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mc:AlternateContent xmlns:mc="http://schemas.openxmlformats.org/markup-compatibility/2006">
    <mc:Choice Requires="x15">
      <x15ac:absPath xmlns:x15ac="http://schemas.microsoft.com/office/spreadsheetml/2010/11/ac" url="/Users/danny/Downloads/"/>
    </mc:Choice>
  </mc:AlternateContent>
  <xr:revisionPtr revIDLastSave="0" documentId="13_ncr:1_{7DDE5C7E-FFCA-6944-97A2-BFD45AD20E4C}" xr6:coauthVersionLast="47" xr6:coauthVersionMax="47" xr10:uidLastSave="{00000000-0000-0000-0000-000000000000}"/>
  <bookViews>
    <workbookView xWindow="0" yWindow="660" windowWidth="30240" windowHeight="17420" xr2:uid="{00000000-000D-0000-FFFF-FFFF00000000}"/>
  </bookViews>
  <sheets>
    <sheet name="Read Me" sheetId="1" r:id="rId1"/>
    <sheet name="District Summary" sheetId="2" r:id="rId2"/>
    <sheet name="District Per Student" sheetId="3" r:id="rId3"/>
    <sheet name="Category Changes" sheetId="4" r:id="rId4"/>
    <sheet name="Annual Totals" sheetId="5" r:id="rId5"/>
    <sheet name="Category Per Student" sheetId="6" r:id="rId6"/>
    <sheet name="Enrollment" sheetId="7" r:id="rId7"/>
    <sheet name="Source Data" sheetId="8" r:id="rId8"/>
    <sheet name="Methodology &amp; Sources"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S1231" i="8" l="1"/>
  <c r="AR1231" i="8"/>
  <c r="AQ1231" i="8"/>
  <c r="AP1231" i="8"/>
  <c r="AO1231" i="8"/>
  <c r="AN1231" i="8"/>
  <c r="AM1231" i="8"/>
  <c r="AL1231" i="8"/>
  <c r="AK1231" i="8"/>
  <c r="AJ1231" i="8"/>
  <c r="AI1231" i="8"/>
  <c r="AH1231" i="8"/>
  <c r="AG1231" i="8"/>
  <c r="AF1231" i="8"/>
  <c r="AE1231" i="8"/>
  <c r="AD1231" i="8"/>
  <c r="AC1231" i="8"/>
  <c r="AB1231" i="8"/>
  <c r="AA1231" i="8"/>
  <c r="Z1231" i="8"/>
  <c r="Y1231" i="8"/>
  <c r="X1231" i="8"/>
  <c r="W1231" i="8"/>
  <c r="V1231" i="8"/>
  <c r="U1231" i="8"/>
  <c r="T1231" i="8"/>
  <c r="S1231" i="8"/>
  <c r="R1231" i="8"/>
  <c r="Q1231" i="8"/>
  <c r="P1231" i="8"/>
  <c r="O1231" i="8"/>
  <c r="N1231" i="8"/>
  <c r="M1231" i="8"/>
  <c r="L1231" i="8"/>
  <c r="K1231" i="8"/>
  <c r="J1231" i="8"/>
  <c r="I1231" i="8"/>
  <c r="G1231" i="8"/>
  <c r="F1231" i="8"/>
  <c r="I1231" i="7"/>
  <c r="J1231" i="7" s="1"/>
  <c r="L1230" i="7"/>
  <c r="K1230" i="7"/>
  <c r="H1230" i="7"/>
  <c r="G1230" i="7"/>
  <c r="F1230" i="7"/>
  <c r="I1230" i="7" s="1"/>
  <c r="J1230" i="7" s="1"/>
  <c r="L1229" i="7"/>
  <c r="K1229" i="7"/>
  <c r="H1229" i="7"/>
  <c r="G1229" i="7"/>
  <c r="F1229" i="7"/>
  <c r="I1229" i="7" s="1"/>
  <c r="J1229" i="7" s="1"/>
  <c r="L1228" i="7"/>
  <c r="K1228" i="7"/>
  <c r="H1228" i="7"/>
  <c r="G1228" i="7"/>
  <c r="F1228" i="7"/>
  <c r="I1228" i="7" s="1"/>
  <c r="J1228" i="7" s="1"/>
  <c r="L1227" i="7"/>
  <c r="K1227" i="7"/>
  <c r="H1227" i="7"/>
  <c r="G1227" i="7"/>
  <c r="F1227" i="7"/>
  <c r="I1227" i="7" s="1"/>
  <c r="J1227" i="7" s="1"/>
  <c r="L1226" i="7"/>
  <c r="K1226" i="7"/>
  <c r="H1226" i="7"/>
  <c r="G1226" i="7"/>
  <c r="F1226" i="7"/>
  <c r="I1226" i="7" s="1"/>
  <c r="J1226" i="7" s="1"/>
  <c r="L1225" i="7"/>
  <c r="K1225" i="7"/>
  <c r="H1225" i="7"/>
  <c r="G1225" i="7"/>
  <c r="F1225" i="7"/>
  <c r="I1225" i="7" s="1"/>
  <c r="J1225" i="7" s="1"/>
  <c r="L1224" i="7"/>
  <c r="K1224" i="7"/>
  <c r="H1224" i="7"/>
  <c r="G1224" i="7"/>
  <c r="F1224" i="7"/>
  <c r="I1224" i="7" s="1"/>
  <c r="J1224" i="7" s="1"/>
  <c r="L1223" i="7"/>
  <c r="K1223" i="7"/>
  <c r="H1223" i="7"/>
  <c r="G1223" i="7"/>
  <c r="F1223" i="7"/>
  <c r="I1223" i="7" s="1"/>
  <c r="J1223" i="7" s="1"/>
  <c r="L1222" i="7"/>
  <c r="K1222" i="7"/>
  <c r="H1222" i="7"/>
  <c r="G1222" i="7"/>
  <c r="F1222" i="7"/>
  <c r="I1222" i="7" s="1"/>
  <c r="J1222" i="7" s="1"/>
  <c r="L1221" i="7"/>
  <c r="K1221" i="7"/>
  <c r="H1221" i="7"/>
  <c r="G1221" i="7"/>
  <c r="F1221" i="7"/>
  <c r="I1221" i="7" s="1"/>
  <c r="J1221" i="7" s="1"/>
  <c r="L1220" i="7"/>
  <c r="K1220" i="7"/>
  <c r="H1220" i="7"/>
  <c r="G1220" i="7"/>
  <c r="F1220" i="7"/>
  <c r="I1220" i="7" s="1"/>
  <c r="J1220" i="7" s="1"/>
  <c r="L1219" i="7"/>
  <c r="K1219" i="7"/>
  <c r="H1219" i="7"/>
  <c r="G1219" i="7"/>
  <c r="F1219" i="7"/>
  <c r="I1219" i="7" s="1"/>
  <c r="J1219" i="7" s="1"/>
  <c r="L1218" i="7"/>
  <c r="K1218" i="7"/>
  <c r="H1218" i="7"/>
  <c r="G1218" i="7"/>
  <c r="F1218" i="7"/>
  <c r="I1218" i="7" s="1"/>
  <c r="J1218" i="7" s="1"/>
  <c r="L1217" i="7"/>
  <c r="K1217" i="7"/>
  <c r="H1217" i="7"/>
  <c r="G1217" i="7"/>
  <c r="F1217" i="7"/>
  <c r="I1217" i="7" s="1"/>
  <c r="J1217" i="7" s="1"/>
  <c r="L1216" i="7"/>
  <c r="K1216" i="7"/>
  <c r="H1216" i="7"/>
  <c r="G1216" i="7"/>
  <c r="F1216" i="7"/>
  <c r="I1216" i="7" s="1"/>
  <c r="J1216" i="7" s="1"/>
  <c r="L1215" i="7"/>
  <c r="K1215" i="7"/>
  <c r="H1215" i="7"/>
  <c r="G1215" i="7"/>
  <c r="F1215" i="7"/>
  <c r="I1215" i="7" s="1"/>
  <c r="J1215" i="7" s="1"/>
  <c r="L1214" i="7"/>
  <c r="K1214" i="7"/>
  <c r="H1214" i="7"/>
  <c r="G1214" i="7"/>
  <c r="F1214" i="7"/>
  <c r="I1214" i="7" s="1"/>
  <c r="J1214" i="7" s="1"/>
  <c r="L1213" i="7"/>
  <c r="K1213" i="7"/>
  <c r="H1213" i="7"/>
  <c r="G1213" i="7"/>
  <c r="F1213" i="7"/>
  <c r="I1213" i="7" s="1"/>
  <c r="J1213" i="7" s="1"/>
  <c r="L1212" i="7"/>
  <c r="K1212" i="7"/>
  <c r="H1212" i="7"/>
  <c r="G1212" i="7"/>
  <c r="F1212" i="7"/>
  <c r="I1212" i="7" s="1"/>
  <c r="J1212" i="7" s="1"/>
  <c r="L1211" i="7"/>
  <c r="K1211" i="7"/>
  <c r="H1211" i="7"/>
  <c r="G1211" i="7"/>
  <c r="F1211" i="7"/>
  <c r="I1211" i="7" s="1"/>
  <c r="J1211" i="7" s="1"/>
  <c r="L1210" i="7"/>
  <c r="K1210" i="7"/>
  <c r="H1210" i="7"/>
  <c r="G1210" i="7"/>
  <c r="F1210" i="7"/>
  <c r="I1210" i="7" s="1"/>
  <c r="J1210" i="7" s="1"/>
  <c r="L1209" i="7"/>
  <c r="K1209" i="7"/>
  <c r="H1209" i="7"/>
  <c r="G1209" i="7"/>
  <c r="F1209" i="7"/>
  <c r="I1209" i="7" s="1"/>
  <c r="J1209" i="7" s="1"/>
  <c r="L1208" i="7"/>
  <c r="K1208" i="7"/>
  <c r="H1208" i="7"/>
  <c r="G1208" i="7"/>
  <c r="F1208" i="7"/>
  <c r="I1208" i="7" s="1"/>
  <c r="J1208" i="7" s="1"/>
  <c r="L1207" i="7"/>
  <c r="K1207" i="7"/>
  <c r="H1207" i="7"/>
  <c r="G1207" i="7"/>
  <c r="F1207" i="7"/>
  <c r="I1207" i="7" s="1"/>
  <c r="J1207" i="7" s="1"/>
  <c r="L1206" i="7"/>
  <c r="K1206" i="7"/>
  <c r="H1206" i="7"/>
  <c r="G1206" i="7"/>
  <c r="F1206" i="7"/>
  <c r="I1206" i="7" s="1"/>
  <c r="J1206" i="7" s="1"/>
  <c r="L1205" i="7"/>
  <c r="K1205" i="7"/>
  <c r="H1205" i="7"/>
  <c r="G1205" i="7"/>
  <c r="F1205" i="7"/>
  <c r="I1205" i="7" s="1"/>
  <c r="J1205" i="7" s="1"/>
  <c r="L1204" i="7"/>
  <c r="K1204" i="7"/>
  <c r="H1204" i="7"/>
  <c r="G1204" i="7"/>
  <c r="F1204" i="7"/>
  <c r="I1204" i="7" s="1"/>
  <c r="J1204" i="7" s="1"/>
  <c r="L1203" i="7"/>
  <c r="K1203" i="7"/>
  <c r="H1203" i="7"/>
  <c r="G1203" i="7"/>
  <c r="F1203" i="7"/>
  <c r="I1203" i="7" s="1"/>
  <c r="J1203" i="7" s="1"/>
  <c r="L1202" i="7"/>
  <c r="K1202" i="7"/>
  <c r="H1202" i="7"/>
  <c r="G1202" i="7"/>
  <c r="F1202" i="7"/>
  <c r="I1202" i="7" s="1"/>
  <c r="J1202" i="7" s="1"/>
  <c r="L1201" i="7"/>
  <c r="K1201" i="7"/>
  <c r="H1201" i="7"/>
  <c r="G1201" i="7"/>
  <c r="F1201" i="7"/>
  <c r="I1201" i="7" s="1"/>
  <c r="J1201" i="7" s="1"/>
  <c r="L1200" i="7"/>
  <c r="K1200" i="7"/>
  <c r="H1200" i="7"/>
  <c r="G1200" i="7"/>
  <c r="F1200" i="7"/>
  <c r="I1200" i="7" s="1"/>
  <c r="J1200" i="7" s="1"/>
  <c r="L1199" i="7"/>
  <c r="K1199" i="7"/>
  <c r="H1199" i="7"/>
  <c r="G1199" i="7"/>
  <c r="F1199" i="7"/>
  <c r="I1199" i="7" s="1"/>
  <c r="J1199" i="7" s="1"/>
  <c r="L1198" i="7"/>
  <c r="K1198" i="7"/>
  <c r="H1198" i="7"/>
  <c r="G1198" i="7"/>
  <c r="F1198" i="7"/>
  <c r="I1198" i="7" s="1"/>
  <c r="J1198" i="7" s="1"/>
  <c r="L1197" i="7"/>
  <c r="K1197" i="7"/>
  <c r="H1197" i="7"/>
  <c r="G1197" i="7"/>
  <c r="F1197" i="7"/>
  <c r="I1197" i="7" s="1"/>
  <c r="J1197" i="7" s="1"/>
  <c r="L1196" i="7"/>
  <c r="K1196" i="7"/>
  <c r="H1196" i="7"/>
  <c r="G1196" i="7"/>
  <c r="F1196" i="7"/>
  <c r="I1196" i="7" s="1"/>
  <c r="J1196" i="7" s="1"/>
  <c r="L1195" i="7"/>
  <c r="K1195" i="7"/>
  <c r="H1195" i="7"/>
  <c r="G1195" i="7"/>
  <c r="F1195" i="7"/>
  <c r="I1195" i="7" s="1"/>
  <c r="J1195" i="7" s="1"/>
  <c r="L1194" i="7"/>
  <c r="K1194" i="7"/>
  <c r="H1194" i="7"/>
  <c r="G1194" i="7"/>
  <c r="F1194" i="7"/>
  <c r="I1194" i="7" s="1"/>
  <c r="J1194" i="7" s="1"/>
  <c r="L1193" i="7"/>
  <c r="K1193" i="7"/>
  <c r="H1193" i="7"/>
  <c r="G1193" i="7"/>
  <c r="F1193" i="7"/>
  <c r="I1193" i="7" s="1"/>
  <c r="J1193" i="7" s="1"/>
  <c r="L1192" i="7"/>
  <c r="K1192" i="7"/>
  <c r="H1192" i="7"/>
  <c r="G1192" i="7"/>
  <c r="F1192" i="7"/>
  <c r="I1192" i="7" s="1"/>
  <c r="J1192" i="7" s="1"/>
  <c r="L1191" i="7"/>
  <c r="K1191" i="7"/>
  <c r="H1191" i="7"/>
  <c r="G1191" i="7"/>
  <c r="F1191" i="7"/>
  <c r="I1191" i="7" s="1"/>
  <c r="J1191" i="7" s="1"/>
  <c r="L1190" i="7"/>
  <c r="K1190" i="7"/>
  <c r="H1190" i="7"/>
  <c r="G1190" i="7"/>
  <c r="F1190" i="7"/>
  <c r="I1190" i="7" s="1"/>
  <c r="J1190" i="7" s="1"/>
  <c r="L1189" i="7"/>
  <c r="K1189" i="7"/>
  <c r="H1189" i="7"/>
  <c r="G1189" i="7"/>
  <c r="F1189" i="7"/>
  <c r="I1189" i="7" s="1"/>
  <c r="J1189" i="7" s="1"/>
  <c r="L1188" i="7"/>
  <c r="K1188" i="7"/>
  <c r="H1188" i="7"/>
  <c r="G1188" i="7"/>
  <c r="F1188" i="7"/>
  <c r="I1188" i="7" s="1"/>
  <c r="J1188" i="7" s="1"/>
  <c r="L1187" i="7"/>
  <c r="K1187" i="7"/>
  <c r="H1187" i="7"/>
  <c r="G1187" i="7"/>
  <c r="F1187" i="7"/>
  <c r="I1187" i="7" s="1"/>
  <c r="J1187" i="7" s="1"/>
  <c r="L1186" i="7"/>
  <c r="K1186" i="7"/>
  <c r="H1186" i="7"/>
  <c r="G1186" i="7"/>
  <c r="F1186" i="7"/>
  <c r="I1186" i="7" s="1"/>
  <c r="J1186" i="7" s="1"/>
  <c r="L1185" i="7"/>
  <c r="K1185" i="7"/>
  <c r="H1185" i="7"/>
  <c r="G1185" i="7"/>
  <c r="F1185" i="7"/>
  <c r="I1185" i="7" s="1"/>
  <c r="J1185" i="7" s="1"/>
  <c r="L1184" i="7"/>
  <c r="K1184" i="7"/>
  <c r="H1184" i="7"/>
  <c r="G1184" i="7"/>
  <c r="F1184" i="7"/>
  <c r="I1184" i="7" s="1"/>
  <c r="J1184" i="7" s="1"/>
  <c r="L1183" i="7"/>
  <c r="K1183" i="7"/>
  <c r="H1183" i="7"/>
  <c r="G1183" i="7"/>
  <c r="F1183" i="7"/>
  <c r="I1183" i="7" s="1"/>
  <c r="J1183" i="7" s="1"/>
  <c r="L1182" i="7"/>
  <c r="K1182" i="7"/>
  <c r="H1182" i="7"/>
  <c r="G1182" i="7"/>
  <c r="F1182" i="7"/>
  <c r="I1182" i="7" s="1"/>
  <c r="J1182" i="7" s="1"/>
  <c r="L1181" i="7"/>
  <c r="K1181" i="7"/>
  <c r="H1181" i="7"/>
  <c r="G1181" i="7"/>
  <c r="F1181" i="7"/>
  <c r="I1181" i="7" s="1"/>
  <c r="J1181" i="7" s="1"/>
  <c r="L1180" i="7"/>
  <c r="K1180" i="7"/>
  <c r="H1180" i="7"/>
  <c r="G1180" i="7"/>
  <c r="F1180" i="7"/>
  <c r="I1180" i="7" s="1"/>
  <c r="J1180" i="7" s="1"/>
  <c r="L1179" i="7"/>
  <c r="K1179" i="7"/>
  <c r="H1179" i="7"/>
  <c r="G1179" i="7"/>
  <c r="F1179" i="7"/>
  <c r="I1179" i="7" s="1"/>
  <c r="J1179" i="7" s="1"/>
  <c r="L1178" i="7"/>
  <c r="K1178" i="7"/>
  <c r="H1178" i="7"/>
  <c r="G1178" i="7"/>
  <c r="F1178" i="7"/>
  <c r="I1178" i="7" s="1"/>
  <c r="J1178" i="7" s="1"/>
  <c r="L1177" i="7"/>
  <c r="K1177" i="7"/>
  <c r="H1177" i="7"/>
  <c r="G1177" i="7"/>
  <c r="F1177" i="7"/>
  <c r="I1177" i="7" s="1"/>
  <c r="J1177" i="7" s="1"/>
  <c r="L1176" i="7"/>
  <c r="K1176" i="7"/>
  <c r="H1176" i="7"/>
  <c r="G1176" i="7"/>
  <c r="F1176" i="7"/>
  <c r="I1176" i="7" s="1"/>
  <c r="J1176" i="7" s="1"/>
  <c r="L1175" i="7"/>
  <c r="K1175" i="7"/>
  <c r="H1175" i="7"/>
  <c r="G1175" i="7"/>
  <c r="F1175" i="7"/>
  <c r="I1175" i="7" s="1"/>
  <c r="J1175" i="7" s="1"/>
  <c r="L1174" i="7"/>
  <c r="K1174" i="7"/>
  <c r="H1174" i="7"/>
  <c r="G1174" i="7"/>
  <c r="F1174" i="7"/>
  <c r="I1174" i="7" s="1"/>
  <c r="J1174" i="7" s="1"/>
  <c r="L1173" i="7"/>
  <c r="K1173" i="7"/>
  <c r="H1173" i="7"/>
  <c r="G1173" i="7"/>
  <c r="F1173" i="7"/>
  <c r="I1173" i="7" s="1"/>
  <c r="J1173" i="7" s="1"/>
  <c r="L1172" i="7"/>
  <c r="K1172" i="7"/>
  <c r="H1172" i="7"/>
  <c r="G1172" i="7"/>
  <c r="F1172" i="7"/>
  <c r="I1172" i="7" s="1"/>
  <c r="J1172" i="7" s="1"/>
  <c r="L1171" i="7"/>
  <c r="K1171" i="7"/>
  <c r="H1171" i="7"/>
  <c r="G1171" i="7"/>
  <c r="F1171" i="7"/>
  <c r="I1171" i="7" s="1"/>
  <c r="J1171" i="7" s="1"/>
  <c r="L1170" i="7"/>
  <c r="K1170" i="7"/>
  <c r="H1170" i="7"/>
  <c r="G1170" i="7"/>
  <c r="F1170" i="7"/>
  <c r="I1170" i="7" s="1"/>
  <c r="J1170" i="7" s="1"/>
  <c r="L1169" i="7"/>
  <c r="K1169" i="7"/>
  <c r="H1169" i="7"/>
  <c r="G1169" i="7"/>
  <c r="F1169" i="7"/>
  <c r="I1169" i="7" s="1"/>
  <c r="J1169" i="7" s="1"/>
  <c r="L1168" i="7"/>
  <c r="K1168" i="7"/>
  <c r="H1168" i="7"/>
  <c r="G1168" i="7"/>
  <c r="F1168" i="7"/>
  <c r="I1168" i="7" s="1"/>
  <c r="J1168" i="7" s="1"/>
  <c r="L1167" i="7"/>
  <c r="K1167" i="7"/>
  <c r="H1167" i="7"/>
  <c r="G1167" i="7"/>
  <c r="F1167" i="7"/>
  <c r="I1167" i="7" s="1"/>
  <c r="J1167" i="7" s="1"/>
  <c r="L1166" i="7"/>
  <c r="K1166" i="7"/>
  <c r="H1166" i="7"/>
  <c r="G1166" i="7"/>
  <c r="F1166" i="7"/>
  <c r="I1166" i="7" s="1"/>
  <c r="J1166" i="7" s="1"/>
  <c r="L1165" i="7"/>
  <c r="K1165" i="7"/>
  <c r="H1165" i="7"/>
  <c r="G1165" i="7"/>
  <c r="F1165" i="7"/>
  <c r="I1165" i="7" s="1"/>
  <c r="J1165" i="7" s="1"/>
  <c r="L1164" i="7"/>
  <c r="K1164" i="7"/>
  <c r="H1164" i="7"/>
  <c r="G1164" i="7"/>
  <c r="F1164" i="7"/>
  <c r="I1164" i="7" s="1"/>
  <c r="J1164" i="7" s="1"/>
  <c r="L1163" i="7"/>
  <c r="K1163" i="7"/>
  <c r="H1163" i="7"/>
  <c r="G1163" i="7"/>
  <c r="F1163" i="7"/>
  <c r="I1163" i="7" s="1"/>
  <c r="J1163" i="7" s="1"/>
  <c r="L1162" i="7"/>
  <c r="K1162" i="7"/>
  <c r="H1162" i="7"/>
  <c r="G1162" i="7"/>
  <c r="F1162" i="7"/>
  <c r="I1162" i="7" s="1"/>
  <c r="J1162" i="7" s="1"/>
  <c r="L1161" i="7"/>
  <c r="K1161" i="7"/>
  <c r="H1161" i="7"/>
  <c r="G1161" i="7"/>
  <c r="F1161" i="7"/>
  <c r="I1161" i="7" s="1"/>
  <c r="J1161" i="7" s="1"/>
  <c r="L1160" i="7"/>
  <c r="K1160" i="7"/>
  <c r="H1160" i="7"/>
  <c r="G1160" i="7"/>
  <c r="F1160" i="7"/>
  <c r="I1160" i="7" s="1"/>
  <c r="J1160" i="7" s="1"/>
  <c r="L1159" i="7"/>
  <c r="K1159" i="7"/>
  <c r="H1159" i="7"/>
  <c r="G1159" i="7"/>
  <c r="F1159" i="7"/>
  <c r="I1159" i="7" s="1"/>
  <c r="J1159" i="7" s="1"/>
  <c r="L1158" i="7"/>
  <c r="K1158" i="7"/>
  <c r="H1158" i="7"/>
  <c r="G1158" i="7"/>
  <c r="F1158" i="7"/>
  <c r="I1158" i="7" s="1"/>
  <c r="J1158" i="7" s="1"/>
  <c r="L1157" i="7"/>
  <c r="K1157" i="7"/>
  <c r="H1157" i="7"/>
  <c r="G1157" i="7"/>
  <c r="F1157" i="7"/>
  <c r="I1157" i="7" s="1"/>
  <c r="J1157" i="7" s="1"/>
  <c r="L1156" i="7"/>
  <c r="K1156" i="7"/>
  <c r="H1156" i="7"/>
  <c r="G1156" i="7"/>
  <c r="F1156" i="7"/>
  <c r="I1156" i="7" s="1"/>
  <c r="J1156" i="7" s="1"/>
  <c r="L1155" i="7"/>
  <c r="K1155" i="7"/>
  <c r="H1155" i="7"/>
  <c r="G1155" i="7"/>
  <c r="F1155" i="7"/>
  <c r="I1155" i="7" s="1"/>
  <c r="J1155" i="7" s="1"/>
  <c r="L1154" i="7"/>
  <c r="K1154" i="7"/>
  <c r="H1154" i="7"/>
  <c r="G1154" i="7"/>
  <c r="F1154" i="7"/>
  <c r="I1154" i="7" s="1"/>
  <c r="J1154" i="7" s="1"/>
  <c r="L1153" i="7"/>
  <c r="K1153" i="7"/>
  <c r="H1153" i="7"/>
  <c r="G1153" i="7"/>
  <c r="F1153" i="7"/>
  <c r="I1153" i="7" s="1"/>
  <c r="J1153" i="7" s="1"/>
  <c r="L1152" i="7"/>
  <c r="K1152" i="7"/>
  <c r="H1152" i="7"/>
  <c r="G1152" i="7"/>
  <c r="F1152" i="7"/>
  <c r="I1152" i="7" s="1"/>
  <c r="J1152" i="7" s="1"/>
  <c r="L1151" i="7"/>
  <c r="K1151" i="7"/>
  <c r="H1151" i="7"/>
  <c r="G1151" i="7"/>
  <c r="F1151" i="7"/>
  <c r="I1151" i="7" s="1"/>
  <c r="J1151" i="7" s="1"/>
  <c r="L1150" i="7"/>
  <c r="K1150" i="7"/>
  <c r="H1150" i="7"/>
  <c r="G1150" i="7"/>
  <c r="F1150" i="7"/>
  <c r="I1150" i="7" s="1"/>
  <c r="J1150" i="7" s="1"/>
  <c r="L1149" i="7"/>
  <c r="K1149" i="7"/>
  <c r="H1149" i="7"/>
  <c r="G1149" i="7"/>
  <c r="F1149" i="7"/>
  <c r="I1149" i="7" s="1"/>
  <c r="J1149" i="7" s="1"/>
  <c r="L1148" i="7"/>
  <c r="K1148" i="7"/>
  <c r="H1148" i="7"/>
  <c r="G1148" i="7"/>
  <c r="F1148" i="7"/>
  <c r="I1148" i="7" s="1"/>
  <c r="J1148" i="7" s="1"/>
  <c r="L1147" i="7"/>
  <c r="K1147" i="7"/>
  <c r="H1147" i="7"/>
  <c r="G1147" i="7"/>
  <c r="F1147" i="7"/>
  <c r="I1147" i="7" s="1"/>
  <c r="J1147" i="7" s="1"/>
  <c r="L1146" i="7"/>
  <c r="K1146" i="7"/>
  <c r="H1146" i="7"/>
  <c r="G1146" i="7"/>
  <c r="F1146" i="7"/>
  <c r="I1146" i="7" s="1"/>
  <c r="J1146" i="7" s="1"/>
  <c r="L1145" i="7"/>
  <c r="K1145" i="7"/>
  <c r="H1145" i="7"/>
  <c r="G1145" i="7"/>
  <c r="F1145" i="7"/>
  <c r="I1145" i="7" s="1"/>
  <c r="J1145" i="7" s="1"/>
  <c r="L1144" i="7"/>
  <c r="K1144" i="7"/>
  <c r="H1144" i="7"/>
  <c r="G1144" i="7"/>
  <c r="F1144" i="7"/>
  <c r="I1144" i="7" s="1"/>
  <c r="J1144" i="7" s="1"/>
  <c r="L1143" i="7"/>
  <c r="K1143" i="7"/>
  <c r="H1143" i="7"/>
  <c r="G1143" i="7"/>
  <c r="F1143" i="7"/>
  <c r="I1143" i="7" s="1"/>
  <c r="J1143" i="7" s="1"/>
  <c r="L1142" i="7"/>
  <c r="K1142" i="7"/>
  <c r="H1142" i="7"/>
  <c r="G1142" i="7"/>
  <c r="F1142" i="7"/>
  <c r="I1142" i="7" s="1"/>
  <c r="J1142" i="7" s="1"/>
  <c r="L1141" i="7"/>
  <c r="K1141" i="7"/>
  <c r="H1141" i="7"/>
  <c r="G1141" i="7"/>
  <c r="F1141" i="7"/>
  <c r="I1141" i="7" s="1"/>
  <c r="J1141" i="7" s="1"/>
  <c r="L1140" i="7"/>
  <c r="K1140" i="7"/>
  <c r="H1140" i="7"/>
  <c r="G1140" i="7"/>
  <c r="F1140" i="7"/>
  <c r="I1140" i="7" s="1"/>
  <c r="J1140" i="7" s="1"/>
  <c r="L1139" i="7"/>
  <c r="K1139" i="7"/>
  <c r="H1139" i="7"/>
  <c r="G1139" i="7"/>
  <c r="F1139" i="7"/>
  <c r="I1139" i="7" s="1"/>
  <c r="J1139" i="7" s="1"/>
  <c r="L1138" i="7"/>
  <c r="K1138" i="7"/>
  <c r="H1138" i="7"/>
  <c r="G1138" i="7"/>
  <c r="F1138" i="7"/>
  <c r="I1138" i="7" s="1"/>
  <c r="J1138" i="7" s="1"/>
  <c r="L1137" i="7"/>
  <c r="K1137" i="7"/>
  <c r="H1137" i="7"/>
  <c r="G1137" i="7"/>
  <c r="F1137" i="7"/>
  <c r="I1137" i="7" s="1"/>
  <c r="J1137" i="7" s="1"/>
  <c r="L1136" i="7"/>
  <c r="K1136" i="7"/>
  <c r="H1136" i="7"/>
  <c r="G1136" i="7"/>
  <c r="F1136" i="7"/>
  <c r="I1136" i="7" s="1"/>
  <c r="J1136" i="7" s="1"/>
  <c r="L1135" i="7"/>
  <c r="K1135" i="7"/>
  <c r="H1135" i="7"/>
  <c r="G1135" i="7"/>
  <c r="F1135" i="7"/>
  <c r="I1135" i="7" s="1"/>
  <c r="J1135" i="7" s="1"/>
  <c r="L1134" i="7"/>
  <c r="K1134" i="7"/>
  <c r="H1134" i="7"/>
  <c r="G1134" i="7"/>
  <c r="F1134" i="7"/>
  <c r="I1134" i="7" s="1"/>
  <c r="J1134" i="7" s="1"/>
  <c r="L1133" i="7"/>
  <c r="K1133" i="7"/>
  <c r="H1133" i="7"/>
  <c r="G1133" i="7"/>
  <c r="F1133" i="7"/>
  <c r="I1133" i="7" s="1"/>
  <c r="J1133" i="7" s="1"/>
  <c r="L1132" i="7"/>
  <c r="K1132" i="7"/>
  <c r="H1132" i="7"/>
  <c r="G1132" i="7"/>
  <c r="F1132" i="7"/>
  <c r="I1132" i="7" s="1"/>
  <c r="J1132" i="7" s="1"/>
  <c r="L1131" i="7"/>
  <c r="K1131" i="7"/>
  <c r="H1131" i="7"/>
  <c r="G1131" i="7"/>
  <c r="F1131" i="7"/>
  <c r="I1131" i="7" s="1"/>
  <c r="J1131" i="7" s="1"/>
  <c r="L1130" i="7"/>
  <c r="K1130" i="7"/>
  <c r="H1130" i="7"/>
  <c r="G1130" i="7"/>
  <c r="F1130" i="7"/>
  <c r="I1130" i="7" s="1"/>
  <c r="J1130" i="7" s="1"/>
  <c r="L1129" i="7"/>
  <c r="K1129" i="7"/>
  <c r="H1129" i="7"/>
  <c r="G1129" i="7"/>
  <c r="F1129" i="7"/>
  <c r="I1129" i="7" s="1"/>
  <c r="J1129" i="7" s="1"/>
  <c r="L1128" i="7"/>
  <c r="K1128" i="7"/>
  <c r="H1128" i="7"/>
  <c r="G1128" i="7"/>
  <c r="F1128" i="7"/>
  <c r="I1128" i="7" s="1"/>
  <c r="J1128" i="7" s="1"/>
  <c r="L1127" i="7"/>
  <c r="K1127" i="7"/>
  <c r="H1127" i="7"/>
  <c r="G1127" i="7"/>
  <c r="F1127" i="7"/>
  <c r="I1127" i="7" s="1"/>
  <c r="J1127" i="7" s="1"/>
  <c r="L1126" i="7"/>
  <c r="K1126" i="7"/>
  <c r="H1126" i="7"/>
  <c r="G1126" i="7"/>
  <c r="F1126" i="7"/>
  <c r="I1126" i="7" s="1"/>
  <c r="J1126" i="7" s="1"/>
  <c r="L1125" i="7"/>
  <c r="K1125" i="7"/>
  <c r="H1125" i="7"/>
  <c r="G1125" i="7"/>
  <c r="F1125" i="7"/>
  <c r="I1125" i="7" s="1"/>
  <c r="J1125" i="7" s="1"/>
  <c r="L1124" i="7"/>
  <c r="K1124" i="7"/>
  <c r="H1124" i="7"/>
  <c r="G1124" i="7"/>
  <c r="F1124" i="7"/>
  <c r="I1124" i="7" s="1"/>
  <c r="J1124" i="7" s="1"/>
  <c r="L1123" i="7"/>
  <c r="K1123" i="7"/>
  <c r="H1123" i="7"/>
  <c r="G1123" i="7"/>
  <c r="F1123" i="7"/>
  <c r="I1123" i="7" s="1"/>
  <c r="J1123" i="7" s="1"/>
  <c r="L1122" i="7"/>
  <c r="K1122" i="7"/>
  <c r="H1122" i="7"/>
  <c r="G1122" i="7"/>
  <c r="F1122" i="7"/>
  <c r="I1122" i="7" s="1"/>
  <c r="J1122" i="7" s="1"/>
  <c r="L1121" i="7"/>
  <c r="K1121" i="7"/>
  <c r="H1121" i="7"/>
  <c r="G1121" i="7"/>
  <c r="F1121" i="7"/>
  <c r="I1121" i="7" s="1"/>
  <c r="J1121" i="7" s="1"/>
  <c r="L1120" i="7"/>
  <c r="K1120" i="7"/>
  <c r="H1120" i="7"/>
  <c r="G1120" i="7"/>
  <c r="F1120" i="7"/>
  <c r="I1120" i="7" s="1"/>
  <c r="J1120" i="7" s="1"/>
  <c r="L1119" i="7"/>
  <c r="K1119" i="7"/>
  <c r="H1119" i="7"/>
  <c r="G1119" i="7"/>
  <c r="F1119" i="7"/>
  <c r="I1119" i="7" s="1"/>
  <c r="J1119" i="7" s="1"/>
  <c r="L1118" i="7"/>
  <c r="K1118" i="7"/>
  <c r="H1118" i="7"/>
  <c r="G1118" i="7"/>
  <c r="F1118" i="7"/>
  <c r="I1118" i="7" s="1"/>
  <c r="J1118" i="7" s="1"/>
  <c r="L1117" i="7"/>
  <c r="K1117" i="7"/>
  <c r="H1117" i="7"/>
  <c r="G1117" i="7"/>
  <c r="F1117" i="7"/>
  <c r="I1117" i="7" s="1"/>
  <c r="J1117" i="7" s="1"/>
  <c r="L1116" i="7"/>
  <c r="K1116" i="7"/>
  <c r="H1116" i="7"/>
  <c r="G1116" i="7"/>
  <c r="F1116" i="7"/>
  <c r="I1116" i="7" s="1"/>
  <c r="J1116" i="7" s="1"/>
  <c r="L1115" i="7"/>
  <c r="K1115" i="7"/>
  <c r="H1115" i="7"/>
  <c r="G1115" i="7"/>
  <c r="F1115" i="7"/>
  <c r="I1115" i="7" s="1"/>
  <c r="J1115" i="7" s="1"/>
  <c r="L1114" i="7"/>
  <c r="K1114" i="7"/>
  <c r="H1114" i="7"/>
  <c r="G1114" i="7"/>
  <c r="F1114" i="7"/>
  <c r="I1114" i="7" s="1"/>
  <c r="J1114" i="7" s="1"/>
  <c r="L1113" i="7"/>
  <c r="K1113" i="7"/>
  <c r="H1113" i="7"/>
  <c r="G1113" i="7"/>
  <c r="F1113" i="7"/>
  <c r="I1113" i="7" s="1"/>
  <c r="J1113" i="7" s="1"/>
  <c r="L1112" i="7"/>
  <c r="K1112" i="7"/>
  <c r="H1112" i="7"/>
  <c r="G1112" i="7"/>
  <c r="F1112" i="7"/>
  <c r="I1112" i="7" s="1"/>
  <c r="J1112" i="7" s="1"/>
  <c r="L1111" i="7"/>
  <c r="K1111" i="7"/>
  <c r="H1111" i="7"/>
  <c r="G1111" i="7"/>
  <c r="F1111" i="7"/>
  <c r="I1111" i="7" s="1"/>
  <c r="J1111" i="7" s="1"/>
  <c r="L1110" i="7"/>
  <c r="K1110" i="7"/>
  <c r="H1110" i="7"/>
  <c r="G1110" i="7"/>
  <c r="F1110" i="7"/>
  <c r="I1110" i="7" s="1"/>
  <c r="J1110" i="7" s="1"/>
  <c r="L1109" i="7"/>
  <c r="K1109" i="7"/>
  <c r="H1109" i="7"/>
  <c r="G1109" i="7"/>
  <c r="F1109" i="7"/>
  <c r="I1109" i="7" s="1"/>
  <c r="J1109" i="7" s="1"/>
  <c r="L1108" i="7"/>
  <c r="K1108" i="7"/>
  <c r="H1108" i="7"/>
  <c r="G1108" i="7"/>
  <c r="F1108" i="7"/>
  <c r="I1108" i="7" s="1"/>
  <c r="J1108" i="7" s="1"/>
  <c r="L1107" i="7"/>
  <c r="K1107" i="7"/>
  <c r="H1107" i="7"/>
  <c r="G1107" i="7"/>
  <c r="F1107" i="7"/>
  <c r="I1107" i="7" s="1"/>
  <c r="J1107" i="7" s="1"/>
  <c r="L1106" i="7"/>
  <c r="K1106" i="7"/>
  <c r="H1106" i="7"/>
  <c r="G1106" i="7"/>
  <c r="F1106" i="7"/>
  <c r="I1106" i="7" s="1"/>
  <c r="J1106" i="7" s="1"/>
  <c r="L1105" i="7"/>
  <c r="K1105" i="7"/>
  <c r="H1105" i="7"/>
  <c r="G1105" i="7"/>
  <c r="F1105" i="7"/>
  <c r="I1105" i="7" s="1"/>
  <c r="J1105" i="7" s="1"/>
  <c r="L1104" i="7"/>
  <c r="K1104" i="7"/>
  <c r="H1104" i="7"/>
  <c r="G1104" i="7"/>
  <c r="F1104" i="7"/>
  <c r="I1104" i="7" s="1"/>
  <c r="J1104" i="7" s="1"/>
  <c r="L1103" i="7"/>
  <c r="K1103" i="7"/>
  <c r="H1103" i="7"/>
  <c r="G1103" i="7"/>
  <c r="F1103" i="7"/>
  <c r="I1103" i="7" s="1"/>
  <c r="J1103" i="7" s="1"/>
  <c r="L1102" i="7"/>
  <c r="K1102" i="7"/>
  <c r="H1102" i="7"/>
  <c r="G1102" i="7"/>
  <c r="F1102" i="7"/>
  <c r="I1102" i="7" s="1"/>
  <c r="J1102" i="7" s="1"/>
  <c r="L1101" i="7"/>
  <c r="K1101" i="7"/>
  <c r="H1101" i="7"/>
  <c r="G1101" i="7"/>
  <c r="F1101" i="7"/>
  <c r="I1101" i="7" s="1"/>
  <c r="J1101" i="7" s="1"/>
  <c r="L1100" i="7"/>
  <c r="K1100" i="7"/>
  <c r="H1100" i="7"/>
  <c r="G1100" i="7"/>
  <c r="F1100" i="7"/>
  <c r="I1100" i="7" s="1"/>
  <c r="J1100" i="7" s="1"/>
  <c r="L1099" i="7"/>
  <c r="K1099" i="7"/>
  <c r="H1099" i="7"/>
  <c r="G1099" i="7"/>
  <c r="F1099" i="7"/>
  <c r="I1099" i="7" s="1"/>
  <c r="J1099" i="7" s="1"/>
  <c r="L1098" i="7"/>
  <c r="K1098" i="7"/>
  <c r="H1098" i="7"/>
  <c r="G1098" i="7"/>
  <c r="F1098" i="7"/>
  <c r="I1098" i="7" s="1"/>
  <c r="J1098" i="7" s="1"/>
  <c r="L1097" i="7"/>
  <c r="K1097" i="7"/>
  <c r="H1097" i="7"/>
  <c r="G1097" i="7"/>
  <c r="F1097" i="7"/>
  <c r="I1097" i="7" s="1"/>
  <c r="J1097" i="7" s="1"/>
  <c r="L1096" i="7"/>
  <c r="K1096" i="7"/>
  <c r="H1096" i="7"/>
  <c r="G1096" i="7"/>
  <c r="F1096" i="7"/>
  <c r="I1096" i="7" s="1"/>
  <c r="J1096" i="7" s="1"/>
  <c r="L1095" i="7"/>
  <c r="K1095" i="7"/>
  <c r="H1095" i="7"/>
  <c r="G1095" i="7"/>
  <c r="F1095" i="7"/>
  <c r="I1095" i="7" s="1"/>
  <c r="J1095" i="7" s="1"/>
  <c r="L1094" i="7"/>
  <c r="K1094" i="7"/>
  <c r="H1094" i="7"/>
  <c r="G1094" i="7"/>
  <c r="F1094" i="7"/>
  <c r="I1094" i="7" s="1"/>
  <c r="J1094" i="7" s="1"/>
  <c r="L1093" i="7"/>
  <c r="K1093" i="7"/>
  <c r="H1093" i="7"/>
  <c r="G1093" i="7"/>
  <c r="F1093" i="7"/>
  <c r="I1093" i="7" s="1"/>
  <c r="J1093" i="7" s="1"/>
  <c r="L1092" i="7"/>
  <c r="K1092" i="7"/>
  <c r="H1092" i="7"/>
  <c r="G1092" i="7"/>
  <c r="F1092" i="7"/>
  <c r="I1092" i="7" s="1"/>
  <c r="J1092" i="7" s="1"/>
  <c r="L1091" i="7"/>
  <c r="K1091" i="7"/>
  <c r="H1091" i="7"/>
  <c r="G1091" i="7"/>
  <c r="F1091" i="7"/>
  <c r="I1091" i="7" s="1"/>
  <c r="J1091" i="7" s="1"/>
  <c r="L1090" i="7"/>
  <c r="K1090" i="7"/>
  <c r="H1090" i="7"/>
  <c r="G1090" i="7"/>
  <c r="F1090" i="7"/>
  <c r="I1090" i="7" s="1"/>
  <c r="J1090" i="7" s="1"/>
  <c r="L1089" i="7"/>
  <c r="K1089" i="7"/>
  <c r="H1089" i="7"/>
  <c r="G1089" i="7"/>
  <c r="F1089" i="7"/>
  <c r="I1089" i="7" s="1"/>
  <c r="J1089" i="7" s="1"/>
  <c r="L1088" i="7"/>
  <c r="K1088" i="7"/>
  <c r="H1088" i="7"/>
  <c r="G1088" i="7"/>
  <c r="F1088" i="7"/>
  <c r="I1088" i="7" s="1"/>
  <c r="J1088" i="7" s="1"/>
  <c r="L1087" i="7"/>
  <c r="K1087" i="7"/>
  <c r="H1087" i="7"/>
  <c r="G1087" i="7"/>
  <c r="F1087" i="7"/>
  <c r="I1087" i="7" s="1"/>
  <c r="J1087" i="7" s="1"/>
  <c r="L1086" i="7"/>
  <c r="K1086" i="7"/>
  <c r="H1086" i="7"/>
  <c r="G1086" i="7"/>
  <c r="F1086" i="7"/>
  <c r="I1086" i="7" s="1"/>
  <c r="J1086" i="7" s="1"/>
  <c r="L1085" i="7"/>
  <c r="K1085" i="7"/>
  <c r="H1085" i="7"/>
  <c r="G1085" i="7"/>
  <c r="F1085" i="7"/>
  <c r="I1085" i="7" s="1"/>
  <c r="J1085" i="7" s="1"/>
  <c r="L1084" i="7"/>
  <c r="K1084" i="7"/>
  <c r="H1084" i="7"/>
  <c r="G1084" i="7"/>
  <c r="F1084" i="7"/>
  <c r="I1084" i="7" s="1"/>
  <c r="J1084" i="7" s="1"/>
  <c r="L1083" i="7"/>
  <c r="K1083" i="7"/>
  <c r="H1083" i="7"/>
  <c r="G1083" i="7"/>
  <c r="F1083" i="7"/>
  <c r="I1083" i="7" s="1"/>
  <c r="J1083" i="7" s="1"/>
  <c r="L1082" i="7"/>
  <c r="K1082" i="7"/>
  <c r="H1082" i="7"/>
  <c r="G1082" i="7"/>
  <c r="F1082" i="7"/>
  <c r="I1082" i="7" s="1"/>
  <c r="J1082" i="7" s="1"/>
  <c r="L1081" i="7"/>
  <c r="K1081" i="7"/>
  <c r="H1081" i="7"/>
  <c r="G1081" i="7"/>
  <c r="F1081" i="7"/>
  <c r="I1081" i="7" s="1"/>
  <c r="J1081" i="7" s="1"/>
  <c r="L1080" i="7"/>
  <c r="K1080" i="7"/>
  <c r="H1080" i="7"/>
  <c r="G1080" i="7"/>
  <c r="F1080" i="7"/>
  <c r="I1080" i="7" s="1"/>
  <c r="J1080" i="7" s="1"/>
  <c r="L1079" i="7"/>
  <c r="K1079" i="7"/>
  <c r="H1079" i="7"/>
  <c r="G1079" i="7"/>
  <c r="F1079" i="7"/>
  <c r="I1079" i="7" s="1"/>
  <c r="J1079" i="7" s="1"/>
  <c r="L1078" i="7"/>
  <c r="K1078" i="7"/>
  <c r="H1078" i="7"/>
  <c r="G1078" i="7"/>
  <c r="F1078" i="7"/>
  <c r="I1078" i="7" s="1"/>
  <c r="J1078" i="7" s="1"/>
  <c r="L1077" i="7"/>
  <c r="K1077" i="7"/>
  <c r="H1077" i="7"/>
  <c r="G1077" i="7"/>
  <c r="F1077" i="7"/>
  <c r="I1077" i="7" s="1"/>
  <c r="J1077" i="7" s="1"/>
  <c r="L1076" i="7"/>
  <c r="K1076" i="7"/>
  <c r="H1076" i="7"/>
  <c r="G1076" i="7"/>
  <c r="F1076" i="7"/>
  <c r="I1076" i="7" s="1"/>
  <c r="J1076" i="7" s="1"/>
  <c r="L1075" i="7"/>
  <c r="K1075" i="7"/>
  <c r="H1075" i="7"/>
  <c r="G1075" i="7"/>
  <c r="F1075" i="7"/>
  <c r="I1075" i="7" s="1"/>
  <c r="J1075" i="7" s="1"/>
  <c r="L1074" i="7"/>
  <c r="K1074" i="7"/>
  <c r="H1074" i="7"/>
  <c r="G1074" i="7"/>
  <c r="F1074" i="7"/>
  <c r="I1074" i="7" s="1"/>
  <c r="J1074" i="7" s="1"/>
  <c r="L1073" i="7"/>
  <c r="K1073" i="7"/>
  <c r="H1073" i="7"/>
  <c r="G1073" i="7"/>
  <c r="F1073" i="7"/>
  <c r="I1073" i="7" s="1"/>
  <c r="J1073" i="7" s="1"/>
  <c r="L1072" i="7"/>
  <c r="K1072" i="7"/>
  <c r="H1072" i="7"/>
  <c r="G1072" i="7"/>
  <c r="F1072" i="7"/>
  <c r="I1072" i="7" s="1"/>
  <c r="J1072" i="7" s="1"/>
  <c r="L1071" i="7"/>
  <c r="K1071" i="7"/>
  <c r="H1071" i="7"/>
  <c r="G1071" i="7"/>
  <c r="F1071" i="7"/>
  <c r="I1071" i="7" s="1"/>
  <c r="J1071" i="7" s="1"/>
  <c r="L1070" i="7"/>
  <c r="K1070" i="7"/>
  <c r="H1070" i="7"/>
  <c r="G1070" i="7"/>
  <c r="F1070" i="7"/>
  <c r="I1070" i="7" s="1"/>
  <c r="J1070" i="7" s="1"/>
  <c r="L1069" i="7"/>
  <c r="K1069" i="7"/>
  <c r="H1069" i="7"/>
  <c r="G1069" i="7"/>
  <c r="F1069" i="7"/>
  <c r="I1069" i="7" s="1"/>
  <c r="J1069" i="7" s="1"/>
  <c r="L1068" i="7"/>
  <c r="K1068" i="7"/>
  <c r="H1068" i="7"/>
  <c r="G1068" i="7"/>
  <c r="F1068" i="7"/>
  <c r="I1068" i="7" s="1"/>
  <c r="J1068" i="7" s="1"/>
  <c r="L1067" i="7"/>
  <c r="K1067" i="7"/>
  <c r="H1067" i="7"/>
  <c r="G1067" i="7"/>
  <c r="F1067" i="7"/>
  <c r="I1067" i="7" s="1"/>
  <c r="J1067" i="7" s="1"/>
  <c r="L1066" i="7"/>
  <c r="K1066" i="7"/>
  <c r="H1066" i="7"/>
  <c r="G1066" i="7"/>
  <c r="F1066" i="7"/>
  <c r="I1066" i="7" s="1"/>
  <c r="J1066" i="7" s="1"/>
  <c r="L1065" i="7"/>
  <c r="K1065" i="7"/>
  <c r="H1065" i="7"/>
  <c r="G1065" i="7"/>
  <c r="F1065" i="7"/>
  <c r="I1065" i="7" s="1"/>
  <c r="J1065" i="7" s="1"/>
  <c r="L1064" i="7"/>
  <c r="K1064" i="7"/>
  <c r="H1064" i="7"/>
  <c r="G1064" i="7"/>
  <c r="F1064" i="7"/>
  <c r="I1064" i="7" s="1"/>
  <c r="J1064" i="7" s="1"/>
  <c r="L1063" i="7"/>
  <c r="K1063" i="7"/>
  <c r="H1063" i="7"/>
  <c r="G1063" i="7"/>
  <c r="F1063" i="7"/>
  <c r="I1063" i="7" s="1"/>
  <c r="J1063" i="7" s="1"/>
  <c r="L1062" i="7"/>
  <c r="K1062" i="7"/>
  <c r="H1062" i="7"/>
  <c r="G1062" i="7"/>
  <c r="F1062" i="7"/>
  <c r="I1062" i="7" s="1"/>
  <c r="J1062" i="7" s="1"/>
  <c r="L1061" i="7"/>
  <c r="K1061" i="7"/>
  <c r="H1061" i="7"/>
  <c r="G1061" i="7"/>
  <c r="F1061" i="7"/>
  <c r="I1061" i="7" s="1"/>
  <c r="J1061" i="7" s="1"/>
  <c r="L1060" i="7"/>
  <c r="K1060" i="7"/>
  <c r="H1060" i="7"/>
  <c r="G1060" i="7"/>
  <c r="F1060" i="7"/>
  <c r="I1060" i="7" s="1"/>
  <c r="J1060" i="7" s="1"/>
  <c r="L1059" i="7"/>
  <c r="K1059" i="7"/>
  <c r="H1059" i="7"/>
  <c r="G1059" i="7"/>
  <c r="F1059" i="7"/>
  <c r="I1059" i="7" s="1"/>
  <c r="J1059" i="7" s="1"/>
  <c r="L1058" i="7"/>
  <c r="K1058" i="7"/>
  <c r="H1058" i="7"/>
  <c r="G1058" i="7"/>
  <c r="F1058" i="7"/>
  <c r="I1058" i="7" s="1"/>
  <c r="J1058" i="7" s="1"/>
  <c r="L1057" i="7"/>
  <c r="K1057" i="7"/>
  <c r="H1057" i="7"/>
  <c r="G1057" i="7"/>
  <c r="F1057" i="7"/>
  <c r="I1057" i="7" s="1"/>
  <c r="J1057" i="7" s="1"/>
  <c r="L1056" i="7"/>
  <c r="K1056" i="7"/>
  <c r="H1056" i="7"/>
  <c r="G1056" i="7"/>
  <c r="F1056" i="7"/>
  <c r="I1056" i="7" s="1"/>
  <c r="J1056" i="7" s="1"/>
  <c r="L1055" i="7"/>
  <c r="K1055" i="7"/>
  <c r="H1055" i="7"/>
  <c r="G1055" i="7"/>
  <c r="F1055" i="7"/>
  <c r="I1055" i="7" s="1"/>
  <c r="J1055" i="7" s="1"/>
  <c r="L1054" i="7"/>
  <c r="K1054" i="7"/>
  <c r="H1054" i="7"/>
  <c r="G1054" i="7"/>
  <c r="F1054" i="7"/>
  <c r="I1054" i="7" s="1"/>
  <c r="J1054" i="7" s="1"/>
  <c r="L1053" i="7"/>
  <c r="K1053" i="7"/>
  <c r="H1053" i="7"/>
  <c r="G1053" i="7"/>
  <c r="F1053" i="7"/>
  <c r="I1053" i="7" s="1"/>
  <c r="J1053" i="7" s="1"/>
  <c r="L1052" i="7"/>
  <c r="K1052" i="7"/>
  <c r="H1052" i="7"/>
  <c r="G1052" i="7"/>
  <c r="F1052" i="7"/>
  <c r="I1052" i="7" s="1"/>
  <c r="J1052" i="7" s="1"/>
  <c r="L1051" i="7"/>
  <c r="K1051" i="7"/>
  <c r="H1051" i="7"/>
  <c r="G1051" i="7"/>
  <c r="F1051" i="7"/>
  <c r="I1051" i="7" s="1"/>
  <c r="J1051" i="7" s="1"/>
  <c r="L1050" i="7"/>
  <c r="K1050" i="7"/>
  <c r="H1050" i="7"/>
  <c r="G1050" i="7"/>
  <c r="F1050" i="7"/>
  <c r="I1050" i="7" s="1"/>
  <c r="J1050" i="7" s="1"/>
  <c r="L1049" i="7"/>
  <c r="K1049" i="7"/>
  <c r="H1049" i="7"/>
  <c r="G1049" i="7"/>
  <c r="F1049" i="7"/>
  <c r="I1049" i="7" s="1"/>
  <c r="J1049" i="7" s="1"/>
  <c r="L1048" i="7"/>
  <c r="K1048" i="7"/>
  <c r="H1048" i="7"/>
  <c r="G1048" i="7"/>
  <c r="F1048" i="7"/>
  <c r="I1048" i="7" s="1"/>
  <c r="J1048" i="7" s="1"/>
  <c r="L1047" i="7"/>
  <c r="K1047" i="7"/>
  <c r="H1047" i="7"/>
  <c r="G1047" i="7"/>
  <c r="F1047" i="7"/>
  <c r="I1047" i="7" s="1"/>
  <c r="J1047" i="7" s="1"/>
  <c r="L1046" i="7"/>
  <c r="K1046" i="7"/>
  <c r="H1046" i="7"/>
  <c r="G1046" i="7"/>
  <c r="F1046" i="7"/>
  <c r="I1046" i="7" s="1"/>
  <c r="J1046" i="7" s="1"/>
  <c r="L1045" i="7"/>
  <c r="K1045" i="7"/>
  <c r="H1045" i="7"/>
  <c r="G1045" i="7"/>
  <c r="F1045" i="7"/>
  <c r="I1045" i="7" s="1"/>
  <c r="J1045" i="7" s="1"/>
  <c r="L1044" i="7"/>
  <c r="K1044" i="7"/>
  <c r="H1044" i="7"/>
  <c r="G1044" i="7"/>
  <c r="F1044" i="7"/>
  <c r="I1044" i="7" s="1"/>
  <c r="J1044" i="7" s="1"/>
  <c r="L1043" i="7"/>
  <c r="K1043" i="7"/>
  <c r="H1043" i="7"/>
  <c r="G1043" i="7"/>
  <c r="F1043" i="7"/>
  <c r="I1043" i="7" s="1"/>
  <c r="J1043" i="7" s="1"/>
  <c r="L1042" i="7"/>
  <c r="K1042" i="7"/>
  <c r="H1042" i="7"/>
  <c r="G1042" i="7"/>
  <c r="F1042" i="7"/>
  <c r="I1042" i="7" s="1"/>
  <c r="J1042" i="7" s="1"/>
  <c r="L1041" i="7"/>
  <c r="K1041" i="7"/>
  <c r="H1041" i="7"/>
  <c r="G1041" i="7"/>
  <c r="F1041" i="7"/>
  <c r="I1041" i="7" s="1"/>
  <c r="J1041" i="7" s="1"/>
  <c r="L1040" i="7"/>
  <c r="K1040" i="7"/>
  <c r="H1040" i="7"/>
  <c r="G1040" i="7"/>
  <c r="F1040" i="7"/>
  <c r="I1040" i="7" s="1"/>
  <c r="J1040" i="7" s="1"/>
  <c r="L1039" i="7"/>
  <c r="K1039" i="7"/>
  <c r="H1039" i="7"/>
  <c r="G1039" i="7"/>
  <c r="F1039" i="7"/>
  <c r="I1039" i="7" s="1"/>
  <c r="J1039" i="7" s="1"/>
  <c r="L1038" i="7"/>
  <c r="K1038" i="7"/>
  <c r="H1038" i="7"/>
  <c r="G1038" i="7"/>
  <c r="F1038" i="7"/>
  <c r="I1038" i="7" s="1"/>
  <c r="J1038" i="7" s="1"/>
  <c r="L1037" i="7"/>
  <c r="K1037" i="7"/>
  <c r="H1037" i="7"/>
  <c r="G1037" i="7"/>
  <c r="F1037" i="7"/>
  <c r="I1037" i="7" s="1"/>
  <c r="J1037" i="7" s="1"/>
  <c r="L1036" i="7"/>
  <c r="K1036" i="7"/>
  <c r="H1036" i="7"/>
  <c r="G1036" i="7"/>
  <c r="F1036" i="7"/>
  <c r="I1036" i="7" s="1"/>
  <c r="J1036" i="7" s="1"/>
  <c r="L1035" i="7"/>
  <c r="K1035" i="7"/>
  <c r="H1035" i="7"/>
  <c r="G1035" i="7"/>
  <c r="F1035" i="7"/>
  <c r="I1035" i="7" s="1"/>
  <c r="J1035" i="7" s="1"/>
  <c r="L1034" i="7"/>
  <c r="K1034" i="7"/>
  <c r="H1034" i="7"/>
  <c r="G1034" i="7"/>
  <c r="F1034" i="7"/>
  <c r="I1034" i="7" s="1"/>
  <c r="J1034" i="7" s="1"/>
  <c r="L1033" i="7"/>
  <c r="K1033" i="7"/>
  <c r="H1033" i="7"/>
  <c r="G1033" i="7"/>
  <c r="F1033" i="7"/>
  <c r="I1033" i="7" s="1"/>
  <c r="J1033" i="7" s="1"/>
  <c r="L1032" i="7"/>
  <c r="K1032" i="7"/>
  <c r="H1032" i="7"/>
  <c r="G1032" i="7"/>
  <c r="F1032" i="7"/>
  <c r="I1032" i="7" s="1"/>
  <c r="J1032" i="7" s="1"/>
  <c r="L1031" i="7"/>
  <c r="K1031" i="7"/>
  <c r="H1031" i="7"/>
  <c r="G1031" i="7"/>
  <c r="F1031" i="7"/>
  <c r="I1031" i="7" s="1"/>
  <c r="J1031" i="7" s="1"/>
  <c r="L1030" i="7"/>
  <c r="K1030" i="7"/>
  <c r="H1030" i="7"/>
  <c r="G1030" i="7"/>
  <c r="F1030" i="7"/>
  <c r="I1030" i="7" s="1"/>
  <c r="J1030" i="7" s="1"/>
  <c r="L1029" i="7"/>
  <c r="K1029" i="7"/>
  <c r="H1029" i="7"/>
  <c r="G1029" i="7"/>
  <c r="F1029" i="7"/>
  <c r="I1029" i="7" s="1"/>
  <c r="J1029" i="7" s="1"/>
  <c r="L1028" i="7"/>
  <c r="K1028" i="7"/>
  <c r="H1028" i="7"/>
  <c r="G1028" i="7"/>
  <c r="F1028" i="7"/>
  <c r="I1028" i="7" s="1"/>
  <c r="J1028" i="7" s="1"/>
  <c r="L1027" i="7"/>
  <c r="K1027" i="7"/>
  <c r="H1027" i="7"/>
  <c r="G1027" i="7"/>
  <c r="F1027" i="7"/>
  <c r="I1027" i="7" s="1"/>
  <c r="J1027" i="7" s="1"/>
  <c r="L1026" i="7"/>
  <c r="K1026" i="7"/>
  <c r="H1026" i="7"/>
  <c r="G1026" i="7"/>
  <c r="F1026" i="7"/>
  <c r="I1026" i="7" s="1"/>
  <c r="J1026" i="7" s="1"/>
  <c r="L1025" i="7"/>
  <c r="K1025" i="7"/>
  <c r="H1025" i="7"/>
  <c r="G1025" i="7"/>
  <c r="F1025" i="7"/>
  <c r="I1025" i="7" s="1"/>
  <c r="J1025" i="7" s="1"/>
  <c r="L1024" i="7"/>
  <c r="K1024" i="7"/>
  <c r="H1024" i="7"/>
  <c r="G1024" i="7"/>
  <c r="F1024" i="7"/>
  <c r="I1024" i="7" s="1"/>
  <c r="J1024" i="7" s="1"/>
  <c r="L1023" i="7"/>
  <c r="K1023" i="7"/>
  <c r="H1023" i="7"/>
  <c r="G1023" i="7"/>
  <c r="F1023" i="7"/>
  <c r="I1023" i="7" s="1"/>
  <c r="J1023" i="7" s="1"/>
  <c r="L1022" i="7"/>
  <c r="K1022" i="7"/>
  <c r="H1022" i="7"/>
  <c r="G1022" i="7"/>
  <c r="F1022" i="7"/>
  <c r="I1022" i="7" s="1"/>
  <c r="J1022" i="7" s="1"/>
  <c r="L1021" i="7"/>
  <c r="K1021" i="7"/>
  <c r="H1021" i="7"/>
  <c r="G1021" i="7"/>
  <c r="F1021" i="7"/>
  <c r="I1021" i="7" s="1"/>
  <c r="J1021" i="7" s="1"/>
  <c r="L1020" i="7"/>
  <c r="K1020" i="7"/>
  <c r="H1020" i="7"/>
  <c r="G1020" i="7"/>
  <c r="F1020" i="7"/>
  <c r="I1020" i="7" s="1"/>
  <c r="J1020" i="7" s="1"/>
  <c r="L1019" i="7"/>
  <c r="K1019" i="7"/>
  <c r="H1019" i="7"/>
  <c r="G1019" i="7"/>
  <c r="F1019" i="7"/>
  <c r="I1019" i="7" s="1"/>
  <c r="J1019" i="7" s="1"/>
  <c r="L1018" i="7"/>
  <c r="K1018" i="7"/>
  <c r="H1018" i="7"/>
  <c r="G1018" i="7"/>
  <c r="F1018" i="7"/>
  <c r="I1018" i="7" s="1"/>
  <c r="J1018" i="7" s="1"/>
  <c r="L1017" i="7"/>
  <c r="K1017" i="7"/>
  <c r="H1017" i="7"/>
  <c r="G1017" i="7"/>
  <c r="F1017" i="7"/>
  <c r="I1017" i="7" s="1"/>
  <c r="J1017" i="7" s="1"/>
  <c r="L1016" i="7"/>
  <c r="K1016" i="7"/>
  <c r="H1016" i="7"/>
  <c r="G1016" i="7"/>
  <c r="F1016" i="7"/>
  <c r="I1016" i="7" s="1"/>
  <c r="J1016" i="7" s="1"/>
  <c r="L1015" i="7"/>
  <c r="K1015" i="7"/>
  <c r="H1015" i="7"/>
  <c r="G1015" i="7"/>
  <c r="F1015" i="7"/>
  <c r="I1015" i="7" s="1"/>
  <c r="J1015" i="7" s="1"/>
  <c r="L1014" i="7"/>
  <c r="K1014" i="7"/>
  <c r="H1014" i="7"/>
  <c r="G1014" i="7"/>
  <c r="F1014" i="7"/>
  <c r="I1014" i="7" s="1"/>
  <c r="J1014" i="7" s="1"/>
  <c r="L1013" i="7"/>
  <c r="K1013" i="7"/>
  <c r="H1013" i="7"/>
  <c r="G1013" i="7"/>
  <c r="F1013" i="7"/>
  <c r="I1013" i="7" s="1"/>
  <c r="J1013" i="7" s="1"/>
  <c r="L1012" i="7"/>
  <c r="K1012" i="7"/>
  <c r="H1012" i="7"/>
  <c r="G1012" i="7"/>
  <c r="F1012" i="7"/>
  <c r="I1012" i="7" s="1"/>
  <c r="J1012" i="7" s="1"/>
  <c r="L1011" i="7"/>
  <c r="K1011" i="7"/>
  <c r="H1011" i="7"/>
  <c r="G1011" i="7"/>
  <c r="F1011" i="7"/>
  <c r="I1011" i="7" s="1"/>
  <c r="J1011" i="7" s="1"/>
  <c r="L1010" i="7"/>
  <c r="K1010" i="7"/>
  <c r="H1010" i="7"/>
  <c r="G1010" i="7"/>
  <c r="F1010" i="7"/>
  <c r="I1010" i="7" s="1"/>
  <c r="J1010" i="7" s="1"/>
  <c r="L1009" i="7"/>
  <c r="K1009" i="7"/>
  <c r="H1009" i="7"/>
  <c r="G1009" i="7"/>
  <c r="F1009" i="7"/>
  <c r="I1009" i="7" s="1"/>
  <c r="J1009" i="7" s="1"/>
  <c r="L1008" i="7"/>
  <c r="K1008" i="7"/>
  <c r="H1008" i="7"/>
  <c r="G1008" i="7"/>
  <c r="F1008" i="7"/>
  <c r="I1008" i="7" s="1"/>
  <c r="J1008" i="7" s="1"/>
  <c r="L1007" i="7"/>
  <c r="K1007" i="7"/>
  <c r="H1007" i="7"/>
  <c r="G1007" i="7"/>
  <c r="F1007" i="7"/>
  <c r="I1007" i="7" s="1"/>
  <c r="J1007" i="7" s="1"/>
  <c r="L1006" i="7"/>
  <c r="K1006" i="7"/>
  <c r="H1006" i="7"/>
  <c r="G1006" i="7"/>
  <c r="F1006" i="7"/>
  <c r="I1006" i="7" s="1"/>
  <c r="J1006" i="7" s="1"/>
  <c r="L1005" i="7"/>
  <c r="K1005" i="7"/>
  <c r="H1005" i="7"/>
  <c r="G1005" i="7"/>
  <c r="F1005" i="7"/>
  <c r="I1005" i="7" s="1"/>
  <c r="J1005" i="7" s="1"/>
  <c r="L1004" i="7"/>
  <c r="K1004" i="7"/>
  <c r="H1004" i="7"/>
  <c r="G1004" i="7"/>
  <c r="F1004" i="7"/>
  <c r="I1004" i="7" s="1"/>
  <c r="J1004" i="7" s="1"/>
  <c r="L1003" i="7"/>
  <c r="K1003" i="7"/>
  <c r="H1003" i="7"/>
  <c r="G1003" i="7"/>
  <c r="F1003" i="7"/>
  <c r="I1003" i="7" s="1"/>
  <c r="J1003" i="7" s="1"/>
  <c r="L1002" i="7"/>
  <c r="K1002" i="7"/>
  <c r="H1002" i="7"/>
  <c r="G1002" i="7"/>
  <c r="F1002" i="7"/>
  <c r="I1002" i="7" s="1"/>
  <c r="J1002" i="7" s="1"/>
  <c r="L1001" i="7"/>
  <c r="K1001" i="7"/>
  <c r="H1001" i="7"/>
  <c r="G1001" i="7"/>
  <c r="F1001" i="7"/>
  <c r="I1001" i="7" s="1"/>
  <c r="J1001" i="7" s="1"/>
  <c r="L1000" i="7"/>
  <c r="K1000" i="7"/>
  <c r="H1000" i="7"/>
  <c r="G1000" i="7"/>
  <c r="F1000" i="7"/>
  <c r="I1000" i="7" s="1"/>
  <c r="J1000" i="7" s="1"/>
  <c r="L999" i="7"/>
  <c r="K999" i="7"/>
  <c r="H999" i="7"/>
  <c r="G999" i="7"/>
  <c r="F999" i="7"/>
  <c r="I999" i="7" s="1"/>
  <c r="J999" i="7" s="1"/>
  <c r="L998" i="7"/>
  <c r="K998" i="7"/>
  <c r="H998" i="7"/>
  <c r="G998" i="7"/>
  <c r="F998" i="7"/>
  <c r="I998" i="7" s="1"/>
  <c r="J998" i="7" s="1"/>
  <c r="L997" i="7"/>
  <c r="K997" i="7"/>
  <c r="H997" i="7"/>
  <c r="G997" i="7"/>
  <c r="F997" i="7"/>
  <c r="I997" i="7" s="1"/>
  <c r="J997" i="7" s="1"/>
  <c r="L996" i="7"/>
  <c r="K996" i="7"/>
  <c r="H996" i="7"/>
  <c r="G996" i="7"/>
  <c r="F996" i="7"/>
  <c r="I996" i="7" s="1"/>
  <c r="J996" i="7" s="1"/>
  <c r="L995" i="7"/>
  <c r="K995" i="7"/>
  <c r="H995" i="7"/>
  <c r="G995" i="7"/>
  <c r="F995" i="7"/>
  <c r="I995" i="7" s="1"/>
  <c r="J995" i="7" s="1"/>
  <c r="L994" i="7"/>
  <c r="K994" i="7"/>
  <c r="H994" i="7"/>
  <c r="G994" i="7"/>
  <c r="F994" i="7"/>
  <c r="I994" i="7" s="1"/>
  <c r="J994" i="7" s="1"/>
  <c r="L993" i="7"/>
  <c r="K993" i="7"/>
  <c r="H993" i="7"/>
  <c r="G993" i="7"/>
  <c r="F993" i="7"/>
  <c r="I993" i="7" s="1"/>
  <c r="J993" i="7" s="1"/>
  <c r="L992" i="7"/>
  <c r="K992" i="7"/>
  <c r="H992" i="7"/>
  <c r="G992" i="7"/>
  <c r="F992" i="7"/>
  <c r="I992" i="7" s="1"/>
  <c r="J992" i="7" s="1"/>
  <c r="L991" i="7"/>
  <c r="K991" i="7"/>
  <c r="H991" i="7"/>
  <c r="G991" i="7"/>
  <c r="F991" i="7"/>
  <c r="I991" i="7" s="1"/>
  <c r="J991" i="7" s="1"/>
  <c r="L990" i="7"/>
  <c r="K990" i="7"/>
  <c r="H990" i="7"/>
  <c r="G990" i="7"/>
  <c r="F990" i="7"/>
  <c r="I990" i="7" s="1"/>
  <c r="J990" i="7" s="1"/>
  <c r="L989" i="7"/>
  <c r="K989" i="7"/>
  <c r="H989" i="7"/>
  <c r="G989" i="7"/>
  <c r="F989" i="7"/>
  <c r="I989" i="7" s="1"/>
  <c r="J989" i="7" s="1"/>
  <c r="L988" i="7"/>
  <c r="K988" i="7"/>
  <c r="H988" i="7"/>
  <c r="G988" i="7"/>
  <c r="F988" i="7"/>
  <c r="I988" i="7" s="1"/>
  <c r="J988" i="7" s="1"/>
  <c r="L987" i="7"/>
  <c r="K987" i="7"/>
  <c r="H987" i="7"/>
  <c r="G987" i="7"/>
  <c r="F987" i="7"/>
  <c r="I987" i="7" s="1"/>
  <c r="J987" i="7" s="1"/>
  <c r="L986" i="7"/>
  <c r="K986" i="7"/>
  <c r="H986" i="7"/>
  <c r="G986" i="7"/>
  <c r="F986" i="7"/>
  <c r="I986" i="7" s="1"/>
  <c r="J986" i="7" s="1"/>
  <c r="L985" i="7"/>
  <c r="K985" i="7"/>
  <c r="H985" i="7"/>
  <c r="G985" i="7"/>
  <c r="F985" i="7"/>
  <c r="I985" i="7" s="1"/>
  <c r="J985" i="7" s="1"/>
  <c r="L984" i="7"/>
  <c r="K984" i="7"/>
  <c r="H984" i="7"/>
  <c r="G984" i="7"/>
  <c r="F984" i="7"/>
  <c r="I984" i="7" s="1"/>
  <c r="J984" i="7" s="1"/>
  <c r="L983" i="7"/>
  <c r="K983" i="7"/>
  <c r="H983" i="7"/>
  <c r="G983" i="7"/>
  <c r="F983" i="7"/>
  <c r="I983" i="7" s="1"/>
  <c r="J983" i="7" s="1"/>
  <c r="L982" i="7"/>
  <c r="K982" i="7"/>
  <c r="H982" i="7"/>
  <c r="G982" i="7"/>
  <c r="F982" i="7"/>
  <c r="I982" i="7" s="1"/>
  <c r="J982" i="7" s="1"/>
  <c r="L981" i="7"/>
  <c r="K981" i="7"/>
  <c r="H981" i="7"/>
  <c r="G981" i="7"/>
  <c r="F981" i="7"/>
  <c r="I981" i="7" s="1"/>
  <c r="J981" i="7" s="1"/>
  <c r="L980" i="7"/>
  <c r="K980" i="7"/>
  <c r="H980" i="7"/>
  <c r="G980" i="7"/>
  <c r="F980" i="7"/>
  <c r="I980" i="7" s="1"/>
  <c r="J980" i="7" s="1"/>
  <c r="L979" i="7"/>
  <c r="K979" i="7"/>
  <c r="H979" i="7"/>
  <c r="G979" i="7"/>
  <c r="F979" i="7"/>
  <c r="I979" i="7" s="1"/>
  <c r="J979" i="7" s="1"/>
  <c r="L978" i="7"/>
  <c r="K978" i="7"/>
  <c r="H978" i="7"/>
  <c r="G978" i="7"/>
  <c r="F978" i="7"/>
  <c r="I978" i="7" s="1"/>
  <c r="J978" i="7" s="1"/>
  <c r="L977" i="7"/>
  <c r="K977" i="7"/>
  <c r="H977" i="7"/>
  <c r="G977" i="7"/>
  <c r="F977" i="7"/>
  <c r="I977" i="7" s="1"/>
  <c r="J977" i="7" s="1"/>
  <c r="L976" i="7"/>
  <c r="K976" i="7"/>
  <c r="H976" i="7"/>
  <c r="G976" i="7"/>
  <c r="F976" i="7"/>
  <c r="I976" i="7" s="1"/>
  <c r="J976" i="7" s="1"/>
  <c r="L975" i="7"/>
  <c r="K975" i="7"/>
  <c r="H975" i="7"/>
  <c r="G975" i="7"/>
  <c r="F975" i="7"/>
  <c r="I975" i="7" s="1"/>
  <c r="J975" i="7" s="1"/>
  <c r="L974" i="7"/>
  <c r="K974" i="7"/>
  <c r="H974" i="7"/>
  <c r="G974" i="7"/>
  <c r="F974" i="7"/>
  <c r="I974" i="7" s="1"/>
  <c r="J974" i="7" s="1"/>
  <c r="L973" i="7"/>
  <c r="K973" i="7"/>
  <c r="H973" i="7"/>
  <c r="G973" i="7"/>
  <c r="F973" i="7"/>
  <c r="I973" i="7" s="1"/>
  <c r="J973" i="7" s="1"/>
  <c r="L972" i="7"/>
  <c r="K972" i="7"/>
  <c r="H972" i="7"/>
  <c r="G972" i="7"/>
  <c r="F972" i="7"/>
  <c r="I972" i="7" s="1"/>
  <c r="J972" i="7" s="1"/>
  <c r="L971" i="7"/>
  <c r="K971" i="7"/>
  <c r="H971" i="7"/>
  <c r="G971" i="7"/>
  <c r="F971" i="7"/>
  <c r="I971" i="7" s="1"/>
  <c r="J971" i="7" s="1"/>
  <c r="L970" i="7"/>
  <c r="K970" i="7"/>
  <c r="H970" i="7"/>
  <c r="G970" i="7"/>
  <c r="F970" i="7"/>
  <c r="I970" i="7" s="1"/>
  <c r="J970" i="7" s="1"/>
  <c r="L969" i="7"/>
  <c r="K969" i="7"/>
  <c r="H969" i="7"/>
  <c r="G969" i="7"/>
  <c r="F969" i="7"/>
  <c r="I969" i="7" s="1"/>
  <c r="J969" i="7" s="1"/>
  <c r="L968" i="7"/>
  <c r="K968" i="7"/>
  <c r="H968" i="7"/>
  <c r="G968" i="7"/>
  <c r="F968" i="7"/>
  <c r="I968" i="7" s="1"/>
  <c r="J968" i="7" s="1"/>
  <c r="L967" i="7"/>
  <c r="K967" i="7"/>
  <c r="H967" i="7"/>
  <c r="G967" i="7"/>
  <c r="F967" i="7"/>
  <c r="I967" i="7" s="1"/>
  <c r="J967" i="7" s="1"/>
  <c r="L966" i="7"/>
  <c r="K966" i="7"/>
  <c r="H966" i="7"/>
  <c r="G966" i="7"/>
  <c r="F966" i="7"/>
  <c r="I966" i="7" s="1"/>
  <c r="J966" i="7" s="1"/>
  <c r="L965" i="7"/>
  <c r="K965" i="7"/>
  <c r="H965" i="7"/>
  <c r="G965" i="7"/>
  <c r="F965" i="7"/>
  <c r="I965" i="7" s="1"/>
  <c r="J965" i="7" s="1"/>
  <c r="L964" i="7"/>
  <c r="K964" i="7"/>
  <c r="H964" i="7"/>
  <c r="G964" i="7"/>
  <c r="F964" i="7"/>
  <c r="I964" i="7" s="1"/>
  <c r="J964" i="7" s="1"/>
  <c r="L963" i="7"/>
  <c r="K963" i="7"/>
  <c r="H963" i="7"/>
  <c r="G963" i="7"/>
  <c r="F963" i="7"/>
  <c r="I963" i="7" s="1"/>
  <c r="J963" i="7" s="1"/>
  <c r="L962" i="7"/>
  <c r="K962" i="7"/>
  <c r="H962" i="7"/>
  <c r="G962" i="7"/>
  <c r="F962" i="7"/>
  <c r="I962" i="7" s="1"/>
  <c r="J962" i="7" s="1"/>
  <c r="L961" i="7"/>
  <c r="K961" i="7"/>
  <c r="H961" i="7"/>
  <c r="G961" i="7"/>
  <c r="F961" i="7"/>
  <c r="I961" i="7" s="1"/>
  <c r="J961" i="7" s="1"/>
  <c r="L960" i="7"/>
  <c r="K960" i="7"/>
  <c r="H960" i="7"/>
  <c r="G960" i="7"/>
  <c r="F960" i="7"/>
  <c r="I960" i="7" s="1"/>
  <c r="J960" i="7" s="1"/>
  <c r="L959" i="7"/>
  <c r="K959" i="7"/>
  <c r="H959" i="7"/>
  <c r="G959" i="7"/>
  <c r="F959" i="7"/>
  <c r="I959" i="7" s="1"/>
  <c r="J959" i="7" s="1"/>
  <c r="L958" i="7"/>
  <c r="K958" i="7"/>
  <c r="H958" i="7"/>
  <c r="G958" i="7"/>
  <c r="F958" i="7"/>
  <c r="I958" i="7" s="1"/>
  <c r="J958" i="7" s="1"/>
  <c r="L957" i="7"/>
  <c r="K957" i="7"/>
  <c r="H957" i="7"/>
  <c r="G957" i="7"/>
  <c r="F957" i="7"/>
  <c r="I957" i="7" s="1"/>
  <c r="J957" i="7" s="1"/>
  <c r="L956" i="7"/>
  <c r="K956" i="7"/>
  <c r="H956" i="7"/>
  <c r="G956" i="7"/>
  <c r="F956" i="7"/>
  <c r="I956" i="7" s="1"/>
  <c r="J956" i="7" s="1"/>
  <c r="L955" i="7"/>
  <c r="K955" i="7"/>
  <c r="H955" i="7"/>
  <c r="G955" i="7"/>
  <c r="F955" i="7"/>
  <c r="I955" i="7" s="1"/>
  <c r="J955" i="7" s="1"/>
  <c r="L954" i="7"/>
  <c r="K954" i="7"/>
  <c r="H954" i="7"/>
  <c r="G954" i="7"/>
  <c r="F954" i="7"/>
  <c r="I954" i="7" s="1"/>
  <c r="J954" i="7" s="1"/>
  <c r="L953" i="7"/>
  <c r="K953" i="7"/>
  <c r="H953" i="7"/>
  <c r="G953" i="7"/>
  <c r="F953" i="7"/>
  <c r="I953" i="7" s="1"/>
  <c r="J953" i="7" s="1"/>
  <c r="L952" i="7"/>
  <c r="K952" i="7"/>
  <c r="H952" i="7"/>
  <c r="G952" i="7"/>
  <c r="F952" i="7"/>
  <c r="I952" i="7" s="1"/>
  <c r="J952" i="7" s="1"/>
  <c r="L951" i="7"/>
  <c r="K951" i="7"/>
  <c r="H951" i="7"/>
  <c r="G951" i="7"/>
  <c r="F951" i="7"/>
  <c r="I951" i="7" s="1"/>
  <c r="J951" i="7" s="1"/>
  <c r="L950" i="7"/>
  <c r="K950" i="7"/>
  <c r="H950" i="7"/>
  <c r="G950" i="7"/>
  <c r="F950" i="7"/>
  <c r="I950" i="7" s="1"/>
  <c r="J950" i="7" s="1"/>
  <c r="L949" i="7"/>
  <c r="K949" i="7"/>
  <c r="H949" i="7"/>
  <c r="G949" i="7"/>
  <c r="F949" i="7"/>
  <c r="I949" i="7" s="1"/>
  <c r="J949" i="7" s="1"/>
  <c r="L948" i="7"/>
  <c r="K948" i="7"/>
  <c r="H948" i="7"/>
  <c r="G948" i="7"/>
  <c r="F948" i="7"/>
  <c r="I948" i="7" s="1"/>
  <c r="J948" i="7" s="1"/>
  <c r="L947" i="7"/>
  <c r="K947" i="7"/>
  <c r="H947" i="7"/>
  <c r="G947" i="7"/>
  <c r="F947" i="7"/>
  <c r="I947" i="7" s="1"/>
  <c r="J947" i="7" s="1"/>
  <c r="L946" i="7"/>
  <c r="K946" i="7"/>
  <c r="H946" i="7"/>
  <c r="G946" i="7"/>
  <c r="F946" i="7"/>
  <c r="I946" i="7" s="1"/>
  <c r="J946" i="7" s="1"/>
  <c r="L945" i="7"/>
  <c r="K945" i="7"/>
  <c r="H945" i="7"/>
  <c r="G945" i="7"/>
  <c r="F945" i="7"/>
  <c r="I945" i="7" s="1"/>
  <c r="J945" i="7" s="1"/>
  <c r="L944" i="7"/>
  <c r="K944" i="7"/>
  <c r="H944" i="7"/>
  <c r="G944" i="7"/>
  <c r="F944" i="7"/>
  <c r="I944" i="7" s="1"/>
  <c r="J944" i="7" s="1"/>
  <c r="L943" i="7"/>
  <c r="K943" i="7"/>
  <c r="H943" i="7"/>
  <c r="G943" i="7"/>
  <c r="F943" i="7"/>
  <c r="I943" i="7" s="1"/>
  <c r="J943" i="7" s="1"/>
  <c r="L942" i="7"/>
  <c r="K942" i="7"/>
  <c r="H942" i="7"/>
  <c r="G942" i="7"/>
  <c r="F942" i="7"/>
  <c r="I942" i="7" s="1"/>
  <c r="J942" i="7" s="1"/>
  <c r="L941" i="7"/>
  <c r="K941" i="7"/>
  <c r="H941" i="7"/>
  <c r="G941" i="7"/>
  <c r="F941" i="7"/>
  <c r="I941" i="7" s="1"/>
  <c r="J941" i="7" s="1"/>
  <c r="L940" i="7"/>
  <c r="K940" i="7"/>
  <c r="H940" i="7"/>
  <c r="G940" i="7"/>
  <c r="F940" i="7"/>
  <c r="I940" i="7" s="1"/>
  <c r="J940" i="7" s="1"/>
  <c r="L939" i="7"/>
  <c r="K939" i="7"/>
  <c r="H939" i="7"/>
  <c r="G939" i="7"/>
  <c r="F939" i="7"/>
  <c r="I939" i="7" s="1"/>
  <c r="J939" i="7" s="1"/>
  <c r="L938" i="7"/>
  <c r="K938" i="7"/>
  <c r="H938" i="7"/>
  <c r="G938" i="7"/>
  <c r="F938" i="7"/>
  <c r="I938" i="7" s="1"/>
  <c r="J938" i="7" s="1"/>
  <c r="L937" i="7"/>
  <c r="K937" i="7"/>
  <c r="H937" i="7"/>
  <c r="G937" i="7"/>
  <c r="F937" i="7"/>
  <c r="I937" i="7" s="1"/>
  <c r="J937" i="7" s="1"/>
  <c r="L936" i="7"/>
  <c r="K936" i="7"/>
  <c r="H936" i="7"/>
  <c r="G936" i="7"/>
  <c r="F936" i="7"/>
  <c r="I936" i="7" s="1"/>
  <c r="J936" i="7" s="1"/>
  <c r="L935" i="7"/>
  <c r="K935" i="7"/>
  <c r="H935" i="7"/>
  <c r="G935" i="7"/>
  <c r="F935" i="7"/>
  <c r="I935" i="7" s="1"/>
  <c r="J935" i="7" s="1"/>
  <c r="L934" i="7"/>
  <c r="K934" i="7"/>
  <c r="H934" i="7"/>
  <c r="G934" i="7"/>
  <c r="F934" i="7"/>
  <c r="I934" i="7" s="1"/>
  <c r="J934" i="7" s="1"/>
  <c r="L933" i="7"/>
  <c r="K933" i="7"/>
  <c r="H933" i="7"/>
  <c r="G933" i="7"/>
  <c r="F933" i="7"/>
  <c r="I933" i="7" s="1"/>
  <c r="J933" i="7" s="1"/>
  <c r="L932" i="7"/>
  <c r="K932" i="7"/>
  <c r="H932" i="7"/>
  <c r="G932" i="7"/>
  <c r="F932" i="7"/>
  <c r="I932" i="7" s="1"/>
  <c r="J932" i="7" s="1"/>
  <c r="L931" i="7"/>
  <c r="K931" i="7"/>
  <c r="H931" i="7"/>
  <c r="G931" i="7"/>
  <c r="F931" i="7"/>
  <c r="I931" i="7" s="1"/>
  <c r="J931" i="7" s="1"/>
  <c r="L930" i="7"/>
  <c r="K930" i="7"/>
  <c r="H930" i="7"/>
  <c r="G930" i="7"/>
  <c r="F930" i="7"/>
  <c r="I930" i="7" s="1"/>
  <c r="J930" i="7" s="1"/>
  <c r="L929" i="7"/>
  <c r="K929" i="7"/>
  <c r="H929" i="7"/>
  <c r="G929" i="7"/>
  <c r="F929" i="7"/>
  <c r="I929" i="7" s="1"/>
  <c r="J929" i="7" s="1"/>
  <c r="L928" i="7"/>
  <c r="K928" i="7"/>
  <c r="H928" i="7"/>
  <c r="G928" i="7"/>
  <c r="F928" i="7"/>
  <c r="I928" i="7" s="1"/>
  <c r="J928" i="7" s="1"/>
  <c r="L927" i="7"/>
  <c r="K927" i="7"/>
  <c r="H927" i="7"/>
  <c r="G927" i="7"/>
  <c r="F927" i="7"/>
  <c r="I927" i="7" s="1"/>
  <c r="J927" i="7" s="1"/>
  <c r="L926" i="7"/>
  <c r="K926" i="7"/>
  <c r="H926" i="7"/>
  <c r="G926" i="7"/>
  <c r="F926" i="7"/>
  <c r="I926" i="7" s="1"/>
  <c r="J926" i="7" s="1"/>
  <c r="L925" i="7"/>
  <c r="K925" i="7"/>
  <c r="H925" i="7"/>
  <c r="G925" i="7"/>
  <c r="F925" i="7"/>
  <c r="I925" i="7" s="1"/>
  <c r="J925" i="7" s="1"/>
  <c r="L924" i="7"/>
  <c r="K924" i="7"/>
  <c r="H924" i="7"/>
  <c r="G924" i="7"/>
  <c r="F924" i="7"/>
  <c r="I924" i="7" s="1"/>
  <c r="J924" i="7" s="1"/>
  <c r="L923" i="7"/>
  <c r="K923" i="7"/>
  <c r="H923" i="7"/>
  <c r="G923" i="7"/>
  <c r="F923" i="7"/>
  <c r="I923" i="7" s="1"/>
  <c r="J923" i="7" s="1"/>
  <c r="L922" i="7"/>
  <c r="K922" i="7"/>
  <c r="H922" i="7"/>
  <c r="G922" i="7"/>
  <c r="F922" i="7"/>
  <c r="I922" i="7" s="1"/>
  <c r="J922" i="7" s="1"/>
  <c r="L921" i="7"/>
  <c r="K921" i="7"/>
  <c r="H921" i="7"/>
  <c r="G921" i="7"/>
  <c r="F921" i="7"/>
  <c r="I921" i="7" s="1"/>
  <c r="J921" i="7" s="1"/>
  <c r="L920" i="7"/>
  <c r="K920" i="7"/>
  <c r="H920" i="7"/>
  <c r="G920" i="7"/>
  <c r="F920" i="7"/>
  <c r="I920" i="7" s="1"/>
  <c r="J920" i="7" s="1"/>
  <c r="L919" i="7"/>
  <c r="K919" i="7"/>
  <c r="H919" i="7"/>
  <c r="G919" i="7"/>
  <c r="F919" i="7"/>
  <c r="I919" i="7" s="1"/>
  <c r="J919" i="7" s="1"/>
  <c r="L918" i="7"/>
  <c r="K918" i="7"/>
  <c r="H918" i="7"/>
  <c r="G918" i="7"/>
  <c r="F918" i="7"/>
  <c r="I918" i="7" s="1"/>
  <c r="J918" i="7" s="1"/>
  <c r="L917" i="7"/>
  <c r="K917" i="7"/>
  <c r="H917" i="7"/>
  <c r="G917" i="7"/>
  <c r="F917" i="7"/>
  <c r="I917" i="7" s="1"/>
  <c r="J917" i="7" s="1"/>
  <c r="L916" i="7"/>
  <c r="K916" i="7"/>
  <c r="H916" i="7"/>
  <c r="G916" i="7"/>
  <c r="F916" i="7"/>
  <c r="I916" i="7" s="1"/>
  <c r="J916" i="7" s="1"/>
  <c r="L915" i="7"/>
  <c r="K915" i="7"/>
  <c r="H915" i="7"/>
  <c r="G915" i="7"/>
  <c r="F915" i="7"/>
  <c r="I915" i="7" s="1"/>
  <c r="J915" i="7" s="1"/>
  <c r="L914" i="7"/>
  <c r="K914" i="7"/>
  <c r="H914" i="7"/>
  <c r="G914" i="7"/>
  <c r="F914" i="7"/>
  <c r="I914" i="7" s="1"/>
  <c r="J914" i="7" s="1"/>
  <c r="L913" i="7"/>
  <c r="K913" i="7"/>
  <c r="H913" i="7"/>
  <c r="G913" i="7"/>
  <c r="F913" i="7"/>
  <c r="I913" i="7" s="1"/>
  <c r="J913" i="7" s="1"/>
  <c r="L912" i="7"/>
  <c r="K912" i="7"/>
  <c r="H912" i="7"/>
  <c r="G912" i="7"/>
  <c r="F912" i="7"/>
  <c r="I912" i="7" s="1"/>
  <c r="J912" i="7" s="1"/>
  <c r="L911" i="7"/>
  <c r="K911" i="7"/>
  <c r="H911" i="7"/>
  <c r="G911" i="7"/>
  <c r="F911" i="7"/>
  <c r="I911" i="7" s="1"/>
  <c r="J911" i="7" s="1"/>
  <c r="L910" i="7"/>
  <c r="K910" i="7"/>
  <c r="H910" i="7"/>
  <c r="G910" i="7"/>
  <c r="F910" i="7"/>
  <c r="I910" i="7" s="1"/>
  <c r="J910" i="7" s="1"/>
  <c r="L909" i="7"/>
  <c r="K909" i="7"/>
  <c r="H909" i="7"/>
  <c r="G909" i="7"/>
  <c r="F909" i="7"/>
  <c r="I909" i="7" s="1"/>
  <c r="J909" i="7" s="1"/>
  <c r="L908" i="7"/>
  <c r="K908" i="7"/>
  <c r="H908" i="7"/>
  <c r="G908" i="7"/>
  <c r="F908" i="7"/>
  <c r="I908" i="7" s="1"/>
  <c r="J908" i="7" s="1"/>
  <c r="L907" i="7"/>
  <c r="K907" i="7"/>
  <c r="H907" i="7"/>
  <c r="G907" i="7"/>
  <c r="F907" i="7"/>
  <c r="I907" i="7" s="1"/>
  <c r="J907" i="7" s="1"/>
  <c r="L906" i="7"/>
  <c r="K906" i="7"/>
  <c r="H906" i="7"/>
  <c r="G906" i="7"/>
  <c r="F906" i="7"/>
  <c r="I906" i="7" s="1"/>
  <c r="J906" i="7" s="1"/>
  <c r="L905" i="7"/>
  <c r="K905" i="7"/>
  <c r="H905" i="7"/>
  <c r="G905" i="7"/>
  <c r="F905" i="7"/>
  <c r="I905" i="7" s="1"/>
  <c r="J905" i="7" s="1"/>
  <c r="L904" i="7"/>
  <c r="K904" i="7"/>
  <c r="H904" i="7"/>
  <c r="G904" i="7"/>
  <c r="F904" i="7"/>
  <c r="I904" i="7" s="1"/>
  <c r="J904" i="7" s="1"/>
  <c r="L903" i="7"/>
  <c r="K903" i="7"/>
  <c r="H903" i="7"/>
  <c r="G903" i="7"/>
  <c r="F903" i="7"/>
  <c r="I903" i="7" s="1"/>
  <c r="J903" i="7" s="1"/>
  <c r="L902" i="7"/>
  <c r="K902" i="7"/>
  <c r="H902" i="7"/>
  <c r="G902" i="7"/>
  <c r="F902" i="7"/>
  <c r="I902" i="7" s="1"/>
  <c r="J902" i="7" s="1"/>
  <c r="L901" i="7"/>
  <c r="K901" i="7"/>
  <c r="H901" i="7"/>
  <c r="G901" i="7"/>
  <c r="F901" i="7"/>
  <c r="I901" i="7" s="1"/>
  <c r="J901" i="7" s="1"/>
  <c r="L900" i="7"/>
  <c r="K900" i="7"/>
  <c r="H900" i="7"/>
  <c r="G900" i="7"/>
  <c r="F900" i="7"/>
  <c r="I900" i="7" s="1"/>
  <c r="J900" i="7" s="1"/>
  <c r="L899" i="7"/>
  <c r="K899" i="7"/>
  <c r="H899" i="7"/>
  <c r="G899" i="7"/>
  <c r="F899" i="7"/>
  <c r="I899" i="7" s="1"/>
  <c r="J899" i="7" s="1"/>
  <c r="L898" i="7"/>
  <c r="K898" i="7"/>
  <c r="H898" i="7"/>
  <c r="G898" i="7"/>
  <c r="F898" i="7"/>
  <c r="I898" i="7" s="1"/>
  <c r="J898" i="7" s="1"/>
  <c r="L897" i="7"/>
  <c r="K897" i="7"/>
  <c r="H897" i="7"/>
  <c r="G897" i="7"/>
  <c r="F897" i="7"/>
  <c r="I897" i="7" s="1"/>
  <c r="J897" i="7" s="1"/>
  <c r="L896" i="7"/>
  <c r="K896" i="7"/>
  <c r="H896" i="7"/>
  <c r="G896" i="7"/>
  <c r="F896" i="7"/>
  <c r="I896" i="7" s="1"/>
  <c r="J896" i="7" s="1"/>
  <c r="L895" i="7"/>
  <c r="K895" i="7"/>
  <c r="H895" i="7"/>
  <c r="G895" i="7"/>
  <c r="F895" i="7"/>
  <c r="I895" i="7" s="1"/>
  <c r="J895" i="7" s="1"/>
  <c r="L894" i="7"/>
  <c r="K894" i="7"/>
  <c r="H894" i="7"/>
  <c r="G894" i="7"/>
  <c r="F894" i="7"/>
  <c r="I894" i="7" s="1"/>
  <c r="J894" i="7" s="1"/>
  <c r="L893" i="7"/>
  <c r="K893" i="7"/>
  <c r="H893" i="7"/>
  <c r="G893" i="7"/>
  <c r="F893" i="7"/>
  <c r="I893" i="7" s="1"/>
  <c r="J893" i="7" s="1"/>
  <c r="L892" i="7"/>
  <c r="K892" i="7"/>
  <c r="I892" i="7"/>
  <c r="J892" i="7" s="1"/>
  <c r="H892" i="7"/>
  <c r="G892" i="7"/>
  <c r="F892" i="7"/>
  <c r="L891" i="7"/>
  <c r="K891" i="7"/>
  <c r="H891" i="7"/>
  <c r="G891" i="7"/>
  <c r="F891" i="7"/>
  <c r="I891" i="7" s="1"/>
  <c r="J891" i="7" s="1"/>
  <c r="L890" i="7"/>
  <c r="K890" i="7"/>
  <c r="H890" i="7"/>
  <c r="G890" i="7"/>
  <c r="F890" i="7"/>
  <c r="I890" i="7" s="1"/>
  <c r="J890" i="7" s="1"/>
  <c r="L889" i="7"/>
  <c r="K889" i="7"/>
  <c r="H889" i="7"/>
  <c r="G889" i="7"/>
  <c r="F889" i="7"/>
  <c r="I889" i="7" s="1"/>
  <c r="J889" i="7" s="1"/>
  <c r="L888" i="7"/>
  <c r="K888" i="7"/>
  <c r="H888" i="7"/>
  <c r="G888" i="7"/>
  <c r="F888" i="7"/>
  <c r="I888" i="7" s="1"/>
  <c r="J888" i="7" s="1"/>
  <c r="L887" i="7"/>
  <c r="K887" i="7"/>
  <c r="H887" i="7"/>
  <c r="G887" i="7"/>
  <c r="F887" i="7"/>
  <c r="I887" i="7" s="1"/>
  <c r="J887" i="7" s="1"/>
  <c r="L886" i="7"/>
  <c r="K886" i="7"/>
  <c r="H886" i="7"/>
  <c r="G886" i="7"/>
  <c r="F886" i="7"/>
  <c r="I886" i="7" s="1"/>
  <c r="J886" i="7" s="1"/>
  <c r="L885" i="7"/>
  <c r="K885" i="7"/>
  <c r="H885" i="7"/>
  <c r="G885" i="7"/>
  <c r="F885" i="7"/>
  <c r="I885" i="7" s="1"/>
  <c r="J885" i="7" s="1"/>
  <c r="L884" i="7"/>
  <c r="K884" i="7"/>
  <c r="H884" i="7"/>
  <c r="G884" i="7"/>
  <c r="F884" i="7"/>
  <c r="I884" i="7" s="1"/>
  <c r="J884" i="7" s="1"/>
  <c r="L883" i="7"/>
  <c r="K883" i="7"/>
  <c r="H883" i="7"/>
  <c r="G883" i="7"/>
  <c r="F883" i="7"/>
  <c r="I883" i="7" s="1"/>
  <c r="J883" i="7" s="1"/>
  <c r="L882" i="7"/>
  <c r="K882" i="7"/>
  <c r="H882" i="7"/>
  <c r="G882" i="7"/>
  <c r="F882" i="7"/>
  <c r="I882" i="7" s="1"/>
  <c r="J882" i="7" s="1"/>
  <c r="L881" i="7"/>
  <c r="K881" i="7"/>
  <c r="H881" i="7"/>
  <c r="G881" i="7"/>
  <c r="F881" i="7"/>
  <c r="I881" i="7" s="1"/>
  <c r="J881" i="7" s="1"/>
  <c r="L880" i="7"/>
  <c r="K880" i="7"/>
  <c r="H880" i="7"/>
  <c r="G880" i="7"/>
  <c r="F880" i="7"/>
  <c r="I880" i="7" s="1"/>
  <c r="J880" i="7" s="1"/>
  <c r="L879" i="7"/>
  <c r="K879" i="7"/>
  <c r="H879" i="7"/>
  <c r="G879" i="7"/>
  <c r="F879" i="7"/>
  <c r="I879" i="7" s="1"/>
  <c r="J879" i="7" s="1"/>
  <c r="L878" i="7"/>
  <c r="K878" i="7"/>
  <c r="H878" i="7"/>
  <c r="G878" i="7"/>
  <c r="F878" i="7"/>
  <c r="I878" i="7" s="1"/>
  <c r="J878" i="7" s="1"/>
  <c r="L877" i="7"/>
  <c r="K877" i="7"/>
  <c r="H877" i="7"/>
  <c r="G877" i="7"/>
  <c r="F877" i="7"/>
  <c r="I877" i="7" s="1"/>
  <c r="J877" i="7" s="1"/>
  <c r="L876" i="7"/>
  <c r="K876" i="7"/>
  <c r="H876" i="7"/>
  <c r="G876" i="7"/>
  <c r="F876" i="7"/>
  <c r="I876" i="7" s="1"/>
  <c r="J876" i="7" s="1"/>
  <c r="L875" i="7"/>
  <c r="K875" i="7"/>
  <c r="H875" i="7"/>
  <c r="G875" i="7"/>
  <c r="F875" i="7"/>
  <c r="I875" i="7" s="1"/>
  <c r="J875" i="7" s="1"/>
  <c r="L874" i="7"/>
  <c r="K874" i="7"/>
  <c r="H874" i="7"/>
  <c r="G874" i="7"/>
  <c r="F874" i="7"/>
  <c r="I874" i="7" s="1"/>
  <c r="J874" i="7" s="1"/>
  <c r="L873" i="7"/>
  <c r="K873" i="7"/>
  <c r="H873" i="7"/>
  <c r="G873" i="7"/>
  <c r="F873" i="7"/>
  <c r="I873" i="7" s="1"/>
  <c r="J873" i="7" s="1"/>
  <c r="L872" i="7"/>
  <c r="K872" i="7"/>
  <c r="H872" i="7"/>
  <c r="G872" i="7"/>
  <c r="F872" i="7"/>
  <c r="I872" i="7" s="1"/>
  <c r="J872" i="7" s="1"/>
  <c r="L871" i="7"/>
  <c r="K871" i="7"/>
  <c r="H871" i="7"/>
  <c r="G871" i="7"/>
  <c r="F871" i="7"/>
  <c r="I871" i="7" s="1"/>
  <c r="J871" i="7" s="1"/>
  <c r="L870" i="7"/>
  <c r="K870" i="7"/>
  <c r="H870" i="7"/>
  <c r="G870" i="7"/>
  <c r="F870" i="7"/>
  <c r="I870" i="7" s="1"/>
  <c r="J870" i="7" s="1"/>
  <c r="L869" i="7"/>
  <c r="K869" i="7"/>
  <c r="H869" i="7"/>
  <c r="G869" i="7"/>
  <c r="F869" i="7"/>
  <c r="I869" i="7" s="1"/>
  <c r="J869" i="7" s="1"/>
  <c r="L868" i="7"/>
  <c r="K868" i="7"/>
  <c r="H868" i="7"/>
  <c r="G868" i="7"/>
  <c r="F868" i="7"/>
  <c r="I868" i="7" s="1"/>
  <c r="J868" i="7" s="1"/>
  <c r="L867" i="7"/>
  <c r="K867" i="7"/>
  <c r="H867" i="7"/>
  <c r="G867" i="7"/>
  <c r="F867" i="7"/>
  <c r="I867" i="7" s="1"/>
  <c r="J867" i="7" s="1"/>
  <c r="L866" i="7"/>
  <c r="K866" i="7"/>
  <c r="H866" i="7"/>
  <c r="G866" i="7"/>
  <c r="F866" i="7"/>
  <c r="I866" i="7" s="1"/>
  <c r="J866" i="7" s="1"/>
  <c r="L865" i="7"/>
  <c r="K865" i="7"/>
  <c r="H865" i="7"/>
  <c r="G865" i="7"/>
  <c r="F865" i="7"/>
  <c r="I865" i="7" s="1"/>
  <c r="J865" i="7" s="1"/>
  <c r="L864" i="7"/>
  <c r="K864" i="7"/>
  <c r="H864" i="7"/>
  <c r="G864" i="7"/>
  <c r="F864" i="7"/>
  <c r="I864" i="7" s="1"/>
  <c r="J864" i="7" s="1"/>
  <c r="L863" i="7"/>
  <c r="K863" i="7"/>
  <c r="H863" i="7"/>
  <c r="G863" i="7"/>
  <c r="F863" i="7"/>
  <c r="I863" i="7" s="1"/>
  <c r="J863" i="7" s="1"/>
  <c r="L862" i="7"/>
  <c r="K862" i="7"/>
  <c r="H862" i="7"/>
  <c r="G862" i="7"/>
  <c r="F862" i="7"/>
  <c r="I862" i="7" s="1"/>
  <c r="J862" i="7" s="1"/>
  <c r="L861" i="7"/>
  <c r="K861" i="7"/>
  <c r="H861" i="7"/>
  <c r="G861" i="7"/>
  <c r="F861" i="7"/>
  <c r="I861" i="7" s="1"/>
  <c r="J861" i="7" s="1"/>
  <c r="L860" i="7"/>
  <c r="K860" i="7"/>
  <c r="H860" i="7"/>
  <c r="G860" i="7"/>
  <c r="F860" i="7"/>
  <c r="I860" i="7" s="1"/>
  <c r="J860" i="7" s="1"/>
  <c r="L859" i="7"/>
  <c r="K859" i="7"/>
  <c r="H859" i="7"/>
  <c r="G859" i="7"/>
  <c r="F859" i="7"/>
  <c r="I859" i="7" s="1"/>
  <c r="J859" i="7" s="1"/>
  <c r="L858" i="7"/>
  <c r="K858" i="7"/>
  <c r="H858" i="7"/>
  <c r="G858" i="7"/>
  <c r="F858" i="7"/>
  <c r="I858" i="7" s="1"/>
  <c r="J858" i="7" s="1"/>
  <c r="L857" i="7"/>
  <c r="K857" i="7"/>
  <c r="H857" i="7"/>
  <c r="G857" i="7"/>
  <c r="F857" i="7"/>
  <c r="I857" i="7" s="1"/>
  <c r="J857" i="7" s="1"/>
  <c r="L856" i="7"/>
  <c r="K856" i="7"/>
  <c r="H856" i="7"/>
  <c r="G856" i="7"/>
  <c r="F856" i="7"/>
  <c r="I856" i="7" s="1"/>
  <c r="J856" i="7" s="1"/>
  <c r="L855" i="7"/>
  <c r="K855" i="7"/>
  <c r="H855" i="7"/>
  <c r="G855" i="7"/>
  <c r="F855" i="7"/>
  <c r="I855" i="7" s="1"/>
  <c r="J855" i="7" s="1"/>
  <c r="L854" i="7"/>
  <c r="K854" i="7"/>
  <c r="H854" i="7"/>
  <c r="G854" i="7"/>
  <c r="F854" i="7"/>
  <c r="I854" i="7" s="1"/>
  <c r="J854" i="7" s="1"/>
  <c r="L853" i="7"/>
  <c r="K853" i="7"/>
  <c r="H853" i="7"/>
  <c r="G853" i="7"/>
  <c r="F853" i="7"/>
  <c r="I853" i="7" s="1"/>
  <c r="J853" i="7" s="1"/>
  <c r="L852" i="7"/>
  <c r="K852" i="7"/>
  <c r="H852" i="7"/>
  <c r="G852" i="7"/>
  <c r="F852" i="7"/>
  <c r="I852" i="7" s="1"/>
  <c r="J852" i="7" s="1"/>
  <c r="L851" i="7"/>
  <c r="K851" i="7"/>
  <c r="H851" i="7"/>
  <c r="G851" i="7"/>
  <c r="F851" i="7"/>
  <c r="I851" i="7" s="1"/>
  <c r="J851" i="7" s="1"/>
  <c r="L850" i="7"/>
  <c r="K850" i="7"/>
  <c r="H850" i="7"/>
  <c r="G850" i="7"/>
  <c r="F850" i="7"/>
  <c r="I850" i="7" s="1"/>
  <c r="J850" i="7" s="1"/>
  <c r="L849" i="7"/>
  <c r="K849" i="7"/>
  <c r="H849" i="7"/>
  <c r="G849" i="7"/>
  <c r="F849" i="7"/>
  <c r="I849" i="7" s="1"/>
  <c r="J849" i="7" s="1"/>
  <c r="L848" i="7"/>
  <c r="K848" i="7"/>
  <c r="H848" i="7"/>
  <c r="G848" i="7"/>
  <c r="F848" i="7"/>
  <c r="I848" i="7" s="1"/>
  <c r="J848" i="7" s="1"/>
  <c r="L847" i="7"/>
  <c r="K847" i="7"/>
  <c r="H847" i="7"/>
  <c r="G847" i="7"/>
  <c r="F847" i="7"/>
  <c r="I847" i="7" s="1"/>
  <c r="J847" i="7" s="1"/>
  <c r="L846" i="7"/>
  <c r="K846" i="7"/>
  <c r="H846" i="7"/>
  <c r="G846" i="7"/>
  <c r="F846" i="7"/>
  <c r="I846" i="7" s="1"/>
  <c r="J846" i="7" s="1"/>
  <c r="L845" i="7"/>
  <c r="K845" i="7"/>
  <c r="H845" i="7"/>
  <c r="G845" i="7"/>
  <c r="F845" i="7"/>
  <c r="I845" i="7" s="1"/>
  <c r="J845" i="7" s="1"/>
  <c r="L844" i="7"/>
  <c r="K844" i="7"/>
  <c r="H844" i="7"/>
  <c r="G844" i="7"/>
  <c r="F844" i="7"/>
  <c r="I844" i="7" s="1"/>
  <c r="J844" i="7" s="1"/>
  <c r="L843" i="7"/>
  <c r="K843" i="7"/>
  <c r="H843" i="7"/>
  <c r="G843" i="7"/>
  <c r="F843" i="7"/>
  <c r="I843" i="7" s="1"/>
  <c r="J843" i="7" s="1"/>
  <c r="L842" i="7"/>
  <c r="K842" i="7"/>
  <c r="H842" i="7"/>
  <c r="G842" i="7"/>
  <c r="F842" i="7"/>
  <c r="I842" i="7" s="1"/>
  <c r="J842" i="7" s="1"/>
  <c r="L841" i="7"/>
  <c r="K841" i="7"/>
  <c r="H841" i="7"/>
  <c r="G841" i="7"/>
  <c r="F841" i="7"/>
  <c r="I841" i="7" s="1"/>
  <c r="J841" i="7" s="1"/>
  <c r="L840" i="7"/>
  <c r="K840" i="7"/>
  <c r="H840" i="7"/>
  <c r="G840" i="7"/>
  <c r="F840" i="7"/>
  <c r="I840" i="7" s="1"/>
  <c r="J840" i="7" s="1"/>
  <c r="L839" i="7"/>
  <c r="K839" i="7"/>
  <c r="H839" i="7"/>
  <c r="G839" i="7"/>
  <c r="F839" i="7"/>
  <c r="I839" i="7" s="1"/>
  <c r="J839" i="7" s="1"/>
  <c r="L838" i="7"/>
  <c r="K838" i="7"/>
  <c r="H838" i="7"/>
  <c r="G838" i="7"/>
  <c r="F838" i="7"/>
  <c r="I838" i="7" s="1"/>
  <c r="J838" i="7" s="1"/>
  <c r="L837" i="7"/>
  <c r="K837" i="7"/>
  <c r="H837" i="7"/>
  <c r="G837" i="7"/>
  <c r="F837" i="7"/>
  <c r="I837" i="7" s="1"/>
  <c r="J837" i="7" s="1"/>
  <c r="L836" i="7"/>
  <c r="K836" i="7"/>
  <c r="H836" i="7"/>
  <c r="G836" i="7"/>
  <c r="F836" i="7"/>
  <c r="I836" i="7" s="1"/>
  <c r="J836" i="7" s="1"/>
  <c r="L835" i="7"/>
  <c r="K835" i="7"/>
  <c r="H835" i="7"/>
  <c r="G835" i="7"/>
  <c r="F835" i="7"/>
  <c r="I835" i="7" s="1"/>
  <c r="J835" i="7" s="1"/>
  <c r="L834" i="7"/>
  <c r="K834" i="7"/>
  <c r="H834" i="7"/>
  <c r="G834" i="7"/>
  <c r="F834" i="7"/>
  <c r="I834" i="7" s="1"/>
  <c r="J834" i="7" s="1"/>
  <c r="L833" i="7"/>
  <c r="K833" i="7"/>
  <c r="H833" i="7"/>
  <c r="G833" i="7"/>
  <c r="F833" i="7"/>
  <c r="I833" i="7" s="1"/>
  <c r="J833" i="7" s="1"/>
  <c r="L832" i="7"/>
  <c r="K832" i="7"/>
  <c r="H832" i="7"/>
  <c r="G832" i="7"/>
  <c r="F832" i="7"/>
  <c r="I832" i="7" s="1"/>
  <c r="J832" i="7" s="1"/>
  <c r="L831" i="7"/>
  <c r="K831" i="7"/>
  <c r="H831" i="7"/>
  <c r="G831" i="7"/>
  <c r="F831" i="7"/>
  <c r="I831" i="7" s="1"/>
  <c r="J831" i="7" s="1"/>
  <c r="L830" i="7"/>
  <c r="K830" i="7"/>
  <c r="H830" i="7"/>
  <c r="G830" i="7"/>
  <c r="F830" i="7"/>
  <c r="I830" i="7" s="1"/>
  <c r="J830" i="7" s="1"/>
  <c r="L829" i="7"/>
  <c r="K829" i="7"/>
  <c r="H829" i="7"/>
  <c r="G829" i="7"/>
  <c r="F829" i="7"/>
  <c r="I829" i="7" s="1"/>
  <c r="J829" i="7" s="1"/>
  <c r="L828" i="7"/>
  <c r="K828" i="7"/>
  <c r="H828" i="7"/>
  <c r="G828" i="7"/>
  <c r="F828" i="7"/>
  <c r="I828" i="7" s="1"/>
  <c r="J828" i="7" s="1"/>
  <c r="L827" i="7"/>
  <c r="K827" i="7"/>
  <c r="H827" i="7"/>
  <c r="G827" i="7"/>
  <c r="F827" i="7"/>
  <c r="I827" i="7" s="1"/>
  <c r="J827" i="7" s="1"/>
  <c r="L826" i="7"/>
  <c r="K826" i="7"/>
  <c r="H826" i="7"/>
  <c r="G826" i="7"/>
  <c r="F826" i="7"/>
  <c r="I826" i="7" s="1"/>
  <c r="J826" i="7" s="1"/>
  <c r="L825" i="7"/>
  <c r="K825" i="7"/>
  <c r="H825" i="7"/>
  <c r="G825" i="7"/>
  <c r="F825" i="7"/>
  <c r="I825" i="7" s="1"/>
  <c r="J825" i="7" s="1"/>
  <c r="L824" i="7"/>
  <c r="K824" i="7"/>
  <c r="H824" i="7"/>
  <c r="G824" i="7"/>
  <c r="F824" i="7"/>
  <c r="I824" i="7" s="1"/>
  <c r="J824" i="7" s="1"/>
  <c r="L823" i="7"/>
  <c r="K823" i="7"/>
  <c r="H823" i="7"/>
  <c r="G823" i="7"/>
  <c r="F823" i="7"/>
  <c r="I823" i="7" s="1"/>
  <c r="J823" i="7" s="1"/>
  <c r="L822" i="7"/>
  <c r="K822" i="7"/>
  <c r="H822" i="7"/>
  <c r="G822" i="7"/>
  <c r="F822" i="7"/>
  <c r="I822" i="7" s="1"/>
  <c r="J822" i="7" s="1"/>
  <c r="L821" i="7"/>
  <c r="K821" i="7"/>
  <c r="H821" i="7"/>
  <c r="G821" i="7"/>
  <c r="F821" i="7"/>
  <c r="I821" i="7" s="1"/>
  <c r="J821" i="7" s="1"/>
  <c r="L820" i="7"/>
  <c r="K820" i="7"/>
  <c r="H820" i="7"/>
  <c r="G820" i="7"/>
  <c r="F820" i="7"/>
  <c r="I820" i="7" s="1"/>
  <c r="J820" i="7" s="1"/>
  <c r="L819" i="7"/>
  <c r="K819" i="7"/>
  <c r="H819" i="7"/>
  <c r="G819" i="7"/>
  <c r="F819" i="7"/>
  <c r="I819" i="7" s="1"/>
  <c r="J819" i="7" s="1"/>
  <c r="L818" i="7"/>
  <c r="K818" i="7"/>
  <c r="H818" i="7"/>
  <c r="G818" i="7"/>
  <c r="F818" i="7"/>
  <c r="I818" i="7" s="1"/>
  <c r="J818" i="7" s="1"/>
  <c r="L817" i="7"/>
  <c r="K817" i="7"/>
  <c r="H817" i="7"/>
  <c r="G817" i="7"/>
  <c r="F817" i="7"/>
  <c r="I817" i="7" s="1"/>
  <c r="J817" i="7" s="1"/>
  <c r="L816" i="7"/>
  <c r="K816" i="7"/>
  <c r="H816" i="7"/>
  <c r="G816" i="7"/>
  <c r="F816" i="7"/>
  <c r="I816" i="7" s="1"/>
  <c r="J816" i="7" s="1"/>
  <c r="L815" i="7"/>
  <c r="K815" i="7"/>
  <c r="H815" i="7"/>
  <c r="G815" i="7"/>
  <c r="F815" i="7"/>
  <c r="I815" i="7" s="1"/>
  <c r="J815" i="7" s="1"/>
  <c r="L814" i="7"/>
  <c r="K814" i="7"/>
  <c r="H814" i="7"/>
  <c r="G814" i="7"/>
  <c r="F814" i="7"/>
  <c r="I814" i="7" s="1"/>
  <c r="J814" i="7" s="1"/>
  <c r="L813" i="7"/>
  <c r="K813" i="7"/>
  <c r="H813" i="7"/>
  <c r="G813" i="7"/>
  <c r="F813" i="7"/>
  <c r="I813" i="7" s="1"/>
  <c r="J813" i="7" s="1"/>
  <c r="L812" i="7"/>
  <c r="K812" i="7"/>
  <c r="H812" i="7"/>
  <c r="G812" i="7"/>
  <c r="F812" i="7"/>
  <c r="I812" i="7" s="1"/>
  <c r="J812" i="7" s="1"/>
  <c r="L811" i="7"/>
  <c r="K811" i="7"/>
  <c r="H811" i="7"/>
  <c r="G811" i="7"/>
  <c r="F811" i="7"/>
  <c r="I811" i="7" s="1"/>
  <c r="J811" i="7" s="1"/>
  <c r="L810" i="7"/>
  <c r="K810" i="7"/>
  <c r="H810" i="7"/>
  <c r="G810" i="7"/>
  <c r="F810" i="7"/>
  <c r="I810" i="7" s="1"/>
  <c r="J810" i="7" s="1"/>
  <c r="L809" i="7"/>
  <c r="K809" i="7"/>
  <c r="H809" i="7"/>
  <c r="G809" i="7"/>
  <c r="F809" i="7"/>
  <c r="I809" i="7" s="1"/>
  <c r="J809" i="7" s="1"/>
  <c r="L808" i="7"/>
  <c r="K808" i="7"/>
  <c r="H808" i="7"/>
  <c r="G808" i="7"/>
  <c r="F808" i="7"/>
  <c r="I808" i="7" s="1"/>
  <c r="J808" i="7" s="1"/>
  <c r="L807" i="7"/>
  <c r="K807" i="7"/>
  <c r="H807" i="7"/>
  <c r="G807" i="7"/>
  <c r="F807" i="7"/>
  <c r="I807" i="7" s="1"/>
  <c r="J807" i="7" s="1"/>
  <c r="L806" i="7"/>
  <c r="K806" i="7"/>
  <c r="H806" i="7"/>
  <c r="G806" i="7"/>
  <c r="F806" i="7"/>
  <c r="I806" i="7" s="1"/>
  <c r="J806" i="7" s="1"/>
  <c r="L805" i="7"/>
  <c r="K805" i="7"/>
  <c r="H805" i="7"/>
  <c r="G805" i="7"/>
  <c r="F805" i="7"/>
  <c r="I805" i="7" s="1"/>
  <c r="J805" i="7" s="1"/>
  <c r="L804" i="7"/>
  <c r="K804" i="7"/>
  <c r="H804" i="7"/>
  <c r="G804" i="7"/>
  <c r="F804" i="7"/>
  <c r="I804" i="7" s="1"/>
  <c r="J804" i="7" s="1"/>
  <c r="L803" i="7"/>
  <c r="K803" i="7"/>
  <c r="H803" i="7"/>
  <c r="G803" i="7"/>
  <c r="F803" i="7"/>
  <c r="I803" i="7" s="1"/>
  <c r="J803" i="7" s="1"/>
  <c r="L802" i="7"/>
  <c r="K802" i="7"/>
  <c r="H802" i="7"/>
  <c r="G802" i="7"/>
  <c r="F802" i="7"/>
  <c r="I802" i="7" s="1"/>
  <c r="J802" i="7" s="1"/>
  <c r="L801" i="7"/>
  <c r="K801" i="7"/>
  <c r="H801" i="7"/>
  <c r="G801" i="7"/>
  <c r="F801" i="7"/>
  <c r="I801" i="7" s="1"/>
  <c r="J801" i="7" s="1"/>
  <c r="L800" i="7"/>
  <c r="K800" i="7"/>
  <c r="H800" i="7"/>
  <c r="G800" i="7"/>
  <c r="F800" i="7"/>
  <c r="I800" i="7" s="1"/>
  <c r="J800" i="7" s="1"/>
  <c r="L799" i="7"/>
  <c r="K799" i="7"/>
  <c r="H799" i="7"/>
  <c r="G799" i="7"/>
  <c r="F799" i="7"/>
  <c r="I799" i="7" s="1"/>
  <c r="J799" i="7" s="1"/>
  <c r="L798" i="7"/>
  <c r="K798" i="7"/>
  <c r="H798" i="7"/>
  <c r="G798" i="7"/>
  <c r="F798" i="7"/>
  <c r="I798" i="7" s="1"/>
  <c r="J798" i="7" s="1"/>
  <c r="L797" i="7"/>
  <c r="K797" i="7"/>
  <c r="H797" i="7"/>
  <c r="G797" i="7"/>
  <c r="F797" i="7"/>
  <c r="I797" i="7" s="1"/>
  <c r="J797" i="7" s="1"/>
  <c r="L796" i="7"/>
  <c r="K796" i="7"/>
  <c r="H796" i="7"/>
  <c r="G796" i="7"/>
  <c r="F796" i="7"/>
  <c r="I796" i="7" s="1"/>
  <c r="J796" i="7" s="1"/>
  <c r="L795" i="7"/>
  <c r="K795" i="7"/>
  <c r="H795" i="7"/>
  <c r="G795" i="7"/>
  <c r="F795" i="7"/>
  <c r="I795" i="7" s="1"/>
  <c r="J795" i="7" s="1"/>
  <c r="L794" i="7"/>
  <c r="K794" i="7"/>
  <c r="H794" i="7"/>
  <c r="G794" i="7"/>
  <c r="F794" i="7"/>
  <c r="I794" i="7" s="1"/>
  <c r="J794" i="7" s="1"/>
  <c r="L793" i="7"/>
  <c r="K793" i="7"/>
  <c r="H793" i="7"/>
  <c r="G793" i="7"/>
  <c r="F793" i="7"/>
  <c r="I793" i="7" s="1"/>
  <c r="J793" i="7" s="1"/>
  <c r="L792" i="7"/>
  <c r="K792" i="7"/>
  <c r="H792" i="7"/>
  <c r="G792" i="7"/>
  <c r="F792" i="7"/>
  <c r="I792" i="7" s="1"/>
  <c r="J792" i="7" s="1"/>
  <c r="L791" i="7"/>
  <c r="K791" i="7"/>
  <c r="H791" i="7"/>
  <c r="G791" i="7"/>
  <c r="F791" i="7"/>
  <c r="I791" i="7" s="1"/>
  <c r="J791" i="7" s="1"/>
  <c r="L790" i="7"/>
  <c r="K790" i="7"/>
  <c r="H790" i="7"/>
  <c r="G790" i="7"/>
  <c r="F790" i="7"/>
  <c r="I790" i="7" s="1"/>
  <c r="J790" i="7" s="1"/>
  <c r="L789" i="7"/>
  <c r="K789" i="7"/>
  <c r="H789" i="7"/>
  <c r="G789" i="7"/>
  <c r="F789" i="7"/>
  <c r="I789" i="7" s="1"/>
  <c r="J789" i="7" s="1"/>
  <c r="L788" i="7"/>
  <c r="K788" i="7"/>
  <c r="H788" i="7"/>
  <c r="G788" i="7"/>
  <c r="F788" i="7"/>
  <c r="I788" i="7" s="1"/>
  <c r="J788" i="7" s="1"/>
  <c r="L787" i="7"/>
  <c r="K787" i="7"/>
  <c r="H787" i="7"/>
  <c r="G787" i="7"/>
  <c r="F787" i="7"/>
  <c r="I787" i="7" s="1"/>
  <c r="J787" i="7" s="1"/>
  <c r="L786" i="7"/>
  <c r="K786" i="7"/>
  <c r="H786" i="7"/>
  <c r="G786" i="7"/>
  <c r="F786" i="7"/>
  <c r="I786" i="7" s="1"/>
  <c r="J786" i="7" s="1"/>
  <c r="L785" i="7"/>
  <c r="K785" i="7"/>
  <c r="H785" i="7"/>
  <c r="G785" i="7"/>
  <c r="F785" i="7"/>
  <c r="I785" i="7" s="1"/>
  <c r="J785" i="7" s="1"/>
  <c r="L784" i="7"/>
  <c r="K784" i="7"/>
  <c r="H784" i="7"/>
  <c r="G784" i="7"/>
  <c r="F784" i="7"/>
  <c r="I784" i="7" s="1"/>
  <c r="J784" i="7" s="1"/>
  <c r="L783" i="7"/>
  <c r="K783" i="7"/>
  <c r="H783" i="7"/>
  <c r="G783" i="7"/>
  <c r="F783" i="7"/>
  <c r="I783" i="7" s="1"/>
  <c r="J783" i="7" s="1"/>
  <c r="L782" i="7"/>
  <c r="K782" i="7"/>
  <c r="H782" i="7"/>
  <c r="G782" i="7"/>
  <c r="F782" i="7"/>
  <c r="I782" i="7" s="1"/>
  <c r="J782" i="7" s="1"/>
  <c r="L781" i="7"/>
  <c r="K781" i="7"/>
  <c r="H781" i="7"/>
  <c r="G781" i="7"/>
  <c r="F781" i="7"/>
  <c r="I781" i="7" s="1"/>
  <c r="J781" i="7" s="1"/>
  <c r="L780" i="7"/>
  <c r="K780" i="7"/>
  <c r="H780" i="7"/>
  <c r="G780" i="7"/>
  <c r="F780" i="7"/>
  <c r="I780" i="7" s="1"/>
  <c r="J780" i="7" s="1"/>
  <c r="L779" i="7"/>
  <c r="K779" i="7"/>
  <c r="H779" i="7"/>
  <c r="G779" i="7"/>
  <c r="F779" i="7"/>
  <c r="I779" i="7" s="1"/>
  <c r="J779" i="7" s="1"/>
  <c r="L778" i="7"/>
  <c r="K778" i="7"/>
  <c r="H778" i="7"/>
  <c r="G778" i="7"/>
  <c r="F778" i="7"/>
  <c r="I778" i="7" s="1"/>
  <c r="J778" i="7" s="1"/>
  <c r="L777" i="7"/>
  <c r="K777" i="7"/>
  <c r="H777" i="7"/>
  <c r="G777" i="7"/>
  <c r="F777" i="7"/>
  <c r="I777" i="7" s="1"/>
  <c r="J777" i="7" s="1"/>
  <c r="L776" i="7"/>
  <c r="K776" i="7"/>
  <c r="H776" i="7"/>
  <c r="G776" i="7"/>
  <c r="F776" i="7"/>
  <c r="I776" i="7" s="1"/>
  <c r="J776" i="7" s="1"/>
  <c r="L775" i="7"/>
  <c r="K775" i="7"/>
  <c r="H775" i="7"/>
  <c r="G775" i="7"/>
  <c r="F775" i="7"/>
  <c r="I775" i="7" s="1"/>
  <c r="J775" i="7" s="1"/>
  <c r="L774" i="7"/>
  <c r="K774" i="7"/>
  <c r="H774" i="7"/>
  <c r="G774" i="7"/>
  <c r="F774" i="7"/>
  <c r="I774" i="7" s="1"/>
  <c r="J774" i="7" s="1"/>
  <c r="L773" i="7"/>
  <c r="K773" i="7"/>
  <c r="H773" i="7"/>
  <c r="G773" i="7"/>
  <c r="F773" i="7"/>
  <c r="I773" i="7" s="1"/>
  <c r="J773" i="7" s="1"/>
  <c r="L772" i="7"/>
  <c r="K772" i="7"/>
  <c r="H772" i="7"/>
  <c r="G772" i="7"/>
  <c r="F772" i="7"/>
  <c r="I772" i="7" s="1"/>
  <c r="J772" i="7" s="1"/>
  <c r="L771" i="7"/>
  <c r="K771" i="7"/>
  <c r="H771" i="7"/>
  <c r="G771" i="7"/>
  <c r="F771" i="7"/>
  <c r="I771" i="7" s="1"/>
  <c r="J771" i="7" s="1"/>
  <c r="L770" i="7"/>
  <c r="K770" i="7"/>
  <c r="H770" i="7"/>
  <c r="G770" i="7"/>
  <c r="F770" i="7"/>
  <c r="I770" i="7" s="1"/>
  <c r="J770" i="7" s="1"/>
  <c r="L769" i="7"/>
  <c r="K769" i="7"/>
  <c r="H769" i="7"/>
  <c r="G769" i="7"/>
  <c r="F769" i="7"/>
  <c r="I769" i="7" s="1"/>
  <c r="J769" i="7" s="1"/>
  <c r="L768" i="7"/>
  <c r="K768" i="7"/>
  <c r="H768" i="7"/>
  <c r="G768" i="7"/>
  <c r="F768" i="7"/>
  <c r="I768" i="7" s="1"/>
  <c r="J768" i="7" s="1"/>
  <c r="L767" i="7"/>
  <c r="K767" i="7"/>
  <c r="H767" i="7"/>
  <c r="G767" i="7"/>
  <c r="F767" i="7"/>
  <c r="I767" i="7" s="1"/>
  <c r="J767" i="7" s="1"/>
  <c r="L766" i="7"/>
  <c r="K766" i="7"/>
  <c r="H766" i="7"/>
  <c r="G766" i="7"/>
  <c r="F766" i="7"/>
  <c r="I766" i="7" s="1"/>
  <c r="J766" i="7" s="1"/>
  <c r="L765" i="7"/>
  <c r="K765" i="7"/>
  <c r="H765" i="7"/>
  <c r="G765" i="7"/>
  <c r="F765" i="7"/>
  <c r="I765" i="7" s="1"/>
  <c r="J765" i="7" s="1"/>
  <c r="L764" i="7"/>
  <c r="K764" i="7"/>
  <c r="H764" i="7"/>
  <c r="G764" i="7"/>
  <c r="F764" i="7"/>
  <c r="I764" i="7" s="1"/>
  <c r="J764" i="7" s="1"/>
  <c r="L763" i="7"/>
  <c r="K763" i="7"/>
  <c r="H763" i="7"/>
  <c r="G763" i="7"/>
  <c r="F763" i="7"/>
  <c r="I763" i="7" s="1"/>
  <c r="J763" i="7" s="1"/>
  <c r="L762" i="7"/>
  <c r="K762" i="7"/>
  <c r="H762" i="7"/>
  <c r="G762" i="7"/>
  <c r="F762" i="7"/>
  <c r="I762" i="7" s="1"/>
  <c r="J762" i="7" s="1"/>
  <c r="L761" i="7"/>
  <c r="K761" i="7"/>
  <c r="H761" i="7"/>
  <c r="G761" i="7"/>
  <c r="F761" i="7"/>
  <c r="I761" i="7" s="1"/>
  <c r="J761" i="7" s="1"/>
  <c r="L760" i="7"/>
  <c r="K760" i="7"/>
  <c r="H760" i="7"/>
  <c r="G760" i="7"/>
  <c r="F760" i="7"/>
  <c r="I760" i="7" s="1"/>
  <c r="J760" i="7" s="1"/>
  <c r="L759" i="7"/>
  <c r="K759" i="7"/>
  <c r="H759" i="7"/>
  <c r="G759" i="7"/>
  <c r="F759" i="7"/>
  <c r="I759" i="7" s="1"/>
  <c r="J759" i="7" s="1"/>
  <c r="L758" i="7"/>
  <c r="K758" i="7"/>
  <c r="H758" i="7"/>
  <c r="G758" i="7"/>
  <c r="F758" i="7"/>
  <c r="I758" i="7" s="1"/>
  <c r="J758" i="7" s="1"/>
  <c r="L757" i="7"/>
  <c r="K757" i="7"/>
  <c r="H757" i="7"/>
  <c r="G757" i="7"/>
  <c r="F757" i="7"/>
  <c r="I757" i="7" s="1"/>
  <c r="J757" i="7" s="1"/>
  <c r="L756" i="7"/>
  <c r="K756" i="7"/>
  <c r="H756" i="7"/>
  <c r="G756" i="7"/>
  <c r="F756" i="7"/>
  <c r="I756" i="7" s="1"/>
  <c r="J756" i="7" s="1"/>
  <c r="L755" i="7"/>
  <c r="K755" i="7"/>
  <c r="I755" i="7"/>
  <c r="J755" i="7" s="1"/>
  <c r="H755" i="7"/>
  <c r="G755" i="7"/>
  <c r="F755" i="7"/>
  <c r="L754" i="7"/>
  <c r="K754" i="7"/>
  <c r="H754" i="7"/>
  <c r="G754" i="7"/>
  <c r="F754" i="7"/>
  <c r="I754" i="7" s="1"/>
  <c r="J754" i="7" s="1"/>
  <c r="L753" i="7"/>
  <c r="K753" i="7"/>
  <c r="H753" i="7"/>
  <c r="G753" i="7"/>
  <c r="F753" i="7"/>
  <c r="I753" i="7" s="1"/>
  <c r="J753" i="7" s="1"/>
  <c r="L752" i="7"/>
  <c r="K752" i="7"/>
  <c r="H752" i="7"/>
  <c r="G752" i="7"/>
  <c r="F752" i="7"/>
  <c r="I752" i="7" s="1"/>
  <c r="J752" i="7" s="1"/>
  <c r="L751" i="7"/>
  <c r="K751" i="7"/>
  <c r="H751" i="7"/>
  <c r="G751" i="7"/>
  <c r="F751" i="7"/>
  <c r="I751" i="7" s="1"/>
  <c r="J751" i="7" s="1"/>
  <c r="L750" i="7"/>
  <c r="K750" i="7"/>
  <c r="H750" i="7"/>
  <c r="G750" i="7"/>
  <c r="F750" i="7"/>
  <c r="I750" i="7" s="1"/>
  <c r="J750" i="7" s="1"/>
  <c r="L749" i="7"/>
  <c r="K749" i="7"/>
  <c r="H749" i="7"/>
  <c r="G749" i="7"/>
  <c r="F749" i="7"/>
  <c r="I749" i="7" s="1"/>
  <c r="J749" i="7" s="1"/>
  <c r="L748" i="7"/>
  <c r="K748" i="7"/>
  <c r="H748" i="7"/>
  <c r="G748" i="7"/>
  <c r="F748" i="7"/>
  <c r="I748" i="7" s="1"/>
  <c r="J748" i="7" s="1"/>
  <c r="L747" i="7"/>
  <c r="K747" i="7"/>
  <c r="H747" i="7"/>
  <c r="G747" i="7"/>
  <c r="F747" i="7"/>
  <c r="I747" i="7" s="1"/>
  <c r="J747" i="7" s="1"/>
  <c r="L746" i="7"/>
  <c r="K746" i="7"/>
  <c r="H746" i="7"/>
  <c r="G746" i="7"/>
  <c r="F746" i="7"/>
  <c r="I746" i="7" s="1"/>
  <c r="J746" i="7" s="1"/>
  <c r="L745" i="7"/>
  <c r="K745" i="7"/>
  <c r="H745" i="7"/>
  <c r="G745" i="7"/>
  <c r="F745" i="7"/>
  <c r="I745" i="7" s="1"/>
  <c r="J745" i="7" s="1"/>
  <c r="L744" i="7"/>
  <c r="K744" i="7"/>
  <c r="H744" i="7"/>
  <c r="G744" i="7"/>
  <c r="F744" i="7"/>
  <c r="I744" i="7" s="1"/>
  <c r="J744" i="7" s="1"/>
  <c r="L743" i="7"/>
  <c r="K743" i="7"/>
  <c r="H743" i="7"/>
  <c r="G743" i="7"/>
  <c r="F743" i="7"/>
  <c r="I743" i="7" s="1"/>
  <c r="J743" i="7" s="1"/>
  <c r="L742" i="7"/>
  <c r="K742" i="7"/>
  <c r="H742" i="7"/>
  <c r="G742" i="7"/>
  <c r="F742" i="7"/>
  <c r="I742" i="7" s="1"/>
  <c r="J742" i="7" s="1"/>
  <c r="L741" i="7"/>
  <c r="K741" i="7"/>
  <c r="H741" i="7"/>
  <c r="G741" i="7"/>
  <c r="F741" i="7"/>
  <c r="I741" i="7" s="1"/>
  <c r="J741" i="7" s="1"/>
  <c r="L740" i="7"/>
  <c r="K740" i="7"/>
  <c r="H740" i="7"/>
  <c r="G740" i="7"/>
  <c r="F740" i="7"/>
  <c r="I740" i="7" s="1"/>
  <c r="J740" i="7" s="1"/>
  <c r="L739" i="7"/>
  <c r="K739" i="7"/>
  <c r="H739" i="7"/>
  <c r="G739" i="7"/>
  <c r="F739" i="7"/>
  <c r="I739" i="7" s="1"/>
  <c r="J739" i="7" s="1"/>
  <c r="L738" i="7"/>
  <c r="K738" i="7"/>
  <c r="H738" i="7"/>
  <c r="G738" i="7"/>
  <c r="F738" i="7"/>
  <c r="I738" i="7" s="1"/>
  <c r="J738" i="7" s="1"/>
  <c r="L737" i="7"/>
  <c r="K737" i="7"/>
  <c r="H737" i="7"/>
  <c r="G737" i="7"/>
  <c r="F737" i="7"/>
  <c r="I737" i="7" s="1"/>
  <c r="J737" i="7" s="1"/>
  <c r="L736" i="7"/>
  <c r="K736" i="7"/>
  <c r="H736" i="7"/>
  <c r="G736" i="7"/>
  <c r="F736" i="7"/>
  <c r="I736" i="7" s="1"/>
  <c r="J736" i="7" s="1"/>
  <c r="L735" i="7"/>
  <c r="K735" i="7"/>
  <c r="H735" i="7"/>
  <c r="G735" i="7"/>
  <c r="F735" i="7"/>
  <c r="I735" i="7" s="1"/>
  <c r="J735" i="7" s="1"/>
  <c r="L734" i="7"/>
  <c r="K734" i="7"/>
  <c r="H734" i="7"/>
  <c r="G734" i="7"/>
  <c r="F734" i="7"/>
  <c r="I734" i="7" s="1"/>
  <c r="J734" i="7" s="1"/>
  <c r="L733" i="7"/>
  <c r="K733" i="7"/>
  <c r="H733" i="7"/>
  <c r="G733" i="7"/>
  <c r="F733" i="7"/>
  <c r="I733" i="7" s="1"/>
  <c r="J733" i="7" s="1"/>
  <c r="L732" i="7"/>
  <c r="K732" i="7"/>
  <c r="H732" i="7"/>
  <c r="G732" i="7"/>
  <c r="F732" i="7"/>
  <c r="I732" i="7" s="1"/>
  <c r="J732" i="7" s="1"/>
  <c r="L731" i="7"/>
  <c r="K731" i="7"/>
  <c r="H731" i="7"/>
  <c r="G731" i="7"/>
  <c r="F731" i="7"/>
  <c r="I731" i="7" s="1"/>
  <c r="J731" i="7" s="1"/>
  <c r="L730" i="7"/>
  <c r="K730" i="7"/>
  <c r="H730" i="7"/>
  <c r="G730" i="7"/>
  <c r="F730" i="7"/>
  <c r="I730" i="7" s="1"/>
  <c r="J730" i="7" s="1"/>
  <c r="L729" i="7"/>
  <c r="K729" i="7"/>
  <c r="H729" i="7"/>
  <c r="G729" i="7"/>
  <c r="F729" i="7"/>
  <c r="I729" i="7" s="1"/>
  <c r="J729" i="7" s="1"/>
  <c r="L728" i="7"/>
  <c r="K728" i="7"/>
  <c r="H728" i="7"/>
  <c r="G728" i="7"/>
  <c r="F728" i="7"/>
  <c r="I728" i="7" s="1"/>
  <c r="J728" i="7" s="1"/>
  <c r="L727" i="7"/>
  <c r="K727" i="7"/>
  <c r="H727" i="7"/>
  <c r="G727" i="7"/>
  <c r="F727" i="7"/>
  <c r="I727" i="7" s="1"/>
  <c r="J727" i="7" s="1"/>
  <c r="L726" i="7"/>
  <c r="K726" i="7"/>
  <c r="H726" i="7"/>
  <c r="G726" i="7"/>
  <c r="F726" i="7"/>
  <c r="I726" i="7" s="1"/>
  <c r="J726" i="7" s="1"/>
  <c r="L725" i="7"/>
  <c r="K725" i="7"/>
  <c r="H725" i="7"/>
  <c r="G725" i="7"/>
  <c r="F725" i="7"/>
  <c r="I725" i="7" s="1"/>
  <c r="J725" i="7" s="1"/>
  <c r="L724" i="7"/>
  <c r="K724" i="7"/>
  <c r="H724" i="7"/>
  <c r="G724" i="7"/>
  <c r="F724" i="7"/>
  <c r="I724" i="7" s="1"/>
  <c r="J724" i="7" s="1"/>
  <c r="L723" i="7"/>
  <c r="K723" i="7"/>
  <c r="H723" i="7"/>
  <c r="G723" i="7"/>
  <c r="F723" i="7"/>
  <c r="I723" i="7" s="1"/>
  <c r="J723" i="7" s="1"/>
  <c r="L722" i="7"/>
  <c r="K722" i="7"/>
  <c r="H722" i="7"/>
  <c r="G722" i="7"/>
  <c r="F722" i="7"/>
  <c r="I722" i="7" s="1"/>
  <c r="J722" i="7" s="1"/>
  <c r="L721" i="7"/>
  <c r="K721" i="7"/>
  <c r="H721" i="7"/>
  <c r="G721" i="7"/>
  <c r="F721" i="7"/>
  <c r="I721" i="7" s="1"/>
  <c r="J721" i="7" s="1"/>
  <c r="L720" i="7"/>
  <c r="K720" i="7"/>
  <c r="H720" i="7"/>
  <c r="G720" i="7"/>
  <c r="F720" i="7"/>
  <c r="I720" i="7" s="1"/>
  <c r="J720" i="7" s="1"/>
  <c r="L719" i="7"/>
  <c r="K719" i="7"/>
  <c r="H719" i="7"/>
  <c r="G719" i="7"/>
  <c r="F719" i="7"/>
  <c r="I719" i="7" s="1"/>
  <c r="J719" i="7" s="1"/>
  <c r="L718" i="7"/>
  <c r="K718" i="7"/>
  <c r="H718" i="7"/>
  <c r="G718" i="7"/>
  <c r="F718" i="7"/>
  <c r="I718" i="7" s="1"/>
  <c r="J718" i="7" s="1"/>
  <c r="L717" i="7"/>
  <c r="K717" i="7"/>
  <c r="H717" i="7"/>
  <c r="G717" i="7"/>
  <c r="F717" i="7"/>
  <c r="I717" i="7" s="1"/>
  <c r="J717" i="7" s="1"/>
  <c r="L716" i="7"/>
  <c r="K716" i="7"/>
  <c r="H716" i="7"/>
  <c r="G716" i="7"/>
  <c r="F716" i="7"/>
  <c r="I716" i="7" s="1"/>
  <c r="J716" i="7" s="1"/>
  <c r="L715" i="7"/>
  <c r="K715" i="7"/>
  <c r="H715" i="7"/>
  <c r="G715" i="7"/>
  <c r="F715" i="7"/>
  <c r="I715" i="7" s="1"/>
  <c r="J715" i="7" s="1"/>
  <c r="L714" i="7"/>
  <c r="K714" i="7"/>
  <c r="H714" i="7"/>
  <c r="G714" i="7"/>
  <c r="F714" i="7"/>
  <c r="I714" i="7" s="1"/>
  <c r="J714" i="7" s="1"/>
  <c r="L713" i="7"/>
  <c r="K713" i="7"/>
  <c r="H713" i="7"/>
  <c r="G713" i="7"/>
  <c r="F713" i="7"/>
  <c r="I713" i="7" s="1"/>
  <c r="J713" i="7" s="1"/>
  <c r="L712" i="7"/>
  <c r="K712" i="7"/>
  <c r="H712" i="7"/>
  <c r="G712" i="7"/>
  <c r="F712" i="7"/>
  <c r="I712" i="7" s="1"/>
  <c r="J712" i="7" s="1"/>
  <c r="L711" i="7"/>
  <c r="K711" i="7"/>
  <c r="H711" i="7"/>
  <c r="G711" i="7"/>
  <c r="F711" i="7"/>
  <c r="I711" i="7" s="1"/>
  <c r="J711" i="7" s="1"/>
  <c r="L710" i="7"/>
  <c r="K710" i="7"/>
  <c r="H710" i="7"/>
  <c r="G710" i="7"/>
  <c r="F710" i="7"/>
  <c r="I710" i="7" s="1"/>
  <c r="J710" i="7" s="1"/>
  <c r="L709" i="7"/>
  <c r="K709" i="7"/>
  <c r="H709" i="7"/>
  <c r="G709" i="7"/>
  <c r="F709" i="7"/>
  <c r="I709" i="7" s="1"/>
  <c r="J709" i="7" s="1"/>
  <c r="L708" i="7"/>
  <c r="K708" i="7"/>
  <c r="H708" i="7"/>
  <c r="G708" i="7"/>
  <c r="F708" i="7"/>
  <c r="I708" i="7" s="1"/>
  <c r="J708" i="7" s="1"/>
  <c r="L707" i="7"/>
  <c r="K707" i="7"/>
  <c r="H707" i="7"/>
  <c r="G707" i="7"/>
  <c r="F707" i="7"/>
  <c r="I707" i="7" s="1"/>
  <c r="J707" i="7" s="1"/>
  <c r="L706" i="7"/>
  <c r="K706" i="7"/>
  <c r="H706" i="7"/>
  <c r="G706" i="7"/>
  <c r="F706" i="7"/>
  <c r="I706" i="7" s="1"/>
  <c r="J706" i="7" s="1"/>
  <c r="L705" i="7"/>
  <c r="K705" i="7"/>
  <c r="H705" i="7"/>
  <c r="G705" i="7"/>
  <c r="F705" i="7"/>
  <c r="I705" i="7" s="1"/>
  <c r="J705" i="7" s="1"/>
  <c r="L704" i="7"/>
  <c r="K704" i="7"/>
  <c r="H704" i="7"/>
  <c r="G704" i="7"/>
  <c r="F704" i="7"/>
  <c r="I704" i="7" s="1"/>
  <c r="J704" i="7" s="1"/>
  <c r="L703" i="7"/>
  <c r="K703" i="7"/>
  <c r="H703" i="7"/>
  <c r="G703" i="7"/>
  <c r="F703" i="7"/>
  <c r="I703" i="7" s="1"/>
  <c r="J703" i="7" s="1"/>
  <c r="L702" i="7"/>
  <c r="K702" i="7"/>
  <c r="H702" i="7"/>
  <c r="G702" i="7"/>
  <c r="F702" i="7"/>
  <c r="I702" i="7" s="1"/>
  <c r="J702" i="7" s="1"/>
  <c r="L701" i="7"/>
  <c r="K701" i="7"/>
  <c r="H701" i="7"/>
  <c r="G701" i="7"/>
  <c r="F701" i="7"/>
  <c r="I701" i="7" s="1"/>
  <c r="J701" i="7" s="1"/>
  <c r="L700" i="7"/>
  <c r="K700" i="7"/>
  <c r="H700" i="7"/>
  <c r="G700" i="7"/>
  <c r="F700" i="7"/>
  <c r="I700" i="7" s="1"/>
  <c r="J700" i="7" s="1"/>
  <c r="L699" i="7"/>
  <c r="K699" i="7"/>
  <c r="H699" i="7"/>
  <c r="G699" i="7"/>
  <c r="F699" i="7"/>
  <c r="I699" i="7" s="1"/>
  <c r="J699" i="7" s="1"/>
  <c r="L698" i="7"/>
  <c r="K698" i="7"/>
  <c r="H698" i="7"/>
  <c r="G698" i="7"/>
  <c r="F698" i="7"/>
  <c r="I698" i="7" s="1"/>
  <c r="J698" i="7" s="1"/>
  <c r="L697" i="7"/>
  <c r="K697" i="7"/>
  <c r="H697" i="7"/>
  <c r="G697" i="7"/>
  <c r="F697" i="7"/>
  <c r="I697" i="7" s="1"/>
  <c r="J697" i="7" s="1"/>
  <c r="L696" i="7"/>
  <c r="K696" i="7"/>
  <c r="H696" i="7"/>
  <c r="G696" i="7"/>
  <c r="F696" i="7"/>
  <c r="I696" i="7" s="1"/>
  <c r="J696" i="7" s="1"/>
  <c r="L695" i="7"/>
  <c r="K695" i="7"/>
  <c r="H695" i="7"/>
  <c r="G695" i="7"/>
  <c r="F695" i="7"/>
  <c r="I695" i="7" s="1"/>
  <c r="J695" i="7" s="1"/>
  <c r="L694" i="7"/>
  <c r="K694" i="7"/>
  <c r="H694" i="7"/>
  <c r="G694" i="7"/>
  <c r="F694" i="7"/>
  <c r="I694" i="7" s="1"/>
  <c r="J694" i="7" s="1"/>
  <c r="L693" i="7"/>
  <c r="K693" i="7"/>
  <c r="H693" i="7"/>
  <c r="G693" i="7"/>
  <c r="F693" i="7"/>
  <c r="I693" i="7" s="1"/>
  <c r="J693" i="7" s="1"/>
  <c r="L692" i="7"/>
  <c r="K692" i="7"/>
  <c r="H692" i="7"/>
  <c r="G692" i="7"/>
  <c r="F692" i="7"/>
  <c r="I692" i="7" s="1"/>
  <c r="J692" i="7" s="1"/>
  <c r="L691" i="7"/>
  <c r="K691" i="7"/>
  <c r="H691" i="7"/>
  <c r="G691" i="7"/>
  <c r="F691" i="7"/>
  <c r="I691" i="7" s="1"/>
  <c r="J691" i="7" s="1"/>
  <c r="L690" i="7"/>
  <c r="K690" i="7"/>
  <c r="H690" i="7"/>
  <c r="G690" i="7"/>
  <c r="F690" i="7"/>
  <c r="I690" i="7" s="1"/>
  <c r="J690" i="7" s="1"/>
  <c r="L689" i="7"/>
  <c r="K689" i="7"/>
  <c r="H689" i="7"/>
  <c r="G689" i="7"/>
  <c r="F689" i="7"/>
  <c r="I689" i="7" s="1"/>
  <c r="J689" i="7" s="1"/>
  <c r="L688" i="7"/>
  <c r="K688" i="7"/>
  <c r="H688" i="7"/>
  <c r="G688" i="7"/>
  <c r="F688" i="7"/>
  <c r="I688" i="7" s="1"/>
  <c r="J688" i="7" s="1"/>
  <c r="L687" i="7"/>
  <c r="K687" i="7"/>
  <c r="H687" i="7"/>
  <c r="G687" i="7"/>
  <c r="F687" i="7"/>
  <c r="I687" i="7" s="1"/>
  <c r="J687" i="7" s="1"/>
  <c r="L686" i="7"/>
  <c r="K686" i="7"/>
  <c r="H686" i="7"/>
  <c r="G686" i="7"/>
  <c r="F686" i="7"/>
  <c r="I686" i="7" s="1"/>
  <c r="J686" i="7" s="1"/>
  <c r="L685" i="7"/>
  <c r="K685" i="7"/>
  <c r="H685" i="7"/>
  <c r="G685" i="7"/>
  <c r="F685" i="7"/>
  <c r="I685" i="7" s="1"/>
  <c r="J685" i="7" s="1"/>
  <c r="L684" i="7"/>
  <c r="K684" i="7"/>
  <c r="H684" i="7"/>
  <c r="G684" i="7"/>
  <c r="F684" i="7"/>
  <c r="I684" i="7" s="1"/>
  <c r="J684" i="7" s="1"/>
  <c r="L683" i="7"/>
  <c r="K683" i="7"/>
  <c r="H683" i="7"/>
  <c r="G683" i="7"/>
  <c r="F683" i="7"/>
  <c r="I683" i="7" s="1"/>
  <c r="J683" i="7" s="1"/>
  <c r="L682" i="7"/>
  <c r="K682" i="7"/>
  <c r="H682" i="7"/>
  <c r="G682" i="7"/>
  <c r="F682" i="7"/>
  <c r="I682" i="7" s="1"/>
  <c r="J682" i="7" s="1"/>
  <c r="L681" i="7"/>
  <c r="K681" i="7"/>
  <c r="H681" i="7"/>
  <c r="G681" i="7"/>
  <c r="F681" i="7"/>
  <c r="I681" i="7" s="1"/>
  <c r="J681" i="7" s="1"/>
  <c r="L680" i="7"/>
  <c r="K680" i="7"/>
  <c r="H680" i="7"/>
  <c r="G680" i="7"/>
  <c r="F680" i="7"/>
  <c r="I680" i="7" s="1"/>
  <c r="J680" i="7" s="1"/>
  <c r="L679" i="7"/>
  <c r="K679" i="7"/>
  <c r="H679" i="7"/>
  <c r="G679" i="7"/>
  <c r="F679" i="7"/>
  <c r="I679" i="7" s="1"/>
  <c r="J679" i="7" s="1"/>
  <c r="L678" i="7"/>
  <c r="K678" i="7"/>
  <c r="H678" i="7"/>
  <c r="G678" i="7"/>
  <c r="F678" i="7"/>
  <c r="I678" i="7" s="1"/>
  <c r="J678" i="7" s="1"/>
  <c r="L677" i="7"/>
  <c r="K677" i="7"/>
  <c r="H677" i="7"/>
  <c r="G677" i="7"/>
  <c r="F677" i="7"/>
  <c r="I677" i="7" s="1"/>
  <c r="J677" i="7" s="1"/>
  <c r="L676" i="7"/>
  <c r="K676" i="7"/>
  <c r="H676" i="7"/>
  <c r="G676" i="7"/>
  <c r="F676" i="7"/>
  <c r="I676" i="7" s="1"/>
  <c r="J676" i="7" s="1"/>
  <c r="L675" i="7"/>
  <c r="K675" i="7"/>
  <c r="H675" i="7"/>
  <c r="G675" i="7"/>
  <c r="F675" i="7"/>
  <c r="I675" i="7" s="1"/>
  <c r="J675" i="7" s="1"/>
  <c r="L674" i="7"/>
  <c r="K674" i="7"/>
  <c r="H674" i="7"/>
  <c r="G674" i="7"/>
  <c r="F674" i="7"/>
  <c r="I674" i="7" s="1"/>
  <c r="J674" i="7" s="1"/>
  <c r="L673" i="7"/>
  <c r="K673" i="7"/>
  <c r="H673" i="7"/>
  <c r="G673" i="7"/>
  <c r="F673" i="7"/>
  <c r="I673" i="7" s="1"/>
  <c r="J673" i="7" s="1"/>
  <c r="L672" i="7"/>
  <c r="K672" i="7"/>
  <c r="H672" i="7"/>
  <c r="G672" i="7"/>
  <c r="F672" i="7"/>
  <c r="I672" i="7" s="1"/>
  <c r="J672" i="7" s="1"/>
  <c r="L671" i="7"/>
  <c r="K671" i="7"/>
  <c r="H671" i="7"/>
  <c r="G671" i="7"/>
  <c r="F671" i="7"/>
  <c r="I671" i="7" s="1"/>
  <c r="J671" i="7" s="1"/>
  <c r="L670" i="7"/>
  <c r="K670" i="7"/>
  <c r="H670" i="7"/>
  <c r="G670" i="7"/>
  <c r="F670" i="7"/>
  <c r="I670" i="7" s="1"/>
  <c r="J670" i="7" s="1"/>
  <c r="L669" i="7"/>
  <c r="K669" i="7"/>
  <c r="H669" i="7"/>
  <c r="G669" i="7"/>
  <c r="F669" i="7"/>
  <c r="I669" i="7" s="1"/>
  <c r="J669" i="7" s="1"/>
  <c r="L668" i="7"/>
  <c r="K668" i="7"/>
  <c r="H668" i="7"/>
  <c r="G668" i="7"/>
  <c r="F668" i="7"/>
  <c r="I668" i="7" s="1"/>
  <c r="J668" i="7" s="1"/>
  <c r="L667" i="7"/>
  <c r="K667" i="7"/>
  <c r="H667" i="7"/>
  <c r="G667" i="7"/>
  <c r="F667" i="7"/>
  <c r="I667" i="7" s="1"/>
  <c r="J667" i="7" s="1"/>
  <c r="L666" i="7"/>
  <c r="K666" i="7"/>
  <c r="H666" i="7"/>
  <c r="G666" i="7"/>
  <c r="F666" i="7"/>
  <c r="I666" i="7" s="1"/>
  <c r="J666" i="7" s="1"/>
  <c r="L665" i="7"/>
  <c r="K665" i="7"/>
  <c r="H665" i="7"/>
  <c r="G665" i="7"/>
  <c r="F665" i="7"/>
  <c r="I665" i="7" s="1"/>
  <c r="J665" i="7" s="1"/>
  <c r="L664" i="7"/>
  <c r="K664" i="7"/>
  <c r="H664" i="7"/>
  <c r="G664" i="7"/>
  <c r="F664" i="7"/>
  <c r="I664" i="7" s="1"/>
  <c r="J664" i="7" s="1"/>
  <c r="L663" i="7"/>
  <c r="K663" i="7"/>
  <c r="H663" i="7"/>
  <c r="G663" i="7"/>
  <c r="F663" i="7"/>
  <c r="I663" i="7" s="1"/>
  <c r="J663" i="7" s="1"/>
  <c r="L662" i="7"/>
  <c r="K662" i="7"/>
  <c r="H662" i="7"/>
  <c r="G662" i="7"/>
  <c r="F662" i="7"/>
  <c r="I662" i="7" s="1"/>
  <c r="J662" i="7" s="1"/>
  <c r="L661" i="7"/>
  <c r="K661" i="7"/>
  <c r="H661" i="7"/>
  <c r="G661" i="7"/>
  <c r="F661" i="7"/>
  <c r="I661" i="7" s="1"/>
  <c r="J661" i="7" s="1"/>
  <c r="L660" i="7"/>
  <c r="K660" i="7"/>
  <c r="H660" i="7"/>
  <c r="G660" i="7"/>
  <c r="F660" i="7"/>
  <c r="I660" i="7" s="1"/>
  <c r="J660" i="7" s="1"/>
  <c r="L659" i="7"/>
  <c r="K659" i="7"/>
  <c r="H659" i="7"/>
  <c r="G659" i="7"/>
  <c r="F659" i="7"/>
  <c r="I659" i="7" s="1"/>
  <c r="J659" i="7" s="1"/>
  <c r="L658" i="7"/>
  <c r="K658" i="7"/>
  <c r="H658" i="7"/>
  <c r="G658" i="7"/>
  <c r="F658" i="7"/>
  <c r="I658" i="7" s="1"/>
  <c r="J658" i="7" s="1"/>
  <c r="L657" i="7"/>
  <c r="K657" i="7"/>
  <c r="H657" i="7"/>
  <c r="G657" i="7"/>
  <c r="F657" i="7"/>
  <c r="I657" i="7" s="1"/>
  <c r="J657" i="7" s="1"/>
  <c r="L656" i="7"/>
  <c r="K656" i="7"/>
  <c r="H656" i="7"/>
  <c r="G656" i="7"/>
  <c r="F656" i="7"/>
  <c r="I656" i="7" s="1"/>
  <c r="J656" i="7" s="1"/>
  <c r="L655" i="7"/>
  <c r="K655" i="7"/>
  <c r="H655" i="7"/>
  <c r="G655" i="7"/>
  <c r="F655" i="7"/>
  <c r="I655" i="7" s="1"/>
  <c r="J655" i="7" s="1"/>
  <c r="L654" i="7"/>
  <c r="K654" i="7"/>
  <c r="H654" i="7"/>
  <c r="G654" i="7"/>
  <c r="F654" i="7"/>
  <c r="I654" i="7" s="1"/>
  <c r="J654" i="7" s="1"/>
  <c r="L653" i="7"/>
  <c r="K653" i="7"/>
  <c r="H653" i="7"/>
  <c r="G653" i="7"/>
  <c r="F653" i="7"/>
  <c r="I653" i="7" s="1"/>
  <c r="J653" i="7" s="1"/>
  <c r="L652" i="7"/>
  <c r="K652" i="7"/>
  <c r="H652" i="7"/>
  <c r="G652" i="7"/>
  <c r="F652" i="7"/>
  <c r="I652" i="7" s="1"/>
  <c r="J652" i="7" s="1"/>
  <c r="L651" i="7"/>
  <c r="K651" i="7"/>
  <c r="H651" i="7"/>
  <c r="G651" i="7"/>
  <c r="F651" i="7"/>
  <c r="I651" i="7" s="1"/>
  <c r="J651" i="7" s="1"/>
  <c r="L650" i="7"/>
  <c r="K650" i="7"/>
  <c r="H650" i="7"/>
  <c r="G650" i="7"/>
  <c r="F650" i="7"/>
  <c r="I650" i="7" s="1"/>
  <c r="J650" i="7" s="1"/>
  <c r="L649" i="7"/>
  <c r="K649" i="7"/>
  <c r="H649" i="7"/>
  <c r="G649" i="7"/>
  <c r="F649" i="7"/>
  <c r="I649" i="7" s="1"/>
  <c r="J649" i="7" s="1"/>
  <c r="L648" i="7"/>
  <c r="K648" i="7"/>
  <c r="H648" i="7"/>
  <c r="G648" i="7"/>
  <c r="F648" i="7"/>
  <c r="I648" i="7" s="1"/>
  <c r="J648" i="7" s="1"/>
  <c r="L647" i="7"/>
  <c r="K647" i="7"/>
  <c r="H647" i="7"/>
  <c r="G647" i="7"/>
  <c r="F647" i="7"/>
  <c r="I647" i="7" s="1"/>
  <c r="J647" i="7" s="1"/>
  <c r="L646" i="7"/>
  <c r="K646" i="7"/>
  <c r="H646" i="7"/>
  <c r="G646" i="7"/>
  <c r="F646" i="7"/>
  <c r="I646" i="7" s="1"/>
  <c r="J646" i="7" s="1"/>
  <c r="L645" i="7"/>
  <c r="K645" i="7"/>
  <c r="H645" i="7"/>
  <c r="G645" i="7"/>
  <c r="F645" i="7"/>
  <c r="I645" i="7" s="1"/>
  <c r="J645" i="7" s="1"/>
  <c r="L644" i="7"/>
  <c r="K644" i="7"/>
  <c r="H644" i="7"/>
  <c r="G644" i="7"/>
  <c r="F644" i="7"/>
  <c r="I644" i="7" s="1"/>
  <c r="J644" i="7" s="1"/>
  <c r="L643" i="7"/>
  <c r="K643" i="7"/>
  <c r="H643" i="7"/>
  <c r="G643" i="7"/>
  <c r="F643" i="7"/>
  <c r="I643" i="7" s="1"/>
  <c r="J643" i="7" s="1"/>
  <c r="L642" i="7"/>
  <c r="K642" i="7"/>
  <c r="H642" i="7"/>
  <c r="G642" i="7"/>
  <c r="F642" i="7"/>
  <c r="I642" i="7" s="1"/>
  <c r="J642" i="7" s="1"/>
  <c r="L641" i="7"/>
  <c r="K641" i="7"/>
  <c r="H641" i="7"/>
  <c r="G641" i="7"/>
  <c r="F641" i="7"/>
  <c r="I641" i="7" s="1"/>
  <c r="J641" i="7" s="1"/>
  <c r="L640" i="7"/>
  <c r="K640" i="7"/>
  <c r="H640" i="7"/>
  <c r="G640" i="7"/>
  <c r="F640" i="7"/>
  <c r="I640" i="7" s="1"/>
  <c r="J640" i="7" s="1"/>
  <c r="L639" i="7"/>
  <c r="K639" i="7"/>
  <c r="H639" i="7"/>
  <c r="G639" i="7"/>
  <c r="F639" i="7"/>
  <c r="I639" i="7" s="1"/>
  <c r="J639" i="7" s="1"/>
  <c r="L638" i="7"/>
  <c r="K638" i="7"/>
  <c r="H638" i="7"/>
  <c r="G638" i="7"/>
  <c r="F638" i="7"/>
  <c r="I638" i="7" s="1"/>
  <c r="J638" i="7" s="1"/>
  <c r="L637" i="7"/>
  <c r="K637" i="7"/>
  <c r="H637" i="7"/>
  <c r="G637" i="7"/>
  <c r="F637" i="7"/>
  <c r="I637" i="7" s="1"/>
  <c r="J637" i="7" s="1"/>
  <c r="L636" i="7"/>
  <c r="K636" i="7"/>
  <c r="H636" i="7"/>
  <c r="G636" i="7"/>
  <c r="F636" i="7"/>
  <c r="I636" i="7" s="1"/>
  <c r="J636" i="7" s="1"/>
  <c r="L635" i="7"/>
  <c r="K635" i="7"/>
  <c r="H635" i="7"/>
  <c r="G635" i="7"/>
  <c r="F635" i="7"/>
  <c r="I635" i="7" s="1"/>
  <c r="J635" i="7" s="1"/>
  <c r="L634" i="7"/>
  <c r="K634" i="7"/>
  <c r="H634" i="7"/>
  <c r="G634" i="7"/>
  <c r="F634" i="7"/>
  <c r="I634" i="7" s="1"/>
  <c r="J634" i="7" s="1"/>
  <c r="L633" i="7"/>
  <c r="K633" i="7"/>
  <c r="H633" i="7"/>
  <c r="G633" i="7"/>
  <c r="F633" i="7"/>
  <c r="I633" i="7" s="1"/>
  <c r="J633" i="7" s="1"/>
  <c r="L632" i="7"/>
  <c r="K632" i="7"/>
  <c r="H632" i="7"/>
  <c r="G632" i="7"/>
  <c r="F632" i="7"/>
  <c r="I632" i="7" s="1"/>
  <c r="J632" i="7" s="1"/>
  <c r="L631" i="7"/>
  <c r="K631" i="7"/>
  <c r="H631" i="7"/>
  <c r="G631" i="7"/>
  <c r="F631" i="7"/>
  <c r="I631" i="7" s="1"/>
  <c r="J631" i="7" s="1"/>
  <c r="L630" i="7"/>
  <c r="K630" i="7"/>
  <c r="H630" i="7"/>
  <c r="G630" i="7"/>
  <c r="F630" i="7"/>
  <c r="I630" i="7" s="1"/>
  <c r="J630" i="7" s="1"/>
  <c r="L629" i="7"/>
  <c r="K629" i="7"/>
  <c r="H629" i="7"/>
  <c r="G629" i="7"/>
  <c r="F629" i="7"/>
  <c r="I629" i="7" s="1"/>
  <c r="J629" i="7" s="1"/>
  <c r="L628" i="7"/>
  <c r="K628" i="7"/>
  <c r="H628" i="7"/>
  <c r="G628" i="7"/>
  <c r="F628" i="7"/>
  <c r="I628" i="7" s="1"/>
  <c r="J628" i="7" s="1"/>
  <c r="L627" i="7"/>
  <c r="K627" i="7"/>
  <c r="H627" i="7"/>
  <c r="G627" i="7"/>
  <c r="F627" i="7"/>
  <c r="I627" i="7" s="1"/>
  <c r="J627" i="7" s="1"/>
  <c r="L626" i="7"/>
  <c r="K626" i="7"/>
  <c r="H626" i="7"/>
  <c r="G626" i="7"/>
  <c r="F626" i="7"/>
  <c r="I626" i="7" s="1"/>
  <c r="J626" i="7" s="1"/>
  <c r="L625" i="7"/>
  <c r="K625" i="7"/>
  <c r="H625" i="7"/>
  <c r="G625" i="7"/>
  <c r="F625" i="7"/>
  <c r="I625" i="7" s="1"/>
  <c r="J625" i="7" s="1"/>
  <c r="L624" i="7"/>
  <c r="K624" i="7"/>
  <c r="H624" i="7"/>
  <c r="G624" i="7"/>
  <c r="F624" i="7"/>
  <c r="I624" i="7" s="1"/>
  <c r="J624" i="7" s="1"/>
  <c r="L623" i="7"/>
  <c r="K623" i="7"/>
  <c r="H623" i="7"/>
  <c r="G623" i="7"/>
  <c r="F623" i="7"/>
  <c r="I623" i="7" s="1"/>
  <c r="J623" i="7" s="1"/>
  <c r="L622" i="7"/>
  <c r="K622" i="7"/>
  <c r="H622" i="7"/>
  <c r="G622" i="7"/>
  <c r="F622" i="7"/>
  <c r="I622" i="7" s="1"/>
  <c r="J622" i="7" s="1"/>
  <c r="L621" i="7"/>
  <c r="K621" i="7"/>
  <c r="H621" i="7"/>
  <c r="G621" i="7"/>
  <c r="F621" i="7"/>
  <c r="I621" i="7" s="1"/>
  <c r="J621" i="7" s="1"/>
  <c r="L620" i="7"/>
  <c r="K620" i="7"/>
  <c r="H620" i="7"/>
  <c r="G620" i="7"/>
  <c r="F620" i="7"/>
  <c r="I620" i="7" s="1"/>
  <c r="J620" i="7" s="1"/>
  <c r="L619" i="7"/>
  <c r="K619" i="7"/>
  <c r="H619" i="7"/>
  <c r="G619" i="7"/>
  <c r="F619" i="7"/>
  <c r="I619" i="7" s="1"/>
  <c r="J619" i="7" s="1"/>
  <c r="L618" i="7"/>
  <c r="K618" i="7"/>
  <c r="H618" i="7"/>
  <c r="G618" i="7"/>
  <c r="F618" i="7"/>
  <c r="I618" i="7" s="1"/>
  <c r="J618" i="7" s="1"/>
  <c r="L617" i="7"/>
  <c r="K617" i="7"/>
  <c r="H617" i="7"/>
  <c r="G617" i="7"/>
  <c r="F617" i="7"/>
  <c r="I617" i="7" s="1"/>
  <c r="J617" i="7" s="1"/>
  <c r="L616" i="7"/>
  <c r="K616" i="7"/>
  <c r="H616" i="7"/>
  <c r="G616" i="7"/>
  <c r="F616" i="7"/>
  <c r="I616" i="7" s="1"/>
  <c r="J616" i="7" s="1"/>
  <c r="L615" i="7"/>
  <c r="K615" i="7"/>
  <c r="H615" i="7"/>
  <c r="G615" i="7"/>
  <c r="F615" i="7"/>
  <c r="I615" i="7" s="1"/>
  <c r="J615" i="7" s="1"/>
  <c r="L614" i="7"/>
  <c r="K614" i="7"/>
  <c r="H614" i="7"/>
  <c r="G614" i="7"/>
  <c r="F614" i="7"/>
  <c r="I614" i="7" s="1"/>
  <c r="J614" i="7" s="1"/>
  <c r="L613" i="7"/>
  <c r="K613" i="7"/>
  <c r="H613" i="7"/>
  <c r="G613" i="7"/>
  <c r="F613" i="7"/>
  <c r="I613" i="7" s="1"/>
  <c r="J613" i="7" s="1"/>
  <c r="L612" i="7"/>
  <c r="K612" i="7"/>
  <c r="H612" i="7"/>
  <c r="G612" i="7"/>
  <c r="F612" i="7"/>
  <c r="I612" i="7" s="1"/>
  <c r="J612" i="7" s="1"/>
  <c r="L611" i="7"/>
  <c r="K611" i="7"/>
  <c r="H611" i="7"/>
  <c r="G611" i="7"/>
  <c r="F611" i="7"/>
  <c r="I611" i="7" s="1"/>
  <c r="J611" i="7" s="1"/>
  <c r="L610" i="7"/>
  <c r="K610" i="7"/>
  <c r="H610" i="7"/>
  <c r="G610" i="7"/>
  <c r="F610" i="7"/>
  <c r="I610" i="7" s="1"/>
  <c r="J610" i="7" s="1"/>
  <c r="L609" i="7"/>
  <c r="K609" i="7"/>
  <c r="H609" i="7"/>
  <c r="G609" i="7"/>
  <c r="F609" i="7"/>
  <c r="I609" i="7" s="1"/>
  <c r="J609" i="7" s="1"/>
  <c r="L608" i="7"/>
  <c r="K608" i="7"/>
  <c r="H608" i="7"/>
  <c r="G608" i="7"/>
  <c r="F608" i="7"/>
  <c r="I608" i="7" s="1"/>
  <c r="J608" i="7" s="1"/>
  <c r="L607" i="7"/>
  <c r="K607" i="7"/>
  <c r="H607" i="7"/>
  <c r="G607" i="7"/>
  <c r="F607" i="7"/>
  <c r="I607" i="7" s="1"/>
  <c r="J607" i="7" s="1"/>
  <c r="L606" i="7"/>
  <c r="K606" i="7"/>
  <c r="H606" i="7"/>
  <c r="G606" i="7"/>
  <c r="F606" i="7"/>
  <c r="I606" i="7" s="1"/>
  <c r="J606" i="7" s="1"/>
  <c r="L605" i="7"/>
  <c r="K605" i="7"/>
  <c r="H605" i="7"/>
  <c r="G605" i="7"/>
  <c r="F605" i="7"/>
  <c r="I605" i="7" s="1"/>
  <c r="J605" i="7" s="1"/>
  <c r="L604" i="7"/>
  <c r="K604" i="7"/>
  <c r="H604" i="7"/>
  <c r="G604" i="7"/>
  <c r="F604" i="7"/>
  <c r="I604" i="7" s="1"/>
  <c r="J604" i="7" s="1"/>
  <c r="L603" i="7"/>
  <c r="K603" i="7"/>
  <c r="H603" i="7"/>
  <c r="G603" i="7"/>
  <c r="F603" i="7"/>
  <c r="I603" i="7" s="1"/>
  <c r="J603" i="7" s="1"/>
  <c r="L602" i="7"/>
  <c r="K602" i="7"/>
  <c r="H602" i="7"/>
  <c r="G602" i="7"/>
  <c r="F602" i="7"/>
  <c r="I602" i="7" s="1"/>
  <c r="J602" i="7" s="1"/>
  <c r="L601" i="7"/>
  <c r="K601" i="7"/>
  <c r="H601" i="7"/>
  <c r="G601" i="7"/>
  <c r="F601" i="7"/>
  <c r="I601" i="7" s="1"/>
  <c r="J601" i="7" s="1"/>
  <c r="L600" i="7"/>
  <c r="K600" i="7"/>
  <c r="H600" i="7"/>
  <c r="G600" i="7"/>
  <c r="F600" i="7"/>
  <c r="I600" i="7" s="1"/>
  <c r="J600" i="7" s="1"/>
  <c r="L599" i="7"/>
  <c r="K599" i="7"/>
  <c r="H599" i="7"/>
  <c r="G599" i="7"/>
  <c r="F599" i="7"/>
  <c r="I599" i="7" s="1"/>
  <c r="J599" i="7" s="1"/>
  <c r="L598" i="7"/>
  <c r="K598" i="7"/>
  <c r="H598" i="7"/>
  <c r="G598" i="7"/>
  <c r="F598" i="7"/>
  <c r="I598" i="7" s="1"/>
  <c r="J598" i="7" s="1"/>
  <c r="L597" i="7"/>
  <c r="K597" i="7"/>
  <c r="H597" i="7"/>
  <c r="G597" i="7"/>
  <c r="F597" i="7"/>
  <c r="I597" i="7" s="1"/>
  <c r="J597" i="7" s="1"/>
  <c r="L596" i="7"/>
  <c r="K596" i="7"/>
  <c r="H596" i="7"/>
  <c r="G596" i="7"/>
  <c r="F596" i="7"/>
  <c r="I596" i="7" s="1"/>
  <c r="J596" i="7" s="1"/>
  <c r="L595" i="7"/>
  <c r="K595" i="7"/>
  <c r="H595" i="7"/>
  <c r="G595" i="7"/>
  <c r="F595" i="7"/>
  <c r="I595" i="7" s="1"/>
  <c r="J595" i="7" s="1"/>
  <c r="L594" i="7"/>
  <c r="K594" i="7"/>
  <c r="H594" i="7"/>
  <c r="G594" i="7"/>
  <c r="F594" i="7"/>
  <c r="I594" i="7" s="1"/>
  <c r="J594" i="7" s="1"/>
  <c r="L593" i="7"/>
  <c r="K593" i="7"/>
  <c r="H593" i="7"/>
  <c r="G593" i="7"/>
  <c r="F593" i="7"/>
  <c r="I593" i="7" s="1"/>
  <c r="J593" i="7" s="1"/>
  <c r="L592" i="7"/>
  <c r="K592" i="7"/>
  <c r="H592" i="7"/>
  <c r="G592" i="7"/>
  <c r="F592" i="7"/>
  <c r="I592" i="7" s="1"/>
  <c r="J592" i="7" s="1"/>
  <c r="L591" i="7"/>
  <c r="K591" i="7"/>
  <c r="H591" i="7"/>
  <c r="G591" i="7"/>
  <c r="F591" i="7"/>
  <c r="I591" i="7" s="1"/>
  <c r="J591" i="7" s="1"/>
  <c r="L590" i="7"/>
  <c r="K590" i="7"/>
  <c r="H590" i="7"/>
  <c r="G590" i="7"/>
  <c r="F590" i="7"/>
  <c r="I590" i="7" s="1"/>
  <c r="J590" i="7" s="1"/>
  <c r="L589" i="7"/>
  <c r="K589" i="7"/>
  <c r="H589" i="7"/>
  <c r="G589" i="7"/>
  <c r="F589" i="7"/>
  <c r="I589" i="7" s="1"/>
  <c r="J589" i="7" s="1"/>
  <c r="L588" i="7"/>
  <c r="K588" i="7"/>
  <c r="H588" i="7"/>
  <c r="G588" i="7"/>
  <c r="F588" i="7"/>
  <c r="I588" i="7" s="1"/>
  <c r="J588" i="7" s="1"/>
  <c r="L587" i="7"/>
  <c r="K587" i="7"/>
  <c r="H587" i="7"/>
  <c r="G587" i="7"/>
  <c r="F587" i="7"/>
  <c r="I587" i="7" s="1"/>
  <c r="J587" i="7" s="1"/>
  <c r="L586" i="7"/>
  <c r="K586" i="7"/>
  <c r="H586" i="7"/>
  <c r="G586" i="7"/>
  <c r="F586" i="7"/>
  <c r="I586" i="7" s="1"/>
  <c r="J586" i="7" s="1"/>
  <c r="L585" i="7"/>
  <c r="K585" i="7"/>
  <c r="H585" i="7"/>
  <c r="G585" i="7"/>
  <c r="F585" i="7"/>
  <c r="I585" i="7" s="1"/>
  <c r="J585" i="7" s="1"/>
  <c r="L584" i="7"/>
  <c r="K584" i="7"/>
  <c r="H584" i="7"/>
  <c r="G584" i="7"/>
  <c r="F584" i="7"/>
  <c r="I584" i="7" s="1"/>
  <c r="J584" i="7" s="1"/>
  <c r="L583" i="7"/>
  <c r="K583" i="7"/>
  <c r="H583" i="7"/>
  <c r="G583" i="7"/>
  <c r="F583" i="7"/>
  <c r="I583" i="7" s="1"/>
  <c r="J583" i="7" s="1"/>
  <c r="L582" i="7"/>
  <c r="K582" i="7"/>
  <c r="H582" i="7"/>
  <c r="G582" i="7"/>
  <c r="F582" i="7"/>
  <c r="I582" i="7" s="1"/>
  <c r="J582" i="7" s="1"/>
  <c r="L581" i="7"/>
  <c r="K581" i="7"/>
  <c r="H581" i="7"/>
  <c r="G581" i="7"/>
  <c r="F581" i="7"/>
  <c r="I581" i="7" s="1"/>
  <c r="J581" i="7" s="1"/>
  <c r="L580" i="7"/>
  <c r="K580" i="7"/>
  <c r="H580" i="7"/>
  <c r="G580" i="7"/>
  <c r="F580" i="7"/>
  <c r="I580" i="7" s="1"/>
  <c r="J580" i="7" s="1"/>
  <c r="L579" i="7"/>
  <c r="K579" i="7"/>
  <c r="H579" i="7"/>
  <c r="G579" i="7"/>
  <c r="F579" i="7"/>
  <c r="I579" i="7" s="1"/>
  <c r="J579" i="7" s="1"/>
  <c r="L578" i="7"/>
  <c r="K578" i="7"/>
  <c r="H578" i="7"/>
  <c r="G578" i="7"/>
  <c r="F578" i="7"/>
  <c r="I578" i="7" s="1"/>
  <c r="J578" i="7" s="1"/>
  <c r="L577" i="7"/>
  <c r="K577" i="7"/>
  <c r="H577" i="7"/>
  <c r="G577" i="7"/>
  <c r="F577" i="7"/>
  <c r="I577" i="7" s="1"/>
  <c r="J577" i="7" s="1"/>
  <c r="L576" i="7"/>
  <c r="K576" i="7"/>
  <c r="H576" i="7"/>
  <c r="G576" i="7"/>
  <c r="F576" i="7"/>
  <c r="I576" i="7" s="1"/>
  <c r="J576" i="7" s="1"/>
  <c r="L575" i="7"/>
  <c r="K575" i="7"/>
  <c r="H575" i="7"/>
  <c r="G575" i="7"/>
  <c r="F575" i="7"/>
  <c r="I575" i="7" s="1"/>
  <c r="J575" i="7" s="1"/>
  <c r="L574" i="7"/>
  <c r="K574" i="7"/>
  <c r="H574" i="7"/>
  <c r="G574" i="7"/>
  <c r="F574" i="7"/>
  <c r="I574" i="7" s="1"/>
  <c r="J574" i="7" s="1"/>
  <c r="L573" i="7"/>
  <c r="K573" i="7"/>
  <c r="H573" i="7"/>
  <c r="G573" i="7"/>
  <c r="F573" i="7"/>
  <c r="I573" i="7" s="1"/>
  <c r="J573" i="7" s="1"/>
  <c r="L572" i="7"/>
  <c r="K572" i="7"/>
  <c r="H572" i="7"/>
  <c r="G572" i="7"/>
  <c r="F572" i="7"/>
  <c r="I572" i="7" s="1"/>
  <c r="J572" i="7" s="1"/>
  <c r="L571" i="7"/>
  <c r="K571" i="7"/>
  <c r="H571" i="7"/>
  <c r="G571" i="7"/>
  <c r="F571" i="7"/>
  <c r="I571" i="7" s="1"/>
  <c r="J571" i="7" s="1"/>
  <c r="L570" i="7"/>
  <c r="K570" i="7"/>
  <c r="H570" i="7"/>
  <c r="G570" i="7"/>
  <c r="F570" i="7"/>
  <c r="I570" i="7" s="1"/>
  <c r="J570" i="7" s="1"/>
  <c r="L569" i="7"/>
  <c r="K569" i="7"/>
  <c r="H569" i="7"/>
  <c r="G569" i="7"/>
  <c r="F569" i="7"/>
  <c r="I569" i="7" s="1"/>
  <c r="J569" i="7" s="1"/>
  <c r="L568" i="7"/>
  <c r="K568" i="7"/>
  <c r="H568" i="7"/>
  <c r="G568" i="7"/>
  <c r="F568" i="7"/>
  <c r="I568" i="7" s="1"/>
  <c r="J568" i="7" s="1"/>
  <c r="L567" i="7"/>
  <c r="K567" i="7"/>
  <c r="H567" i="7"/>
  <c r="G567" i="7"/>
  <c r="F567" i="7"/>
  <c r="I567" i="7" s="1"/>
  <c r="J567" i="7" s="1"/>
  <c r="L566" i="7"/>
  <c r="K566" i="7"/>
  <c r="H566" i="7"/>
  <c r="G566" i="7"/>
  <c r="F566" i="7"/>
  <c r="I566" i="7" s="1"/>
  <c r="J566" i="7" s="1"/>
  <c r="L565" i="7"/>
  <c r="K565" i="7"/>
  <c r="H565" i="7"/>
  <c r="G565" i="7"/>
  <c r="F565" i="7"/>
  <c r="I565" i="7" s="1"/>
  <c r="J565" i="7" s="1"/>
  <c r="L564" i="7"/>
  <c r="K564" i="7"/>
  <c r="H564" i="7"/>
  <c r="G564" i="7"/>
  <c r="F564" i="7"/>
  <c r="I564" i="7" s="1"/>
  <c r="J564" i="7" s="1"/>
  <c r="L563" i="7"/>
  <c r="K563" i="7"/>
  <c r="H563" i="7"/>
  <c r="G563" i="7"/>
  <c r="F563" i="7"/>
  <c r="I563" i="7" s="1"/>
  <c r="J563" i="7" s="1"/>
  <c r="L562" i="7"/>
  <c r="K562" i="7"/>
  <c r="H562" i="7"/>
  <c r="G562" i="7"/>
  <c r="F562" i="7"/>
  <c r="I562" i="7" s="1"/>
  <c r="J562" i="7" s="1"/>
  <c r="L561" i="7"/>
  <c r="K561" i="7"/>
  <c r="H561" i="7"/>
  <c r="G561" i="7"/>
  <c r="F561" i="7"/>
  <c r="I561" i="7" s="1"/>
  <c r="J561" i="7" s="1"/>
  <c r="L560" i="7"/>
  <c r="K560" i="7"/>
  <c r="H560" i="7"/>
  <c r="G560" i="7"/>
  <c r="F560" i="7"/>
  <c r="I560" i="7" s="1"/>
  <c r="J560" i="7" s="1"/>
  <c r="L559" i="7"/>
  <c r="K559" i="7"/>
  <c r="H559" i="7"/>
  <c r="G559" i="7"/>
  <c r="F559" i="7"/>
  <c r="I559" i="7" s="1"/>
  <c r="J559" i="7" s="1"/>
  <c r="L558" i="7"/>
  <c r="K558" i="7"/>
  <c r="H558" i="7"/>
  <c r="G558" i="7"/>
  <c r="F558" i="7"/>
  <c r="I558" i="7" s="1"/>
  <c r="J558" i="7" s="1"/>
  <c r="L557" i="7"/>
  <c r="K557" i="7"/>
  <c r="H557" i="7"/>
  <c r="G557" i="7"/>
  <c r="F557" i="7"/>
  <c r="I557" i="7" s="1"/>
  <c r="J557" i="7" s="1"/>
  <c r="L556" i="7"/>
  <c r="K556" i="7"/>
  <c r="H556" i="7"/>
  <c r="G556" i="7"/>
  <c r="F556" i="7"/>
  <c r="I556" i="7" s="1"/>
  <c r="J556" i="7" s="1"/>
  <c r="L555" i="7"/>
  <c r="K555" i="7"/>
  <c r="H555" i="7"/>
  <c r="G555" i="7"/>
  <c r="F555" i="7"/>
  <c r="I555" i="7" s="1"/>
  <c r="J555" i="7" s="1"/>
  <c r="L554" i="7"/>
  <c r="K554" i="7"/>
  <c r="H554" i="7"/>
  <c r="G554" i="7"/>
  <c r="F554" i="7"/>
  <c r="I554" i="7" s="1"/>
  <c r="J554" i="7" s="1"/>
  <c r="L553" i="7"/>
  <c r="K553" i="7"/>
  <c r="H553" i="7"/>
  <c r="G553" i="7"/>
  <c r="F553" i="7"/>
  <c r="I553" i="7" s="1"/>
  <c r="J553" i="7" s="1"/>
  <c r="L552" i="7"/>
  <c r="K552" i="7"/>
  <c r="H552" i="7"/>
  <c r="G552" i="7"/>
  <c r="F552" i="7"/>
  <c r="I552" i="7" s="1"/>
  <c r="J552" i="7" s="1"/>
  <c r="L551" i="7"/>
  <c r="K551" i="7"/>
  <c r="H551" i="7"/>
  <c r="G551" i="7"/>
  <c r="F551" i="7"/>
  <c r="I551" i="7" s="1"/>
  <c r="J551" i="7" s="1"/>
  <c r="L550" i="7"/>
  <c r="K550" i="7"/>
  <c r="H550" i="7"/>
  <c r="G550" i="7"/>
  <c r="F550" i="7"/>
  <c r="I550" i="7" s="1"/>
  <c r="J550" i="7" s="1"/>
  <c r="L549" i="7"/>
  <c r="K549" i="7"/>
  <c r="H549" i="7"/>
  <c r="G549" i="7"/>
  <c r="F549" i="7"/>
  <c r="I549" i="7" s="1"/>
  <c r="J549" i="7" s="1"/>
  <c r="L548" i="7"/>
  <c r="K548" i="7"/>
  <c r="H548" i="7"/>
  <c r="G548" i="7"/>
  <c r="F548" i="7"/>
  <c r="I548" i="7" s="1"/>
  <c r="J548" i="7" s="1"/>
  <c r="L547" i="7"/>
  <c r="K547" i="7"/>
  <c r="H547" i="7"/>
  <c r="G547" i="7"/>
  <c r="F547" i="7"/>
  <c r="I547" i="7" s="1"/>
  <c r="J547" i="7" s="1"/>
  <c r="L546" i="7"/>
  <c r="K546" i="7"/>
  <c r="H546" i="7"/>
  <c r="G546" i="7"/>
  <c r="F546" i="7"/>
  <c r="I546" i="7" s="1"/>
  <c r="J546" i="7" s="1"/>
  <c r="L545" i="7"/>
  <c r="K545" i="7"/>
  <c r="H545" i="7"/>
  <c r="G545" i="7"/>
  <c r="F545" i="7"/>
  <c r="I545" i="7" s="1"/>
  <c r="J545" i="7" s="1"/>
  <c r="L544" i="7"/>
  <c r="K544" i="7"/>
  <c r="H544" i="7"/>
  <c r="G544" i="7"/>
  <c r="F544" i="7"/>
  <c r="I544" i="7" s="1"/>
  <c r="J544" i="7" s="1"/>
  <c r="L543" i="7"/>
  <c r="K543" i="7"/>
  <c r="H543" i="7"/>
  <c r="G543" i="7"/>
  <c r="F543" i="7"/>
  <c r="I543" i="7" s="1"/>
  <c r="J543" i="7" s="1"/>
  <c r="L542" i="7"/>
  <c r="K542" i="7"/>
  <c r="H542" i="7"/>
  <c r="G542" i="7"/>
  <c r="F542" i="7"/>
  <c r="I542" i="7" s="1"/>
  <c r="J542" i="7" s="1"/>
  <c r="L541" i="7"/>
  <c r="K541" i="7"/>
  <c r="H541" i="7"/>
  <c r="G541" i="7"/>
  <c r="F541" i="7"/>
  <c r="I541" i="7" s="1"/>
  <c r="J541" i="7" s="1"/>
  <c r="L540" i="7"/>
  <c r="K540" i="7"/>
  <c r="H540" i="7"/>
  <c r="G540" i="7"/>
  <c r="F540" i="7"/>
  <c r="I540" i="7" s="1"/>
  <c r="J540" i="7" s="1"/>
  <c r="L539" i="7"/>
  <c r="K539" i="7"/>
  <c r="H539" i="7"/>
  <c r="G539" i="7"/>
  <c r="F539" i="7"/>
  <c r="I539" i="7" s="1"/>
  <c r="J539" i="7" s="1"/>
  <c r="L538" i="7"/>
  <c r="K538" i="7"/>
  <c r="H538" i="7"/>
  <c r="G538" i="7"/>
  <c r="F538" i="7"/>
  <c r="I538" i="7" s="1"/>
  <c r="J538" i="7" s="1"/>
  <c r="L537" i="7"/>
  <c r="K537" i="7"/>
  <c r="H537" i="7"/>
  <c r="G537" i="7"/>
  <c r="F537" i="7"/>
  <c r="I537" i="7" s="1"/>
  <c r="J537" i="7" s="1"/>
  <c r="L536" i="7"/>
  <c r="K536" i="7"/>
  <c r="H536" i="7"/>
  <c r="G536" i="7"/>
  <c r="F536" i="7"/>
  <c r="I536" i="7" s="1"/>
  <c r="J536" i="7" s="1"/>
  <c r="L535" i="7"/>
  <c r="K535" i="7"/>
  <c r="H535" i="7"/>
  <c r="G535" i="7"/>
  <c r="F535" i="7"/>
  <c r="I535" i="7" s="1"/>
  <c r="J535" i="7" s="1"/>
  <c r="L534" i="7"/>
  <c r="K534" i="7"/>
  <c r="H534" i="7"/>
  <c r="G534" i="7"/>
  <c r="F534" i="7"/>
  <c r="I534" i="7" s="1"/>
  <c r="J534" i="7" s="1"/>
  <c r="L533" i="7"/>
  <c r="K533" i="7"/>
  <c r="H533" i="7"/>
  <c r="G533" i="7"/>
  <c r="F533" i="7"/>
  <c r="I533" i="7" s="1"/>
  <c r="J533" i="7" s="1"/>
  <c r="L532" i="7"/>
  <c r="K532" i="7"/>
  <c r="H532" i="7"/>
  <c r="G532" i="7"/>
  <c r="F532" i="7"/>
  <c r="I532" i="7" s="1"/>
  <c r="J532" i="7" s="1"/>
  <c r="L531" i="7"/>
  <c r="K531" i="7"/>
  <c r="H531" i="7"/>
  <c r="G531" i="7"/>
  <c r="F531" i="7"/>
  <c r="I531" i="7" s="1"/>
  <c r="J531" i="7" s="1"/>
  <c r="L530" i="7"/>
  <c r="K530" i="7"/>
  <c r="H530" i="7"/>
  <c r="G530" i="7"/>
  <c r="F530" i="7"/>
  <c r="I530" i="7" s="1"/>
  <c r="J530" i="7" s="1"/>
  <c r="L529" i="7"/>
  <c r="K529" i="7"/>
  <c r="H529" i="7"/>
  <c r="G529" i="7"/>
  <c r="F529" i="7"/>
  <c r="I529" i="7" s="1"/>
  <c r="J529" i="7" s="1"/>
  <c r="L528" i="7"/>
  <c r="K528" i="7"/>
  <c r="H528" i="7"/>
  <c r="G528" i="7"/>
  <c r="F528" i="7"/>
  <c r="I528" i="7" s="1"/>
  <c r="J528" i="7" s="1"/>
  <c r="L527" i="7"/>
  <c r="K527" i="7"/>
  <c r="H527" i="7"/>
  <c r="G527" i="7"/>
  <c r="F527" i="7"/>
  <c r="I527" i="7" s="1"/>
  <c r="J527" i="7" s="1"/>
  <c r="L526" i="7"/>
  <c r="K526" i="7"/>
  <c r="H526" i="7"/>
  <c r="G526" i="7"/>
  <c r="F526" i="7"/>
  <c r="I526" i="7" s="1"/>
  <c r="J526" i="7" s="1"/>
  <c r="L525" i="7"/>
  <c r="K525" i="7"/>
  <c r="H525" i="7"/>
  <c r="G525" i="7"/>
  <c r="F525" i="7"/>
  <c r="I525" i="7" s="1"/>
  <c r="J525" i="7" s="1"/>
  <c r="L524" i="7"/>
  <c r="K524" i="7"/>
  <c r="H524" i="7"/>
  <c r="G524" i="7"/>
  <c r="F524" i="7"/>
  <c r="I524" i="7" s="1"/>
  <c r="J524" i="7" s="1"/>
  <c r="L523" i="7"/>
  <c r="K523" i="7"/>
  <c r="H523" i="7"/>
  <c r="G523" i="7"/>
  <c r="F523" i="7"/>
  <c r="I523" i="7" s="1"/>
  <c r="J523" i="7" s="1"/>
  <c r="L522" i="7"/>
  <c r="K522" i="7"/>
  <c r="H522" i="7"/>
  <c r="G522" i="7"/>
  <c r="F522" i="7"/>
  <c r="I522" i="7" s="1"/>
  <c r="J522" i="7" s="1"/>
  <c r="L521" i="7"/>
  <c r="K521" i="7"/>
  <c r="H521" i="7"/>
  <c r="G521" i="7"/>
  <c r="F521" i="7"/>
  <c r="I521" i="7" s="1"/>
  <c r="J521" i="7" s="1"/>
  <c r="L520" i="7"/>
  <c r="K520" i="7"/>
  <c r="H520" i="7"/>
  <c r="G520" i="7"/>
  <c r="F520" i="7"/>
  <c r="I520" i="7" s="1"/>
  <c r="J520" i="7" s="1"/>
  <c r="L519" i="7"/>
  <c r="K519" i="7"/>
  <c r="H519" i="7"/>
  <c r="G519" i="7"/>
  <c r="F519" i="7"/>
  <c r="I519" i="7" s="1"/>
  <c r="J519" i="7" s="1"/>
  <c r="L518" i="7"/>
  <c r="K518" i="7"/>
  <c r="H518" i="7"/>
  <c r="G518" i="7"/>
  <c r="F518" i="7"/>
  <c r="I518" i="7" s="1"/>
  <c r="J518" i="7" s="1"/>
  <c r="L517" i="7"/>
  <c r="K517" i="7"/>
  <c r="H517" i="7"/>
  <c r="G517" i="7"/>
  <c r="F517" i="7"/>
  <c r="I517" i="7" s="1"/>
  <c r="J517" i="7" s="1"/>
  <c r="L516" i="7"/>
  <c r="K516" i="7"/>
  <c r="H516" i="7"/>
  <c r="G516" i="7"/>
  <c r="F516" i="7"/>
  <c r="I516" i="7" s="1"/>
  <c r="J516" i="7" s="1"/>
  <c r="L515" i="7"/>
  <c r="K515" i="7"/>
  <c r="H515" i="7"/>
  <c r="G515" i="7"/>
  <c r="F515" i="7"/>
  <c r="I515" i="7" s="1"/>
  <c r="J515" i="7" s="1"/>
  <c r="L514" i="7"/>
  <c r="K514" i="7"/>
  <c r="H514" i="7"/>
  <c r="G514" i="7"/>
  <c r="F514" i="7"/>
  <c r="I514" i="7" s="1"/>
  <c r="J514" i="7" s="1"/>
  <c r="L513" i="7"/>
  <c r="K513" i="7"/>
  <c r="H513" i="7"/>
  <c r="G513" i="7"/>
  <c r="F513" i="7"/>
  <c r="I513" i="7" s="1"/>
  <c r="J513" i="7" s="1"/>
  <c r="L512" i="7"/>
  <c r="K512" i="7"/>
  <c r="H512" i="7"/>
  <c r="G512" i="7"/>
  <c r="F512" i="7"/>
  <c r="I512" i="7" s="1"/>
  <c r="J512" i="7" s="1"/>
  <c r="L511" i="7"/>
  <c r="K511" i="7"/>
  <c r="H511" i="7"/>
  <c r="G511" i="7"/>
  <c r="F511" i="7"/>
  <c r="I511" i="7" s="1"/>
  <c r="J511" i="7" s="1"/>
  <c r="L510" i="7"/>
  <c r="K510" i="7"/>
  <c r="H510" i="7"/>
  <c r="G510" i="7"/>
  <c r="F510" i="7"/>
  <c r="I510" i="7" s="1"/>
  <c r="J510" i="7" s="1"/>
  <c r="L509" i="7"/>
  <c r="K509" i="7"/>
  <c r="H509" i="7"/>
  <c r="G509" i="7"/>
  <c r="F509" i="7"/>
  <c r="I509" i="7" s="1"/>
  <c r="J509" i="7" s="1"/>
  <c r="L508" i="7"/>
  <c r="K508" i="7"/>
  <c r="H508" i="7"/>
  <c r="G508" i="7"/>
  <c r="F508" i="7"/>
  <c r="I508" i="7" s="1"/>
  <c r="J508" i="7" s="1"/>
  <c r="L507" i="7"/>
  <c r="K507" i="7"/>
  <c r="H507" i="7"/>
  <c r="G507" i="7"/>
  <c r="F507" i="7"/>
  <c r="I507" i="7" s="1"/>
  <c r="J507" i="7" s="1"/>
  <c r="L506" i="7"/>
  <c r="K506" i="7"/>
  <c r="H506" i="7"/>
  <c r="G506" i="7"/>
  <c r="F506" i="7"/>
  <c r="I506" i="7" s="1"/>
  <c r="J506" i="7" s="1"/>
  <c r="L505" i="7"/>
  <c r="K505" i="7"/>
  <c r="H505" i="7"/>
  <c r="G505" i="7"/>
  <c r="F505" i="7"/>
  <c r="I505" i="7" s="1"/>
  <c r="J505" i="7" s="1"/>
  <c r="L504" i="7"/>
  <c r="K504" i="7"/>
  <c r="H504" i="7"/>
  <c r="G504" i="7"/>
  <c r="F504" i="7"/>
  <c r="I504" i="7" s="1"/>
  <c r="J504" i="7" s="1"/>
  <c r="L503" i="7"/>
  <c r="K503" i="7"/>
  <c r="H503" i="7"/>
  <c r="G503" i="7"/>
  <c r="F503" i="7"/>
  <c r="I503" i="7" s="1"/>
  <c r="J503" i="7" s="1"/>
  <c r="L502" i="7"/>
  <c r="K502" i="7"/>
  <c r="H502" i="7"/>
  <c r="G502" i="7"/>
  <c r="F502" i="7"/>
  <c r="I502" i="7" s="1"/>
  <c r="J502" i="7" s="1"/>
  <c r="L501" i="7"/>
  <c r="K501" i="7"/>
  <c r="H501" i="7"/>
  <c r="G501" i="7"/>
  <c r="F501" i="7"/>
  <c r="I501" i="7" s="1"/>
  <c r="J501" i="7" s="1"/>
  <c r="L500" i="7"/>
  <c r="K500" i="7"/>
  <c r="H500" i="7"/>
  <c r="G500" i="7"/>
  <c r="F500" i="7"/>
  <c r="I500" i="7" s="1"/>
  <c r="J500" i="7" s="1"/>
  <c r="L499" i="7"/>
  <c r="K499" i="7"/>
  <c r="H499" i="7"/>
  <c r="G499" i="7"/>
  <c r="F499" i="7"/>
  <c r="I499" i="7" s="1"/>
  <c r="J499" i="7" s="1"/>
  <c r="L498" i="7"/>
  <c r="K498" i="7"/>
  <c r="H498" i="7"/>
  <c r="G498" i="7"/>
  <c r="F498" i="7"/>
  <c r="I498" i="7" s="1"/>
  <c r="J498" i="7" s="1"/>
  <c r="L497" i="7"/>
  <c r="K497" i="7"/>
  <c r="H497" i="7"/>
  <c r="G497" i="7"/>
  <c r="F497" i="7"/>
  <c r="I497" i="7" s="1"/>
  <c r="J497" i="7" s="1"/>
  <c r="L496" i="7"/>
  <c r="K496" i="7"/>
  <c r="H496" i="7"/>
  <c r="G496" i="7"/>
  <c r="F496" i="7"/>
  <c r="I496" i="7" s="1"/>
  <c r="J496" i="7" s="1"/>
  <c r="L495" i="7"/>
  <c r="K495" i="7"/>
  <c r="H495" i="7"/>
  <c r="G495" i="7"/>
  <c r="F495" i="7"/>
  <c r="I495" i="7" s="1"/>
  <c r="J495" i="7" s="1"/>
  <c r="L494" i="7"/>
  <c r="K494" i="7"/>
  <c r="H494" i="7"/>
  <c r="G494" i="7"/>
  <c r="F494" i="7"/>
  <c r="I494" i="7" s="1"/>
  <c r="J494" i="7" s="1"/>
  <c r="L493" i="7"/>
  <c r="K493" i="7"/>
  <c r="H493" i="7"/>
  <c r="G493" i="7"/>
  <c r="F493" i="7"/>
  <c r="I493" i="7" s="1"/>
  <c r="J493" i="7" s="1"/>
  <c r="L492" i="7"/>
  <c r="K492" i="7"/>
  <c r="H492" i="7"/>
  <c r="G492" i="7"/>
  <c r="F492" i="7"/>
  <c r="I492" i="7" s="1"/>
  <c r="J492" i="7" s="1"/>
  <c r="L491" i="7"/>
  <c r="K491" i="7"/>
  <c r="H491" i="7"/>
  <c r="G491" i="7"/>
  <c r="F491" i="7"/>
  <c r="I491" i="7" s="1"/>
  <c r="J491" i="7" s="1"/>
  <c r="L490" i="7"/>
  <c r="K490" i="7"/>
  <c r="H490" i="7"/>
  <c r="G490" i="7"/>
  <c r="F490" i="7"/>
  <c r="I490" i="7" s="1"/>
  <c r="J490" i="7" s="1"/>
  <c r="L489" i="7"/>
  <c r="K489" i="7"/>
  <c r="H489" i="7"/>
  <c r="G489" i="7"/>
  <c r="F489" i="7"/>
  <c r="I489" i="7" s="1"/>
  <c r="J489" i="7" s="1"/>
  <c r="L488" i="7"/>
  <c r="K488" i="7"/>
  <c r="H488" i="7"/>
  <c r="G488" i="7"/>
  <c r="F488" i="7"/>
  <c r="I488" i="7" s="1"/>
  <c r="J488" i="7" s="1"/>
  <c r="L487" i="7"/>
  <c r="K487" i="7"/>
  <c r="H487" i="7"/>
  <c r="G487" i="7"/>
  <c r="F487" i="7"/>
  <c r="I487" i="7" s="1"/>
  <c r="J487" i="7" s="1"/>
  <c r="L486" i="7"/>
  <c r="K486" i="7"/>
  <c r="H486" i="7"/>
  <c r="G486" i="7"/>
  <c r="F486" i="7"/>
  <c r="I486" i="7" s="1"/>
  <c r="J486" i="7" s="1"/>
  <c r="L485" i="7"/>
  <c r="K485" i="7"/>
  <c r="H485" i="7"/>
  <c r="G485" i="7"/>
  <c r="F485" i="7"/>
  <c r="I485" i="7" s="1"/>
  <c r="J485" i="7" s="1"/>
  <c r="L484" i="7"/>
  <c r="K484" i="7"/>
  <c r="H484" i="7"/>
  <c r="G484" i="7"/>
  <c r="F484" i="7"/>
  <c r="I484" i="7" s="1"/>
  <c r="J484" i="7" s="1"/>
  <c r="L483" i="7"/>
  <c r="K483" i="7"/>
  <c r="H483" i="7"/>
  <c r="G483" i="7"/>
  <c r="F483" i="7"/>
  <c r="I483" i="7" s="1"/>
  <c r="J483" i="7" s="1"/>
  <c r="L482" i="7"/>
  <c r="K482" i="7"/>
  <c r="H482" i="7"/>
  <c r="G482" i="7"/>
  <c r="F482" i="7"/>
  <c r="I482" i="7" s="1"/>
  <c r="J482" i="7" s="1"/>
  <c r="L481" i="7"/>
  <c r="K481" i="7"/>
  <c r="H481" i="7"/>
  <c r="G481" i="7"/>
  <c r="F481" i="7"/>
  <c r="I481" i="7" s="1"/>
  <c r="J481" i="7" s="1"/>
  <c r="L480" i="7"/>
  <c r="K480" i="7"/>
  <c r="H480" i="7"/>
  <c r="G480" i="7"/>
  <c r="F480" i="7"/>
  <c r="I480" i="7" s="1"/>
  <c r="J480" i="7" s="1"/>
  <c r="L479" i="7"/>
  <c r="K479" i="7"/>
  <c r="H479" i="7"/>
  <c r="G479" i="7"/>
  <c r="F479" i="7"/>
  <c r="I479" i="7" s="1"/>
  <c r="J479" i="7" s="1"/>
  <c r="L478" i="7"/>
  <c r="K478" i="7"/>
  <c r="H478" i="7"/>
  <c r="G478" i="7"/>
  <c r="F478" i="7"/>
  <c r="I478" i="7" s="1"/>
  <c r="J478" i="7" s="1"/>
  <c r="L477" i="7"/>
  <c r="K477" i="7"/>
  <c r="H477" i="7"/>
  <c r="G477" i="7"/>
  <c r="F477" i="7"/>
  <c r="I477" i="7" s="1"/>
  <c r="J477" i="7" s="1"/>
  <c r="L476" i="7"/>
  <c r="K476" i="7"/>
  <c r="H476" i="7"/>
  <c r="G476" i="7"/>
  <c r="F476" i="7"/>
  <c r="I476" i="7" s="1"/>
  <c r="J476" i="7" s="1"/>
  <c r="L475" i="7"/>
  <c r="K475" i="7"/>
  <c r="H475" i="7"/>
  <c r="G475" i="7"/>
  <c r="F475" i="7"/>
  <c r="I475" i="7" s="1"/>
  <c r="J475" i="7" s="1"/>
  <c r="L474" i="7"/>
  <c r="K474" i="7"/>
  <c r="H474" i="7"/>
  <c r="G474" i="7"/>
  <c r="F474" i="7"/>
  <c r="I474" i="7" s="1"/>
  <c r="J474" i="7" s="1"/>
  <c r="L473" i="7"/>
  <c r="K473" i="7"/>
  <c r="H473" i="7"/>
  <c r="G473" i="7"/>
  <c r="F473" i="7"/>
  <c r="I473" i="7" s="1"/>
  <c r="J473" i="7" s="1"/>
  <c r="L472" i="7"/>
  <c r="K472" i="7"/>
  <c r="H472" i="7"/>
  <c r="G472" i="7"/>
  <c r="F472" i="7"/>
  <c r="I472" i="7" s="1"/>
  <c r="J472" i="7" s="1"/>
  <c r="L471" i="7"/>
  <c r="K471" i="7"/>
  <c r="H471" i="7"/>
  <c r="G471" i="7"/>
  <c r="F471" i="7"/>
  <c r="I471" i="7" s="1"/>
  <c r="J471" i="7" s="1"/>
  <c r="L470" i="7"/>
  <c r="K470" i="7"/>
  <c r="H470" i="7"/>
  <c r="G470" i="7"/>
  <c r="F470" i="7"/>
  <c r="I470" i="7" s="1"/>
  <c r="J470" i="7" s="1"/>
  <c r="L469" i="7"/>
  <c r="K469" i="7"/>
  <c r="H469" i="7"/>
  <c r="G469" i="7"/>
  <c r="F469" i="7"/>
  <c r="I469" i="7" s="1"/>
  <c r="J469" i="7" s="1"/>
  <c r="L468" i="7"/>
  <c r="K468" i="7"/>
  <c r="H468" i="7"/>
  <c r="G468" i="7"/>
  <c r="F468" i="7"/>
  <c r="I468" i="7" s="1"/>
  <c r="J468" i="7" s="1"/>
  <c r="L467" i="7"/>
  <c r="K467" i="7"/>
  <c r="H467" i="7"/>
  <c r="G467" i="7"/>
  <c r="F467" i="7"/>
  <c r="I467" i="7" s="1"/>
  <c r="J467" i="7" s="1"/>
  <c r="L466" i="7"/>
  <c r="K466" i="7"/>
  <c r="H466" i="7"/>
  <c r="G466" i="7"/>
  <c r="F466" i="7"/>
  <c r="I466" i="7" s="1"/>
  <c r="J466" i="7" s="1"/>
  <c r="L465" i="7"/>
  <c r="K465" i="7"/>
  <c r="H465" i="7"/>
  <c r="G465" i="7"/>
  <c r="F465" i="7"/>
  <c r="I465" i="7" s="1"/>
  <c r="J465" i="7" s="1"/>
  <c r="L464" i="7"/>
  <c r="K464" i="7"/>
  <c r="H464" i="7"/>
  <c r="G464" i="7"/>
  <c r="F464" i="7"/>
  <c r="I464" i="7" s="1"/>
  <c r="J464" i="7" s="1"/>
  <c r="L463" i="7"/>
  <c r="K463" i="7"/>
  <c r="H463" i="7"/>
  <c r="G463" i="7"/>
  <c r="F463" i="7"/>
  <c r="I463" i="7" s="1"/>
  <c r="J463" i="7" s="1"/>
  <c r="L462" i="7"/>
  <c r="K462" i="7"/>
  <c r="H462" i="7"/>
  <c r="G462" i="7"/>
  <c r="F462" i="7"/>
  <c r="I462" i="7" s="1"/>
  <c r="J462" i="7" s="1"/>
  <c r="L461" i="7"/>
  <c r="K461" i="7"/>
  <c r="H461" i="7"/>
  <c r="G461" i="7"/>
  <c r="F461" i="7"/>
  <c r="I461" i="7" s="1"/>
  <c r="J461" i="7" s="1"/>
  <c r="L460" i="7"/>
  <c r="K460" i="7"/>
  <c r="H460" i="7"/>
  <c r="G460" i="7"/>
  <c r="F460" i="7"/>
  <c r="I460" i="7" s="1"/>
  <c r="J460" i="7" s="1"/>
  <c r="L459" i="7"/>
  <c r="K459" i="7"/>
  <c r="H459" i="7"/>
  <c r="G459" i="7"/>
  <c r="F459" i="7"/>
  <c r="I459" i="7" s="1"/>
  <c r="J459" i="7" s="1"/>
  <c r="L458" i="7"/>
  <c r="K458" i="7"/>
  <c r="H458" i="7"/>
  <c r="G458" i="7"/>
  <c r="F458" i="7"/>
  <c r="I458" i="7" s="1"/>
  <c r="J458" i="7" s="1"/>
  <c r="L457" i="7"/>
  <c r="K457" i="7"/>
  <c r="H457" i="7"/>
  <c r="G457" i="7"/>
  <c r="F457" i="7"/>
  <c r="I457" i="7" s="1"/>
  <c r="J457" i="7" s="1"/>
  <c r="L456" i="7"/>
  <c r="K456" i="7"/>
  <c r="H456" i="7"/>
  <c r="G456" i="7"/>
  <c r="F456" i="7"/>
  <c r="I456" i="7" s="1"/>
  <c r="J456" i="7" s="1"/>
  <c r="L455" i="7"/>
  <c r="K455" i="7"/>
  <c r="H455" i="7"/>
  <c r="G455" i="7"/>
  <c r="F455" i="7"/>
  <c r="I455" i="7" s="1"/>
  <c r="J455" i="7" s="1"/>
  <c r="L454" i="7"/>
  <c r="K454" i="7"/>
  <c r="H454" i="7"/>
  <c r="G454" i="7"/>
  <c r="F454" i="7"/>
  <c r="I454" i="7" s="1"/>
  <c r="J454" i="7" s="1"/>
  <c r="L453" i="7"/>
  <c r="K453" i="7"/>
  <c r="H453" i="7"/>
  <c r="G453" i="7"/>
  <c r="F453" i="7"/>
  <c r="I453" i="7" s="1"/>
  <c r="J453" i="7" s="1"/>
  <c r="L452" i="7"/>
  <c r="K452" i="7"/>
  <c r="H452" i="7"/>
  <c r="G452" i="7"/>
  <c r="F452" i="7"/>
  <c r="I452" i="7" s="1"/>
  <c r="J452" i="7" s="1"/>
  <c r="L451" i="7"/>
  <c r="K451" i="7"/>
  <c r="H451" i="7"/>
  <c r="G451" i="7"/>
  <c r="F451" i="7"/>
  <c r="I451" i="7" s="1"/>
  <c r="J451" i="7" s="1"/>
  <c r="L450" i="7"/>
  <c r="K450" i="7"/>
  <c r="H450" i="7"/>
  <c r="G450" i="7"/>
  <c r="F450" i="7"/>
  <c r="I450" i="7" s="1"/>
  <c r="J450" i="7" s="1"/>
  <c r="L449" i="7"/>
  <c r="K449" i="7"/>
  <c r="H449" i="7"/>
  <c r="G449" i="7"/>
  <c r="F449" i="7"/>
  <c r="I449" i="7" s="1"/>
  <c r="J449" i="7" s="1"/>
  <c r="L448" i="7"/>
  <c r="K448" i="7"/>
  <c r="H448" i="7"/>
  <c r="G448" i="7"/>
  <c r="F448" i="7"/>
  <c r="I448" i="7" s="1"/>
  <c r="J448" i="7" s="1"/>
  <c r="L447" i="7"/>
  <c r="K447" i="7"/>
  <c r="H447" i="7"/>
  <c r="G447" i="7"/>
  <c r="F447" i="7"/>
  <c r="I447" i="7" s="1"/>
  <c r="J447" i="7" s="1"/>
  <c r="L446" i="7"/>
  <c r="K446" i="7"/>
  <c r="H446" i="7"/>
  <c r="G446" i="7"/>
  <c r="F446" i="7"/>
  <c r="I446" i="7" s="1"/>
  <c r="J446" i="7" s="1"/>
  <c r="L445" i="7"/>
  <c r="K445" i="7"/>
  <c r="H445" i="7"/>
  <c r="G445" i="7"/>
  <c r="F445" i="7"/>
  <c r="I445" i="7" s="1"/>
  <c r="J445" i="7" s="1"/>
  <c r="L444" i="7"/>
  <c r="K444" i="7"/>
  <c r="H444" i="7"/>
  <c r="G444" i="7"/>
  <c r="F444" i="7"/>
  <c r="I444" i="7" s="1"/>
  <c r="J444" i="7" s="1"/>
  <c r="L443" i="7"/>
  <c r="K443" i="7"/>
  <c r="H443" i="7"/>
  <c r="G443" i="7"/>
  <c r="F443" i="7"/>
  <c r="I443" i="7" s="1"/>
  <c r="J443" i="7" s="1"/>
  <c r="L442" i="7"/>
  <c r="K442" i="7"/>
  <c r="H442" i="7"/>
  <c r="G442" i="7"/>
  <c r="F442" i="7"/>
  <c r="I442" i="7" s="1"/>
  <c r="J442" i="7" s="1"/>
  <c r="L441" i="7"/>
  <c r="K441" i="7"/>
  <c r="H441" i="7"/>
  <c r="G441" i="7"/>
  <c r="F441" i="7"/>
  <c r="I441" i="7" s="1"/>
  <c r="J441" i="7" s="1"/>
  <c r="L440" i="7"/>
  <c r="K440" i="7"/>
  <c r="H440" i="7"/>
  <c r="G440" i="7"/>
  <c r="F440" i="7"/>
  <c r="I440" i="7" s="1"/>
  <c r="J440" i="7" s="1"/>
  <c r="L439" i="7"/>
  <c r="K439" i="7"/>
  <c r="H439" i="7"/>
  <c r="G439" i="7"/>
  <c r="F439" i="7"/>
  <c r="I439" i="7" s="1"/>
  <c r="J439" i="7" s="1"/>
  <c r="L438" i="7"/>
  <c r="K438" i="7"/>
  <c r="H438" i="7"/>
  <c r="G438" i="7"/>
  <c r="F438" i="7"/>
  <c r="I438" i="7" s="1"/>
  <c r="J438" i="7" s="1"/>
  <c r="L437" i="7"/>
  <c r="K437" i="7"/>
  <c r="H437" i="7"/>
  <c r="G437" i="7"/>
  <c r="F437" i="7"/>
  <c r="I437" i="7" s="1"/>
  <c r="J437" i="7" s="1"/>
  <c r="L436" i="7"/>
  <c r="K436" i="7"/>
  <c r="H436" i="7"/>
  <c r="G436" i="7"/>
  <c r="F436" i="7"/>
  <c r="I436" i="7" s="1"/>
  <c r="J436" i="7" s="1"/>
  <c r="L435" i="7"/>
  <c r="K435" i="7"/>
  <c r="H435" i="7"/>
  <c r="G435" i="7"/>
  <c r="F435" i="7"/>
  <c r="I435" i="7" s="1"/>
  <c r="J435" i="7" s="1"/>
  <c r="L434" i="7"/>
  <c r="K434" i="7"/>
  <c r="H434" i="7"/>
  <c r="G434" i="7"/>
  <c r="F434" i="7"/>
  <c r="I434" i="7" s="1"/>
  <c r="J434" i="7" s="1"/>
  <c r="L433" i="7"/>
  <c r="K433" i="7"/>
  <c r="H433" i="7"/>
  <c r="G433" i="7"/>
  <c r="F433" i="7"/>
  <c r="I433" i="7" s="1"/>
  <c r="J433" i="7" s="1"/>
  <c r="L432" i="7"/>
  <c r="K432" i="7"/>
  <c r="H432" i="7"/>
  <c r="G432" i="7"/>
  <c r="F432" i="7"/>
  <c r="I432" i="7" s="1"/>
  <c r="J432" i="7" s="1"/>
  <c r="L431" i="7"/>
  <c r="K431" i="7"/>
  <c r="H431" i="7"/>
  <c r="G431" i="7"/>
  <c r="F431" i="7"/>
  <c r="I431" i="7" s="1"/>
  <c r="J431" i="7" s="1"/>
  <c r="L430" i="7"/>
  <c r="K430" i="7"/>
  <c r="H430" i="7"/>
  <c r="G430" i="7"/>
  <c r="F430" i="7"/>
  <c r="I430" i="7" s="1"/>
  <c r="J430" i="7" s="1"/>
  <c r="L429" i="7"/>
  <c r="K429" i="7"/>
  <c r="H429" i="7"/>
  <c r="G429" i="7"/>
  <c r="F429" i="7"/>
  <c r="I429" i="7" s="1"/>
  <c r="J429" i="7" s="1"/>
  <c r="L428" i="7"/>
  <c r="K428" i="7"/>
  <c r="H428" i="7"/>
  <c r="G428" i="7"/>
  <c r="F428" i="7"/>
  <c r="I428" i="7" s="1"/>
  <c r="J428" i="7" s="1"/>
  <c r="L427" i="7"/>
  <c r="K427" i="7"/>
  <c r="H427" i="7"/>
  <c r="G427" i="7"/>
  <c r="F427" i="7"/>
  <c r="I427" i="7" s="1"/>
  <c r="J427" i="7" s="1"/>
  <c r="L426" i="7"/>
  <c r="K426" i="7"/>
  <c r="H426" i="7"/>
  <c r="G426" i="7"/>
  <c r="F426" i="7"/>
  <c r="I426" i="7" s="1"/>
  <c r="J426" i="7" s="1"/>
  <c r="L425" i="7"/>
  <c r="K425" i="7"/>
  <c r="H425" i="7"/>
  <c r="G425" i="7"/>
  <c r="F425" i="7"/>
  <c r="I425" i="7" s="1"/>
  <c r="J425" i="7" s="1"/>
  <c r="L424" i="7"/>
  <c r="K424" i="7"/>
  <c r="H424" i="7"/>
  <c r="G424" i="7"/>
  <c r="F424" i="7"/>
  <c r="I424" i="7" s="1"/>
  <c r="J424" i="7" s="1"/>
  <c r="L423" i="7"/>
  <c r="K423" i="7"/>
  <c r="H423" i="7"/>
  <c r="G423" i="7"/>
  <c r="F423" i="7"/>
  <c r="I423" i="7" s="1"/>
  <c r="J423" i="7" s="1"/>
  <c r="L422" i="7"/>
  <c r="K422" i="7"/>
  <c r="H422" i="7"/>
  <c r="G422" i="7"/>
  <c r="F422" i="7"/>
  <c r="I422" i="7" s="1"/>
  <c r="J422" i="7" s="1"/>
  <c r="L421" i="7"/>
  <c r="K421" i="7"/>
  <c r="H421" i="7"/>
  <c r="G421" i="7"/>
  <c r="F421" i="7"/>
  <c r="I421" i="7" s="1"/>
  <c r="J421" i="7" s="1"/>
  <c r="L420" i="7"/>
  <c r="K420" i="7"/>
  <c r="H420" i="7"/>
  <c r="G420" i="7"/>
  <c r="F420" i="7"/>
  <c r="I420" i="7" s="1"/>
  <c r="J420" i="7" s="1"/>
  <c r="L419" i="7"/>
  <c r="K419" i="7"/>
  <c r="H419" i="7"/>
  <c r="G419" i="7"/>
  <c r="F419" i="7"/>
  <c r="I419" i="7" s="1"/>
  <c r="J419" i="7" s="1"/>
  <c r="L418" i="7"/>
  <c r="K418" i="7"/>
  <c r="H418" i="7"/>
  <c r="G418" i="7"/>
  <c r="F418" i="7"/>
  <c r="I418" i="7" s="1"/>
  <c r="J418" i="7" s="1"/>
  <c r="L417" i="7"/>
  <c r="K417" i="7"/>
  <c r="H417" i="7"/>
  <c r="G417" i="7"/>
  <c r="F417" i="7"/>
  <c r="I417" i="7" s="1"/>
  <c r="J417" i="7" s="1"/>
  <c r="L416" i="7"/>
  <c r="K416" i="7"/>
  <c r="H416" i="7"/>
  <c r="G416" i="7"/>
  <c r="F416" i="7"/>
  <c r="I416" i="7" s="1"/>
  <c r="J416" i="7" s="1"/>
  <c r="L415" i="7"/>
  <c r="K415" i="7"/>
  <c r="H415" i="7"/>
  <c r="G415" i="7"/>
  <c r="F415" i="7"/>
  <c r="I415" i="7" s="1"/>
  <c r="J415" i="7" s="1"/>
  <c r="L414" i="7"/>
  <c r="K414" i="7"/>
  <c r="H414" i="7"/>
  <c r="G414" i="7"/>
  <c r="F414" i="7"/>
  <c r="I414" i="7" s="1"/>
  <c r="J414" i="7" s="1"/>
  <c r="L413" i="7"/>
  <c r="K413" i="7"/>
  <c r="H413" i="7"/>
  <c r="G413" i="7"/>
  <c r="F413" i="7"/>
  <c r="I413" i="7" s="1"/>
  <c r="J413" i="7" s="1"/>
  <c r="L412" i="7"/>
  <c r="K412" i="7"/>
  <c r="H412" i="7"/>
  <c r="G412" i="7"/>
  <c r="F412" i="7"/>
  <c r="I412" i="7" s="1"/>
  <c r="J412" i="7" s="1"/>
  <c r="L411" i="7"/>
  <c r="K411" i="7"/>
  <c r="H411" i="7"/>
  <c r="G411" i="7"/>
  <c r="F411" i="7"/>
  <c r="I411" i="7" s="1"/>
  <c r="J411" i="7" s="1"/>
  <c r="L410" i="7"/>
  <c r="K410" i="7"/>
  <c r="H410" i="7"/>
  <c r="G410" i="7"/>
  <c r="F410" i="7"/>
  <c r="I410" i="7" s="1"/>
  <c r="J410" i="7" s="1"/>
  <c r="L409" i="7"/>
  <c r="K409" i="7"/>
  <c r="H409" i="7"/>
  <c r="G409" i="7"/>
  <c r="F409" i="7"/>
  <c r="I409" i="7" s="1"/>
  <c r="J409" i="7" s="1"/>
  <c r="L408" i="7"/>
  <c r="K408" i="7"/>
  <c r="H408" i="7"/>
  <c r="G408" i="7"/>
  <c r="F408" i="7"/>
  <c r="I408" i="7" s="1"/>
  <c r="J408" i="7" s="1"/>
  <c r="L407" i="7"/>
  <c r="K407" i="7"/>
  <c r="H407" i="7"/>
  <c r="G407" i="7"/>
  <c r="F407" i="7"/>
  <c r="I407" i="7" s="1"/>
  <c r="J407" i="7" s="1"/>
  <c r="L406" i="7"/>
  <c r="K406" i="7"/>
  <c r="H406" i="7"/>
  <c r="G406" i="7"/>
  <c r="F406" i="7"/>
  <c r="I406" i="7" s="1"/>
  <c r="J406" i="7" s="1"/>
  <c r="L405" i="7"/>
  <c r="K405" i="7"/>
  <c r="H405" i="7"/>
  <c r="G405" i="7"/>
  <c r="F405" i="7"/>
  <c r="I405" i="7" s="1"/>
  <c r="J405" i="7" s="1"/>
  <c r="L404" i="7"/>
  <c r="K404" i="7"/>
  <c r="H404" i="7"/>
  <c r="G404" i="7"/>
  <c r="F404" i="7"/>
  <c r="I404" i="7" s="1"/>
  <c r="J404" i="7" s="1"/>
  <c r="L403" i="7"/>
  <c r="K403" i="7"/>
  <c r="H403" i="7"/>
  <c r="G403" i="7"/>
  <c r="F403" i="7"/>
  <c r="I403" i="7" s="1"/>
  <c r="J403" i="7" s="1"/>
  <c r="L402" i="7"/>
  <c r="K402" i="7"/>
  <c r="H402" i="7"/>
  <c r="G402" i="7"/>
  <c r="F402" i="7"/>
  <c r="I402" i="7" s="1"/>
  <c r="J402" i="7" s="1"/>
  <c r="L401" i="7"/>
  <c r="K401" i="7"/>
  <c r="H401" i="7"/>
  <c r="G401" i="7"/>
  <c r="F401" i="7"/>
  <c r="I401" i="7" s="1"/>
  <c r="J401" i="7" s="1"/>
  <c r="L400" i="7"/>
  <c r="K400" i="7"/>
  <c r="H400" i="7"/>
  <c r="G400" i="7"/>
  <c r="F400" i="7"/>
  <c r="I400" i="7" s="1"/>
  <c r="J400" i="7" s="1"/>
  <c r="L399" i="7"/>
  <c r="K399" i="7"/>
  <c r="H399" i="7"/>
  <c r="G399" i="7"/>
  <c r="F399" i="7"/>
  <c r="I399" i="7" s="1"/>
  <c r="J399" i="7" s="1"/>
  <c r="L398" i="7"/>
  <c r="K398" i="7"/>
  <c r="H398" i="7"/>
  <c r="G398" i="7"/>
  <c r="F398" i="7"/>
  <c r="I398" i="7" s="1"/>
  <c r="J398" i="7" s="1"/>
  <c r="L397" i="7"/>
  <c r="K397" i="7"/>
  <c r="H397" i="7"/>
  <c r="G397" i="7"/>
  <c r="F397" i="7"/>
  <c r="I397" i="7" s="1"/>
  <c r="J397" i="7" s="1"/>
  <c r="L396" i="7"/>
  <c r="K396" i="7"/>
  <c r="H396" i="7"/>
  <c r="G396" i="7"/>
  <c r="F396" i="7"/>
  <c r="I396" i="7" s="1"/>
  <c r="J396" i="7" s="1"/>
  <c r="L395" i="7"/>
  <c r="K395" i="7"/>
  <c r="H395" i="7"/>
  <c r="G395" i="7"/>
  <c r="F395" i="7"/>
  <c r="I395" i="7" s="1"/>
  <c r="J395" i="7" s="1"/>
  <c r="L394" i="7"/>
  <c r="K394" i="7"/>
  <c r="H394" i="7"/>
  <c r="G394" i="7"/>
  <c r="F394" i="7"/>
  <c r="I394" i="7" s="1"/>
  <c r="J394" i="7" s="1"/>
  <c r="L393" i="7"/>
  <c r="K393" i="7"/>
  <c r="H393" i="7"/>
  <c r="G393" i="7"/>
  <c r="F393" i="7"/>
  <c r="I393" i="7" s="1"/>
  <c r="J393" i="7" s="1"/>
  <c r="L392" i="7"/>
  <c r="K392" i="7"/>
  <c r="H392" i="7"/>
  <c r="G392" i="7"/>
  <c r="F392" i="7"/>
  <c r="I392" i="7" s="1"/>
  <c r="J392" i="7" s="1"/>
  <c r="L391" i="7"/>
  <c r="K391" i="7"/>
  <c r="H391" i="7"/>
  <c r="G391" i="7"/>
  <c r="F391" i="7"/>
  <c r="I391" i="7" s="1"/>
  <c r="J391" i="7" s="1"/>
  <c r="L390" i="7"/>
  <c r="K390" i="7"/>
  <c r="H390" i="7"/>
  <c r="G390" i="7"/>
  <c r="F390" i="7"/>
  <c r="I390" i="7" s="1"/>
  <c r="J390" i="7" s="1"/>
  <c r="L389" i="7"/>
  <c r="K389" i="7"/>
  <c r="H389" i="7"/>
  <c r="G389" i="7"/>
  <c r="F389" i="7"/>
  <c r="I389" i="7" s="1"/>
  <c r="J389" i="7" s="1"/>
  <c r="L388" i="7"/>
  <c r="K388" i="7"/>
  <c r="H388" i="7"/>
  <c r="G388" i="7"/>
  <c r="F388" i="7"/>
  <c r="I388" i="7" s="1"/>
  <c r="J388" i="7" s="1"/>
  <c r="L387" i="7"/>
  <c r="K387" i="7"/>
  <c r="H387" i="7"/>
  <c r="G387" i="7"/>
  <c r="F387" i="7"/>
  <c r="I387" i="7" s="1"/>
  <c r="J387" i="7" s="1"/>
  <c r="L386" i="7"/>
  <c r="K386" i="7"/>
  <c r="H386" i="7"/>
  <c r="G386" i="7"/>
  <c r="F386" i="7"/>
  <c r="I386" i="7" s="1"/>
  <c r="J386" i="7" s="1"/>
  <c r="L385" i="7"/>
  <c r="K385" i="7"/>
  <c r="H385" i="7"/>
  <c r="G385" i="7"/>
  <c r="F385" i="7"/>
  <c r="I385" i="7" s="1"/>
  <c r="J385" i="7" s="1"/>
  <c r="L384" i="7"/>
  <c r="K384" i="7"/>
  <c r="H384" i="7"/>
  <c r="G384" i="7"/>
  <c r="F384" i="7"/>
  <c r="I384" i="7" s="1"/>
  <c r="J384" i="7" s="1"/>
  <c r="L383" i="7"/>
  <c r="K383" i="7"/>
  <c r="H383" i="7"/>
  <c r="G383" i="7"/>
  <c r="F383" i="7"/>
  <c r="I383" i="7" s="1"/>
  <c r="J383" i="7" s="1"/>
  <c r="L382" i="7"/>
  <c r="K382" i="7"/>
  <c r="H382" i="7"/>
  <c r="G382" i="7"/>
  <c r="F382" i="7"/>
  <c r="I382" i="7" s="1"/>
  <c r="J382" i="7" s="1"/>
  <c r="L381" i="7"/>
  <c r="K381" i="7"/>
  <c r="H381" i="7"/>
  <c r="G381" i="7"/>
  <c r="F381" i="7"/>
  <c r="I381" i="7" s="1"/>
  <c r="J381" i="7" s="1"/>
  <c r="L380" i="7"/>
  <c r="K380" i="7"/>
  <c r="H380" i="7"/>
  <c r="G380" i="7"/>
  <c r="F380" i="7"/>
  <c r="I380" i="7" s="1"/>
  <c r="J380" i="7" s="1"/>
  <c r="L379" i="7"/>
  <c r="K379" i="7"/>
  <c r="H379" i="7"/>
  <c r="G379" i="7"/>
  <c r="F379" i="7"/>
  <c r="I379" i="7" s="1"/>
  <c r="J379" i="7" s="1"/>
  <c r="L378" i="7"/>
  <c r="K378" i="7"/>
  <c r="H378" i="7"/>
  <c r="G378" i="7"/>
  <c r="F378" i="7"/>
  <c r="I378" i="7" s="1"/>
  <c r="J378" i="7" s="1"/>
  <c r="L377" i="7"/>
  <c r="K377" i="7"/>
  <c r="H377" i="7"/>
  <c r="G377" i="7"/>
  <c r="F377" i="7"/>
  <c r="I377" i="7" s="1"/>
  <c r="J377" i="7" s="1"/>
  <c r="L376" i="7"/>
  <c r="K376" i="7"/>
  <c r="H376" i="7"/>
  <c r="G376" i="7"/>
  <c r="F376" i="7"/>
  <c r="I376" i="7" s="1"/>
  <c r="J376" i="7" s="1"/>
  <c r="L375" i="7"/>
  <c r="K375" i="7"/>
  <c r="H375" i="7"/>
  <c r="G375" i="7"/>
  <c r="F375" i="7"/>
  <c r="I375" i="7" s="1"/>
  <c r="J375" i="7" s="1"/>
  <c r="L374" i="7"/>
  <c r="K374" i="7"/>
  <c r="H374" i="7"/>
  <c r="G374" i="7"/>
  <c r="F374" i="7"/>
  <c r="I374" i="7" s="1"/>
  <c r="J374" i="7" s="1"/>
  <c r="L373" i="7"/>
  <c r="K373" i="7"/>
  <c r="H373" i="7"/>
  <c r="G373" i="7"/>
  <c r="F373" i="7"/>
  <c r="I373" i="7" s="1"/>
  <c r="J373" i="7" s="1"/>
  <c r="L372" i="7"/>
  <c r="K372" i="7"/>
  <c r="H372" i="7"/>
  <c r="G372" i="7"/>
  <c r="F372" i="7"/>
  <c r="I372" i="7" s="1"/>
  <c r="J372" i="7" s="1"/>
  <c r="L371" i="7"/>
  <c r="K371" i="7"/>
  <c r="H371" i="7"/>
  <c r="G371" i="7"/>
  <c r="F371" i="7"/>
  <c r="I371" i="7" s="1"/>
  <c r="J371" i="7" s="1"/>
  <c r="L370" i="7"/>
  <c r="K370" i="7"/>
  <c r="H370" i="7"/>
  <c r="G370" i="7"/>
  <c r="F370" i="7"/>
  <c r="I370" i="7" s="1"/>
  <c r="J370" i="7" s="1"/>
  <c r="L369" i="7"/>
  <c r="K369" i="7"/>
  <c r="H369" i="7"/>
  <c r="G369" i="7"/>
  <c r="F369" i="7"/>
  <c r="I369" i="7" s="1"/>
  <c r="J369" i="7" s="1"/>
  <c r="L368" i="7"/>
  <c r="K368" i="7"/>
  <c r="H368" i="7"/>
  <c r="G368" i="7"/>
  <c r="F368" i="7"/>
  <c r="I368" i="7" s="1"/>
  <c r="J368" i="7" s="1"/>
  <c r="L367" i="7"/>
  <c r="K367" i="7"/>
  <c r="H367" i="7"/>
  <c r="G367" i="7"/>
  <c r="F367" i="7"/>
  <c r="I367" i="7" s="1"/>
  <c r="J367" i="7" s="1"/>
  <c r="L366" i="7"/>
  <c r="K366" i="7"/>
  <c r="H366" i="7"/>
  <c r="G366" i="7"/>
  <c r="F366" i="7"/>
  <c r="I366" i="7" s="1"/>
  <c r="J366" i="7" s="1"/>
  <c r="L365" i="7"/>
  <c r="K365" i="7"/>
  <c r="H365" i="7"/>
  <c r="G365" i="7"/>
  <c r="F365" i="7"/>
  <c r="I365" i="7" s="1"/>
  <c r="J365" i="7" s="1"/>
  <c r="L364" i="7"/>
  <c r="K364" i="7"/>
  <c r="H364" i="7"/>
  <c r="G364" i="7"/>
  <c r="F364" i="7"/>
  <c r="I364" i="7" s="1"/>
  <c r="J364" i="7" s="1"/>
  <c r="L363" i="7"/>
  <c r="K363" i="7"/>
  <c r="H363" i="7"/>
  <c r="G363" i="7"/>
  <c r="F363" i="7"/>
  <c r="I363" i="7" s="1"/>
  <c r="J363" i="7" s="1"/>
  <c r="L362" i="7"/>
  <c r="K362" i="7"/>
  <c r="H362" i="7"/>
  <c r="G362" i="7"/>
  <c r="F362" i="7"/>
  <c r="I362" i="7" s="1"/>
  <c r="J362" i="7" s="1"/>
  <c r="L361" i="7"/>
  <c r="K361" i="7"/>
  <c r="H361" i="7"/>
  <c r="G361" i="7"/>
  <c r="F361" i="7"/>
  <c r="I361" i="7" s="1"/>
  <c r="J361" i="7" s="1"/>
  <c r="L360" i="7"/>
  <c r="K360" i="7"/>
  <c r="H360" i="7"/>
  <c r="G360" i="7"/>
  <c r="F360" i="7"/>
  <c r="I360" i="7" s="1"/>
  <c r="J360" i="7" s="1"/>
  <c r="L359" i="7"/>
  <c r="K359" i="7"/>
  <c r="H359" i="7"/>
  <c r="G359" i="7"/>
  <c r="F359" i="7"/>
  <c r="I359" i="7" s="1"/>
  <c r="J359" i="7" s="1"/>
  <c r="L358" i="7"/>
  <c r="K358" i="7"/>
  <c r="H358" i="7"/>
  <c r="G358" i="7"/>
  <c r="F358" i="7"/>
  <c r="I358" i="7" s="1"/>
  <c r="J358" i="7" s="1"/>
  <c r="L357" i="7"/>
  <c r="K357" i="7"/>
  <c r="H357" i="7"/>
  <c r="G357" i="7"/>
  <c r="F357" i="7"/>
  <c r="I357" i="7" s="1"/>
  <c r="J357" i="7" s="1"/>
  <c r="L356" i="7"/>
  <c r="K356" i="7"/>
  <c r="H356" i="7"/>
  <c r="G356" i="7"/>
  <c r="F356" i="7"/>
  <c r="I356" i="7" s="1"/>
  <c r="J356" i="7" s="1"/>
  <c r="L355" i="7"/>
  <c r="K355" i="7"/>
  <c r="H355" i="7"/>
  <c r="G355" i="7"/>
  <c r="F355" i="7"/>
  <c r="I355" i="7" s="1"/>
  <c r="J355" i="7" s="1"/>
  <c r="L354" i="7"/>
  <c r="K354" i="7"/>
  <c r="H354" i="7"/>
  <c r="G354" i="7"/>
  <c r="F354" i="7"/>
  <c r="I354" i="7" s="1"/>
  <c r="J354" i="7" s="1"/>
  <c r="L353" i="7"/>
  <c r="K353" i="7"/>
  <c r="H353" i="7"/>
  <c r="G353" i="7"/>
  <c r="F353" i="7"/>
  <c r="I353" i="7" s="1"/>
  <c r="J353" i="7" s="1"/>
  <c r="L352" i="7"/>
  <c r="K352" i="7"/>
  <c r="H352" i="7"/>
  <c r="G352" i="7"/>
  <c r="F352" i="7"/>
  <c r="I352" i="7" s="1"/>
  <c r="J352" i="7" s="1"/>
  <c r="L351" i="7"/>
  <c r="K351" i="7"/>
  <c r="H351" i="7"/>
  <c r="G351" i="7"/>
  <c r="F351" i="7"/>
  <c r="I351" i="7" s="1"/>
  <c r="J351" i="7" s="1"/>
  <c r="L350" i="7"/>
  <c r="K350" i="7"/>
  <c r="H350" i="7"/>
  <c r="G350" i="7"/>
  <c r="F350" i="7"/>
  <c r="I350" i="7" s="1"/>
  <c r="J350" i="7" s="1"/>
  <c r="L349" i="7"/>
  <c r="K349" i="7"/>
  <c r="H349" i="7"/>
  <c r="G349" i="7"/>
  <c r="F349" i="7"/>
  <c r="I349" i="7" s="1"/>
  <c r="J349" i="7" s="1"/>
  <c r="L348" i="7"/>
  <c r="K348" i="7"/>
  <c r="H348" i="7"/>
  <c r="G348" i="7"/>
  <c r="F348" i="7"/>
  <c r="I348" i="7" s="1"/>
  <c r="J348" i="7" s="1"/>
  <c r="L347" i="7"/>
  <c r="K347" i="7"/>
  <c r="H347" i="7"/>
  <c r="G347" i="7"/>
  <c r="F347" i="7"/>
  <c r="I347" i="7" s="1"/>
  <c r="J347" i="7" s="1"/>
  <c r="L346" i="7"/>
  <c r="K346" i="7"/>
  <c r="H346" i="7"/>
  <c r="G346" i="7"/>
  <c r="F346" i="7"/>
  <c r="I346" i="7" s="1"/>
  <c r="J346" i="7" s="1"/>
  <c r="L345" i="7"/>
  <c r="K345" i="7"/>
  <c r="H345" i="7"/>
  <c r="G345" i="7"/>
  <c r="F345" i="7"/>
  <c r="I345" i="7" s="1"/>
  <c r="J345" i="7" s="1"/>
  <c r="L344" i="7"/>
  <c r="K344" i="7"/>
  <c r="H344" i="7"/>
  <c r="G344" i="7"/>
  <c r="F344" i="7"/>
  <c r="I344" i="7" s="1"/>
  <c r="J344" i="7" s="1"/>
  <c r="L343" i="7"/>
  <c r="K343" i="7"/>
  <c r="H343" i="7"/>
  <c r="G343" i="7"/>
  <c r="F343" i="7"/>
  <c r="I343" i="7" s="1"/>
  <c r="J343" i="7" s="1"/>
  <c r="L342" i="7"/>
  <c r="K342" i="7"/>
  <c r="H342" i="7"/>
  <c r="G342" i="7"/>
  <c r="F342" i="7"/>
  <c r="I342" i="7" s="1"/>
  <c r="J342" i="7" s="1"/>
  <c r="L341" i="7"/>
  <c r="K341" i="7"/>
  <c r="H341" i="7"/>
  <c r="G341" i="7"/>
  <c r="F341" i="7"/>
  <c r="I341" i="7" s="1"/>
  <c r="J341" i="7" s="1"/>
  <c r="L340" i="7"/>
  <c r="K340" i="7"/>
  <c r="H340" i="7"/>
  <c r="G340" i="7"/>
  <c r="F340" i="7"/>
  <c r="I340" i="7" s="1"/>
  <c r="J340" i="7" s="1"/>
  <c r="L339" i="7"/>
  <c r="K339" i="7"/>
  <c r="H339" i="7"/>
  <c r="G339" i="7"/>
  <c r="F339" i="7"/>
  <c r="I339" i="7" s="1"/>
  <c r="J339" i="7" s="1"/>
  <c r="L338" i="7"/>
  <c r="K338" i="7"/>
  <c r="H338" i="7"/>
  <c r="G338" i="7"/>
  <c r="F338" i="7"/>
  <c r="I338" i="7" s="1"/>
  <c r="J338" i="7" s="1"/>
  <c r="L337" i="7"/>
  <c r="K337" i="7"/>
  <c r="H337" i="7"/>
  <c r="G337" i="7"/>
  <c r="F337" i="7"/>
  <c r="I337" i="7" s="1"/>
  <c r="J337" i="7" s="1"/>
  <c r="L336" i="7"/>
  <c r="K336" i="7"/>
  <c r="H336" i="7"/>
  <c r="G336" i="7"/>
  <c r="F336" i="7"/>
  <c r="I336" i="7" s="1"/>
  <c r="J336" i="7" s="1"/>
  <c r="L335" i="7"/>
  <c r="K335" i="7"/>
  <c r="H335" i="7"/>
  <c r="G335" i="7"/>
  <c r="F335" i="7"/>
  <c r="I335" i="7" s="1"/>
  <c r="J335" i="7" s="1"/>
  <c r="L334" i="7"/>
  <c r="K334" i="7"/>
  <c r="H334" i="7"/>
  <c r="G334" i="7"/>
  <c r="F334" i="7"/>
  <c r="I334" i="7" s="1"/>
  <c r="J334" i="7" s="1"/>
  <c r="L333" i="7"/>
  <c r="K333" i="7"/>
  <c r="H333" i="7"/>
  <c r="G333" i="7"/>
  <c r="F333" i="7"/>
  <c r="I333" i="7" s="1"/>
  <c r="J333" i="7" s="1"/>
  <c r="L332" i="7"/>
  <c r="K332" i="7"/>
  <c r="H332" i="7"/>
  <c r="G332" i="7"/>
  <c r="F332" i="7"/>
  <c r="I332" i="7" s="1"/>
  <c r="J332" i="7" s="1"/>
  <c r="L331" i="7"/>
  <c r="K331" i="7"/>
  <c r="H331" i="7"/>
  <c r="G331" i="7"/>
  <c r="F331" i="7"/>
  <c r="I331" i="7" s="1"/>
  <c r="J331" i="7" s="1"/>
  <c r="L330" i="7"/>
  <c r="K330" i="7"/>
  <c r="H330" i="7"/>
  <c r="G330" i="7"/>
  <c r="F330" i="7"/>
  <c r="I330" i="7" s="1"/>
  <c r="J330" i="7" s="1"/>
  <c r="L329" i="7"/>
  <c r="K329" i="7"/>
  <c r="H329" i="7"/>
  <c r="G329" i="7"/>
  <c r="F329" i="7"/>
  <c r="I329" i="7" s="1"/>
  <c r="J329" i="7" s="1"/>
  <c r="L328" i="7"/>
  <c r="K328" i="7"/>
  <c r="H328" i="7"/>
  <c r="G328" i="7"/>
  <c r="F328" i="7"/>
  <c r="I328" i="7" s="1"/>
  <c r="J328" i="7" s="1"/>
  <c r="L327" i="7"/>
  <c r="K327" i="7"/>
  <c r="H327" i="7"/>
  <c r="G327" i="7"/>
  <c r="F327" i="7"/>
  <c r="I327" i="7" s="1"/>
  <c r="J327" i="7" s="1"/>
  <c r="L326" i="7"/>
  <c r="K326" i="7"/>
  <c r="H326" i="7"/>
  <c r="G326" i="7"/>
  <c r="F326" i="7"/>
  <c r="I326" i="7" s="1"/>
  <c r="J326" i="7" s="1"/>
  <c r="L325" i="7"/>
  <c r="K325" i="7"/>
  <c r="H325" i="7"/>
  <c r="G325" i="7"/>
  <c r="F325" i="7"/>
  <c r="I325" i="7" s="1"/>
  <c r="J325" i="7" s="1"/>
  <c r="L324" i="7"/>
  <c r="K324" i="7"/>
  <c r="H324" i="7"/>
  <c r="G324" i="7"/>
  <c r="F324" i="7"/>
  <c r="I324" i="7" s="1"/>
  <c r="J324" i="7" s="1"/>
  <c r="L323" i="7"/>
  <c r="K323" i="7"/>
  <c r="H323" i="7"/>
  <c r="G323" i="7"/>
  <c r="F323" i="7"/>
  <c r="I323" i="7" s="1"/>
  <c r="J323" i="7" s="1"/>
  <c r="L322" i="7"/>
  <c r="K322" i="7"/>
  <c r="H322" i="7"/>
  <c r="G322" i="7"/>
  <c r="F322" i="7"/>
  <c r="I322" i="7" s="1"/>
  <c r="J322" i="7" s="1"/>
  <c r="L321" i="7"/>
  <c r="K321" i="7"/>
  <c r="H321" i="7"/>
  <c r="G321" i="7"/>
  <c r="F321" i="7"/>
  <c r="I321" i="7" s="1"/>
  <c r="J321" i="7" s="1"/>
  <c r="L320" i="7"/>
  <c r="K320" i="7"/>
  <c r="H320" i="7"/>
  <c r="G320" i="7"/>
  <c r="F320" i="7"/>
  <c r="I320" i="7" s="1"/>
  <c r="J320" i="7" s="1"/>
  <c r="L319" i="7"/>
  <c r="K319" i="7"/>
  <c r="H319" i="7"/>
  <c r="G319" i="7"/>
  <c r="F319" i="7"/>
  <c r="I319" i="7" s="1"/>
  <c r="J319" i="7" s="1"/>
  <c r="L318" i="7"/>
  <c r="K318" i="7"/>
  <c r="H318" i="7"/>
  <c r="G318" i="7"/>
  <c r="F318" i="7"/>
  <c r="I318" i="7" s="1"/>
  <c r="J318" i="7" s="1"/>
  <c r="L317" i="7"/>
  <c r="K317" i="7"/>
  <c r="H317" i="7"/>
  <c r="G317" i="7"/>
  <c r="F317" i="7"/>
  <c r="I317" i="7" s="1"/>
  <c r="J317" i="7" s="1"/>
  <c r="L316" i="7"/>
  <c r="K316" i="7"/>
  <c r="H316" i="7"/>
  <c r="G316" i="7"/>
  <c r="F316" i="7"/>
  <c r="I316" i="7" s="1"/>
  <c r="J316" i="7" s="1"/>
  <c r="L315" i="7"/>
  <c r="K315" i="7"/>
  <c r="H315" i="7"/>
  <c r="G315" i="7"/>
  <c r="F315" i="7"/>
  <c r="I315" i="7" s="1"/>
  <c r="J315" i="7" s="1"/>
  <c r="L314" i="7"/>
  <c r="K314" i="7"/>
  <c r="H314" i="7"/>
  <c r="G314" i="7"/>
  <c r="F314" i="7"/>
  <c r="I314" i="7" s="1"/>
  <c r="J314" i="7" s="1"/>
  <c r="L313" i="7"/>
  <c r="K313" i="7"/>
  <c r="H313" i="7"/>
  <c r="G313" i="7"/>
  <c r="F313" i="7"/>
  <c r="I313" i="7" s="1"/>
  <c r="J313" i="7" s="1"/>
  <c r="L312" i="7"/>
  <c r="K312" i="7"/>
  <c r="H312" i="7"/>
  <c r="G312" i="7"/>
  <c r="F312" i="7"/>
  <c r="I312" i="7" s="1"/>
  <c r="J312" i="7" s="1"/>
  <c r="L311" i="7"/>
  <c r="K311" i="7"/>
  <c r="H311" i="7"/>
  <c r="G311" i="7"/>
  <c r="F311" i="7"/>
  <c r="I311" i="7" s="1"/>
  <c r="J311" i="7" s="1"/>
  <c r="L310" i="7"/>
  <c r="K310" i="7"/>
  <c r="H310" i="7"/>
  <c r="G310" i="7"/>
  <c r="F310" i="7"/>
  <c r="I310" i="7" s="1"/>
  <c r="J310" i="7" s="1"/>
  <c r="L309" i="7"/>
  <c r="K309" i="7"/>
  <c r="H309" i="7"/>
  <c r="G309" i="7"/>
  <c r="F309" i="7"/>
  <c r="I309" i="7" s="1"/>
  <c r="J309" i="7" s="1"/>
  <c r="L308" i="7"/>
  <c r="K308" i="7"/>
  <c r="H308" i="7"/>
  <c r="G308" i="7"/>
  <c r="F308" i="7"/>
  <c r="I308" i="7" s="1"/>
  <c r="J308" i="7" s="1"/>
  <c r="L307" i="7"/>
  <c r="K307" i="7"/>
  <c r="H307" i="7"/>
  <c r="G307" i="7"/>
  <c r="F307" i="7"/>
  <c r="I307" i="7" s="1"/>
  <c r="J307" i="7" s="1"/>
  <c r="L306" i="7"/>
  <c r="K306" i="7"/>
  <c r="H306" i="7"/>
  <c r="G306" i="7"/>
  <c r="F306" i="7"/>
  <c r="I306" i="7" s="1"/>
  <c r="J306" i="7" s="1"/>
  <c r="L305" i="7"/>
  <c r="K305" i="7"/>
  <c r="H305" i="7"/>
  <c r="G305" i="7"/>
  <c r="F305" i="7"/>
  <c r="I305" i="7" s="1"/>
  <c r="J305" i="7" s="1"/>
  <c r="L304" i="7"/>
  <c r="K304" i="7"/>
  <c r="H304" i="7"/>
  <c r="G304" i="7"/>
  <c r="F304" i="7"/>
  <c r="I304" i="7" s="1"/>
  <c r="J304" i="7" s="1"/>
  <c r="L303" i="7"/>
  <c r="K303" i="7"/>
  <c r="H303" i="7"/>
  <c r="G303" i="7"/>
  <c r="F303" i="7"/>
  <c r="I303" i="7" s="1"/>
  <c r="J303" i="7" s="1"/>
  <c r="L302" i="7"/>
  <c r="K302" i="7"/>
  <c r="H302" i="7"/>
  <c r="G302" i="7"/>
  <c r="F302" i="7"/>
  <c r="I302" i="7" s="1"/>
  <c r="J302" i="7" s="1"/>
  <c r="L301" i="7"/>
  <c r="K301" i="7"/>
  <c r="H301" i="7"/>
  <c r="G301" i="7"/>
  <c r="F301" i="7"/>
  <c r="I301" i="7" s="1"/>
  <c r="J301" i="7" s="1"/>
  <c r="L300" i="7"/>
  <c r="K300" i="7"/>
  <c r="H300" i="7"/>
  <c r="G300" i="7"/>
  <c r="F300" i="7"/>
  <c r="I300" i="7" s="1"/>
  <c r="J300" i="7" s="1"/>
  <c r="L299" i="7"/>
  <c r="K299" i="7"/>
  <c r="H299" i="7"/>
  <c r="G299" i="7"/>
  <c r="F299" i="7"/>
  <c r="I299" i="7" s="1"/>
  <c r="J299" i="7" s="1"/>
  <c r="L298" i="7"/>
  <c r="K298" i="7"/>
  <c r="H298" i="7"/>
  <c r="G298" i="7"/>
  <c r="F298" i="7"/>
  <c r="I298" i="7" s="1"/>
  <c r="J298" i="7" s="1"/>
  <c r="L297" i="7"/>
  <c r="K297" i="7"/>
  <c r="H297" i="7"/>
  <c r="G297" i="7"/>
  <c r="F297" i="7"/>
  <c r="I297" i="7" s="1"/>
  <c r="J297" i="7" s="1"/>
  <c r="L296" i="7"/>
  <c r="K296" i="7"/>
  <c r="H296" i="7"/>
  <c r="G296" i="7"/>
  <c r="F296" i="7"/>
  <c r="I296" i="7" s="1"/>
  <c r="J296" i="7" s="1"/>
  <c r="L295" i="7"/>
  <c r="K295" i="7"/>
  <c r="H295" i="7"/>
  <c r="G295" i="7"/>
  <c r="F295" i="7"/>
  <c r="I295" i="7" s="1"/>
  <c r="J295" i="7" s="1"/>
  <c r="L294" i="7"/>
  <c r="K294" i="7"/>
  <c r="H294" i="7"/>
  <c r="G294" i="7"/>
  <c r="F294" i="7"/>
  <c r="I294" i="7" s="1"/>
  <c r="J294" i="7" s="1"/>
  <c r="L293" i="7"/>
  <c r="K293" i="7"/>
  <c r="H293" i="7"/>
  <c r="G293" i="7"/>
  <c r="F293" i="7"/>
  <c r="I293" i="7" s="1"/>
  <c r="J293" i="7" s="1"/>
  <c r="L292" i="7"/>
  <c r="K292" i="7"/>
  <c r="H292" i="7"/>
  <c r="G292" i="7"/>
  <c r="F292" i="7"/>
  <c r="I292" i="7" s="1"/>
  <c r="J292" i="7" s="1"/>
  <c r="L291" i="7"/>
  <c r="K291" i="7"/>
  <c r="H291" i="7"/>
  <c r="G291" i="7"/>
  <c r="F291" i="7"/>
  <c r="I291" i="7" s="1"/>
  <c r="J291" i="7" s="1"/>
  <c r="L290" i="7"/>
  <c r="K290" i="7"/>
  <c r="H290" i="7"/>
  <c r="G290" i="7"/>
  <c r="F290" i="7"/>
  <c r="I290" i="7" s="1"/>
  <c r="J290" i="7" s="1"/>
  <c r="L289" i="7"/>
  <c r="K289" i="7"/>
  <c r="H289" i="7"/>
  <c r="G289" i="7"/>
  <c r="F289" i="7"/>
  <c r="I289" i="7" s="1"/>
  <c r="J289" i="7" s="1"/>
  <c r="L288" i="7"/>
  <c r="K288" i="7"/>
  <c r="H288" i="7"/>
  <c r="G288" i="7"/>
  <c r="F288" i="7"/>
  <c r="I288" i="7" s="1"/>
  <c r="J288" i="7" s="1"/>
  <c r="L287" i="7"/>
  <c r="K287" i="7"/>
  <c r="H287" i="7"/>
  <c r="G287" i="7"/>
  <c r="F287" i="7"/>
  <c r="I287" i="7" s="1"/>
  <c r="J287" i="7" s="1"/>
  <c r="L286" i="7"/>
  <c r="K286" i="7"/>
  <c r="H286" i="7"/>
  <c r="G286" i="7"/>
  <c r="F286" i="7"/>
  <c r="I286" i="7" s="1"/>
  <c r="J286" i="7" s="1"/>
  <c r="L285" i="7"/>
  <c r="K285" i="7"/>
  <c r="H285" i="7"/>
  <c r="G285" i="7"/>
  <c r="F285" i="7"/>
  <c r="I285" i="7" s="1"/>
  <c r="J285" i="7" s="1"/>
  <c r="L284" i="7"/>
  <c r="K284" i="7"/>
  <c r="H284" i="7"/>
  <c r="G284" i="7"/>
  <c r="F284" i="7"/>
  <c r="I284" i="7" s="1"/>
  <c r="J284" i="7" s="1"/>
  <c r="L283" i="7"/>
  <c r="K283" i="7"/>
  <c r="H283" i="7"/>
  <c r="G283" i="7"/>
  <c r="F283" i="7"/>
  <c r="I283" i="7" s="1"/>
  <c r="J283" i="7" s="1"/>
  <c r="L282" i="7"/>
  <c r="K282" i="7"/>
  <c r="H282" i="7"/>
  <c r="G282" i="7"/>
  <c r="F282" i="7"/>
  <c r="I282" i="7" s="1"/>
  <c r="J282" i="7" s="1"/>
  <c r="L281" i="7"/>
  <c r="K281" i="7"/>
  <c r="H281" i="7"/>
  <c r="G281" i="7"/>
  <c r="F281" i="7"/>
  <c r="I281" i="7" s="1"/>
  <c r="J281" i="7" s="1"/>
  <c r="L280" i="7"/>
  <c r="K280" i="7"/>
  <c r="H280" i="7"/>
  <c r="G280" i="7"/>
  <c r="F280" i="7"/>
  <c r="I280" i="7" s="1"/>
  <c r="J280" i="7" s="1"/>
  <c r="L279" i="7"/>
  <c r="K279" i="7"/>
  <c r="H279" i="7"/>
  <c r="G279" i="7"/>
  <c r="F279" i="7"/>
  <c r="I279" i="7" s="1"/>
  <c r="J279" i="7" s="1"/>
  <c r="L278" i="7"/>
  <c r="K278" i="7"/>
  <c r="H278" i="7"/>
  <c r="G278" i="7"/>
  <c r="F278" i="7"/>
  <c r="I278" i="7" s="1"/>
  <c r="J278" i="7" s="1"/>
  <c r="L277" i="7"/>
  <c r="K277" i="7"/>
  <c r="H277" i="7"/>
  <c r="G277" i="7"/>
  <c r="F277" i="7"/>
  <c r="I277" i="7" s="1"/>
  <c r="J277" i="7" s="1"/>
  <c r="L276" i="7"/>
  <c r="K276" i="7"/>
  <c r="H276" i="7"/>
  <c r="G276" i="7"/>
  <c r="F276" i="7"/>
  <c r="I276" i="7" s="1"/>
  <c r="J276" i="7" s="1"/>
  <c r="L275" i="7"/>
  <c r="K275" i="7"/>
  <c r="H275" i="7"/>
  <c r="G275" i="7"/>
  <c r="F275" i="7"/>
  <c r="I275" i="7" s="1"/>
  <c r="J275" i="7" s="1"/>
  <c r="L274" i="7"/>
  <c r="K274" i="7"/>
  <c r="H274" i="7"/>
  <c r="G274" i="7"/>
  <c r="F274" i="7"/>
  <c r="I274" i="7" s="1"/>
  <c r="J274" i="7" s="1"/>
  <c r="L273" i="7"/>
  <c r="K273" i="7"/>
  <c r="H273" i="7"/>
  <c r="G273" i="7"/>
  <c r="F273" i="7"/>
  <c r="I273" i="7" s="1"/>
  <c r="J273" i="7" s="1"/>
  <c r="L272" i="7"/>
  <c r="K272" i="7"/>
  <c r="H272" i="7"/>
  <c r="G272" i="7"/>
  <c r="F272" i="7"/>
  <c r="I272" i="7" s="1"/>
  <c r="J272" i="7" s="1"/>
  <c r="L271" i="7"/>
  <c r="K271" i="7"/>
  <c r="H271" i="7"/>
  <c r="G271" i="7"/>
  <c r="F271" i="7"/>
  <c r="I271" i="7" s="1"/>
  <c r="J271" i="7" s="1"/>
  <c r="L270" i="7"/>
  <c r="K270" i="7"/>
  <c r="H270" i="7"/>
  <c r="G270" i="7"/>
  <c r="F270" i="7"/>
  <c r="I270" i="7" s="1"/>
  <c r="J270" i="7" s="1"/>
  <c r="L269" i="7"/>
  <c r="K269" i="7"/>
  <c r="H269" i="7"/>
  <c r="G269" i="7"/>
  <c r="F269" i="7"/>
  <c r="I269" i="7" s="1"/>
  <c r="J269" i="7" s="1"/>
  <c r="L268" i="7"/>
  <c r="K268" i="7"/>
  <c r="H268" i="7"/>
  <c r="G268" i="7"/>
  <c r="F268" i="7"/>
  <c r="I268" i="7" s="1"/>
  <c r="J268" i="7" s="1"/>
  <c r="L267" i="7"/>
  <c r="K267" i="7"/>
  <c r="H267" i="7"/>
  <c r="G267" i="7"/>
  <c r="F267" i="7"/>
  <c r="I267" i="7" s="1"/>
  <c r="J267" i="7" s="1"/>
  <c r="L266" i="7"/>
  <c r="K266" i="7"/>
  <c r="H266" i="7"/>
  <c r="G266" i="7"/>
  <c r="F266" i="7"/>
  <c r="I266" i="7" s="1"/>
  <c r="J266" i="7" s="1"/>
  <c r="L265" i="7"/>
  <c r="K265" i="7"/>
  <c r="H265" i="7"/>
  <c r="G265" i="7"/>
  <c r="F265" i="7"/>
  <c r="I265" i="7" s="1"/>
  <c r="J265" i="7" s="1"/>
  <c r="L264" i="7"/>
  <c r="K264" i="7"/>
  <c r="H264" i="7"/>
  <c r="G264" i="7"/>
  <c r="F264" i="7"/>
  <c r="I264" i="7" s="1"/>
  <c r="J264" i="7" s="1"/>
  <c r="L263" i="7"/>
  <c r="K263" i="7"/>
  <c r="H263" i="7"/>
  <c r="G263" i="7"/>
  <c r="F263" i="7"/>
  <c r="I263" i="7" s="1"/>
  <c r="J263" i="7" s="1"/>
  <c r="L262" i="7"/>
  <c r="K262" i="7"/>
  <c r="H262" i="7"/>
  <c r="G262" i="7"/>
  <c r="F262" i="7"/>
  <c r="I262" i="7" s="1"/>
  <c r="J262" i="7" s="1"/>
  <c r="L261" i="7"/>
  <c r="K261" i="7"/>
  <c r="H261" i="7"/>
  <c r="G261" i="7"/>
  <c r="F261" i="7"/>
  <c r="I261" i="7" s="1"/>
  <c r="J261" i="7" s="1"/>
  <c r="L260" i="7"/>
  <c r="K260" i="7"/>
  <c r="H260" i="7"/>
  <c r="G260" i="7"/>
  <c r="F260" i="7"/>
  <c r="I260" i="7" s="1"/>
  <c r="J260" i="7" s="1"/>
  <c r="L259" i="7"/>
  <c r="K259" i="7"/>
  <c r="H259" i="7"/>
  <c r="G259" i="7"/>
  <c r="F259" i="7"/>
  <c r="I259" i="7" s="1"/>
  <c r="J259" i="7" s="1"/>
  <c r="L258" i="7"/>
  <c r="K258" i="7"/>
  <c r="H258" i="7"/>
  <c r="G258" i="7"/>
  <c r="F258" i="7"/>
  <c r="I258" i="7" s="1"/>
  <c r="J258" i="7" s="1"/>
  <c r="L257" i="7"/>
  <c r="K257" i="7"/>
  <c r="H257" i="7"/>
  <c r="G257" i="7"/>
  <c r="F257" i="7"/>
  <c r="I257" i="7" s="1"/>
  <c r="J257" i="7" s="1"/>
  <c r="L256" i="7"/>
  <c r="K256" i="7"/>
  <c r="H256" i="7"/>
  <c r="G256" i="7"/>
  <c r="F256" i="7"/>
  <c r="I256" i="7" s="1"/>
  <c r="J256" i="7" s="1"/>
  <c r="L255" i="7"/>
  <c r="K255" i="7"/>
  <c r="H255" i="7"/>
  <c r="G255" i="7"/>
  <c r="F255" i="7"/>
  <c r="I255" i="7" s="1"/>
  <c r="J255" i="7" s="1"/>
  <c r="L254" i="7"/>
  <c r="K254" i="7"/>
  <c r="H254" i="7"/>
  <c r="G254" i="7"/>
  <c r="F254" i="7"/>
  <c r="I254" i="7" s="1"/>
  <c r="J254" i="7" s="1"/>
  <c r="L253" i="7"/>
  <c r="K253" i="7"/>
  <c r="H253" i="7"/>
  <c r="G253" i="7"/>
  <c r="F253" i="7"/>
  <c r="I253" i="7" s="1"/>
  <c r="J253" i="7" s="1"/>
  <c r="L252" i="7"/>
  <c r="K252" i="7"/>
  <c r="H252" i="7"/>
  <c r="G252" i="7"/>
  <c r="F252" i="7"/>
  <c r="I252" i="7" s="1"/>
  <c r="J252" i="7" s="1"/>
  <c r="L251" i="7"/>
  <c r="K251" i="7"/>
  <c r="H251" i="7"/>
  <c r="G251" i="7"/>
  <c r="F251" i="7"/>
  <c r="I251" i="7" s="1"/>
  <c r="J251" i="7" s="1"/>
  <c r="L250" i="7"/>
  <c r="K250" i="7"/>
  <c r="H250" i="7"/>
  <c r="G250" i="7"/>
  <c r="F250" i="7"/>
  <c r="I250" i="7" s="1"/>
  <c r="J250" i="7" s="1"/>
  <c r="L249" i="7"/>
  <c r="K249" i="7"/>
  <c r="H249" i="7"/>
  <c r="G249" i="7"/>
  <c r="F249" i="7"/>
  <c r="I249" i="7" s="1"/>
  <c r="J249" i="7" s="1"/>
  <c r="L248" i="7"/>
  <c r="K248" i="7"/>
  <c r="H248" i="7"/>
  <c r="G248" i="7"/>
  <c r="F248" i="7"/>
  <c r="I248" i="7" s="1"/>
  <c r="J248" i="7" s="1"/>
  <c r="L247" i="7"/>
  <c r="K247" i="7"/>
  <c r="H247" i="7"/>
  <c r="G247" i="7"/>
  <c r="F247" i="7"/>
  <c r="I247" i="7" s="1"/>
  <c r="J247" i="7" s="1"/>
  <c r="L246" i="7"/>
  <c r="K246" i="7"/>
  <c r="H246" i="7"/>
  <c r="G246" i="7"/>
  <c r="F246" i="7"/>
  <c r="I246" i="7" s="1"/>
  <c r="J246" i="7" s="1"/>
  <c r="L245" i="7"/>
  <c r="K245" i="7"/>
  <c r="H245" i="7"/>
  <c r="G245" i="7"/>
  <c r="F245" i="7"/>
  <c r="I245" i="7" s="1"/>
  <c r="J245" i="7" s="1"/>
  <c r="L244" i="7"/>
  <c r="K244" i="7"/>
  <c r="H244" i="7"/>
  <c r="G244" i="7"/>
  <c r="F244" i="7"/>
  <c r="I244" i="7" s="1"/>
  <c r="J244" i="7" s="1"/>
  <c r="L243" i="7"/>
  <c r="K243" i="7"/>
  <c r="H243" i="7"/>
  <c r="G243" i="7"/>
  <c r="F243" i="7"/>
  <c r="I243" i="7" s="1"/>
  <c r="J243" i="7" s="1"/>
  <c r="L242" i="7"/>
  <c r="K242" i="7"/>
  <c r="H242" i="7"/>
  <c r="G242" i="7"/>
  <c r="F242" i="7"/>
  <c r="I242" i="7" s="1"/>
  <c r="J242" i="7" s="1"/>
  <c r="L241" i="7"/>
  <c r="K241" i="7"/>
  <c r="H241" i="7"/>
  <c r="G241" i="7"/>
  <c r="F241" i="7"/>
  <c r="I241" i="7" s="1"/>
  <c r="J241" i="7" s="1"/>
  <c r="L240" i="7"/>
  <c r="K240" i="7"/>
  <c r="H240" i="7"/>
  <c r="G240" i="7"/>
  <c r="F240" i="7"/>
  <c r="I240" i="7" s="1"/>
  <c r="J240" i="7" s="1"/>
  <c r="L239" i="7"/>
  <c r="K239" i="7"/>
  <c r="H239" i="7"/>
  <c r="G239" i="7"/>
  <c r="F239" i="7"/>
  <c r="I239" i="7" s="1"/>
  <c r="J239" i="7" s="1"/>
  <c r="L238" i="7"/>
  <c r="K238" i="7"/>
  <c r="H238" i="7"/>
  <c r="G238" i="7"/>
  <c r="F238" i="7"/>
  <c r="I238" i="7" s="1"/>
  <c r="J238" i="7" s="1"/>
  <c r="L237" i="7"/>
  <c r="K237" i="7"/>
  <c r="H237" i="7"/>
  <c r="G237" i="7"/>
  <c r="F237" i="7"/>
  <c r="I237" i="7" s="1"/>
  <c r="J237" i="7" s="1"/>
  <c r="L236" i="7"/>
  <c r="K236" i="7"/>
  <c r="H236" i="7"/>
  <c r="G236" i="7"/>
  <c r="F236" i="7"/>
  <c r="I236" i="7" s="1"/>
  <c r="J236" i="7" s="1"/>
  <c r="L235" i="7"/>
  <c r="K235" i="7"/>
  <c r="H235" i="7"/>
  <c r="G235" i="7"/>
  <c r="F235" i="7"/>
  <c r="I235" i="7" s="1"/>
  <c r="J235" i="7" s="1"/>
  <c r="L234" i="7"/>
  <c r="K234" i="7"/>
  <c r="H234" i="7"/>
  <c r="G234" i="7"/>
  <c r="F234" i="7"/>
  <c r="I234" i="7" s="1"/>
  <c r="J234" i="7" s="1"/>
  <c r="L233" i="7"/>
  <c r="K233" i="7"/>
  <c r="H233" i="7"/>
  <c r="G233" i="7"/>
  <c r="F233" i="7"/>
  <c r="I233" i="7" s="1"/>
  <c r="J233" i="7" s="1"/>
  <c r="L232" i="7"/>
  <c r="K232" i="7"/>
  <c r="H232" i="7"/>
  <c r="G232" i="7"/>
  <c r="F232" i="7"/>
  <c r="I232" i="7" s="1"/>
  <c r="J232" i="7" s="1"/>
  <c r="L231" i="7"/>
  <c r="K231" i="7"/>
  <c r="H231" i="7"/>
  <c r="G231" i="7"/>
  <c r="F231" i="7"/>
  <c r="I231" i="7" s="1"/>
  <c r="J231" i="7" s="1"/>
  <c r="L230" i="7"/>
  <c r="K230" i="7"/>
  <c r="H230" i="7"/>
  <c r="G230" i="7"/>
  <c r="F230" i="7"/>
  <c r="I230" i="7" s="1"/>
  <c r="J230" i="7" s="1"/>
  <c r="L229" i="7"/>
  <c r="K229" i="7"/>
  <c r="H229" i="7"/>
  <c r="G229" i="7"/>
  <c r="F229" i="7"/>
  <c r="I229" i="7" s="1"/>
  <c r="J229" i="7" s="1"/>
  <c r="L228" i="7"/>
  <c r="K228" i="7"/>
  <c r="H228" i="7"/>
  <c r="G228" i="7"/>
  <c r="F228" i="7"/>
  <c r="I228" i="7" s="1"/>
  <c r="J228" i="7" s="1"/>
  <c r="L227" i="7"/>
  <c r="K227" i="7"/>
  <c r="H227" i="7"/>
  <c r="G227" i="7"/>
  <c r="F227" i="7"/>
  <c r="I227" i="7" s="1"/>
  <c r="J227" i="7" s="1"/>
  <c r="L226" i="7"/>
  <c r="K226" i="7"/>
  <c r="H226" i="7"/>
  <c r="G226" i="7"/>
  <c r="F226" i="7"/>
  <c r="I226" i="7" s="1"/>
  <c r="J226" i="7" s="1"/>
  <c r="L225" i="7"/>
  <c r="K225" i="7"/>
  <c r="H225" i="7"/>
  <c r="G225" i="7"/>
  <c r="F225" i="7"/>
  <c r="I225" i="7" s="1"/>
  <c r="J225" i="7" s="1"/>
  <c r="L224" i="7"/>
  <c r="K224" i="7"/>
  <c r="H224" i="7"/>
  <c r="G224" i="7"/>
  <c r="F224" i="7"/>
  <c r="I224" i="7" s="1"/>
  <c r="J224" i="7" s="1"/>
  <c r="L223" i="7"/>
  <c r="K223" i="7"/>
  <c r="H223" i="7"/>
  <c r="G223" i="7"/>
  <c r="F223" i="7"/>
  <c r="I223" i="7" s="1"/>
  <c r="J223" i="7" s="1"/>
  <c r="L222" i="7"/>
  <c r="K222" i="7"/>
  <c r="H222" i="7"/>
  <c r="G222" i="7"/>
  <c r="F222" i="7"/>
  <c r="I222" i="7" s="1"/>
  <c r="J222" i="7" s="1"/>
  <c r="L221" i="7"/>
  <c r="K221" i="7"/>
  <c r="H221" i="7"/>
  <c r="G221" i="7"/>
  <c r="F221" i="7"/>
  <c r="I221" i="7" s="1"/>
  <c r="J221" i="7" s="1"/>
  <c r="L220" i="7"/>
  <c r="K220" i="7"/>
  <c r="H220" i="7"/>
  <c r="G220" i="7"/>
  <c r="F220" i="7"/>
  <c r="I220" i="7" s="1"/>
  <c r="J220" i="7" s="1"/>
  <c r="L219" i="7"/>
  <c r="K219" i="7"/>
  <c r="H219" i="7"/>
  <c r="G219" i="7"/>
  <c r="F219" i="7"/>
  <c r="I219" i="7" s="1"/>
  <c r="J219" i="7" s="1"/>
  <c r="L218" i="7"/>
  <c r="K218" i="7"/>
  <c r="H218" i="7"/>
  <c r="G218" i="7"/>
  <c r="F218" i="7"/>
  <c r="I218" i="7" s="1"/>
  <c r="J218" i="7" s="1"/>
  <c r="L217" i="7"/>
  <c r="K217" i="7"/>
  <c r="H217" i="7"/>
  <c r="G217" i="7"/>
  <c r="F217" i="7"/>
  <c r="I217" i="7" s="1"/>
  <c r="J217" i="7" s="1"/>
  <c r="L216" i="7"/>
  <c r="K216" i="7"/>
  <c r="H216" i="7"/>
  <c r="G216" i="7"/>
  <c r="F216" i="7"/>
  <c r="I216" i="7" s="1"/>
  <c r="J216" i="7" s="1"/>
  <c r="L215" i="7"/>
  <c r="K215" i="7"/>
  <c r="H215" i="7"/>
  <c r="G215" i="7"/>
  <c r="F215" i="7"/>
  <c r="I215" i="7" s="1"/>
  <c r="J215" i="7" s="1"/>
  <c r="L214" i="7"/>
  <c r="K214" i="7"/>
  <c r="H214" i="7"/>
  <c r="G214" i="7"/>
  <c r="F214" i="7"/>
  <c r="I214" i="7" s="1"/>
  <c r="J214" i="7" s="1"/>
  <c r="L213" i="7"/>
  <c r="K213" i="7"/>
  <c r="H213" i="7"/>
  <c r="G213" i="7"/>
  <c r="F213" i="7"/>
  <c r="I213" i="7" s="1"/>
  <c r="J213" i="7" s="1"/>
  <c r="L212" i="7"/>
  <c r="K212" i="7"/>
  <c r="H212" i="7"/>
  <c r="G212" i="7"/>
  <c r="F212" i="7"/>
  <c r="I212" i="7" s="1"/>
  <c r="J212" i="7" s="1"/>
  <c r="L211" i="7"/>
  <c r="K211" i="7"/>
  <c r="H211" i="7"/>
  <c r="G211" i="7"/>
  <c r="F211" i="7"/>
  <c r="I211" i="7" s="1"/>
  <c r="J211" i="7" s="1"/>
  <c r="L210" i="7"/>
  <c r="K210" i="7"/>
  <c r="H210" i="7"/>
  <c r="G210" i="7"/>
  <c r="F210" i="7"/>
  <c r="I210" i="7" s="1"/>
  <c r="J210" i="7" s="1"/>
  <c r="L209" i="7"/>
  <c r="K209" i="7"/>
  <c r="H209" i="7"/>
  <c r="G209" i="7"/>
  <c r="F209" i="7"/>
  <c r="I209" i="7" s="1"/>
  <c r="J209" i="7" s="1"/>
  <c r="L208" i="7"/>
  <c r="K208" i="7"/>
  <c r="H208" i="7"/>
  <c r="G208" i="7"/>
  <c r="F208" i="7"/>
  <c r="I208" i="7" s="1"/>
  <c r="J208" i="7" s="1"/>
  <c r="L207" i="7"/>
  <c r="K207" i="7"/>
  <c r="H207" i="7"/>
  <c r="G207" i="7"/>
  <c r="F207" i="7"/>
  <c r="I207" i="7" s="1"/>
  <c r="J207" i="7" s="1"/>
  <c r="L206" i="7"/>
  <c r="K206" i="7"/>
  <c r="H206" i="7"/>
  <c r="G206" i="7"/>
  <c r="F206" i="7"/>
  <c r="I206" i="7" s="1"/>
  <c r="J206" i="7" s="1"/>
  <c r="L205" i="7"/>
  <c r="K205" i="7"/>
  <c r="H205" i="7"/>
  <c r="G205" i="7"/>
  <c r="F205" i="7"/>
  <c r="I205" i="7" s="1"/>
  <c r="J205" i="7" s="1"/>
  <c r="L204" i="7"/>
  <c r="K204" i="7"/>
  <c r="H204" i="7"/>
  <c r="G204" i="7"/>
  <c r="F204" i="7"/>
  <c r="I204" i="7" s="1"/>
  <c r="J204" i="7" s="1"/>
  <c r="L203" i="7"/>
  <c r="K203" i="7"/>
  <c r="H203" i="7"/>
  <c r="G203" i="7"/>
  <c r="F203" i="7"/>
  <c r="I203" i="7" s="1"/>
  <c r="J203" i="7" s="1"/>
  <c r="L202" i="7"/>
  <c r="K202" i="7"/>
  <c r="H202" i="7"/>
  <c r="G202" i="7"/>
  <c r="F202" i="7"/>
  <c r="I202" i="7" s="1"/>
  <c r="J202" i="7" s="1"/>
  <c r="L201" i="7"/>
  <c r="K201" i="7"/>
  <c r="H201" i="7"/>
  <c r="G201" i="7"/>
  <c r="F201" i="7"/>
  <c r="I201" i="7" s="1"/>
  <c r="J201" i="7" s="1"/>
  <c r="L200" i="7"/>
  <c r="K200" i="7"/>
  <c r="H200" i="7"/>
  <c r="G200" i="7"/>
  <c r="F200" i="7"/>
  <c r="I200" i="7" s="1"/>
  <c r="J200" i="7" s="1"/>
  <c r="L199" i="7"/>
  <c r="K199" i="7"/>
  <c r="H199" i="7"/>
  <c r="G199" i="7"/>
  <c r="F199" i="7"/>
  <c r="I199" i="7" s="1"/>
  <c r="J199" i="7" s="1"/>
  <c r="L198" i="7"/>
  <c r="K198" i="7"/>
  <c r="H198" i="7"/>
  <c r="G198" i="7"/>
  <c r="F198" i="7"/>
  <c r="I198" i="7" s="1"/>
  <c r="J198" i="7" s="1"/>
  <c r="L197" i="7"/>
  <c r="K197" i="7"/>
  <c r="H197" i="7"/>
  <c r="G197" i="7"/>
  <c r="F197" i="7"/>
  <c r="I197" i="7" s="1"/>
  <c r="J197" i="7" s="1"/>
  <c r="L196" i="7"/>
  <c r="K196" i="7"/>
  <c r="H196" i="7"/>
  <c r="G196" i="7"/>
  <c r="F196" i="7"/>
  <c r="I196" i="7" s="1"/>
  <c r="J196" i="7" s="1"/>
  <c r="L195" i="7"/>
  <c r="K195" i="7"/>
  <c r="H195" i="7"/>
  <c r="G195" i="7"/>
  <c r="F195" i="7"/>
  <c r="I195" i="7" s="1"/>
  <c r="J195" i="7" s="1"/>
  <c r="L194" i="7"/>
  <c r="K194" i="7"/>
  <c r="H194" i="7"/>
  <c r="G194" i="7"/>
  <c r="F194" i="7"/>
  <c r="I194" i="7" s="1"/>
  <c r="J194" i="7" s="1"/>
  <c r="L193" i="7"/>
  <c r="K193" i="7"/>
  <c r="H193" i="7"/>
  <c r="G193" i="7"/>
  <c r="F193" i="7"/>
  <c r="I193" i="7" s="1"/>
  <c r="J193" i="7" s="1"/>
  <c r="L192" i="7"/>
  <c r="K192" i="7"/>
  <c r="H192" i="7"/>
  <c r="G192" i="7"/>
  <c r="F192" i="7"/>
  <c r="I192" i="7" s="1"/>
  <c r="J192" i="7" s="1"/>
  <c r="L191" i="7"/>
  <c r="K191" i="7"/>
  <c r="H191" i="7"/>
  <c r="G191" i="7"/>
  <c r="F191" i="7"/>
  <c r="I191" i="7" s="1"/>
  <c r="J191" i="7" s="1"/>
  <c r="L190" i="7"/>
  <c r="K190" i="7"/>
  <c r="H190" i="7"/>
  <c r="G190" i="7"/>
  <c r="F190" i="7"/>
  <c r="I190" i="7" s="1"/>
  <c r="J190" i="7" s="1"/>
  <c r="L189" i="7"/>
  <c r="K189" i="7"/>
  <c r="H189" i="7"/>
  <c r="G189" i="7"/>
  <c r="F189" i="7"/>
  <c r="I189" i="7" s="1"/>
  <c r="J189" i="7" s="1"/>
  <c r="L188" i="7"/>
  <c r="K188" i="7"/>
  <c r="H188" i="7"/>
  <c r="G188" i="7"/>
  <c r="F188" i="7"/>
  <c r="I188" i="7" s="1"/>
  <c r="J188" i="7" s="1"/>
  <c r="L187" i="7"/>
  <c r="K187" i="7"/>
  <c r="H187" i="7"/>
  <c r="G187" i="7"/>
  <c r="F187" i="7"/>
  <c r="I187" i="7" s="1"/>
  <c r="J187" i="7" s="1"/>
  <c r="L186" i="7"/>
  <c r="K186" i="7"/>
  <c r="H186" i="7"/>
  <c r="G186" i="7"/>
  <c r="F186" i="7"/>
  <c r="I186" i="7" s="1"/>
  <c r="J186" i="7" s="1"/>
  <c r="L185" i="7"/>
  <c r="K185" i="7"/>
  <c r="H185" i="7"/>
  <c r="G185" i="7"/>
  <c r="F185" i="7"/>
  <c r="I185" i="7" s="1"/>
  <c r="J185" i="7" s="1"/>
  <c r="L184" i="7"/>
  <c r="K184" i="7"/>
  <c r="H184" i="7"/>
  <c r="G184" i="7"/>
  <c r="F184" i="7"/>
  <c r="I184" i="7" s="1"/>
  <c r="J184" i="7" s="1"/>
  <c r="L183" i="7"/>
  <c r="K183" i="7"/>
  <c r="H183" i="7"/>
  <c r="G183" i="7"/>
  <c r="F183" i="7"/>
  <c r="I183" i="7" s="1"/>
  <c r="J183" i="7" s="1"/>
  <c r="L182" i="7"/>
  <c r="K182" i="7"/>
  <c r="H182" i="7"/>
  <c r="G182" i="7"/>
  <c r="F182" i="7"/>
  <c r="I182" i="7" s="1"/>
  <c r="J182" i="7" s="1"/>
  <c r="L181" i="7"/>
  <c r="K181" i="7"/>
  <c r="H181" i="7"/>
  <c r="G181" i="7"/>
  <c r="F181" i="7"/>
  <c r="I181" i="7" s="1"/>
  <c r="J181" i="7" s="1"/>
  <c r="L180" i="7"/>
  <c r="K180" i="7"/>
  <c r="H180" i="7"/>
  <c r="G180" i="7"/>
  <c r="F180" i="7"/>
  <c r="I180" i="7" s="1"/>
  <c r="J180" i="7" s="1"/>
  <c r="L179" i="7"/>
  <c r="K179" i="7"/>
  <c r="H179" i="7"/>
  <c r="G179" i="7"/>
  <c r="F179" i="7"/>
  <c r="I179" i="7" s="1"/>
  <c r="J179" i="7" s="1"/>
  <c r="L178" i="7"/>
  <c r="K178" i="7"/>
  <c r="H178" i="7"/>
  <c r="G178" i="7"/>
  <c r="F178" i="7"/>
  <c r="I178" i="7" s="1"/>
  <c r="J178" i="7" s="1"/>
  <c r="L177" i="7"/>
  <c r="K177" i="7"/>
  <c r="H177" i="7"/>
  <c r="G177" i="7"/>
  <c r="F177" i="7"/>
  <c r="I177" i="7" s="1"/>
  <c r="J177" i="7" s="1"/>
  <c r="L176" i="7"/>
  <c r="K176" i="7"/>
  <c r="H176" i="7"/>
  <c r="G176" i="7"/>
  <c r="F176" i="7"/>
  <c r="I176" i="7" s="1"/>
  <c r="J176" i="7" s="1"/>
  <c r="L175" i="7"/>
  <c r="K175" i="7"/>
  <c r="H175" i="7"/>
  <c r="G175" i="7"/>
  <c r="F175" i="7"/>
  <c r="I175" i="7" s="1"/>
  <c r="J175" i="7" s="1"/>
  <c r="L174" i="7"/>
  <c r="K174" i="7"/>
  <c r="H174" i="7"/>
  <c r="G174" i="7"/>
  <c r="F174" i="7"/>
  <c r="I174" i="7" s="1"/>
  <c r="J174" i="7" s="1"/>
  <c r="L173" i="7"/>
  <c r="K173" i="7"/>
  <c r="H173" i="7"/>
  <c r="G173" i="7"/>
  <c r="F173" i="7"/>
  <c r="I173" i="7" s="1"/>
  <c r="J173" i="7" s="1"/>
  <c r="L172" i="7"/>
  <c r="K172" i="7"/>
  <c r="H172" i="7"/>
  <c r="G172" i="7"/>
  <c r="F172" i="7"/>
  <c r="I172" i="7" s="1"/>
  <c r="J172" i="7" s="1"/>
  <c r="L171" i="7"/>
  <c r="K171" i="7"/>
  <c r="H171" i="7"/>
  <c r="G171" i="7"/>
  <c r="F171" i="7"/>
  <c r="I171" i="7" s="1"/>
  <c r="J171" i="7" s="1"/>
  <c r="L170" i="7"/>
  <c r="K170" i="7"/>
  <c r="H170" i="7"/>
  <c r="G170" i="7"/>
  <c r="F170" i="7"/>
  <c r="I170" i="7" s="1"/>
  <c r="J170" i="7" s="1"/>
  <c r="L169" i="7"/>
  <c r="K169" i="7"/>
  <c r="H169" i="7"/>
  <c r="G169" i="7"/>
  <c r="F169" i="7"/>
  <c r="I169" i="7" s="1"/>
  <c r="J169" i="7" s="1"/>
  <c r="L168" i="7"/>
  <c r="K168" i="7"/>
  <c r="H168" i="7"/>
  <c r="G168" i="7"/>
  <c r="F168" i="7"/>
  <c r="I168" i="7" s="1"/>
  <c r="J168" i="7" s="1"/>
  <c r="L167" i="7"/>
  <c r="K167" i="7"/>
  <c r="H167" i="7"/>
  <c r="G167" i="7"/>
  <c r="F167" i="7"/>
  <c r="I167" i="7" s="1"/>
  <c r="J167" i="7" s="1"/>
  <c r="L166" i="7"/>
  <c r="K166" i="7"/>
  <c r="H166" i="7"/>
  <c r="G166" i="7"/>
  <c r="F166" i="7"/>
  <c r="I166" i="7" s="1"/>
  <c r="J166" i="7" s="1"/>
  <c r="L165" i="7"/>
  <c r="K165" i="7"/>
  <c r="H165" i="7"/>
  <c r="G165" i="7"/>
  <c r="F165" i="7"/>
  <c r="I165" i="7" s="1"/>
  <c r="J165" i="7" s="1"/>
  <c r="L164" i="7"/>
  <c r="K164" i="7"/>
  <c r="H164" i="7"/>
  <c r="G164" i="7"/>
  <c r="F164" i="7"/>
  <c r="I164" i="7" s="1"/>
  <c r="J164" i="7" s="1"/>
  <c r="L163" i="7"/>
  <c r="K163" i="7"/>
  <c r="H163" i="7"/>
  <c r="G163" i="7"/>
  <c r="F163" i="7"/>
  <c r="I163" i="7" s="1"/>
  <c r="J163" i="7" s="1"/>
  <c r="L162" i="7"/>
  <c r="K162" i="7"/>
  <c r="H162" i="7"/>
  <c r="G162" i="7"/>
  <c r="F162" i="7"/>
  <c r="I162" i="7" s="1"/>
  <c r="J162" i="7" s="1"/>
  <c r="L161" i="7"/>
  <c r="K161" i="7"/>
  <c r="H161" i="7"/>
  <c r="G161" i="7"/>
  <c r="F161" i="7"/>
  <c r="I161" i="7" s="1"/>
  <c r="J161" i="7" s="1"/>
  <c r="L160" i="7"/>
  <c r="K160" i="7"/>
  <c r="H160" i="7"/>
  <c r="G160" i="7"/>
  <c r="F160" i="7"/>
  <c r="I160" i="7" s="1"/>
  <c r="J160" i="7" s="1"/>
  <c r="L159" i="7"/>
  <c r="K159" i="7"/>
  <c r="H159" i="7"/>
  <c r="G159" i="7"/>
  <c r="F159" i="7"/>
  <c r="I159" i="7" s="1"/>
  <c r="J159" i="7" s="1"/>
  <c r="L158" i="7"/>
  <c r="K158" i="7"/>
  <c r="H158" i="7"/>
  <c r="G158" i="7"/>
  <c r="F158" i="7"/>
  <c r="I158" i="7" s="1"/>
  <c r="J158" i="7" s="1"/>
  <c r="L157" i="7"/>
  <c r="K157" i="7"/>
  <c r="H157" i="7"/>
  <c r="G157" i="7"/>
  <c r="F157" i="7"/>
  <c r="I157" i="7" s="1"/>
  <c r="J157" i="7" s="1"/>
  <c r="L156" i="7"/>
  <c r="K156" i="7"/>
  <c r="H156" i="7"/>
  <c r="G156" i="7"/>
  <c r="F156" i="7"/>
  <c r="I156" i="7" s="1"/>
  <c r="J156" i="7" s="1"/>
  <c r="L155" i="7"/>
  <c r="K155" i="7"/>
  <c r="H155" i="7"/>
  <c r="G155" i="7"/>
  <c r="F155" i="7"/>
  <c r="I155" i="7" s="1"/>
  <c r="J155" i="7" s="1"/>
  <c r="L154" i="7"/>
  <c r="K154" i="7"/>
  <c r="H154" i="7"/>
  <c r="G154" i="7"/>
  <c r="F154" i="7"/>
  <c r="I154" i="7" s="1"/>
  <c r="J154" i="7" s="1"/>
  <c r="L153" i="7"/>
  <c r="K153" i="7"/>
  <c r="H153" i="7"/>
  <c r="G153" i="7"/>
  <c r="F153" i="7"/>
  <c r="I153" i="7" s="1"/>
  <c r="J153" i="7" s="1"/>
  <c r="L152" i="7"/>
  <c r="K152" i="7"/>
  <c r="H152" i="7"/>
  <c r="G152" i="7"/>
  <c r="F152" i="7"/>
  <c r="I152" i="7" s="1"/>
  <c r="J152" i="7" s="1"/>
  <c r="L151" i="7"/>
  <c r="K151" i="7"/>
  <c r="H151" i="7"/>
  <c r="G151" i="7"/>
  <c r="F151" i="7"/>
  <c r="I151" i="7" s="1"/>
  <c r="J151" i="7" s="1"/>
  <c r="L150" i="7"/>
  <c r="K150" i="7"/>
  <c r="H150" i="7"/>
  <c r="G150" i="7"/>
  <c r="F150" i="7"/>
  <c r="I150" i="7" s="1"/>
  <c r="J150" i="7" s="1"/>
  <c r="L149" i="7"/>
  <c r="K149" i="7"/>
  <c r="H149" i="7"/>
  <c r="G149" i="7"/>
  <c r="F149" i="7"/>
  <c r="I149" i="7" s="1"/>
  <c r="J149" i="7" s="1"/>
  <c r="L148" i="7"/>
  <c r="K148" i="7"/>
  <c r="H148" i="7"/>
  <c r="G148" i="7"/>
  <c r="F148" i="7"/>
  <c r="I148" i="7" s="1"/>
  <c r="J148" i="7" s="1"/>
  <c r="L147" i="7"/>
  <c r="K147" i="7"/>
  <c r="H147" i="7"/>
  <c r="G147" i="7"/>
  <c r="F147" i="7"/>
  <c r="I147" i="7" s="1"/>
  <c r="J147" i="7" s="1"/>
  <c r="L146" i="7"/>
  <c r="K146" i="7"/>
  <c r="H146" i="7"/>
  <c r="G146" i="7"/>
  <c r="F146" i="7"/>
  <c r="I146" i="7" s="1"/>
  <c r="J146" i="7" s="1"/>
  <c r="L145" i="7"/>
  <c r="K145" i="7"/>
  <c r="H145" i="7"/>
  <c r="G145" i="7"/>
  <c r="F145" i="7"/>
  <c r="I145" i="7" s="1"/>
  <c r="J145" i="7" s="1"/>
  <c r="L144" i="7"/>
  <c r="K144" i="7"/>
  <c r="H144" i="7"/>
  <c r="G144" i="7"/>
  <c r="F144" i="7"/>
  <c r="I144" i="7" s="1"/>
  <c r="J144" i="7" s="1"/>
  <c r="L143" i="7"/>
  <c r="K143" i="7"/>
  <c r="H143" i="7"/>
  <c r="G143" i="7"/>
  <c r="F143" i="7"/>
  <c r="I143" i="7" s="1"/>
  <c r="J143" i="7" s="1"/>
  <c r="L142" i="7"/>
  <c r="K142" i="7"/>
  <c r="H142" i="7"/>
  <c r="G142" i="7"/>
  <c r="F142" i="7"/>
  <c r="I142" i="7" s="1"/>
  <c r="J142" i="7" s="1"/>
  <c r="L141" i="7"/>
  <c r="K141" i="7"/>
  <c r="H141" i="7"/>
  <c r="G141" i="7"/>
  <c r="F141" i="7"/>
  <c r="I141" i="7" s="1"/>
  <c r="J141" i="7" s="1"/>
  <c r="L140" i="7"/>
  <c r="K140" i="7"/>
  <c r="H140" i="7"/>
  <c r="G140" i="7"/>
  <c r="F140" i="7"/>
  <c r="I140" i="7" s="1"/>
  <c r="J140" i="7" s="1"/>
  <c r="L139" i="7"/>
  <c r="K139" i="7"/>
  <c r="H139" i="7"/>
  <c r="G139" i="7"/>
  <c r="F139" i="7"/>
  <c r="I139" i="7" s="1"/>
  <c r="J139" i="7" s="1"/>
  <c r="L138" i="7"/>
  <c r="K138" i="7"/>
  <c r="H138" i="7"/>
  <c r="G138" i="7"/>
  <c r="F138" i="7"/>
  <c r="I138" i="7" s="1"/>
  <c r="J138" i="7" s="1"/>
  <c r="L137" i="7"/>
  <c r="K137" i="7"/>
  <c r="H137" i="7"/>
  <c r="G137" i="7"/>
  <c r="F137" i="7"/>
  <c r="I137" i="7" s="1"/>
  <c r="J137" i="7" s="1"/>
  <c r="L136" i="7"/>
  <c r="K136" i="7"/>
  <c r="H136" i="7"/>
  <c r="G136" i="7"/>
  <c r="F136" i="7"/>
  <c r="I136" i="7" s="1"/>
  <c r="J136" i="7" s="1"/>
  <c r="L135" i="7"/>
  <c r="K135" i="7"/>
  <c r="H135" i="7"/>
  <c r="G135" i="7"/>
  <c r="F135" i="7"/>
  <c r="I135" i="7" s="1"/>
  <c r="J135" i="7" s="1"/>
  <c r="L134" i="7"/>
  <c r="K134" i="7"/>
  <c r="H134" i="7"/>
  <c r="G134" i="7"/>
  <c r="F134" i="7"/>
  <c r="I134" i="7" s="1"/>
  <c r="J134" i="7" s="1"/>
  <c r="L133" i="7"/>
  <c r="K133" i="7"/>
  <c r="H133" i="7"/>
  <c r="G133" i="7"/>
  <c r="F133" i="7"/>
  <c r="I133" i="7" s="1"/>
  <c r="J133" i="7" s="1"/>
  <c r="L132" i="7"/>
  <c r="K132" i="7"/>
  <c r="H132" i="7"/>
  <c r="G132" i="7"/>
  <c r="F132" i="7"/>
  <c r="I132" i="7" s="1"/>
  <c r="J132" i="7" s="1"/>
  <c r="L131" i="7"/>
  <c r="K131" i="7"/>
  <c r="H131" i="7"/>
  <c r="G131" i="7"/>
  <c r="F131" i="7"/>
  <c r="I131" i="7" s="1"/>
  <c r="J131" i="7" s="1"/>
  <c r="L130" i="7"/>
  <c r="K130" i="7"/>
  <c r="H130" i="7"/>
  <c r="G130" i="7"/>
  <c r="F130" i="7"/>
  <c r="I130" i="7" s="1"/>
  <c r="J130" i="7" s="1"/>
  <c r="L129" i="7"/>
  <c r="K129" i="7"/>
  <c r="H129" i="7"/>
  <c r="G129" i="7"/>
  <c r="F129" i="7"/>
  <c r="I129" i="7" s="1"/>
  <c r="J129" i="7" s="1"/>
  <c r="L128" i="7"/>
  <c r="K128" i="7"/>
  <c r="H128" i="7"/>
  <c r="G128" i="7"/>
  <c r="F128" i="7"/>
  <c r="I128" i="7" s="1"/>
  <c r="J128" i="7" s="1"/>
  <c r="L127" i="7"/>
  <c r="K127" i="7"/>
  <c r="H127" i="7"/>
  <c r="G127" i="7"/>
  <c r="F127" i="7"/>
  <c r="I127" i="7" s="1"/>
  <c r="J127" i="7" s="1"/>
  <c r="L126" i="7"/>
  <c r="K126" i="7"/>
  <c r="H126" i="7"/>
  <c r="G126" i="7"/>
  <c r="F126" i="7"/>
  <c r="I126" i="7" s="1"/>
  <c r="J126" i="7" s="1"/>
  <c r="L125" i="7"/>
  <c r="K125" i="7"/>
  <c r="H125" i="7"/>
  <c r="G125" i="7"/>
  <c r="F125" i="7"/>
  <c r="I125" i="7" s="1"/>
  <c r="J125" i="7" s="1"/>
  <c r="L124" i="7"/>
  <c r="K124" i="7"/>
  <c r="H124" i="7"/>
  <c r="G124" i="7"/>
  <c r="F124" i="7"/>
  <c r="I124" i="7" s="1"/>
  <c r="J124" i="7" s="1"/>
  <c r="L123" i="7"/>
  <c r="K123" i="7"/>
  <c r="H123" i="7"/>
  <c r="G123" i="7"/>
  <c r="F123" i="7"/>
  <c r="I123" i="7" s="1"/>
  <c r="J123" i="7" s="1"/>
  <c r="L122" i="7"/>
  <c r="K122" i="7"/>
  <c r="H122" i="7"/>
  <c r="G122" i="7"/>
  <c r="F122" i="7"/>
  <c r="I122" i="7" s="1"/>
  <c r="J122" i="7" s="1"/>
  <c r="L121" i="7"/>
  <c r="K121" i="7"/>
  <c r="H121" i="7"/>
  <c r="G121" i="7"/>
  <c r="F121" i="7"/>
  <c r="I121" i="7" s="1"/>
  <c r="J121" i="7" s="1"/>
  <c r="L120" i="7"/>
  <c r="K120" i="7"/>
  <c r="H120" i="7"/>
  <c r="G120" i="7"/>
  <c r="F120" i="7"/>
  <c r="I120" i="7" s="1"/>
  <c r="J120" i="7" s="1"/>
  <c r="L119" i="7"/>
  <c r="K119" i="7"/>
  <c r="H119" i="7"/>
  <c r="G119" i="7"/>
  <c r="F119" i="7"/>
  <c r="I119" i="7" s="1"/>
  <c r="J119" i="7" s="1"/>
  <c r="L118" i="7"/>
  <c r="K118" i="7"/>
  <c r="H118" i="7"/>
  <c r="G118" i="7"/>
  <c r="F118" i="7"/>
  <c r="I118" i="7" s="1"/>
  <c r="J118" i="7" s="1"/>
  <c r="L117" i="7"/>
  <c r="K117" i="7"/>
  <c r="H117" i="7"/>
  <c r="G117" i="7"/>
  <c r="F117" i="7"/>
  <c r="I117" i="7" s="1"/>
  <c r="J117" i="7" s="1"/>
  <c r="L116" i="7"/>
  <c r="K116" i="7"/>
  <c r="H116" i="7"/>
  <c r="G116" i="7"/>
  <c r="F116" i="7"/>
  <c r="I116" i="7" s="1"/>
  <c r="J116" i="7" s="1"/>
  <c r="L115" i="7"/>
  <c r="K115" i="7"/>
  <c r="H115" i="7"/>
  <c r="G115" i="7"/>
  <c r="F115" i="7"/>
  <c r="I115" i="7" s="1"/>
  <c r="J115" i="7" s="1"/>
  <c r="L114" i="7"/>
  <c r="K114" i="7"/>
  <c r="H114" i="7"/>
  <c r="G114" i="7"/>
  <c r="F114" i="7"/>
  <c r="I114" i="7" s="1"/>
  <c r="J114" i="7" s="1"/>
  <c r="L113" i="7"/>
  <c r="K113" i="7"/>
  <c r="H113" i="7"/>
  <c r="G113" i="7"/>
  <c r="F113" i="7"/>
  <c r="I113" i="7" s="1"/>
  <c r="J113" i="7" s="1"/>
  <c r="L112" i="7"/>
  <c r="K112" i="7"/>
  <c r="H112" i="7"/>
  <c r="G112" i="7"/>
  <c r="F112" i="7"/>
  <c r="I112" i="7" s="1"/>
  <c r="J112" i="7" s="1"/>
  <c r="L111" i="7"/>
  <c r="K111" i="7"/>
  <c r="H111" i="7"/>
  <c r="G111" i="7"/>
  <c r="F111" i="7"/>
  <c r="I111" i="7" s="1"/>
  <c r="J111" i="7" s="1"/>
  <c r="L110" i="7"/>
  <c r="K110" i="7"/>
  <c r="H110" i="7"/>
  <c r="G110" i="7"/>
  <c r="F110" i="7"/>
  <c r="I110" i="7" s="1"/>
  <c r="J110" i="7" s="1"/>
  <c r="L109" i="7"/>
  <c r="K109" i="7"/>
  <c r="H109" i="7"/>
  <c r="G109" i="7"/>
  <c r="F109" i="7"/>
  <c r="I109" i="7" s="1"/>
  <c r="J109" i="7" s="1"/>
  <c r="L108" i="7"/>
  <c r="K108" i="7"/>
  <c r="H108" i="7"/>
  <c r="G108" i="7"/>
  <c r="F108" i="7"/>
  <c r="I108" i="7" s="1"/>
  <c r="J108" i="7" s="1"/>
  <c r="L107" i="7"/>
  <c r="K107" i="7"/>
  <c r="H107" i="7"/>
  <c r="G107" i="7"/>
  <c r="F107" i="7"/>
  <c r="I107" i="7" s="1"/>
  <c r="J107" i="7" s="1"/>
  <c r="L106" i="7"/>
  <c r="K106" i="7"/>
  <c r="H106" i="7"/>
  <c r="G106" i="7"/>
  <c r="F106" i="7"/>
  <c r="I106" i="7" s="1"/>
  <c r="J106" i="7" s="1"/>
  <c r="L105" i="7"/>
  <c r="K105" i="7"/>
  <c r="H105" i="7"/>
  <c r="G105" i="7"/>
  <c r="F105" i="7"/>
  <c r="I105" i="7" s="1"/>
  <c r="J105" i="7" s="1"/>
  <c r="L104" i="7"/>
  <c r="K104" i="7"/>
  <c r="H104" i="7"/>
  <c r="G104" i="7"/>
  <c r="F104" i="7"/>
  <c r="I104" i="7" s="1"/>
  <c r="J104" i="7" s="1"/>
  <c r="L103" i="7"/>
  <c r="K103" i="7"/>
  <c r="H103" i="7"/>
  <c r="G103" i="7"/>
  <c r="F103" i="7"/>
  <c r="I103" i="7" s="1"/>
  <c r="J103" i="7" s="1"/>
  <c r="L102" i="7"/>
  <c r="K102" i="7"/>
  <c r="H102" i="7"/>
  <c r="G102" i="7"/>
  <c r="F102" i="7"/>
  <c r="I102" i="7" s="1"/>
  <c r="J102" i="7" s="1"/>
  <c r="L101" i="7"/>
  <c r="K101" i="7"/>
  <c r="H101" i="7"/>
  <c r="G101" i="7"/>
  <c r="F101" i="7"/>
  <c r="I101" i="7" s="1"/>
  <c r="J101" i="7" s="1"/>
  <c r="L100" i="7"/>
  <c r="K100" i="7"/>
  <c r="H100" i="7"/>
  <c r="G100" i="7"/>
  <c r="F100" i="7"/>
  <c r="I100" i="7" s="1"/>
  <c r="J100" i="7" s="1"/>
  <c r="L99" i="7"/>
  <c r="K99" i="7"/>
  <c r="H99" i="7"/>
  <c r="G99" i="7"/>
  <c r="F99" i="7"/>
  <c r="I99" i="7" s="1"/>
  <c r="J99" i="7" s="1"/>
  <c r="L98" i="7"/>
  <c r="K98" i="7"/>
  <c r="H98" i="7"/>
  <c r="G98" i="7"/>
  <c r="F98" i="7"/>
  <c r="I98" i="7" s="1"/>
  <c r="J98" i="7" s="1"/>
  <c r="L97" i="7"/>
  <c r="K97" i="7"/>
  <c r="H97" i="7"/>
  <c r="G97" i="7"/>
  <c r="F97" i="7"/>
  <c r="I97" i="7" s="1"/>
  <c r="J97" i="7" s="1"/>
  <c r="L96" i="7"/>
  <c r="K96" i="7"/>
  <c r="H96" i="7"/>
  <c r="G96" i="7"/>
  <c r="F96" i="7"/>
  <c r="I96" i="7" s="1"/>
  <c r="J96" i="7" s="1"/>
  <c r="L95" i="7"/>
  <c r="K95" i="7"/>
  <c r="H95" i="7"/>
  <c r="G95" i="7"/>
  <c r="F95" i="7"/>
  <c r="I95" i="7" s="1"/>
  <c r="J95" i="7" s="1"/>
  <c r="L94" i="7"/>
  <c r="K94" i="7"/>
  <c r="H94" i="7"/>
  <c r="G94" i="7"/>
  <c r="F94" i="7"/>
  <c r="I94" i="7" s="1"/>
  <c r="J94" i="7" s="1"/>
  <c r="L93" i="7"/>
  <c r="K93" i="7"/>
  <c r="H93" i="7"/>
  <c r="G93" i="7"/>
  <c r="F93" i="7"/>
  <c r="I93" i="7" s="1"/>
  <c r="J93" i="7" s="1"/>
  <c r="L92" i="7"/>
  <c r="K92" i="7"/>
  <c r="H92" i="7"/>
  <c r="G92" i="7"/>
  <c r="F92" i="7"/>
  <c r="I92" i="7" s="1"/>
  <c r="J92" i="7" s="1"/>
  <c r="L91" i="7"/>
  <c r="K91" i="7"/>
  <c r="H91" i="7"/>
  <c r="G91" i="7"/>
  <c r="F91" i="7"/>
  <c r="I91" i="7" s="1"/>
  <c r="J91" i="7" s="1"/>
  <c r="L90" i="7"/>
  <c r="K90" i="7"/>
  <c r="H90" i="7"/>
  <c r="G90" i="7"/>
  <c r="F90" i="7"/>
  <c r="I90" i="7" s="1"/>
  <c r="J90" i="7" s="1"/>
  <c r="L89" i="7"/>
  <c r="K89" i="7"/>
  <c r="H89" i="7"/>
  <c r="G89" i="7"/>
  <c r="F89" i="7"/>
  <c r="I89" i="7" s="1"/>
  <c r="J89" i="7" s="1"/>
  <c r="L88" i="7"/>
  <c r="K88" i="7"/>
  <c r="H88" i="7"/>
  <c r="G88" i="7"/>
  <c r="F88" i="7"/>
  <c r="I88" i="7" s="1"/>
  <c r="J88" i="7" s="1"/>
  <c r="L87" i="7"/>
  <c r="K87" i="7"/>
  <c r="H87" i="7"/>
  <c r="G87" i="7"/>
  <c r="F87" i="7"/>
  <c r="I87" i="7" s="1"/>
  <c r="J87" i="7" s="1"/>
  <c r="L86" i="7"/>
  <c r="K86" i="7"/>
  <c r="H86" i="7"/>
  <c r="G86" i="7"/>
  <c r="F86" i="7"/>
  <c r="I86" i="7" s="1"/>
  <c r="J86" i="7" s="1"/>
  <c r="L85" i="7"/>
  <c r="K85" i="7"/>
  <c r="H85" i="7"/>
  <c r="G85" i="7"/>
  <c r="F85" i="7"/>
  <c r="I85" i="7" s="1"/>
  <c r="J85" i="7" s="1"/>
  <c r="L84" i="7"/>
  <c r="K84" i="7"/>
  <c r="H84" i="7"/>
  <c r="G84" i="7"/>
  <c r="F84" i="7"/>
  <c r="I84" i="7" s="1"/>
  <c r="J84" i="7" s="1"/>
  <c r="L83" i="7"/>
  <c r="K83" i="7"/>
  <c r="H83" i="7"/>
  <c r="G83" i="7"/>
  <c r="F83" i="7"/>
  <c r="I83" i="7" s="1"/>
  <c r="J83" i="7" s="1"/>
  <c r="L82" i="7"/>
  <c r="K82" i="7"/>
  <c r="H82" i="7"/>
  <c r="G82" i="7"/>
  <c r="F82" i="7"/>
  <c r="I82" i="7" s="1"/>
  <c r="J82" i="7" s="1"/>
  <c r="L81" i="7"/>
  <c r="K81" i="7"/>
  <c r="H81" i="7"/>
  <c r="G81" i="7"/>
  <c r="F81" i="7"/>
  <c r="I81" i="7" s="1"/>
  <c r="J81" i="7" s="1"/>
  <c r="L80" i="7"/>
  <c r="K80" i="7"/>
  <c r="H80" i="7"/>
  <c r="G80" i="7"/>
  <c r="F80" i="7"/>
  <c r="I80" i="7" s="1"/>
  <c r="J80" i="7" s="1"/>
  <c r="L79" i="7"/>
  <c r="K79" i="7"/>
  <c r="H79" i="7"/>
  <c r="G79" i="7"/>
  <c r="F79" i="7"/>
  <c r="I79" i="7" s="1"/>
  <c r="J79" i="7" s="1"/>
  <c r="L78" i="7"/>
  <c r="K78" i="7"/>
  <c r="H78" i="7"/>
  <c r="G78" i="7"/>
  <c r="F78" i="7"/>
  <c r="I78" i="7" s="1"/>
  <c r="J78" i="7" s="1"/>
  <c r="L77" i="7"/>
  <c r="K77" i="7"/>
  <c r="H77" i="7"/>
  <c r="G77" i="7"/>
  <c r="F77" i="7"/>
  <c r="I77" i="7" s="1"/>
  <c r="J77" i="7" s="1"/>
  <c r="L76" i="7"/>
  <c r="K76" i="7"/>
  <c r="H76" i="7"/>
  <c r="G76" i="7"/>
  <c r="F76" i="7"/>
  <c r="I76" i="7" s="1"/>
  <c r="J76" i="7" s="1"/>
  <c r="L75" i="7"/>
  <c r="K75" i="7"/>
  <c r="H75" i="7"/>
  <c r="G75" i="7"/>
  <c r="F75" i="7"/>
  <c r="I75" i="7" s="1"/>
  <c r="J75" i="7" s="1"/>
  <c r="L74" i="7"/>
  <c r="K74" i="7"/>
  <c r="H74" i="7"/>
  <c r="G74" i="7"/>
  <c r="F74" i="7"/>
  <c r="I74" i="7" s="1"/>
  <c r="J74" i="7" s="1"/>
  <c r="L73" i="7"/>
  <c r="K73" i="7"/>
  <c r="H73" i="7"/>
  <c r="G73" i="7"/>
  <c r="F73" i="7"/>
  <c r="I73" i="7" s="1"/>
  <c r="J73" i="7" s="1"/>
  <c r="L72" i="7"/>
  <c r="K72" i="7"/>
  <c r="H72" i="7"/>
  <c r="G72" i="7"/>
  <c r="F72" i="7"/>
  <c r="I72" i="7" s="1"/>
  <c r="J72" i="7" s="1"/>
  <c r="L71" i="7"/>
  <c r="K71" i="7"/>
  <c r="H71" i="7"/>
  <c r="G71" i="7"/>
  <c r="F71" i="7"/>
  <c r="I71" i="7" s="1"/>
  <c r="J71" i="7" s="1"/>
  <c r="L70" i="7"/>
  <c r="K70" i="7"/>
  <c r="H70" i="7"/>
  <c r="G70" i="7"/>
  <c r="F70" i="7"/>
  <c r="I70" i="7" s="1"/>
  <c r="J70" i="7" s="1"/>
  <c r="L69" i="7"/>
  <c r="K69" i="7"/>
  <c r="H69" i="7"/>
  <c r="G69" i="7"/>
  <c r="F69" i="7"/>
  <c r="I69" i="7" s="1"/>
  <c r="J69" i="7" s="1"/>
  <c r="L68" i="7"/>
  <c r="K68" i="7"/>
  <c r="H68" i="7"/>
  <c r="G68" i="7"/>
  <c r="F68" i="7"/>
  <c r="I68" i="7" s="1"/>
  <c r="J68" i="7" s="1"/>
  <c r="L67" i="7"/>
  <c r="K67" i="7"/>
  <c r="H67" i="7"/>
  <c r="G67" i="7"/>
  <c r="F67" i="7"/>
  <c r="I67" i="7" s="1"/>
  <c r="J67" i="7" s="1"/>
  <c r="L66" i="7"/>
  <c r="K66" i="7"/>
  <c r="H66" i="7"/>
  <c r="G66" i="7"/>
  <c r="F66" i="7"/>
  <c r="I66" i="7" s="1"/>
  <c r="J66" i="7" s="1"/>
  <c r="L65" i="7"/>
  <c r="K65" i="7"/>
  <c r="H65" i="7"/>
  <c r="G65" i="7"/>
  <c r="F65" i="7"/>
  <c r="I65" i="7" s="1"/>
  <c r="J65" i="7" s="1"/>
  <c r="L64" i="7"/>
  <c r="K64" i="7"/>
  <c r="H64" i="7"/>
  <c r="G64" i="7"/>
  <c r="F64" i="7"/>
  <c r="I64" i="7" s="1"/>
  <c r="J64" i="7" s="1"/>
  <c r="L63" i="7"/>
  <c r="K63" i="7"/>
  <c r="H63" i="7"/>
  <c r="G63" i="7"/>
  <c r="F63" i="7"/>
  <c r="I63" i="7" s="1"/>
  <c r="J63" i="7" s="1"/>
  <c r="L62" i="7"/>
  <c r="K62" i="7"/>
  <c r="H62" i="7"/>
  <c r="G62" i="7"/>
  <c r="F62" i="7"/>
  <c r="I62" i="7" s="1"/>
  <c r="J62" i="7" s="1"/>
  <c r="L61" i="7"/>
  <c r="K61" i="7"/>
  <c r="H61" i="7"/>
  <c r="G61" i="7"/>
  <c r="F61" i="7"/>
  <c r="I61" i="7" s="1"/>
  <c r="J61" i="7" s="1"/>
  <c r="L60" i="7"/>
  <c r="K60" i="7"/>
  <c r="H60" i="7"/>
  <c r="G60" i="7"/>
  <c r="F60" i="7"/>
  <c r="I60" i="7" s="1"/>
  <c r="J60" i="7" s="1"/>
  <c r="L59" i="7"/>
  <c r="K59" i="7"/>
  <c r="H59" i="7"/>
  <c r="G59" i="7"/>
  <c r="F59" i="7"/>
  <c r="I59" i="7" s="1"/>
  <c r="J59" i="7" s="1"/>
  <c r="L58" i="7"/>
  <c r="K58" i="7"/>
  <c r="H58" i="7"/>
  <c r="G58" i="7"/>
  <c r="F58" i="7"/>
  <c r="I58" i="7" s="1"/>
  <c r="J58" i="7" s="1"/>
  <c r="L57" i="7"/>
  <c r="K57" i="7"/>
  <c r="H57" i="7"/>
  <c r="G57" i="7"/>
  <c r="F57" i="7"/>
  <c r="I57" i="7" s="1"/>
  <c r="J57" i="7" s="1"/>
  <c r="L56" i="7"/>
  <c r="K56" i="7"/>
  <c r="H56" i="7"/>
  <c r="G56" i="7"/>
  <c r="F56" i="7"/>
  <c r="I56" i="7" s="1"/>
  <c r="J56" i="7" s="1"/>
  <c r="L55" i="7"/>
  <c r="K55" i="7"/>
  <c r="H55" i="7"/>
  <c r="G55" i="7"/>
  <c r="F55" i="7"/>
  <c r="I55" i="7" s="1"/>
  <c r="J55" i="7" s="1"/>
  <c r="L54" i="7"/>
  <c r="K54" i="7"/>
  <c r="H54" i="7"/>
  <c r="G54" i="7"/>
  <c r="F54" i="7"/>
  <c r="I54" i="7" s="1"/>
  <c r="J54" i="7" s="1"/>
  <c r="L53" i="7"/>
  <c r="K53" i="7"/>
  <c r="H53" i="7"/>
  <c r="G53" i="7"/>
  <c r="F53" i="7"/>
  <c r="I53" i="7" s="1"/>
  <c r="J53" i="7" s="1"/>
  <c r="L52" i="7"/>
  <c r="K52" i="7"/>
  <c r="H52" i="7"/>
  <c r="G52" i="7"/>
  <c r="F52" i="7"/>
  <c r="I52" i="7" s="1"/>
  <c r="J52" i="7" s="1"/>
  <c r="L51" i="7"/>
  <c r="K51" i="7"/>
  <c r="H51" i="7"/>
  <c r="G51" i="7"/>
  <c r="F51" i="7"/>
  <c r="I51" i="7" s="1"/>
  <c r="J51" i="7" s="1"/>
  <c r="L50" i="7"/>
  <c r="K50" i="7"/>
  <c r="H50" i="7"/>
  <c r="G50" i="7"/>
  <c r="F50" i="7"/>
  <c r="I50" i="7" s="1"/>
  <c r="J50" i="7" s="1"/>
  <c r="L49" i="7"/>
  <c r="K49" i="7"/>
  <c r="H49" i="7"/>
  <c r="G49" i="7"/>
  <c r="F49" i="7"/>
  <c r="I49" i="7" s="1"/>
  <c r="J49" i="7" s="1"/>
  <c r="L48" i="7"/>
  <c r="K48" i="7"/>
  <c r="H48" i="7"/>
  <c r="G48" i="7"/>
  <c r="F48" i="7"/>
  <c r="I48" i="7" s="1"/>
  <c r="J48" i="7" s="1"/>
  <c r="L47" i="7"/>
  <c r="K47" i="7"/>
  <c r="H47" i="7"/>
  <c r="G47" i="7"/>
  <c r="F47" i="7"/>
  <c r="I47" i="7" s="1"/>
  <c r="J47" i="7" s="1"/>
  <c r="L46" i="7"/>
  <c r="K46" i="7"/>
  <c r="H46" i="7"/>
  <c r="G46" i="7"/>
  <c r="F46" i="7"/>
  <c r="I46" i="7" s="1"/>
  <c r="J46" i="7" s="1"/>
  <c r="L45" i="7"/>
  <c r="K45" i="7"/>
  <c r="H45" i="7"/>
  <c r="G45" i="7"/>
  <c r="F45" i="7"/>
  <c r="I45" i="7" s="1"/>
  <c r="J45" i="7" s="1"/>
  <c r="L44" i="7"/>
  <c r="K44" i="7"/>
  <c r="H44" i="7"/>
  <c r="G44" i="7"/>
  <c r="F44" i="7"/>
  <c r="I44" i="7" s="1"/>
  <c r="J44" i="7" s="1"/>
  <c r="L43" i="7"/>
  <c r="K43" i="7"/>
  <c r="H43" i="7"/>
  <c r="G43" i="7"/>
  <c r="F43" i="7"/>
  <c r="I43" i="7" s="1"/>
  <c r="J43" i="7" s="1"/>
  <c r="L42" i="7"/>
  <c r="K42" i="7"/>
  <c r="H42" i="7"/>
  <c r="G42" i="7"/>
  <c r="F42" i="7"/>
  <c r="I42" i="7" s="1"/>
  <c r="J42" i="7" s="1"/>
  <c r="L41" i="7"/>
  <c r="K41" i="7"/>
  <c r="H41" i="7"/>
  <c r="G41" i="7"/>
  <c r="F41" i="7"/>
  <c r="I41" i="7" s="1"/>
  <c r="J41" i="7" s="1"/>
  <c r="L40" i="7"/>
  <c r="K40" i="7"/>
  <c r="H40" i="7"/>
  <c r="G40" i="7"/>
  <c r="F40" i="7"/>
  <c r="I40" i="7" s="1"/>
  <c r="J40" i="7" s="1"/>
  <c r="L39" i="7"/>
  <c r="K39" i="7"/>
  <c r="H39" i="7"/>
  <c r="G39" i="7"/>
  <c r="F39" i="7"/>
  <c r="I39" i="7" s="1"/>
  <c r="J39" i="7" s="1"/>
  <c r="L38" i="7"/>
  <c r="K38" i="7"/>
  <c r="H38" i="7"/>
  <c r="G38" i="7"/>
  <c r="F38" i="7"/>
  <c r="I38" i="7" s="1"/>
  <c r="J38" i="7" s="1"/>
  <c r="L37" i="7"/>
  <c r="K37" i="7"/>
  <c r="H37" i="7"/>
  <c r="G37" i="7"/>
  <c r="F37" i="7"/>
  <c r="I37" i="7" s="1"/>
  <c r="J37" i="7" s="1"/>
  <c r="L36" i="7"/>
  <c r="K36" i="7"/>
  <c r="H36" i="7"/>
  <c r="G36" i="7"/>
  <c r="F36" i="7"/>
  <c r="I36" i="7" s="1"/>
  <c r="J36" i="7" s="1"/>
  <c r="L35" i="7"/>
  <c r="K35" i="7"/>
  <c r="H35" i="7"/>
  <c r="G35" i="7"/>
  <c r="F35" i="7"/>
  <c r="I35" i="7" s="1"/>
  <c r="J35" i="7" s="1"/>
  <c r="L34" i="7"/>
  <c r="K34" i="7"/>
  <c r="H34" i="7"/>
  <c r="G34" i="7"/>
  <c r="F34" i="7"/>
  <c r="I34" i="7" s="1"/>
  <c r="J34" i="7" s="1"/>
  <c r="L33" i="7"/>
  <c r="K33" i="7"/>
  <c r="H33" i="7"/>
  <c r="G33" i="7"/>
  <c r="F33" i="7"/>
  <c r="I33" i="7" s="1"/>
  <c r="J33" i="7" s="1"/>
  <c r="L32" i="7"/>
  <c r="K32" i="7"/>
  <c r="H32" i="7"/>
  <c r="G32" i="7"/>
  <c r="F32" i="7"/>
  <c r="I32" i="7" s="1"/>
  <c r="J32" i="7" s="1"/>
  <c r="L31" i="7"/>
  <c r="K31" i="7"/>
  <c r="H31" i="7"/>
  <c r="G31" i="7"/>
  <c r="F31" i="7"/>
  <c r="I31" i="7" s="1"/>
  <c r="J31" i="7" s="1"/>
  <c r="L30" i="7"/>
  <c r="K30" i="7"/>
  <c r="H30" i="7"/>
  <c r="G30" i="7"/>
  <c r="F30" i="7"/>
  <c r="I30" i="7" s="1"/>
  <c r="J30" i="7" s="1"/>
  <c r="L29" i="7"/>
  <c r="K29" i="7"/>
  <c r="H29" i="7"/>
  <c r="G29" i="7"/>
  <c r="F29" i="7"/>
  <c r="I29" i="7" s="1"/>
  <c r="J29" i="7" s="1"/>
  <c r="L28" i="7"/>
  <c r="K28" i="7"/>
  <c r="H28" i="7"/>
  <c r="G28" i="7"/>
  <c r="F28" i="7"/>
  <c r="I28" i="7" s="1"/>
  <c r="J28" i="7" s="1"/>
  <c r="L27" i="7"/>
  <c r="K27" i="7"/>
  <c r="H27" i="7"/>
  <c r="G27" i="7"/>
  <c r="F27" i="7"/>
  <c r="I27" i="7" s="1"/>
  <c r="J27" i="7" s="1"/>
  <c r="L26" i="7"/>
  <c r="K26" i="7"/>
  <c r="H26" i="7"/>
  <c r="G26" i="7"/>
  <c r="F26" i="7"/>
  <c r="I26" i="7" s="1"/>
  <c r="J26" i="7" s="1"/>
  <c r="L25" i="7"/>
  <c r="K25" i="7"/>
  <c r="H25" i="7"/>
  <c r="G25" i="7"/>
  <c r="F25" i="7"/>
  <c r="I25" i="7" s="1"/>
  <c r="J25" i="7" s="1"/>
  <c r="L24" i="7"/>
  <c r="K24" i="7"/>
  <c r="H24" i="7"/>
  <c r="G24" i="7"/>
  <c r="F24" i="7"/>
  <c r="I24" i="7" s="1"/>
  <c r="J24" i="7" s="1"/>
  <c r="L23" i="7"/>
  <c r="K23" i="7"/>
  <c r="H23" i="7"/>
  <c r="G23" i="7"/>
  <c r="F23" i="7"/>
  <c r="I23" i="7" s="1"/>
  <c r="J23" i="7" s="1"/>
  <c r="L22" i="7"/>
  <c r="K22" i="7"/>
  <c r="H22" i="7"/>
  <c r="G22" i="7"/>
  <c r="F22" i="7"/>
  <c r="I22" i="7" s="1"/>
  <c r="J22" i="7" s="1"/>
  <c r="L21" i="7"/>
  <c r="K21" i="7"/>
  <c r="H21" i="7"/>
  <c r="G21" i="7"/>
  <c r="F21" i="7"/>
  <c r="I21" i="7" s="1"/>
  <c r="J21" i="7" s="1"/>
  <c r="L20" i="7"/>
  <c r="K20" i="7"/>
  <c r="H20" i="7"/>
  <c r="G20" i="7"/>
  <c r="F20" i="7"/>
  <c r="I20" i="7" s="1"/>
  <c r="J20" i="7" s="1"/>
  <c r="L19" i="7"/>
  <c r="K19" i="7"/>
  <c r="H19" i="7"/>
  <c r="G19" i="7"/>
  <c r="F19" i="7"/>
  <c r="I19" i="7" s="1"/>
  <c r="J19" i="7" s="1"/>
  <c r="L18" i="7"/>
  <c r="K18" i="7"/>
  <c r="H18" i="7"/>
  <c r="G18" i="7"/>
  <c r="F18" i="7"/>
  <c r="I18" i="7" s="1"/>
  <c r="J18" i="7" s="1"/>
  <c r="L17" i="7"/>
  <c r="K17" i="7"/>
  <c r="H17" i="7"/>
  <c r="G17" i="7"/>
  <c r="F17" i="7"/>
  <c r="I17" i="7" s="1"/>
  <c r="J17" i="7" s="1"/>
  <c r="L16" i="7"/>
  <c r="K16" i="7"/>
  <c r="H16" i="7"/>
  <c r="G16" i="7"/>
  <c r="F16" i="7"/>
  <c r="I16" i="7" s="1"/>
  <c r="J16" i="7" s="1"/>
  <c r="L15" i="7"/>
  <c r="K15" i="7"/>
  <c r="H15" i="7"/>
  <c r="G15" i="7"/>
  <c r="F15" i="7"/>
  <c r="I15" i="7" s="1"/>
  <c r="J15" i="7" s="1"/>
  <c r="L14" i="7"/>
  <c r="K14" i="7"/>
  <c r="H14" i="7"/>
  <c r="G14" i="7"/>
  <c r="F14" i="7"/>
  <c r="I14" i="7" s="1"/>
  <c r="J14" i="7" s="1"/>
  <c r="L13" i="7"/>
  <c r="K13" i="7"/>
  <c r="H13" i="7"/>
  <c r="G13" i="7"/>
  <c r="F13" i="7"/>
  <c r="I13" i="7" s="1"/>
  <c r="J13" i="7" s="1"/>
  <c r="L12" i="7"/>
  <c r="K12" i="7"/>
  <c r="H12" i="7"/>
  <c r="G12" i="7"/>
  <c r="F12" i="7"/>
  <c r="I12" i="7" s="1"/>
  <c r="J12" i="7" s="1"/>
  <c r="L11" i="7"/>
  <c r="K11" i="7"/>
  <c r="H11" i="7"/>
  <c r="G11" i="7"/>
  <c r="F11" i="7"/>
  <c r="I11" i="7" s="1"/>
  <c r="J11" i="7" s="1"/>
  <c r="L10" i="7"/>
  <c r="K10" i="7"/>
  <c r="H10" i="7"/>
  <c r="G10" i="7"/>
  <c r="F10" i="7"/>
  <c r="I10" i="7" s="1"/>
  <c r="J10" i="7" s="1"/>
  <c r="L9" i="7"/>
  <c r="K9" i="7"/>
  <c r="H9" i="7"/>
  <c r="G9" i="7"/>
  <c r="F9" i="7"/>
  <c r="I9" i="7" s="1"/>
  <c r="J9" i="7" s="1"/>
  <c r="L8" i="7"/>
  <c r="K8" i="7"/>
  <c r="H8" i="7"/>
  <c r="G8" i="7"/>
  <c r="F8" i="7"/>
  <c r="I8" i="7" s="1"/>
  <c r="J8" i="7" s="1"/>
  <c r="L7" i="7"/>
  <c r="K7" i="7"/>
  <c r="H7" i="7"/>
  <c r="G7" i="7"/>
  <c r="F7" i="7"/>
  <c r="I7" i="7" s="1"/>
  <c r="J7" i="7" s="1"/>
  <c r="L6" i="7"/>
  <c r="K6" i="7"/>
  <c r="H6" i="7"/>
  <c r="H1231" i="7" s="1"/>
  <c r="H1231" i="8" s="1"/>
  <c r="G6" i="7"/>
  <c r="F6" i="7"/>
  <c r="I6" i="7" s="1"/>
  <c r="J6" i="7" s="1"/>
  <c r="J1231" i="6"/>
  <c r="I1231" i="6"/>
  <c r="H1231" i="6"/>
  <c r="G1231" i="6"/>
  <c r="F1231" i="6"/>
  <c r="K1231" i="6" s="1"/>
  <c r="J1230" i="6"/>
  <c r="I1230" i="6"/>
  <c r="H1230" i="6"/>
  <c r="G1230" i="6"/>
  <c r="F1230" i="6"/>
  <c r="K1230" i="6" s="1"/>
  <c r="J1229" i="6"/>
  <c r="I1229" i="6"/>
  <c r="H1229" i="6"/>
  <c r="G1229" i="6"/>
  <c r="F1229" i="6"/>
  <c r="K1229" i="6" s="1"/>
  <c r="J1228" i="6"/>
  <c r="I1228" i="6"/>
  <c r="H1228" i="6"/>
  <c r="G1228" i="6"/>
  <c r="F1228" i="6"/>
  <c r="K1228" i="6" s="1"/>
  <c r="J1227" i="6"/>
  <c r="I1227" i="6"/>
  <c r="H1227" i="6"/>
  <c r="G1227" i="6"/>
  <c r="F1227" i="6"/>
  <c r="K1227" i="6" s="1"/>
  <c r="J1226" i="6"/>
  <c r="I1226" i="6"/>
  <c r="H1226" i="6"/>
  <c r="G1226" i="6"/>
  <c r="F1226" i="6"/>
  <c r="K1226" i="6" s="1"/>
  <c r="J1225" i="6"/>
  <c r="I1225" i="6"/>
  <c r="H1225" i="6"/>
  <c r="G1225" i="6"/>
  <c r="F1225" i="6"/>
  <c r="K1225" i="6" s="1"/>
  <c r="J1224" i="6"/>
  <c r="I1224" i="6"/>
  <c r="H1224" i="6"/>
  <c r="G1224" i="6"/>
  <c r="F1224" i="6"/>
  <c r="K1224" i="6" s="1"/>
  <c r="J1223" i="6"/>
  <c r="I1223" i="6"/>
  <c r="H1223" i="6"/>
  <c r="G1223" i="6"/>
  <c r="F1223" i="6"/>
  <c r="K1223" i="6" s="1"/>
  <c r="J1222" i="6"/>
  <c r="I1222" i="6"/>
  <c r="H1222" i="6"/>
  <c r="G1222" i="6"/>
  <c r="F1222" i="6"/>
  <c r="K1222" i="6" s="1"/>
  <c r="J1221" i="6"/>
  <c r="I1221" i="6"/>
  <c r="H1221" i="6"/>
  <c r="G1221" i="6"/>
  <c r="F1221" i="6"/>
  <c r="K1221" i="6" s="1"/>
  <c r="J1220" i="6"/>
  <c r="I1220" i="6"/>
  <c r="H1220" i="6"/>
  <c r="G1220" i="6"/>
  <c r="F1220" i="6"/>
  <c r="K1220" i="6" s="1"/>
  <c r="J1219" i="6"/>
  <c r="I1219" i="6"/>
  <c r="H1219" i="6"/>
  <c r="G1219" i="6"/>
  <c r="F1219" i="6"/>
  <c r="K1219" i="6" s="1"/>
  <c r="J1218" i="6"/>
  <c r="I1218" i="6"/>
  <c r="H1218" i="6"/>
  <c r="G1218" i="6"/>
  <c r="F1218" i="6"/>
  <c r="K1218" i="6" s="1"/>
  <c r="J1217" i="6"/>
  <c r="I1217" i="6"/>
  <c r="H1217" i="6"/>
  <c r="G1217" i="6"/>
  <c r="F1217" i="6"/>
  <c r="K1217" i="6" s="1"/>
  <c r="J1216" i="6"/>
  <c r="I1216" i="6"/>
  <c r="H1216" i="6"/>
  <c r="G1216" i="6"/>
  <c r="F1216" i="6"/>
  <c r="K1216" i="6" s="1"/>
  <c r="J1215" i="6"/>
  <c r="I1215" i="6"/>
  <c r="H1215" i="6"/>
  <c r="G1215" i="6"/>
  <c r="F1215" i="6"/>
  <c r="K1215" i="6" s="1"/>
  <c r="J1214" i="6"/>
  <c r="I1214" i="6"/>
  <c r="H1214" i="6"/>
  <c r="G1214" i="6"/>
  <c r="F1214" i="6"/>
  <c r="K1214" i="6" s="1"/>
  <c r="J1213" i="6"/>
  <c r="I1213" i="6"/>
  <c r="H1213" i="6"/>
  <c r="G1213" i="6"/>
  <c r="F1213" i="6"/>
  <c r="K1213" i="6" s="1"/>
  <c r="J1212" i="6"/>
  <c r="I1212" i="6"/>
  <c r="H1212" i="6"/>
  <c r="G1212" i="6"/>
  <c r="F1212" i="6"/>
  <c r="K1212" i="6" s="1"/>
  <c r="J1211" i="6"/>
  <c r="I1211" i="6"/>
  <c r="H1211" i="6"/>
  <c r="G1211" i="6"/>
  <c r="F1211" i="6"/>
  <c r="K1211" i="6" s="1"/>
  <c r="J1210" i="6"/>
  <c r="I1210" i="6"/>
  <c r="H1210" i="6"/>
  <c r="G1210" i="6"/>
  <c r="F1210" i="6"/>
  <c r="K1210" i="6" s="1"/>
  <c r="J1209" i="6"/>
  <c r="I1209" i="6"/>
  <c r="H1209" i="6"/>
  <c r="G1209" i="6"/>
  <c r="F1209" i="6"/>
  <c r="K1209" i="6" s="1"/>
  <c r="J1208" i="6"/>
  <c r="I1208" i="6"/>
  <c r="H1208" i="6"/>
  <c r="G1208" i="6"/>
  <c r="F1208" i="6"/>
  <c r="K1208" i="6" s="1"/>
  <c r="J1207" i="6"/>
  <c r="I1207" i="6"/>
  <c r="H1207" i="6"/>
  <c r="G1207" i="6"/>
  <c r="F1207" i="6"/>
  <c r="K1207" i="6" s="1"/>
  <c r="J1206" i="6"/>
  <c r="I1206" i="6"/>
  <c r="H1206" i="6"/>
  <c r="G1206" i="6"/>
  <c r="F1206" i="6"/>
  <c r="K1206" i="6" s="1"/>
  <c r="J1205" i="6"/>
  <c r="I1205" i="6"/>
  <c r="H1205" i="6"/>
  <c r="G1205" i="6"/>
  <c r="F1205" i="6"/>
  <c r="K1205" i="6" s="1"/>
  <c r="J1204" i="6"/>
  <c r="I1204" i="6"/>
  <c r="H1204" i="6"/>
  <c r="G1204" i="6"/>
  <c r="F1204" i="6"/>
  <c r="K1204" i="6" s="1"/>
  <c r="J1203" i="6"/>
  <c r="I1203" i="6"/>
  <c r="H1203" i="6"/>
  <c r="G1203" i="6"/>
  <c r="F1203" i="6"/>
  <c r="K1203" i="6" s="1"/>
  <c r="J1202" i="6"/>
  <c r="I1202" i="6"/>
  <c r="H1202" i="6"/>
  <c r="G1202" i="6"/>
  <c r="F1202" i="6"/>
  <c r="K1202" i="6" s="1"/>
  <c r="J1201" i="6"/>
  <c r="I1201" i="6"/>
  <c r="H1201" i="6"/>
  <c r="G1201" i="6"/>
  <c r="F1201" i="6"/>
  <c r="K1201" i="6" s="1"/>
  <c r="J1200" i="6"/>
  <c r="I1200" i="6"/>
  <c r="H1200" i="6"/>
  <c r="G1200" i="6"/>
  <c r="F1200" i="6"/>
  <c r="K1200" i="6" s="1"/>
  <c r="J1199" i="6"/>
  <c r="I1199" i="6"/>
  <c r="H1199" i="6"/>
  <c r="G1199" i="6"/>
  <c r="F1199" i="6"/>
  <c r="K1199" i="6" s="1"/>
  <c r="J1198" i="6"/>
  <c r="I1198" i="6"/>
  <c r="H1198" i="6"/>
  <c r="G1198" i="6"/>
  <c r="F1198" i="6"/>
  <c r="K1198" i="6" s="1"/>
  <c r="J1197" i="6"/>
  <c r="I1197" i="6"/>
  <c r="H1197" i="6"/>
  <c r="G1197" i="6"/>
  <c r="F1197" i="6"/>
  <c r="K1197" i="6" s="1"/>
  <c r="J1196" i="6"/>
  <c r="I1196" i="6"/>
  <c r="H1196" i="6"/>
  <c r="G1196" i="6"/>
  <c r="F1196" i="6"/>
  <c r="K1196" i="6" s="1"/>
  <c r="J1195" i="6"/>
  <c r="I1195" i="6"/>
  <c r="H1195" i="6"/>
  <c r="G1195" i="6"/>
  <c r="F1195" i="6"/>
  <c r="K1195" i="6" s="1"/>
  <c r="J1194" i="6"/>
  <c r="I1194" i="6"/>
  <c r="H1194" i="6"/>
  <c r="G1194" i="6"/>
  <c r="F1194" i="6"/>
  <c r="K1194" i="6" s="1"/>
  <c r="J1193" i="6"/>
  <c r="I1193" i="6"/>
  <c r="H1193" i="6"/>
  <c r="G1193" i="6"/>
  <c r="F1193" i="6"/>
  <c r="K1193" i="6" s="1"/>
  <c r="J1192" i="6"/>
  <c r="I1192" i="6"/>
  <c r="H1192" i="6"/>
  <c r="G1192" i="6"/>
  <c r="F1192" i="6"/>
  <c r="K1192" i="6" s="1"/>
  <c r="J1191" i="6"/>
  <c r="I1191" i="6"/>
  <c r="H1191" i="6"/>
  <c r="G1191" i="6"/>
  <c r="F1191" i="6"/>
  <c r="K1191" i="6" s="1"/>
  <c r="J1190" i="6"/>
  <c r="I1190" i="6"/>
  <c r="H1190" i="6"/>
  <c r="G1190" i="6"/>
  <c r="F1190" i="6"/>
  <c r="K1190" i="6" s="1"/>
  <c r="J1189" i="6"/>
  <c r="I1189" i="6"/>
  <c r="H1189" i="6"/>
  <c r="G1189" i="6"/>
  <c r="F1189" i="6"/>
  <c r="K1189" i="6" s="1"/>
  <c r="J1188" i="6"/>
  <c r="I1188" i="6"/>
  <c r="H1188" i="6"/>
  <c r="G1188" i="6"/>
  <c r="F1188" i="6"/>
  <c r="K1188" i="6" s="1"/>
  <c r="J1187" i="6"/>
  <c r="I1187" i="6"/>
  <c r="H1187" i="6"/>
  <c r="G1187" i="6"/>
  <c r="F1187" i="6"/>
  <c r="K1187" i="6" s="1"/>
  <c r="J1186" i="6"/>
  <c r="I1186" i="6"/>
  <c r="H1186" i="6"/>
  <c r="G1186" i="6"/>
  <c r="F1186" i="6"/>
  <c r="K1186" i="6" s="1"/>
  <c r="J1185" i="6"/>
  <c r="I1185" i="6"/>
  <c r="H1185" i="6"/>
  <c r="G1185" i="6"/>
  <c r="F1185" i="6"/>
  <c r="K1185" i="6" s="1"/>
  <c r="J1184" i="6"/>
  <c r="I1184" i="6"/>
  <c r="H1184" i="6"/>
  <c r="G1184" i="6"/>
  <c r="F1184" i="6"/>
  <c r="K1184" i="6" s="1"/>
  <c r="J1183" i="6"/>
  <c r="I1183" i="6"/>
  <c r="H1183" i="6"/>
  <c r="G1183" i="6"/>
  <c r="F1183" i="6"/>
  <c r="K1183" i="6" s="1"/>
  <c r="J1182" i="6"/>
  <c r="I1182" i="6"/>
  <c r="H1182" i="6"/>
  <c r="G1182" i="6"/>
  <c r="F1182" i="6"/>
  <c r="K1182" i="6" s="1"/>
  <c r="J1181" i="6"/>
  <c r="I1181" i="6"/>
  <c r="H1181" i="6"/>
  <c r="G1181" i="6"/>
  <c r="F1181" i="6"/>
  <c r="K1181" i="6" s="1"/>
  <c r="J1180" i="6"/>
  <c r="I1180" i="6"/>
  <c r="H1180" i="6"/>
  <c r="G1180" i="6"/>
  <c r="F1180" i="6"/>
  <c r="K1180" i="6" s="1"/>
  <c r="J1179" i="6"/>
  <c r="I1179" i="6"/>
  <c r="H1179" i="6"/>
  <c r="G1179" i="6"/>
  <c r="F1179" i="6"/>
  <c r="K1179" i="6" s="1"/>
  <c r="J1178" i="6"/>
  <c r="I1178" i="6"/>
  <c r="H1178" i="6"/>
  <c r="G1178" i="6"/>
  <c r="F1178" i="6"/>
  <c r="K1178" i="6" s="1"/>
  <c r="J1177" i="6"/>
  <c r="I1177" i="6"/>
  <c r="H1177" i="6"/>
  <c r="G1177" i="6"/>
  <c r="F1177" i="6"/>
  <c r="K1177" i="6" s="1"/>
  <c r="J1176" i="6"/>
  <c r="I1176" i="6"/>
  <c r="H1176" i="6"/>
  <c r="G1176" i="6"/>
  <c r="F1176" i="6"/>
  <c r="K1176" i="6" s="1"/>
  <c r="J1175" i="6"/>
  <c r="I1175" i="6"/>
  <c r="H1175" i="6"/>
  <c r="G1175" i="6"/>
  <c r="F1175" i="6"/>
  <c r="K1175" i="6" s="1"/>
  <c r="J1174" i="6"/>
  <c r="I1174" i="6"/>
  <c r="H1174" i="6"/>
  <c r="G1174" i="6"/>
  <c r="F1174" i="6"/>
  <c r="K1174" i="6" s="1"/>
  <c r="J1173" i="6"/>
  <c r="I1173" i="6"/>
  <c r="H1173" i="6"/>
  <c r="G1173" i="6"/>
  <c r="F1173" i="6"/>
  <c r="K1173" i="6" s="1"/>
  <c r="J1172" i="6"/>
  <c r="I1172" i="6"/>
  <c r="H1172" i="6"/>
  <c r="G1172" i="6"/>
  <c r="F1172" i="6"/>
  <c r="K1172" i="6" s="1"/>
  <c r="J1171" i="6"/>
  <c r="I1171" i="6"/>
  <c r="H1171" i="6"/>
  <c r="G1171" i="6"/>
  <c r="F1171" i="6"/>
  <c r="K1171" i="6" s="1"/>
  <c r="J1170" i="6"/>
  <c r="I1170" i="6"/>
  <c r="H1170" i="6"/>
  <c r="G1170" i="6"/>
  <c r="F1170" i="6"/>
  <c r="K1170" i="6" s="1"/>
  <c r="J1169" i="6"/>
  <c r="I1169" i="6"/>
  <c r="H1169" i="6"/>
  <c r="G1169" i="6"/>
  <c r="F1169" i="6"/>
  <c r="K1169" i="6" s="1"/>
  <c r="J1168" i="6"/>
  <c r="I1168" i="6"/>
  <c r="H1168" i="6"/>
  <c r="G1168" i="6"/>
  <c r="F1168" i="6"/>
  <c r="K1168" i="6" s="1"/>
  <c r="J1167" i="6"/>
  <c r="I1167" i="6"/>
  <c r="H1167" i="6"/>
  <c r="G1167" i="6"/>
  <c r="F1167" i="6"/>
  <c r="K1167" i="6" s="1"/>
  <c r="J1166" i="6"/>
  <c r="I1166" i="6"/>
  <c r="H1166" i="6"/>
  <c r="G1166" i="6"/>
  <c r="F1166" i="6"/>
  <c r="K1166" i="6" s="1"/>
  <c r="J1165" i="6"/>
  <c r="I1165" i="6"/>
  <c r="H1165" i="6"/>
  <c r="G1165" i="6"/>
  <c r="F1165" i="6"/>
  <c r="K1165" i="6" s="1"/>
  <c r="J1164" i="6"/>
  <c r="I1164" i="6"/>
  <c r="H1164" i="6"/>
  <c r="G1164" i="6"/>
  <c r="F1164" i="6"/>
  <c r="K1164" i="6" s="1"/>
  <c r="J1163" i="6"/>
  <c r="I1163" i="6"/>
  <c r="H1163" i="6"/>
  <c r="G1163" i="6"/>
  <c r="F1163" i="6"/>
  <c r="K1163" i="6" s="1"/>
  <c r="J1162" i="6"/>
  <c r="I1162" i="6"/>
  <c r="H1162" i="6"/>
  <c r="G1162" i="6"/>
  <c r="F1162" i="6"/>
  <c r="K1162" i="6" s="1"/>
  <c r="J1161" i="6"/>
  <c r="I1161" i="6"/>
  <c r="H1161" i="6"/>
  <c r="G1161" i="6"/>
  <c r="F1161" i="6"/>
  <c r="K1161" i="6" s="1"/>
  <c r="J1160" i="6"/>
  <c r="I1160" i="6"/>
  <c r="H1160" i="6"/>
  <c r="G1160" i="6"/>
  <c r="F1160" i="6"/>
  <c r="K1160" i="6" s="1"/>
  <c r="J1159" i="6"/>
  <c r="I1159" i="6"/>
  <c r="H1159" i="6"/>
  <c r="G1159" i="6"/>
  <c r="F1159" i="6"/>
  <c r="K1159" i="6" s="1"/>
  <c r="J1158" i="6"/>
  <c r="I1158" i="6"/>
  <c r="H1158" i="6"/>
  <c r="G1158" i="6"/>
  <c r="F1158" i="6"/>
  <c r="K1158" i="6" s="1"/>
  <c r="J1157" i="6"/>
  <c r="I1157" i="6"/>
  <c r="H1157" i="6"/>
  <c r="G1157" i="6"/>
  <c r="F1157" i="6"/>
  <c r="K1157" i="6" s="1"/>
  <c r="J1156" i="6"/>
  <c r="I1156" i="6"/>
  <c r="H1156" i="6"/>
  <c r="G1156" i="6"/>
  <c r="F1156" i="6"/>
  <c r="K1156" i="6" s="1"/>
  <c r="J1155" i="6"/>
  <c r="I1155" i="6"/>
  <c r="H1155" i="6"/>
  <c r="G1155" i="6"/>
  <c r="F1155" i="6"/>
  <c r="K1155" i="6" s="1"/>
  <c r="J1154" i="6"/>
  <c r="I1154" i="6"/>
  <c r="H1154" i="6"/>
  <c r="G1154" i="6"/>
  <c r="F1154" i="6"/>
  <c r="K1154" i="6" s="1"/>
  <c r="J1153" i="6"/>
  <c r="I1153" i="6"/>
  <c r="H1153" i="6"/>
  <c r="G1153" i="6"/>
  <c r="F1153" i="6"/>
  <c r="K1153" i="6" s="1"/>
  <c r="J1152" i="6"/>
  <c r="I1152" i="6"/>
  <c r="H1152" i="6"/>
  <c r="G1152" i="6"/>
  <c r="F1152" i="6"/>
  <c r="K1152" i="6" s="1"/>
  <c r="J1151" i="6"/>
  <c r="I1151" i="6"/>
  <c r="H1151" i="6"/>
  <c r="G1151" i="6"/>
  <c r="F1151" i="6"/>
  <c r="K1151" i="6" s="1"/>
  <c r="J1150" i="6"/>
  <c r="I1150" i="6"/>
  <c r="H1150" i="6"/>
  <c r="G1150" i="6"/>
  <c r="F1150" i="6"/>
  <c r="K1150" i="6" s="1"/>
  <c r="J1149" i="6"/>
  <c r="I1149" i="6"/>
  <c r="H1149" i="6"/>
  <c r="G1149" i="6"/>
  <c r="F1149" i="6"/>
  <c r="K1149" i="6" s="1"/>
  <c r="J1148" i="6"/>
  <c r="I1148" i="6"/>
  <c r="H1148" i="6"/>
  <c r="G1148" i="6"/>
  <c r="F1148" i="6"/>
  <c r="K1148" i="6" s="1"/>
  <c r="J1147" i="6"/>
  <c r="I1147" i="6"/>
  <c r="H1147" i="6"/>
  <c r="G1147" i="6"/>
  <c r="F1147" i="6"/>
  <c r="K1147" i="6" s="1"/>
  <c r="J1146" i="6"/>
  <c r="I1146" i="6"/>
  <c r="H1146" i="6"/>
  <c r="G1146" i="6"/>
  <c r="F1146" i="6"/>
  <c r="K1146" i="6" s="1"/>
  <c r="J1145" i="6"/>
  <c r="I1145" i="6"/>
  <c r="H1145" i="6"/>
  <c r="G1145" i="6"/>
  <c r="F1145" i="6"/>
  <c r="K1145" i="6" s="1"/>
  <c r="J1144" i="6"/>
  <c r="I1144" i="6"/>
  <c r="H1144" i="6"/>
  <c r="G1144" i="6"/>
  <c r="F1144" i="6"/>
  <c r="K1144" i="6" s="1"/>
  <c r="J1143" i="6"/>
  <c r="I1143" i="6"/>
  <c r="H1143" i="6"/>
  <c r="G1143" i="6"/>
  <c r="F1143" i="6"/>
  <c r="K1143" i="6" s="1"/>
  <c r="J1142" i="6"/>
  <c r="I1142" i="6"/>
  <c r="H1142" i="6"/>
  <c r="G1142" i="6"/>
  <c r="F1142" i="6"/>
  <c r="K1142" i="6" s="1"/>
  <c r="J1141" i="6"/>
  <c r="I1141" i="6"/>
  <c r="H1141" i="6"/>
  <c r="G1141" i="6"/>
  <c r="F1141" i="6"/>
  <c r="K1141" i="6" s="1"/>
  <c r="J1140" i="6"/>
  <c r="I1140" i="6"/>
  <c r="H1140" i="6"/>
  <c r="G1140" i="6"/>
  <c r="F1140" i="6"/>
  <c r="K1140" i="6" s="1"/>
  <c r="J1139" i="6"/>
  <c r="I1139" i="6"/>
  <c r="H1139" i="6"/>
  <c r="G1139" i="6"/>
  <c r="F1139" i="6"/>
  <c r="K1139" i="6" s="1"/>
  <c r="J1138" i="6"/>
  <c r="I1138" i="6"/>
  <c r="H1138" i="6"/>
  <c r="G1138" i="6"/>
  <c r="F1138" i="6"/>
  <c r="K1138" i="6" s="1"/>
  <c r="J1137" i="6"/>
  <c r="I1137" i="6"/>
  <c r="H1137" i="6"/>
  <c r="G1137" i="6"/>
  <c r="F1137" i="6"/>
  <c r="K1137" i="6" s="1"/>
  <c r="J1136" i="6"/>
  <c r="I1136" i="6"/>
  <c r="H1136" i="6"/>
  <c r="G1136" i="6"/>
  <c r="F1136" i="6"/>
  <c r="K1136" i="6" s="1"/>
  <c r="J1135" i="6"/>
  <c r="I1135" i="6"/>
  <c r="H1135" i="6"/>
  <c r="G1135" i="6"/>
  <c r="F1135" i="6"/>
  <c r="K1135" i="6" s="1"/>
  <c r="J1134" i="6"/>
  <c r="I1134" i="6"/>
  <c r="H1134" i="6"/>
  <c r="G1134" i="6"/>
  <c r="F1134" i="6"/>
  <c r="K1134" i="6" s="1"/>
  <c r="J1133" i="6"/>
  <c r="I1133" i="6"/>
  <c r="H1133" i="6"/>
  <c r="G1133" i="6"/>
  <c r="F1133" i="6"/>
  <c r="K1133" i="6" s="1"/>
  <c r="J1132" i="6"/>
  <c r="I1132" i="6"/>
  <c r="H1132" i="6"/>
  <c r="G1132" i="6"/>
  <c r="F1132" i="6"/>
  <c r="K1132" i="6" s="1"/>
  <c r="J1131" i="6"/>
  <c r="I1131" i="6"/>
  <c r="H1131" i="6"/>
  <c r="G1131" i="6"/>
  <c r="F1131" i="6"/>
  <c r="K1131" i="6" s="1"/>
  <c r="J1130" i="6"/>
  <c r="I1130" i="6"/>
  <c r="H1130" i="6"/>
  <c r="G1130" i="6"/>
  <c r="F1130" i="6"/>
  <c r="K1130" i="6" s="1"/>
  <c r="J1129" i="6"/>
  <c r="I1129" i="6"/>
  <c r="H1129" i="6"/>
  <c r="G1129" i="6"/>
  <c r="F1129" i="6"/>
  <c r="K1129" i="6" s="1"/>
  <c r="J1128" i="6"/>
  <c r="I1128" i="6"/>
  <c r="H1128" i="6"/>
  <c r="G1128" i="6"/>
  <c r="F1128" i="6"/>
  <c r="K1128" i="6" s="1"/>
  <c r="J1127" i="6"/>
  <c r="I1127" i="6"/>
  <c r="H1127" i="6"/>
  <c r="G1127" i="6"/>
  <c r="F1127" i="6"/>
  <c r="K1127" i="6" s="1"/>
  <c r="J1126" i="6"/>
  <c r="I1126" i="6"/>
  <c r="H1126" i="6"/>
  <c r="G1126" i="6"/>
  <c r="F1126" i="6"/>
  <c r="K1126" i="6" s="1"/>
  <c r="J1125" i="6"/>
  <c r="I1125" i="6"/>
  <c r="H1125" i="6"/>
  <c r="G1125" i="6"/>
  <c r="F1125" i="6"/>
  <c r="K1125" i="6" s="1"/>
  <c r="J1124" i="6"/>
  <c r="I1124" i="6"/>
  <c r="H1124" i="6"/>
  <c r="G1124" i="6"/>
  <c r="F1124" i="6"/>
  <c r="K1124" i="6" s="1"/>
  <c r="J1123" i="6"/>
  <c r="I1123" i="6"/>
  <c r="H1123" i="6"/>
  <c r="G1123" i="6"/>
  <c r="F1123" i="6"/>
  <c r="K1123" i="6" s="1"/>
  <c r="J1122" i="6"/>
  <c r="I1122" i="6"/>
  <c r="H1122" i="6"/>
  <c r="G1122" i="6"/>
  <c r="F1122" i="6"/>
  <c r="K1122" i="6" s="1"/>
  <c r="J1121" i="6"/>
  <c r="I1121" i="6"/>
  <c r="H1121" i="6"/>
  <c r="G1121" i="6"/>
  <c r="F1121" i="6"/>
  <c r="K1121" i="6" s="1"/>
  <c r="J1120" i="6"/>
  <c r="I1120" i="6"/>
  <c r="H1120" i="6"/>
  <c r="G1120" i="6"/>
  <c r="F1120" i="6"/>
  <c r="K1120" i="6" s="1"/>
  <c r="J1119" i="6"/>
  <c r="I1119" i="6"/>
  <c r="H1119" i="6"/>
  <c r="G1119" i="6"/>
  <c r="F1119" i="6"/>
  <c r="K1119" i="6" s="1"/>
  <c r="J1118" i="6"/>
  <c r="I1118" i="6"/>
  <c r="H1118" i="6"/>
  <c r="G1118" i="6"/>
  <c r="F1118" i="6"/>
  <c r="K1118" i="6" s="1"/>
  <c r="J1117" i="6"/>
  <c r="I1117" i="6"/>
  <c r="H1117" i="6"/>
  <c r="G1117" i="6"/>
  <c r="F1117" i="6"/>
  <c r="K1117" i="6" s="1"/>
  <c r="J1116" i="6"/>
  <c r="I1116" i="6"/>
  <c r="H1116" i="6"/>
  <c r="G1116" i="6"/>
  <c r="F1116" i="6"/>
  <c r="K1116" i="6" s="1"/>
  <c r="J1115" i="6"/>
  <c r="I1115" i="6"/>
  <c r="H1115" i="6"/>
  <c r="G1115" i="6"/>
  <c r="K1115" i="6" s="1"/>
  <c r="F1115" i="6"/>
  <c r="J1114" i="6"/>
  <c r="I1114" i="6"/>
  <c r="H1114" i="6"/>
  <c r="G1114" i="6"/>
  <c r="F1114" i="6"/>
  <c r="K1114" i="6" s="1"/>
  <c r="J1113" i="6"/>
  <c r="I1113" i="6"/>
  <c r="H1113" i="6"/>
  <c r="G1113" i="6"/>
  <c r="F1113" i="6"/>
  <c r="K1113" i="6" s="1"/>
  <c r="J1112" i="6"/>
  <c r="I1112" i="6"/>
  <c r="H1112" i="6"/>
  <c r="G1112" i="6"/>
  <c r="F1112" i="6"/>
  <c r="K1112" i="6" s="1"/>
  <c r="J1111" i="6"/>
  <c r="I1111" i="6"/>
  <c r="H1111" i="6"/>
  <c r="G1111" i="6"/>
  <c r="F1111" i="6"/>
  <c r="K1111" i="6" s="1"/>
  <c r="J1110" i="6"/>
  <c r="I1110" i="6"/>
  <c r="H1110" i="6"/>
  <c r="G1110" i="6"/>
  <c r="F1110" i="6"/>
  <c r="K1110" i="6" s="1"/>
  <c r="J1109" i="6"/>
  <c r="I1109" i="6"/>
  <c r="H1109" i="6"/>
  <c r="G1109" i="6"/>
  <c r="F1109" i="6"/>
  <c r="K1109" i="6" s="1"/>
  <c r="J1108" i="6"/>
  <c r="I1108" i="6"/>
  <c r="H1108" i="6"/>
  <c r="G1108" i="6"/>
  <c r="F1108" i="6"/>
  <c r="K1108" i="6" s="1"/>
  <c r="J1107" i="6"/>
  <c r="I1107" i="6"/>
  <c r="H1107" i="6"/>
  <c r="G1107" i="6"/>
  <c r="F1107" i="6"/>
  <c r="K1107" i="6" s="1"/>
  <c r="J1106" i="6"/>
  <c r="I1106" i="6"/>
  <c r="H1106" i="6"/>
  <c r="G1106" i="6"/>
  <c r="F1106" i="6"/>
  <c r="K1106" i="6" s="1"/>
  <c r="J1105" i="6"/>
  <c r="I1105" i="6"/>
  <c r="H1105" i="6"/>
  <c r="G1105" i="6"/>
  <c r="F1105" i="6"/>
  <c r="K1105" i="6" s="1"/>
  <c r="J1104" i="6"/>
  <c r="I1104" i="6"/>
  <c r="H1104" i="6"/>
  <c r="G1104" i="6"/>
  <c r="F1104" i="6"/>
  <c r="K1104" i="6" s="1"/>
  <c r="J1103" i="6"/>
  <c r="I1103" i="6"/>
  <c r="H1103" i="6"/>
  <c r="G1103" i="6"/>
  <c r="F1103" i="6"/>
  <c r="K1103" i="6" s="1"/>
  <c r="J1102" i="6"/>
  <c r="I1102" i="6"/>
  <c r="H1102" i="6"/>
  <c r="G1102" i="6"/>
  <c r="F1102" i="6"/>
  <c r="K1102" i="6" s="1"/>
  <c r="J1101" i="6"/>
  <c r="I1101" i="6"/>
  <c r="H1101" i="6"/>
  <c r="G1101" i="6"/>
  <c r="F1101" i="6"/>
  <c r="K1101" i="6" s="1"/>
  <c r="J1100" i="6"/>
  <c r="I1100" i="6"/>
  <c r="H1100" i="6"/>
  <c r="G1100" i="6"/>
  <c r="F1100" i="6"/>
  <c r="K1100" i="6" s="1"/>
  <c r="J1099" i="6"/>
  <c r="I1099" i="6"/>
  <c r="H1099" i="6"/>
  <c r="G1099" i="6"/>
  <c r="F1099" i="6"/>
  <c r="K1099" i="6" s="1"/>
  <c r="J1098" i="6"/>
  <c r="I1098" i="6"/>
  <c r="H1098" i="6"/>
  <c r="G1098" i="6"/>
  <c r="F1098" i="6"/>
  <c r="K1098" i="6" s="1"/>
  <c r="J1097" i="6"/>
  <c r="I1097" i="6"/>
  <c r="H1097" i="6"/>
  <c r="G1097" i="6"/>
  <c r="F1097" i="6"/>
  <c r="K1097" i="6" s="1"/>
  <c r="J1096" i="6"/>
  <c r="I1096" i="6"/>
  <c r="H1096" i="6"/>
  <c r="G1096" i="6"/>
  <c r="F1096" i="6"/>
  <c r="K1096" i="6" s="1"/>
  <c r="J1095" i="6"/>
  <c r="I1095" i="6"/>
  <c r="H1095" i="6"/>
  <c r="G1095" i="6"/>
  <c r="F1095" i="6"/>
  <c r="K1095" i="6" s="1"/>
  <c r="J1094" i="6"/>
  <c r="I1094" i="6"/>
  <c r="H1094" i="6"/>
  <c r="G1094" i="6"/>
  <c r="F1094" i="6"/>
  <c r="K1094" i="6" s="1"/>
  <c r="J1093" i="6"/>
  <c r="I1093" i="6"/>
  <c r="H1093" i="6"/>
  <c r="G1093" i="6"/>
  <c r="F1093" i="6"/>
  <c r="K1093" i="6" s="1"/>
  <c r="J1092" i="6"/>
  <c r="I1092" i="6"/>
  <c r="H1092" i="6"/>
  <c r="G1092" i="6"/>
  <c r="F1092" i="6"/>
  <c r="K1092" i="6" s="1"/>
  <c r="J1091" i="6"/>
  <c r="I1091" i="6"/>
  <c r="H1091" i="6"/>
  <c r="G1091" i="6"/>
  <c r="F1091" i="6"/>
  <c r="K1091" i="6" s="1"/>
  <c r="J1090" i="6"/>
  <c r="I1090" i="6"/>
  <c r="H1090" i="6"/>
  <c r="G1090" i="6"/>
  <c r="F1090" i="6"/>
  <c r="K1090" i="6" s="1"/>
  <c r="J1089" i="6"/>
  <c r="I1089" i="6"/>
  <c r="H1089" i="6"/>
  <c r="G1089" i="6"/>
  <c r="F1089" i="6"/>
  <c r="K1089" i="6" s="1"/>
  <c r="K1088" i="6"/>
  <c r="J1088" i="6"/>
  <c r="I1088" i="6"/>
  <c r="H1088" i="6"/>
  <c r="G1088" i="6"/>
  <c r="F1088" i="6"/>
  <c r="J1087" i="6"/>
  <c r="I1087" i="6"/>
  <c r="H1087" i="6"/>
  <c r="G1087" i="6"/>
  <c r="F1087" i="6"/>
  <c r="K1087" i="6" s="1"/>
  <c r="J1086" i="6"/>
  <c r="I1086" i="6"/>
  <c r="H1086" i="6"/>
  <c r="G1086" i="6"/>
  <c r="F1086" i="6"/>
  <c r="K1086" i="6" s="1"/>
  <c r="J1085" i="6"/>
  <c r="I1085" i="6"/>
  <c r="H1085" i="6"/>
  <c r="G1085" i="6"/>
  <c r="F1085" i="6"/>
  <c r="K1085" i="6" s="1"/>
  <c r="J1084" i="6"/>
  <c r="I1084" i="6"/>
  <c r="H1084" i="6"/>
  <c r="G1084" i="6"/>
  <c r="F1084" i="6"/>
  <c r="K1084" i="6" s="1"/>
  <c r="J1083" i="6"/>
  <c r="I1083" i="6"/>
  <c r="H1083" i="6"/>
  <c r="G1083" i="6"/>
  <c r="F1083" i="6"/>
  <c r="K1083" i="6" s="1"/>
  <c r="J1082" i="6"/>
  <c r="I1082" i="6"/>
  <c r="H1082" i="6"/>
  <c r="G1082" i="6"/>
  <c r="F1082" i="6"/>
  <c r="K1082" i="6" s="1"/>
  <c r="J1081" i="6"/>
  <c r="I1081" i="6"/>
  <c r="H1081" i="6"/>
  <c r="G1081" i="6"/>
  <c r="F1081" i="6"/>
  <c r="K1081" i="6" s="1"/>
  <c r="J1080" i="6"/>
  <c r="I1080" i="6"/>
  <c r="H1080" i="6"/>
  <c r="G1080" i="6"/>
  <c r="F1080" i="6"/>
  <c r="K1080" i="6" s="1"/>
  <c r="J1079" i="6"/>
  <c r="I1079" i="6"/>
  <c r="H1079" i="6"/>
  <c r="G1079" i="6"/>
  <c r="F1079" i="6"/>
  <c r="K1079" i="6" s="1"/>
  <c r="J1078" i="6"/>
  <c r="I1078" i="6"/>
  <c r="H1078" i="6"/>
  <c r="G1078" i="6"/>
  <c r="F1078" i="6"/>
  <c r="K1078" i="6" s="1"/>
  <c r="J1077" i="6"/>
  <c r="I1077" i="6"/>
  <c r="H1077" i="6"/>
  <c r="G1077" i="6"/>
  <c r="F1077" i="6"/>
  <c r="K1077" i="6" s="1"/>
  <c r="J1076" i="6"/>
  <c r="I1076" i="6"/>
  <c r="H1076" i="6"/>
  <c r="G1076" i="6"/>
  <c r="F1076" i="6"/>
  <c r="K1076" i="6" s="1"/>
  <c r="J1075" i="6"/>
  <c r="I1075" i="6"/>
  <c r="H1075" i="6"/>
  <c r="G1075" i="6"/>
  <c r="F1075" i="6"/>
  <c r="K1075" i="6" s="1"/>
  <c r="J1074" i="6"/>
  <c r="I1074" i="6"/>
  <c r="H1074" i="6"/>
  <c r="G1074" i="6"/>
  <c r="F1074" i="6"/>
  <c r="K1074" i="6" s="1"/>
  <c r="J1073" i="6"/>
  <c r="I1073" i="6"/>
  <c r="H1073" i="6"/>
  <c r="G1073" i="6"/>
  <c r="F1073" i="6"/>
  <c r="K1073" i="6" s="1"/>
  <c r="J1072" i="6"/>
  <c r="I1072" i="6"/>
  <c r="H1072" i="6"/>
  <c r="G1072" i="6"/>
  <c r="F1072" i="6"/>
  <c r="K1072" i="6" s="1"/>
  <c r="J1071" i="6"/>
  <c r="I1071" i="6"/>
  <c r="H1071" i="6"/>
  <c r="G1071" i="6"/>
  <c r="F1071" i="6"/>
  <c r="K1071" i="6" s="1"/>
  <c r="J1070" i="6"/>
  <c r="I1070" i="6"/>
  <c r="H1070" i="6"/>
  <c r="G1070" i="6"/>
  <c r="F1070" i="6"/>
  <c r="K1070" i="6" s="1"/>
  <c r="J1069" i="6"/>
  <c r="I1069" i="6"/>
  <c r="H1069" i="6"/>
  <c r="G1069" i="6"/>
  <c r="F1069" i="6"/>
  <c r="K1069" i="6" s="1"/>
  <c r="J1068" i="6"/>
  <c r="I1068" i="6"/>
  <c r="H1068" i="6"/>
  <c r="G1068" i="6"/>
  <c r="F1068" i="6"/>
  <c r="K1068" i="6" s="1"/>
  <c r="J1067" i="6"/>
  <c r="I1067" i="6"/>
  <c r="H1067" i="6"/>
  <c r="G1067" i="6"/>
  <c r="F1067" i="6"/>
  <c r="K1067" i="6" s="1"/>
  <c r="J1066" i="6"/>
  <c r="I1066" i="6"/>
  <c r="H1066" i="6"/>
  <c r="G1066" i="6"/>
  <c r="F1066" i="6"/>
  <c r="K1066" i="6" s="1"/>
  <c r="J1065" i="6"/>
  <c r="I1065" i="6"/>
  <c r="H1065" i="6"/>
  <c r="G1065" i="6"/>
  <c r="F1065" i="6"/>
  <c r="K1065" i="6" s="1"/>
  <c r="J1064" i="6"/>
  <c r="I1064" i="6"/>
  <c r="H1064" i="6"/>
  <c r="G1064" i="6"/>
  <c r="F1064" i="6"/>
  <c r="K1064" i="6" s="1"/>
  <c r="J1063" i="6"/>
  <c r="I1063" i="6"/>
  <c r="H1063" i="6"/>
  <c r="G1063" i="6"/>
  <c r="F1063" i="6"/>
  <c r="K1063" i="6" s="1"/>
  <c r="J1062" i="6"/>
  <c r="I1062" i="6"/>
  <c r="H1062" i="6"/>
  <c r="G1062" i="6"/>
  <c r="F1062" i="6"/>
  <c r="K1062" i="6" s="1"/>
  <c r="J1061" i="6"/>
  <c r="I1061" i="6"/>
  <c r="H1061" i="6"/>
  <c r="G1061" i="6"/>
  <c r="F1061" i="6"/>
  <c r="K1061" i="6" s="1"/>
  <c r="J1060" i="6"/>
  <c r="I1060" i="6"/>
  <c r="H1060" i="6"/>
  <c r="G1060" i="6"/>
  <c r="F1060" i="6"/>
  <c r="K1060" i="6" s="1"/>
  <c r="J1059" i="6"/>
  <c r="I1059" i="6"/>
  <c r="H1059" i="6"/>
  <c r="G1059" i="6"/>
  <c r="F1059" i="6"/>
  <c r="K1059" i="6" s="1"/>
  <c r="J1058" i="6"/>
  <c r="I1058" i="6"/>
  <c r="H1058" i="6"/>
  <c r="G1058" i="6"/>
  <c r="F1058" i="6"/>
  <c r="K1058" i="6" s="1"/>
  <c r="J1057" i="6"/>
  <c r="I1057" i="6"/>
  <c r="H1057" i="6"/>
  <c r="G1057" i="6"/>
  <c r="F1057" i="6"/>
  <c r="K1057" i="6" s="1"/>
  <c r="K1056" i="6"/>
  <c r="J1056" i="6"/>
  <c r="I1056" i="6"/>
  <c r="H1056" i="6"/>
  <c r="G1056" i="6"/>
  <c r="F1056" i="6"/>
  <c r="J1055" i="6"/>
  <c r="I1055" i="6"/>
  <c r="H1055" i="6"/>
  <c r="G1055" i="6"/>
  <c r="F1055" i="6"/>
  <c r="K1055" i="6" s="1"/>
  <c r="J1054" i="6"/>
  <c r="I1054" i="6"/>
  <c r="H1054" i="6"/>
  <c r="G1054" i="6"/>
  <c r="F1054" i="6"/>
  <c r="K1054" i="6" s="1"/>
  <c r="J1053" i="6"/>
  <c r="I1053" i="6"/>
  <c r="H1053" i="6"/>
  <c r="G1053" i="6"/>
  <c r="F1053" i="6"/>
  <c r="K1053" i="6" s="1"/>
  <c r="J1052" i="6"/>
  <c r="I1052" i="6"/>
  <c r="H1052" i="6"/>
  <c r="G1052" i="6"/>
  <c r="F1052" i="6"/>
  <c r="K1052" i="6" s="1"/>
  <c r="J1051" i="6"/>
  <c r="I1051" i="6"/>
  <c r="H1051" i="6"/>
  <c r="G1051" i="6"/>
  <c r="F1051" i="6"/>
  <c r="K1051" i="6" s="1"/>
  <c r="J1050" i="6"/>
  <c r="I1050" i="6"/>
  <c r="H1050" i="6"/>
  <c r="G1050" i="6"/>
  <c r="F1050" i="6"/>
  <c r="K1050" i="6" s="1"/>
  <c r="J1049" i="6"/>
  <c r="I1049" i="6"/>
  <c r="H1049" i="6"/>
  <c r="G1049" i="6"/>
  <c r="F1049" i="6"/>
  <c r="K1049" i="6" s="1"/>
  <c r="J1048" i="6"/>
  <c r="I1048" i="6"/>
  <c r="H1048" i="6"/>
  <c r="G1048" i="6"/>
  <c r="F1048" i="6"/>
  <c r="K1048" i="6" s="1"/>
  <c r="J1047" i="6"/>
  <c r="I1047" i="6"/>
  <c r="H1047" i="6"/>
  <c r="G1047" i="6"/>
  <c r="F1047" i="6"/>
  <c r="K1047" i="6" s="1"/>
  <c r="J1046" i="6"/>
  <c r="I1046" i="6"/>
  <c r="H1046" i="6"/>
  <c r="G1046" i="6"/>
  <c r="F1046" i="6"/>
  <c r="K1046" i="6" s="1"/>
  <c r="J1045" i="6"/>
  <c r="I1045" i="6"/>
  <c r="H1045" i="6"/>
  <c r="G1045" i="6"/>
  <c r="F1045" i="6"/>
  <c r="K1045" i="6" s="1"/>
  <c r="J1044" i="6"/>
  <c r="I1044" i="6"/>
  <c r="H1044" i="6"/>
  <c r="G1044" i="6"/>
  <c r="F1044" i="6"/>
  <c r="K1044" i="6" s="1"/>
  <c r="J1043" i="6"/>
  <c r="I1043" i="6"/>
  <c r="H1043" i="6"/>
  <c r="G1043" i="6"/>
  <c r="F1043" i="6"/>
  <c r="K1043" i="6" s="1"/>
  <c r="J1042" i="6"/>
  <c r="I1042" i="6"/>
  <c r="H1042" i="6"/>
  <c r="G1042" i="6"/>
  <c r="F1042" i="6"/>
  <c r="K1042" i="6" s="1"/>
  <c r="J1041" i="6"/>
  <c r="I1041" i="6"/>
  <c r="H1041" i="6"/>
  <c r="G1041" i="6"/>
  <c r="F1041" i="6"/>
  <c r="K1041" i="6" s="1"/>
  <c r="J1040" i="6"/>
  <c r="I1040" i="6"/>
  <c r="H1040" i="6"/>
  <c r="G1040" i="6"/>
  <c r="F1040" i="6"/>
  <c r="K1040" i="6" s="1"/>
  <c r="J1039" i="6"/>
  <c r="I1039" i="6"/>
  <c r="H1039" i="6"/>
  <c r="G1039" i="6"/>
  <c r="F1039" i="6"/>
  <c r="K1039" i="6" s="1"/>
  <c r="J1038" i="6"/>
  <c r="I1038" i="6"/>
  <c r="H1038" i="6"/>
  <c r="G1038" i="6"/>
  <c r="F1038" i="6"/>
  <c r="K1038" i="6" s="1"/>
  <c r="J1037" i="6"/>
  <c r="I1037" i="6"/>
  <c r="H1037" i="6"/>
  <c r="G1037" i="6"/>
  <c r="F1037" i="6"/>
  <c r="K1037" i="6" s="1"/>
  <c r="J1036" i="6"/>
  <c r="I1036" i="6"/>
  <c r="H1036" i="6"/>
  <c r="G1036" i="6"/>
  <c r="F1036" i="6"/>
  <c r="K1036" i="6" s="1"/>
  <c r="J1035" i="6"/>
  <c r="I1035" i="6"/>
  <c r="H1035" i="6"/>
  <c r="G1035" i="6"/>
  <c r="F1035" i="6"/>
  <c r="K1035" i="6" s="1"/>
  <c r="J1034" i="6"/>
  <c r="I1034" i="6"/>
  <c r="H1034" i="6"/>
  <c r="G1034" i="6"/>
  <c r="F1034" i="6"/>
  <c r="K1034" i="6" s="1"/>
  <c r="J1033" i="6"/>
  <c r="I1033" i="6"/>
  <c r="H1033" i="6"/>
  <c r="G1033" i="6"/>
  <c r="F1033" i="6"/>
  <c r="K1033" i="6" s="1"/>
  <c r="J1032" i="6"/>
  <c r="I1032" i="6"/>
  <c r="H1032" i="6"/>
  <c r="G1032" i="6"/>
  <c r="F1032" i="6"/>
  <c r="K1032" i="6" s="1"/>
  <c r="J1031" i="6"/>
  <c r="I1031" i="6"/>
  <c r="H1031" i="6"/>
  <c r="G1031" i="6"/>
  <c r="F1031" i="6"/>
  <c r="K1031" i="6" s="1"/>
  <c r="J1030" i="6"/>
  <c r="I1030" i="6"/>
  <c r="H1030" i="6"/>
  <c r="G1030" i="6"/>
  <c r="F1030" i="6"/>
  <c r="K1030" i="6" s="1"/>
  <c r="J1029" i="6"/>
  <c r="I1029" i="6"/>
  <c r="H1029" i="6"/>
  <c r="G1029" i="6"/>
  <c r="F1029" i="6"/>
  <c r="K1029" i="6" s="1"/>
  <c r="J1028" i="6"/>
  <c r="I1028" i="6"/>
  <c r="H1028" i="6"/>
  <c r="G1028" i="6"/>
  <c r="F1028" i="6"/>
  <c r="K1028" i="6" s="1"/>
  <c r="J1027" i="6"/>
  <c r="I1027" i="6"/>
  <c r="H1027" i="6"/>
  <c r="G1027" i="6"/>
  <c r="F1027" i="6"/>
  <c r="K1027" i="6" s="1"/>
  <c r="J1026" i="6"/>
  <c r="I1026" i="6"/>
  <c r="H1026" i="6"/>
  <c r="G1026" i="6"/>
  <c r="F1026" i="6"/>
  <c r="K1026" i="6" s="1"/>
  <c r="J1025" i="6"/>
  <c r="I1025" i="6"/>
  <c r="H1025" i="6"/>
  <c r="G1025" i="6"/>
  <c r="F1025" i="6"/>
  <c r="K1025" i="6" s="1"/>
  <c r="J1024" i="6"/>
  <c r="I1024" i="6"/>
  <c r="H1024" i="6"/>
  <c r="G1024" i="6"/>
  <c r="F1024" i="6"/>
  <c r="K1024" i="6" s="1"/>
  <c r="J1023" i="6"/>
  <c r="I1023" i="6"/>
  <c r="H1023" i="6"/>
  <c r="G1023" i="6"/>
  <c r="F1023" i="6"/>
  <c r="K1023" i="6" s="1"/>
  <c r="J1022" i="6"/>
  <c r="I1022" i="6"/>
  <c r="H1022" i="6"/>
  <c r="G1022" i="6"/>
  <c r="F1022" i="6"/>
  <c r="K1022" i="6" s="1"/>
  <c r="J1021" i="6"/>
  <c r="I1021" i="6"/>
  <c r="H1021" i="6"/>
  <c r="G1021" i="6"/>
  <c r="F1021" i="6"/>
  <c r="K1021" i="6" s="1"/>
  <c r="J1020" i="6"/>
  <c r="I1020" i="6"/>
  <c r="H1020" i="6"/>
  <c r="G1020" i="6"/>
  <c r="F1020" i="6"/>
  <c r="K1020" i="6" s="1"/>
  <c r="J1019" i="6"/>
  <c r="I1019" i="6"/>
  <c r="H1019" i="6"/>
  <c r="G1019" i="6"/>
  <c r="F1019" i="6"/>
  <c r="K1019" i="6" s="1"/>
  <c r="J1018" i="6"/>
  <c r="I1018" i="6"/>
  <c r="H1018" i="6"/>
  <c r="G1018" i="6"/>
  <c r="F1018" i="6"/>
  <c r="K1018" i="6" s="1"/>
  <c r="J1017" i="6"/>
  <c r="I1017" i="6"/>
  <c r="H1017" i="6"/>
  <c r="G1017" i="6"/>
  <c r="F1017" i="6"/>
  <c r="K1017" i="6" s="1"/>
  <c r="J1016" i="6"/>
  <c r="I1016" i="6"/>
  <c r="H1016" i="6"/>
  <c r="G1016" i="6"/>
  <c r="F1016" i="6"/>
  <c r="K1016" i="6" s="1"/>
  <c r="J1015" i="6"/>
  <c r="I1015" i="6"/>
  <c r="H1015" i="6"/>
  <c r="G1015" i="6"/>
  <c r="F1015" i="6"/>
  <c r="K1015" i="6" s="1"/>
  <c r="J1014" i="6"/>
  <c r="I1014" i="6"/>
  <c r="H1014" i="6"/>
  <c r="G1014" i="6"/>
  <c r="F1014" i="6"/>
  <c r="K1014" i="6" s="1"/>
  <c r="J1013" i="6"/>
  <c r="I1013" i="6"/>
  <c r="H1013" i="6"/>
  <c r="G1013" i="6"/>
  <c r="F1013" i="6"/>
  <c r="K1013" i="6" s="1"/>
  <c r="J1012" i="6"/>
  <c r="I1012" i="6"/>
  <c r="H1012" i="6"/>
  <c r="G1012" i="6"/>
  <c r="F1012" i="6"/>
  <c r="K1012" i="6" s="1"/>
  <c r="J1011" i="6"/>
  <c r="I1011" i="6"/>
  <c r="H1011" i="6"/>
  <c r="G1011" i="6"/>
  <c r="F1011" i="6"/>
  <c r="K1011" i="6" s="1"/>
  <c r="J1010" i="6"/>
  <c r="I1010" i="6"/>
  <c r="H1010" i="6"/>
  <c r="G1010" i="6"/>
  <c r="F1010" i="6"/>
  <c r="K1010" i="6" s="1"/>
  <c r="J1009" i="6"/>
  <c r="I1009" i="6"/>
  <c r="H1009" i="6"/>
  <c r="G1009" i="6"/>
  <c r="F1009" i="6"/>
  <c r="K1009" i="6" s="1"/>
  <c r="K1008" i="6"/>
  <c r="J1008" i="6"/>
  <c r="I1008" i="6"/>
  <c r="H1008" i="6"/>
  <c r="G1008" i="6"/>
  <c r="F1008" i="6"/>
  <c r="K1007" i="6"/>
  <c r="J1007" i="6"/>
  <c r="I1007" i="6"/>
  <c r="H1007" i="6"/>
  <c r="G1007" i="6"/>
  <c r="F1007" i="6"/>
  <c r="J1006" i="6"/>
  <c r="I1006" i="6"/>
  <c r="H1006" i="6"/>
  <c r="G1006" i="6"/>
  <c r="F1006" i="6"/>
  <c r="K1006" i="6" s="1"/>
  <c r="J1005" i="6"/>
  <c r="I1005" i="6"/>
  <c r="H1005" i="6"/>
  <c r="G1005" i="6"/>
  <c r="F1005" i="6"/>
  <c r="K1005" i="6" s="1"/>
  <c r="J1004" i="6"/>
  <c r="I1004" i="6"/>
  <c r="H1004" i="6"/>
  <c r="G1004" i="6"/>
  <c r="F1004" i="6"/>
  <c r="K1004" i="6" s="1"/>
  <c r="J1003" i="6"/>
  <c r="I1003" i="6"/>
  <c r="H1003" i="6"/>
  <c r="G1003" i="6"/>
  <c r="F1003" i="6"/>
  <c r="K1003" i="6" s="1"/>
  <c r="J1002" i="6"/>
  <c r="I1002" i="6"/>
  <c r="H1002" i="6"/>
  <c r="G1002" i="6"/>
  <c r="F1002" i="6"/>
  <c r="K1002" i="6" s="1"/>
  <c r="J1001" i="6"/>
  <c r="I1001" i="6"/>
  <c r="H1001" i="6"/>
  <c r="G1001" i="6"/>
  <c r="F1001" i="6"/>
  <c r="K1001" i="6" s="1"/>
  <c r="J1000" i="6"/>
  <c r="I1000" i="6"/>
  <c r="H1000" i="6"/>
  <c r="G1000" i="6"/>
  <c r="F1000" i="6"/>
  <c r="K1000" i="6" s="1"/>
  <c r="J999" i="6"/>
  <c r="I999" i="6"/>
  <c r="H999" i="6"/>
  <c r="G999" i="6"/>
  <c r="F999" i="6"/>
  <c r="K999" i="6" s="1"/>
  <c r="J998" i="6"/>
  <c r="I998" i="6"/>
  <c r="H998" i="6"/>
  <c r="G998" i="6"/>
  <c r="F998" i="6"/>
  <c r="K998" i="6" s="1"/>
  <c r="J997" i="6"/>
  <c r="I997" i="6"/>
  <c r="H997" i="6"/>
  <c r="G997" i="6"/>
  <c r="F997" i="6"/>
  <c r="K997" i="6" s="1"/>
  <c r="J996" i="6"/>
  <c r="I996" i="6"/>
  <c r="H996" i="6"/>
  <c r="G996" i="6"/>
  <c r="F996" i="6"/>
  <c r="K996" i="6" s="1"/>
  <c r="J995" i="6"/>
  <c r="I995" i="6"/>
  <c r="H995" i="6"/>
  <c r="G995" i="6"/>
  <c r="F995" i="6"/>
  <c r="K995" i="6" s="1"/>
  <c r="J994" i="6"/>
  <c r="I994" i="6"/>
  <c r="H994" i="6"/>
  <c r="G994" i="6"/>
  <c r="F994" i="6"/>
  <c r="K994" i="6" s="1"/>
  <c r="J993" i="6"/>
  <c r="I993" i="6"/>
  <c r="H993" i="6"/>
  <c r="G993" i="6"/>
  <c r="F993" i="6"/>
  <c r="K993" i="6" s="1"/>
  <c r="J992" i="6"/>
  <c r="I992" i="6"/>
  <c r="H992" i="6"/>
  <c r="G992" i="6"/>
  <c r="F992" i="6"/>
  <c r="K992" i="6" s="1"/>
  <c r="J991" i="6"/>
  <c r="I991" i="6"/>
  <c r="H991" i="6"/>
  <c r="G991" i="6"/>
  <c r="F991" i="6"/>
  <c r="K991" i="6" s="1"/>
  <c r="J990" i="6"/>
  <c r="I990" i="6"/>
  <c r="H990" i="6"/>
  <c r="G990" i="6"/>
  <c r="F990" i="6"/>
  <c r="K990" i="6" s="1"/>
  <c r="J989" i="6"/>
  <c r="I989" i="6"/>
  <c r="H989" i="6"/>
  <c r="G989" i="6"/>
  <c r="F989" i="6"/>
  <c r="K989" i="6" s="1"/>
  <c r="J988" i="6"/>
  <c r="I988" i="6"/>
  <c r="H988" i="6"/>
  <c r="G988" i="6"/>
  <c r="F988" i="6"/>
  <c r="K988" i="6" s="1"/>
  <c r="J987" i="6"/>
  <c r="I987" i="6"/>
  <c r="H987" i="6"/>
  <c r="G987" i="6"/>
  <c r="F987" i="6"/>
  <c r="K987" i="6" s="1"/>
  <c r="J986" i="6"/>
  <c r="I986" i="6"/>
  <c r="H986" i="6"/>
  <c r="G986" i="6"/>
  <c r="F986" i="6"/>
  <c r="K986" i="6" s="1"/>
  <c r="J985" i="6"/>
  <c r="I985" i="6"/>
  <c r="H985" i="6"/>
  <c r="G985" i="6"/>
  <c r="F985" i="6"/>
  <c r="K985" i="6" s="1"/>
  <c r="J984" i="6"/>
  <c r="I984" i="6"/>
  <c r="H984" i="6"/>
  <c r="G984" i="6"/>
  <c r="F984" i="6"/>
  <c r="K984" i="6" s="1"/>
  <c r="J983" i="6"/>
  <c r="I983" i="6"/>
  <c r="H983" i="6"/>
  <c r="G983" i="6"/>
  <c r="F983" i="6"/>
  <c r="K983" i="6" s="1"/>
  <c r="J982" i="6"/>
  <c r="I982" i="6"/>
  <c r="H982" i="6"/>
  <c r="G982" i="6"/>
  <c r="F982" i="6"/>
  <c r="K982" i="6" s="1"/>
  <c r="J981" i="6"/>
  <c r="I981" i="6"/>
  <c r="H981" i="6"/>
  <c r="G981" i="6"/>
  <c r="F981" i="6"/>
  <c r="K981" i="6" s="1"/>
  <c r="J980" i="6"/>
  <c r="I980" i="6"/>
  <c r="H980" i="6"/>
  <c r="G980" i="6"/>
  <c r="F980" i="6"/>
  <c r="K980" i="6" s="1"/>
  <c r="J979" i="6"/>
  <c r="I979" i="6"/>
  <c r="H979" i="6"/>
  <c r="G979" i="6"/>
  <c r="F979" i="6"/>
  <c r="K979" i="6" s="1"/>
  <c r="J978" i="6"/>
  <c r="I978" i="6"/>
  <c r="H978" i="6"/>
  <c r="G978" i="6"/>
  <c r="F978" i="6"/>
  <c r="K978" i="6" s="1"/>
  <c r="J977" i="6"/>
  <c r="I977" i="6"/>
  <c r="H977" i="6"/>
  <c r="G977" i="6"/>
  <c r="F977" i="6"/>
  <c r="K977" i="6" s="1"/>
  <c r="J976" i="6"/>
  <c r="I976" i="6"/>
  <c r="H976" i="6"/>
  <c r="G976" i="6"/>
  <c r="F976" i="6"/>
  <c r="K976" i="6" s="1"/>
  <c r="J975" i="6"/>
  <c r="I975" i="6"/>
  <c r="H975" i="6"/>
  <c r="G975" i="6"/>
  <c r="F975" i="6"/>
  <c r="K975" i="6" s="1"/>
  <c r="J974" i="6"/>
  <c r="I974" i="6"/>
  <c r="H974" i="6"/>
  <c r="G974" i="6"/>
  <c r="F974" i="6"/>
  <c r="K974" i="6" s="1"/>
  <c r="J973" i="6"/>
  <c r="I973" i="6"/>
  <c r="H973" i="6"/>
  <c r="G973" i="6"/>
  <c r="F973" i="6"/>
  <c r="K973" i="6" s="1"/>
  <c r="J972" i="6"/>
  <c r="I972" i="6"/>
  <c r="H972" i="6"/>
  <c r="G972" i="6"/>
  <c r="F972" i="6"/>
  <c r="K972" i="6" s="1"/>
  <c r="J971" i="6"/>
  <c r="I971" i="6"/>
  <c r="H971" i="6"/>
  <c r="G971" i="6"/>
  <c r="F971" i="6"/>
  <c r="K971" i="6" s="1"/>
  <c r="J970" i="6"/>
  <c r="I970" i="6"/>
  <c r="H970" i="6"/>
  <c r="G970" i="6"/>
  <c r="F970" i="6"/>
  <c r="K970" i="6" s="1"/>
  <c r="J969" i="6"/>
  <c r="I969" i="6"/>
  <c r="H969" i="6"/>
  <c r="G969" i="6"/>
  <c r="F969" i="6"/>
  <c r="K969" i="6" s="1"/>
  <c r="J968" i="6"/>
  <c r="I968" i="6"/>
  <c r="H968" i="6"/>
  <c r="G968" i="6"/>
  <c r="F968" i="6"/>
  <c r="K968" i="6" s="1"/>
  <c r="J967" i="6"/>
  <c r="I967" i="6"/>
  <c r="H967" i="6"/>
  <c r="G967" i="6"/>
  <c r="F967" i="6"/>
  <c r="K967" i="6" s="1"/>
  <c r="J966" i="6"/>
  <c r="I966" i="6"/>
  <c r="H966" i="6"/>
  <c r="G966" i="6"/>
  <c r="F966" i="6"/>
  <c r="K966" i="6" s="1"/>
  <c r="J965" i="6"/>
  <c r="I965" i="6"/>
  <c r="H965" i="6"/>
  <c r="G965" i="6"/>
  <c r="F965" i="6"/>
  <c r="K965" i="6" s="1"/>
  <c r="J964" i="6"/>
  <c r="I964" i="6"/>
  <c r="H964" i="6"/>
  <c r="G964" i="6"/>
  <c r="F964" i="6"/>
  <c r="K964" i="6" s="1"/>
  <c r="J963" i="6"/>
  <c r="I963" i="6"/>
  <c r="H963" i="6"/>
  <c r="G963" i="6"/>
  <c r="F963" i="6"/>
  <c r="K963" i="6" s="1"/>
  <c r="J962" i="6"/>
  <c r="I962" i="6"/>
  <c r="H962" i="6"/>
  <c r="G962" i="6"/>
  <c r="F962" i="6"/>
  <c r="K962" i="6" s="1"/>
  <c r="J961" i="6"/>
  <c r="I961" i="6"/>
  <c r="H961" i="6"/>
  <c r="G961" i="6"/>
  <c r="F961" i="6"/>
  <c r="K961" i="6" s="1"/>
  <c r="J960" i="6"/>
  <c r="I960" i="6"/>
  <c r="H960" i="6"/>
  <c r="G960" i="6"/>
  <c r="F960" i="6"/>
  <c r="K960" i="6" s="1"/>
  <c r="J959" i="6"/>
  <c r="I959" i="6"/>
  <c r="H959" i="6"/>
  <c r="G959" i="6"/>
  <c r="F959" i="6"/>
  <c r="K959" i="6" s="1"/>
  <c r="J958" i="6"/>
  <c r="I958" i="6"/>
  <c r="H958" i="6"/>
  <c r="G958" i="6"/>
  <c r="F958" i="6"/>
  <c r="K958" i="6" s="1"/>
  <c r="J957" i="6"/>
  <c r="I957" i="6"/>
  <c r="H957" i="6"/>
  <c r="G957" i="6"/>
  <c r="F957" i="6"/>
  <c r="K957" i="6" s="1"/>
  <c r="J956" i="6"/>
  <c r="I956" i="6"/>
  <c r="H956" i="6"/>
  <c r="G956" i="6"/>
  <c r="F956" i="6"/>
  <c r="K956" i="6" s="1"/>
  <c r="J955" i="6"/>
  <c r="I955" i="6"/>
  <c r="H955" i="6"/>
  <c r="G955" i="6"/>
  <c r="F955" i="6"/>
  <c r="K955" i="6" s="1"/>
  <c r="J954" i="6"/>
  <c r="I954" i="6"/>
  <c r="H954" i="6"/>
  <c r="G954" i="6"/>
  <c r="F954" i="6"/>
  <c r="K954" i="6" s="1"/>
  <c r="J953" i="6"/>
  <c r="I953" i="6"/>
  <c r="H953" i="6"/>
  <c r="G953" i="6"/>
  <c r="F953" i="6"/>
  <c r="K953" i="6" s="1"/>
  <c r="J952" i="6"/>
  <c r="I952" i="6"/>
  <c r="H952" i="6"/>
  <c r="G952" i="6"/>
  <c r="F952" i="6"/>
  <c r="K952" i="6" s="1"/>
  <c r="J951" i="6"/>
  <c r="I951" i="6"/>
  <c r="H951" i="6"/>
  <c r="G951" i="6"/>
  <c r="F951" i="6"/>
  <c r="K951" i="6" s="1"/>
  <c r="J950" i="6"/>
  <c r="I950" i="6"/>
  <c r="H950" i="6"/>
  <c r="G950" i="6"/>
  <c r="F950" i="6"/>
  <c r="K950" i="6" s="1"/>
  <c r="J949" i="6"/>
  <c r="I949" i="6"/>
  <c r="H949" i="6"/>
  <c r="G949" i="6"/>
  <c r="F949" i="6"/>
  <c r="K949" i="6" s="1"/>
  <c r="J948" i="6"/>
  <c r="I948" i="6"/>
  <c r="H948" i="6"/>
  <c r="G948" i="6"/>
  <c r="F948" i="6"/>
  <c r="K948" i="6" s="1"/>
  <c r="J947" i="6"/>
  <c r="I947" i="6"/>
  <c r="H947" i="6"/>
  <c r="G947" i="6"/>
  <c r="F947" i="6"/>
  <c r="K947" i="6" s="1"/>
  <c r="J946" i="6"/>
  <c r="I946" i="6"/>
  <c r="H946" i="6"/>
  <c r="G946" i="6"/>
  <c r="F946" i="6"/>
  <c r="K946" i="6" s="1"/>
  <c r="J945" i="6"/>
  <c r="I945" i="6"/>
  <c r="H945" i="6"/>
  <c r="G945" i="6"/>
  <c r="F945" i="6"/>
  <c r="K945" i="6" s="1"/>
  <c r="J944" i="6"/>
  <c r="I944" i="6"/>
  <c r="H944" i="6"/>
  <c r="G944" i="6"/>
  <c r="F944" i="6"/>
  <c r="K944" i="6" s="1"/>
  <c r="J943" i="6"/>
  <c r="I943" i="6"/>
  <c r="H943" i="6"/>
  <c r="G943" i="6"/>
  <c r="F943" i="6"/>
  <c r="K943" i="6" s="1"/>
  <c r="J942" i="6"/>
  <c r="I942" i="6"/>
  <c r="H942" i="6"/>
  <c r="G942" i="6"/>
  <c r="F942" i="6"/>
  <c r="K942" i="6" s="1"/>
  <c r="J941" i="6"/>
  <c r="I941" i="6"/>
  <c r="H941" i="6"/>
  <c r="G941" i="6"/>
  <c r="F941" i="6"/>
  <c r="K941" i="6" s="1"/>
  <c r="J940" i="6"/>
  <c r="I940" i="6"/>
  <c r="H940" i="6"/>
  <c r="G940" i="6"/>
  <c r="F940" i="6"/>
  <c r="K940" i="6" s="1"/>
  <c r="J939" i="6"/>
  <c r="I939" i="6"/>
  <c r="H939" i="6"/>
  <c r="G939" i="6"/>
  <c r="F939" i="6"/>
  <c r="K939" i="6" s="1"/>
  <c r="J938" i="6"/>
  <c r="I938" i="6"/>
  <c r="H938" i="6"/>
  <c r="G938" i="6"/>
  <c r="F938" i="6"/>
  <c r="K938" i="6" s="1"/>
  <c r="J937" i="6"/>
  <c r="I937" i="6"/>
  <c r="H937" i="6"/>
  <c r="G937" i="6"/>
  <c r="F937" i="6"/>
  <c r="K937" i="6" s="1"/>
  <c r="J936" i="6"/>
  <c r="I936" i="6"/>
  <c r="H936" i="6"/>
  <c r="G936" i="6"/>
  <c r="F936" i="6"/>
  <c r="K936" i="6" s="1"/>
  <c r="J935" i="6"/>
  <c r="I935" i="6"/>
  <c r="H935" i="6"/>
  <c r="G935" i="6"/>
  <c r="F935" i="6"/>
  <c r="K935" i="6" s="1"/>
  <c r="J934" i="6"/>
  <c r="I934" i="6"/>
  <c r="H934" i="6"/>
  <c r="G934" i="6"/>
  <c r="F934" i="6"/>
  <c r="K934" i="6" s="1"/>
  <c r="J933" i="6"/>
  <c r="I933" i="6"/>
  <c r="H933" i="6"/>
  <c r="G933" i="6"/>
  <c r="F933" i="6"/>
  <c r="K933" i="6" s="1"/>
  <c r="J932" i="6"/>
  <c r="I932" i="6"/>
  <c r="H932" i="6"/>
  <c r="G932" i="6"/>
  <c r="F932" i="6"/>
  <c r="K932" i="6" s="1"/>
  <c r="J931" i="6"/>
  <c r="I931" i="6"/>
  <c r="H931" i="6"/>
  <c r="G931" i="6"/>
  <c r="F931" i="6"/>
  <c r="K931" i="6" s="1"/>
  <c r="J930" i="6"/>
  <c r="I930" i="6"/>
  <c r="H930" i="6"/>
  <c r="G930" i="6"/>
  <c r="F930" i="6"/>
  <c r="K930" i="6" s="1"/>
  <c r="J929" i="6"/>
  <c r="I929" i="6"/>
  <c r="H929" i="6"/>
  <c r="G929" i="6"/>
  <c r="F929" i="6"/>
  <c r="K929" i="6" s="1"/>
  <c r="J928" i="6"/>
  <c r="I928" i="6"/>
  <c r="H928" i="6"/>
  <c r="G928" i="6"/>
  <c r="F928" i="6"/>
  <c r="K928" i="6" s="1"/>
  <c r="J927" i="6"/>
  <c r="I927" i="6"/>
  <c r="H927" i="6"/>
  <c r="G927" i="6"/>
  <c r="F927" i="6"/>
  <c r="K927" i="6" s="1"/>
  <c r="J926" i="6"/>
  <c r="I926" i="6"/>
  <c r="H926" i="6"/>
  <c r="G926" i="6"/>
  <c r="F926" i="6"/>
  <c r="K926" i="6" s="1"/>
  <c r="J925" i="6"/>
  <c r="I925" i="6"/>
  <c r="H925" i="6"/>
  <c r="G925" i="6"/>
  <c r="F925" i="6"/>
  <c r="K925" i="6" s="1"/>
  <c r="J924" i="6"/>
  <c r="I924" i="6"/>
  <c r="H924" i="6"/>
  <c r="G924" i="6"/>
  <c r="F924" i="6"/>
  <c r="K924" i="6" s="1"/>
  <c r="J923" i="6"/>
  <c r="I923" i="6"/>
  <c r="H923" i="6"/>
  <c r="G923" i="6"/>
  <c r="F923" i="6"/>
  <c r="K923" i="6" s="1"/>
  <c r="J922" i="6"/>
  <c r="I922" i="6"/>
  <c r="H922" i="6"/>
  <c r="G922" i="6"/>
  <c r="F922" i="6"/>
  <c r="K922" i="6" s="1"/>
  <c r="J921" i="6"/>
  <c r="I921" i="6"/>
  <c r="H921" i="6"/>
  <c r="G921" i="6"/>
  <c r="F921" i="6"/>
  <c r="K921" i="6" s="1"/>
  <c r="J920" i="6"/>
  <c r="I920" i="6"/>
  <c r="H920" i="6"/>
  <c r="G920" i="6"/>
  <c r="F920" i="6"/>
  <c r="K920" i="6" s="1"/>
  <c r="J919" i="6"/>
  <c r="I919" i="6"/>
  <c r="H919" i="6"/>
  <c r="G919" i="6"/>
  <c r="F919" i="6"/>
  <c r="K919" i="6" s="1"/>
  <c r="J918" i="6"/>
  <c r="I918" i="6"/>
  <c r="H918" i="6"/>
  <c r="G918" i="6"/>
  <c r="F918" i="6"/>
  <c r="K918" i="6" s="1"/>
  <c r="J917" i="6"/>
  <c r="I917" i="6"/>
  <c r="H917" i="6"/>
  <c r="G917" i="6"/>
  <c r="F917" i="6"/>
  <c r="K917" i="6" s="1"/>
  <c r="J916" i="6"/>
  <c r="I916" i="6"/>
  <c r="H916" i="6"/>
  <c r="G916" i="6"/>
  <c r="F916" i="6"/>
  <c r="K916" i="6" s="1"/>
  <c r="J915" i="6"/>
  <c r="I915" i="6"/>
  <c r="H915" i="6"/>
  <c r="G915" i="6"/>
  <c r="F915" i="6"/>
  <c r="K915" i="6" s="1"/>
  <c r="J914" i="6"/>
  <c r="I914" i="6"/>
  <c r="H914" i="6"/>
  <c r="G914" i="6"/>
  <c r="F914" i="6"/>
  <c r="K914" i="6" s="1"/>
  <c r="J913" i="6"/>
  <c r="I913" i="6"/>
  <c r="H913" i="6"/>
  <c r="G913" i="6"/>
  <c r="F913" i="6"/>
  <c r="K913" i="6" s="1"/>
  <c r="J912" i="6"/>
  <c r="I912" i="6"/>
  <c r="H912" i="6"/>
  <c r="G912" i="6"/>
  <c r="F912" i="6"/>
  <c r="K912" i="6" s="1"/>
  <c r="J911" i="6"/>
  <c r="I911" i="6"/>
  <c r="H911" i="6"/>
  <c r="G911" i="6"/>
  <c r="F911" i="6"/>
  <c r="K911" i="6" s="1"/>
  <c r="J910" i="6"/>
  <c r="I910" i="6"/>
  <c r="H910" i="6"/>
  <c r="G910" i="6"/>
  <c r="F910" i="6"/>
  <c r="K910" i="6" s="1"/>
  <c r="J909" i="6"/>
  <c r="I909" i="6"/>
  <c r="H909" i="6"/>
  <c r="G909" i="6"/>
  <c r="F909" i="6"/>
  <c r="K909" i="6" s="1"/>
  <c r="J908" i="6"/>
  <c r="I908" i="6"/>
  <c r="H908" i="6"/>
  <c r="G908" i="6"/>
  <c r="F908" i="6"/>
  <c r="K908" i="6" s="1"/>
  <c r="J907" i="6"/>
  <c r="I907" i="6"/>
  <c r="H907" i="6"/>
  <c r="G907" i="6"/>
  <c r="F907" i="6"/>
  <c r="K907" i="6" s="1"/>
  <c r="J906" i="6"/>
  <c r="I906" i="6"/>
  <c r="H906" i="6"/>
  <c r="G906" i="6"/>
  <c r="F906" i="6"/>
  <c r="K906" i="6" s="1"/>
  <c r="J905" i="6"/>
  <c r="I905" i="6"/>
  <c r="H905" i="6"/>
  <c r="G905" i="6"/>
  <c r="F905" i="6"/>
  <c r="K905" i="6" s="1"/>
  <c r="J904" i="6"/>
  <c r="I904" i="6"/>
  <c r="H904" i="6"/>
  <c r="G904" i="6"/>
  <c r="F904" i="6"/>
  <c r="K904" i="6" s="1"/>
  <c r="J903" i="6"/>
  <c r="I903" i="6"/>
  <c r="H903" i="6"/>
  <c r="G903" i="6"/>
  <c r="F903" i="6"/>
  <c r="K903" i="6" s="1"/>
  <c r="J902" i="6"/>
  <c r="I902" i="6"/>
  <c r="H902" i="6"/>
  <c r="G902" i="6"/>
  <c r="F902" i="6"/>
  <c r="K902" i="6" s="1"/>
  <c r="J901" i="6"/>
  <c r="I901" i="6"/>
  <c r="H901" i="6"/>
  <c r="G901" i="6"/>
  <c r="F901" i="6"/>
  <c r="K901" i="6" s="1"/>
  <c r="J900" i="6"/>
  <c r="I900" i="6"/>
  <c r="H900" i="6"/>
  <c r="G900" i="6"/>
  <c r="F900" i="6"/>
  <c r="K900" i="6" s="1"/>
  <c r="J899" i="6"/>
  <c r="I899" i="6"/>
  <c r="H899" i="6"/>
  <c r="G899" i="6"/>
  <c r="F899" i="6"/>
  <c r="K899" i="6" s="1"/>
  <c r="J898" i="6"/>
  <c r="I898" i="6"/>
  <c r="H898" i="6"/>
  <c r="G898" i="6"/>
  <c r="F898" i="6"/>
  <c r="K898" i="6" s="1"/>
  <c r="J897" i="6"/>
  <c r="I897" i="6"/>
  <c r="H897" i="6"/>
  <c r="G897" i="6"/>
  <c r="F897" i="6"/>
  <c r="K897" i="6" s="1"/>
  <c r="K896" i="6"/>
  <c r="J896" i="6"/>
  <c r="I896" i="6"/>
  <c r="H896" i="6"/>
  <c r="G896" i="6"/>
  <c r="F896" i="6"/>
  <c r="K895" i="6"/>
  <c r="J895" i="6"/>
  <c r="I895" i="6"/>
  <c r="H895" i="6"/>
  <c r="G895" i="6"/>
  <c r="F895" i="6"/>
  <c r="J894" i="6"/>
  <c r="I894" i="6"/>
  <c r="H894" i="6"/>
  <c r="G894" i="6"/>
  <c r="F894" i="6"/>
  <c r="K894" i="6" s="1"/>
  <c r="J893" i="6"/>
  <c r="I893" i="6"/>
  <c r="H893" i="6"/>
  <c r="G893" i="6"/>
  <c r="F893" i="6"/>
  <c r="K893" i="6" s="1"/>
  <c r="J892" i="6"/>
  <c r="I892" i="6"/>
  <c r="H892" i="6"/>
  <c r="G892" i="6"/>
  <c r="F892" i="6"/>
  <c r="K892" i="6" s="1"/>
  <c r="J891" i="6"/>
  <c r="I891" i="6"/>
  <c r="H891" i="6"/>
  <c r="G891" i="6"/>
  <c r="F891" i="6"/>
  <c r="K891" i="6" s="1"/>
  <c r="J890" i="6"/>
  <c r="I890" i="6"/>
  <c r="H890" i="6"/>
  <c r="G890" i="6"/>
  <c r="F890" i="6"/>
  <c r="K890" i="6" s="1"/>
  <c r="J889" i="6"/>
  <c r="I889" i="6"/>
  <c r="H889" i="6"/>
  <c r="G889" i="6"/>
  <c r="F889" i="6"/>
  <c r="K889" i="6" s="1"/>
  <c r="J888" i="6"/>
  <c r="I888" i="6"/>
  <c r="H888" i="6"/>
  <c r="G888" i="6"/>
  <c r="F888" i="6"/>
  <c r="K888" i="6" s="1"/>
  <c r="J887" i="6"/>
  <c r="I887" i="6"/>
  <c r="H887" i="6"/>
  <c r="G887" i="6"/>
  <c r="F887" i="6"/>
  <c r="K887" i="6" s="1"/>
  <c r="J886" i="6"/>
  <c r="I886" i="6"/>
  <c r="H886" i="6"/>
  <c r="G886" i="6"/>
  <c r="F886" i="6"/>
  <c r="K886" i="6" s="1"/>
  <c r="J885" i="6"/>
  <c r="I885" i="6"/>
  <c r="H885" i="6"/>
  <c r="G885" i="6"/>
  <c r="F885" i="6"/>
  <c r="K885" i="6" s="1"/>
  <c r="J884" i="6"/>
  <c r="I884" i="6"/>
  <c r="H884" i="6"/>
  <c r="G884" i="6"/>
  <c r="F884" i="6"/>
  <c r="K884" i="6" s="1"/>
  <c r="J883" i="6"/>
  <c r="I883" i="6"/>
  <c r="H883" i="6"/>
  <c r="G883" i="6"/>
  <c r="F883" i="6"/>
  <c r="K883" i="6" s="1"/>
  <c r="J882" i="6"/>
  <c r="I882" i="6"/>
  <c r="H882" i="6"/>
  <c r="G882" i="6"/>
  <c r="F882" i="6"/>
  <c r="K882" i="6" s="1"/>
  <c r="J881" i="6"/>
  <c r="I881" i="6"/>
  <c r="H881" i="6"/>
  <c r="G881" i="6"/>
  <c r="F881" i="6"/>
  <c r="K881" i="6" s="1"/>
  <c r="J880" i="6"/>
  <c r="I880" i="6"/>
  <c r="H880" i="6"/>
  <c r="G880" i="6"/>
  <c r="F880" i="6"/>
  <c r="K880" i="6" s="1"/>
  <c r="J879" i="6"/>
  <c r="I879" i="6"/>
  <c r="H879" i="6"/>
  <c r="G879" i="6"/>
  <c r="F879" i="6"/>
  <c r="K879" i="6" s="1"/>
  <c r="J878" i="6"/>
  <c r="I878" i="6"/>
  <c r="H878" i="6"/>
  <c r="G878" i="6"/>
  <c r="F878" i="6"/>
  <c r="K878" i="6" s="1"/>
  <c r="J877" i="6"/>
  <c r="I877" i="6"/>
  <c r="H877" i="6"/>
  <c r="G877" i="6"/>
  <c r="F877" i="6"/>
  <c r="K877" i="6" s="1"/>
  <c r="J876" i="6"/>
  <c r="I876" i="6"/>
  <c r="H876" i="6"/>
  <c r="G876" i="6"/>
  <c r="F876" i="6"/>
  <c r="K876" i="6" s="1"/>
  <c r="J875" i="6"/>
  <c r="I875" i="6"/>
  <c r="H875" i="6"/>
  <c r="G875" i="6"/>
  <c r="F875" i="6"/>
  <c r="K875" i="6" s="1"/>
  <c r="J874" i="6"/>
  <c r="I874" i="6"/>
  <c r="H874" i="6"/>
  <c r="G874" i="6"/>
  <c r="F874" i="6"/>
  <c r="K874" i="6" s="1"/>
  <c r="J873" i="6"/>
  <c r="I873" i="6"/>
  <c r="H873" i="6"/>
  <c r="G873" i="6"/>
  <c r="F873" i="6"/>
  <c r="K873" i="6" s="1"/>
  <c r="J872" i="6"/>
  <c r="I872" i="6"/>
  <c r="H872" i="6"/>
  <c r="G872" i="6"/>
  <c r="F872" i="6"/>
  <c r="K872" i="6" s="1"/>
  <c r="J871" i="6"/>
  <c r="I871" i="6"/>
  <c r="H871" i="6"/>
  <c r="G871" i="6"/>
  <c r="F871" i="6"/>
  <c r="K871" i="6" s="1"/>
  <c r="J870" i="6"/>
  <c r="I870" i="6"/>
  <c r="H870" i="6"/>
  <c r="G870" i="6"/>
  <c r="F870" i="6"/>
  <c r="K870" i="6" s="1"/>
  <c r="J869" i="6"/>
  <c r="I869" i="6"/>
  <c r="H869" i="6"/>
  <c r="G869" i="6"/>
  <c r="F869" i="6"/>
  <c r="K869" i="6" s="1"/>
  <c r="J868" i="6"/>
  <c r="I868" i="6"/>
  <c r="H868" i="6"/>
  <c r="G868" i="6"/>
  <c r="F868" i="6"/>
  <c r="K868" i="6" s="1"/>
  <c r="J867" i="6"/>
  <c r="I867" i="6"/>
  <c r="H867" i="6"/>
  <c r="G867" i="6"/>
  <c r="F867" i="6"/>
  <c r="K867" i="6" s="1"/>
  <c r="J866" i="6"/>
  <c r="I866" i="6"/>
  <c r="H866" i="6"/>
  <c r="G866" i="6"/>
  <c r="F866" i="6"/>
  <c r="K866" i="6" s="1"/>
  <c r="J865" i="6"/>
  <c r="I865" i="6"/>
  <c r="H865" i="6"/>
  <c r="G865" i="6"/>
  <c r="F865" i="6"/>
  <c r="K865" i="6" s="1"/>
  <c r="J864" i="6"/>
  <c r="I864" i="6"/>
  <c r="H864" i="6"/>
  <c r="G864" i="6"/>
  <c r="F864" i="6"/>
  <c r="K864" i="6" s="1"/>
  <c r="J863" i="6"/>
  <c r="I863" i="6"/>
  <c r="H863" i="6"/>
  <c r="G863" i="6"/>
  <c r="F863" i="6"/>
  <c r="K863" i="6" s="1"/>
  <c r="J862" i="6"/>
  <c r="I862" i="6"/>
  <c r="H862" i="6"/>
  <c r="G862" i="6"/>
  <c r="F862" i="6"/>
  <c r="K862" i="6" s="1"/>
  <c r="J861" i="6"/>
  <c r="I861" i="6"/>
  <c r="H861" i="6"/>
  <c r="G861" i="6"/>
  <c r="F861" i="6"/>
  <c r="K861" i="6" s="1"/>
  <c r="J860" i="6"/>
  <c r="I860" i="6"/>
  <c r="H860" i="6"/>
  <c r="G860" i="6"/>
  <c r="F860" i="6"/>
  <c r="K860" i="6" s="1"/>
  <c r="J859" i="6"/>
  <c r="I859" i="6"/>
  <c r="H859" i="6"/>
  <c r="G859" i="6"/>
  <c r="F859" i="6"/>
  <c r="K859" i="6" s="1"/>
  <c r="J858" i="6"/>
  <c r="I858" i="6"/>
  <c r="H858" i="6"/>
  <c r="G858" i="6"/>
  <c r="F858" i="6"/>
  <c r="K858" i="6" s="1"/>
  <c r="J857" i="6"/>
  <c r="I857" i="6"/>
  <c r="H857" i="6"/>
  <c r="G857" i="6"/>
  <c r="F857" i="6"/>
  <c r="K857" i="6" s="1"/>
  <c r="J856" i="6"/>
  <c r="I856" i="6"/>
  <c r="H856" i="6"/>
  <c r="G856" i="6"/>
  <c r="F856" i="6"/>
  <c r="K856" i="6" s="1"/>
  <c r="J855" i="6"/>
  <c r="I855" i="6"/>
  <c r="H855" i="6"/>
  <c r="G855" i="6"/>
  <c r="F855" i="6"/>
  <c r="K855" i="6" s="1"/>
  <c r="J854" i="6"/>
  <c r="I854" i="6"/>
  <c r="H854" i="6"/>
  <c r="G854" i="6"/>
  <c r="F854" i="6"/>
  <c r="K854" i="6" s="1"/>
  <c r="J853" i="6"/>
  <c r="I853" i="6"/>
  <c r="H853" i="6"/>
  <c r="G853" i="6"/>
  <c r="F853" i="6"/>
  <c r="K853" i="6" s="1"/>
  <c r="J852" i="6"/>
  <c r="I852" i="6"/>
  <c r="H852" i="6"/>
  <c r="G852" i="6"/>
  <c r="F852" i="6"/>
  <c r="K852" i="6" s="1"/>
  <c r="J851" i="6"/>
  <c r="I851" i="6"/>
  <c r="H851" i="6"/>
  <c r="G851" i="6"/>
  <c r="F851" i="6"/>
  <c r="K851" i="6" s="1"/>
  <c r="J850" i="6"/>
  <c r="I850" i="6"/>
  <c r="H850" i="6"/>
  <c r="G850" i="6"/>
  <c r="F850" i="6"/>
  <c r="K850" i="6" s="1"/>
  <c r="J849" i="6"/>
  <c r="I849" i="6"/>
  <c r="H849" i="6"/>
  <c r="G849" i="6"/>
  <c r="F849" i="6"/>
  <c r="K849" i="6" s="1"/>
  <c r="J848" i="6"/>
  <c r="I848" i="6"/>
  <c r="H848" i="6"/>
  <c r="G848" i="6"/>
  <c r="F848" i="6"/>
  <c r="K848" i="6" s="1"/>
  <c r="J847" i="6"/>
  <c r="I847" i="6"/>
  <c r="H847" i="6"/>
  <c r="G847" i="6"/>
  <c r="F847" i="6"/>
  <c r="K847" i="6" s="1"/>
  <c r="J846" i="6"/>
  <c r="I846" i="6"/>
  <c r="H846" i="6"/>
  <c r="G846" i="6"/>
  <c r="F846" i="6"/>
  <c r="K846" i="6" s="1"/>
  <c r="J845" i="6"/>
  <c r="I845" i="6"/>
  <c r="H845" i="6"/>
  <c r="G845" i="6"/>
  <c r="F845" i="6"/>
  <c r="K845" i="6" s="1"/>
  <c r="J844" i="6"/>
  <c r="I844" i="6"/>
  <c r="H844" i="6"/>
  <c r="G844" i="6"/>
  <c r="F844" i="6"/>
  <c r="K844" i="6" s="1"/>
  <c r="J843" i="6"/>
  <c r="I843" i="6"/>
  <c r="H843" i="6"/>
  <c r="G843" i="6"/>
  <c r="F843" i="6"/>
  <c r="K843" i="6" s="1"/>
  <c r="J842" i="6"/>
  <c r="I842" i="6"/>
  <c r="H842" i="6"/>
  <c r="G842" i="6"/>
  <c r="F842" i="6"/>
  <c r="K842" i="6" s="1"/>
  <c r="J841" i="6"/>
  <c r="I841" i="6"/>
  <c r="H841" i="6"/>
  <c r="G841" i="6"/>
  <c r="F841" i="6"/>
  <c r="K841" i="6" s="1"/>
  <c r="J840" i="6"/>
  <c r="I840" i="6"/>
  <c r="H840" i="6"/>
  <c r="G840" i="6"/>
  <c r="F840" i="6"/>
  <c r="K840" i="6" s="1"/>
  <c r="J839" i="6"/>
  <c r="I839" i="6"/>
  <c r="H839" i="6"/>
  <c r="G839" i="6"/>
  <c r="F839" i="6"/>
  <c r="K839" i="6" s="1"/>
  <c r="J838" i="6"/>
  <c r="I838" i="6"/>
  <c r="H838" i="6"/>
  <c r="G838" i="6"/>
  <c r="F838" i="6"/>
  <c r="K838" i="6" s="1"/>
  <c r="J837" i="6"/>
  <c r="I837" i="6"/>
  <c r="H837" i="6"/>
  <c r="G837" i="6"/>
  <c r="F837" i="6"/>
  <c r="K837" i="6" s="1"/>
  <c r="J836" i="6"/>
  <c r="I836" i="6"/>
  <c r="H836" i="6"/>
  <c r="G836" i="6"/>
  <c r="F836" i="6"/>
  <c r="K836" i="6" s="1"/>
  <c r="J835" i="6"/>
  <c r="I835" i="6"/>
  <c r="H835" i="6"/>
  <c r="G835" i="6"/>
  <c r="F835" i="6"/>
  <c r="K835" i="6" s="1"/>
  <c r="J834" i="6"/>
  <c r="I834" i="6"/>
  <c r="H834" i="6"/>
  <c r="G834" i="6"/>
  <c r="F834" i="6"/>
  <c r="K834" i="6" s="1"/>
  <c r="J833" i="6"/>
  <c r="I833" i="6"/>
  <c r="H833" i="6"/>
  <c r="G833" i="6"/>
  <c r="F833" i="6"/>
  <c r="K833" i="6" s="1"/>
  <c r="J832" i="6"/>
  <c r="I832" i="6"/>
  <c r="H832" i="6"/>
  <c r="G832" i="6"/>
  <c r="F832" i="6"/>
  <c r="K832" i="6" s="1"/>
  <c r="J831" i="6"/>
  <c r="I831" i="6"/>
  <c r="H831" i="6"/>
  <c r="G831" i="6"/>
  <c r="F831" i="6"/>
  <c r="K831" i="6" s="1"/>
  <c r="J830" i="6"/>
  <c r="I830" i="6"/>
  <c r="H830" i="6"/>
  <c r="G830" i="6"/>
  <c r="F830" i="6"/>
  <c r="K830" i="6" s="1"/>
  <c r="J829" i="6"/>
  <c r="I829" i="6"/>
  <c r="H829" i="6"/>
  <c r="G829" i="6"/>
  <c r="F829" i="6"/>
  <c r="K829" i="6" s="1"/>
  <c r="J828" i="6"/>
  <c r="I828" i="6"/>
  <c r="H828" i="6"/>
  <c r="G828" i="6"/>
  <c r="F828" i="6"/>
  <c r="K828" i="6" s="1"/>
  <c r="J827" i="6"/>
  <c r="I827" i="6"/>
  <c r="H827" i="6"/>
  <c r="G827" i="6"/>
  <c r="F827" i="6"/>
  <c r="K827" i="6" s="1"/>
  <c r="J826" i="6"/>
  <c r="I826" i="6"/>
  <c r="H826" i="6"/>
  <c r="G826" i="6"/>
  <c r="F826" i="6"/>
  <c r="K826" i="6" s="1"/>
  <c r="J825" i="6"/>
  <c r="I825" i="6"/>
  <c r="H825" i="6"/>
  <c r="G825" i="6"/>
  <c r="F825" i="6"/>
  <c r="K825" i="6" s="1"/>
  <c r="J824" i="6"/>
  <c r="I824" i="6"/>
  <c r="H824" i="6"/>
  <c r="G824" i="6"/>
  <c r="F824" i="6"/>
  <c r="K824" i="6" s="1"/>
  <c r="J823" i="6"/>
  <c r="I823" i="6"/>
  <c r="H823" i="6"/>
  <c r="G823" i="6"/>
  <c r="F823" i="6"/>
  <c r="K823" i="6" s="1"/>
  <c r="J822" i="6"/>
  <c r="I822" i="6"/>
  <c r="H822" i="6"/>
  <c r="G822" i="6"/>
  <c r="F822" i="6"/>
  <c r="K822" i="6" s="1"/>
  <c r="J821" i="6"/>
  <c r="I821" i="6"/>
  <c r="H821" i="6"/>
  <c r="G821" i="6"/>
  <c r="F821" i="6"/>
  <c r="K821" i="6" s="1"/>
  <c r="J820" i="6"/>
  <c r="I820" i="6"/>
  <c r="H820" i="6"/>
  <c r="G820" i="6"/>
  <c r="F820" i="6"/>
  <c r="K820" i="6" s="1"/>
  <c r="J819" i="6"/>
  <c r="I819" i="6"/>
  <c r="H819" i="6"/>
  <c r="G819" i="6"/>
  <c r="F819" i="6"/>
  <c r="K819" i="6" s="1"/>
  <c r="J818" i="6"/>
  <c r="I818" i="6"/>
  <c r="H818" i="6"/>
  <c r="G818" i="6"/>
  <c r="F818" i="6"/>
  <c r="K818" i="6" s="1"/>
  <c r="J817" i="6"/>
  <c r="I817" i="6"/>
  <c r="H817" i="6"/>
  <c r="G817" i="6"/>
  <c r="F817" i="6"/>
  <c r="K817" i="6" s="1"/>
  <c r="J816" i="6"/>
  <c r="I816" i="6"/>
  <c r="H816" i="6"/>
  <c r="G816" i="6"/>
  <c r="K816" i="6" s="1"/>
  <c r="F816" i="6"/>
  <c r="J815" i="6"/>
  <c r="I815" i="6"/>
  <c r="H815" i="6"/>
  <c r="G815" i="6"/>
  <c r="F815" i="6"/>
  <c r="K815" i="6" s="1"/>
  <c r="J814" i="6"/>
  <c r="I814" i="6"/>
  <c r="H814" i="6"/>
  <c r="G814" i="6"/>
  <c r="F814" i="6"/>
  <c r="K814" i="6" s="1"/>
  <c r="J813" i="6"/>
  <c r="I813" i="6"/>
  <c r="H813" i="6"/>
  <c r="G813" i="6"/>
  <c r="F813" i="6"/>
  <c r="K813" i="6" s="1"/>
  <c r="J812" i="6"/>
  <c r="I812" i="6"/>
  <c r="H812" i="6"/>
  <c r="G812" i="6"/>
  <c r="F812" i="6"/>
  <c r="K812" i="6" s="1"/>
  <c r="J811" i="6"/>
  <c r="I811" i="6"/>
  <c r="H811" i="6"/>
  <c r="G811" i="6"/>
  <c r="F811" i="6"/>
  <c r="K811" i="6" s="1"/>
  <c r="J810" i="6"/>
  <c r="I810" i="6"/>
  <c r="H810" i="6"/>
  <c r="G810" i="6"/>
  <c r="F810" i="6"/>
  <c r="K810" i="6" s="1"/>
  <c r="J809" i="6"/>
  <c r="I809" i="6"/>
  <c r="H809" i="6"/>
  <c r="G809" i="6"/>
  <c r="F809" i="6"/>
  <c r="K809" i="6" s="1"/>
  <c r="J808" i="6"/>
  <c r="I808" i="6"/>
  <c r="H808" i="6"/>
  <c r="G808" i="6"/>
  <c r="F808" i="6"/>
  <c r="K808" i="6" s="1"/>
  <c r="J807" i="6"/>
  <c r="I807" i="6"/>
  <c r="H807" i="6"/>
  <c r="G807" i="6"/>
  <c r="F807" i="6"/>
  <c r="K807" i="6" s="1"/>
  <c r="J806" i="6"/>
  <c r="I806" i="6"/>
  <c r="H806" i="6"/>
  <c r="G806" i="6"/>
  <c r="F806" i="6"/>
  <c r="K806" i="6" s="1"/>
  <c r="J805" i="6"/>
  <c r="I805" i="6"/>
  <c r="H805" i="6"/>
  <c r="G805" i="6"/>
  <c r="F805" i="6"/>
  <c r="K805" i="6" s="1"/>
  <c r="J804" i="6"/>
  <c r="I804" i="6"/>
  <c r="H804" i="6"/>
  <c r="G804" i="6"/>
  <c r="F804" i="6"/>
  <c r="K804" i="6" s="1"/>
  <c r="J803" i="6"/>
  <c r="I803" i="6"/>
  <c r="H803" i="6"/>
  <c r="G803" i="6"/>
  <c r="F803" i="6"/>
  <c r="K803" i="6" s="1"/>
  <c r="J802" i="6"/>
  <c r="I802" i="6"/>
  <c r="H802" i="6"/>
  <c r="G802" i="6"/>
  <c r="F802" i="6"/>
  <c r="K802" i="6" s="1"/>
  <c r="J801" i="6"/>
  <c r="I801" i="6"/>
  <c r="H801" i="6"/>
  <c r="G801" i="6"/>
  <c r="F801" i="6"/>
  <c r="K801" i="6" s="1"/>
  <c r="J800" i="6"/>
  <c r="I800" i="6"/>
  <c r="H800" i="6"/>
  <c r="G800" i="6"/>
  <c r="F800" i="6"/>
  <c r="K800" i="6" s="1"/>
  <c r="J799" i="6"/>
  <c r="I799" i="6"/>
  <c r="H799" i="6"/>
  <c r="G799" i="6"/>
  <c r="F799" i="6"/>
  <c r="K799" i="6" s="1"/>
  <c r="J798" i="6"/>
  <c r="I798" i="6"/>
  <c r="H798" i="6"/>
  <c r="G798" i="6"/>
  <c r="F798" i="6"/>
  <c r="K798" i="6" s="1"/>
  <c r="J797" i="6"/>
  <c r="I797" i="6"/>
  <c r="H797" i="6"/>
  <c r="G797" i="6"/>
  <c r="F797" i="6"/>
  <c r="K797" i="6" s="1"/>
  <c r="J796" i="6"/>
  <c r="I796" i="6"/>
  <c r="H796" i="6"/>
  <c r="G796" i="6"/>
  <c r="F796" i="6"/>
  <c r="K796" i="6" s="1"/>
  <c r="J795" i="6"/>
  <c r="I795" i="6"/>
  <c r="H795" i="6"/>
  <c r="G795" i="6"/>
  <c r="F795" i="6"/>
  <c r="K795" i="6" s="1"/>
  <c r="J794" i="6"/>
  <c r="I794" i="6"/>
  <c r="H794" i="6"/>
  <c r="G794" i="6"/>
  <c r="F794" i="6"/>
  <c r="K794" i="6" s="1"/>
  <c r="J793" i="6"/>
  <c r="I793" i="6"/>
  <c r="H793" i="6"/>
  <c r="G793" i="6"/>
  <c r="F793" i="6"/>
  <c r="K793" i="6" s="1"/>
  <c r="J792" i="6"/>
  <c r="I792" i="6"/>
  <c r="H792" i="6"/>
  <c r="G792" i="6"/>
  <c r="F792" i="6"/>
  <c r="K792" i="6" s="1"/>
  <c r="J791" i="6"/>
  <c r="I791" i="6"/>
  <c r="H791" i="6"/>
  <c r="G791" i="6"/>
  <c r="F791" i="6"/>
  <c r="K791" i="6" s="1"/>
  <c r="J790" i="6"/>
  <c r="I790" i="6"/>
  <c r="H790" i="6"/>
  <c r="G790" i="6"/>
  <c r="F790" i="6"/>
  <c r="K790" i="6" s="1"/>
  <c r="J789" i="6"/>
  <c r="I789" i="6"/>
  <c r="H789" i="6"/>
  <c r="G789" i="6"/>
  <c r="F789" i="6"/>
  <c r="K789" i="6" s="1"/>
  <c r="J788" i="6"/>
  <c r="I788" i="6"/>
  <c r="H788" i="6"/>
  <c r="G788" i="6"/>
  <c r="F788" i="6"/>
  <c r="K788" i="6" s="1"/>
  <c r="J787" i="6"/>
  <c r="I787" i="6"/>
  <c r="H787" i="6"/>
  <c r="G787" i="6"/>
  <c r="F787" i="6"/>
  <c r="K787" i="6" s="1"/>
  <c r="J786" i="6"/>
  <c r="I786" i="6"/>
  <c r="H786" i="6"/>
  <c r="G786" i="6"/>
  <c r="F786" i="6"/>
  <c r="K786" i="6" s="1"/>
  <c r="J785" i="6"/>
  <c r="I785" i="6"/>
  <c r="H785" i="6"/>
  <c r="G785" i="6"/>
  <c r="F785" i="6"/>
  <c r="K785" i="6" s="1"/>
  <c r="K784" i="6"/>
  <c r="J784" i="6"/>
  <c r="I784" i="6"/>
  <c r="H784" i="6"/>
  <c r="G784" i="6"/>
  <c r="F784" i="6"/>
  <c r="J783" i="6"/>
  <c r="I783" i="6"/>
  <c r="H783" i="6"/>
  <c r="G783" i="6"/>
  <c r="F783" i="6"/>
  <c r="K783" i="6" s="1"/>
  <c r="J782" i="6"/>
  <c r="I782" i="6"/>
  <c r="H782" i="6"/>
  <c r="G782" i="6"/>
  <c r="F782" i="6"/>
  <c r="K782" i="6" s="1"/>
  <c r="J781" i="6"/>
  <c r="I781" i="6"/>
  <c r="H781" i="6"/>
  <c r="G781" i="6"/>
  <c r="F781" i="6"/>
  <c r="K781" i="6" s="1"/>
  <c r="J780" i="6"/>
  <c r="I780" i="6"/>
  <c r="H780" i="6"/>
  <c r="G780" i="6"/>
  <c r="F780" i="6"/>
  <c r="K780" i="6" s="1"/>
  <c r="J779" i="6"/>
  <c r="I779" i="6"/>
  <c r="H779" i="6"/>
  <c r="G779" i="6"/>
  <c r="F779" i="6"/>
  <c r="K779" i="6" s="1"/>
  <c r="J778" i="6"/>
  <c r="I778" i="6"/>
  <c r="H778" i="6"/>
  <c r="G778" i="6"/>
  <c r="F778" i="6"/>
  <c r="K778" i="6" s="1"/>
  <c r="J777" i="6"/>
  <c r="I777" i="6"/>
  <c r="H777" i="6"/>
  <c r="G777" i="6"/>
  <c r="F777" i="6"/>
  <c r="K777" i="6" s="1"/>
  <c r="J776" i="6"/>
  <c r="I776" i="6"/>
  <c r="H776" i="6"/>
  <c r="G776" i="6"/>
  <c r="F776" i="6"/>
  <c r="K776" i="6" s="1"/>
  <c r="J775" i="6"/>
  <c r="I775" i="6"/>
  <c r="H775" i="6"/>
  <c r="G775" i="6"/>
  <c r="F775" i="6"/>
  <c r="K775" i="6" s="1"/>
  <c r="J774" i="6"/>
  <c r="I774" i="6"/>
  <c r="H774" i="6"/>
  <c r="G774" i="6"/>
  <c r="F774" i="6"/>
  <c r="K774" i="6" s="1"/>
  <c r="J773" i="6"/>
  <c r="I773" i="6"/>
  <c r="H773" i="6"/>
  <c r="G773" i="6"/>
  <c r="F773" i="6"/>
  <c r="K773" i="6" s="1"/>
  <c r="J772" i="6"/>
  <c r="I772" i="6"/>
  <c r="H772" i="6"/>
  <c r="G772" i="6"/>
  <c r="F772" i="6"/>
  <c r="K772" i="6" s="1"/>
  <c r="J771" i="6"/>
  <c r="I771" i="6"/>
  <c r="H771" i="6"/>
  <c r="G771" i="6"/>
  <c r="F771" i="6"/>
  <c r="K771" i="6" s="1"/>
  <c r="J770" i="6"/>
  <c r="I770" i="6"/>
  <c r="H770" i="6"/>
  <c r="G770" i="6"/>
  <c r="F770" i="6"/>
  <c r="K770" i="6" s="1"/>
  <c r="J769" i="6"/>
  <c r="I769" i="6"/>
  <c r="H769" i="6"/>
  <c r="G769" i="6"/>
  <c r="F769" i="6"/>
  <c r="K769" i="6" s="1"/>
  <c r="J768" i="6"/>
  <c r="I768" i="6"/>
  <c r="H768" i="6"/>
  <c r="G768" i="6"/>
  <c r="F768" i="6"/>
  <c r="K768" i="6" s="1"/>
  <c r="J767" i="6"/>
  <c r="I767" i="6"/>
  <c r="H767" i="6"/>
  <c r="G767" i="6"/>
  <c r="F767" i="6"/>
  <c r="K767" i="6" s="1"/>
  <c r="J766" i="6"/>
  <c r="I766" i="6"/>
  <c r="H766" i="6"/>
  <c r="G766" i="6"/>
  <c r="F766" i="6"/>
  <c r="K766" i="6" s="1"/>
  <c r="J765" i="6"/>
  <c r="I765" i="6"/>
  <c r="H765" i="6"/>
  <c r="G765" i="6"/>
  <c r="F765" i="6"/>
  <c r="K765" i="6" s="1"/>
  <c r="J764" i="6"/>
  <c r="I764" i="6"/>
  <c r="H764" i="6"/>
  <c r="G764" i="6"/>
  <c r="F764" i="6"/>
  <c r="K764" i="6" s="1"/>
  <c r="J763" i="6"/>
  <c r="I763" i="6"/>
  <c r="H763" i="6"/>
  <c r="G763" i="6"/>
  <c r="F763" i="6"/>
  <c r="K763" i="6" s="1"/>
  <c r="J762" i="6"/>
  <c r="I762" i="6"/>
  <c r="H762" i="6"/>
  <c r="G762" i="6"/>
  <c r="F762" i="6"/>
  <c r="K762" i="6" s="1"/>
  <c r="J761" i="6"/>
  <c r="I761" i="6"/>
  <c r="H761" i="6"/>
  <c r="G761" i="6"/>
  <c r="F761" i="6"/>
  <c r="K761" i="6" s="1"/>
  <c r="J760" i="6"/>
  <c r="I760" i="6"/>
  <c r="H760" i="6"/>
  <c r="G760" i="6"/>
  <c r="F760" i="6"/>
  <c r="K760" i="6" s="1"/>
  <c r="J759" i="6"/>
  <c r="I759" i="6"/>
  <c r="H759" i="6"/>
  <c r="G759" i="6"/>
  <c r="F759" i="6"/>
  <c r="K759" i="6" s="1"/>
  <c r="J758" i="6"/>
  <c r="I758" i="6"/>
  <c r="H758" i="6"/>
  <c r="G758" i="6"/>
  <c r="F758" i="6"/>
  <c r="K758" i="6" s="1"/>
  <c r="J757" i="6"/>
  <c r="I757" i="6"/>
  <c r="H757" i="6"/>
  <c r="G757" i="6"/>
  <c r="F757" i="6"/>
  <c r="K757" i="6" s="1"/>
  <c r="J756" i="6"/>
  <c r="I756" i="6"/>
  <c r="H756" i="6"/>
  <c r="G756" i="6"/>
  <c r="F756" i="6"/>
  <c r="K756" i="6" s="1"/>
  <c r="J755" i="6"/>
  <c r="I755" i="6"/>
  <c r="H755" i="6"/>
  <c r="G755" i="6"/>
  <c r="F755" i="6"/>
  <c r="K755" i="6" s="1"/>
  <c r="J754" i="6"/>
  <c r="I754" i="6"/>
  <c r="H754" i="6"/>
  <c r="G754" i="6"/>
  <c r="F754" i="6"/>
  <c r="K754" i="6" s="1"/>
  <c r="J753" i="6"/>
  <c r="I753" i="6"/>
  <c r="H753" i="6"/>
  <c r="G753" i="6"/>
  <c r="F753" i="6"/>
  <c r="K753" i="6" s="1"/>
  <c r="J752" i="6"/>
  <c r="I752" i="6"/>
  <c r="H752" i="6"/>
  <c r="G752" i="6"/>
  <c r="F752" i="6"/>
  <c r="K752" i="6" s="1"/>
  <c r="J751" i="6"/>
  <c r="I751" i="6"/>
  <c r="H751" i="6"/>
  <c r="G751" i="6"/>
  <c r="F751" i="6"/>
  <c r="K751" i="6" s="1"/>
  <c r="J750" i="6"/>
  <c r="I750" i="6"/>
  <c r="H750" i="6"/>
  <c r="G750" i="6"/>
  <c r="F750" i="6"/>
  <c r="K750" i="6" s="1"/>
  <c r="J749" i="6"/>
  <c r="I749" i="6"/>
  <c r="H749" i="6"/>
  <c r="G749" i="6"/>
  <c r="F749" i="6"/>
  <c r="K749" i="6" s="1"/>
  <c r="J748" i="6"/>
  <c r="I748" i="6"/>
  <c r="H748" i="6"/>
  <c r="G748" i="6"/>
  <c r="F748" i="6"/>
  <c r="K748" i="6" s="1"/>
  <c r="J747" i="6"/>
  <c r="I747" i="6"/>
  <c r="H747" i="6"/>
  <c r="G747" i="6"/>
  <c r="F747" i="6"/>
  <c r="K747" i="6" s="1"/>
  <c r="J746" i="6"/>
  <c r="I746" i="6"/>
  <c r="H746" i="6"/>
  <c r="G746" i="6"/>
  <c r="F746" i="6"/>
  <c r="K746" i="6" s="1"/>
  <c r="J745" i="6"/>
  <c r="I745" i="6"/>
  <c r="H745" i="6"/>
  <c r="G745" i="6"/>
  <c r="F745" i="6"/>
  <c r="K745" i="6" s="1"/>
  <c r="J744" i="6"/>
  <c r="I744" i="6"/>
  <c r="H744" i="6"/>
  <c r="G744" i="6"/>
  <c r="F744" i="6"/>
  <c r="K744" i="6" s="1"/>
  <c r="J743" i="6"/>
  <c r="I743" i="6"/>
  <c r="H743" i="6"/>
  <c r="G743" i="6"/>
  <c r="F743" i="6"/>
  <c r="K743" i="6" s="1"/>
  <c r="J742" i="6"/>
  <c r="I742" i="6"/>
  <c r="H742" i="6"/>
  <c r="G742" i="6"/>
  <c r="F742" i="6"/>
  <c r="K742" i="6" s="1"/>
  <c r="J741" i="6"/>
  <c r="I741" i="6"/>
  <c r="H741" i="6"/>
  <c r="G741" i="6"/>
  <c r="F741" i="6"/>
  <c r="K741" i="6" s="1"/>
  <c r="J740" i="6"/>
  <c r="I740" i="6"/>
  <c r="H740" i="6"/>
  <c r="G740" i="6"/>
  <c r="F740" i="6"/>
  <c r="K740" i="6" s="1"/>
  <c r="J739" i="6"/>
  <c r="I739" i="6"/>
  <c r="H739" i="6"/>
  <c r="G739" i="6"/>
  <c r="F739" i="6"/>
  <c r="K739" i="6" s="1"/>
  <c r="J738" i="6"/>
  <c r="I738" i="6"/>
  <c r="H738" i="6"/>
  <c r="G738" i="6"/>
  <c r="F738" i="6"/>
  <c r="K738" i="6" s="1"/>
  <c r="J737" i="6"/>
  <c r="I737" i="6"/>
  <c r="H737" i="6"/>
  <c r="G737" i="6"/>
  <c r="F737" i="6"/>
  <c r="K737" i="6" s="1"/>
  <c r="J736" i="6"/>
  <c r="I736" i="6"/>
  <c r="H736" i="6"/>
  <c r="G736" i="6"/>
  <c r="F736" i="6"/>
  <c r="K736" i="6" s="1"/>
  <c r="J735" i="6"/>
  <c r="I735" i="6"/>
  <c r="H735" i="6"/>
  <c r="G735" i="6"/>
  <c r="F735" i="6"/>
  <c r="K735" i="6" s="1"/>
  <c r="J734" i="6"/>
  <c r="I734" i="6"/>
  <c r="H734" i="6"/>
  <c r="G734" i="6"/>
  <c r="F734" i="6"/>
  <c r="K734" i="6" s="1"/>
  <c r="J733" i="6"/>
  <c r="I733" i="6"/>
  <c r="H733" i="6"/>
  <c r="G733" i="6"/>
  <c r="F733" i="6"/>
  <c r="K733" i="6" s="1"/>
  <c r="J732" i="6"/>
  <c r="I732" i="6"/>
  <c r="H732" i="6"/>
  <c r="G732" i="6"/>
  <c r="F732" i="6"/>
  <c r="K732" i="6" s="1"/>
  <c r="J731" i="6"/>
  <c r="I731" i="6"/>
  <c r="H731" i="6"/>
  <c r="G731" i="6"/>
  <c r="F731" i="6"/>
  <c r="K731" i="6" s="1"/>
  <c r="J730" i="6"/>
  <c r="I730" i="6"/>
  <c r="H730" i="6"/>
  <c r="G730" i="6"/>
  <c r="F730" i="6"/>
  <c r="K730" i="6" s="1"/>
  <c r="J729" i="6"/>
  <c r="I729" i="6"/>
  <c r="H729" i="6"/>
  <c r="G729" i="6"/>
  <c r="F729" i="6"/>
  <c r="K729" i="6" s="1"/>
  <c r="J728" i="6"/>
  <c r="I728" i="6"/>
  <c r="H728" i="6"/>
  <c r="G728" i="6"/>
  <c r="F728" i="6"/>
  <c r="K728" i="6" s="1"/>
  <c r="J727" i="6"/>
  <c r="I727" i="6"/>
  <c r="H727" i="6"/>
  <c r="G727" i="6"/>
  <c r="F727" i="6"/>
  <c r="K727" i="6" s="1"/>
  <c r="J726" i="6"/>
  <c r="I726" i="6"/>
  <c r="H726" i="6"/>
  <c r="G726" i="6"/>
  <c r="F726" i="6"/>
  <c r="K726" i="6" s="1"/>
  <c r="J725" i="6"/>
  <c r="I725" i="6"/>
  <c r="H725" i="6"/>
  <c r="G725" i="6"/>
  <c r="F725" i="6"/>
  <c r="K725" i="6" s="1"/>
  <c r="J724" i="6"/>
  <c r="I724" i="6"/>
  <c r="H724" i="6"/>
  <c r="G724" i="6"/>
  <c r="F724" i="6"/>
  <c r="K724" i="6" s="1"/>
  <c r="J723" i="6"/>
  <c r="I723" i="6"/>
  <c r="H723" i="6"/>
  <c r="G723" i="6"/>
  <c r="F723" i="6"/>
  <c r="K723" i="6" s="1"/>
  <c r="J722" i="6"/>
  <c r="I722" i="6"/>
  <c r="H722" i="6"/>
  <c r="G722" i="6"/>
  <c r="F722" i="6"/>
  <c r="K722" i="6" s="1"/>
  <c r="J721" i="6"/>
  <c r="I721" i="6"/>
  <c r="H721" i="6"/>
  <c r="G721" i="6"/>
  <c r="F721" i="6"/>
  <c r="K721" i="6" s="1"/>
  <c r="J720" i="6"/>
  <c r="I720" i="6"/>
  <c r="H720" i="6"/>
  <c r="G720" i="6"/>
  <c r="F720" i="6"/>
  <c r="K720" i="6" s="1"/>
  <c r="J719" i="6"/>
  <c r="I719" i="6"/>
  <c r="H719" i="6"/>
  <c r="G719" i="6"/>
  <c r="F719" i="6"/>
  <c r="K719" i="6" s="1"/>
  <c r="J718" i="6"/>
  <c r="I718" i="6"/>
  <c r="H718" i="6"/>
  <c r="G718" i="6"/>
  <c r="F718" i="6"/>
  <c r="K718" i="6" s="1"/>
  <c r="J717" i="6"/>
  <c r="I717" i="6"/>
  <c r="H717" i="6"/>
  <c r="G717" i="6"/>
  <c r="F717" i="6"/>
  <c r="K717" i="6" s="1"/>
  <c r="J716" i="6"/>
  <c r="I716" i="6"/>
  <c r="H716" i="6"/>
  <c r="G716" i="6"/>
  <c r="F716" i="6"/>
  <c r="K716" i="6" s="1"/>
  <c r="J715" i="6"/>
  <c r="I715" i="6"/>
  <c r="H715" i="6"/>
  <c r="G715" i="6"/>
  <c r="F715" i="6"/>
  <c r="K715" i="6" s="1"/>
  <c r="J714" i="6"/>
  <c r="I714" i="6"/>
  <c r="H714" i="6"/>
  <c r="G714" i="6"/>
  <c r="F714" i="6"/>
  <c r="K714" i="6" s="1"/>
  <c r="J713" i="6"/>
  <c r="I713" i="6"/>
  <c r="H713" i="6"/>
  <c r="G713" i="6"/>
  <c r="F713" i="6"/>
  <c r="K713" i="6" s="1"/>
  <c r="J712" i="6"/>
  <c r="I712" i="6"/>
  <c r="H712" i="6"/>
  <c r="G712" i="6"/>
  <c r="F712" i="6"/>
  <c r="K712" i="6" s="1"/>
  <c r="J711" i="6"/>
  <c r="I711" i="6"/>
  <c r="H711" i="6"/>
  <c r="G711" i="6"/>
  <c r="F711" i="6"/>
  <c r="K711" i="6" s="1"/>
  <c r="J710" i="6"/>
  <c r="I710" i="6"/>
  <c r="H710" i="6"/>
  <c r="G710" i="6"/>
  <c r="F710" i="6"/>
  <c r="K710" i="6" s="1"/>
  <c r="J709" i="6"/>
  <c r="I709" i="6"/>
  <c r="H709" i="6"/>
  <c r="G709" i="6"/>
  <c r="F709" i="6"/>
  <c r="K709" i="6" s="1"/>
  <c r="J708" i="6"/>
  <c r="I708" i="6"/>
  <c r="H708" i="6"/>
  <c r="G708" i="6"/>
  <c r="F708" i="6"/>
  <c r="K708" i="6" s="1"/>
  <c r="J707" i="6"/>
  <c r="I707" i="6"/>
  <c r="H707" i="6"/>
  <c r="G707" i="6"/>
  <c r="F707" i="6"/>
  <c r="K707" i="6" s="1"/>
  <c r="J706" i="6"/>
  <c r="I706" i="6"/>
  <c r="H706" i="6"/>
  <c r="G706" i="6"/>
  <c r="F706" i="6"/>
  <c r="K706" i="6" s="1"/>
  <c r="J705" i="6"/>
  <c r="I705" i="6"/>
  <c r="H705" i="6"/>
  <c r="G705" i="6"/>
  <c r="F705" i="6"/>
  <c r="K705" i="6" s="1"/>
  <c r="J704" i="6"/>
  <c r="I704" i="6"/>
  <c r="H704" i="6"/>
  <c r="G704" i="6"/>
  <c r="F704" i="6"/>
  <c r="K704" i="6" s="1"/>
  <c r="J703" i="6"/>
  <c r="I703" i="6"/>
  <c r="H703" i="6"/>
  <c r="G703" i="6"/>
  <c r="F703" i="6"/>
  <c r="K703" i="6" s="1"/>
  <c r="J702" i="6"/>
  <c r="I702" i="6"/>
  <c r="H702" i="6"/>
  <c r="G702" i="6"/>
  <c r="F702" i="6"/>
  <c r="K702" i="6" s="1"/>
  <c r="J701" i="6"/>
  <c r="I701" i="6"/>
  <c r="H701" i="6"/>
  <c r="G701" i="6"/>
  <c r="F701" i="6"/>
  <c r="K701" i="6" s="1"/>
  <c r="K700" i="6"/>
  <c r="J700" i="6"/>
  <c r="I700" i="6"/>
  <c r="H700" i="6"/>
  <c r="G700" i="6"/>
  <c r="F700" i="6"/>
  <c r="J699" i="6"/>
  <c r="I699" i="6"/>
  <c r="H699" i="6"/>
  <c r="G699" i="6"/>
  <c r="F699" i="6"/>
  <c r="K699" i="6" s="1"/>
  <c r="J698" i="6"/>
  <c r="I698" i="6"/>
  <c r="H698" i="6"/>
  <c r="G698" i="6"/>
  <c r="F698" i="6"/>
  <c r="K698" i="6" s="1"/>
  <c r="J697" i="6"/>
  <c r="I697" i="6"/>
  <c r="H697" i="6"/>
  <c r="G697" i="6"/>
  <c r="F697" i="6"/>
  <c r="K697" i="6" s="1"/>
  <c r="J696" i="6"/>
  <c r="I696" i="6"/>
  <c r="H696" i="6"/>
  <c r="G696" i="6"/>
  <c r="F696" i="6"/>
  <c r="K696" i="6" s="1"/>
  <c r="J695" i="6"/>
  <c r="I695" i="6"/>
  <c r="H695" i="6"/>
  <c r="G695" i="6"/>
  <c r="F695" i="6"/>
  <c r="K695" i="6" s="1"/>
  <c r="J694" i="6"/>
  <c r="I694" i="6"/>
  <c r="H694" i="6"/>
  <c r="G694" i="6"/>
  <c r="F694" i="6"/>
  <c r="K694" i="6" s="1"/>
  <c r="J693" i="6"/>
  <c r="I693" i="6"/>
  <c r="H693" i="6"/>
  <c r="G693" i="6"/>
  <c r="F693" i="6"/>
  <c r="K693" i="6" s="1"/>
  <c r="J692" i="6"/>
  <c r="I692" i="6"/>
  <c r="H692" i="6"/>
  <c r="G692" i="6"/>
  <c r="F692" i="6"/>
  <c r="K692" i="6" s="1"/>
  <c r="J691" i="6"/>
  <c r="I691" i="6"/>
  <c r="H691" i="6"/>
  <c r="G691" i="6"/>
  <c r="F691" i="6"/>
  <c r="K691" i="6" s="1"/>
  <c r="J690" i="6"/>
  <c r="I690" i="6"/>
  <c r="H690" i="6"/>
  <c r="G690" i="6"/>
  <c r="F690" i="6"/>
  <c r="K690" i="6" s="1"/>
  <c r="J689" i="6"/>
  <c r="I689" i="6"/>
  <c r="H689" i="6"/>
  <c r="G689" i="6"/>
  <c r="F689" i="6"/>
  <c r="K689" i="6" s="1"/>
  <c r="J688" i="6"/>
  <c r="I688" i="6"/>
  <c r="H688" i="6"/>
  <c r="G688" i="6"/>
  <c r="F688" i="6"/>
  <c r="K688" i="6" s="1"/>
  <c r="J687" i="6"/>
  <c r="I687" i="6"/>
  <c r="H687" i="6"/>
  <c r="G687" i="6"/>
  <c r="F687" i="6"/>
  <c r="K687" i="6" s="1"/>
  <c r="J686" i="6"/>
  <c r="I686" i="6"/>
  <c r="H686" i="6"/>
  <c r="G686" i="6"/>
  <c r="F686" i="6"/>
  <c r="K686" i="6" s="1"/>
  <c r="J685" i="6"/>
  <c r="I685" i="6"/>
  <c r="H685" i="6"/>
  <c r="G685" i="6"/>
  <c r="F685" i="6"/>
  <c r="K685" i="6" s="1"/>
  <c r="J684" i="6"/>
  <c r="I684" i="6"/>
  <c r="H684" i="6"/>
  <c r="G684" i="6"/>
  <c r="F684" i="6"/>
  <c r="K684" i="6" s="1"/>
  <c r="J683" i="6"/>
  <c r="I683" i="6"/>
  <c r="H683" i="6"/>
  <c r="G683" i="6"/>
  <c r="F683" i="6"/>
  <c r="K683" i="6" s="1"/>
  <c r="J682" i="6"/>
  <c r="I682" i="6"/>
  <c r="H682" i="6"/>
  <c r="G682" i="6"/>
  <c r="F682" i="6"/>
  <c r="K682" i="6" s="1"/>
  <c r="J681" i="6"/>
  <c r="I681" i="6"/>
  <c r="H681" i="6"/>
  <c r="G681" i="6"/>
  <c r="F681" i="6"/>
  <c r="K681" i="6" s="1"/>
  <c r="J680" i="6"/>
  <c r="I680" i="6"/>
  <c r="H680" i="6"/>
  <c r="G680" i="6"/>
  <c r="F680" i="6"/>
  <c r="K680" i="6" s="1"/>
  <c r="J679" i="6"/>
  <c r="I679" i="6"/>
  <c r="H679" i="6"/>
  <c r="G679" i="6"/>
  <c r="F679" i="6"/>
  <c r="K679" i="6" s="1"/>
  <c r="J678" i="6"/>
  <c r="I678" i="6"/>
  <c r="H678" i="6"/>
  <c r="G678" i="6"/>
  <c r="F678" i="6"/>
  <c r="K678" i="6" s="1"/>
  <c r="J677" i="6"/>
  <c r="I677" i="6"/>
  <c r="H677" i="6"/>
  <c r="G677" i="6"/>
  <c r="F677" i="6"/>
  <c r="K677" i="6" s="1"/>
  <c r="J676" i="6"/>
  <c r="I676" i="6"/>
  <c r="H676" i="6"/>
  <c r="G676" i="6"/>
  <c r="F676" i="6"/>
  <c r="K676" i="6" s="1"/>
  <c r="J675" i="6"/>
  <c r="I675" i="6"/>
  <c r="H675" i="6"/>
  <c r="G675" i="6"/>
  <c r="F675" i="6"/>
  <c r="K675" i="6" s="1"/>
  <c r="J674" i="6"/>
  <c r="I674" i="6"/>
  <c r="H674" i="6"/>
  <c r="G674" i="6"/>
  <c r="F674" i="6"/>
  <c r="K674" i="6" s="1"/>
  <c r="J673" i="6"/>
  <c r="I673" i="6"/>
  <c r="H673" i="6"/>
  <c r="G673" i="6"/>
  <c r="F673" i="6"/>
  <c r="K673" i="6" s="1"/>
  <c r="J672" i="6"/>
  <c r="I672" i="6"/>
  <c r="H672" i="6"/>
  <c r="G672" i="6"/>
  <c r="F672" i="6"/>
  <c r="K672" i="6" s="1"/>
  <c r="J671" i="6"/>
  <c r="I671" i="6"/>
  <c r="H671" i="6"/>
  <c r="G671" i="6"/>
  <c r="F671" i="6"/>
  <c r="K671" i="6" s="1"/>
  <c r="J670" i="6"/>
  <c r="I670" i="6"/>
  <c r="H670" i="6"/>
  <c r="G670" i="6"/>
  <c r="F670" i="6"/>
  <c r="K670" i="6" s="1"/>
  <c r="J669" i="6"/>
  <c r="I669" i="6"/>
  <c r="H669" i="6"/>
  <c r="G669" i="6"/>
  <c r="F669" i="6"/>
  <c r="K669" i="6" s="1"/>
  <c r="J668" i="6"/>
  <c r="I668" i="6"/>
  <c r="H668" i="6"/>
  <c r="G668" i="6"/>
  <c r="F668" i="6"/>
  <c r="K668" i="6" s="1"/>
  <c r="J667" i="6"/>
  <c r="I667" i="6"/>
  <c r="H667" i="6"/>
  <c r="G667" i="6"/>
  <c r="F667" i="6"/>
  <c r="K667" i="6" s="1"/>
  <c r="J666" i="6"/>
  <c r="I666" i="6"/>
  <c r="H666" i="6"/>
  <c r="G666" i="6"/>
  <c r="F666" i="6"/>
  <c r="K666" i="6" s="1"/>
  <c r="J665" i="6"/>
  <c r="I665" i="6"/>
  <c r="H665" i="6"/>
  <c r="G665" i="6"/>
  <c r="F665" i="6"/>
  <c r="K665" i="6" s="1"/>
  <c r="J664" i="6"/>
  <c r="I664" i="6"/>
  <c r="H664" i="6"/>
  <c r="G664" i="6"/>
  <c r="F664" i="6"/>
  <c r="K664" i="6" s="1"/>
  <c r="J663" i="6"/>
  <c r="I663" i="6"/>
  <c r="H663" i="6"/>
  <c r="G663" i="6"/>
  <c r="F663" i="6"/>
  <c r="K663" i="6" s="1"/>
  <c r="J662" i="6"/>
  <c r="I662" i="6"/>
  <c r="H662" i="6"/>
  <c r="G662" i="6"/>
  <c r="F662" i="6"/>
  <c r="K662" i="6" s="1"/>
  <c r="J661" i="6"/>
  <c r="I661" i="6"/>
  <c r="H661" i="6"/>
  <c r="G661" i="6"/>
  <c r="F661" i="6"/>
  <c r="K661" i="6" s="1"/>
  <c r="J660" i="6"/>
  <c r="I660" i="6"/>
  <c r="H660" i="6"/>
  <c r="G660" i="6"/>
  <c r="F660" i="6"/>
  <c r="K660" i="6" s="1"/>
  <c r="J659" i="6"/>
  <c r="I659" i="6"/>
  <c r="H659" i="6"/>
  <c r="G659" i="6"/>
  <c r="F659" i="6"/>
  <c r="K659" i="6" s="1"/>
  <c r="J658" i="6"/>
  <c r="I658" i="6"/>
  <c r="H658" i="6"/>
  <c r="G658" i="6"/>
  <c r="F658" i="6"/>
  <c r="K658" i="6" s="1"/>
  <c r="J657" i="6"/>
  <c r="I657" i="6"/>
  <c r="H657" i="6"/>
  <c r="G657" i="6"/>
  <c r="F657" i="6"/>
  <c r="K657" i="6" s="1"/>
  <c r="J656" i="6"/>
  <c r="I656" i="6"/>
  <c r="H656" i="6"/>
  <c r="G656" i="6"/>
  <c r="F656" i="6"/>
  <c r="K656" i="6" s="1"/>
  <c r="J655" i="6"/>
  <c r="I655" i="6"/>
  <c r="H655" i="6"/>
  <c r="G655" i="6"/>
  <c r="F655" i="6"/>
  <c r="K655" i="6" s="1"/>
  <c r="J654" i="6"/>
  <c r="I654" i="6"/>
  <c r="H654" i="6"/>
  <c r="G654" i="6"/>
  <c r="F654" i="6"/>
  <c r="K654" i="6" s="1"/>
  <c r="J653" i="6"/>
  <c r="I653" i="6"/>
  <c r="H653" i="6"/>
  <c r="G653" i="6"/>
  <c r="F653" i="6"/>
  <c r="K653" i="6" s="1"/>
  <c r="J652" i="6"/>
  <c r="I652" i="6"/>
  <c r="H652" i="6"/>
  <c r="G652" i="6"/>
  <c r="F652" i="6"/>
  <c r="K652" i="6" s="1"/>
  <c r="J651" i="6"/>
  <c r="I651" i="6"/>
  <c r="H651" i="6"/>
  <c r="G651" i="6"/>
  <c r="F651" i="6"/>
  <c r="K651" i="6" s="1"/>
  <c r="J650" i="6"/>
  <c r="I650" i="6"/>
  <c r="H650" i="6"/>
  <c r="G650" i="6"/>
  <c r="F650" i="6"/>
  <c r="K650" i="6" s="1"/>
  <c r="J649" i="6"/>
  <c r="I649" i="6"/>
  <c r="H649" i="6"/>
  <c r="G649" i="6"/>
  <c r="F649" i="6"/>
  <c r="K649" i="6" s="1"/>
  <c r="J648" i="6"/>
  <c r="I648" i="6"/>
  <c r="H648" i="6"/>
  <c r="G648" i="6"/>
  <c r="F648" i="6"/>
  <c r="K648" i="6" s="1"/>
  <c r="J647" i="6"/>
  <c r="I647" i="6"/>
  <c r="H647" i="6"/>
  <c r="G647" i="6"/>
  <c r="F647" i="6"/>
  <c r="K647" i="6" s="1"/>
  <c r="J646" i="6"/>
  <c r="I646" i="6"/>
  <c r="H646" i="6"/>
  <c r="G646" i="6"/>
  <c r="F646" i="6"/>
  <c r="K646" i="6" s="1"/>
  <c r="J645" i="6"/>
  <c r="I645" i="6"/>
  <c r="H645" i="6"/>
  <c r="G645" i="6"/>
  <c r="F645" i="6"/>
  <c r="K645" i="6" s="1"/>
  <c r="J644" i="6"/>
  <c r="I644" i="6"/>
  <c r="H644" i="6"/>
  <c r="G644" i="6"/>
  <c r="F644" i="6"/>
  <c r="K644" i="6" s="1"/>
  <c r="J643" i="6"/>
  <c r="I643" i="6"/>
  <c r="H643" i="6"/>
  <c r="G643" i="6"/>
  <c r="F643" i="6"/>
  <c r="K643" i="6" s="1"/>
  <c r="J642" i="6"/>
  <c r="I642" i="6"/>
  <c r="H642" i="6"/>
  <c r="G642" i="6"/>
  <c r="F642" i="6"/>
  <c r="K642" i="6" s="1"/>
  <c r="J641" i="6"/>
  <c r="I641" i="6"/>
  <c r="H641" i="6"/>
  <c r="G641" i="6"/>
  <c r="F641" i="6"/>
  <c r="K641" i="6" s="1"/>
  <c r="J640" i="6"/>
  <c r="I640" i="6"/>
  <c r="H640" i="6"/>
  <c r="G640" i="6"/>
  <c r="F640" i="6"/>
  <c r="K640" i="6" s="1"/>
  <c r="J639" i="6"/>
  <c r="I639" i="6"/>
  <c r="H639" i="6"/>
  <c r="G639" i="6"/>
  <c r="F639" i="6"/>
  <c r="K639" i="6" s="1"/>
  <c r="J638" i="6"/>
  <c r="I638" i="6"/>
  <c r="H638" i="6"/>
  <c r="G638" i="6"/>
  <c r="F638" i="6"/>
  <c r="K638" i="6" s="1"/>
  <c r="J637" i="6"/>
  <c r="I637" i="6"/>
  <c r="H637" i="6"/>
  <c r="G637" i="6"/>
  <c r="F637" i="6"/>
  <c r="K637" i="6" s="1"/>
  <c r="J636" i="6"/>
  <c r="I636" i="6"/>
  <c r="H636" i="6"/>
  <c r="G636" i="6"/>
  <c r="F636" i="6"/>
  <c r="K636" i="6" s="1"/>
  <c r="J635" i="6"/>
  <c r="I635" i="6"/>
  <c r="H635" i="6"/>
  <c r="G635" i="6"/>
  <c r="F635" i="6"/>
  <c r="K635" i="6" s="1"/>
  <c r="J634" i="6"/>
  <c r="I634" i="6"/>
  <c r="H634" i="6"/>
  <c r="G634" i="6"/>
  <c r="F634" i="6"/>
  <c r="K634" i="6" s="1"/>
  <c r="J633" i="6"/>
  <c r="I633" i="6"/>
  <c r="H633" i="6"/>
  <c r="G633" i="6"/>
  <c r="F633" i="6"/>
  <c r="K633" i="6" s="1"/>
  <c r="J632" i="6"/>
  <c r="I632" i="6"/>
  <c r="H632" i="6"/>
  <c r="G632" i="6"/>
  <c r="F632" i="6"/>
  <c r="K632" i="6" s="1"/>
  <c r="J631" i="6"/>
  <c r="I631" i="6"/>
  <c r="H631" i="6"/>
  <c r="G631" i="6"/>
  <c r="F631" i="6"/>
  <c r="K631" i="6" s="1"/>
  <c r="J630" i="6"/>
  <c r="I630" i="6"/>
  <c r="H630" i="6"/>
  <c r="G630" i="6"/>
  <c r="F630" i="6"/>
  <c r="K630" i="6" s="1"/>
  <c r="J629" i="6"/>
  <c r="I629" i="6"/>
  <c r="H629" i="6"/>
  <c r="G629" i="6"/>
  <c r="F629" i="6"/>
  <c r="K629" i="6" s="1"/>
  <c r="J628" i="6"/>
  <c r="I628" i="6"/>
  <c r="H628" i="6"/>
  <c r="G628" i="6"/>
  <c r="F628" i="6"/>
  <c r="K628" i="6" s="1"/>
  <c r="J627" i="6"/>
  <c r="I627" i="6"/>
  <c r="H627" i="6"/>
  <c r="G627" i="6"/>
  <c r="F627" i="6"/>
  <c r="K627" i="6" s="1"/>
  <c r="J626" i="6"/>
  <c r="I626" i="6"/>
  <c r="H626" i="6"/>
  <c r="G626" i="6"/>
  <c r="F626" i="6"/>
  <c r="K626" i="6" s="1"/>
  <c r="J625" i="6"/>
  <c r="I625" i="6"/>
  <c r="H625" i="6"/>
  <c r="G625" i="6"/>
  <c r="F625" i="6"/>
  <c r="K625" i="6" s="1"/>
  <c r="J624" i="6"/>
  <c r="I624" i="6"/>
  <c r="H624" i="6"/>
  <c r="G624" i="6"/>
  <c r="F624" i="6"/>
  <c r="K624" i="6" s="1"/>
  <c r="J623" i="6"/>
  <c r="I623" i="6"/>
  <c r="H623" i="6"/>
  <c r="G623" i="6"/>
  <c r="F623" i="6"/>
  <c r="K623" i="6" s="1"/>
  <c r="J622" i="6"/>
  <c r="I622" i="6"/>
  <c r="H622" i="6"/>
  <c r="G622" i="6"/>
  <c r="F622" i="6"/>
  <c r="K622" i="6" s="1"/>
  <c r="J621" i="6"/>
  <c r="I621" i="6"/>
  <c r="H621" i="6"/>
  <c r="G621" i="6"/>
  <c r="F621" i="6"/>
  <c r="K621" i="6" s="1"/>
  <c r="J620" i="6"/>
  <c r="I620" i="6"/>
  <c r="H620" i="6"/>
  <c r="G620" i="6"/>
  <c r="F620" i="6"/>
  <c r="K620" i="6" s="1"/>
  <c r="J619" i="6"/>
  <c r="I619" i="6"/>
  <c r="H619" i="6"/>
  <c r="G619" i="6"/>
  <c r="F619" i="6"/>
  <c r="K619" i="6" s="1"/>
  <c r="J618" i="6"/>
  <c r="I618" i="6"/>
  <c r="H618" i="6"/>
  <c r="G618" i="6"/>
  <c r="F618" i="6"/>
  <c r="K618" i="6" s="1"/>
  <c r="J617" i="6"/>
  <c r="I617" i="6"/>
  <c r="H617" i="6"/>
  <c r="G617" i="6"/>
  <c r="F617" i="6"/>
  <c r="K617" i="6" s="1"/>
  <c r="J616" i="6"/>
  <c r="I616" i="6"/>
  <c r="H616" i="6"/>
  <c r="G616" i="6"/>
  <c r="F616" i="6"/>
  <c r="K616" i="6" s="1"/>
  <c r="J615" i="6"/>
  <c r="I615" i="6"/>
  <c r="H615" i="6"/>
  <c r="G615" i="6"/>
  <c r="F615" i="6"/>
  <c r="K615" i="6" s="1"/>
  <c r="J614" i="6"/>
  <c r="I614" i="6"/>
  <c r="H614" i="6"/>
  <c r="G614" i="6"/>
  <c r="F614" i="6"/>
  <c r="K614" i="6" s="1"/>
  <c r="J613" i="6"/>
  <c r="I613" i="6"/>
  <c r="H613" i="6"/>
  <c r="G613" i="6"/>
  <c r="F613" i="6"/>
  <c r="K613" i="6" s="1"/>
  <c r="J612" i="6"/>
  <c r="I612" i="6"/>
  <c r="H612" i="6"/>
  <c r="G612" i="6"/>
  <c r="F612" i="6"/>
  <c r="K612" i="6" s="1"/>
  <c r="J611" i="6"/>
  <c r="I611" i="6"/>
  <c r="H611" i="6"/>
  <c r="G611" i="6"/>
  <c r="F611" i="6"/>
  <c r="K611" i="6" s="1"/>
  <c r="J610" i="6"/>
  <c r="I610" i="6"/>
  <c r="H610" i="6"/>
  <c r="G610" i="6"/>
  <c r="F610" i="6"/>
  <c r="K610" i="6" s="1"/>
  <c r="J609" i="6"/>
  <c r="I609" i="6"/>
  <c r="H609" i="6"/>
  <c r="G609" i="6"/>
  <c r="F609" i="6"/>
  <c r="K609" i="6" s="1"/>
  <c r="J608" i="6"/>
  <c r="I608" i="6"/>
  <c r="H608" i="6"/>
  <c r="G608" i="6"/>
  <c r="F608" i="6"/>
  <c r="K608" i="6" s="1"/>
  <c r="J607" i="6"/>
  <c r="I607" i="6"/>
  <c r="H607" i="6"/>
  <c r="G607" i="6"/>
  <c r="F607" i="6"/>
  <c r="K607" i="6" s="1"/>
  <c r="J606" i="6"/>
  <c r="I606" i="6"/>
  <c r="H606" i="6"/>
  <c r="G606" i="6"/>
  <c r="F606" i="6"/>
  <c r="K606" i="6" s="1"/>
  <c r="J605" i="6"/>
  <c r="I605" i="6"/>
  <c r="H605" i="6"/>
  <c r="G605" i="6"/>
  <c r="F605" i="6"/>
  <c r="K605" i="6" s="1"/>
  <c r="J604" i="6"/>
  <c r="I604" i="6"/>
  <c r="H604" i="6"/>
  <c r="G604" i="6"/>
  <c r="F604" i="6"/>
  <c r="K604" i="6" s="1"/>
  <c r="J603" i="6"/>
  <c r="I603" i="6"/>
  <c r="H603" i="6"/>
  <c r="G603" i="6"/>
  <c r="F603" i="6"/>
  <c r="K603" i="6" s="1"/>
  <c r="J602" i="6"/>
  <c r="I602" i="6"/>
  <c r="H602" i="6"/>
  <c r="G602" i="6"/>
  <c r="F602" i="6"/>
  <c r="K602" i="6" s="1"/>
  <c r="J601" i="6"/>
  <c r="I601" i="6"/>
  <c r="H601" i="6"/>
  <c r="G601" i="6"/>
  <c r="F601" i="6"/>
  <c r="K601" i="6" s="1"/>
  <c r="J600" i="6"/>
  <c r="I600" i="6"/>
  <c r="H600" i="6"/>
  <c r="G600" i="6"/>
  <c r="F600" i="6"/>
  <c r="K600" i="6" s="1"/>
  <c r="J599" i="6"/>
  <c r="I599" i="6"/>
  <c r="H599" i="6"/>
  <c r="G599" i="6"/>
  <c r="F599" i="6"/>
  <c r="K599" i="6" s="1"/>
  <c r="J598" i="6"/>
  <c r="I598" i="6"/>
  <c r="H598" i="6"/>
  <c r="G598" i="6"/>
  <c r="F598" i="6"/>
  <c r="K598" i="6" s="1"/>
  <c r="J597" i="6"/>
  <c r="I597" i="6"/>
  <c r="H597" i="6"/>
  <c r="G597" i="6"/>
  <c r="F597" i="6"/>
  <c r="K597" i="6" s="1"/>
  <c r="J596" i="6"/>
  <c r="I596" i="6"/>
  <c r="H596" i="6"/>
  <c r="G596" i="6"/>
  <c r="F596" i="6"/>
  <c r="K596" i="6" s="1"/>
  <c r="J595" i="6"/>
  <c r="I595" i="6"/>
  <c r="H595" i="6"/>
  <c r="G595" i="6"/>
  <c r="F595" i="6"/>
  <c r="K595" i="6" s="1"/>
  <c r="J594" i="6"/>
  <c r="I594" i="6"/>
  <c r="H594" i="6"/>
  <c r="G594" i="6"/>
  <c r="F594" i="6"/>
  <c r="K594" i="6" s="1"/>
  <c r="J593" i="6"/>
  <c r="I593" i="6"/>
  <c r="H593" i="6"/>
  <c r="G593" i="6"/>
  <c r="F593" i="6"/>
  <c r="K593" i="6" s="1"/>
  <c r="J592" i="6"/>
  <c r="I592" i="6"/>
  <c r="H592" i="6"/>
  <c r="G592" i="6"/>
  <c r="F592" i="6"/>
  <c r="K592" i="6" s="1"/>
  <c r="J591" i="6"/>
  <c r="I591" i="6"/>
  <c r="H591" i="6"/>
  <c r="G591" i="6"/>
  <c r="F591" i="6"/>
  <c r="K591" i="6" s="1"/>
  <c r="J590" i="6"/>
  <c r="I590" i="6"/>
  <c r="H590" i="6"/>
  <c r="G590" i="6"/>
  <c r="F590" i="6"/>
  <c r="K590" i="6" s="1"/>
  <c r="J589" i="6"/>
  <c r="I589" i="6"/>
  <c r="H589" i="6"/>
  <c r="G589" i="6"/>
  <c r="F589" i="6"/>
  <c r="K589" i="6" s="1"/>
  <c r="J588" i="6"/>
  <c r="I588" i="6"/>
  <c r="H588" i="6"/>
  <c r="G588" i="6"/>
  <c r="F588" i="6"/>
  <c r="K588" i="6" s="1"/>
  <c r="J587" i="6"/>
  <c r="I587" i="6"/>
  <c r="H587" i="6"/>
  <c r="G587" i="6"/>
  <c r="F587" i="6"/>
  <c r="K587" i="6" s="1"/>
  <c r="J586" i="6"/>
  <c r="I586" i="6"/>
  <c r="H586" i="6"/>
  <c r="G586" i="6"/>
  <c r="F586" i="6"/>
  <c r="K586" i="6" s="1"/>
  <c r="J585" i="6"/>
  <c r="I585" i="6"/>
  <c r="H585" i="6"/>
  <c r="G585" i="6"/>
  <c r="F585" i="6"/>
  <c r="K585" i="6" s="1"/>
  <c r="J584" i="6"/>
  <c r="I584" i="6"/>
  <c r="H584" i="6"/>
  <c r="G584" i="6"/>
  <c r="F584" i="6"/>
  <c r="K584" i="6" s="1"/>
  <c r="J583" i="6"/>
  <c r="I583" i="6"/>
  <c r="H583" i="6"/>
  <c r="G583" i="6"/>
  <c r="F583" i="6"/>
  <c r="K583" i="6" s="1"/>
  <c r="J582" i="6"/>
  <c r="I582" i="6"/>
  <c r="H582" i="6"/>
  <c r="G582" i="6"/>
  <c r="F582" i="6"/>
  <c r="K582" i="6" s="1"/>
  <c r="J581" i="6"/>
  <c r="I581" i="6"/>
  <c r="H581" i="6"/>
  <c r="G581" i="6"/>
  <c r="F581" i="6"/>
  <c r="K581" i="6" s="1"/>
  <c r="J580" i="6"/>
  <c r="I580" i="6"/>
  <c r="H580" i="6"/>
  <c r="G580" i="6"/>
  <c r="F580" i="6"/>
  <c r="K580" i="6" s="1"/>
  <c r="J579" i="6"/>
  <c r="I579" i="6"/>
  <c r="H579" i="6"/>
  <c r="G579" i="6"/>
  <c r="F579" i="6"/>
  <c r="K579" i="6" s="1"/>
  <c r="J578" i="6"/>
  <c r="I578" i="6"/>
  <c r="H578" i="6"/>
  <c r="G578" i="6"/>
  <c r="F578" i="6"/>
  <c r="K578" i="6" s="1"/>
  <c r="J577" i="6"/>
  <c r="I577" i="6"/>
  <c r="H577" i="6"/>
  <c r="G577" i="6"/>
  <c r="F577" i="6"/>
  <c r="K577" i="6" s="1"/>
  <c r="J576" i="6"/>
  <c r="I576" i="6"/>
  <c r="H576" i="6"/>
  <c r="G576" i="6"/>
  <c r="F576" i="6"/>
  <c r="K576" i="6" s="1"/>
  <c r="J575" i="6"/>
  <c r="I575" i="6"/>
  <c r="H575" i="6"/>
  <c r="G575" i="6"/>
  <c r="F575" i="6"/>
  <c r="K575" i="6" s="1"/>
  <c r="J574" i="6"/>
  <c r="I574" i="6"/>
  <c r="H574" i="6"/>
  <c r="G574" i="6"/>
  <c r="F574" i="6"/>
  <c r="K574" i="6" s="1"/>
  <c r="J573" i="6"/>
  <c r="I573" i="6"/>
  <c r="H573" i="6"/>
  <c r="G573" i="6"/>
  <c r="F573" i="6"/>
  <c r="K573" i="6" s="1"/>
  <c r="J572" i="6"/>
  <c r="I572" i="6"/>
  <c r="H572" i="6"/>
  <c r="G572" i="6"/>
  <c r="F572" i="6"/>
  <c r="K572" i="6" s="1"/>
  <c r="J571" i="6"/>
  <c r="I571" i="6"/>
  <c r="H571" i="6"/>
  <c r="G571" i="6"/>
  <c r="F571" i="6"/>
  <c r="K571" i="6" s="1"/>
  <c r="J570" i="6"/>
  <c r="I570" i="6"/>
  <c r="H570" i="6"/>
  <c r="G570" i="6"/>
  <c r="F570" i="6"/>
  <c r="K570" i="6" s="1"/>
  <c r="J569" i="6"/>
  <c r="I569" i="6"/>
  <c r="H569" i="6"/>
  <c r="G569" i="6"/>
  <c r="F569" i="6"/>
  <c r="K569" i="6" s="1"/>
  <c r="J568" i="6"/>
  <c r="I568" i="6"/>
  <c r="H568" i="6"/>
  <c r="G568" i="6"/>
  <c r="F568" i="6"/>
  <c r="K568" i="6" s="1"/>
  <c r="J567" i="6"/>
  <c r="I567" i="6"/>
  <c r="H567" i="6"/>
  <c r="G567" i="6"/>
  <c r="F567" i="6"/>
  <c r="K567" i="6" s="1"/>
  <c r="J566" i="6"/>
  <c r="I566" i="6"/>
  <c r="H566" i="6"/>
  <c r="G566" i="6"/>
  <c r="F566" i="6"/>
  <c r="K566" i="6" s="1"/>
  <c r="J565" i="6"/>
  <c r="I565" i="6"/>
  <c r="H565" i="6"/>
  <c r="G565" i="6"/>
  <c r="F565" i="6"/>
  <c r="K565" i="6" s="1"/>
  <c r="J564" i="6"/>
  <c r="I564" i="6"/>
  <c r="H564" i="6"/>
  <c r="G564" i="6"/>
  <c r="F564" i="6"/>
  <c r="K564" i="6" s="1"/>
  <c r="J563" i="6"/>
  <c r="I563" i="6"/>
  <c r="H563" i="6"/>
  <c r="G563" i="6"/>
  <c r="F563" i="6"/>
  <c r="K563" i="6" s="1"/>
  <c r="J562" i="6"/>
  <c r="I562" i="6"/>
  <c r="H562" i="6"/>
  <c r="G562" i="6"/>
  <c r="F562" i="6"/>
  <c r="K562" i="6" s="1"/>
  <c r="J561" i="6"/>
  <c r="I561" i="6"/>
  <c r="H561" i="6"/>
  <c r="G561" i="6"/>
  <c r="F561" i="6"/>
  <c r="K561" i="6" s="1"/>
  <c r="J560" i="6"/>
  <c r="I560" i="6"/>
  <c r="H560" i="6"/>
  <c r="G560" i="6"/>
  <c r="F560" i="6"/>
  <c r="K560" i="6" s="1"/>
  <c r="J559" i="6"/>
  <c r="I559" i="6"/>
  <c r="H559" i="6"/>
  <c r="G559" i="6"/>
  <c r="F559" i="6"/>
  <c r="K559" i="6" s="1"/>
  <c r="J558" i="6"/>
  <c r="I558" i="6"/>
  <c r="H558" i="6"/>
  <c r="G558" i="6"/>
  <c r="F558" i="6"/>
  <c r="K558" i="6" s="1"/>
  <c r="J557" i="6"/>
  <c r="I557" i="6"/>
  <c r="H557" i="6"/>
  <c r="G557" i="6"/>
  <c r="F557" i="6"/>
  <c r="K557" i="6" s="1"/>
  <c r="J556" i="6"/>
  <c r="I556" i="6"/>
  <c r="H556" i="6"/>
  <c r="G556" i="6"/>
  <c r="F556" i="6"/>
  <c r="K556" i="6" s="1"/>
  <c r="J555" i="6"/>
  <c r="I555" i="6"/>
  <c r="H555" i="6"/>
  <c r="G555" i="6"/>
  <c r="F555" i="6"/>
  <c r="K555" i="6" s="1"/>
  <c r="J554" i="6"/>
  <c r="I554" i="6"/>
  <c r="H554" i="6"/>
  <c r="G554" i="6"/>
  <c r="F554" i="6"/>
  <c r="K554" i="6" s="1"/>
  <c r="J553" i="6"/>
  <c r="I553" i="6"/>
  <c r="H553" i="6"/>
  <c r="G553" i="6"/>
  <c r="F553" i="6"/>
  <c r="K553" i="6" s="1"/>
  <c r="J552" i="6"/>
  <c r="I552" i="6"/>
  <c r="H552" i="6"/>
  <c r="G552" i="6"/>
  <c r="F552" i="6"/>
  <c r="K552" i="6" s="1"/>
  <c r="J551" i="6"/>
  <c r="I551" i="6"/>
  <c r="H551" i="6"/>
  <c r="G551" i="6"/>
  <c r="F551" i="6"/>
  <c r="K551" i="6" s="1"/>
  <c r="J550" i="6"/>
  <c r="I550" i="6"/>
  <c r="H550" i="6"/>
  <c r="G550" i="6"/>
  <c r="F550" i="6"/>
  <c r="K550" i="6" s="1"/>
  <c r="J549" i="6"/>
  <c r="I549" i="6"/>
  <c r="H549" i="6"/>
  <c r="G549" i="6"/>
  <c r="F549" i="6"/>
  <c r="K549" i="6" s="1"/>
  <c r="J548" i="6"/>
  <c r="I548" i="6"/>
  <c r="H548" i="6"/>
  <c r="G548" i="6"/>
  <c r="F548" i="6"/>
  <c r="K548" i="6" s="1"/>
  <c r="J547" i="6"/>
  <c r="I547" i="6"/>
  <c r="H547" i="6"/>
  <c r="G547" i="6"/>
  <c r="F547" i="6"/>
  <c r="K547" i="6" s="1"/>
  <c r="J546" i="6"/>
  <c r="I546" i="6"/>
  <c r="H546" i="6"/>
  <c r="G546" i="6"/>
  <c r="F546" i="6"/>
  <c r="K546" i="6" s="1"/>
  <c r="J545" i="6"/>
  <c r="I545" i="6"/>
  <c r="H545" i="6"/>
  <c r="G545" i="6"/>
  <c r="F545" i="6"/>
  <c r="K545" i="6" s="1"/>
  <c r="J544" i="6"/>
  <c r="I544" i="6"/>
  <c r="H544" i="6"/>
  <c r="G544" i="6"/>
  <c r="F544" i="6"/>
  <c r="K544" i="6" s="1"/>
  <c r="J543" i="6"/>
  <c r="I543" i="6"/>
  <c r="H543" i="6"/>
  <c r="G543" i="6"/>
  <c r="F543" i="6"/>
  <c r="K543" i="6" s="1"/>
  <c r="J542" i="6"/>
  <c r="I542" i="6"/>
  <c r="H542" i="6"/>
  <c r="G542" i="6"/>
  <c r="F542" i="6"/>
  <c r="K542" i="6" s="1"/>
  <c r="J541" i="6"/>
  <c r="I541" i="6"/>
  <c r="H541" i="6"/>
  <c r="G541" i="6"/>
  <c r="F541" i="6"/>
  <c r="K541" i="6" s="1"/>
  <c r="J540" i="6"/>
  <c r="I540" i="6"/>
  <c r="H540" i="6"/>
  <c r="G540" i="6"/>
  <c r="F540" i="6"/>
  <c r="K540" i="6" s="1"/>
  <c r="J539" i="6"/>
  <c r="I539" i="6"/>
  <c r="H539" i="6"/>
  <c r="G539" i="6"/>
  <c r="F539" i="6"/>
  <c r="K539" i="6" s="1"/>
  <c r="J538" i="6"/>
  <c r="I538" i="6"/>
  <c r="H538" i="6"/>
  <c r="G538" i="6"/>
  <c r="F538" i="6"/>
  <c r="K538" i="6" s="1"/>
  <c r="J537" i="6"/>
  <c r="I537" i="6"/>
  <c r="H537" i="6"/>
  <c r="G537" i="6"/>
  <c r="F537" i="6"/>
  <c r="K537" i="6" s="1"/>
  <c r="J536" i="6"/>
  <c r="I536" i="6"/>
  <c r="H536" i="6"/>
  <c r="G536" i="6"/>
  <c r="F536" i="6"/>
  <c r="K536" i="6" s="1"/>
  <c r="J535" i="6"/>
  <c r="I535" i="6"/>
  <c r="H535" i="6"/>
  <c r="G535" i="6"/>
  <c r="F535" i="6"/>
  <c r="K535" i="6" s="1"/>
  <c r="J534" i="6"/>
  <c r="I534" i="6"/>
  <c r="H534" i="6"/>
  <c r="G534" i="6"/>
  <c r="F534" i="6"/>
  <c r="K534" i="6" s="1"/>
  <c r="J533" i="6"/>
  <c r="I533" i="6"/>
  <c r="H533" i="6"/>
  <c r="G533" i="6"/>
  <c r="F533" i="6"/>
  <c r="K533" i="6" s="1"/>
  <c r="J532" i="6"/>
  <c r="I532" i="6"/>
  <c r="H532" i="6"/>
  <c r="G532" i="6"/>
  <c r="F532" i="6"/>
  <c r="K532" i="6" s="1"/>
  <c r="J531" i="6"/>
  <c r="I531" i="6"/>
  <c r="H531" i="6"/>
  <c r="G531" i="6"/>
  <c r="F531" i="6"/>
  <c r="K531" i="6" s="1"/>
  <c r="J530" i="6"/>
  <c r="I530" i="6"/>
  <c r="H530" i="6"/>
  <c r="G530" i="6"/>
  <c r="F530" i="6"/>
  <c r="K530" i="6" s="1"/>
  <c r="J529" i="6"/>
  <c r="I529" i="6"/>
  <c r="H529" i="6"/>
  <c r="G529" i="6"/>
  <c r="F529" i="6"/>
  <c r="K529" i="6" s="1"/>
  <c r="J528" i="6"/>
  <c r="I528" i="6"/>
  <c r="H528" i="6"/>
  <c r="G528" i="6"/>
  <c r="F528" i="6"/>
  <c r="K528" i="6" s="1"/>
  <c r="J527" i="6"/>
  <c r="I527" i="6"/>
  <c r="H527" i="6"/>
  <c r="G527" i="6"/>
  <c r="F527" i="6"/>
  <c r="K527" i="6" s="1"/>
  <c r="J526" i="6"/>
  <c r="I526" i="6"/>
  <c r="H526" i="6"/>
  <c r="G526" i="6"/>
  <c r="F526" i="6"/>
  <c r="K526" i="6" s="1"/>
  <c r="J525" i="6"/>
  <c r="I525" i="6"/>
  <c r="H525" i="6"/>
  <c r="G525" i="6"/>
  <c r="F525" i="6"/>
  <c r="K525" i="6" s="1"/>
  <c r="J524" i="6"/>
  <c r="I524" i="6"/>
  <c r="H524" i="6"/>
  <c r="G524" i="6"/>
  <c r="F524" i="6"/>
  <c r="K524" i="6" s="1"/>
  <c r="J523" i="6"/>
  <c r="I523" i="6"/>
  <c r="H523" i="6"/>
  <c r="G523" i="6"/>
  <c r="F523" i="6"/>
  <c r="K523" i="6" s="1"/>
  <c r="J522" i="6"/>
  <c r="I522" i="6"/>
  <c r="H522" i="6"/>
  <c r="G522" i="6"/>
  <c r="F522" i="6"/>
  <c r="K522" i="6" s="1"/>
  <c r="J521" i="6"/>
  <c r="I521" i="6"/>
  <c r="H521" i="6"/>
  <c r="G521" i="6"/>
  <c r="F521" i="6"/>
  <c r="K521" i="6" s="1"/>
  <c r="J520" i="6"/>
  <c r="I520" i="6"/>
  <c r="H520" i="6"/>
  <c r="G520" i="6"/>
  <c r="F520" i="6"/>
  <c r="K520" i="6" s="1"/>
  <c r="J519" i="6"/>
  <c r="I519" i="6"/>
  <c r="H519" i="6"/>
  <c r="G519" i="6"/>
  <c r="F519" i="6"/>
  <c r="K519" i="6" s="1"/>
  <c r="J518" i="6"/>
  <c r="I518" i="6"/>
  <c r="H518" i="6"/>
  <c r="G518" i="6"/>
  <c r="F518" i="6"/>
  <c r="K518" i="6" s="1"/>
  <c r="J517" i="6"/>
  <c r="I517" i="6"/>
  <c r="H517" i="6"/>
  <c r="G517" i="6"/>
  <c r="F517" i="6"/>
  <c r="K517" i="6" s="1"/>
  <c r="J516" i="6"/>
  <c r="I516" i="6"/>
  <c r="H516" i="6"/>
  <c r="G516" i="6"/>
  <c r="F516" i="6"/>
  <c r="K516" i="6" s="1"/>
  <c r="J515" i="6"/>
  <c r="I515" i="6"/>
  <c r="H515" i="6"/>
  <c r="G515" i="6"/>
  <c r="F515" i="6"/>
  <c r="K515" i="6" s="1"/>
  <c r="J514" i="6"/>
  <c r="I514" i="6"/>
  <c r="H514" i="6"/>
  <c r="G514" i="6"/>
  <c r="F514" i="6"/>
  <c r="K514" i="6" s="1"/>
  <c r="J513" i="6"/>
  <c r="I513" i="6"/>
  <c r="H513" i="6"/>
  <c r="G513" i="6"/>
  <c r="F513" i="6"/>
  <c r="K513" i="6" s="1"/>
  <c r="J512" i="6"/>
  <c r="I512" i="6"/>
  <c r="H512" i="6"/>
  <c r="G512" i="6"/>
  <c r="F512" i="6"/>
  <c r="K512" i="6" s="1"/>
  <c r="J511" i="6"/>
  <c r="I511" i="6"/>
  <c r="H511" i="6"/>
  <c r="G511" i="6"/>
  <c r="F511" i="6"/>
  <c r="K511" i="6" s="1"/>
  <c r="J510" i="6"/>
  <c r="I510" i="6"/>
  <c r="H510" i="6"/>
  <c r="G510" i="6"/>
  <c r="F510" i="6"/>
  <c r="K510" i="6" s="1"/>
  <c r="J509" i="6"/>
  <c r="I509" i="6"/>
  <c r="H509" i="6"/>
  <c r="G509" i="6"/>
  <c r="F509" i="6"/>
  <c r="K509" i="6" s="1"/>
  <c r="J508" i="6"/>
  <c r="I508" i="6"/>
  <c r="H508" i="6"/>
  <c r="G508" i="6"/>
  <c r="F508" i="6"/>
  <c r="K508" i="6" s="1"/>
  <c r="J507" i="6"/>
  <c r="I507" i="6"/>
  <c r="H507" i="6"/>
  <c r="G507" i="6"/>
  <c r="F507" i="6"/>
  <c r="K507" i="6" s="1"/>
  <c r="J506" i="6"/>
  <c r="I506" i="6"/>
  <c r="H506" i="6"/>
  <c r="G506" i="6"/>
  <c r="F506" i="6"/>
  <c r="K506" i="6" s="1"/>
  <c r="J505" i="6"/>
  <c r="I505" i="6"/>
  <c r="H505" i="6"/>
  <c r="G505" i="6"/>
  <c r="F505" i="6"/>
  <c r="K505" i="6" s="1"/>
  <c r="J504" i="6"/>
  <c r="I504" i="6"/>
  <c r="H504" i="6"/>
  <c r="G504" i="6"/>
  <c r="F504" i="6"/>
  <c r="K504" i="6" s="1"/>
  <c r="J503" i="6"/>
  <c r="I503" i="6"/>
  <c r="H503" i="6"/>
  <c r="G503" i="6"/>
  <c r="F503" i="6"/>
  <c r="K503" i="6" s="1"/>
  <c r="J502" i="6"/>
  <c r="I502" i="6"/>
  <c r="H502" i="6"/>
  <c r="G502" i="6"/>
  <c r="F502" i="6"/>
  <c r="K502" i="6" s="1"/>
  <c r="J501" i="6"/>
  <c r="I501" i="6"/>
  <c r="H501" i="6"/>
  <c r="G501" i="6"/>
  <c r="F501" i="6"/>
  <c r="K501" i="6" s="1"/>
  <c r="J500" i="6"/>
  <c r="I500" i="6"/>
  <c r="H500" i="6"/>
  <c r="G500" i="6"/>
  <c r="F500" i="6"/>
  <c r="K500" i="6" s="1"/>
  <c r="J499" i="6"/>
  <c r="I499" i="6"/>
  <c r="H499" i="6"/>
  <c r="G499" i="6"/>
  <c r="F499" i="6"/>
  <c r="K499" i="6" s="1"/>
  <c r="J498" i="6"/>
  <c r="I498" i="6"/>
  <c r="H498" i="6"/>
  <c r="G498" i="6"/>
  <c r="F498" i="6"/>
  <c r="K498" i="6" s="1"/>
  <c r="J497" i="6"/>
  <c r="I497" i="6"/>
  <c r="H497" i="6"/>
  <c r="G497" i="6"/>
  <c r="F497" i="6"/>
  <c r="K497" i="6" s="1"/>
  <c r="J496" i="6"/>
  <c r="I496" i="6"/>
  <c r="H496" i="6"/>
  <c r="G496" i="6"/>
  <c r="F496" i="6"/>
  <c r="K496" i="6" s="1"/>
  <c r="J495" i="6"/>
  <c r="I495" i="6"/>
  <c r="H495" i="6"/>
  <c r="G495" i="6"/>
  <c r="F495" i="6"/>
  <c r="K495" i="6" s="1"/>
  <c r="J494" i="6"/>
  <c r="I494" i="6"/>
  <c r="H494" i="6"/>
  <c r="G494" i="6"/>
  <c r="F494" i="6"/>
  <c r="K494" i="6" s="1"/>
  <c r="J493" i="6"/>
  <c r="I493" i="6"/>
  <c r="H493" i="6"/>
  <c r="G493" i="6"/>
  <c r="F493" i="6"/>
  <c r="K493" i="6" s="1"/>
  <c r="J492" i="6"/>
  <c r="I492" i="6"/>
  <c r="H492" i="6"/>
  <c r="G492" i="6"/>
  <c r="F492" i="6"/>
  <c r="K492" i="6" s="1"/>
  <c r="J491" i="6"/>
  <c r="I491" i="6"/>
  <c r="H491" i="6"/>
  <c r="G491" i="6"/>
  <c r="F491" i="6"/>
  <c r="K491" i="6" s="1"/>
  <c r="J490" i="6"/>
  <c r="I490" i="6"/>
  <c r="H490" i="6"/>
  <c r="G490" i="6"/>
  <c r="F490" i="6"/>
  <c r="K490" i="6" s="1"/>
  <c r="J489" i="6"/>
  <c r="I489" i="6"/>
  <c r="H489" i="6"/>
  <c r="G489" i="6"/>
  <c r="F489" i="6"/>
  <c r="K489" i="6" s="1"/>
  <c r="J488" i="6"/>
  <c r="I488" i="6"/>
  <c r="H488" i="6"/>
  <c r="G488" i="6"/>
  <c r="F488" i="6"/>
  <c r="K488" i="6" s="1"/>
  <c r="J487" i="6"/>
  <c r="I487" i="6"/>
  <c r="H487" i="6"/>
  <c r="G487" i="6"/>
  <c r="F487" i="6"/>
  <c r="K487" i="6" s="1"/>
  <c r="J486" i="6"/>
  <c r="I486" i="6"/>
  <c r="H486" i="6"/>
  <c r="G486" i="6"/>
  <c r="F486" i="6"/>
  <c r="K486" i="6" s="1"/>
  <c r="J485" i="6"/>
  <c r="I485" i="6"/>
  <c r="H485" i="6"/>
  <c r="G485" i="6"/>
  <c r="F485" i="6"/>
  <c r="K485" i="6" s="1"/>
  <c r="J484" i="6"/>
  <c r="I484" i="6"/>
  <c r="H484" i="6"/>
  <c r="G484" i="6"/>
  <c r="F484" i="6"/>
  <c r="K484" i="6" s="1"/>
  <c r="J483" i="6"/>
  <c r="I483" i="6"/>
  <c r="H483" i="6"/>
  <c r="G483" i="6"/>
  <c r="F483" i="6"/>
  <c r="K483" i="6" s="1"/>
  <c r="J482" i="6"/>
  <c r="I482" i="6"/>
  <c r="H482" i="6"/>
  <c r="G482" i="6"/>
  <c r="F482" i="6"/>
  <c r="K482" i="6" s="1"/>
  <c r="J481" i="6"/>
  <c r="I481" i="6"/>
  <c r="H481" i="6"/>
  <c r="G481" i="6"/>
  <c r="F481" i="6"/>
  <c r="K481" i="6" s="1"/>
  <c r="J480" i="6"/>
  <c r="I480" i="6"/>
  <c r="H480" i="6"/>
  <c r="G480" i="6"/>
  <c r="F480" i="6"/>
  <c r="K480" i="6" s="1"/>
  <c r="J479" i="6"/>
  <c r="I479" i="6"/>
  <c r="H479" i="6"/>
  <c r="G479" i="6"/>
  <c r="F479" i="6"/>
  <c r="K479" i="6" s="1"/>
  <c r="J478" i="6"/>
  <c r="I478" i="6"/>
  <c r="H478" i="6"/>
  <c r="G478" i="6"/>
  <c r="F478" i="6"/>
  <c r="K478" i="6" s="1"/>
  <c r="J477" i="6"/>
  <c r="I477" i="6"/>
  <c r="H477" i="6"/>
  <c r="G477" i="6"/>
  <c r="F477" i="6"/>
  <c r="K477" i="6" s="1"/>
  <c r="J476" i="6"/>
  <c r="I476" i="6"/>
  <c r="H476" i="6"/>
  <c r="G476" i="6"/>
  <c r="F476" i="6"/>
  <c r="K476" i="6" s="1"/>
  <c r="J475" i="6"/>
  <c r="I475" i="6"/>
  <c r="H475" i="6"/>
  <c r="G475" i="6"/>
  <c r="F475" i="6"/>
  <c r="K475" i="6" s="1"/>
  <c r="J474" i="6"/>
  <c r="I474" i="6"/>
  <c r="H474" i="6"/>
  <c r="G474" i="6"/>
  <c r="F474" i="6"/>
  <c r="K474" i="6" s="1"/>
  <c r="J473" i="6"/>
  <c r="I473" i="6"/>
  <c r="H473" i="6"/>
  <c r="G473" i="6"/>
  <c r="F473" i="6"/>
  <c r="K473" i="6" s="1"/>
  <c r="J472" i="6"/>
  <c r="I472" i="6"/>
  <c r="H472" i="6"/>
  <c r="G472" i="6"/>
  <c r="F472" i="6"/>
  <c r="K472" i="6" s="1"/>
  <c r="J471" i="6"/>
  <c r="I471" i="6"/>
  <c r="H471" i="6"/>
  <c r="G471" i="6"/>
  <c r="F471" i="6"/>
  <c r="K471" i="6" s="1"/>
  <c r="J470" i="6"/>
  <c r="I470" i="6"/>
  <c r="H470" i="6"/>
  <c r="G470" i="6"/>
  <c r="F470" i="6"/>
  <c r="K470" i="6" s="1"/>
  <c r="J469" i="6"/>
  <c r="I469" i="6"/>
  <c r="H469" i="6"/>
  <c r="G469" i="6"/>
  <c r="F469" i="6"/>
  <c r="K469" i="6" s="1"/>
  <c r="J468" i="6"/>
  <c r="I468" i="6"/>
  <c r="H468" i="6"/>
  <c r="G468" i="6"/>
  <c r="F468" i="6"/>
  <c r="K468" i="6" s="1"/>
  <c r="J467" i="6"/>
  <c r="I467" i="6"/>
  <c r="H467" i="6"/>
  <c r="G467" i="6"/>
  <c r="F467" i="6"/>
  <c r="K467" i="6" s="1"/>
  <c r="J466" i="6"/>
  <c r="I466" i="6"/>
  <c r="H466" i="6"/>
  <c r="G466" i="6"/>
  <c r="F466" i="6"/>
  <c r="K466" i="6" s="1"/>
  <c r="J465" i="6"/>
  <c r="I465" i="6"/>
  <c r="H465" i="6"/>
  <c r="G465" i="6"/>
  <c r="F465" i="6"/>
  <c r="K465" i="6" s="1"/>
  <c r="J464" i="6"/>
  <c r="I464" i="6"/>
  <c r="H464" i="6"/>
  <c r="G464" i="6"/>
  <c r="F464" i="6"/>
  <c r="K464" i="6" s="1"/>
  <c r="J463" i="6"/>
  <c r="I463" i="6"/>
  <c r="H463" i="6"/>
  <c r="G463" i="6"/>
  <c r="F463" i="6"/>
  <c r="K463" i="6" s="1"/>
  <c r="J462" i="6"/>
  <c r="I462" i="6"/>
  <c r="H462" i="6"/>
  <c r="G462" i="6"/>
  <c r="F462" i="6"/>
  <c r="K462" i="6" s="1"/>
  <c r="J461" i="6"/>
  <c r="I461" i="6"/>
  <c r="H461" i="6"/>
  <c r="G461" i="6"/>
  <c r="F461" i="6"/>
  <c r="K461" i="6" s="1"/>
  <c r="J460" i="6"/>
  <c r="I460" i="6"/>
  <c r="H460" i="6"/>
  <c r="G460" i="6"/>
  <c r="F460" i="6"/>
  <c r="K460" i="6" s="1"/>
  <c r="J459" i="6"/>
  <c r="I459" i="6"/>
  <c r="H459" i="6"/>
  <c r="G459" i="6"/>
  <c r="F459" i="6"/>
  <c r="K459" i="6" s="1"/>
  <c r="J458" i="6"/>
  <c r="I458" i="6"/>
  <c r="H458" i="6"/>
  <c r="G458" i="6"/>
  <c r="F458" i="6"/>
  <c r="K458" i="6" s="1"/>
  <c r="J457" i="6"/>
  <c r="I457" i="6"/>
  <c r="H457" i="6"/>
  <c r="G457" i="6"/>
  <c r="F457" i="6"/>
  <c r="K457" i="6" s="1"/>
  <c r="J456" i="6"/>
  <c r="I456" i="6"/>
  <c r="H456" i="6"/>
  <c r="G456" i="6"/>
  <c r="F456" i="6"/>
  <c r="K456" i="6" s="1"/>
  <c r="J455" i="6"/>
  <c r="I455" i="6"/>
  <c r="H455" i="6"/>
  <c r="G455" i="6"/>
  <c r="F455" i="6"/>
  <c r="K455" i="6" s="1"/>
  <c r="J454" i="6"/>
  <c r="I454" i="6"/>
  <c r="H454" i="6"/>
  <c r="G454" i="6"/>
  <c r="F454" i="6"/>
  <c r="K454" i="6" s="1"/>
  <c r="J453" i="6"/>
  <c r="I453" i="6"/>
  <c r="H453" i="6"/>
  <c r="G453" i="6"/>
  <c r="F453" i="6"/>
  <c r="K453" i="6" s="1"/>
  <c r="J452" i="6"/>
  <c r="I452" i="6"/>
  <c r="H452" i="6"/>
  <c r="G452" i="6"/>
  <c r="F452" i="6"/>
  <c r="K452" i="6" s="1"/>
  <c r="J451" i="6"/>
  <c r="I451" i="6"/>
  <c r="H451" i="6"/>
  <c r="G451" i="6"/>
  <c r="F451" i="6"/>
  <c r="K451" i="6" s="1"/>
  <c r="J450" i="6"/>
  <c r="I450" i="6"/>
  <c r="H450" i="6"/>
  <c r="G450" i="6"/>
  <c r="F450" i="6"/>
  <c r="K450" i="6" s="1"/>
  <c r="J449" i="6"/>
  <c r="I449" i="6"/>
  <c r="H449" i="6"/>
  <c r="G449" i="6"/>
  <c r="F449" i="6"/>
  <c r="K449" i="6" s="1"/>
  <c r="J448" i="6"/>
  <c r="I448" i="6"/>
  <c r="H448" i="6"/>
  <c r="G448" i="6"/>
  <c r="F448" i="6"/>
  <c r="K448" i="6" s="1"/>
  <c r="J447" i="6"/>
  <c r="I447" i="6"/>
  <c r="H447" i="6"/>
  <c r="G447" i="6"/>
  <c r="F447" i="6"/>
  <c r="K447" i="6" s="1"/>
  <c r="J446" i="6"/>
  <c r="I446" i="6"/>
  <c r="H446" i="6"/>
  <c r="G446" i="6"/>
  <c r="F446" i="6"/>
  <c r="K446" i="6" s="1"/>
  <c r="J445" i="6"/>
  <c r="I445" i="6"/>
  <c r="H445" i="6"/>
  <c r="G445" i="6"/>
  <c r="F445" i="6"/>
  <c r="K445" i="6" s="1"/>
  <c r="J444" i="6"/>
  <c r="I444" i="6"/>
  <c r="H444" i="6"/>
  <c r="G444" i="6"/>
  <c r="F444" i="6"/>
  <c r="K444" i="6" s="1"/>
  <c r="J443" i="6"/>
  <c r="I443" i="6"/>
  <c r="H443" i="6"/>
  <c r="G443" i="6"/>
  <c r="F443" i="6"/>
  <c r="K443" i="6" s="1"/>
  <c r="J442" i="6"/>
  <c r="I442" i="6"/>
  <c r="H442" i="6"/>
  <c r="G442" i="6"/>
  <c r="F442" i="6"/>
  <c r="K442" i="6" s="1"/>
  <c r="J441" i="6"/>
  <c r="I441" i="6"/>
  <c r="H441" i="6"/>
  <c r="G441" i="6"/>
  <c r="F441" i="6"/>
  <c r="K441" i="6" s="1"/>
  <c r="J440" i="6"/>
  <c r="I440" i="6"/>
  <c r="H440" i="6"/>
  <c r="G440" i="6"/>
  <c r="F440" i="6"/>
  <c r="K440" i="6" s="1"/>
  <c r="J439" i="6"/>
  <c r="I439" i="6"/>
  <c r="H439" i="6"/>
  <c r="G439" i="6"/>
  <c r="F439" i="6"/>
  <c r="K439" i="6" s="1"/>
  <c r="J438" i="6"/>
  <c r="I438" i="6"/>
  <c r="H438" i="6"/>
  <c r="G438" i="6"/>
  <c r="F438" i="6"/>
  <c r="K438" i="6" s="1"/>
  <c r="J437" i="6"/>
  <c r="I437" i="6"/>
  <c r="H437" i="6"/>
  <c r="G437" i="6"/>
  <c r="F437" i="6"/>
  <c r="K437" i="6" s="1"/>
  <c r="J436" i="6"/>
  <c r="I436" i="6"/>
  <c r="H436" i="6"/>
  <c r="G436" i="6"/>
  <c r="F436" i="6"/>
  <c r="K436" i="6" s="1"/>
  <c r="J435" i="6"/>
  <c r="I435" i="6"/>
  <c r="H435" i="6"/>
  <c r="G435" i="6"/>
  <c r="F435" i="6"/>
  <c r="K435" i="6" s="1"/>
  <c r="J434" i="6"/>
  <c r="I434" i="6"/>
  <c r="H434" i="6"/>
  <c r="G434" i="6"/>
  <c r="F434" i="6"/>
  <c r="K434" i="6" s="1"/>
  <c r="J433" i="6"/>
  <c r="I433" i="6"/>
  <c r="H433" i="6"/>
  <c r="G433" i="6"/>
  <c r="F433" i="6"/>
  <c r="K433" i="6" s="1"/>
  <c r="J432" i="6"/>
  <c r="I432" i="6"/>
  <c r="H432" i="6"/>
  <c r="G432" i="6"/>
  <c r="F432" i="6"/>
  <c r="K432" i="6" s="1"/>
  <c r="J431" i="6"/>
  <c r="I431" i="6"/>
  <c r="H431" i="6"/>
  <c r="G431" i="6"/>
  <c r="F431" i="6"/>
  <c r="K431" i="6" s="1"/>
  <c r="J430" i="6"/>
  <c r="I430" i="6"/>
  <c r="H430" i="6"/>
  <c r="G430" i="6"/>
  <c r="F430" i="6"/>
  <c r="K430" i="6" s="1"/>
  <c r="J429" i="6"/>
  <c r="I429" i="6"/>
  <c r="H429" i="6"/>
  <c r="G429" i="6"/>
  <c r="F429" i="6"/>
  <c r="K429" i="6" s="1"/>
  <c r="J428" i="6"/>
  <c r="I428" i="6"/>
  <c r="H428" i="6"/>
  <c r="G428" i="6"/>
  <c r="F428" i="6"/>
  <c r="K428" i="6" s="1"/>
  <c r="J427" i="6"/>
  <c r="I427" i="6"/>
  <c r="H427" i="6"/>
  <c r="G427" i="6"/>
  <c r="F427" i="6"/>
  <c r="K427" i="6" s="1"/>
  <c r="J426" i="6"/>
  <c r="I426" i="6"/>
  <c r="H426" i="6"/>
  <c r="G426" i="6"/>
  <c r="F426" i="6"/>
  <c r="K426" i="6" s="1"/>
  <c r="J425" i="6"/>
  <c r="I425" i="6"/>
  <c r="H425" i="6"/>
  <c r="G425" i="6"/>
  <c r="F425" i="6"/>
  <c r="K425" i="6" s="1"/>
  <c r="J424" i="6"/>
  <c r="I424" i="6"/>
  <c r="H424" i="6"/>
  <c r="G424" i="6"/>
  <c r="F424" i="6"/>
  <c r="K424" i="6" s="1"/>
  <c r="J423" i="6"/>
  <c r="I423" i="6"/>
  <c r="H423" i="6"/>
  <c r="G423" i="6"/>
  <c r="F423" i="6"/>
  <c r="K423" i="6" s="1"/>
  <c r="J422" i="6"/>
  <c r="I422" i="6"/>
  <c r="H422" i="6"/>
  <c r="G422" i="6"/>
  <c r="F422" i="6"/>
  <c r="K422" i="6" s="1"/>
  <c r="J421" i="6"/>
  <c r="I421" i="6"/>
  <c r="H421" i="6"/>
  <c r="G421" i="6"/>
  <c r="F421" i="6"/>
  <c r="K421" i="6" s="1"/>
  <c r="J420" i="6"/>
  <c r="I420" i="6"/>
  <c r="H420" i="6"/>
  <c r="G420" i="6"/>
  <c r="F420" i="6"/>
  <c r="K420" i="6" s="1"/>
  <c r="J419" i="6"/>
  <c r="I419" i="6"/>
  <c r="H419" i="6"/>
  <c r="G419" i="6"/>
  <c r="F419" i="6"/>
  <c r="K419" i="6" s="1"/>
  <c r="J418" i="6"/>
  <c r="I418" i="6"/>
  <c r="H418" i="6"/>
  <c r="G418" i="6"/>
  <c r="F418" i="6"/>
  <c r="K418" i="6" s="1"/>
  <c r="J417" i="6"/>
  <c r="I417" i="6"/>
  <c r="H417" i="6"/>
  <c r="G417" i="6"/>
  <c r="F417" i="6"/>
  <c r="K417" i="6" s="1"/>
  <c r="J416" i="6"/>
  <c r="I416" i="6"/>
  <c r="H416" i="6"/>
  <c r="G416" i="6"/>
  <c r="F416" i="6"/>
  <c r="K416" i="6" s="1"/>
  <c r="J415" i="6"/>
  <c r="I415" i="6"/>
  <c r="H415" i="6"/>
  <c r="G415" i="6"/>
  <c r="F415" i="6"/>
  <c r="K415" i="6" s="1"/>
  <c r="J414" i="6"/>
  <c r="I414" i="6"/>
  <c r="H414" i="6"/>
  <c r="G414" i="6"/>
  <c r="F414" i="6"/>
  <c r="K414" i="6" s="1"/>
  <c r="J413" i="6"/>
  <c r="I413" i="6"/>
  <c r="H413" i="6"/>
  <c r="G413" i="6"/>
  <c r="F413" i="6"/>
  <c r="K413" i="6" s="1"/>
  <c r="J412" i="6"/>
  <c r="I412" i="6"/>
  <c r="H412" i="6"/>
  <c r="G412" i="6"/>
  <c r="F412" i="6"/>
  <c r="K412" i="6" s="1"/>
  <c r="J411" i="6"/>
  <c r="I411" i="6"/>
  <c r="H411" i="6"/>
  <c r="G411" i="6"/>
  <c r="F411" i="6"/>
  <c r="K411" i="6" s="1"/>
  <c r="J410" i="6"/>
  <c r="I410" i="6"/>
  <c r="H410" i="6"/>
  <c r="G410" i="6"/>
  <c r="F410" i="6"/>
  <c r="K410" i="6" s="1"/>
  <c r="J409" i="6"/>
  <c r="I409" i="6"/>
  <c r="H409" i="6"/>
  <c r="G409" i="6"/>
  <c r="F409" i="6"/>
  <c r="K409" i="6" s="1"/>
  <c r="J408" i="6"/>
  <c r="I408" i="6"/>
  <c r="H408" i="6"/>
  <c r="G408" i="6"/>
  <c r="F408" i="6"/>
  <c r="K408" i="6" s="1"/>
  <c r="J407" i="6"/>
  <c r="I407" i="6"/>
  <c r="H407" i="6"/>
  <c r="G407" i="6"/>
  <c r="F407" i="6"/>
  <c r="K407" i="6" s="1"/>
  <c r="J406" i="6"/>
  <c r="I406" i="6"/>
  <c r="H406" i="6"/>
  <c r="G406" i="6"/>
  <c r="F406" i="6"/>
  <c r="K406" i="6" s="1"/>
  <c r="J405" i="6"/>
  <c r="I405" i="6"/>
  <c r="H405" i="6"/>
  <c r="G405" i="6"/>
  <c r="F405" i="6"/>
  <c r="K405" i="6" s="1"/>
  <c r="J404" i="6"/>
  <c r="I404" i="6"/>
  <c r="H404" i="6"/>
  <c r="G404" i="6"/>
  <c r="F404" i="6"/>
  <c r="K404" i="6" s="1"/>
  <c r="J403" i="6"/>
  <c r="I403" i="6"/>
  <c r="H403" i="6"/>
  <c r="G403" i="6"/>
  <c r="F403" i="6"/>
  <c r="K403" i="6" s="1"/>
  <c r="J402" i="6"/>
  <c r="I402" i="6"/>
  <c r="H402" i="6"/>
  <c r="G402" i="6"/>
  <c r="F402" i="6"/>
  <c r="K402" i="6" s="1"/>
  <c r="J401" i="6"/>
  <c r="I401" i="6"/>
  <c r="H401" i="6"/>
  <c r="G401" i="6"/>
  <c r="F401" i="6"/>
  <c r="K401" i="6" s="1"/>
  <c r="J400" i="6"/>
  <c r="I400" i="6"/>
  <c r="H400" i="6"/>
  <c r="G400" i="6"/>
  <c r="F400" i="6"/>
  <c r="K400" i="6" s="1"/>
  <c r="J399" i="6"/>
  <c r="I399" i="6"/>
  <c r="H399" i="6"/>
  <c r="G399" i="6"/>
  <c r="F399" i="6"/>
  <c r="K399" i="6" s="1"/>
  <c r="J398" i="6"/>
  <c r="I398" i="6"/>
  <c r="H398" i="6"/>
  <c r="G398" i="6"/>
  <c r="F398" i="6"/>
  <c r="K398" i="6" s="1"/>
  <c r="J397" i="6"/>
  <c r="I397" i="6"/>
  <c r="H397" i="6"/>
  <c r="G397" i="6"/>
  <c r="F397" i="6"/>
  <c r="K397" i="6" s="1"/>
  <c r="J396" i="6"/>
  <c r="I396" i="6"/>
  <c r="H396" i="6"/>
  <c r="G396" i="6"/>
  <c r="F396" i="6"/>
  <c r="K396" i="6" s="1"/>
  <c r="J395" i="6"/>
  <c r="I395" i="6"/>
  <c r="H395" i="6"/>
  <c r="G395" i="6"/>
  <c r="F395" i="6"/>
  <c r="K395" i="6" s="1"/>
  <c r="J394" i="6"/>
  <c r="I394" i="6"/>
  <c r="H394" i="6"/>
  <c r="G394" i="6"/>
  <c r="F394" i="6"/>
  <c r="K394" i="6" s="1"/>
  <c r="J393" i="6"/>
  <c r="I393" i="6"/>
  <c r="H393" i="6"/>
  <c r="G393" i="6"/>
  <c r="F393" i="6"/>
  <c r="K393" i="6" s="1"/>
  <c r="J392" i="6"/>
  <c r="I392" i="6"/>
  <c r="H392" i="6"/>
  <c r="G392" i="6"/>
  <c r="F392" i="6"/>
  <c r="K392" i="6" s="1"/>
  <c r="J391" i="6"/>
  <c r="I391" i="6"/>
  <c r="H391" i="6"/>
  <c r="G391" i="6"/>
  <c r="F391" i="6"/>
  <c r="K391" i="6" s="1"/>
  <c r="J390" i="6"/>
  <c r="I390" i="6"/>
  <c r="H390" i="6"/>
  <c r="G390" i="6"/>
  <c r="F390" i="6"/>
  <c r="K390" i="6" s="1"/>
  <c r="J389" i="6"/>
  <c r="I389" i="6"/>
  <c r="H389" i="6"/>
  <c r="G389" i="6"/>
  <c r="F389" i="6"/>
  <c r="K389" i="6" s="1"/>
  <c r="J388" i="6"/>
  <c r="I388" i="6"/>
  <c r="H388" i="6"/>
  <c r="G388" i="6"/>
  <c r="F388" i="6"/>
  <c r="K388" i="6" s="1"/>
  <c r="J387" i="6"/>
  <c r="I387" i="6"/>
  <c r="H387" i="6"/>
  <c r="G387" i="6"/>
  <c r="F387" i="6"/>
  <c r="K387" i="6" s="1"/>
  <c r="J386" i="6"/>
  <c r="I386" i="6"/>
  <c r="H386" i="6"/>
  <c r="G386" i="6"/>
  <c r="F386" i="6"/>
  <c r="K386" i="6" s="1"/>
  <c r="J385" i="6"/>
  <c r="I385" i="6"/>
  <c r="H385" i="6"/>
  <c r="G385" i="6"/>
  <c r="F385" i="6"/>
  <c r="K385" i="6" s="1"/>
  <c r="J384" i="6"/>
  <c r="I384" i="6"/>
  <c r="H384" i="6"/>
  <c r="G384" i="6"/>
  <c r="F384" i="6"/>
  <c r="K384" i="6" s="1"/>
  <c r="J383" i="6"/>
  <c r="I383" i="6"/>
  <c r="H383" i="6"/>
  <c r="G383" i="6"/>
  <c r="F383" i="6"/>
  <c r="K383" i="6" s="1"/>
  <c r="J382" i="6"/>
  <c r="I382" i="6"/>
  <c r="H382" i="6"/>
  <c r="G382" i="6"/>
  <c r="F382" i="6"/>
  <c r="K382" i="6" s="1"/>
  <c r="J381" i="6"/>
  <c r="I381" i="6"/>
  <c r="H381" i="6"/>
  <c r="G381" i="6"/>
  <c r="F381" i="6"/>
  <c r="K381" i="6" s="1"/>
  <c r="J380" i="6"/>
  <c r="I380" i="6"/>
  <c r="H380" i="6"/>
  <c r="G380" i="6"/>
  <c r="F380" i="6"/>
  <c r="K380" i="6" s="1"/>
  <c r="J379" i="6"/>
  <c r="I379" i="6"/>
  <c r="H379" i="6"/>
  <c r="G379" i="6"/>
  <c r="F379" i="6"/>
  <c r="K379" i="6" s="1"/>
  <c r="J378" i="6"/>
  <c r="I378" i="6"/>
  <c r="H378" i="6"/>
  <c r="G378" i="6"/>
  <c r="F378" i="6"/>
  <c r="K378" i="6" s="1"/>
  <c r="J377" i="6"/>
  <c r="I377" i="6"/>
  <c r="H377" i="6"/>
  <c r="G377" i="6"/>
  <c r="F377" i="6"/>
  <c r="K377" i="6" s="1"/>
  <c r="J376" i="6"/>
  <c r="I376" i="6"/>
  <c r="H376" i="6"/>
  <c r="G376" i="6"/>
  <c r="F376" i="6"/>
  <c r="K376" i="6" s="1"/>
  <c r="J375" i="6"/>
  <c r="I375" i="6"/>
  <c r="H375" i="6"/>
  <c r="G375" i="6"/>
  <c r="F375" i="6"/>
  <c r="K375" i="6" s="1"/>
  <c r="J374" i="6"/>
  <c r="I374" i="6"/>
  <c r="H374" i="6"/>
  <c r="G374" i="6"/>
  <c r="F374" i="6"/>
  <c r="K374" i="6" s="1"/>
  <c r="J373" i="6"/>
  <c r="I373" i="6"/>
  <c r="H373" i="6"/>
  <c r="G373" i="6"/>
  <c r="F373" i="6"/>
  <c r="K373" i="6" s="1"/>
  <c r="J372" i="6"/>
  <c r="I372" i="6"/>
  <c r="H372" i="6"/>
  <c r="G372" i="6"/>
  <c r="F372" i="6"/>
  <c r="K372" i="6" s="1"/>
  <c r="J371" i="6"/>
  <c r="I371" i="6"/>
  <c r="H371" i="6"/>
  <c r="G371" i="6"/>
  <c r="F371" i="6"/>
  <c r="K371" i="6" s="1"/>
  <c r="J370" i="6"/>
  <c r="I370" i="6"/>
  <c r="H370" i="6"/>
  <c r="G370" i="6"/>
  <c r="F370" i="6"/>
  <c r="K370" i="6" s="1"/>
  <c r="J369" i="6"/>
  <c r="I369" i="6"/>
  <c r="H369" i="6"/>
  <c r="G369" i="6"/>
  <c r="F369" i="6"/>
  <c r="K369" i="6" s="1"/>
  <c r="J368" i="6"/>
  <c r="I368" i="6"/>
  <c r="H368" i="6"/>
  <c r="G368" i="6"/>
  <c r="F368" i="6"/>
  <c r="K368" i="6" s="1"/>
  <c r="J367" i="6"/>
  <c r="I367" i="6"/>
  <c r="H367" i="6"/>
  <c r="G367" i="6"/>
  <c r="F367" i="6"/>
  <c r="K367" i="6" s="1"/>
  <c r="J366" i="6"/>
  <c r="I366" i="6"/>
  <c r="H366" i="6"/>
  <c r="G366" i="6"/>
  <c r="F366" i="6"/>
  <c r="K366" i="6" s="1"/>
  <c r="J365" i="6"/>
  <c r="I365" i="6"/>
  <c r="H365" i="6"/>
  <c r="G365" i="6"/>
  <c r="F365" i="6"/>
  <c r="K365" i="6" s="1"/>
  <c r="J364" i="6"/>
  <c r="I364" i="6"/>
  <c r="H364" i="6"/>
  <c r="G364" i="6"/>
  <c r="F364" i="6"/>
  <c r="K364" i="6" s="1"/>
  <c r="J363" i="6"/>
  <c r="I363" i="6"/>
  <c r="H363" i="6"/>
  <c r="G363" i="6"/>
  <c r="F363" i="6"/>
  <c r="K363" i="6" s="1"/>
  <c r="J362" i="6"/>
  <c r="I362" i="6"/>
  <c r="H362" i="6"/>
  <c r="G362" i="6"/>
  <c r="F362" i="6"/>
  <c r="K362" i="6" s="1"/>
  <c r="J361" i="6"/>
  <c r="I361" i="6"/>
  <c r="H361" i="6"/>
  <c r="G361" i="6"/>
  <c r="F361" i="6"/>
  <c r="K361" i="6" s="1"/>
  <c r="J360" i="6"/>
  <c r="I360" i="6"/>
  <c r="H360" i="6"/>
  <c r="G360" i="6"/>
  <c r="F360" i="6"/>
  <c r="K360" i="6" s="1"/>
  <c r="J359" i="6"/>
  <c r="I359" i="6"/>
  <c r="H359" i="6"/>
  <c r="G359" i="6"/>
  <c r="F359" i="6"/>
  <c r="K359" i="6" s="1"/>
  <c r="J358" i="6"/>
  <c r="I358" i="6"/>
  <c r="H358" i="6"/>
  <c r="G358" i="6"/>
  <c r="F358" i="6"/>
  <c r="K358" i="6" s="1"/>
  <c r="J357" i="6"/>
  <c r="I357" i="6"/>
  <c r="H357" i="6"/>
  <c r="G357" i="6"/>
  <c r="F357" i="6"/>
  <c r="K357" i="6" s="1"/>
  <c r="J356" i="6"/>
  <c r="I356" i="6"/>
  <c r="H356" i="6"/>
  <c r="G356" i="6"/>
  <c r="F356" i="6"/>
  <c r="K356" i="6" s="1"/>
  <c r="J355" i="6"/>
  <c r="I355" i="6"/>
  <c r="H355" i="6"/>
  <c r="G355" i="6"/>
  <c r="F355" i="6"/>
  <c r="K355" i="6" s="1"/>
  <c r="J354" i="6"/>
  <c r="I354" i="6"/>
  <c r="H354" i="6"/>
  <c r="G354" i="6"/>
  <c r="F354" i="6"/>
  <c r="K354" i="6" s="1"/>
  <c r="J353" i="6"/>
  <c r="I353" i="6"/>
  <c r="H353" i="6"/>
  <c r="G353" i="6"/>
  <c r="F353" i="6"/>
  <c r="K353" i="6" s="1"/>
  <c r="J352" i="6"/>
  <c r="I352" i="6"/>
  <c r="H352" i="6"/>
  <c r="G352" i="6"/>
  <c r="F352" i="6"/>
  <c r="K352" i="6" s="1"/>
  <c r="J351" i="6"/>
  <c r="I351" i="6"/>
  <c r="H351" i="6"/>
  <c r="G351" i="6"/>
  <c r="F351" i="6"/>
  <c r="K351" i="6" s="1"/>
  <c r="J350" i="6"/>
  <c r="I350" i="6"/>
  <c r="H350" i="6"/>
  <c r="G350" i="6"/>
  <c r="F350" i="6"/>
  <c r="K350" i="6" s="1"/>
  <c r="J349" i="6"/>
  <c r="I349" i="6"/>
  <c r="H349" i="6"/>
  <c r="G349" i="6"/>
  <c r="F349" i="6"/>
  <c r="K349" i="6" s="1"/>
  <c r="J348" i="6"/>
  <c r="I348" i="6"/>
  <c r="H348" i="6"/>
  <c r="G348" i="6"/>
  <c r="F348" i="6"/>
  <c r="K348" i="6" s="1"/>
  <c r="J347" i="6"/>
  <c r="I347" i="6"/>
  <c r="H347" i="6"/>
  <c r="G347" i="6"/>
  <c r="F347" i="6"/>
  <c r="K347" i="6" s="1"/>
  <c r="J346" i="6"/>
  <c r="I346" i="6"/>
  <c r="H346" i="6"/>
  <c r="G346" i="6"/>
  <c r="F346" i="6"/>
  <c r="K346" i="6" s="1"/>
  <c r="J345" i="6"/>
  <c r="I345" i="6"/>
  <c r="H345" i="6"/>
  <c r="G345" i="6"/>
  <c r="F345" i="6"/>
  <c r="K345" i="6" s="1"/>
  <c r="J344" i="6"/>
  <c r="I344" i="6"/>
  <c r="H344" i="6"/>
  <c r="G344" i="6"/>
  <c r="F344" i="6"/>
  <c r="K344" i="6" s="1"/>
  <c r="J343" i="6"/>
  <c r="I343" i="6"/>
  <c r="H343" i="6"/>
  <c r="G343" i="6"/>
  <c r="F343" i="6"/>
  <c r="K343" i="6" s="1"/>
  <c r="J342" i="6"/>
  <c r="I342" i="6"/>
  <c r="H342" i="6"/>
  <c r="G342" i="6"/>
  <c r="F342" i="6"/>
  <c r="K342" i="6" s="1"/>
  <c r="J341" i="6"/>
  <c r="I341" i="6"/>
  <c r="H341" i="6"/>
  <c r="G341" i="6"/>
  <c r="F341" i="6"/>
  <c r="K341" i="6" s="1"/>
  <c r="J340" i="6"/>
  <c r="I340" i="6"/>
  <c r="H340" i="6"/>
  <c r="G340" i="6"/>
  <c r="F340" i="6"/>
  <c r="K340" i="6" s="1"/>
  <c r="J339" i="6"/>
  <c r="I339" i="6"/>
  <c r="H339" i="6"/>
  <c r="G339" i="6"/>
  <c r="F339" i="6"/>
  <c r="K339" i="6" s="1"/>
  <c r="J338" i="6"/>
  <c r="I338" i="6"/>
  <c r="H338" i="6"/>
  <c r="G338" i="6"/>
  <c r="F338" i="6"/>
  <c r="K338" i="6" s="1"/>
  <c r="J337" i="6"/>
  <c r="I337" i="6"/>
  <c r="H337" i="6"/>
  <c r="G337" i="6"/>
  <c r="F337" i="6"/>
  <c r="K337" i="6" s="1"/>
  <c r="J336" i="6"/>
  <c r="I336" i="6"/>
  <c r="H336" i="6"/>
  <c r="G336" i="6"/>
  <c r="F336" i="6"/>
  <c r="K336" i="6" s="1"/>
  <c r="J335" i="6"/>
  <c r="I335" i="6"/>
  <c r="H335" i="6"/>
  <c r="G335" i="6"/>
  <c r="F335" i="6"/>
  <c r="K335" i="6" s="1"/>
  <c r="J334" i="6"/>
  <c r="I334" i="6"/>
  <c r="H334" i="6"/>
  <c r="G334" i="6"/>
  <c r="F334" i="6"/>
  <c r="K334" i="6" s="1"/>
  <c r="J333" i="6"/>
  <c r="I333" i="6"/>
  <c r="H333" i="6"/>
  <c r="G333" i="6"/>
  <c r="F333" i="6"/>
  <c r="K333" i="6" s="1"/>
  <c r="J332" i="6"/>
  <c r="I332" i="6"/>
  <c r="H332" i="6"/>
  <c r="G332" i="6"/>
  <c r="F332" i="6"/>
  <c r="K332" i="6" s="1"/>
  <c r="J331" i="6"/>
  <c r="I331" i="6"/>
  <c r="H331" i="6"/>
  <c r="G331" i="6"/>
  <c r="F331" i="6"/>
  <c r="K331" i="6" s="1"/>
  <c r="J330" i="6"/>
  <c r="I330" i="6"/>
  <c r="H330" i="6"/>
  <c r="G330" i="6"/>
  <c r="F330" i="6"/>
  <c r="K330" i="6" s="1"/>
  <c r="J329" i="6"/>
  <c r="I329" i="6"/>
  <c r="H329" i="6"/>
  <c r="G329" i="6"/>
  <c r="F329" i="6"/>
  <c r="K329" i="6" s="1"/>
  <c r="J328" i="6"/>
  <c r="I328" i="6"/>
  <c r="H328" i="6"/>
  <c r="G328" i="6"/>
  <c r="F328" i="6"/>
  <c r="K328" i="6" s="1"/>
  <c r="J327" i="6"/>
  <c r="I327" i="6"/>
  <c r="H327" i="6"/>
  <c r="G327" i="6"/>
  <c r="F327" i="6"/>
  <c r="K327" i="6" s="1"/>
  <c r="J326" i="6"/>
  <c r="I326" i="6"/>
  <c r="H326" i="6"/>
  <c r="G326" i="6"/>
  <c r="F326" i="6"/>
  <c r="K326" i="6" s="1"/>
  <c r="J325" i="6"/>
  <c r="I325" i="6"/>
  <c r="H325" i="6"/>
  <c r="G325" i="6"/>
  <c r="F325" i="6"/>
  <c r="K325" i="6" s="1"/>
  <c r="J324" i="6"/>
  <c r="I324" i="6"/>
  <c r="H324" i="6"/>
  <c r="G324" i="6"/>
  <c r="F324" i="6"/>
  <c r="K324" i="6" s="1"/>
  <c r="J323" i="6"/>
  <c r="I323" i="6"/>
  <c r="H323" i="6"/>
  <c r="G323" i="6"/>
  <c r="F323" i="6"/>
  <c r="K323" i="6" s="1"/>
  <c r="J322" i="6"/>
  <c r="I322" i="6"/>
  <c r="H322" i="6"/>
  <c r="G322" i="6"/>
  <c r="F322" i="6"/>
  <c r="K322" i="6" s="1"/>
  <c r="J321" i="6"/>
  <c r="I321" i="6"/>
  <c r="H321" i="6"/>
  <c r="G321" i="6"/>
  <c r="F321" i="6"/>
  <c r="K321" i="6" s="1"/>
  <c r="J320" i="6"/>
  <c r="I320" i="6"/>
  <c r="H320" i="6"/>
  <c r="G320" i="6"/>
  <c r="F320" i="6"/>
  <c r="K320" i="6" s="1"/>
  <c r="J319" i="6"/>
  <c r="I319" i="6"/>
  <c r="H319" i="6"/>
  <c r="G319" i="6"/>
  <c r="F319" i="6"/>
  <c r="K319" i="6" s="1"/>
  <c r="J318" i="6"/>
  <c r="I318" i="6"/>
  <c r="H318" i="6"/>
  <c r="G318" i="6"/>
  <c r="F318" i="6"/>
  <c r="K318" i="6" s="1"/>
  <c r="J317" i="6"/>
  <c r="I317" i="6"/>
  <c r="H317" i="6"/>
  <c r="G317" i="6"/>
  <c r="F317" i="6"/>
  <c r="K317" i="6" s="1"/>
  <c r="J316" i="6"/>
  <c r="I316" i="6"/>
  <c r="H316" i="6"/>
  <c r="G316" i="6"/>
  <c r="F316" i="6"/>
  <c r="K316" i="6" s="1"/>
  <c r="J315" i="6"/>
  <c r="I315" i="6"/>
  <c r="H315" i="6"/>
  <c r="G315" i="6"/>
  <c r="F315" i="6"/>
  <c r="K315" i="6" s="1"/>
  <c r="J314" i="6"/>
  <c r="I314" i="6"/>
  <c r="H314" i="6"/>
  <c r="G314" i="6"/>
  <c r="F314" i="6"/>
  <c r="K314" i="6" s="1"/>
  <c r="J313" i="6"/>
  <c r="I313" i="6"/>
  <c r="H313" i="6"/>
  <c r="G313" i="6"/>
  <c r="F313" i="6"/>
  <c r="K313" i="6" s="1"/>
  <c r="J312" i="6"/>
  <c r="I312" i="6"/>
  <c r="H312" i="6"/>
  <c r="G312" i="6"/>
  <c r="F312" i="6"/>
  <c r="K312" i="6" s="1"/>
  <c r="J311" i="6"/>
  <c r="I311" i="6"/>
  <c r="H311" i="6"/>
  <c r="G311" i="6"/>
  <c r="F311" i="6"/>
  <c r="K311" i="6" s="1"/>
  <c r="J310" i="6"/>
  <c r="I310" i="6"/>
  <c r="H310" i="6"/>
  <c r="G310" i="6"/>
  <c r="F310" i="6"/>
  <c r="K310" i="6" s="1"/>
  <c r="J309" i="6"/>
  <c r="I309" i="6"/>
  <c r="H309" i="6"/>
  <c r="G309" i="6"/>
  <c r="F309" i="6"/>
  <c r="K309" i="6" s="1"/>
  <c r="J308" i="6"/>
  <c r="I308" i="6"/>
  <c r="H308" i="6"/>
  <c r="G308" i="6"/>
  <c r="F308" i="6"/>
  <c r="K308" i="6" s="1"/>
  <c r="J307" i="6"/>
  <c r="I307" i="6"/>
  <c r="H307" i="6"/>
  <c r="G307" i="6"/>
  <c r="F307" i="6"/>
  <c r="K307" i="6" s="1"/>
  <c r="J306" i="6"/>
  <c r="I306" i="6"/>
  <c r="H306" i="6"/>
  <c r="G306" i="6"/>
  <c r="F306" i="6"/>
  <c r="K306" i="6" s="1"/>
  <c r="J305" i="6"/>
  <c r="I305" i="6"/>
  <c r="H305" i="6"/>
  <c r="G305" i="6"/>
  <c r="F305" i="6"/>
  <c r="K305" i="6" s="1"/>
  <c r="J304" i="6"/>
  <c r="I304" i="6"/>
  <c r="H304" i="6"/>
  <c r="G304" i="6"/>
  <c r="F304" i="6"/>
  <c r="K304" i="6" s="1"/>
  <c r="J303" i="6"/>
  <c r="I303" i="6"/>
  <c r="H303" i="6"/>
  <c r="G303" i="6"/>
  <c r="F303" i="6"/>
  <c r="K303" i="6" s="1"/>
  <c r="J302" i="6"/>
  <c r="I302" i="6"/>
  <c r="H302" i="6"/>
  <c r="G302" i="6"/>
  <c r="F302" i="6"/>
  <c r="K302" i="6" s="1"/>
  <c r="J301" i="6"/>
  <c r="I301" i="6"/>
  <c r="H301" i="6"/>
  <c r="G301" i="6"/>
  <c r="F301" i="6"/>
  <c r="K301" i="6" s="1"/>
  <c r="J300" i="6"/>
  <c r="I300" i="6"/>
  <c r="H300" i="6"/>
  <c r="G300" i="6"/>
  <c r="F300" i="6"/>
  <c r="K300" i="6" s="1"/>
  <c r="J299" i="6"/>
  <c r="I299" i="6"/>
  <c r="H299" i="6"/>
  <c r="G299" i="6"/>
  <c r="F299" i="6"/>
  <c r="K299" i="6" s="1"/>
  <c r="J298" i="6"/>
  <c r="I298" i="6"/>
  <c r="H298" i="6"/>
  <c r="G298" i="6"/>
  <c r="F298" i="6"/>
  <c r="K298" i="6" s="1"/>
  <c r="J297" i="6"/>
  <c r="I297" i="6"/>
  <c r="H297" i="6"/>
  <c r="G297" i="6"/>
  <c r="F297" i="6"/>
  <c r="K297" i="6" s="1"/>
  <c r="J296" i="6"/>
  <c r="I296" i="6"/>
  <c r="H296" i="6"/>
  <c r="G296" i="6"/>
  <c r="F296" i="6"/>
  <c r="K296" i="6" s="1"/>
  <c r="J295" i="6"/>
  <c r="I295" i="6"/>
  <c r="H295" i="6"/>
  <c r="G295" i="6"/>
  <c r="F295" i="6"/>
  <c r="K295" i="6" s="1"/>
  <c r="J294" i="6"/>
  <c r="I294" i="6"/>
  <c r="H294" i="6"/>
  <c r="G294" i="6"/>
  <c r="F294" i="6"/>
  <c r="K294" i="6" s="1"/>
  <c r="J293" i="6"/>
  <c r="I293" i="6"/>
  <c r="H293" i="6"/>
  <c r="G293" i="6"/>
  <c r="F293" i="6"/>
  <c r="K293" i="6" s="1"/>
  <c r="J292" i="6"/>
  <c r="I292" i="6"/>
  <c r="H292" i="6"/>
  <c r="G292" i="6"/>
  <c r="F292" i="6"/>
  <c r="K292" i="6" s="1"/>
  <c r="J291" i="6"/>
  <c r="I291" i="6"/>
  <c r="H291" i="6"/>
  <c r="G291" i="6"/>
  <c r="F291" i="6"/>
  <c r="K291" i="6" s="1"/>
  <c r="J290" i="6"/>
  <c r="I290" i="6"/>
  <c r="H290" i="6"/>
  <c r="G290" i="6"/>
  <c r="F290" i="6"/>
  <c r="K290" i="6" s="1"/>
  <c r="J289" i="6"/>
  <c r="I289" i="6"/>
  <c r="H289" i="6"/>
  <c r="G289" i="6"/>
  <c r="F289" i="6"/>
  <c r="K289" i="6" s="1"/>
  <c r="J288" i="6"/>
  <c r="I288" i="6"/>
  <c r="H288" i="6"/>
  <c r="G288" i="6"/>
  <c r="F288" i="6"/>
  <c r="K288" i="6" s="1"/>
  <c r="J287" i="6"/>
  <c r="I287" i="6"/>
  <c r="H287" i="6"/>
  <c r="G287" i="6"/>
  <c r="F287" i="6"/>
  <c r="K287" i="6" s="1"/>
  <c r="J286" i="6"/>
  <c r="I286" i="6"/>
  <c r="H286" i="6"/>
  <c r="G286" i="6"/>
  <c r="F286" i="6"/>
  <c r="K286" i="6" s="1"/>
  <c r="J285" i="6"/>
  <c r="I285" i="6"/>
  <c r="H285" i="6"/>
  <c r="G285" i="6"/>
  <c r="F285" i="6"/>
  <c r="K285" i="6" s="1"/>
  <c r="J284" i="6"/>
  <c r="I284" i="6"/>
  <c r="H284" i="6"/>
  <c r="G284" i="6"/>
  <c r="F284" i="6"/>
  <c r="K284" i="6" s="1"/>
  <c r="J283" i="6"/>
  <c r="I283" i="6"/>
  <c r="H283" i="6"/>
  <c r="G283" i="6"/>
  <c r="F283" i="6"/>
  <c r="K283" i="6" s="1"/>
  <c r="J282" i="6"/>
  <c r="I282" i="6"/>
  <c r="H282" i="6"/>
  <c r="G282" i="6"/>
  <c r="F282" i="6"/>
  <c r="K282" i="6" s="1"/>
  <c r="J281" i="6"/>
  <c r="I281" i="6"/>
  <c r="H281" i="6"/>
  <c r="G281" i="6"/>
  <c r="F281" i="6"/>
  <c r="K281" i="6" s="1"/>
  <c r="J280" i="6"/>
  <c r="I280" i="6"/>
  <c r="H280" i="6"/>
  <c r="G280" i="6"/>
  <c r="F280" i="6"/>
  <c r="K280" i="6" s="1"/>
  <c r="J279" i="6"/>
  <c r="I279" i="6"/>
  <c r="H279" i="6"/>
  <c r="G279" i="6"/>
  <c r="F279" i="6"/>
  <c r="K279" i="6" s="1"/>
  <c r="J278" i="6"/>
  <c r="I278" i="6"/>
  <c r="H278" i="6"/>
  <c r="G278" i="6"/>
  <c r="F278" i="6"/>
  <c r="K278" i="6" s="1"/>
  <c r="J277" i="6"/>
  <c r="I277" i="6"/>
  <c r="H277" i="6"/>
  <c r="G277" i="6"/>
  <c r="F277" i="6"/>
  <c r="K277" i="6" s="1"/>
  <c r="J276" i="6"/>
  <c r="I276" i="6"/>
  <c r="H276" i="6"/>
  <c r="G276" i="6"/>
  <c r="F276" i="6"/>
  <c r="K276" i="6" s="1"/>
  <c r="J275" i="6"/>
  <c r="I275" i="6"/>
  <c r="H275" i="6"/>
  <c r="G275" i="6"/>
  <c r="F275" i="6"/>
  <c r="K275" i="6" s="1"/>
  <c r="J274" i="6"/>
  <c r="I274" i="6"/>
  <c r="H274" i="6"/>
  <c r="G274" i="6"/>
  <c r="F274" i="6"/>
  <c r="K274" i="6" s="1"/>
  <c r="J273" i="6"/>
  <c r="I273" i="6"/>
  <c r="H273" i="6"/>
  <c r="G273" i="6"/>
  <c r="F273" i="6"/>
  <c r="K273" i="6" s="1"/>
  <c r="J272" i="6"/>
  <c r="I272" i="6"/>
  <c r="H272" i="6"/>
  <c r="G272" i="6"/>
  <c r="F272" i="6"/>
  <c r="K272" i="6" s="1"/>
  <c r="J271" i="6"/>
  <c r="I271" i="6"/>
  <c r="H271" i="6"/>
  <c r="G271" i="6"/>
  <c r="F271" i="6"/>
  <c r="K271" i="6" s="1"/>
  <c r="J270" i="6"/>
  <c r="I270" i="6"/>
  <c r="H270" i="6"/>
  <c r="G270" i="6"/>
  <c r="F270" i="6"/>
  <c r="K270" i="6" s="1"/>
  <c r="J269" i="6"/>
  <c r="I269" i="6"/>
  <c r="H269" i="6"/>
  <c r="G269" i="6"/>
  <c r="F269" i="6"/>
  <c r="K269" i="6" s="1"/>
  <c r="J268" i="6"/>
  <c r="I268" i="6"/>
  <c r="H268" i="6"/>
  <c r="G268" i="6"/>
  <c r="F268" i="6"/>
  <c r="K268" i="6" s="1"/>
  <c r="J267" i="6"/>
  <c r="I267" i="6"/>
  <c r="H267" i="6"/>
  <c r="G267" i="6"/>
  <c r="F267" i="6"/>
  <c r="K267" i="6" s="1"/>
  <c r="J266" i="6"/>
  <c r="I266" i="6"/>
  <c r="H266" i="6"/>
  <c r="G266" i="6"/>
  <c r="F266" i="6"/>
  <c r="K266" i="6" s="1"/>
  <c r="J265" i="6"/>
  <c r="I265" i="6"/>
  <c r="H265" i="6"/>
  <c r="G265" i="6"/>
  <c r="F265" i="6"/>
  <c r="K265" i="6" s="1"/>
  <c r="J264" i="6"/>
  <c r="I264" i="6"/>
  <c r="H264" i="6"/>
  <c r="G264" i="6"/>
  <c r="F264" i="6"/>
  <c r="K264" i="6" s="1"/>
  <c r="J263" i="6"/>
  <c r="I263" i="6"/>
  <c r="H263" i="6"/>
  <c r="G263" i="6"/>
  <c r="F263" i="6"/>
  <c r="K263" i="6" s="1"/>
  <c r="J262" i="6"/>
  <c r="I262" i="6"/>
  <c r="H262" i="6"/>
  <c r="G262" i="6"/>
  <c r="F262" i="6"/>
  <c r="K262" i="6" s="1"/>
  <c r="J261" i="6"/>
  <c r="I261" i="6"/>
  <c r="H261" i="6"/>
  <c r="G261" i="6"/>
  <c r="F261" i="6"/>
  <c r="K261" i="6" s="1"/>
  <c r="J260" i="6"/>
  <c r="I260" i="6"/>
  <c r="H260" i="6"/>
  <c r="G260" i="6"/>
  <c r="F260" i="6"/>
  <c r="K260" i="6" s="1"/>
  <c r="J259" i="6"/>
  <c r="I259" i="6"/>
  <c r="H259" i="6"/>
  <c r="G259" i="6"/>
  <c r="F259" i="6"/>
  <c r="K259" i="6" s="1"/>
  <c r="J258" i="6"/>
  <c r="I258" i="6"/>
  <c r="H258" i="6"/>
  <c r="G258" i="6"/>
  <c r="F258" i="6"/>
  <c r="K258" i="6" s="1"/>
  <c r="J257" i="6"/>
  <c r="I257" i="6"/>
  <c r="H257" i="6"/>
  <c r="G257" i="6"/>
  <c r="F257" i="6"/>
  <c r="K257" i="6" s="1"/>
  <c r="J256" i="6"/>
  <c r="I256" i="6"/>
  <c r="H256" i="6"/>
  <c r="G256" i="6"/>
  <c r="F256" i="6"/>
  <c r="K256" i="6" s="1"/>
  <c r="J255" i="6"/>
  <c r="I255" i="6"/>
  <c r="H255" i="6"/>
  <c r="G255" i="6"/>
  <c r="F255" i="6"/>
  <c r="K255" i="6" s="1"/>
  <c r="J254" i="6"/>
  <c r="I254" i="6"/>
  <c r="H254" i="6"/>
  <c r="G254" i="6"/>
  <c r="F254" i="6"/>
  <c r="K254" i="6" s="1"/>
  <c r="J253" i="6"/>
  <c r="I253" i="6"/>
  <c r="H253" i="6"/>
  <c r="G253" i="6"/>
  <c r="F253" i="6"/>
  <c r="K253" i="6" s="1"/>
  <c r="J252" i="6"/>
  <c r="I252" i="6"/>
  <c r="H252" i="6"/>
  <c r="G252" i="6"/>
  <c r="F252" i="6"/>
  <c r="K252" i="6" s="1"/>
  <c r="J251" i="6"/>
  <c r="I251" i="6"/>
  <c r="H251" i="6"/>
  <c r="G251" i="6"/>
  <c r="F251" i="6"/>
  <c r="K251" i="6" s="1"/>
  <c r="J250" i="6"/>
  <c r="I250" i="6"/>
  <c r="H250" i="6"/>
  <c r="G250" i="6"/>
  <c r="F250" i="6"/>
  <c r="K250" i="6" s="1"/>
  <c r="J249" i="6"/>
  <c r="I249" i="6"/>
  <c r="H249" i="6"/>
  <c r="G249" i="6"/>
  <c r="F249" i="6"/>
  <c r="K249" i="6" s="1"/>
  <c r="J248" i="6"/>
  <c r="I248" i="6"/>
  <c r="H248" i="6"/>
  <c r="G248" i="6"/>
  <c r="F248" i="6"/>
  <c r="K248" i="6" s="1"/>
  <c r="J247" i="6"/>
  <c r="I247" i="6"/>
  <c r="H247" i="6"/>
  <c r="G247" i="6"/>
  <c r="F247" i="6"/>
  <c r="K247" i="6" s="1"/>
  <c r="J246" i="6"/>
  <c r="I246" i="6"/>
  <c r="H246" i="6"/>
  <c r="G246" i="6"/>
  <c r="F246" i="6"/>
  <c r="K246" i="6" s="1"/>
  <c r="J245" i="6"/>
  <c r="I245" i="6"/>
  <c r="H245" i="6"/>
  <c r="G245" i="6"/>
  <c r="F245" i="6"/>
  <c r="K245" i="6" s="1"/>
  <c r="J244" i="6"/>
  <c r="I244" i="6"/>
  <c r="H244" i="6"/>
  <c r="G244" i="6"/>
  <c r="F244" i="6"/>
  <c r="K244" i="6" s="1"/>
  <c r="J243" i="6"/>
  <c r="I243" i="6"/>
  <c r="H243" i="6"/>
  <c r="G243" i="6"/>
  <c r="F243" i="6"/>
  <c r="K243" i="6" s="1"/>
  <c r="J242" i="6"/>
  <c r="I242" i="6"/>
  <c r="H242" i="6"/>
  <c r="G242" i="6"/>
  <c r="F242" i="6"/>
  <c r="K242" i="6" s="1"/>
  <c r="J241" i="6"/>
  <c r="I241" i="6"/>
  <c r="H241" i="6"/>
  <c r="G241" i="6"/>
  <c r="F241" i="6"/>
  <c r="K241" i="6" s="1"/>
  <c r="J240" i="6"/>
  <c r="I240" i="6"/>
  <c r="H240" i="6"/>
  <c r="G240" i="6"/>
  <c r="F240" i="6"/>
  <c r="K240" i="6" s="1"/>
  <c r="J239" i="6"/>
  <c r="I239" i="6"/>
  <c r="H239" i="6"/>
  <c r="G239" i="6"/>
  <c r="F239" i="6"/>
  <c r="K239" i="6" s="1"/>
  <c r="J238" i="6"/>
  <c r="I238" i="6"/>
  <c r="H238" i="6"/>
  <c r="G238" i="6"/>
  <c r="F238" i="6"/>
  <c r="K238" i="6" s="1"/>
  <c r="J237" i="6"/>
  <c r="I237" i="6"/>
  <c r="H237" i="6"/>
  <c r="G237" i="6"/>
  <c r="F237" i="6"/>
  <c r="K237" i="6" s="1"/>
  <c r="J236" i="6"/>
  <c r="I236" i="6"/>
  <c r="H236" i="6"/>
  <c r="G236" i="6"/>
  <c r="F236" i="6"/>
  <c r="K236" i="6" s="1"/>
  <c r="J235" i="6"/>
  <c r="I235" i="6"/>
  <c r="H235" i="6"/>
  <c r="G235" i="6"/>
  <c r="F235" i="6"/>
  <c r="K235" i="6" s="1"/>
  <c r="J234" i="6"/>
  <c r="I234" i="6"/>
  <c r="H234" i="6"/>
  <c r="G234" i="6"/>
  <c r="F234" i="6"/>
  <c r="K234" i="6" s="1"/>
  <c r="J233" i="6"/>
  <c r="I233" i="6"/>
  <c r="H233" i="6"/>
  <c r="G233" i="6"/>
  <c r="F233" i="6"/>
  <c r="K233" i="6" s="1"/>
  <c r="J232" i="6"/>
  <c r="I232" i="6"/>
  <c r="H232" i="6"/>
  <c r="G232" i="6"/>
  <c r="F232" i="6"/>
  <c r="K232" i="6" s="1"/>
  <c r="J231" i="6"/>
  <c r="I231" i="6"/>
  <c r="H231" i="6"/>
  <c r="G231" i="6"/>
  <c r="F231" i="6"/>
  <c r="K231" i="6" s="1"/>
  <c r="J230" i="6"/>
  <c r="I230" i="6"/>
  <c r="H230" i="6"/>
  <c r="G230" i="6"/>
  <c r="F230" i="6"/>
  <c r="K230" i="6" s="1"/>
  <c r="J229" i="6"/>
  <c r="I229" i="6"/>
  <c r="H229" i="6"/>
  <c r="G229" i="6"/>
  <c r="F229" i="6"/>
  <c r="K229" i="6" s="1"/>
  <c r="J228" i="6"/>
  <c r="I228" i="6"/>
  <c r="H228" i="6"/>
  <c r="G228" i="6"/>
  <c r="F228" i="6"/>
  <c r="K228" i="6" s="1"/>
  <c r="J227" i="6"/>
  <c r="I227" i="6"/>
  <c r="H227" i="6"/>
  <c r="G227" i="6"/>
  <c r="F227" i="6"/>
  <c r="K227" i="6" s="1"/>
  <c r="J226" i="6"/>
  <c r="I226" i="6"/>
  <c r="H226" i="6"/>
  <c r="G226" i="6"/>
  <c r="F226" i="6"/>
  <c r="K226" i="6" s="1"/>
  <c r="J225" i="6"/>
  <c r="I225" i="6"/>
  <c r="H225" i="6"/>
  <c r="G225" i="6"/>
  <c r="F225" i="6"/>
  <c r="K225" i="6" s="1"/>
  <c r="J224" i="6"/>
  <c r="I224" i="6"/>
  <c r="H224" i="6"/>
  <c r="G224" i="6"/>
  <c r="F224" i="6"/>
  <c r="K224" i="6" s="1"/>
  <c r="J223" i="6"/>
  <c r="I223" i="6"/>
  <c r="H223" i="6"/>
  <c r="G223" i="6"/>
  <c r="F223" i="6"/>
  <c r="K223" i="6" s="1"/>
  <c r="J222" i="6"/>
  <c r="I222" i="6"/>
  <c r="H222" i="6"/>
  <c r="G222" i="6"/>
  <c r="F222" i="6"/>
  <c r="K222" i="6" s="1"/>
  <c r="J221" i="6"/>
  <c r="I221" i="6"/>
  <c r="H221" i="6"/>
  <c r="G221" i="6"/>
  <c r="F221" i="6"/>
  <c r="K221" i="6" s="1"/>
  <c r="J220" i="6"/>
  <c r="I220" i="6"/>
  <c r="H220" i="6"/>
  <c r="G220" i="6"/>
  <c r="F220" i="6"/>
  <c r="K220" i="6" s="1"/>
  <c r="J219" i="6"/>
  <c r="I219" i="6"/>
  <c r="H219" i="6"/>
  <c r="G219" i="6"/>
  <c r="F219" i="6"/>
  <c r="K219" i="6" s="1"/>
  <c r="J218" i="6"/>
  <c r="I218" i="6"/>
  <c r="H218" i="6"/>
  <c r="G218" i="6"/>
  <c r="F218" i="6"/>
  <c r="K218" i="6" s="1"/>
  <c r="J217" i="6"/>
  <c r="I217" i="6"/>
  <c r="H217" i="6"/>
  <c r="G217" i="6"/>
  <c r="F217" i="6"/>
  <c r="K217" i="6" s="1"/>
  <c r="J216" i="6"/>
  <c r="I216" i="6"/>
  <c r="H216" i="6"/>
  <c r="G216" i="6"/>
  <c r="F216" i="6"/>
  <c r="K216" i="6" s="1"/>
  <c r="J215" i="6"/>
  <c r="I215" i="6"/>
  <c r="H215" i="6"/>
  <c r="G215" i="6"/>
  <c r="F215" i="6"/>
  <c r="K215" i="6" s="1"/>
  <c r="J214" i="6"/>
  <c r="I214" i="6"/>
  <c r="H214" i="6"/>
  <c r="G214" i="6"/>
  <c r="F214" i="6"/>
  <c r="K214" i="6" s="1"/>
  <c r="J213" i="6"/>
  <c r="I213" i="6"/>
  <c r="H213" i="6"/>
  <c r="G213" i="6"/>
  <c r="F213" i="6"/>
  <c r="K213" i="6" s="1"/>
  <c r="J212" i="6"/>
  <c r="I212" i="6"/>
  <c r="H212" i="6"/>
  <c r="G212" i="6"/>
  <c r="F212" i="6"/>
  <c r="K212" i="6" s="1"/>
  <c r="J211" i="6"/>
  <c r="I211" i="6"/>
  <c r="H211" i="6"/>
  <c r="G211" i="6"/>
  <c r="F211" i="6"/>
  <c r="K211" i="6" s="1"/>
  <c r="J210" i="6"/>
  <c r="I210" i="6"/>
  <c r="H210" i="6"/>
  <c r="G210" i="6"/>
  <c r="F210" i="6"/>
  <c r="K210" i="6" s="1"/>
  <c r="J209" i="6"/>
  <c r="I209" i="6"/>
  <c r="H209" i="6"/>
  <c r="G209" i="6"/>
  <c r="F209" i="6"/>
  <c r="K209" i="6" s="1"/>
  <c r="J208" i="6"/>
  <c r="I208" i="6"/>
  <c r="H208" i="6"/>
  <c r="G208" i="6"/>
  <c r="F208" i="6"/>
  <c r="K208" i="6" s="1"/>
  <c r="J207" i="6"/>
  <c r="I207" i="6"/>
  <c r="H207" i="6"/>
  <c r="G207" i="6"/>
  <c r="F207" i="6"/>
  <c r="K207" i="6" s="1"/>
  <c r="J206" i="6"/>
  <c r="I206" i="6"/>
  <c r="H206" i="6"/>
  <c r="G206" i="6"/>
  <c r="F206" i="6"/>
  <c r="K206" i="6" s="1"/>
  <c r="J205" i="6"/>
  <c r="I205" i="6"/>
  <c r="H205" i="6"/>
  <c r="G205" i="6"/>
  <c r="F205" i="6"/>
  <c r="K205" i="6" s="1"/>
  <c r="J204" i="6"/>
  <c r="I204" i="6"/>
  <c r="H204" i="6"/>
  <c r="G204" i="6"/>
  <c r="F204" i="6"/>
  <c r="K204" i="6" s="1"/>
  <c r="J203" i="6"/>
  <c r="I203" i="6"/>
  <c r="H203" i="6"/>
  <c r="G203" i="6"/>
  <c r="F203" i="6"/>
  <c r="K203" i="6" s="1"/>
  <c r="J202" i="6"/>
  <c r="I202" i="6"/>
  <c r="H202" i="6"/>
  <c r="G202" i="6"/>
  <c r="F202" i="6"/>
  <c r="K202" i="6" s="1"/>
  <c r="J201" i="6"/>
  <c r="I201" i="6"/>
  <c r="H201" i="6"/>
  <c r="G201" i="6"/>
  <c r="F201" i="6"/>
  <c r="K201" i="6" s="1"/>
  <c r="J200" i="6"/>
  <c r="I200" i="6"/>
  <c r="H200" i="6"/>
  <c r="G200" i="6"/>
  <c r="F200" i="6"/>
  <c r="K200" i="6" s="1"/>
  <c r="J199" i="6"/>
  <c r="I199" i="6"/>
  <c r="H199" i="6"/>
  <c r="G199" i="6"/>
  <c r="F199" i="6"/>
  <c r="K199" i="6" s="1"/>
  <c r="J198" i="6"/>
  <c r="I198" i="6"/>
  <c r="H198" i="6"/>
  <c r="G198" i="6"/>
  <c r="F198" i="6"/>
  <c r="K198" i="6" s="1"/>
  <c r="J197" i="6"/>
  <c r="I197" i="6"/>
  <c r="H197" i="6"/>
  <c r="G197" i="6"/>
  <c r="F197" i="6"/>
  <c r="K197" i="6" s="1"/>
  <c r="J196" i="6"/>
  <c r="I196" i="6"/>
  <c r="H196" i="6"/>
  <c r="G196" i="6"/>
  <c r="F196" i="6"/>
  <c r="K196" i="6" s="1"/>
  <c r="J195" i="6"/>
  <c r="I195" i="6"/>
  <c r="H195" i="6"/>
  <c r="G195" i="6"/>
  <c r="F195" i="6"/>
  <c r="K195" i="6" s="1"/>
  <c r="J194" i="6"/>
  <c r="I194" i="6"/>
  <c r="H194" i="6"/>
  <c r="G194" i="6"/>
  <c r="F194" i="6"/>
  <c r="K194" i="6" s="1"/>
  <c r="J193" i="6"/>
  <c r="I193" i="6"/>
  <c r="H193" i="6"/>
  <c r="G193" i="6"/>
  <c r="F193" i="6"/>
  <c r="K193" i="6" s="1"/>
  <c r="J192" i="6"/>
  <c r="I192" i="6"/>
  <c r="H192" i="6"/>
  <c r="G192" i="6"/>
  <c r="F192" i="6"/>
  <c r="K192" i="6" s="1"/>
  <c r="J191" i="6"/>
  <c r="I191" i="6"/>
  <c r="H191" i="6"/>
  <c r="G191" i="6"/>
  <c r="F191" i="6"/>
  <c r="K191" i="6" s="1"/>
  <c r="J190" i="6"/>
  <c r="I190" i="6"/>
  <c r="H190" i="6"/>
  <c r="G190" i="6"/>
  <c r="F190" i="6"/>
  <c r="K190" i="6" s="1"/>
  <c r="J189" i="6"/>
  <c r="I189" i="6"/>
  <c r="H189" i="6"/>
  <c r="G189" i="6"/>
  <c r="F189" i="6"/>
  <c r="K189" i="6" s="1"/>
  <c r="J188" i="6"/>
  <c r="I188" i="6"/>
  <c r="H188" i="6"/>
  <c r="G188" i="6"/>
  <c r="F188" i="6"/>
  <c r="K188" i="6" s="1"/>
  <c r="J187" i="6"/>
  <c r="I187" i="6"/>
  <c r="H187" i="6"/>
  <c r="G187" i="6"/>
  <c r="F187" i="6"/>
  <c r="K187" i="6" s="1"/>
  <c r="J186" i="6"/>
  <c r="I186" i="6"/>
  <c r="H186" i="6"/>
  <c r="G186" i="6"/>
  <c r="F186" i="6"/>
  <c r="K186" i="6" s="1"/>
  <c r="J185" i="6"/>
  <c r="I185" i="6"/>
  <c r="H185" i="6"/>
  <c r="G185" i="6"/>
  <c r="F185" i="6"/>
  <c r="K185" i="6" s="1"/>
  <c r="J184" i="6"/>
  <c r="I184" i="6"/>
  <c r="H184" i="6"/>
  <c r="G184" i="6"/>
  <c r="F184" i="6"/>
  <c r="K184" i="6" s="1"/>
  <c r="J183" i="6"/>
  <c r="I183" i="6"/>
  <c r="H183" i="6"/>
  <c r="G183" i="6"/>
  <c r="F183" i="6"/>
  <c r="K183" i="6" s="1"/>
  <c r="J182" i="6"/>
  <c r="I182" i="6"/>
  <c r="H182" i="6"/>
  <c r="G182" i="6"/>
  <c r="F182" i="6"/>
  <c r="K182" i="6" s="1"/>
  <c r="J181" i="6"/>
  <c r="I181" i="6"/>
  <c r="H181" i="6"/>
  <c r="G181" i="6"/>
  <c r="F181" i="6"/>
  <c r="K181" i="6" s="1"/>
  <c r="J180" i="6"/>
  <c r="I180" i="6"/>
  <c r="H180" i="6"/>
  <c r="G180" i="6"/>
  <c r="F180" i="6"/>
  <c r="K180" i="6" s="1"/>
  <c r="J179" i="6"/>
  <c r="I179" i="6"/>
  <c r="H179" i="6"/>
  <c r="G179" i="6"/>
  <c r="F179" i="6"/>
  <c r="K179" i="6" s="1"/>
  <c r="J178" i="6"/>
  <c r="I178" i="6"/>
  <c r="H178" i="6"/>
  <c r="G178" i="6"/>
  <c r="F178" i="6"/>
  <c r="K178" i="6" s="1"/>
  <c r="J177" i="6"/>
  <c r="I177" i="6"/>
  <c r="H177" i="6"/>
  <c r="G177" i="6"/>
  <c r="F177" i="6"/>
  <c r="K177" i="6" s="1"/>
  <c r="J176" i="6"/>
  <c r="I176" i="6"/>
  <c r="H176" i="6"/>
  <c r="G176" i="6"/>
  <c r="F176" i="6"/>
  <c r="K176" i="6" s="1"/>
  <c r="J175" i="6"/>
  <c r="I175" i="6"/>
  <c r="H175" i="6"/>
  <c r="G175" i="6"/>
  <c r="F175" i="6"/>
  <c r="K175" i="6" s="1"/>
  <c r="J174" i="6"/>
  <c r="I174" i="6"/>
  <c r="H174" i="6"/>
  <c r="G174" i="6"/>
  <c r="F174" i="6"/>
  <c r="K174" i="6" s="1"/>
  <c r="J173" i="6"/>
  <c r="I173" i="6"/>
  <c r="H173" i="6"/>
  <c r="G173" i="6"/>
  <c r="F173" i="6"/>
  <c r="K173" i="6" s="1"/>
  <c r="J172" i="6"/>
  <c r="I172" i="6"/>
  <c r="H172" i="6"/>
  <c r="G172" i="6"/>
  <c r="F172" i="6"/>
  <c r="K172" i="6" s="1"/>
  <c r="J171" i="6"/>
  <c r="I171" i="6"/>
  <c r="H171" i="6"/>
  <c r="G171" i="6"/>
  <c r="F171" i="6"/>
  <c r="K171" i="6" s="1"/>
  <c r="J170" i="6"/>
  <c r="I170" i="6"/>
  <c r="H170" i="6"/>
  <c r="G170" i="6"/>
  <c r="F170" i="6"/>
  <c r="K170" i="6" s="1"/>
  <c r="J169" i="6"/>
  <c r="I169" i="6"/>
  <c r="H169" i="6"/>
  <c r="G169" i="6"/>
  <c r="F169" i="6"/>
  <c r="K169" i="6" s="1"/>
  <c r="J168" i="6"/>
  <c r="I168" i="6"/>
  <c r="H168" i="6"/>
  <c r="G168" i="6"/>
  <c r="F168" i="6"/>
  <c r="K168" i="6" s="1"/>
  <c r="J167" i="6"/>
  <c r="I167" i="6"/>
  <c r="H167" i="6"/>
  <c r="G167" i="6"/>
  <c r="F167" i="6"/>
  <c r="K167" i="6" s="1"/>
  <c r="J166" i="6"/>
  <c r="I166" i="6"/>
  <c r="H166" i="6"/>
  <c r="G166" i="6"/>
  <c r="F166" i="6"/>
  <c r="K166" i="6" s="1"/>
  <c r="J165" i="6"/>
  <c r="I165" i="6"/>
  <c r="H165" i="6"/>
  <c r="G165" i="6"/>
  <c r="F165" i="6"/>
  <c r="K165" i="6" s="1"/>
  <c r="J164" i="6"/>
  <c r="I164" i="6"/>
  <c r="H164" i="6"/>
  <c r="G164" i="6"/>
  <c r="F164" i="6"/>
  <c r="K164" i="6" s="1"/>
  <c r="J163" i="6"/>
  <c r="I163" i="6"/>
  <c r="H163" i="6"/>
  <c r="G163" i="6"/>
  <c r="F163" i="6"/>
  <c r="K163" i="6" s="1"/>
  <c r="J162" i="6"/>
  <c r="I162" i="6"/>
  <c r="H162" i="6"/>
  <c r="G162" i="6"/>
  <c r="F162" i="6"/>
  <c r="K162" i="6" s="1"/>
  <c r="J161" i="6"/>
  <c r="I161" i="6"/>
  <c r="H161" i="6"/>
  <c r="G161" i="6"/>
  <c r="F161" i="6"/>
  <c r="K161" i="6" s="1"/>
  <c r="J160" i="6"/>
  <c r="I160" i="6"/>
  <c r="H160" i="6"/>
  <c r="G160" i="6"/>
  <c r="F160" i="6"/>
  <c r="K160" i="6" s="1"/>
  <c r="J159" i="6"/>
  <c r="I159" i="6"/>
  <c r="H159" i="6"/>
  <c r="G159" i="6"/>
  <c r="F159" i="6"/>
  <c r="K159" i="6" s="1"/>
  <c r="J158" i="6"/>
  <c r="I158" i="6"/>
  <c r="H158" i="6"/>
  <c r="G158" i="6"/>
  <c r="F158" i="6"/>
  <c r="K158" i="6" s="1"/>
  <c r="J157" i="6"/>
  <c r="I157" i="6"/>
  <c r="H157" i="6"/>
  <c r="G157" i="6"/>
  <c r="F157" i="6"/>
  <c r="K157" i="6" s="1"/>
  <c r="J156" i="6"/>
  <c r="I156" i="6"/>
  <c r="H156" i="6"/>
  <c r="G156" i="6"/>
  <c r="F156" i="6"/>
  <c r="K156" i="6" s="1"/>
  <c r="J155" i="6"/>
  <c r="I155" i="6"/>
  <c r="H155" i="6"/>
  <c r="G155" i="6"/>
  <c r="F155" i="6"/>
  <c r="K155" i="6" s="1"/>
  <c r="J154" i="6"/>
  <c r="I154" i="6"/>
  <c r="H154" i="6"/>
  <c r="G154" i="6"/>
  <c r="F154" i="6"/>
  <c r="K154" i="6" s="1"/>
  <c r="J153" i="6"/>
  <c r="I153" i="6"/>
  <c r="H153" i="6"/>
  <c r="G153" i="6"/>
  <c r="F153" i="6"/>
  <c r="K153" i="6" s="1"/>
  <c r="J152" i="6"/>
  <c r="I152" i="6"/>
  <c r="H152" i="6"/>
  <c r="G152" i="6"/>
  <c r="F152" i="6"/>
  <c r="K152" i="6" s="1"/>
  <c r="J151" i="6"/>
  <c r="I151" i="6"/>
  <c r="H151" i="6"/>
  <c r="G151" i="6"/>
  <c r="F151" i="6"/>
  <c r="K151" i="6" s="1"/>
  <c r="J150" i="6"/>
  <c r="I150" i="6"/>
  <c r="H150" i="6"/>
  <c r="G150" i="6"/>
  <c r="F150" i="6"/>
  <c r="K150" i="6" s="1"/>
  <c r="J149" i="6"/>
  <c r="I149" i="6"/>
  <c r="H149" i="6"/>
  <c r="G149" i="6"/>
  <c r="F149" i="6"/>
  <c r="K149" i="6" s="1"/>
  <c r="J148" i="6"/>
  <c r="I148" i="6"/>
  <c r="H148" i="6"/>
  <c r="G148" i="6"/>
  <c r="F148" i="6"/>
  <c r="K148" i="6" s="1"/>
  <c r="J147" i="6"/>
  <c r="I147" i="6"/>
  <c r="H147" i="6"/>
  <c r="G147" i="6"/>
  <c r="F147" i="6"/>
  <c r="K147" i="6" s="1"/>
  <c r="J146" i="6"/>
  <c r="I146" i="6"/>
  <c r="H146" i="6"/>
  <c r="G146" i="6"/>
  <c r="F146" i="6"/>
  <c r="K146" i="6" s="1"/>
  <c r="J145" i="6"/>
  <c r="I145" i="6"/>
  <c r="H145" i="6"/>
  <c r="G145" i="6"/>
  <c r="F145" i="6"/>
  <c r="K145" i="6" s="1"/>
  <c r="J144" i="6"/>
  <c r="I144" i="6"/>
  <c r="H144" i="6"/>
  <c r="G144" i="6"/>
  <c r="F144" i="6"/>
  <c r="K144" i="6" s="1"/>
  <c r="J143" i="6"/>
  <c r="I143" i="6"/>
  <c r="H143" i="6"/>
  <c r="G143" i="6"/>
  <c r="F143" i="6"/>
  <c r="K143" i="6" s="1"/>
  <c r="J142" i="6"/>
  <c r="I142" i="6"/>
  <c r="H142" i="6"/>
  <c r="G142" i="6"/>
  <c r="F142" i="6"/>
  <c r="K142" i="6" s="1"/>
  <c r="J141" i="6"/>
  <c r="I141" i="6"/>
  <c r="H141" i="6"/>
  <c r="G141" i="6"/>
  <c r="F141" i="6"/>
  <c r="K141" i="6" s="1"/>
  <c r="J140" i="6"/>
  <c r="I140" i="6"/>
  <c r="H140" i="6"/>
  <c r="G140" i="6"/>
  <c r="F140" i="6"/>
  <c r="K140" i="6" s="1"/>
  <c r="J139" i="6"/>
  <c r="I139" i="6"/>
  <c r="H139" i="6"/>
  <c r="G139" i="6"/>
  <c r="F139" i="6"/>
  <c r="K139" i="6" s="1"/>
  <c r="J138" i="6"/>
  <c r="I138" i="6"/>
  <c r="H138" i="6"/>
  <c r="G138" i="6"/>
  <c r="F138" i="6"/>
  <c r="K138" i="6" s="1"/>
  <c r="J137" i="6"/>
  <c r="I137" i="6"/>
  <c r="H137" i="6"/>
  <c r="G137" i="6"/>
  <c r="F137" i="6"/>
  <c r="K137" i="6" s="1"/>
  <c r="J136" i="6"/>
  <c r="I136" i="6"/>
  <c r="H136" i="6"/>
  <c r="G136" i="6"/>
  <c r="F136" i="6"/>
  <c r="K136" i="6" s="1"/>
  <c r="J135" i="6"/>
  <c r="I135" i="6"/>
  <c r="H135" i="6"/>
  <c r="G135" i="6"/>
  <c r="F135" i="6"/>
  <c r="K135" i="6" s="1"/>
  <c r="J134" i="6"/>
  <c r="I134" i="6"/>
  <c r="H134" i="6"/>
  <c r="G134" i="6"/>
  <c r="F134" i="6"/>
  <c r="K134" i="6" s="1"/>
  <c r="J133" i="6"/>
  <c r="I133" i="6"/>
  <c r="H133" i="6"/>
  <c r="G133" i="6"/>
  <c r="F133" i="6"/>
  <c r="K133" i="6" s="1"/>
  <c r="J132" i="6"/>
  <c r="I132" i="6"/>
  <c r="H132" i="6"/>
  <c r="G132" i="6"/>
  <c r="F132" i="6"/>
  <c r="K132" i="6" s="1"/>
  <c r="J131" i="6"/>
  <c r="I131" i="6"/>
  <c r="H131" i="6"/>
  <c r="G131" i="6"/>
  <c r="F131" i="6"/>
  <c r="K131" i="6" s="1"/>
  <c r="J130" i="6"/>
  <c r="I130" i="6"/>
  <c r="H130" i="6"/>
  <c r="G130" i="6"/>
  <c r="F130" i="6"/>
  <c r="K130" i="6" s="1"/>
  <c r="J129" i="6"/>
  <c r="I129" i="6"/>
  <c r="H129" i="6"/>
  <c r="G129" i="6"/>
  <c r="F129" i="6"/>
  <c r="K129" i="6" s="1"/>
  <c r="K128" i="6"/>
  <c r="J128" i="6"/>
  <c r="I128" i="6"/>
  <c r="H128" i="6"/>
  <c r="G128" i="6"/>
  <c r="F128" i="6"/>
  <c r="J127" i="6"/>
  <c r="I127" i="6"/>
  <c r="H127" i="6"/>
  <c r="G127" i="6"/>
  <c r="F127" i="6"/>
  <c r="K127" i="6" s="1"/>
  <c r="J126" i="6"/>
  <c r="I126" i="6"/>
  <c r="H126" i="6"/>
  <c r="G126" i="6"/>
  <c r="F126" i="6"/>
  <c r="K126" i="6" s="1"/>
  <c r="J125" i="6"/>
  <c r="I125" i="6"/>
  <c r="H125" i="6"/>
  <c r="G125" i="6"/>
  <c r="F125" i="6"/>
  <c r="K125" i="6" s="1"/>
  <c r="J124" i="6"/>
  <c r="I124" i="6"/>
  <c r="H124" i="6"/>
  <c r="G124" i="6"/>
  <c r="F124" i="6"/>
  <c r="K124" i="6" s="1"/>
  <c r="J123" i="6"/>
  <c r="I123" i="6"/>
  <c r="H123" i="6"/>
  <c r="G123" i="6"/>
  <c r="F123" i="6"/>
  <c r="K123" i="6" s="1"/>
  <c r="J122" i="6"/>
  <c r="I122" i="6"/>
  <c r="H122" i="6"/>
  <c r="G122" i="6"/>
  <c r="F122" i="6"/>
  <c r="K122" i="6" s="1"/>
  <c r="J121" i="6"/>
  <c r="I121" i="6"/>
  <c r="H121" i="6"/>
  <c r="G121" i="6"/>
  <c r="F121" i="6"/>
  <c r="K121" i="6" s="1"/>
  <c r="J120" i="6"/>
  <c r="I120" i="6"/>
  <c r="H120" i="6"/>
  <c r="G120" i="6"/>
  <c r="F120" i="6"/>
  <c r="K120" i="6" s="1"/>
  <c r="J119" i="6"/>
  <c r="I119" i="6"/>
  <c r="H119" i="6"/>
  <c r="G119" i="6"/>
  <c r="F119" i="6"/>
  <c r="K119" i="6" s="1"/>
  <c r="J118" i="6"/>
  <c r="I118" i="6"/>
  <c r="H118" i="6"/>
  <c r="G118" i="6"/>
  <c r="F118" i="6"/>
  <c r="K118" i="6" s="1"/>
  <c r="J117" i="6"/>
  <c r="I117" i="6"/>
  <c r="H117" i="6"/>
  <c r="G117" i="6"/>
  <c r="F117" i="6"/>
  <c r="K117" i="6" s="1"/>
  <c r="J116" i="6"/>
  <c r="I116" i="6"/>
  <c r="H116" i="6"/>
  <c r="G116" i="6"/>
  <c r="F116" i="6"/>
  <c r="K116" i="6" s="1"/>
  <c r="J115" i="6"/>
  <c r="I115" i="6"/>
  <c r="H115" i="6"/>
  <c r="G115" i="6"/>
  <c r="F115" i="6"/>
  <c r="K115" i="6" s="1"/>
  <c r="J114" i="6"/>
  <c r="I114" i="6"/>
  <c r="H114" i="6"/>
  <c r="G114" i="6"/>
  <c r="F114" i="6"/>
  <c r="K114" i="6" s="1"/>
  <c r="J113" i="6"/>
  <c r="I113" i="6"/>
  <c r="H113" i="6"/>
  <c r="G113" i="6"/>
  <c r="F113" i="6"/>
  <c r="K113" i="6" s="1"/>
  <c r="J112" i="6"/>
  <c r="I112" i="6"/>
  <c r="H112" i="6"/>
  <c r="G112" i="6"/>
  <c r="F112" i="6"/>
  <c r="K112" i="6" s="1"/>
  <c r="J111" i="6"/>
  <c r="I111" i="6"/>
  <c r="H111" i="6"/>
  <c r="G111" i="6"/>
  <c r="F111" i="6"/>
  <c r="K111" i="6" s="1"/>
  <c r="J110" i="6"/>
  <c r="I110" i="6"/>
  <c r="H110" i="6"/>
  <c r="G110" i="6"/>
  <c r="F110" i="6"/>
  <c r="K110" i="6" s="1"/>
  <c r="J109" i="6"/>
  <c r="I109" i="6"/>
  <c r="H109" i="6"/>
  <c r="G109" i="6"/>
  <c r="F109" i="6"/>
  <c r="K109" i="6" s="1"/>
  <c r="J108" i="6"/>
  <c r="I108" i="6"/>
  <c r="H108" i="6"/>
  <c r="G108" i="6"/>
  <c r="F108" i="6"/>
  <c r="K108" i="6" s="1"/>
  <c r="J107" i="6"/>
  <c r="I107" i="6"/>
  <c r="H107" i="6"/>
  <c r="G107" i="6"/>
  <c r="F107" i="6"/>
  <c r="K107" i="6" s="1"/>
  <c r="J106" i="6"/>
  <c r="I106" i="6"/>
  <c r="H106" i="6"/>
  <c r="G106" i="6"/>
  <c r="F106" i="6"/>
  <c r="K106" i="6" s="1"/>
  <c r="J105" i="6"/>
  <c r="I105" i="6"/>
  <c r="H105" i="6"/>
  <c r="G105" i="6"/>
  <c r="F105" i="6"/>
  <c r="K105" i="6" s="1"/>
  <c r="J104" i="6"/>
  <c r="I104" i="6"/>
  <c r="H104" i="6"/>
  <c r="G104" i="6"/>
  <c r="F104" i="6"/>
  <c r="K104" i="6" s="1"/>
  <c r="J103" i="6"/>
  <c r="I103" i="6"/>
  <c r="H103" i="6"/>
  <c r="G103" i="6"/>
  <c r="F103" i="6"/>
  <c r="K103" i="6" s="1"/>
  <c r="J102" i="6"/>
  <c r="I102" i="6"/>
  <c r="H102" i="6"/>
  <c r="G102" i="6"/>
  <c r="F102" i="6"/>
  <c r="K102" i="6" s="1"/>
  <c r="J101" i="6"/>
  <c r="I101" i="6"/>
  <c r="H101" i="6"/>
  <c r="G101" i="6"/>
  <c r="F101" i="6"/>
  <c r="K101" i="6" s="1"/>
  <c r="J100" i="6"/>
  <c r="I100" i="6"/>
  <c r="H100" i="6"/>
  <c r="G100" i="6"/>
  <c r="F100" i="6"/>
  <c r="K100" i="6" s="1"/>
  <c r="J99" i="6"/>
  <c r="I99" i="6"/>
  <c r="H99" i="6"/>
  <c r="G99" i="6"/>
  <c r="F99" i="6"/>
  <c r="K99" i="6" s="1"/>
  <c r="J98" i="6"/>
  <c r="I98" i="6"/>
  <c r="H98" i="6"/>
  <c r="G98" i="6"/>
  <c r="F98" i="6"/>
  <c r="K98" i="6" s="1"/>
  <c r="J97" i="6"/>
  <c r="I97" i="6"/>
  <c r="H97" i="6"/>
  <c r="G97" i="6"/>
  <c r="F97" i="6"/>
  <c r="K97" i="6" s="1"/>
  <c r="K96" i="6"/>
  <c r="J96" i="6"/>
  <c r="I96" i="6"/>
  <c r="H96" i="6"/>
  <c r="G96" i="6"/>
  <c r="F96" i="6"/>
  <c r="K95" i="6"/>
  <c r="J95" i="6"/>
  <c r="I95" i="6"/>
  <c r="H95" i="6"/>
  <c r="G95" i="6"/>
  <c r="F95" i="6"/>
  <c r="J94" i="6"/>
  <c r="I94" i="6"/>
  <c r="H94" i="6"/>
  <c r="G94" i="6"/>
  <c r="F94" i="6"/>
  <c r="K94" i="6" s="1"/>
  <c r="J93" i="6"/>
  <c r="I93" i="6"/>
  <c r="H93" i="6"/>
  <c r="G93" i="6"/>
  <c r="F93" i="6"/>
  <c r="K93" i="6" s="1"/>
  <c r="J92" i="6"/>
  <c r="I92" i="6"/>
  <c r="H92" i="6"/>
  <c r="G92" i="6"/>
  <c r="F92" i="6"/>
  <c r="K92" i="6" s="1"/>
  <c r="J91" i="6"/>
  <c r="I91" i="6"/>
  <c r="H91" i="6"/>
  <c r="G91" i="6"/>
  <c r="F91" i="6"/>
  <c r="K91" i="6" s="1"/>
  <c r="J90" i="6"/>
  <c r="I90" i="6"/>
  <c r="H90" i="6"/>
  <c r="G90" i="6"/>
  <c r="F90" i="6"/>
  <c r="K90" i="6" s="1"/>
  <c r="J89" i="6"/>
  <c r="I89" i="6"/>
  <c r="H89" i="6"/>
  <c r="G89" i="6"/>
  <c r="F89" i="6"/>
  <c r="K89" i="6" s="1"/>
  <c r="J88" i="6"/>
  <c r="I88" i="6"/>
  <c r="H88" i="6"/>
  <c r="G88" i="6"/>
  <c r="F88" i="6"/>
  <c r="K88" i="6" s="1"/>
  <c r="J87" i="6"/>
  <c r="I87" i="6"/>
  <c r="H87" i="6"/>
  <c r="G87" i="6"/>
  <c r="F87" i="6"/>
  <c r="K87" i="6" s="1"/>
  <c r="J86" i="6"/>
  <c r="I86" i="6"/>
  <c r="H86" i="6"/>
  <c r="G86" i="6"/>
  <c r="F86" i="6"/>
  <c r="K86" i="6" s="1"/>
  <c r="J85" i="6"/>
  <c r="I85" i="6"/>
  <c r="H85" i="6"/>
  <c r="G85" i="6"/>
  <c r="F85" i="6"/>
  <c r="K85" i="6" s="1"/>
  <c r="J84" i="6"/>
  <c r="I84" i="6"/>
  <c r="H84" i="6"/>
  <c r="G84" i="6"/>
  <c r="F84" i="6"/>
  <c r="K84" i="6" s="1"/>
  <c r="J83" i="6"/>
  <c r="I83" i="6"/>
  <c r="H83" i="6"/>
  <c r="G83" i="6"/>
  <c r="F83" i="6"/>
  <c r="K83" i="6" s="1"/>
  <c r="J82" i="6"/>
  <c r="I82" i="6"/>
  <c r="H82" i="6"/>
  <c r="G82" i="6"/>
  <c r="F82" i="6"/>
  <c r="K82" i="6" s="1"/>
  <c r="J81" i="6"/>
  <c r="I81" i="6"/>
  <c r="H81" i="6"/>
  <c r="G81" i="6"/>
  <c r="F81" i="6"/>
  <c r="K81" i="6" s="1"/>
  <c r="J80" i="6"/>
  <c r="I80" i="6"/>
  <c r="H80" i="6"/>
  <c r="G80" i="6"/>
  <c r="F80" i="6"/>
  <c r="K80" i="6" s="1"/>
  <c r="J79" i="6"/>
  <c r="I79" i="6"/>
  <c r="H79" i="6"/>
  <c r="G79" i="6"/>
  <c r="F79" i="6"/>
  <c r="K79" i="6" s="1"/>
  <c r="J78" i="6"/>
  <c r="I78" i="6"/>
  <c r="H78" i="6"/>
  <c r="G78" i="6"/>
  <c r="F78" i="6"/>
  <c r="K78" i="6" s="1"/>
  <c r="J77" i="6"/>
  <c r="I77" i="6"/>
  <c r="H77" i="6"/>
  <c r="G77" i="6"/>
  <c r="F77" i="6"/>
  <c r="K77" i="6" s="1"/>
  <c r="J76" i="6"/>
  <c r="I76" i="6"/>
  <c r="H76" i="6"/>
  <c r="G76" i="6"/>
  <c r="F76" i="6"/>
  <c r="K76" i="6" s="1"/>
  <c r="J75" i="6"/>
  <c r="I75" i="6"/>
  <c r="H75" i="6"/>
  <c r="G75" i="6"/>
  <c r="F75" i="6"/>
  <c r="K75" i="6" s="1"/>
  <c r="J74" i="6"/>
  <c r="I74" i="6"/>
  <c r="H74" i="6"/>
  <c r="G74" i="6"/>
  <c r="F74" i="6"/>
  <c r="K74" i="6" s="1"/>
  <c r="J73" i="6"/>
  <c r="I73" i="6"/>
  <c r="H73" i="6"/>
  <c r="G73" i="6"/>
  <c r="F73" i="6"/>
  <c r="K73" i="6" s="1"/>
  <c r="J72" i="6"/>
  <c r="I72" i="6"/>
  <c r="H72" i="6"/>
  <c r="G72" i="6"/>
  <c r="F72" i="6"/>
  <c r="K72" i="6" s="1"/>
  <c r="J71" i="6"/>
  <c r="I71" i="6"/>
  <c r="H71" i="6"/>
  <c r="G71" i="6"/>
  <c r="F71" i="6"/>
  <c r="K71" i="6" s="1"/>
  <c r="J70" i="6"/>
  <c r="I70" i="6"/>
  <c r="H70" i="6"/>
  <c r="G70" i="6"/>
  <c r="F70" i="6"/>
  <c r="K70" i="6" s="1"/>
  <c r="J69" i="6"/>
  <c r="I69" i="6"/>
  <c r="H69" i="6"/>
  <c r="G69" i="6"/>
  <c r="F69" i="6"/>
  <c r="K69" i="6" s="1"/>
  <c r="J68" i="6"/>
  <c r="I68" i="6"/>
  <c r="H68" i="6"/>
  <c r="G68" i="6"/>
  <c r="F68" i="6"/>
  <c r="K68" i="6" s="1"/>
  <c r="J67" i="6"/>
  <c r="I67" i="6"/>
  <c r="H67" i="6"/>
  <c r="G67" i="6"/>
  <c r="F67" i="6"/>
  <c r="K67" i="6" s="1"/>
  <c r="J66" i="6"/>
  <c r="I66" i="6"/>
  <c r="H66" i="6"/>
  <c r="G66" i="6"/>
  <c r="F66" i="6"/>
  <c r="K66" i="6" s="1"/>
  <c r="J65" i="6"/>
  <c r="I65" i="6"/>
  <c r="H65" i="6"/>
  <c r="G65" i="6"/>
  <c r="F65" i="6"/>
  <c r="K65" i="6" s="1"/>
  <c r="J64" i="6"/>
  <c r="I64" i="6"/>
  <c r="H64" i="6"/>
  <c r="G64" i="6"/>
  <c r="F64" i="6"/>
  <c r="K64" i="6" s="1"/>
  <c r="J63" i="6"/>
  <c r="I63" i="6"/>
  <c r="H63" i="6"/>
  <c r="G63" i="6"/>
  <c r="F63" i="6"/>
  <c r="K63" i="6" s="1"/>
  <c r="J62" i="6"/>
  <c r="I62" i="6"/>
  <c r="H62" i="6"/>
  <c r="G62" i="6"/>
  <c r="F62" i="6"/>
  <c r="K62" i="6" s="1"/>
  <c r="J61" i="6"/>
  <c r="I61" i="6"/>
  <c r="H61" i="6"/>
  <c r="G61" i="6"/>
  <c r="F61" i="6"/>
  <c r="K61" i="6" s="1"/>
  <c r="J60" i="6"/>
  <c r="I60" i="6"/>
  <c r="H60" i="6"/>
  <c r="G60" i="6"/>
  <c r="F60" i="6"/>
  <c r="K60" i="6" s="1"/>
  <c r="J59" i="6"/>
  <c r="I59" i="6"/>
  <c r="H59" i="6"/>
  <c r="G59" i="6"/>
  <c r="F59" i="6"/>
  <c r="K59" i="6" s="1"/>
  <c r="J58" i="6"/>
  <c r="I58" i="6"/>
  <c r="H58" i="6"/>
  <c r="G58" i="6"/>
  <c r="F58" i="6"/>
  <c r="K58" i="6" s="1"/>
  <c r="J57" i="6"/>
  <c r="I57" i="6"/>
  <c r="H57" i="6"/>
  <c r="G57" i="6"/>
  <c r="F57" i="6"/>
  <c r="K57" i="6" s="1"/>
  <c r="J56" i="6"/>
  <c r="I56" i="6"/>
  <c r="H56" i="6"/>
  <c r="G56" i="6"/>
  <c r="F56" i="6"/>
  <c r="K56" i="6" s="1"/>
  <c r="J55" i="6"/>
  <c r="I55" i="6"/>
  <c r="H55" i="6"/>
  <c r="G55" i="6"/>
  <c r="F55" i="6"/>
  <c r="K55" i="6" s="1"/>
  <c r="J54" i="6"/>
  <c r="I54" i="6"/>
  <c r="H54" i="6"/>
  <c r="G54" i="6"/>
  <c r="F54" i="6"/>
  <c r="K54" i="6" s="1"/>
  <c r="J53" i="6"/>
  <c r="I53" i="6"/>
  <c r="H53" i="6"/>
  <c r="G53" i="6"/>
  <c r="F53" i="6"/>
  <c r="K53" i="6" s="1"/>
  <c r="J52" i="6"/>
  <c r="I52" i="6"/>
  <c r="H52" i="6"/>
  <c r="G52" i="6"/>
  <c r="F52" i="6"/>
  <c r="K52" i="6" s="1"/>
  <c r="J51" i="6"/>
  <c r="I51" i="6"/>
  <c r="H51" i="6"/>
  <c r="G51" i="6"/>
  <c r="F51" i="6"/>
  <c r="K51" i="6" s="1"/>
  <c r="J50" i="6"/>
  <c r="I50" i="6"/>
  <c r="H50" i="6"/>
  <c r="G50" i="6"/>
  <c r="F50" i="6"/>
  <c r="K50" i="6" s="1"/>
  <c r="J49" i="6"/>
  <c r="I49" i="6"/>
  <c r="H49" i="6"/>
  <c r="G49" i="6"/>
  <c r="F49" i="6"/>
  <c r="K49" i="6" s="1"/>
  <c r="J48" i="6"/>
  <c r="I48" i="6"/>
  <c r="H48" i="6"/>
  <c r="G48" i="6"/>
  <c r="F48" i="6"/>
  <c r="K48" i="6" s="1"/>
  <c r="J47" i="6"/>
  <c r="I47" i="6"/>
  <c r="H47" i="6"/>
  <c r="G47" i="6"/>
  <c r="F47" i="6"/>
  <c r="K47" i="6" s="1"/>
  <c r="J46" i="6"/>
  <c r="I46" i="6"/>
  <c r="H46" i="6"/>
  <c r="G46" i="6"/>
  <c r="F46" i="6"/>
  <c r="K46" i="6" s="1"/>
  <c r="J45" i="6"/>
  <c r="I45" i="6"/>
  <c r="H45" i="6"/>
  <c r="G45" i="6"/>
  <c r="F45" i="6"/>
  <c r="K45" i="6" s="1"/>
  <c r="J44" i="6"/>
  <c r="I44" i="6"/>
  <c r="H44" i="6"/>
  <c r="G44" i="6"/>
  <c r="F44" i="6"/>
  <c r="K44" i="6" s="1"/>
  <c r="J43" i="6"/>
  <c r="I43" i="6"/>
  <c r="H43" i="6"/>
  <c r="G43" i="6"/>
  <c r="F43" i="6"/>
  <c r="K43" i="6" s="1"/>
  <c r="J42" i="6"/>
  <c r="I42" i="6"/>
  <c r="H42" i="6"/>
  <c r="G42" i="6"/>
  <c r="F42" i="6"/>
  <c r="K42" i="6" s="1"/>
  <c r="J41" i="6"/>
  <c r="I41" i="6"/>
  <c r="H41" i="6"/>
  <c r="G41" i="6"/>
  <c r="F41" i="6"/>
  <c r="K41" i="6" s="1"/>
  <c r="J40" i="6"/>
  <c r="I40" i="6"/>
  <c r="H40" i="6"/>
  <c r="G40" i="6"/>
  <c r="F40" i="6"/>
  <c r="K40" i="6" s="1"/>
  <c r="J39" i="6"/>
  <c r="I39" i="6"/>
  <c r="H39" i="6"/>
  <c r="G39" i="6"/>
  <c r="F39" i="6"/>
  <c r="K39" i="6" s="1"/>
  <c r="J38" i="6"/>
  <c r="I38" i="6"/>
  <c r="H38" i="6"/>
  <c r="G38" i="6"/>
  <c r="F38" i="6"/>
  <c r="K38" i="6" s="1"/>
  <c r="J37" i="6"/>
  <c r="I37" i="6"/>
  <c r="H37" i="6"/>
  <c r="G37" i="6"/>
  <c r="F37" i="6"/>
  <c r="K37" i="6" s="1"/>
  <c r="J36" i="6"/>
  <c r="I36" i="6"/>
  <c r="H36" i="6"/>
  <c r="G36" i="6"/>
  <c r="F36" i="6"/>
  <c r="K36" i="6" s="1"/>
  <c r="J35" i="6"/>
  <c r="I35" i="6"/>
  <c r="H35" i="6"/>
  <c r="G35" i="6"/>
  <c r="F35" i="6"/>
  <c r="K35" i="6" s="1"/>
  <c r="J34" i="6"/>
  <c r="I34" i="6"/>
  <c r="H34" i="6"/>
  <c r="G34" i="6"/>
  <c r="F34" i="6"/>
  <c r="K34" i="6" s="1"/>
  <c r="J33" i="6"/>
  <c r="I33" i="6"/>
  <c r="H33" i="6"/>
  <c r="G33" i="6"/>
  <c r="F33" i="6"/>
  <c r="K33" i="6" s="1"/>
  <c r="J32" i="6"/>
  <c r="I32" i="6"/>
  <c r="H32" i="6"/>
  <c r="G32" i="6"/>
  <c r="F32" i="6"/>
  <c r="K32" i="6" s="1"/>
  <c r="J31" i="6"/>
  <c r="I31" i="6"/>
  <c r="H31" i="6"/>
  <c r="G31" i="6"/>
  <c r="F31" i="6"/>
  <c r="K31" i="6" s="1"/>
  <c r="J30" i="6"/>
  <c r="I30" i="6"/>
  <c r="H30" i="6"/>
  <c r="G30" i="6"/>
  <c r="F30" i="6"/>
  <c r="K30" i="6" s="1"/>
  <c r="J29" i="6"/>
  <c r="I29" i="6"/>
  <c r="H29" i="6"/>
  <c r="G29" i="6"/>
  <c r="F29" i="6"/>
  <c r="K29" i="6" s="1"/>
  <c r="J28" i="6"/>
  <c r="I28" i="6"/>
  <c r="H28" i="6"/>
  <c r="G28" i="6"/>
  <c r="F28" i="6"/>
  <c r="K28" i="6" s="1"/>
  <c r="J27" i="6"/>
  <c r="I27" i="6"/>
  <c r="H27" i="6"/>
  <c r="G27" i="6"/>
  <c r="F27" i="6"/>
  <c r="K27" i="6" s="1"/>
  <c r="J26" i="6"/>
  <c r="I26" i="6"/>
  <c r="H26" i="6"/>
  <c r="G26" i="6"/>
  <c r="F26" i="6"/>
  <c r="K26" i="6" s="1"/>
  <c r="J25" i="6"/>
  <c r="I25" i="6"/>
  <c r="H25" i="6"/>
  <c r="G25" i="6"/>
  <c r="F25" i="6"/>
  <c r="K25" i="6" s="1"/>
  <c r="J24" i="6"/>
  <c r="I24" i="6"/>
  <c r="H24" i="6"/>
  <c r="G24" i="6"/>
  <c r="F24" i="6"/>
  <c r="K24" i="6" s="1"/>
  <c r="J23" i="6"/>
  <c r="I23" i="6"/>
  <c r="H23" i="6"/>
  <c r="G23" i="6"/>
  <c r="F23" i="6"/>
  <c r="K23" i="6" s="1"/>
  <c r="J22" i="6"/>
  <c r="I22" i="6"/>
  <c r="H22" i="6"/>
  <c r="G22" i="6"/>
  <c r="F22" i="6"/>
  <c r="K22" i="6" s="1"/>
  <c r="J21" i="6"/>
  <c r="I21" i="6"/>
  <c r="H21" i="6"/>
  <c r="G21" i="6"/>
  <c r="F21" i="6"/>
  <c r="K21" i="6" s="1"/>
  <c r="J20" i="6"/>
  <c r="I20" i="6"/>
  <c r="H20" i="6"/>
  <c r="G20" i="6"/>
  <c r="F20" i="6"/>
  <c r="K20" i="6" s="1"/>
  <c r="J19" i="6"/>
  <c r="I19" i="6"/>
  <c r="H19" i="6"/>
  <c r="G19" i="6"/>
  <c r="F19" i="6"/>
  <c r="K19" i="6" s="1"/>
  <c r="J18" i="6"/>
  <c r="I18" i="6"/>
  <c r="H18" i="6"/>
  <c r="G18" i="6"/>
  <c r="F18" i="6"/>
  <c r="K18" i="6" s="1"/>
  <c r="J17" i="6"/>
  <c r="I17" i="6"/>
  <c r="H17" i="6"/>
  <c r="G17" i="6"/>
  <c r="F17" i="6"/>
  <c r="K17" i="6" s="1"/>
  <c r="J16" i="6"/>
  <c r="I16" i="6"/>
  <c r="H16" i="6"/>
  <c r="G16" i="6"/>
  <c r="F16" i="6"/>
  <c r="K16" i="6" s="1"/>
  <c r="J15" i="6"/>
  <c r="I15" i="6"/>
  <c r="H15" i="6"/>
  <c r="G15" i="6"/>
  <c r="F15" i="6"/>
  <c r="K15" i="6" s="1"/>
  <c r="J14" i="6"/>
  <c r="I14" i="6"/>
  <c r="H14" i="6"/>
  <c r="G14" i="6"/>
  <c r="F14" i="6"/>
  <c r="K14" i="6" s="1"/>
  <c r="J13" i="6"/>
  <c r="I13" i="6"/>
  <c r="H13" i="6"/>
  <c r="G13" i="6"/>
  <c r="F13" i="6"/>
  <c r="K13" i="6" s="1"/>
  <c r="J12" i="6"/>
  <c r="I12" i="6"/>
  <c r="H12" i="6"/>
  <c r="G12" i="6"/>
  <c r="F12" i="6"/>
  <c r="K12" i="6" s="1"/>
  <c r="J11" i="6"/>
  <c r="I11" i="6"/>
  <c r="H11" i="6"/>
  <c r="G11" i="6"/>
  <c r="F11" i="6"/>
  <c r="K11" i="6" s="1"/>
  <c r="J10" i="6"/>
  <c r="I10" i="6"/>
  <c r="H10" i="6"/>
  <c r="G10" i="6"/>
  <c r="F10" i="6"/>
  <c r="K10" i="6" s="1"/>
  <c r="J9" i="6"/>
  <c r="I9" i="6"/>
  <c r="H9" i="6"/>
  <c r="G9" i="6"/>
  <c r="F9" i="6"/>
  <c r="K9" i="6" s="1"/>
  <c r="J8" i="6"/>
  <c r="I8" i="6"/>
  <c r="H8" i="6"/>
  <c r="G8" i="6"/>
  <c r="F8" i="6"/>
  <c r="K8" i="6" s="1"/>
  <c r="J7" i="6"/>
  <c r="I7" i="6"/>
  <c r="H7" i="6"/>
  <c r="G7" i="6"/>
  <c r="F7" i="6"/>
  <c r="K7" i="6" s="1"/>
  <c r="J6" i="6"/>
  <c r="I6" i="6"/>
  <c r="H6" i="6"/>
  <c r="G6" i="6"/>
  <c r="F6" i="6"/>
  <c r="K6" i="6" s="1"/>
  <c r="K1230" i="5"/>
  <c r="J1230" i="5"/>
  <c r="I1230" i="5"/>
  <c r="H1230" i="5"/>
  <c r="G1230" i="5"/>
  <c r="F1230" i="5"/>
  <c r="K1229" i="5"/>
  <c r="J1229" i="5"/>
  <c r="I1229" i="5"/>
  <c r="H1229" i="5"/>
  <c r="G1229" i="5"/>
  <c r="F1229" i="5"/>
  <c r="K1228" i="5"/>
  <c r="J1228" i="5"/>
  <c r="I1228" i="5"/>
  <c r="H1228" i="5"/>
  <c r="G1228" i="5"/>
  <c r="F1228" i="5"/>
  <c r="K1227" i="5"/>
  <c r="J1227" i="5"/>
  <c r="I1227" i="5"/>
  <c r="H1227" i="5"/>
  <c r="G1227" i="5"/>
  <c r="F1227" i="5"/>
  <c r="K1226" i="5"/>
  <c r="J1226" i="5"/>
  <c r="I1226" i="5"/>
  <c r="H1226" i="5"/>
  <c r="G1226" i="5"/>
  <c r="F1226" i="5"/>
  <c r="K1225" i="5"/>
  <c r="J1225" i="5"/>
  <c r="I1225" i="5"/>
  <c r="H1225" i="5"/>
  <c r="G1225" i="5"/>
  <c r="F1225" i="5"/>
  <c r="K1224" i="5"/>
  <c r="J1224" i="5"/>
  <c r="I1224" i="5"/>
  <c r="H1224" i="5"/>
  <c r="G1224" i="5"/>
  <c r="F1224" i="5"/>
  <c r="K1223" i="5"/>
  <c r="J1223" i="5"/>
  <c r="I1223" i="5"/>
  <c r="H1223" i="5"/>
  <c r="G1223" i="5"/>
  <c r="F1223" i="5"/>
  <c r="K1222" i="5"/>
  <c r="J1222" i="5"/>
  <c r="I1222" i="5"/>
  <c r="H1222" i="5"/>
  <c r="G1222" i="5"/>
  <c r="F1222" i="5"/>
  <c r="K1221" i="5"/>
  <c r="J1221" i="5"/>
  <c r="I1221" i="5"/>
  <c r="H1221" i="5"/>
  <c r="G1221" i="5"/>
  <c r="F1221" i="5"/>
  <c r="K1220" i="5"/>
  <c r="J1220" i="5"/>
  <c r="I1220" i="5"/>
  <c r="H1220" i="5"/>
  <c r="G1220" i="5"/>
  <c r="F1220" i="5"/>
  <c r="K1219" i="5"/>
  <c r="J1219" i="5"/>
  <c r="I1219" i="5"/>
  <c r="H1219" i="5"/>
  <c r="G1219" i="5"/>
  <c r="F1219" i="5"/>
  <c r="K1218" i="5"/>
  <c r="J1218" i="5"/>
  <c r="I1218" i="5"/>
  <c r="H1218" i="5"/>
  <c r="G1218" i="5"/>
  <c r="F1218" i="5"/>
  <c r="K1217" i="5"/>
  <c r="J1217" i="5"/>
  <c r="I1217" i="5"/>
  <c r="H1217" i="5"/>
  <c r="G1217" i="5"/>
  <c r="F1217" i="5"/>
  <c r="K1216" i="5"/>
  <c r="J1216" i="5"/>
  <c r="I1216" i="5"/>
  <c r="H1216" i="5"/>
  <c r="G1216" i="5"/>
  <c r="F1216" i="5"/>
  <c r="K1215" i="5"/>
  <c r="J1215" i="5"/>
  <c r="I1215" i="5"/>
  <c r="H1215" i="5"/>
  <c r="G1215" i="5"/>
  <c r="F1215" i="5"/>
  <c r="K1214" i="5"/>
  <c r="J1214" i="5"/>
  <c r="I1214" i="5"/>
  <c r="H1214" i="5"/>
  <c r="G1214" i="5"/>
  <c r="F1214" i="5"/>
  <c r="K1213" i="5"/>
  <c r="J1213" i="5"/>
  <c r="I1213" i="5"/>
  <c r="H1213" i="5"/>
  <c r="G1213" i="5"/>
  <c r="F1213" i="5"/>
  <c r="K1212" i="5"/>
  <c r="J1212" i="5"/>
  <c r="I1212" i="5"/>
  <c r="H1212" i="5"/>
  <c r="G1212" i="5"/>
  <c r="F1212" i="5"/>
  <c r="K1211" i="5"/>
  <c r="J1211" i="5"/>
  <c r="I1211" i="5"/>
  <c r="H1211" i="5"/>
  <c r="G1211" i="5"/>
  <c r="F1211" i="5"/>
  <c r="K1210" i="5"/>
  <c r="J1210" i="5"/>
  <c r="I1210" i="5"/>
  <c r="H1210" i="5"/>
  <c r="G1210" i="5"/>
  <c r="F1210" i="5"/>
  <c r="K1209" i="5"/>
  <c r="J1209" i="5"/>
  <c r="I1209" i="5"/>
  <c r="H1209" i="5"/>
  <c r="G1209" i="5"/>
  <c r="F1209" i="5"/>
  <c r="K1208" i="5"/>
  <c r="J1208" i="5"/>
  <c r="I1208" i="5"/>
  <c r="H1208" i="5"/>
  <c r="G1208" i="5"/>
  <c r="F1208" i="5"/>
  <c r="K1207" i="5"/>
  <c r="J1207" i="5"/>
  <c r="I1207" i="5"/>
  <c r="H1207" i="5"/>
  <c r="G1207" i="5"/>
  <c r="F1207" i="5"/>
  <c r="K1206" i="5"/>
  <c r="J1206" i="5"/>
  <c r="I1206" i="5"/>
  <c r="H1206" i="5"/>
  <c r="G1206" i="5"/>
  <c r="F1206" i="5"/>
  <c r="K1205" i="5"/>
  <c r="J1205" i="5"/>
  <c r="I1205" i="5"/>
  <c r="H1205" i="5"/>
  <c r="G1205" i="5"/>
  <c r="F1205" i="5"/>
  <c r="K1204" i="5"/>
  <c r="J1204" i="5"/>
  <c r="I1204" i="5"/>
  <c r="H1204" i="5"/>
  <c r="G1204" i="5"/>
  <c r="F1204" i="5"/>
  <c r="K1203" i="5"/>
  <c r="J1203" i="5"/>
  <c r="I1203" i="5"/>
  <c r="H1203" i="5"/>
  <c r="G1203" i="5"/>
  <c r="F1203" i="5"/>
  <c r="K1202" i="5"/>
  <c r="J1202" i="5"/>
  <c r="I1202" i="5"/>
  <c r="H1202" i="5"/>
  <c r="G1202" i="5"/>
  <c r="F1202" i="5"/>
  <c r="K1201" i="5"/>
  <c r="J1201" i="5"/>
  <c r="I1201" i="5"/>
  <c r="H1201" i="5"/>
  <c r="G1201" i="5"/>
  <c r="F1201" i="5"/>
  <c r="K1200" i="5"/>
  <c r="J1200" i="5"/>
  <c r="I1200" i="5"/>
  <c r="H1200" i="5"/>
  <c r="G1200" i="5"/>
  <c r="F1200" i="5"/>
  <c r="K1199" i="5"/>
  <c r="J1199" i="5"/>
  <c r="I1199" i="5"/>
  <c r="H1199" i="5"/>
  <c r="G1199" i="5"/>
  <c r="F1199" i="5"/>
  <c r="K1198" i="5"/>
  <c r="J1198" i="5"/>
  <c r="I1198" i="5"/>
  <c r="H1198" i="5"/>
  <c r="G1198" i="5"/>
  <c r="F1198" i="5"/>
  <c r="K1197" i="5"/>
  <c r="J1197" i="5"/>
  <c r="I1197" i="5"/>
  <c r="H1197" i="5"/>
  <c r="G1197" i="5"/>
  <c r="F1197" i="5"/>
  <c r="K1196" i="5"/>
  <c r="J1196" i="5"/>
  <c r="I1196" i="5"/>
  <c r="H1196" i="5"/>
  <c r="G1196" i="5"/>
  <c r="F1196" i="5"/>
  <c r="K1195" i="5"/>
  <c r="J1195" i="5"/>
  <c r="I1195" i="5"/>
  <c r="H1195" i="5"/>
  <c r="G1195" i="5"/>
  <c r="F1195" i="5"/>
  <c r="K1194" i="5"/>
  <c r="J1194" i="5"/>
  <c r="I1194" i="5"/>
  <c r="H1194" i="5"/>
  <c r="G1194" i="5"/>
  <c r="F1194" i="5"/>
  <c r="K1193" i="5"/>
  <c r="J1193" i="5"/>
  <c r="I1193" i="5"/>
  <c r="H1193" i="5"/>
  <c r="G1193" i="5"/>
  <c r="F1193" i="5"/>
  <c r="K1192" i="5"/>
  <c r="J1192" i="5"/>
  <c r="I1192" i="5"/>
  <c r="H1192" i="5"/>
  <c r="G1192" i="5"/>
  <c r="F1192" i="5"/>
  <c r="K1191" i="5"/>
  <c r="J1191" i="5"/>
  <c r="I1191" i="5"/>
  <c r="H1191" i="5"/>
  <c r="G1191" i="5"/>
  <c r="F1191" i="5"/>
  <c r="K1190" i="5"/>
  <c r="J1190" i="5"/>
  <c r="I1190" i="5"/>
  <c r="H1190" i="5"/>
  <c r="G1190" i="5"/>
  <c r="F1190" i="5"/>
  <c r="K1189" i="5"/>
  <c r="J1189" i="5"/>
  <c r="I1189" i="5"/>
  <c r="H1189" i="5"/>
  <c r="G1189" i="5"/>
  <c r="F1189" i="5"/>
  <c r="K1188" i="5"/>
  <c r="J1188" i="5"/>
  <c r="I1188" i="5"/>
  <c r="H1188" i="5"/>
  <c r="G1188" i="5"/>
  <c r="F1188" i="5"/>
  <c r="K1187" i="5"/>
  <c r="J1187" i="5"/>
  <c r="I1187" i="5"/>
  <c r="H1187" i="5"/>
  <c r="G1187" i="5"/>
  <c r="F1187" i="5"/>
  <c r="K1186" i="5"/>
  <c r="J1186" i="5"/>
  <c r="I1186" i="5"/>
  <c r="H1186" i="5"/>
  <c r="G1186" i="5"/>
  <c r="F1186" i="5"/>
  <c r="K1185" i="5"/>
  <c r="J1185" i="5"/>
  <c r="I1185" i="5"/>
  <c r="H1185" i="5"/>
  <c r="G1185" i="5"/>
  <c r="F1185" i="5"/>
  <c r="K1184" i="5"/>
  <c r="J1184" i="5"/>
  <c r="I1184" i="5"/>
  <c r="H1184" i="5"/>
  <c r="G1184" i="5"/>
  <c r="F1184" i="5"/>
  <c r="K1183" i="5"/>
  <c r="J1183" i="5"/>
  <c r="I1183" i="5"/>
  <c r="H1183" i="5"/>
  <c r="G1183" i="5"/>
  <c r="F1183" i="5"/>
  <c r="K1182" i="5"/>
  <c r="J1182" i="5"/>
  <c r="I1182" i="5"/>
  <c r="H1182" i="5"/>
  <c r="G1182" i="5"/>
  <c r="F1182" i="5"/>
  <c r="K1181" i="5"/>
  <c r="J1181" i="5"/>
  <c r="I1181" i="5"/>
  <c r="H1181" i="5"/>
  <c r="G1181" i="5"/>
  <c r="F1181" i="5"/>
  <c r="K1180" i="5"/>
  <c r="J1180" i="5"/>
  <c r="I1180" i="5"/>
  <c r="H1180" i="5"/>
  <c r="G1180" i="5"/>
  <c r="F1180" i="5"/>
  <c r="K1179" i="5"/>
  <c r="J1179" i="5"/>
  <c r="I1179" i="5"/>
  <c r="H1179" i="5"/>
  <c r="G1179" i="5"/>
  <c r="F1179" i="5"/>
  <c r="K1178" i="5"/>
  <c r="J1178" i="5"/>
  <c r="I1178" i="5"/>
  <c r="H1178" i="5"/>
  <c r="G1178" i="5"/>
  <c r="F1178" i="5"/>
  <c r="K1177" i="5"/>
  <c r="J1177" i="5"/>
  <c r="I1177" i="5"/>
  <c r="H1177" i="5"/>
  <c r="G1177" i="5"/>
  <c r="F1177" i="5"/>
  <c r="K1176" i="5"/>
  <c r="J1176" i="5"/>
  <c r="I1176" i="5"/>
  <c r="H1176" i="5"/>
  <c r="G1176" i="5"/>
  <c r="F1176" i="5"/>
  <c r="K1175" i="5"/>
  <c r="J1175" i="5"/>
  <c r="I1175" i="5"/>
  <c r="H1175" i="5"/>
  <c r="G1175" i="5"/>
  <c r="F1175" i="5"/>
  <c r="K1174" i="5"/>
  <c r="J1174" i="5"/>
  <c r="I1174" i="5"/>
  <c r="H1174" i="5"/>
  <c r="G1174" i="5"/>
  <c r="F1174" i="5"/>
  <c r="K1173" i="5"/>
  <c r="J1173" i="5"/>
  <c r="I1173" i="5"/>
  <c r="H1173" i="5"/>
  <c r="G1173" i="5"/>
  <c r="F1173" i="5"/>
  <c r="K1172" i="5"/>
  <c r="J1172" i="5"/>
  <c r="I1172" i="5"/>
  <c r="H1172" i="5"/>
  <c r="G1172" i="5"/>
  <c r="F1172" i="5"/>
  <c r="K1171" i="5"/>
  <c r="J1171" i="5"/>
  <c r="I1171" i="5"/>
  <c r="H1171" i="5"/>
  <c r="G1171" i="5"/>
  <c r="F1171" i="5"/>
  <c r="K1170" i="5"/>
  <c r="J1170" i="5"/>
  <c r="I1170" i="5"/>
  <c r="H1170" i="5"/>
  <c r="G1170" i="5"/>
  <c r="F1170" i="5"/>
  <c r="K1169" i="5"/>
  <c r="J1169" i="5"/>
  <c r="I1169" i="5"/>
  <c r="H1169" i="5"/>
  <c r="G1169" i="5"/>
  <c r="F1169" i="5"/>
  <c r="K1168" i="5"/>
  <c r="J1168" i="5"/>
  <c r="I1168" i="5"/>
  <c r="H1168" i="5"/>
  <c r="G1168" i="5"/>
  <c r="F1168" i="5"/>
  <c r="K1167" i="5"/>
  <c r="J1167" i="5"/>
  <c r="I1167" i="5"/>
  <c r="H1167" i="5"/>
  <c r="G1167" i="5"/>
  <c r="F1167" i="5"/>
  <c r="K1166" i="5"/>
  <c r="J1166" i="5"/>
  <c r="I1166" i="5"/>
  <c r="H1166" i="5"/>
  <c r="G1166" i="5"/>
  <c r="F1166" i="5"/>
  <c r="K1165" i="5"/>
  <c r="J1165" i="5"/>
  <c r="I1165" i="5"/>
  <c r="H1165" i="5"/>
  <c r="G1165" i="5"/>
  <c r="F1165" i="5"/>
  <c r="K1164" i="5"/>
  <c r="J1164" i="5"/>
  <c r="I1164" i="5"/>
  <c r="H1164" i="5"/>
  <c r="G1164" i="5"/>
  <c r="F1164" i="5"/>
  <c r="K1163" i="5"/>
  <c r="J1163" i="5"/>
  <c r="I1163" i="5"/>
  <c r="H1163" i="5"/>
  <c r="G1163" i="5"/>
  <c r="F1163" i="5"/>
  <c r="K1162" i="5"/>
  <c r="J1162" i="5"/>
  <c r="I1162" i="5"/>
  <c r="H1162" i="5"/>
  <c r="G1162" i="5"/>
  <c r="F1162" i="5"/>
  <c r="K1161" i="5"/>
  <c r="J1161" i="5"/>
  <c r="I1161" i="5"/>
  <c r="H1161" i="5"/>
  <c r="G1161" i="5"/>
  <c r="F1161" i="5"/>
  <c r="K1160" i="5"/>
  <c r="J1160" i="5"/>
  <c r="I1160" i="5"/>
  <c r="H1160" i="5"/>
  <c r="G1160" i="5"/>
  <c r="F1160" i="5"/>
  <c r="K1159" i="5"/>
  <c r="J1159" i="5"/>
  <c r="I1159" i="5"/>
  <c r="H1159" i="5"/>
  <c r="G1159" i="5"/>
  <c r="F1159" i="5"/>
  <c r="K1158" i="5"/>
  <c r="J1158" i="5"/>
  <c r="I1158" i="5"/>
  <c r="H1158" i="5"/>
  <c r="G1158" i="5"/>
  <c r="F1158" i="5"/>
  <c r="K1157" i="5"/>
  <c r="J1157" i="5"/>
  <c r="I1157" i="5"/>
  <c r="H1157" i="5"/>
  <c r="G1157" i="5"/>
  <c r="F1157" i="5"/>
  <c r="K1156" i="5"/>
  <c r="J1156" i="5"/>
  <c r="I1156" i="5"/>
  <c r="H1156" i="5"/>
  <c r="G1156" i="5"/>
  <c r="F1156" i="5"/>
  <c r="K1155" i="5"/>
  <c r="J1155" i="5"/>
  <c r="I1155" i="5"/>
  <c r="H1155" i="5"/>
  <c r="G1155" i="5"/>
  <c r="F1155" i="5"/>
  <c r="K1154" i="5"/>
  <c r="J1154" i="5"/>
  <c r="I1154" i="5"/>
  <c r="H1154" i="5"/>
  <c r="G1154" i="5"/>
  <c r="F1154" i="5"/>
  <c r="K1153" i="5"/>
  <c r="J1153" i="5"/>
  <c r="I1153" i="5"/>
  <c r="H1153" i="5"/>
  <c r="G1153" i="5"/>
  <c r="F1153" i="5"/>
  <c r="K1152" i="5"/>
  <c r="J1152" i="5"/>
  <c r="I1152" i="5"/>
  <c r="H1152" i="5"/>
  <c r="G1152" i="5"/>
  <c r="F1152" i="5"/>
  <c r="K1151" i="5"/>
  <c r="J1151" i="5"/>
  <c r="I1151" i="5"/>
  <c r="H1151" i="5"/>
  <c r="G1151" i="5"/>
  <c r="F1151" i="5"/>
  <c r="K1150" i="5"/>
  <c r="J1150" i="5"/>
  <c r="I1150" i="5"/>
  <c r="H1150" i="5"/>
  <c r="G1150" i="5"/>
  <c r="F1150" i="5"/>
  <c r="K1149" i="5"/>
  <c r="J1149" i="5"/>
  <c r="I1149" i="5"/>
  <c r="H1149" i="5"/>
  <c r="G1149" i="5"/>
  <c r="F1149" i="5"/>
  <c r="K1148" i="5"/>
  <c r="J1148" i="5"/>
  <c r="I1148" i="5"/>
  <c r="H1148" i="5"/>
  <c r="G1148" i="5"/>
  <c r="F1148" i="5"/>
  <c r="K1147" i="5"/>
  <c r="J1147" i="5"/>
  <c r="I1147" i="5"/>
  <c r="H1147" i="5"/>
  <c r="G1147" i="5"/>
  <c r="F1147" i="5"/>
  <c r="K1146" i="5"/>
  <c r="J1146" i="5"/>
  <c r="I1146" i="5"/>
  <c r="H1146" i="5"/>
  <c r="G1146" i="5"/>
  <c r="F1146" i="5"/>
  <c r="K1145" i="5"/>
  <c r="J1145" i="5"/>
  <c r="I1145" i="5"/>
  <c r="H1145" i="5"/>
  <c r="G1145" i="5"/>
  <c r="F1145" i="5"/>
  <c r="K1144" i="5"/>
  <c r="J1144" i="5"/>
  <c r="I1144" i="5"/>
  <c r="H1144" i="5"/>
  <c r="G1144" i="5"/>
  <c r="F1144" i="5"/>
  <c r="K1143" i="5"/>
  <c r="J1143" i="5"/>
  <c r="I1143" i="5"/>
  <c r="H1143" i="5"/>
  <c r="G1143" i="5"/>
  <c r="F1143" i="5"/>
  <c r="K1142" i="5"/>
  <c r="J1142" i="5"/>
  <c r="I1142" i="5"/>
  <c r="H1142" i="5"/>
  <c r="G1142" i="5"/>
  <c r="F1142" i="5"/>
  <c r="K1141" i="5"/>
  <c r="J1141" i="5"/>
  <c r="I1141" i="5"/>
  <c r="H1141" i="5"/>
  <c r="G1141" i="5"/>
  <c r="F1141" i="5"/>
  <c r="K1140" i="5"/>
  <c r="J1140" i="5"/>
  <c r="I1140" i="5"/>
  <c r="H1140" i="5"/>
  <c r="G1140" i="5"/>
  <c r="F1140" i="5"/>
  <c r="K1139" i="5"/>
  <c r="J1139" i="5"/>
  <c r="I1139" i="5"/>
  <c r="H1139" i="5"/>
  <c r="G1139" i="5"/>
  <c r="F1139" i="5"/>
  <c r="K1138" i="5"/>
  <c r="J1138" i="5"/>
  <c r="I1138" i="5"/>
  <c r="H1138" i="5"/>
  <c r="G1138" i="5"/>
  <c r="F1138" i="5"/>
  <c r="K1137" i="5"/>
  <c r="J1137" i="5"/>
  <c r="I1137" i="5"/>
  <c r="H1137" i="5"/>
  <c r="G1137" i="5"/>
  <c r="F1137" i="5"/>
  <c r="K1136" i="5"/>
  <c r="J1136" i="5"/>
  <c r="I1136" i="5"/>
  <c r="H1136" i="5"/>
  <c r="G1136" i="5"/>
  <c r="F1136" i="5"/>
  <c r="K1135" i="5"/>
  <c r="J1135" i="5"/>
  <c r="I1135" i="5"/>
  <c r="H1135" i="5"/>
  <c r="G1135" i="5"/>
  <c r="F1135" i="5"/>
  <c r="K1134" i="5"/>
  <c r="J1134" i="5"/>
  <c r="I1134" i="5"/>
  <c r="H1134" i="5"/>
  <c r="G1134" i="5"/>
  <c r="F1134" i="5"/>
  <c r="K1133" i="5"/>
  <c r="J1133" i="5"/>
  <c r="I1133" i="5"/>
  <c r="H1133" i="5"/>
  <c r="G1133" i="5"/>
  <c r="F1133" i="5"/>
  <c r="K1132" i="5"/>
  <c r="J1132" i="5"/>
  <c r="I1132" i="5"/>
  <c r="H1132" i="5"/>
  <c r="G1132" i="5"/>
  <c r="F1132" i="5"/>
  <c r="K1131" i="5"/>
  <c r="J1131" i="5"/>
  <c r="I1131" i="5"/>
  <c r="H1131" i="5"/>
  <c r="G1131" i="5"/>
  <c r="F1131" i="5"/>
  <c r="K1130" i="5"/>
  <c r="J1130" i="5"/>
  <c r="I1130" i="5"/>
  <c r="H1130" i="5"/>
  <c r="G1130" i="5"/>
  <c r="F1130" i="5"/>
  <c r="K1129" i="5"/>
  <c r="J1129" i="5"/>
  <c r="I1129" i="5"/>
  <c r="H1129" i="5"/>
  <c r="G1129" i="5"/>
  <c r="F1129" i="5"/>
  <c r="K1128" i="5"/>
  <c r="J1128" i="5"/>
  <c r="I1128" i="5"/>
  <c r="H1128" i="5"/>
  <c r="G1128" i="5"/>
  <c r="F1128" i="5"/>
  <c r="K1127" i="5"/>
  <c r="J1127" i="5"/>
  <c r="I1127" i="5"/>
  <c r="H1127" i="5"/>
  <c r="G1127" i="5"/>
  <c r="F1127" i="5"/>
  <c r="K1126" i="5"/>
  <c r="J1126" i="5"/>
  <c r="I1126" i="5"/>
  <c r="H1126" i="5"/>
  <c r="G1126" i="5"/>
  <c r="F1126" i="5"/>
  <c r="K1125" i="5"/>
  <c r="J1125" i="5"/>
  <c r="I1125" i="5"/>
  <c r="H1125" i="5"/>
  <c r="G1125" i="5"/>
  <c r="F1125" i="5"/>
  <c r="K1124" i="5"/>
  <c r="J1124" i="5"/>
  <c r="I1124" i="5"/>
  <c r="H1124" i="5"/>
  <c r="G1124" i="5"/>
  <c r="F1124" i="5"/>
  <c r="K1123" i="5"/>
  <c r="J1123" i="5"/>
  <c r="I1123" i="5"/>
  <c r="H1123" i="5"/>
  <c r="G1123" i="5"/>
  <c r="F1123" i="5"/>
  <c r="K1122" i="5"/>
  <c r="J1122" i="5"/>
  <c r="I1122" i="5"/>
  <c r="H1122" i="5"/>
  <c r="G1122" i="5"/>
  <c r="F1122" i="5"/>
  <c r="K1121" i="5"/>
  <c r="J1121" i="5"/>
  <c r="I1121" i="5"/>
  <c r="H1121" i="5"/>
  <c r="G1121" i="5"/>
  <c r="F1121" i="5"/>
  <c r="K1120" i="5"/>
  <c r="J1120" i="5"/>
  <c r="I1120" i="5"/>
  <c r="H1120" i="5"/>
  <c r="G1120" i="5"/>
  <c r="F1120" i="5"/>
  <c r="K1119" i="5"/>
  <c r="J1119" i="5"/>
  <c r="I1119" i="5"/>
  <c r="H1119" i="5"/>
  <c r="G1119" i="5"/>
  <c r="F1119" i="5"/>
  <c r="K1118" i="5"/>
  <c r="J1118" i="5"/>
  <c r="I1118" i="5"/>
  <c r="H1118" i="5"/>
  <c r="G1118" i="5"/>
  <c r="F1118" i="5"/>
  <c r="K1117" i="5"/>
  <c r="J1117" i="5"/>
  <c r="I1117" i="5"/>
  <c r="H1117" i="5"/>
  <c r="G1117" i="5"/>
  <c r="F1117" i="5"/>
  <c r="K1116" i="5"/>
  <c r="J1116" i="5"/>
  <c r="I1116" i="5"/>
  <c r="H1116" i="5"/>
  <c r="G1116" i="5"/>
  <c r="F1116" i="5"/>
  <c r="K1115" i="5"/>
  <c r="J1115" i="5"/>
  <c r="I1115" i="5"/>
  <c r="H1115" i="5"/>
  <c r="G1115" i="5"/>
  <c r="F1115" i="5"/>
  <c r="K1114" i="5"/>
  <c r="J1114" i="5"/>
  <c r="I1114" i="5"/>
  <c r="H1114" i="5"/>
  <c r="G1114" i="5"/>
  <c r="F1114" i="5"/>
  <c r="K1113" i="5"/>
  <c r="J1113" i="5"/>
  <c r="I1113" i="5"/>
  <c r="H1113" i="5"/>
  <c r="G1113" i="5"/>
  <c r="F1113" i="5"/>
  <c r="K1112" i="5"/>
  <c r="J1112" i="5"/>
  <c r="I1112" i="5"/>
  <c r="H1112" i="5"/>
  <c r="G1112" i="5"/>
  <c r="F1112" i="5"/>
  <c r="K1111" i="5"/>
  <c r="J1111" i="5"/>
  <c r="I1111" i="5"/>
  <c r="H1111" i="5"/>
  <c r="G1111" i="5"/>
  <c r="F1111" i="5"/>
  <c r="K1110" i="5"/>
  <c r="J1110" i="5"/>
  <c r="I1110" i="5"/>
  <c r="H1110" i="5"/>
  <c r="G1110" i="5"/>
  <c r="F1110" i="5"/>
  <c r="K1109" i="5"/>
  <c r="J1109" i="5"/>
  <c r="I1109" i="5"/>
  <c r="H1109" i="5"/>
  <c r="G1109" i="5"/>
  <c r="F1109" i="5"/>
  <c r="K1108" i="5"/>
  <c r="J1108" i="5"/>
  <c r="I1108" i="5"/>
  <c r="H1108" i="5"/>
  <c r="G1108" i="5"/>
  <c r="F1108" i="5"/>
  <c r="K1107" i="5"/>
  <c r="J1107" i="5"/>
  <c r="I1107" i="5"/>
  <c r="H1107" i="5"/>
  <c r="G1107" i="5"/>
  <c r="F1107" i="5"/>
  <c r="K1106" i="5"/>
  <c r="J1106" i="5"/>
  <c r="I1106" i="5"/>
  <c r="H1106" i="5"/>
  <c r="G1106" i="5"/>
  <c r="F1106" i="5"/>
  <c r="K1105" i="5"/>
  <c r="J1105" i="5"/>
  <c r="I1105" i="5"/>
  <c r="H1105" i="5"/>
  <c r="G1105" i="5"/>
  <c r="F1105" i="5"/>
  <c r="K1104" i="5"/>
  <c r="J1104" i="5"/>
  <c r="I1104" i="5"/>
  <c r="H1104" i="5"/>
  <c r="G1104" i="5"/>
  <c r="F1104" i="5"/>
  <c r="K1103" i="5"/>
  <c r="J1103" i="5"/>
  <c r="I1103" i="5"/>
  <c r="H1103" i="5"/>
  <c r="G1103" i="5"/>
  <c r="F1103" i="5"/>
  <c r="K1102" i="5"/>
  <c r="J1102" i="5"/>
  <c r="I1102" i="5"/>
  <c r="H1102" i="5"/>
  <c r="G1102" i="5"/>
  <c r="F1102" i="5"/>
  <c r="K1101" i="5"/>
  <c r="J1101" i="5"/>
  <c r="I1101" i="5"/>
  <c r="H1101" i="5"/>
  <c r="G1101" i="5"/>
  <c r="F1101" i="5"/>
  <c r="K1100" i="5"/>
  <c r="J1100" i="5"/>
  <c r="I1100" i="5"/>
  <c r="H1100" i="5"/>
  <c r="G1100" i="5"/>
  <c r="F1100" i="5"/>
  <c r="K1099" i="5"/>
  <c r="J1099" i="5"/>
  <c r="I1099" i="5"/>
  <c r="H1099" i="5"/>
  <c r="G1099" i="5"/>
  <c r="F1099" i="5"/>
  <c r="K1098" i="5"/>
  <c r="J1098" i="5"/>
  <c r="I1098" i="5"/>
  <c r="H1098" i="5"/>
  <c r="G1098" i="5"/>
  <c r="F1098" i="5"/>
  <c r="K1097" i="5"/>
  <c r="J1097" i="5"/>
  <c r="I1097" i="5"/>
  <c r="H1097" i="5"/>
  <c r="G1097" i="5"/>
  <c r="F1097" i="5"/>
  <c r="K1096" i="5"/>
  <c r="J1096" i="5"/>
  <c r="I1096" i="5"/>
  <c r="H1096" i="5"/>
  <c r="G1096" i="5"/>
  <c r="F1096" i="5"/>
  <c r="K1095" i="5"/>
  <c r="J1095" i="5"/>
  <c r="I1095" i="5"/>
  <c r="H1095" i="5"/>
  <c r="G1095" i="5"/>
  <c r="F1095" i="5"/>
  <c r="K1094" i="5"/>
  <c r="J1094" i="5"/>
  <c r="I1094" i="5"/>
  <c r="H1094" i="5"/>
  <c r="G1094" i="5"/>
  <c r="F1094" i="5"/>
  <c r="K1093" i="5"/>
  <c r="J1093" i="5"/>
  <c r="I1093" i="5"/>
  <c r="H1093" i="5"/>
  <c r="G1093" i="5"/>
  <c r="F1093" i="5"/>
  <c r="K1092" i="5"/>
  <c r="J1092" i="5"/>
  <c r="I1092" i="5"/>
  <c r="H1092" i="5"/>
  <c r="G1092" i="5"/>
  <c r="F1092" i="5"/>
  <c r="K1091" i="5"/>
  <c r="J1091" i="5"/>
  <c r="I1091" i="5"/>
  <c r="H1091" i="5"/>
  <c r="G1091" i="5"/>
  <c r="F1091" i="5"/>
  <c r="K1090" i="5"/>
  <c r="J1090" i="5"/>
  <c r="I1090" i="5"/>
  <c r="H1090" i="5"/>
  <c r="G1090" i="5"/>
  <c r="F1090" i="5"/>
  <c r="K1089" i="5"/>
  <c r="J1089" i="5"/>
  <c r="I1089" i="5"/>
  <c r="H1089" i="5"/>
  <c r="G1089" i="5"/>
  <c r="F1089" i="5"/>
  <c r="K1088" i="5"/>
  <c r="J1088" i="5"/>
  <c r="I1088" i="5"/>
  <c r="H1088" i="5"/>
  <c r="G1088" i="5"/>
  <c r="F1088" i="5"/>
  <c r="K1087" i="5"/>
  <c r="J1087" i="5"/>
  <c r="I1087" i="5"/>
  <c r="H1087" i="5"/>
  <c r="G1087" i="5"/>
  <c r="F1087" i="5"/>
  <c r="K1086" i="5"/>
  <c r="J1086" i="5"/>
  <c r="I1086" i="5"/>
  <c r="H1086" i="5"/>
  <c r="G1086" i="5"/>
  <c r="F1086" i="5"/>
  <c r="K1085" i="5"/>
  <c r="J1085" i="5"/>
  <c r="I1085" i="5"/>
  <c r="H1085" i="5"/>
  <c r="G1085" i="5"/>
  <c r="F1085" i="5"/>
  <c r="K1084" i="5"/>
  <c r="J1084" i="5"/>
  <c r="I1084" i="5"/>
  <c r="H1084" i="5"/>
  <c r="G1084" i="5"/>
  <c r="F1084" i="5"/>
  <c r="K1083" i="5"/>
  <c r="J1083" i="5"/>
  <c r="I1083" i="5"/>
  <c r="H1083" i="5"/>
  <c r="G1083" i="5"/>
  <c r="F1083" i="5"/>
  <c r="K1082" i="5"/>
  <c r="J1082" i="5"/>
  <c r="I1082" i="5"/>
  <c r="H1082" i="5"/>
  <c r="G1082" i="5"/>
  <c r="F1082" i="5"/>
  <c r="K1081" i="5"/>
  <c r="J1081" i="5"/>
  <c r="I1081" i="5"/>
  <c r="H1081" i="5"/>
  <c r="G1081" i="5"/>
  <c r="F1081" i="5"/>
  <c r="K1080" i="5"/>
  <c r="J1080" i="5"/>
  <c r="I1080" i="5"/>
  <c r="H1080" i="5"/>
  <c r="G1080" i="5"/>
  <c r="F1080" i="5"/>
  <c r="K1079" i="5"/>
  <c r="J1079" i="5"/>
  <c r="I1079" i="5"/>
  <c r="H1079" i="5"/>
  <c r="G1079" i="5"/>
  <c r="F1079" i="5"/>
  <c r="K1078" i="5"/>
  <c r="J1078" i="5"/>
  <c r="I1078" i="5"/>
  <c r="H1078" i="5"/>
  <c r="G1078" i="5"/>
  <c r="F1078" i="5"/>
  <c r="K1077" i="5"/>
  <c r="J1077" i="5"/>
  <c r="I1077" i="5"/>
  <c r="H1077" i="5"/>
  <c r="G1077" i="5"/>
  <c r="F1077" i="5"/>
  <c r="K1076" i="5"/>
  <c r="J1076" i="5"/>
  <c r="I1076" i="5"/>
  <c r="H1076" i="5"/>
  <c r="G1076" i="5"/>
  <c r="F1076" i="5"/>
  <c r="K1075" i="5"/>
  <c r="J1075" i="5"/>
  <c r="I1075" i="5"/>
  <c r="H1075" i="5"/>
  <c r="G1075" i="5"/>
  <c r="F1075" i="5"/>
  <c r="K1074" i="5"/>
  <c r="J1074" i="5"/>
  <c r="I1074" i="5"/>
  <c r="H1074" i="5"/>
  <c r="G1074" i="5"/>
  <c r="F1074" i="5"/>
  <c r="K1073" i="5"/>
  <c r="J1073" i="5"/>
  <c r="I1073" i="5"/>
  <c r="H1073" i="5"/>
  <c r="G1073" i="5"/>
  <c r="F1073" i="5"/>
  <c r="K1072" i="5"/>
  <c r="J1072" i="5"/>
  <c r="I1072" i="5"/>
  <c r="H1072" i="5"/>
  <c r="G1072" i="5"/>
  <c r="F1072" i="5"/>
  <c r="K1071" i="5"/>
  <c r="J1071" i="5"/>
  <c r="I1071" i="5"/>
  <c r="H1071" i="5"/>
  <c r="G1071" i="5"/>
  <c r="F1071" i="5"/>
  <c r="K1070" i="5"/>
  <c r="J1070" i="5"/>
  <c r="I1070" i="5"/>
  <c r="H1070" i="5"/>
  <c r="G1070" i="5"/>
  <c r="F1070" i="5"/>
  <c r="K1069" i="5"/>
  <c r="J1069" i="5"/>
  <c r="I1069" i="5"/>
  <c r="H1069" i="5"/>
  <c r="G1069" i="5"/>
  <c r="F1069" i="5"/>
  <c r="K1068" i="5"/>
  <c r="J1068" i="5"/>
  <c r="I1068" i="5"/>
  <c r="H1068" i="5"/>
  <c r="G1068" i="5"/>
  <c r="F1068" i="5"/>
  <c r="K1067" i="5"/>
  <c r="J1067" i="5"/>
  <c r="I1067" i="5"/>
  <c r="H1067" i="5"/>
  <c r="G1067" i="5"/>
  <c r="F1067" i="5"/>
  <c r="K1066" i="5"/>
  <c r="J1066" i="5"/>
  <c r="I1066" i="5"/>
  <c r="H1066" i="5"/>
  <c r="G1066" i="5"/>
  <c r="F1066" i="5"/>
  <c r="K1065" i="5"/>
  <c r="J1065" i="5"/>
  <c r="I1065" i="5"/>
  <c r="H1065" i="5"/>
  <c r="G1065" i="5"/>
  <c r="F1065" i="5"/>
  <c r="K1064" i="5"/>
  <c r="J1064" i="5"/>
  <c r="I1064" i="5"/>
  <c r="H1064" i="5"/>
  <c r="G1064" i="5"/>
  <c r="F1064" i="5"/>
  <c r="K1063" i="5"/>
  <c r="J1063" i="5"/>
  <c r="I1063" i="5"/>
  <c r="H1063" i="5"/>
  <c r="G1063" i="5"/>
  <c r="F1063" i="5"/>
  <c r="K1062" i="5"/>
  <c r="J1062" i="5"/>
  <c r="I1062" i="5"/>
  <c r="H1062" i="5"/>
  <c r="G1062" i="5"/>
  <c r="F1062" i="5"/>
  <c r="K1061" i="5"/>
  <c r="J1061" i="5"/>
  <c r="I1061" i="5"/>
  <c r="H1061" i="5"/>
  <c r="G1061" i="5"/>
  <c r="F1061" i="5"/>
  <c r="K1060" i="5"/>
  <c r="J1060" i="5"/>
  <c r="I1060" i="5"/>
  <c r="H1060" i="5"/>
  <c r="G1060" i="5"/>
  <c r="F1060" i="5"/>
  <c r="K1059" i="5"/>
  <c r="J1059" i="5"/>
  <c r="I1059" i="5"/>
  <c r="H1059" i="5"/>
  <c r="G1059" i="5"/>
  <c r="F1059" i="5"/>
  <c r="K1058" i="5"/>
  <c r="J1058" i="5"/>
  <c r="I1058" i="5"/>
  <c r="H1058" i="5"/>
  <c r="G1058" i="5"/>
  <c r="F1058" i="5"/>
  <c r="K1057" i="5"/>
  <c r="J1057" i="5"/>
  <c r="I1057" i="5"/>
  <c r="H1057" i="5"/>
  <c r="G1057" i="5"/>
  <c r="F1057" i="5"/>
  <c r="K1056" i="5"/>
  <c r="J1056" i="5"/>
  <c r="I1056" i="5"/>
  <c r="H1056" i="5"/>
  <c r="G1056" i="5"/>
  <c r="F1056" i="5"/>
  <c r="K1055" i="5"/>
  <c r="J1055" i="5"/>
  <c r="I1055" i="5"/>
  <c r="H1055" i="5"/>
  <c r="G1055" i="5"/>
  <c r="F1055" i="5"/>
  <c r="K1054" i="5"/>
  <c r="J1054" i="5"/>
  <c r="I1054" i="5"/>
  <c r="H1054" i="5"/>
  <c r="G1054" i="5"/>
  <c r="F1054" i="5"/>
  <c r="K1053" i="5"/>
  <c r="J1053" i="5"/>
  <c r="I1053" i="5"/>
  <c r="H1053" i="5"/>
  <c r="G1053" i="5"/>
  <c r="F1053" i="5"/>
  <c r="K1052" i="5"/>
  <c r="J1052" i="5"/>
  <c r="I1052" i="5"/>
  <c r="H1052" i="5"/>
  <c r="G1052" i="5"/>
  <c r="F1052" i="5"/>
  <c r="K1051" i="5"/>
  <c r="J1051" i="5"/>
  <c r="I1051" i="5"/>
  <c r="H1051" i="5"/>
  <c r="G1051" i="5"/>
  <c r="F1051" i="5"/>
  <c r="K1050" i="5"/>
  <c r="J1050" i="5"/>
  <c r="I1050" i="5"/>
  <c r="H1050" i="5"/>
  <c r="G1050" i="5"/>
  <c r="F1050" i="5"/>
  <c r="K1049" i="5"/>
  <c r="J1049" i="5"/>
  <c r="I1049" i="5"/>
  <c r="H1049" i="5"/>
  <c r="G1049" i="5"/>
  <c r="F1049" i="5"/>
  <c r="K1048" i="5"/>
  <c r="J1048" i="5"/>
  <c r="I1048" i="5"/>
  <c r="H1048" i="5"/>
  <c r="G1048" i="5"/>
  <c r="F1048" i="5"/>
  <c r="K1047" i="5"/>
  <c r="J1047" i="5"/>
  <c r="I1047" i="5"/>
  <c r="H1047" i="5"/>
  <c r="G1047" i="5"/>
  <c r="F1047" i="5"/>
  <c r="K1046" i="5"/>
  <c r="J1046" i="5"/>
  <c r="I1046" i="5"/>
  <c r="H1046" i="5"/>
  <c r="G1046" i="5"/>
  <c r="F1046" i="5"/>
  <c r="K1045" i="5"/>
  <c r="J1045" i="5"/>
  <c r="I1045" i="5"/>
  <c r="H1045" i="5"/>
  <c r="G1045" i="5"/>
  <c r="F1045" i="5"/>
  <c r="K1044" i="5"/>
  <c r="J1044" i="5"/>
  <c r="I1044" i="5"/>
  <c r="H1044" i="5"/>
  <c r="G1044" i="5"/>
  <c r="F1044" i="5"/>
  <c r="K1043" i="5"/>
  <c r="J1043" i="5"/>
  <c r="I1043" i="5"/>
  <c r="H1043" i="5"/>
  <c r="G1043" i="5"/>
  <c r="F1043" i="5"/>
  <c r="K1042" i="5"/>
  <c r="J1042" i="5"/>
  <c r="I1042" i="5"/>
  <c r="H1042" i="5"/>
  <c r="G1042" i="5"/>
  <c r="F1042" i="5"/>
  <c r="K1041" i="5"/>
  <c r="J1041" i="5"/>
  <c r="I1041" i="5"/>
  <c r="H1041" i="5"/>
  <c r="G1041" i="5"/>
  <c r="F1041" i="5"/>
  <c r="K1040" i="5"/>
  <c r="J1040" i="5"/>
  <c r="I1040" i="5"/>
  <c r="H1040" i="5"/>
  <c r="G1040" i="5"/>
  <c r="F1040" i="5"/>
  <c r="K1039" i="5"/>
  <c r="J1039" i="5"/>
  <c r="I1039" i="5"/>
  <c r="H1039" i="5"/>
  <c r="G1039" i="5"/>
  <c r="F1039" i="5"/>
  <c r="K1038" i="5"/>
  <c r="J1038" i="5"/>
  <c r="I1038" i="5"/>
  <c r="H1038" i="5"/>
  <c r="G1038" i="5"/>
  <c r="F1038" i="5"/>
  <c r="K1037" i="5"/>
  <c r="J1037" i="5"/>
  <c r="I1037" i="5"/>
  <c r="H1037" i="5"/>
  <c r="G1037" i="5"/>
  <c r="F1037" i="5"/>
  <c r="K1036" i="5"/>
  <c r="J1036" i="5"/>
  <c r="I1036" i="5"/>
  <c r="H1036" i="5"/>
  <c r="G1036" i="5"/>
  <c r="F1036" i="5"/>
  <c r="K1035" i="5"/>
  <c r="J1035" i="5"/>
  <c r="I1035" i="5"/>
  <c r="H1035" i="5"/>
  <c r="G1035" i="5"/>
  <c r="F1035" i="5"/>
  <c r="K1034" i="5"/>
  <c r="J1034" i="5"/>
  <c r="I1034" i="5"/>
  <c r="H1034" i="5"/>
  <c r="G1034" i="5"/>
  <c r="F1034" i="5"/>
  <c r="K1033" i="5"/>
  <c r="J1033" i="5"/>
  <c r="I1033" i="5"/>
  <c r="H1033" i="5"/>
  <c r="G1033" i="5"/>
  <c r="F1033" i="5"/>
  <c r="K1032" i="5"/>
  <c r="J1032" i="5"/>
  <c r="I1032" i="5"/>
  <c r="H1032" i="5"/>
  <c r="G1032" i="5"/>
  <c r="F1032" i="5"/>
  <c r="K1031" i="5"/>
  <c r="J1031" i="5"/>
  <c r="I1031" i="5"/>
  <c r="H1031" i="5"/>
  <c r="G1031" i="5"/>
  <c r="F1031" i="5"/>
  <c r="K1030" i="5"/>
  <c r="J1030" i="5"/>
  <c r="I1030" i="5"/>
  <c r="H1030" i="5"/>
  <c r="G1030" i="5"/>
  <c r="F1030" i="5"/>
  <c r="K1029" i="5"/>
  <c r="J1029" i="5"/>
  <c r="I1029" i="5"/>
  <c r="H1029" i="5"/>
  <c r="G1029" i="5"/>
  <c r="F1029" i="5"/>
  <c r="K1028" i="5"/>
  <c r="J1028" i="5"/>
  <c r="I1028" i="5"/>
  <c r="H1028" i="5"/>
  <c r="G1028" i="5"/>
  <c r="F1028" i="5"/>
  <c r="K1027" i="5"/>
  <c r="J1027" i="5"/>
  <c r="I1027" i="5"/>
  <c r="H1027" i="5"/>
  <c r="G1027" i="5"/>
  <c r="F1027" i="5"/>
  <c r="K1026" i="5"/>
  <c r="J1026" i="5"/>
  <c r="I1026" i="5"/>
  <c r="H1026" i="5"/>
  <c r="G1026" i="5"/>
  <c r="F1026" i="5"/>
  <c r="K1025" i="5"/>
  <c r="J1025" i="5"/>
  <c r="I1025" i="5"/>
  <c r="H1025" i="5"/>
  <c r="G1025" i="5"/>
  <c r="F1025" i="5"/>
  <c r="K1024" i="5"/>
  <c r="J1024" i="5"/>
  <c r="I1024" i="5"/>
  <c r="H1024" i="5"/>
  <c r="G1024" i="5"/>
  <c r="F1024" i="5"/>
  <c r="K1023" i="5"/>
  <c r="J1023" i="5"/>
  <c r="I1023" i="5"/>
  <c r="H1023" i="5"/>
  <c r="G1023" i="5"/>
  <c r="F1023" i="5"/>
  <c r="K1022" i="5"/>
  <c r="J1022" i="5"/>
  <c r="I1022" i="5"/>
  <c r="H1022" i="5"/>
  <c r="G1022" i="5"/>
  <c r="F1022" i="5"/>
  <c r="K1021" i="5"/>
  <c r="J1021" i="5"/>
  <c r="I1021" i="5"/>
  <c r="H1021" i="5"/>
  <c r="G1021" i="5"/>
  <c r="F1021" i="5"/>
  <c r="K1020" i="5"/>
  <c r="J1020" i="5"/>
  <c r="I1020" i="5"/>
  <c r="H1020" i="5"/>
  <c r="G1020" i="5"/>
  <c r="F1020" i="5"/>
  <c r="K1019" i="5"/>
  <c r="J1019" i="5"/>
  <c r="I1019" i="5"/>
  <c r="H1019" i="5"/>
  <c r="G1019" i="5"/>
  <c r="F1019" i="5"/>
  <c r="K1018" i="5"/>
  <c r="J1018" i="5"/>
  <c r="I1018" i="5"/>
  <c r="H1018" i="5"/>
  <c r="G1018" i="5"/>
  <c r="F1018" i="5"/>
  <c r="K1017" i="5"/>
  <c r="J1017" i="5"/>
  <c r="I1017" i="5"/>
  <c r="H1017" i="5"/>
  <c r="G1017" i="5"/>
  <c r="F1017" i="5"/>
  <c r="K1016" i="5"/>
  <c r="J1016" i="5"/>
  <c r="I1016" i="5"/>
  <c r="H1016" i="5"/>
  <c r="G1016" i="5"/>
  <c r="F1016" i="5"/>
  <c r="K1015" i="5"/>
  <c r="J1015" i="5"/>
  <c r="I1015" i="5"/>
  <c r="H1015" i="5"/>
  <c r="G1015" i="5"/>
  <c r="F1015" i="5"/>
  <c r="K1014" i="5"/>
  <c r="J1014" i="5"/>
  <c r="I1014" i="5"/>
  <c r="H1014" i="5"/>
  <c r="G1014" i="5"/>
  <c r="F1014" i="5"/>
  <c r="K1013" i="5"/>
  <c r="J1013" i="5"/>
  <c r="I1013" i="5"/>
  <c r="H1013" i="5"/>
  <c r="G1013" i="5"/>
  <c r="F1013" i="5"/>
  <c r="K1012" i="5"/>
  <c r="J1012" i="5"/>
  <c r="I1012" i="5"/>
  <c r="H1012" i="5"/>
  <c r="G1012" i="5"/>
  <c r="F1012" i="5"/>
  <c r="K1011" i="5"/>
  <c r="J1011" i="5"/>
  <c r="I1011" i="5"/>
  <c r="H1011" i="5"/>
  <c r="G1011" i="5"/>
  <c r="F1011" i="5"/>
  <c r="K1010" i="5"/>
  <c r="J1010" i="5"/>
  <c r="I1010" i="5"/>
  <c r="H1010" i="5"/>
  <c r="G1010" i="5"/>
  <c r="F1010" i="5"/>
  <c r="K1009" i="5"/>
  <c r="J1009" i="5"/>
  <c r="I1009" i="5"/>
  <c r="H1009" i="5"/>
  <c r="G1009" i="5"/>
  <c r="F1009" i="5"/>
  <c r="K1008" i="5"/>
  <c r="J1008" i="5"/>
  <c r="I1008" i="5"/>
  <c r="H1008" i="5"/>
  <c r="G1008" i="5"/>
  <c r="F1008" i="5"/>
  <c r="K1007" i="5"/>
  <c r="J1007" i="5"/>
  <c r="I1007" i="5"/>
  <c r="H1007" i="5"/>
  <c r="G1007" i="5"/>
  <c r="F1007" i="5"/>
  <c r="K1006" i="5"/>
  <c r="J1006" i="5"/>
  <c r="I1006" i="5"/>
  <c r="H1006" i="5"/>
  <c r="G1006" i="5"/>
  <c r="F1006" i="5"/>
  <c r="K1005" i="5"/>
  <c r="J1005" i="5"/>
  <c r="I1005" i="5"/>
  <c r="H1005" i="5"/>
  <c r="G1005" i="5"/>
  <c r="F1005" i="5"/>
  <c r="K1004" i="5"/>
  <c r="J1004" i="5"/>
  <c r="I1004" i="5"/>
  <c r="H1004" i="5"/>
  <c r="G1004" i="5"/>
  <c r="F1004" i="5"/>
  <c r="K1003" i="5"/>
  <c r="J1003" i="5"/>
  <c r="I1003" i="5"/>
  <c r="H1003" i="5"/>
  <c r="G1003" i="5"/>
  <c r="F1003" i="5"/>
  <c r="K1002" i="5"/>
  <c r="J1002" i="5"/>
  <c r="I1002" i="5"/>
  <c r="H1002" i="5"/>
  <c r="G1002" i="5"/>
  <c r="F1002" i="5"/>
  <c r="K1001" i="5"/>
  <c r="J1001" i="5"/>
  <c r="I1001" i="5"/>
  <c r="H1001" i="5"/>
  <c r="G1001" i="5"/>
  <c r="F1001" i="5"/>
  <c r="K1000" i="5"/>
  <c r="J1000" i="5"/>
  <c r="I1000" i="5"/>
  <c r="H1000" i="5"/>
  <c r="G1000" i="5"/>
  <c r="F1000" i="5"/>
  <c r="K999" i="5"/>
  <c r="J999" i="5"/>
  <c r="I999" i="5"/>
  <c r="H999" i="5"/>
  <c r="G999" i="5"/>
  <c r="F999" i="5"/>
  <c r="K998" i="5"/>
  <c r="J998" i="5"/>
  <c r="I998" i="5"/>
  <c r="H998" i="5"/>
  <c r="G998" i="5"/>
  <c r="F998" i="5"/>
  <c r="K997" i="5"/>
  <c r="J997" i="5"/>
  <c r="I997" i="5"/>
  <c r="H997" i="5"/>
  <c r="G997" i="5"/>
  <c r="F997" i="5"/>
  <c r="K996" i="5"/>
  <c r="J996" i="5"/>
  <c r="I996" i="5"/>
  <c r="H996" i="5"/>
  <c r="G996" i="5"/>
  <c r="F996" i="5"/>
  <c r="K995" i="5"/>
  <c r="J995" i="5"/>
  <c r="I995" i="5"/>
  <c r="H995" i="5"/>
  <c r="G995" i="5"/>
  <c r="F995" i="5"/>
  <c r="K994" i="5"/>
  <c r="J994" i="5"/>
  <c r="I994" i="5"/>
  <c r="H994" i="5"/>
  <c r="G994" i="5"/>
  <c r="F994" i="5"/>
  <c r="K993" i="5"/>
  <c r="J993" i="5"/>
  <c r="I993" i="5"/>
  <c r="H993" i="5"/>
  <c r="G993" i="5"/>
  <c r="F993" i="5"/>
  <c r="K992" i="5"/>
  <c r="J992" i="5"/>
  <c r="I992" i="5"/>
  <c r="H992" i="5"/>
  <c r="G992" i="5"/>
  <c r="F992" i="5"/>
  <c r="K991" i="5"/>
  <c r="J991" i="5"/>
  <c r="I991" i="5"/>
  <c r="H991" i="5"/>
  <c r="G991" i="5"/>
  <c r="F991" i="5"/>
  <c r="K990" i="5"/>
  <c r="J990" i="5"/>
  <c r="I990" i="5"/>
  <c r="H990" i="5"/>
  <c r="G990" i="5"/>
  <c r="F990" i="5"/>
  <c r="K989" i="5"/>
  <c r="J989" i="5"/>
  <c r="I989" i="5"/>
  <c r="H989" i="5"/>
  <c r="G989" i="5"/>
  <c r="F989" i="5"/>
  <c r="K988" i="5"/>
  <c r="J988" i="5"/>
  <c r="I988" i="5"/>
  <c r="H988" i="5"/>
  <c r="G988" i="5"/>
  <c r="F988" i="5"/>
  <c r="K987" i="5"/>
  <c r="J987" i="5"/>
  <c r="I987" i="5"/>
  <c r="H987" i="5"/>
  <c r="G987" i="5"/>
  <c r="F987" i="5"/>
  <c r="K986" i="5"/>
  <c r="J986" i="5"/>
  <c r="I986" i="5"/>
  <c r="H986" i="5"/>
  <c r="G986" i="5"/>
  <c r="F986" i="5"/>
  <c r="K985" i="5"/>
  <c r="J985" i="5"/>
  <c r="I985" i="5"/>
  <c r="H985" i="5"/>
  <c r="G985" i="5"/>
  <c r="F985" i="5"/>
  <c r="K984" i="5"/>
  <c r="J984" i="5"/>
  <c r="I984" i="5"/>
  <c r="H984" i="5"/>
  <c r="G984" i="5"/>
  <c r="F984" i="5"/>
  <c r="K983" i="5"/>
  <c r="J983" i="5"/>
  <c r="I983" i="5"/>
  <c r="H983" i="5"/>
  <c r="G983" i="5"/>
  <c r="F983" i="5"/>
  <c r="K982" i="5"/>
  <c r="J982" i="5"/>
  <c r="I982" i="5"/>
  <c r="H982" i="5"/>
  <c r="G982" i="5"/>
  <c r="F982" i="5"/>
  <c r="K981" i="5"/>
  <c r="J981" i="5"/>
  <c r="I981" i="5"/>
  <c r="H981" i="5"/>
  <c r="G981" i="5"/>
  <c r="F981" i="5"/>
  <c r="K980" i="5"/>
  <c r="J980" i="5"/>
  <c r="I980" i="5"/>
  <c r="H980" i="5"/>
  <c r="G980" i="5"/>
  <c r="F980" i="5"/>
  <c r="K979" i="5"/>
  <c r="J979" i="5"/>
  <c r="I979" i="5"/>
  <c r="H979" i="5"/>
  <c r="G979" i="5"/>
  <c r="F979" i="5"/>
  <c r="K978" i="5"/>
  <c r="J978" i="5"/>
  <c r="I978" i="5"/>
  <c r="H978" i="5"/>
  <c r="G978" i="5"/>
  <c r="F978" i="5"/>
  <c r="K977" i="5"/>
  <c r="J977" i="5"/>
  <c r="I977" i="5"/>
  <c r="H977" i="5"/>
  <c r="G977" i="5"/>
  <c r="F977" i="5"/>
  <c r="K976" i="5"/>
  <c r="J976" i="5"/>
  <c r="I976" i="5"/>
  <c r="H976" i="5"/>
  <c r="G976" i="5"/>
  <c r="F976" i="5"/>
  <c r="K975" i="5"/>
  <c r="J975" i="5"/>
  <c r="I975" i="5"/>
  <c r="H975" i="5"/>
  <c r="G975" i="5"/>
  <c r="F975" i="5"/>
  <c r="K974" i="5"/>
  <c r="J974" i="5"/>
  <c r="I974" i="5"/>
  <c r="H974" i="5"/>
  <c r="G974" i="5"/>
  <c r="F974" i="5"/>
  <c r="K973" i="5"/>
  <c r="J973" i="5"/>
  <c r="I973" i="5"/>
  <c r="H973" i="5"/>
  <c r="G973" i="5"/>
  <c r="F973" i="5"/>
  <c r="K972" i="5"/>
  <c r="J972" i="5"/>
  <c r="I972" i="5"/>
  <c r="H972" i="5"/>
  <c r="G972" i="5"/>
  <c r="F972" i="5"/>
  <c r="K971" i="5"/>
  <c r="J971" i="5"/>
  <c r="I971" i="5"/>
  <c r="H971" i="5"/>
  <c r="G971" i="5"/>
  <c r="F971" i="5"/>
  <c r="K970" i="5"/>
  <c r="J970" i="5"/>
  <c r="I970" i="5"/>
  <c r="H970" i="5"/>
  <c r="G970" i="5"/>
  <c r="F970" i="5"/>
  <c r="K969" i="5"/>
  <c r="J969" i="5"/>
  <c r="I969" i="5"/>
  <c r="H969" i="5"/>
  <c r="G969" i="5"/>
  <c r="F969" i="5"/>
  <c r="K968" i="5"/>
  <c r="J968" i="5"/>
  <c r="I968" i="5"/>
  <c r="H968" i="5"/>
  <c r="G968" i="5"/>
  <c r="F968" i="5"/>
  <c r="K967" i="5"/>
  <c r="J967" i="5"/>
  <c r="I967" i="5"/>
  <c r="H967" i="5"/>
  <c r="G967" i="5"/>
  <c r="F967" i="5"/>
  <c r="K966" i="5"/>
  <c r="J966" i="5"/>
  <c r="I966" i="5"/>
  <c r="H966" i="5"/>
  <c r="G966" i="5"/>
  <c r="F966" i="5"/>
  <c r="K965" i="5"/>
  <c r="J965" i="5"/>
  <c r="I965" i="5"/>
  <c r="H965" i="5"/>
  <c r="G965" i="5"/>
  <c r="F965" i="5"/>
  <c r="K964" i="5"/>
  <c r="J964" i="5"/>
  <c r="I964" i="5"/>
  <c r="H964" i="5"/>
  <c r="G964" i="5"/>
  <c r="F964" i="5"/>
  <c r="K963" i="5"/>
  <c r="J963" i="5"/>
  <c r="I963" i="5"/>
  <c r="H963" i="5"/>
  <c r="G963" i="5"/>
  <c r="F963" i="5"/>
  <c r="K962" i="5"/>
  <c r="J962" i="5"/>
  <c r="I962" i="5"/>
  <c r="H962" i="5"/>
  <c r="G962" i="5"/>
  <c r="F962" i="5"/>
  <c r="K961" i="5"/>
  <c r="J961" i="5"/>
  <c r="I961" i="5"/>
  <c r="H961" i="5"/>
  <c r="G961" i="5"/>
  <c r="F961" i="5"/>
  <c r="K960" i="5"/>
  <c r="J960" i="5"/>
  <c r="I960" i="5"/>
  <c r="H960" i="5"/>
  <c r="G960" i="5"/>
  <c r="F960" i="5"/>
  <c r="K959" i="5"/>
  <c r="J959" i="5"/>
  <c r="I959" i="5"/>
  <c r="H959" i="5"/>
  <c r="G959" i="5"/>
  <c r="F959" i="5"/>
  <c r="K958" i="5"/>
  <c r="J958" i="5"/>
  <c r="I958" i="5"/>
  <c r="H958" i="5"/>
  <c r="G958" i="5"/>
  <c r="F958" i="5"/>
  <c r="K957" i="5"/>
  <c r="J957" i="5"/>
  <c r="I957" i="5"/>
  <c r="H957" i="5"/>
  <c r="G957" i="5"/>
  <c r="F957" i="5"/>
  <c r="K956" i="5"/>
  <c r="J956" i="5"/>
  <c r="I956" i="5"/>
  <c r="H956" i="5"/>
  <c r="G956" i="5"/>
  <c r="F956" i="5"/>
  <c r="K955" i="5"/>
  <c r="J955" i="5"/>
  <c r="I955" i="5"/>
  <c r="H955" i="5"/>
  <c r="G955" i="5"/>
  <c r="F955" i="5"/>
  <c r="K954" i="5"/>
  <c r="J954" i="5"/>
  <c r="I954" i="5"/>
  <c r="H954" i="5"/>
  <c r="G954" i="5"/>
  <c r="F954" i="5"/>
  <c r="K953" i="5"/>
  <c r="J953" i="5"/>
  <c r="I953" i="5"/>
  <c r="H953" i="5"/>
  <c r="G953" i="5"/>
  <c r="F953" i="5"/>
  <c r="K952" i="5"/>
  <c r="J952" i="5"/>
  <c r="I952" i="5"/>
  <c r="H952" i="5"/>
  <c r="G952" i="5"/>
  <c r="F952" i="5"/>
  <c r="K951" i="5"/>
  <c r="J951" i="5"/>
  <c r="I951" i="5"/>
  <c r="H951" i="5"/>
  <c r="G951" i="5"/>
  <c r="F951" i="5"/>
  <c r="K950" i="5"/>
  <c r="J950" i="5"/>
  <c r="I950" i="5"/>
  <c r="H950" i="5"/>
  <c r="G950" i="5"/>
  <c r="F950" i="5"/>
  <c r="K949" i="5"/>
  <c r="J949" i="5"/>
  <c r="I949" i="5"/>
  <c r="H949" i="5"/>
  <c r="G949" i="5"/>
  <c r="F949" i="5"/>
  <c r="K948" i="5"/>
  <c r="J948" i="5"/>
  <c r="I948" i="5"/>
  <c r="H948" i="5"/>
  <c r="G948" i="5"/>
  <c r="F948" i="5"/>
  <c r="K947" i="5"/>
  <c r="J947" i="5"/>
  <c r="I947" i="5"/>
  <c r="H947" i="5"/>
  <c r="G947" i="5"/>
  <c r="F947" i="5"/>
  <c r="K946" i="5"/>
  <c r="J946" i="5"/>
  <c r="I946" i="5"/>
  <c r="H946" i="5"/>
  <c r="G946" i="5"/>
  <c r="F946" i="5"/>
  <c r="K945" i="5"/>
  <c r="J945" i="5"/>
  <c r="I945" i="5"/>
  <c r="H945" i="5"/>
  <c r="G945" i="5"/>
  <c r="F945" i="5"/>
  <c r="K944" i="5"/>
  <c r="J944" i="5"/>
  <c r="I944" i="5"/>
  <c r="H944" i="5"/>
  <c r="G944" i="5"/>
  <c r="F944" i="5"/>
  <c r="K943" i="5"/>
  <c r="J943" i="5"/>
  <c r="I943" i="5"/>
  <c r="H943" i="5"/>
  <c r="G943" i="5"/>
  <c r="F943" i="5"/>
  <c r="K942" i="5"/>
  <c r="J942" i="5"/>
  <c r="I942" i="5"/>
  <c r="H942" i="5"/>
  <c r="G942" i="5"/>
  <c r="F942" i="5"/>
  <c r="K941" i="5"/>
  <c r="J941" i="5"/>
  <c r="I941" i="5"/>
  <c r="H941" i="5"/>
  <c r="G941" i="5"/>
  <c r="F941" i="5"/>
  <c r="K940" i="5"/>
  <c r="J940" i="5"/>
  <c r="I940" i="5"/>
  <c r="H940" i="5"/>
  <c r="G940" i="5"/>
  <c r="F940" i="5"/>
  <c r="K939" i="5"/>
  <c r="J939" i="5"/>
  <c r="I939" i="5"/>
  <c r="H939" i="5"/>
  <c r="G939" i="5"/>
  <c r="F939" i="5"/>
  <c r="K938" i="5"/>
  <c r="J938" i="5"/>
  <c r="I938" i="5"/>
  <c r="H938" i="5"/>
  <c r="G938" i="5"/>
  <c r="F938" i="5"/>
  <c r="K937" i="5"/>
  <c r="J937" i="5"/>
  <c r="I937" i="5"/>
  <c r="H937" i="5"/>
  <c r="G937" i="5"/>
  <c r="F937" i="5"/>
  <c r="K936" i="5"/>
  <c r="J936" i="5"/>
  <c r="I936" i="5"/>
  <c r="H936" i="5"/>
  <c r="G936" i="5"/>
  <c r="F936" i="5"/>
  <c r="K935" i="5"/>
  <c r="J935" i="5"/>
  <c r="I935" i="5"/>
  <c r="H935" i="5"/>
  <c r="G935" i="5"/>
  <c r="F935" i="5"/>
  <c r="K934" i="5"/>
  <c r="J934" i="5"/>
  <c r="I934" i="5"/>
  <c r="H934" i="5"/>
  <c r="G934" i="5"/>
  <c r="F934" i="5"/>
  <c r="K933" i="5"/>
  <c r="J933" i="5"/>
  <c r="I933" i="5"/>
  <c r="H933" i="5"/>
  <c r="G933" i="5"/>
  <c r="F933" i="5"/>
  <c r="K932" i="5"/>
  <c r="J932" i="5"/>
  <c r="I932" i="5"/>
  <c r="H932" i="5"/>
  <c r="G932" i="5"/>
  <c r="F932" i="5"/>
  <c r="K931" i="5"/>
  <c r="J931" i="5"/>
  <c r="I931" i="5"/>
  <c r="H931" i="5"/>
  <c r="G931" i="5"/>
  <c r="F931" i="5"/>
  <c r="K930" i="5"/>
  <c r="J930" i="5"/>
  <c r="I930" i="5"/>
  <c r="H930" i="5"/>
  <c r="G930" i="5"/>
  <c r="F930" i="5"/>
  <c r="K929" i="5"/>
  <c r="J929" i="5"/>
  <c r="I929" i="5"/>
  <c r="H929" i="5"/>
  <c r="G929" i="5"/>
  <c r="F929" i="5"/>
  <c r="K928" i="5"/>
  <c r="J928" i="5"/>
  <c r="I928" i="5"/>
  <c r="H928" i="5"/>
  <c r="G928" i="5"/>
  <c r="F928" i="5"/>
  <c r="K927" i="5"/>
  <c r="J927" i="5"/>
  <c r="I927" i="5"/>
  <c r="H927" i="5"/>
  <c r="G927" i="5"/>
  <c r="F927" i="5"/>
  <c r="K926" i="5"/>
  <c r="J926" i="5"/>
  <c r="I926" i="5"/>
  <c r="H926" i="5"/>
  <c r="G926" i="5"/>
  <c r="F926" i="5"/>
  <c r="K925" i="5"/>
  <c r="J925" i="5"/>
  <c r="I925" i="5"/>
  <c r="H925" i="5"/>
  <c r="G925" i="5"/>
  <c r="F925" i="5"/>
  <c r="K924" i="5"/>
  <c r="J924" i="5"/>
  <c r="I924" i="5"/>
  <c r="H924" i="5"/>
  <c r="G924" i="5"/>
  <c r="F924" i="5"/>
  <c r="K923" i="5"/>
  <c r="J923" i="5"/>
  <c r="I923" i="5"/>
  <c r="H923" i="5"/>
  <c r="G923" i="5"/>
  <c r="F923" i="5"/>
  <c r="K922" i="5"/>
  <c r="J922" i="5"/>
  <c r="I922" i="5"/>
  <c r="H922" i="5"/>
  <c r="G922" i="5"/>
  <c r="F922" i="5"/>
  <c r="K921" i="5"/>
  <c r="J921" i="5"/>
  <c r="I921" i="5"/>
  <c r="H921" i="5"/>
  <c r="G921" i="5"/>
  <c r="F921" i="5"/>
  <c r="K920" i="5"/>
  <c r="J920" i="5"/>
  <c r="I920" i="5"/>
  <c r="H920" i="5"/>
  <c r="G920" i="5"/>
  <c r="F920" i="5"/>
  <c r="K919" i="5"/>
  <c r="J919" i="5"/>
  <c r="I919" i="5"/>
  <c r="H919" i="5"/>
  <c r="G919" i="5"/>
  <c r="F919" i="5"/>
  <c r="K918" i="5"/>
  <c r="J918" i="5"/>
  <c r="I918" i="5"/>
  <c r="H918" i="5"/>
  <c r="G918" i="5"/>
  <c r="F918" i="5"/>
  <c r="K917" i="5"/>
  <c r="J917" i="5"/>
  <c r="I917" i="5"/>
  <c r="H917" i="5"/>
  <c r="G917" i="5"/>
  <c r="F917" i="5"/>
  <c r="K916" i="5"/>
  <c r="J916" i="5"/>
  <c r="I916" i="5"/>
  <c r="H916" i="5"/>
  <c r="G916" i="5"/>
  <c r="F916" i="5"/>
  <c r="K915" i="5"/>
  <c r="J915" i="5"/>
  <c r="I915" i="5"/>
  <c r="H915" i="5"/>
  <c r="G915" i="5"/>
  <c r="F915" i="5"/>
  <c r="K914" i="5"/>
  <c r="J914" i="5"/>
  <c r="I914" i="5"/>
  <c r="H914" i="5"/>
  <c r="G914" i="5"/>
  <c r="F914" i="5"/>
  <c r="K913" i="5"/>
  <c r="J913" i="5"/>
  <c r="I913" i="5"/>
  <c r="H913" i="5"/>
  <c r="G913" i="5"/>
  <c r="F913" i="5"/>
  <c r="K912" i="5"/>
  <c r="J912" i="5"/>
  <c r="I912" i="5"/>
  <c r="H912" i="5"/>
  <c r="G912" i="5"/>
  <c r="F912" i="5"/>
  <c r="K911" i="5"/>
  <c r="J911" i="5"/>
  <c r="I911" i="5"/>
  <c r="H911" i="5"/>
  <c r="G911" i="5"/>
  <c r="F911" i="5"/>
  <c r="K910" i="5"/>
  <c r="J910" i="5"/>
  <c r="I910" i="5"/>
  <c r="H910" i="5"/>
  <c r="G910" i="5"/>
  <c r="F910" i="5"/>
  <c r="K909" i="5"/>
  <c r="J909" i="5"/>
  <c r="I909" i="5"/>
  <c r="H909" i="5"/>
  <c r="G909" i="5"/>
  <c r="F909" i="5"/>
  <c r="K908" i="5"/>
  <c r="J908" i="5"/>
  <c r="I908" i="5"/>
  <c r="H908" i="5"/>
  <c r="G908" i="5"/>
  <c r="F908" i="5"/>
  <c r="K907" i="5"/>
  <c r="J907" i="5"/>
  <c r="I907" i="5"/>
  <c r="H907" i="5"/>
  <c r="G907" i="5"/>
  <c r="F907" i="5"/>
  <c r="K906" i="5"/>
  <c r="J906" i="5"/>
  <c r="I906" i="5"/>
  <c r="H906" i="5"/>
  <c r="G906" i="5"/>
  <c r="F906" i="5"/>
  <c r="K905" i="5"/>
  <c r="J905" i="5"/>
  <c r="I905" i="5"/>
  <c r="H905" i="5"/>
  <c r="G905" i="5"/>
  <c r="F905" i="5"/>
  <c r="K904" i="5"/>
  <c r="J904" i="5"/>
  <c r="I904" i="5"/>
  <c r="H904" i="5"/>
  <c r="G904" i="5"/>
  <c r="F904" i="5"/>
  <c r="K903" i="5"/>
  <c r="J903" i="5"/>
  <c r="I903" i="5"/>
  <c r="H903" i="5"/>
  <c r="G903" i="5"/>
  <c r="F903" i="5"/>
  <c r="K902" i="5"/>
  <c r="J902" i="5"/>
  <c r="I902" i="5"/>
  <c r="H902" i="5"/>
  <c r="G902" i="5"/>
  <c r="F902" i="5"/>
  <c r="K901" i="5"/>
  <c r="J901" i="5"/>
  <c r="I901" i="5"/>
  <c r="H901" i="5"/>
  <c r="G901" i="5"/>
  <c r="F901" i="5"/>
  <c r="K900" i="5"/>
  <c r="J900" i="5"/>
  <c r="I900" i="5"/>
  <c r="H900" i="5"/>
  <c r="G900" i="5"/>
  <c r="F900" i="5"/>
  <c r="K899" i="5"/>
  <c r="J899" i="5"/>
  <c r="I899" i="5"/>
  <c r="H899" i="5"/>
  <c r="G899" i="5"/>
  <c r="F899" i="5"/>
  <c r="K898" i="5"/>
  <c r="J898" i="5"/>
  <c r="I898" i="5"/>
  <c r="H898" i="5"/>
  <c r="G898" i="5"/>
  <c r="F898" i="5"/>
  <c r="K897" i="5"/>
  <c r="J897" i="5"/>
  <c r="I897" i="5"/>
  <c r="H897" i="5"/>
  <c r="G897" i="5"/>
  <c r="F897" i="5"/>
  <c r="K896" i="5"/>
  <c r="J896" i="5"/>
  <c r="I896" i="5"/>
  <c r="H896" i="5"/>
  <c r="G896" i="5"/>
  <c r="F896" i="5"/>
  <c r="K895" i="5"/>
  <c r="J895" i="5"/>
  <c r="I895" i="5"/>
  <c r="H895" i="5"/>
  <c r="G895" i="5"/>
  <c r="F895" i="5"/>
  <c r="K894" i="5"/>
  <c r="J894" i="5"/>
  <c r="I894" i="5"/>
  <c r="H894" i="5"/>
  <c r="G894" i="5"/>
  <c r="F894" i="5"/>
  <c r="K893" i="5"/>
  <c r="J893" i="5"/>
  <c r="I893" i="5"/>
  <c r="H893" i="5"/>
  <c r="G893" i="5"/>
  <c r="F893" i="5"/>
  <c r="K892" i="5"/>
  <c r="J892" i="5"/>
  <c r="I892" i="5"/>
  <c r="H892" i="5"/>
  <c r="G892" i="5"/>
  <c r="F892" i="5"/>
  <c r="K891" i="5"/>
  <c r="J891" i="5"/>
  <c r="I891" i="5"/>
  <c r="H891" i="5"/>
  <c r="G891" i="5"/>
  <c r="F891" i="5"/>
  <c r="K890" i="5"/>
  <c r="J890" i="5"/>
  <c r="I890" i="5"/>
  <c r="H890" i="5"/>
  <c r="G890" i="5"/>
  <c r="F890" i="5"/>
  <c r="K889" i="5"/>
  <c r="J889" i="5"/>
  <c r="I889" i="5"/>
  <c r="H889" i="5"/>
  <c r="G889" i="5"/>
  <c r="F889" i="5"/>
  <c r="K888" i="5"/>
  <c r="J888" i="5"/>
  <c r="I888" i="5"/>
  <c r="H888" i="5"/>
  <c r="G888" i="5"/>
  <c r="F888" i="5"/>
  <c r="K887" i="5"/>
  <c r="J887" i="5"/>
  <c r="I887" i="5"/>
  <c r="H887" i="5"/>
  <c r="G887" i="5"/>
  <c r="F887" i="5"/>
  <c r="K886" i="5"/>
  <c r="J886" i="5"/>
  <c r="I886" i="5"/>
  <c r="H886" i="5"/>
  <c r="G886" i="5"/>
  <c r="F886" i="5"/>
  <c r="K885" i="5"/>
  <c r="J885" i="5"/>
  <c r="I885" i="5"/>
  <c r="H885" i="5"/>
  <c r="G885" i="5"/>
  <c r="F885" i="5"/>
  <c r="K884" i="5"/>
  <c r="J884" i="5"/>
  <c r="I884" i="5"/>
  <c r="H884" i="5"/>
  <c r="G884" i="5"/>
  <c r="F884" i="5"/>
  <c r="K883" i="5"/>
  <c r="J883" i="5"/>
  <c r="I883" i="5"/>
  <c r="H883" i="5"/>
  <c r="G883" i="5"/>
  <c r="F883" i="5"/>
  <c r="K882" i="5"/>
  <c r="J882" i="5"/>
  <c r="I882" i="5"/>
  <c r="H882" i="5"/>
  <c r="G882" i="5"/>
  <c r="F882" i="5"/>
  <c r="K881" i="5"/>
  <c r="J881" i="5"/>
  <c r="I881" i="5"/>
  <c r="H881" i="5"/>
  <c r="G881" i="5"/>
  <c r="F881" i="5"/>
  <c r="K880" i="5"/>
  <c r="J880" i="5"/>
  <c r="I880" i="5"/>
  <c r="H880" i="5"/>
  <c r="G880" i="5"/>
  <c r="F880" i="5"/>
  <c r="K879" i="5"/>
  <c r="J879" i="5"/>
  <c r="I879" i="5"/>
  <c r="H879" i="5"/>
  <c r="G879" i="5"/>
  <c r="F879" i="5"/>
  <c r="K878" i="5"/>
  <c r="J878" i="5"/>
  <c r="I878" i="5"/>
  <c r="H878" i="5"/>
  <c r="G878" i="5"/>
  <c r="F878" i="5"/>
  <c r="K877" i="5"/>
  <c r="J877" i="5"/>
  <c r="I877" i="5"/>
  <c r="H877" i="5"/>
  <c r="G877" i="5"/>
  <c r="F877" i="5"/>
  <c r="K876" i="5"/>
  <c r="J876" i="5"/>
  <c r="I876" i="5"/>
  <c r="H876" i="5"/>
  <c r="G876" i="5"/>
  <c r="F876" i="5"/>
  <c r="K875" i="5"/>
  <c r="J875" i="5"/>
  <c r="I875" i="5"/>
  <c r="H875" i="5"/>
  <c r="G875" i="5"/>
  <c r="F875" i="5"/>
  <c r="K874" i="5"/>
  <c r="J874" i="5"/>
  <c r="I874" i="5"/>
  <c r="H874" i="5"/>
  <c r="G874" i="5"/>
  <c r="F874" i="5"/>
  <c r="K873" i="5"/>
  <c r="J873" i="5"/>
  <c r="I873" i="5"/>
  <c r="H873" i="5"/>
  <c r="G873" i="5"/>
  <c r="F873" i="5"/>
  <c r="K872" i="5"/>
  <c r="J872" i="5"/>
  <c r="I872" i="5"/>
  <c r="H872" i="5"/>
  <c r="G872" i="5"/>
  <c r="F872" i="5"/>
  <c r="K871" i="5"/>
  <c r="J871" i="5"/>
  <c r="I871" i="5"/>
  <c r="H871" i="5"/>
  <c r="G871" i="5"/>
  <c r="F871" i="5"/>
  <c r="K870" i="5"/>
  <c r="J870" i="5"/>
  <c r="I870" i="5"/>
  <c r="H870" i="5"/>
  <c r="G870" i="5"/>
  <c r="F870" i="5"/>
  <c r="K869" i="5"/>
  <c r="J869" i="5"/>
  <c r="I869" i="5"/>
  <c r="H869" i="5"/>
  <c r="G869" i="5"/>
  <c r="F869" i="5"/>
  <c r="K868" i="5"/>
  <c r="J868" i="5"/>
  <c r="I868" i="5"/>
  <c r="H868" i="5"/>
  <c r="G868" i="5"/>
  <c r="F868" i="5"/>
  <c r="K867" i="5"/>
  <c r="J867" i="5"/>
  <c r="I867" i="5"/>
  <c r="H867" i="5"/>
  <c r="G867" i="5"/>
  <c r="F867" i="5"/>
  <c r="K866" i="5"/>
  <c r="J866" i="5"/>
  <c r="I866" i="5"/>
  <c r="H866" i="5"/>
  <c r="G866" i="5"/>
  <c r="F866" i="5"/>
  <c r="K865" i="5"/>
  <c r="J865" i="5"/>
  <c r="I865" i="5"/>
  <c r="H865" i="5"/>
  <c r="G865" i="5"/>
  <c r="F865" i="5"/>
  <c r="K864" i="5"/>
  <c r="J864" i="5"/>
  <c r="I864" i="5"/>
  <c r="H864" i="5"/>
  <c r="G864" i="5"/>
  <c r="F864" i="5"/>
  <c r="K863" i="5"/>
  <c r="J863" i="5"/>
  <c r="I863" i="5"/>
  <c r="H863" i="5"/>
  <c r="G863" i="5"/>
  <c r="F863" i="5"/>
  <c r="K862" i="5"/>
  <c r="J862" i="5"/>
  <c r="I862" i="5"/>
  <c r="H862" i="5"/>
  <c r="G862" i="5"/>
  <c r="F862" i="5"/>
  <c r="K861" i="5"/>
  <c r="J861" i="5"/>
  <c r="I861" i="5"/>
  <c r="H861" i="5"/>
  <c r="G861" i="5"/>
  <c r="F861" i="5"/>
  <c r="K860" i="5"/>
  <c r="J860" i="5"/>
  <c r="I860" i="5"/>
  <c r="H860" i="5"/>
  <c r="G860" i="5"/>
  <c r="F860" i="5"/>
  <c r="K859" i="5"/>
  <c r="J859" i="5"/>
  <c r="I859" i="5"/>
  <c r="H859" i="5"/>
  <c r="G859" i="5"/>
  <c r="F859" i="5"/>
  <c r="K858" i="5"/>
  <c r="J858" i="5"/>
  <c r="I858" i="5"/>
  <c r="H858" i="5"/>
  <c r="G858" i="5"/>
  <c r="F858" i="5"/>
  <c r="K857" i="5"/>
  <c r="J857" i="5"/>
  <c r="I857" i="5"/>
  <c r="H857" i="5"/>
  <c r="G857" i="5"/>
  <c r="F857" i="5"/>
  <c r="K856" i="5"/>
  <c r="J856" i="5"/>
  <c r="I856" i="5"/>
  <c r="H856" i="5"/>
  <c r="G856" i="5"/>
  <c r="F856" i="5"/>
  <c r="K855" i="5"/>
  <c r="J855" i="5"/>
  <c r="I855" i="5"/>
  <c r="H855" i="5"/>
  <c r="G855" i="5"/>
  <c r="F855" i="5"/>
  <c r="K854" i="5"/>
  <c r="J854" i="5"/>
  <c r="I854" i="5"/>
  <c r="H854" i="5"/>
  <c r="G854" i="5"/>
  <c r="F854" i="5"/>
  <c r="K853" i="5"/>
  <c r="J853" i="5"/>
  <c r="I853" i="5"/>
  <c r="H853" i="5"/>
  <c r="G853" i="5"/>
  <c r="F853" i="5"/>
  <c r="K852" i="5"/>
  <c r="J852" i="5"/>
  <c r="I852" i="5"/>
  <c r="H852" i="5"/>
  <c r="G852" i="5"/>
  <c r="F852" i="5"/>
  <c r="K851" i="5"/>
  <c r="J851" i="5"/>
  <c r="I851" i="5"/>
  <c r="H851" i="5"/>
  <c r="G851" i="5"/>
  <c r="F851" i="5"/>
  <c r="K850" i="5"/>
  <c r="J850" i="5"/>
  <c r="I850" i="5"/>
  <c r="H850" i="5"/>
  <c r="G850" i="5"/>
  <c r="F850" i="5"/>
  <c r="K849" i="5"/>
  <c r="J849" i="5"/>
  <c r="I849" i="5"/>
  <c r="H849" i="5"/>
  <c r="G849" i="5"/>
  <c r="F849" i="5"/>
  <c r="K848" i="5"/>
  <c r="J848" i="5"/>
  <c r="I848" i="5"/>
  <c r="H848" i="5"/>
  <c r="G848" i="5"/>
  <c r="F848" i="5"/>
  <c r="K847" i="5"/>
  <c r="J847" i="5"/>
  <c r="I847" i="5"/>
  <c r="H847" i="5"/>
  <c r="G847" i="5"/>
  <c r="F847" i="5"/>
  <c r="K846" i="5"/>
  <c r="J846" i="5"/>
  <c r="I846" i="5"/>
  <c r="H846" i="5"/>
  <c r="G846" i="5"/>
  <c r="F846" i="5"/>
  <c r="K845" i="5"/>
  <c r="J845" i="5"/>
  <c r="I845" i="5"/>
  <c r="H845" i="5"/>
  <c r="G845" i="5"/>
  <c r="F845" i="5"/>
  <c r="K844" i="5"/>
  <c r="J844" i="5"/>
  <c r="I844" i="5"/>
  <c r="H844" i="5"/>
  <c r="G844" i="5"/>
  <c r="F844" i="5"/>
  <c r="K843" i="5"/>
  <c r="J843" i="5"/>
  <c r="I843" i="5"/>
  <c r="H843" i="5"/>
  <c r="G843" i="5"/>
  <c r="F843" i="5"/>
  <c r="K842" i="5"/>
  <c r="J842" i="5"/>
  <c r="I842" i="5"/>
  <c r="H842" i="5"/>
  <c r="G842" i="5"/>
  <c r="F842" i="5"/>
  <c r="K841" i="5"/>
  <c r="J841" i="5"/>
  <c r="I841" i="5"/>
  <c r="H841" i="5"/>
  <c r="G841" i="5"/>
  <c r="F841" i="5"/>
  <c r="K840" i="5"/>
  <c r="J840" i="5"/>
  <c r="I840" i="5"/>
  <c r="H840" i="5"/>
  <c r="G840" i="5"/>
  <c r="F840" i="5"/>
  <c r="K839" i="5"/>
  <c r="J839" i="5"/>
  <c r="I839" i="5"/>
  <c r="H839" i="5"/>
  <c r="G839" i="5"/>
  <c r="F839" i="5"/>
  <c r="K838" i="5"/>
  <c r="J838" i="5"/>
  <c r="I838" i="5"/>
  <c r="H838" i="5"/>
  <c r="G838" i="5"/>
  <c r="F838" i="5"/>
  <c r="K837" i="5"/>
  <c r="J837" i="5"/>
  <c r="I837" i="5"/>
  <c r="H837" i="5"/>
  <c r="G837" i="5"/>
  <c r="F837" i="5"/>
  <c r="K836" i="5"/>
  <c r="J836" i="5"/>
  <c r="I836" i="5"/>
  <c r="H836" i="5"/>
  <c r="G836" i="5"/>
  <c r="F836" i="5"/>
  <c r="K835" i="5"/>
  <c r="J835" i="5"/>
  <c r="I835" i="5"/>
  <c r="H835" i="5"/>
  <c r="G835" i="5"/>
  <c r="F835" i="5"/>
  <c r="K834" i="5"/>
  <c r="J834" i="5"/>
  <c r="I834" i="5"/>
  <c r="H834" i="5"/>
  <c r="G834" i="5"/>
  <c r="F834" i="5"/>
  <c r="K833" i="5"/>
  <c r="J833" i="5"/>
  <c r="I833" i="5"/>
  <c r="H833" i="5"/>
  <c r="G833" i="5"/>
  <c r="F833" i="5"/>
  <c r="K832" i="5"/>
  <c r="J832" i="5"/>
  <c r="I832" i="5"/>
  <c r="H832" i="5"/>
  <c r="G832" i="5"/>
  <c r="F832" i="5"/>
  <c r="K831" i="5"/>
  <c r="J831" i="5"/>
  <c r="I831" i="5"/>
  <c r="H831" i="5"/>
  <c r="G831" i="5"/>
  <c r="F831" i="5"/>
  <c r="K830" i="5"/>
  <c r="J830" i="5"/>
  <c r="I830" i="5"/>
  <c r="H830" i="5"/>
  <c r="G830" i="5"/>
  <c r="F830" i="5"/>
  <c r="K829" i="5"/>
  <c r="J829" i="5"/>
  <c r="I829" i="5"/>
  <c r="H829" i="5"/>
  <c r="G829" i="5"/>
  <c r="F829" i="5"/>
  <c r="K828" i="5"/>
  <c r="J828" i="5"/>
  <c r="I828" i="5"/>
  <c r="H828" i="5"/>
  <c r="G828" i="5"/>
  <c r="F828" i="5"/>
  <c r="K827" i="5"/>
  <c r="J827" i="5"/>
  <c r="I827" i="5"/>
  <c r="H827" i="5"/>
  <c r="G827" i="5"/>
  <c r="F827" i="5"/>
  <c r="K826" i="5"/>
  <c r="J826" i="5"/>
  <c r="I826" i="5"/>
  <c r="H826" i="5"/>
  <c r="G826" i="5"/>
  <c r="F826" i="5"/>
  <c r="K825" i="5"/>
  <c r="J825" i="5"/>
  <c r="I825" i="5"/>
  <c r="H825" i="5"/>
  <c r="G825" i="5"/>
  <c r="F825" i="5"/>
  <c r="K824" i="5"/>
  <c r="J824" i="5"/>
  <c r="I824" i="5"/>
  <c r="H824" i="5"/>
  <c r="G824" i="5"/>
  <c r="F824" i="5"/>
  <c r="K823" i="5"/>
  <c r="J823" i="5"/>
  <c r="I823" i="5"/>
  <c r="H823" i="5"/>
  <c r="G823" i="5"/>
  <c r="F823" i="5"/>
  <c r="K822" i="5"/>
  <c r="J822" i="5"/>
  <c r="I822" i="5"/>
  <c r="H822" i="5"/>
  <c r="G822" i="5"/>
  <c r="F822" i="5"/>
  <c r="K821" i="5"/>
  <c r="J821" i="5"/>
  <c r="I821" i="5"/>
  <c r="H821" i="5"/>
  <c r="G821" i="5"/>
  <c r="F821" i="5"/>
  <c r="K820" i="5"/>
  <c r="J820" i="5"/>
  <c r="I820" i="5"/>
  <c r="H820" i="5"/>
  <c r="G820" i="5"/>
  <c r="F820" i="5"/>
  <c r="K819" i="5"/>
  <c r="J819" i="5"/>
  <c r="I819" i="5"/>
  <c r="H819" i="5"/>
  <c r="G819" i="5"/>
  <c r="F819" i="5"/>
  <c r="K818" i="5"/>
  <c r="J818" i="5"/>
  <c r="I818" i="5"/>
  <c r="H818" i="5"/>
  <c r="G818" i="5"/>
  <c r="F818" i="5"/>
  <c r="K817" i="5"/>
  <c r="J817" i="5"/>
  <c r="I817" i="5"/>
  <c r="H817" i="5"/>
  <c r="G817" i="5"/>
  <c r="F817" i="5"/>
  <c r="K816" i="5"/>
  <c r="J816" i="5"/>
  <c r="I816" i="5"/>
  <c r="H816" i="5"/>
  <c r="G816" i="5"/>
  <c r="F816" i="5"/>
  <c r="K815" i="5"/>
  <c r="J815" i="5"/>
  <c r="I815" i="5"/>
  <c r="H815" i="5"/>
  <c r="G815" i="5"/>
  <c r="F815" i="5"/>
  <c r="K814" i="5"/>
  <c r="J814" i="5"/>
  <c r="I814" i="5"/>
  <c r="H814" i="5"/>
  <c r="G814" i="5"/>
  <c r="F814" i="5"/>
  <c r="K813" i="5"/>
  <c r="J813" i="5"/>
  <c r="I813" i="5"/>
  <c r="H813" i="5"/>
  <c r="G813" i="5"/>
  <c r="F813" i="5"/>
  <c r="K812" i="5"/>
  <c r="J812" i="5"/>
  <c r="I812" i="5"/>
  <c r="H812" i="5"/>
  <c r="G812" i="5"/>
  <c r="F812" i="5"/>
  <c r="K811" i="5"/>
  <c r="J811" i="5"/>
  <c r="I811" i="5"/>
  <c r="H811" i="5"/>
  <c r="G811" i="5"/>
  <c r="F811" i="5"/>
  <c r="K810" i="5"/>
  <c r="J810" i="5"/>
  <c r="I810" i="5"/>
  <c r="H810" i="5"/>
  <c r="G810" i="5"/>
  <c r="F810" i="5"/>
  <c r="K809" i="5"/>
  <c r="J809" i="5"/>
  <c r="I809" i="5"/>
  <c r="H809" i="5"/>
  <c r="G809" i="5"/>
  <c r="F809" i="5"/>
  <c r="K808" i="5"/>
  <c r="J808" i="5"/>
  <c r="I808" i="5"/>
  <c r="H808" i="5"/>
  <c r="G808" i="5"/>
  <c r="F808" i="5"/>
  <c r="K807" i="5"/>
  <c r="J807" i="5"/>
  <c r="I807" i="5"/>
  <c r="H807" i="5"/>
  <c r="G807" i="5"/>
  <c r="F807" i="5"/>
  <c r="K806" i="5"/>
  <c r="J806" i="5"/>
  <c r="I806" i="5"/>
  <c r="H806" i="5"/>
  <c r="G806" i="5"/>
  <c r="F806" i="5"/>
  <c r="K805" i="5"/>
  <c r="J805" i="5"/>
  <c r="I805" i="5"/>
  <c r="H805" i="5"/>
  <c r="G805" i="5"/>
  <c r="F805" i="5"/>
  <c r="K804" i="5"/>
  <c r="J804" i="5"/>
  <c r="I804" i="5"/>
  <c r="H804" i="5"/>
  <c r="G804" i="5"/>
  <c r="F804" i="5"/>
  <c r="K803" i="5"/>
  <c r="J803" i="5"/>
  <c r="I803" i="5"/>
  <c r="H803" i="5"/>
  <c r="G803" i="5"/>
  <c r="F803" i="5"/>
  <c r="K802" i="5"/>
  <c r="J802" i="5"/>
  <c r="I802" i="5"/>
  <c r="H802" i="5"/>
  <c r="G802" i="5"/>
  <c r="F802" i="5"/>
  <c r="K801" i="5"/>
  <c r="J801" i="5"/>
  <c r="I801" i="5"/>
  <c r="H801" i="5"/>
  <c r="G801" i="5"/>
  <c r="F801" i="5"/>
  <c r="K800" i="5"/>
  <c r="J800" i="5"/>
  <c r="I800" i="5"/>
  <c r="H800" i="5"/>
  <c r="G800" i="5"/>
  <c r="F800" i="5"/>
  <c r="K799" i="5"/>
  <c r="J799" i="5"/>
  <c r="I799" i="5"/>
  <c r="H799" i="5"/>
  <c r="G799" i="5"/>
  <c r="F799" i="5"/>
  <c r="K798" i="5"/>
  <c r="J798" i="5"/>
  <c r="I798" i="5"/>
  <c r="H798" i="5"/>
  <c r="G798" i="5"/>
  <c r="F798" i="5"/>
  <c r="K797" i="5"/>
  <c r="J797" i="5"/>
  <c r="I797" i="5"/>
  <c r="H797" i="5"/>
  <c r="G797" i="5"/>
  <c r="F797" i="5"/>
  <c r="K796" i="5"/>
  <c r="J796" i="5"/>
  <c r="I796" i="5"/>
  <c r="H796" i="5"/>
  <c r="G796" i="5"/>
  <c r="F796" i="5"/>
  <c r="K795" i="5"/>
  <c r="J795" i="5"/>
  <c r="I795" i="5"/>
  <c r="H795" i="5"/>
  <c r="G795" i="5"/>
  <c r="F795" i="5"/>
  <c r="K794" i="5"/>
  <c r="J794" i="5"/>
  <c r="I794" i="5"/>
  <c r="H794" i="5"/>
  <c r="G794" i="5"/>
  <c r="F794" i="5"/>
  <c r="K793" i="5"/>
  <c r="J793" i="5"/>
  <c r="I793" i="5"/>
  <c r="H793" i="5"/>
  <c r="G793" i="5"/>
  <c r="F793" i="5"/>
  <c r="K792" i="5"/>
  <c r="J792" i="5"/>
  <c r="I792" i="5"/>
  <c r="H792" i="5"/>
  <c r="G792" i="5"/>
  <c r="F792" i="5"/>
  <c r="K791" i="5"/>
  <c r="J791" i="5"/>
  <c r="I791" i="5"/>
  <c r="H791" i="5"/>
  <c r="G791" i="5"/>
  <c r="F791" i="5"/>
  <c r="K790" i="5"/>
  <c r="J790" i="5"/>
  <c r="I790" i="5"/>
  <c r="H790" i="5"/>
  <c r="G790" i="5"/>
  <c r="F790" i="5"/>
  <c r="K789" i="5"/>
  <c r="J789" i="5"/>
  <c r="I789" i="5"/>
  <c r="H789" i="5"/>
  <c r="G789" i="5"/>
  <c r="F789" i="5"/>
  <c r="K788" i="5"/>
  <c r="J788" i="5"/>
  <c r="I788" i="5"/>
  <c r="H788" i="5"/>
  <c r="G788" i="5"/>
  <c r="F788" i="5"/>
  <c r="K787" i="5"/>
  <c r="J787" i="5"/>
  <c r="I787" i="5"/>
  <c r="H787" i="5"/>
  <c r="G787" i="5"/>
  <c r="F787" i="5"/>
  <c r="K786" i="5"/>
  <c r="J786" i="5"/>
  <c r="I786" i="5"/>
  <c r="H786" i="5"/>
  <c r="G786" i="5"/>
  <c r="F786" i="5"/>
  <c r="K785" i="5"/>
  <c r="J785" i="5"/>
  <c r="I785" i="5"/>
  <c r="H785" i="5"/>
  <c r="G785" i="5"/>
  <c r="F785" i="5"/>
  <c r="K784" i="5"/>
  <c r="J784" i="5"/>
  <c r="I784" i="5"/>
  <c r="H784" i="5"/>
  <c r="G784" i="5"/>
  <c r="F784" i="5"/>
  <c r="K783" i="5"/>
  <c r="J783" i="5"/>
  <c r="I783" i="5"/>
  <c r="H783" i="5"/>
  <c r="G783" i="5"/>
  <c r="F783" i="5"/>
  <c r="K782" i="5"/>
  <c r="J782" i="5"/>
  <c r="I782" i="5"/>
  <c r="H782" i="5"/>
  <c r="G782" i="5"/>
  <c r="F782" i="5"/>
  <c r="K781" i="5"/>
  <c r="J781" i="5"/>
  <c r="I781" i="5"/>
  <c r="H781" i="5"/>
  <c r="G781" i="5"/>
  <c r="F781" i="5"/>
  <c r="K780" i="5"/>
  <c r="J780" i="5"/>
  <c r="I780" i="5"/>
  <c r="H780" i="5"/>
  <c r="G780" i="5"/>
  <c r="F780" i="5"/>
  <c r="K779" i="5"/>
  <c r="J779" i="5"/>
  <c r="I779" i="5"/>
  <c r="H779" i="5"/>
  <c r="G779" i="5"/>
  <c r="F779" i="5"/>
  <c r="K778" i="5"/>
  <c r="J778" i="5"/>
  <c r="I778" i="5"/>
  <c r="H778" i="5"/>
  <c r="G778" i="5"/>
  <c r="F778" i="5"/>
  <c r="K777" i="5"/>
  <c r="J777" i="5"/>
  <c r="I777" i="5"/>
  <c r="H777" i="5"/>
  <c r="G777" i="5"/>
  <c r="F777" i="5"/>
  <c r="K776" i="5"/>
  <c r="J776" i="5"/>
  <c r="I776" i="5"/>
  <c r="H776" i="5"/>
  <c r="G776" i="5"/>
  <c r="F776" i="5"/>
  <c r="K775" i="5"/>
  <c r="J775" i="5"/>
  <c r="I775" i="5"/>
  <c r="H775" i="5"/>
  <c r="G775" i="5"/>
  <c r="F775" i="5"/>
  <c r="K774" i="5"/>
  <c r="J774" i="5"/>
  <c r="I774" i="5"/>
  <c r="H774" i="5"/>
  <c r="G774" i="5"/>
  <c r="F774" i="5"/>
  <c r="K773" i="5"/>
  <c r="J773" i="5"/>
  <c r="I773" i="5"/>
  <c r="H773" i="5"/>
  <c r="G773" i="5"/>
  <c r="F773" i="5"/>
  <c r="K772" i="5"/>
  <c r="J772" i="5"/>
  <c r="I772" i="5"/>
  <c r="H772" i="5"/>
  <c r="G772" i="5"/>
  <c r="F772" i="5"/>
  <c r="K771" i="5"/>
  <c r="J771" i="5"/>
  <c r="I771" i="5"/>
  <c r="H771" i="5"/>
  <c r="G771" i="5"/>
  <c r="F771" i="5"/>
  <c r="K770" i="5"/>
  <c r="J770" i="5"/>
  <c r="I770" i="5"/>
  <c r="H770" i="5"/>
  <c r="G770" i="5"/>
  <c r="F770" i="5"/>
  <c r="K769" i="5"/>
  <c r="J769" i="5"/>
  <c r="I769" i="5"/>
  <c r="H769" i="5"/>
  <c r="G769" i="5"/>
  <c r="F769" i="5"/>
  <c r="K768" i="5"/>
  <c r="J768" i="5"/>
  <c r="I768" i="5"/>
  <c r="H768" i="5"/>
  <c r="G768" i="5"/>
  <c r="F768" i="5"/>
  <c r="K767" i="5"/>
  <c r="J767" i="5"/>
  <c r="I767" i="5"/>
  <c r="H767" i="5"/>
  <c r="G767" i="5"/>
  <c r="F767" i="5"/>
  <c r="K766" i="5"/>
  <c r="J766" i="5"/>
  <c r="I766" i="5"/>
  <c r="H766" i="5"/>
  <c r="G766" i="5"/>
  <c r="F766" i="5"/>
  <c r="K765" i="5"/>
  <c r="J765" i="5"/>
  <c r="I765" i="5"/>
  <c r="H765" i="5"/>
  <c r="G765" i="5"/>
  <c r="F765" i="5"/>
  <c r="K764" i="5"/>
  <c r="J764" i="5"/>
  <c r="I764" i="5"/>
  <c r="H764" i="5"/>
  <c r="G764" i="5"/>
  <c r="F764" i="5"/>
  <c r="K763" i="5"/>
  <c r="J763" i="5"/>
  <c r="I763" i="5"/>
  <c r="H763" i="5"/>
  <c r="G763" i="5"/>
  <c r="F763" i="5"/>
  <c r="K762" i="5"/>
  <c r="J762" i="5"/>
  <c r="I762" i="5"/>
  <c r="H762" i="5"/>
  <c r="G762" i="5"/>
  <c r="F762" i="5"/>
  <c r="K761" i="5"/>
  <c r="J761" i="5"/>
  <c r="I761" i="5"/>
  <c r="H761" i="5"/>
  <c r="G761" i="5"/>
  <c r="F761" i="5"/>
  <c r="K760" i="5"/>
  <c r="J760" i="5"/>
  <c r="I760" i="5"/>
  <c r="H760" i="5"/>
  <c r="G760" i="5"/>
  <c r="F760" i="5"/>
  <c r="K759" i="5"/>
  <c r="J759" i="5"/>
  <c r="I759" i="5"/>
  <c r="H759" i="5"/>
  <c r="G759" i="5"/>
  <c r="F759" i="5"/>
  <c r="K758" i="5"/>
  <c r="J758" i="5"/>
  <c r="I758" i="5"/>
  <c r="H758" i="5"/>
  <c r="G758" i="5"/>
  <c r="F758" i="5"/>
  <c r="K757" i="5"/>
  <c r="J757" i="5"/>
  <c r="I757" i="5"/>
  <c r="H757" i="5"/>
  <c r="G757" i="5"/>
  <c r="F757" i="5"/>
  <c r="K756" i="5"/>
  <c r="J756" i="5"/>
  <c r="I756" i="5"/>
  <c r="H756" i="5"/>
  <c r="G756" i="5"/>
  <c r="F756" i="5"/>
  <c r="K755" i="5"/>
  <c r="J755" i="5"/>
  <c r="I755" i="5"/>
  <c r="H755" i="5"/>
  <c r="G755" i="5"/>
  <c r="F755" i="5"/>
  <c r="K754" i="5"/>
  <c r="J754" i="5"/>
  <c r="I754" i="5"/>
  <c r="H754" i="5"/>
  <c r="G754" i="5"/>
  <c r="F754" i="5"/>
  <c r="K753" i="5"/>
  <c r="J753" i="5"/>
  <c r="I753" i="5"/>
  <c r="H753" i="5"/>
  <c r="G753" i="5"/>
  <c r="F753" i="5"/>
  <c r="K752" i="5"/>
  <c r="J752" i="5"/>
  <c r="I752" i="5"/>
  <c r="H752" i="5"/>
  <c r="G752" i="5"/>
  <c r="F752" i="5"/>
  <c r="K751" i="5"/>
  <c r="J751" i="5"/>
  <c r="I751" i="5"/>
  <c r="H751" i="5"/>
  <c r="G751" i="5"/>
  <c r="F751" i="5"/>
  <c r="K750" i="5"/>
  <c r="J750" i="5"/>
  <c r="I750" i="5"/>
  <c r="H750" i="5"/>
  <c r="G750" i="5"/>
  <c r="F750" i="5"/>
  <c r="K749" i="5"/>
  <c r="J749" i="5"/>
  <c r="I749" i="5"/>
  <c r="H749" i="5"/>
  <c r="G749" i="5"/>
  <c r="F749" i="5"/>
  <c r="K748" i="5"/>
  <c r="J748" i="5"/>
  <c r="I748" i="5"/>
  <c r="H748" i="5"/>
  <c r="G748" i="5"/>
  <c r="F748" i="5"/>
  <c r="K747" i="5"/>
  <c r="J747" i="5"/>
  <c r="I747" i="5"/>
  <c r="H747" i="5"/>
  <c r="G747" i="5"/>
  <c r="F747" i="5"/>
  <c r="K746" i="5"/>
  <c r="J746" i="5"/>
  <c r="I746" i="5"/>
  <c r="H746" i="5"/>
  <c r="G746" i="5"/>
  <c r="F746" i="5"/>
  <c r="K745" i="5"/>
  <c r="J745" i="5"/>
  <c r="I745" i="5"/>
  <c r="H745" i="5"/>
  <c r="G745" i="5"/>
  <c r="F745" i="5"/>
  <c r="K744" i="5"/>
  <c r="J744" i="5"/>
  <c r="I744" i="5"/>
  <c r="H744" i="5"/>
  <c r="G744" i="5"/>
  <c r="F744" i="5"/>
  <c r="K743" i="5"/>
  <c r="J743" i="5"/>
  <c r="I743" i="5"/>
  <c r="H743" i="5"/>
  <c r="G743" i="5"/>
  <c r="F743" i="5"/>
  <c r="K742" i="5"/>
  <c r="J742" i="5"/>
  <c r="I742" i="5"/>
  <c r="H742" i="5"/>
  <c r="G742" i="5"/>
  <c r="F742" i="5"/>
  <c r="K741" i="5"/>
  <c r="J741" i="5"/>
  <c r="I741" i="5"/>
  <c r="H741" i="5"/>
  <c r="G741" i="5"/>
  <c r="F741" i="5"/>
  <c r="K740" i="5"/>
  <c r="J740" i="5"/>
  <c r="I740" i="5"/>
  <c r="H740" i="5"/>
  <c r="G740" i="5"/>
  <c r="F740" i="5"/>
  <c r="K739" i="5"/>
  <c r="J739" i="5"/>
  <c r="I739" i="5"/>
  <c r="H739" i="5"/>
  <c r="G739" i="5"/>
  <c r="F739" i="5"/>
  <c r="K738" i="5"/>
  <c r="J738" i="5"/>
  <c r="I738" i="5"/>
  <c r="H738" i="5"/>
  <c r="G738" i="5"/>
  <c r="F738" i="5"/>
  <c r="K737" i="5"/>
  <c r="J737" i="5"/>
  <c r="I737" i="5"/>
  <c r="H737" i="5"/>
  <c r="G737" i="5"/>
  <c r="F737" i="5"/>
  <c r="K736" i="5"/>
  <c r="J736" i="5"/>
  <c r="I736" i="5"/>
  <c r="H736" i="5"/>
  <c r="G736" i="5"/>
  <c r="F736" i="5"/>
  <c r="K735" i="5"/>
  <c r="J735" i="5"/>
  <c r="I735" i="5"/>
  <c r="H735" i="5"/>
  <c r="G735" i="5"/>
  <c r="F735" i="5"/>
  <c r="K734" i="5"/>
  <c r="J734" i="5"/>
  <c r="I734" i="5"/>
  <c r="H734" i="5"/>
  <c r="G734" i="5"/>
  <c r="F734" i="5"/>
  <c r="K733" i="5"/>
  <c r="J733" i="5"/>
  <c r="I733" i="5"/>
  <c r="H733" i="5"/>
  <c r="G733" i="5"/>
  <c r="F733" i="5"/>
  <c r="K732" i="5"/>
  <c r="J732" i="5"/>
  <c r="I732" i="5"/>
  <c r="H732" i="5"/>
  <c r="G732" i="5"/>
  <c r="F732" i="5"/>
  <c r="K731" i="5"/>
  <c r="J731" i="5"/>
  <c r="I731" i="5"/>
  <c r="H731" i="5"/>
  <c r="G731" i="5"/>
  <c r="F731" i="5"/>
  <c r="K730" i="5"/>
  <c r="J730" i="5"/>
  <c r="I730" i="5"/>
  <c r="H730" i="5"/>
  <c r="G730" i="5"/>
  <c r="F730" i="5"/>
  <c r="K729" i="5"/>
  <c r="J729" i="5"/>
  <c r="I729" i="5"/>
  <c r="H729" i="5"/>
  <c r="G729" i="5"/>
  <c r="F729" i="5"/>
  <c r="K728" i="5"/>
  <c r="J728" i="5"/>
  <c r="I728" i="5"/>
  <c r="H728" i="5"/>
  <c r="G728" i="5"/>
  <c r="F728" i="5"/>
  <c r="K727" i="5"/>
  <c r="J727" i="5"/>
  <c r="I727" i="5"/>
  <c r="H727" i="5"/>
  <c r="G727" i="5"/>
  <c r="F727" i="5"/>
  <c r="K726" i="5"/>
  <c r="J726" i="5"/>
  <c r="I726" i="5"/>
  <c r="H726" i="5"/>
  <c r="G726" i="5"/>
  <c r="F726" i="5"/>
  <c r="K725" i="5"/>
  <c r="J725" i="5"/>
  <c r="I725" i="5"/>
  <c r="H725" i="5"/>
  <c r="G725" i="5"/>
  <c r="F725" i="5"/>
  <c r="K724" i="5"/>
  <c r="J724" i="5"/>
  <c r="I724" i="5"/>
  <c r="H724" i="5"/>
  <c r="G724" i="5"/>
  <c r="F724" i="5"/>
  <c r="K723" i="5"/>
  <c r="J723" i="5"/>
  <c r="I723" i="5"/>
  <c r="H723" i="5"/>
  <c r="G723" i="5"/>
  <c r="F723" i="5"/>
  <c r="K722" i="5"/>
  <c r="J722" i="5"/>
  <c r="I722" i="5"/>
  <c r="H722" i="5"/>
  <c r="G722" i="5"/>
  <c r="F722" i="5"/>
  <c r="K721" i="5"/>
  <c r="J721" i="5"/>
  <c r="I721" i="5"/>
  <c r="H721" i="5"/>
  <c r="G721" i="5"/>
  <c r="F721" i="5"/>
  <c r="K720" i="5"/>
  <c r="J720" i="5"/>
  <c r="I720" i="5"/>
  <c r="H720" i="5"/>
  <c r="G720" i="5"/>
  <c r="F720" i="5"/>
  <c r="K719" i="5"/>
  <c r="J719" i="5"/>
  <c r="I719" i="5"/>
  <c r="H719" i="5"/>
  <c r="G719" i="5"/>
  <c r="F719" i="5"/>
  <c r="K718" i="5"/>
  <c r="J718" i="5"/>
  <c r="I718" i="5"/>
  <c r="H718" i="5"/>
  <c r="G718" i="5"/>
  <c r="F718" i="5"/>
  <c r="K717" i="5"/>
  <c r="J717" i="5"/>
  <c r="I717" i="5"/>
  <c r="H717" i="5"/>
  <c r="G717" i="5"/>
  <c r="F717" i="5"/>
  <c r="K716" i="5"/>
  <c r="J716" i="5"/>
  <c r="I716" i="5"/>
  <c r="H716" i="5"/>
  <c r="G716" i="5"/>
  <c r="F716" i="5"/>
  <c r="K715" i="5"/>
  <c r="J715" i="5"/>
  <c r="I715" i="5"/>
  <c r="H715" i="5"/>
  <c r="G715" i="5"/>
  <c r="F715" i="5"/>
  <c r="K714" i="5"/>
  <c r="J714" i="5"/>
  <c r="I714" i="5"/>
  <c r="H714" i="5"/>
  <c r="G714" i="5"/>
  <c r="F714" i="5"/>
  <c r="K713" i="5"/>
  <c r="J713" i="5"/>
  <c r="I713" i="5"/>
  <c r="H713" i="5"/>
  <c r="G713" i="5"/>
  <c r="F713" i="5"/>
  <c r="K712" i="5"/>
  <c r="J712" i="5"/>
  <c r="I712" i="5"/>
  <c r="H712" i="5"/>
  <c r="G712" i="5"/>
  <c r="F712" i="5"/>
  <c r="K711" i="5"/>
  <c r="J711" i="5"/>
  <c r="I711" i="5"/>
  <c r="H711" i="5"/>
  <c r="G711" i="5"/>
  <c r="F711" i="5"/>
  <c r="K710" i="5"/>
  <c r="J710" i="5"/>
  <c r="I710" i="5"/>
  <c r="H710" i="5"/>
  <c r="G710" i="5"/>
  <c r="F710" i="5"/>
  <c r="K709" i="5"/>
  <c r="J709" i="5"/>
  <c r="I709" i="5"/>
  <c r="H709" i="5"/>
  <c r="G709" i="5"/>
  <c r="F709" i="5"/>
  <c r="K708" i="5"/>
  <c r="J708" i="5"/>
  <c r="I708" i="5"/>
  <c r="H708" i="5"/>
  <c r="G708" i="5"/>
  <c r="F708" i="5"/>
  <c r="K707" i="5"/>
  <c r="J707" i="5"/>
  <c r="I707" i="5"/>
  <c r="H707" i="5"/>
  <c r="G707" i="5"/>
  <c r="F707" i="5"/>
  <c r="K706" i="5"/>
  <c r="J706" i="5"/>
  <c r="I706" i="5"/>
  <c r="H706" i="5"/>
  <c r="G706" i="5"/>
  <c r="F706" i="5"/>
  <c r="K705" i="5"/>
  <c r="J705" i="5"/>
  <c r="I705" i="5"/>
  <c r="H705" i="5"/>
  <c r="G705" i="5"/>
  <c r="F705" i="5"/>
  <c r="K704" i="5"/>
  <c r="J704" i="5"/>
  <c r="I704" i="5"/>
  <c r="H704" i="5"/>
  <c r="G704" i="5"/>
  <c r="F704" i="5"/>
  <c r="K703" i="5"/>
  <c r="J703" i="5"/>
  <c r="I703" i="5"/>
  <c r="H703" i="5"/>
  <c r="G703" i="5"/>
  <c r="F703" i="5"/>
  <c r="K702" i="5"/>
  <c r="J702" i="5"/>
  <c r="I702" i="5"/>
  <c r="H702" i="5"/>
  <c r="G702" i="5"/>
  <c r="F702" i="5"/>
  <c r="K701" i="5"/>
  <c r="J701" i="5"/>
  <c r="I701" i="5"/>
  <c r="H701" i="5"/>
  <c r="G701" i="5"/>
  <c r="F701" i="5"/>
  <c r="K700" i="5"/>
  <c r="J700" i="5"/>
  <c r="I700" i="5"/>
  <c r="H700" i="5"/>
  <c r="G700" i="5"/>
  <c r="F700" i="5"/>
  <c r="K699" i="5"/>
  <c r="J699" i="5"/>
  <c r="I699" i="5"/>
  <c r="H699" i="5"/>
  <c r="G699" i="5"/>
  <c r="F699" i="5"/>
  <c r="K698" i="5"/>
  <c r="J698" i="5"/>
  <c r="I698" i="5"/>
  <c r="H698" i="5"/>
  <c r="G698" i="5"/>
  <c r="F698" i="5"/>
  <c r="K697" i="5"/>
  <c r="J697" i="5"/>
  <c r="I697" i="5"/>
  <c r="H697" i="5"/>
  <c r="G697" i="5"/>
  <c r="F697" i="5"/>
  <c r="K696" i="5"/>
  <c r="J696" i="5"/>
  <c r="I696" i="5"/>
  <c r="H696" i="5"/>
  <c r="G696" i="5"/>
  <c r="F696" i="5"/>
  <c r="K695" i="5"/>
  <c r="J695" i="5"/>
  <c r="I695" i="5"/>
  <c r="H695" i="5"/>
  <c r="G695" i="5"/>
  <c r="F695" i="5"/>
  <c r="K694" i="5"/>
  <c r="J694" i="5"/>
  <c r="I694" i="5"/>
  <c r="H694" i="5"/>
  <c r="G694" i="5"/>
  <c r="F694" i="5"/>
  <c r="K693" i="5"/>
  <c r="J693" i="5"/>
  <c r="I693" i="5"/>
  <c r="H693" i="5"/>
  <c r="G693" i="5"/>
  <c r="F693" i="5"/>
  <c r="K692" i="5"/>
  <c r="J692" i="5"/>
  <c r="I692" i="5"/>
  <c r="H692" i="5"/>
  <c r="G692" i="5"/>
  <c r="F692" i="5"/>
  <c r="K691" i="5"/>
  <c r="J691" i="5"/>
  <c r="I691" i="5"/>
  <c r="H691" i="5"/>
  <c r="G691" i="5"/>
  <c r="F691" i="5"/>
  <c r="K690" i="5"/>
  <c r="J690" i="5"/>
  <c r="I690" i="5"/>
  <c r="H690" i="5"/>
  <c r="G690" i="5"/>
  <c r="F690" i="5"/>
  <c r="K689" i="5"/>
  <c r="J689" i="5"/>
  <c r="I689" i="5"/>
  <c r="H689" i="5"/>
  <c r="G689" i="5"/>
  <c r="F689" i="5"/>
  <c r="K688" i="5"/>
  <c r="J688" i="5"/>
  <c r="I688" i="5"/>
  <c r="H688" i="5"/>
  <c r="G688" i="5"/>
  <c r="F688" i="5"/>
  <c r="K687" i="5"/>
  <c r="J687" i="5"/>
  <c r="I687" i="5"/>
  <c r="H687" i="5"/>
  <c r="G687" i="5"/>
  <c r="F687" i="5"/>
  <c r="K686" i="5"/>
  <c r="J686" i="5"/>
  <c r="I686" i="5"/>
  <c r="H686" i="5"/>
  <c r="G686" i="5"/>
  <c r="F686" i="5"/>
  <c r="K685" i="5"/>
  <c r="J685" i="5"/>
  <c r="I685" i="5"/>
  <c r="H685" i="5"/>
  <c r="G685" i="5"/>
  <c r="F685" i="5"/>
  <c r="K684" i="5"/>
  <c r="J684" i="5"/>
  <c r="I684" i="5"/>
  <c r="H684" i="5"/>
  <c r="G684" i="5"/>
  <c r="F684" i="5"/>
  <c r="K683" i="5"/>
  <c r="J683" i="5"/>
  <c r="I683" i="5"/>
  <c r="H683" i="5"/>
  <c r="G683" i="5"/>
  <c r="F683" i="5"/>
  <c r="K682" i="5"/>
  <c r="J682" i="5"/>
  <c r="I682" i="5"/>
  <c r="H682" i="5"/>
  <c r="G682" i="5"/>
  <c r="F682" i="5"/>
  <c r="K681" i="5"/>
  <c r="J681" i="5"/>
  <c r="I681" i="5"/>
  <c r="H681" i="5"/>
  <c r="G681" i="5"/>
  <c r="F681" i="5"/>
  <c r="K680" i="5"/>
  <c r="J680" i="5"/>
  <c r="I680" i="5"/>
  <c r="H680" i="5"/>
  <c r="G680" i="5"/>
  <c r="F680" i="5"/>
  <c r="K679" i="5"/>
  <c r="J679" i="5"/>
  <c r="I679" i="5"/>
  <c r="H679" i="5"/>
  <c r="G679" i="5"/>
  <c r="F679" i="5"/>
  <c r="K678" i="5"/>
  <c r="J678" i="5"/>
  <c r="I678" i="5"/>
  <c r="H678" i="5"/>
  <c r="G678" i="5"/>
  <c r="F678" i="5"/>
  <c r="K677" i="5"/>
  <c r="J677" i="5"/>
  <c r="I677" i="5"/>
  <c r="H677" i="5"/>
  <c r="G677" i="5"/>
  <c r="F677" i="5"/>
  <c r="K676" i="5"/>
  <c r="J676" i="5"/>
  <c r="I676" i="5"/>
  <c r="H676" i="5"/>
  <c r="G676" i="5"/>
  <c r="F676" i="5"/>
  <c r="K675" i="5"/>
  <c r="J675" i="5"/>
  <c r="I675" i="5"/>
  <c r="H675" i="5"/>
  <c r="G675" i="5"/>
  <c r="F675" i="5"/>
  <c r="K674" i="5"/>
  <c r="J674" i="5"/>
  <c r="I674" i="5"/>
  <c r="H674" i="5"/>
  <c r="G674" i="5"/>
  <c r="F674" i="5"/>
  <c r="K673" i="5"/>
  <c r="J673" i="5"/>
  <c r="I673" i="5"/>
  <c r="H673" i="5"/>
  <c r="G673" i="5"/>
  <c r="F673" i="5"/>
  <c r="K672" i="5"/>
  <c r="J672" i="5"/>
  <c r="I672" i="5"/>
  <c r="H672" i="5"/>
  <c r="G672" i="5"/>
  <c r="F672" i="5"/>
  <c r="K671" i="5"/>
  <c r="J671" i="5"/>
  <c r="I671" i="5"/>
  <c r="H671" i="5"/>
  <c r="G671" i="5"/>
  <c r="F671" i="5"/>
  <c r="K670" i="5"/>
  <c r="J670" i="5"/>
  <c r="I670" i="5"/>
  <c r="H670" i="5"/>
  <c r="G670" i="5"/>
  <c r="F670" i="5"/>
  <c r="K669" i="5"/>
  <c r="J669" i="5"/>
  <c r="I669" i="5"/>
  <c r="H669" i="5"/>
  <c r="G669" i="5"/>
  <c r="F669" i="5"/>
  <c r="K668" i="5"/>
  <c r="J668" i="5"/>
  <c r="I668" i="5"/>
  <c r="H668" i="5"/>
  <c r="G668" i="5"/>
  <c r="F668" i="5"/>
  <c r="K667" i="5"/>
  <c r="J667" i="5"/>
  <c r="I667" i="5"/>
  <c r="H667" i="5"/>
  <c r="G667" i="5"/>
  <c r="F667" i="5"/>
  <c r="K666" i="5"/>
  <c r="J666" i="5"/>
  <c r="I666" i="5"/>
  <c r="H666" i="5"/>
  <c r="G666" i="5"/>
  <c r="F666" i="5"/>
  <c r="K665" i="5"/>
  <c r="J665" i="5"/>
  <c r="I665" i="5"/>
  <c r="H665" i="5"/>
  <c r="G665" i="5"/>
  <c r="F665" i="5"/>
  <c r="K664" i="5"/>
  <c r="J664" i="5"/>
  <c r="I664" i="5"/>
  <c r="H664" i="5"/>
  <c r="G664" i="5"/>
  <c r="F664" i="5"/>
  <c r="K663" i="5"/>
  <c r="J663" i="5"/>
  <c r="I663" i="5"/>
  <c r="H663" i="5"/>
  <c r="G663" i="5"/>
  <c r="F663" i="5"/>
  <c r="K662" i="5"/>
  <c r="J662" i="5"/>
  <c r="I662" i="5"/>
  <c r="H662" i="5"/>
  <c r="G662" i="5"/>
  <c r="F662" i="5"/>
  <c r="K661" i="5"/>
  <c r="J661" i="5"/>
  <c r="I661" i="5"/>
  <c r="H661" i="5"/>
  <c r="G661" i="5"/>
  <c r="F661" i="5"/>
  <c r="K660" i="5"/>
  <c r="J660" i="5"/>
  <c r="I660" i="5"/>
  <c r="H660" i="5"/>
  <c r="G660" i="5"/>
  <c r="F660" i="5"/>
  <c r="K659" i="5"/>
  <c r="J659" i="5"/>
  <c r="I659" i="5"/>
  <c r="H659" i="5"/>
  <c r="G659" i="5"/>
  <c r="F659" i="5"/>
  <c r="K658" i="5"/>
  <c r="J658" i="5"/>
  <c r="I658" i="5"/>
  <c r="H658" i="5"/>
  <c r="G658" i="5"/>
  <c r="F658" i="5"/>
  <c r="K657" i="5"/>
  <c r="J657" i="5"/>
  <c r="I657" i="5"/>
  <c r="H657" i="5"/>
  <c r="G657" i="5"/>
  <c r="F657" i="5"/>
  <c r="K656" i="5"/>
  <c r="J656" i="5"/>
  <c r="I656" i="5"/>
  <c r="H656" i="5"/>
  <c r="G656" i="5"/>
  <c r="F656" i="5"/>
  <c r="K655" i="5"/>
  <c r="J655" i="5"/>
  <c r="I655" i="5"/>
  <c r="H655" i="5"/>
  <c r="G655" i="5"/>
  <c r="F655" i="5"/>
  <c r="K654" i="5"/>
  <c r="J654" i="5"/>
  <c r="I654" i="5"/>
  <c r="H654" i="5"/>
  <c r="G654" i="5"/>
  <c r="F654" i="5"/>
  <c r="K653" i="5"/>
  <c r="J653" i="5"/>
  <c r="I653" i="5"/>
  <c r="H653" i="5"/>
  <c r="G653" i="5"/>
  <c r="F653" i="5"/>
  <c r="K652" i="5"/>
  <c r="J652" i="5"/>
  <c r="I652" i="5"/>
  <c r="H652" i="5"/>
  <c r="G652" i="5"/>
  <c r="F652" i="5"/>
  <c r="K651" i="5"/>
  <c r="J651" i="5"/>
  <c r="I651" i="5"/>
  <c r="H651" i="5"/>
  <c r="G651" i="5"/>
  <c r="F651" i="5"/>
  <c r="K650" i="5"/>
  <c r="J650" i="5"/>
  <c r="I650" i="5"/>
  <c r="H650" i="5"/>
  <c r="G650" i="5"/>
  <c r="F650" i="5"/>
  <c r="K649" i="5"/>
  <c r="J649" i="5"/>
  <c r="I649" i="5"/>
  <c r="H649" i="5"/>
  <c r="G649" i="5"/>
  <c r="F649" i="5"/>
  <c r="K648" i="5"/>
  <c r="J648" i="5"/>
  <c r="I648" i="5"/>
  <c r="H648" i="5"/>
  <c r="G648" i="5"/>
  <c r="F648" i="5"/>
  <c r="K647" i="5"/>
  <c r="J647" i="5"/>
  <c r="I647" i="5"/>
  <c r="H647" i="5"/>
  <c r="G647" i="5"/>
  <c r="F647" i="5"/>
  <c r="K646" i="5"/>
  <c r="J646" i="5"/>
  <c r="I646" i="5"/>
  <c r="H646" i="5"/>
  <c r="G646" i="5"/>
  <c r="F646" i="5"/>
  <c r="K645" i="5"/>
  <c r="J645" i="5"/>
  <c r="I645" i="5"/>
  <c r="H645" i="5"/>
  <c r="G645" i="5"/>
  <c r="F645" i="5"/>
  <c r="K644" i="5"/>
  <c r="J644" i="5"/>
  <c r="I644" i="5"/>
  <c r="H644" i="5"/>
  <c r="G644" i="5"/>
  <c r="F644" i="5"/>
  <c r="K643" i="5"/>
  <c r="J643" i="5"/>
  <c r="I643" i="5"/>
  <c r="H643" i="5"/>
  <c r="G643" i="5"/>
  <c r="F643" i="5"/>
  <c r="K642" i="5"/>
  <c r="J642" i="5"/>
  <c r="I642" i="5"/>
  <c r="H642" i="5"/>
  <c r="G642" i="5"/>
  <c r="F642" i="5"/>
  <c r="K641" i="5"/>
  <c r="J641" i="5"/>
  <c r="I641" i="5"/>
  <c r="H641" i="5"/>
  <c r="G641" i="5"/>
  <c r="F641" i="5"/>
  <c r="K640" i="5"/>
  <c r="J640" i="5"/>
  <c r="I640" i="5"/>
  <c r="H640" i="5"/>
  <c r="G640" i="5"/>
  <c r="F640" i="5"/>
  <c r="K639" i="5"/>
  <c r="J639" i="5"/>
  <c r="I639" i="5"/>
  <c r="H639" i="5"/>
  <c r="G639" i="5"/>
  <c r="F639" i="5"/>
  <c r="K638" i="5"/>
  <c r="J638" i="5"/>
  <c r="I638" i="5"/>
  <c r="H638" i="5"/>
  <c r="G638" i="5"/>
  <c r="F638" i="5"/>
  <c r="K637" i="5"/>
  <c r="J637" i="5"/>
  <c r="I637" i="5"/>
  <c r="H637" i="5"/>
  <c r="G637" i="5"/>
  <c r="F637" i="5"/>
  <c r="K636" i="5"/>
  <c r="J636" i="5"/>
  <c r="I636" i="5"/>
  <c r="H636" i="5"/>
  <c r="G636" i="5"/>
  <c r="F636" i="5"/>
  <c r="K635" i="5"/>
  <c r="J635" i="5"/>
  <c r="I635" i="5"/>
  <c r="H635" i="5"/>
  <c r="G635" i="5"/>
  <c r="F635" i="5"/>
  <c r="K634" i="5"/>
  <c r="J634" i="5"/>
  <c r="I634" i="5"/>
  <c r="H634" i="5"/>
  <c r="G634" i="5"/>
  <c r="F634" i="5"/>
  <c r="K633" i="5"/>
  <c r="J633" i="5"/>
  <c r="I633" i="5"/>
  <c r="H633" i="5"/>
  <c r="G633" i="5"/>
  <c r="F633" i="5"/>
  <c r="K632" i="5"/>
  <c r="J632" i="5"/>
  <c r="I632" i="5"/>
  <c r="H632" i="5"/>
  <c r="G632" i="5"/>
  <c r="F632" i="5"/>
  <c r="K631" i="5"/>
  <c r="J631" i="5"/>
  <c r="I631" i="5"/>
  <c r="H631" i="5"/>
  <c r="G631" i="5"/>
  <c r="F631" i="5"/>
  <c r="K630" i="5"/>
  <c r="J630" i="5"/>
  <c r="I630" i="5"/>
  <c r="H630" i="5"/>
  <c r="G630" i="5"/>
  <c r="F630" i="5"/>
  <c r="K629" i="5"/>
  <c r="J629" i="5"/>
  <c r="I629" i="5"/>
  <c r="H629" i="5"/>
  <c r="G629" i="5"/>
  <c r="F629" i="5"/>
  <c r="K628" i="5"/>
  <c r="J628" i="5"/>
  <c r="I628" i="5"/>
  <c r="H628" i="5"/>
  <c r="G628" i="5"/>
  <c r="F628" i="5"/>
  <c r="K627" i="5"/>
  <c r="J627" i="5"/>
  <c r="I627" i="5"/>
  <c r="H627" i="5"/>
  <c r="G627" i="5"/>
  <c r="F627" i="5"/>
  <c r="K626" i="5"/>
  <c r="J626" i="5"/>
  <c r="I626" i="5"/>
  <c r="H626" i="5"/>
  <c r="G626" i="5"/>
  <c r="F626" i="5"/>
  <c r="K625" i="5"/>
  <c r="J625" i="5"/>
  <c r="I625" i="5"/>
  <c r="H625" i="5"/>
  <c r="G625" i="5"/>
  <c r="F625" i="5"/>
  <c r="K624" i="5"/>
  <c r="J624" i="5"/>
  <c r="I624" i="5"/>
  <c r="H624" i="5"/>
  <c r="G624" i="5"/>
  <c r="F624" i="5"/>
  <c r="K623" i="5"/>
  <c r="J623" i="5"/>
  <c r="I623" i="5"/>
  <c r="H623" i="5"/>
  <c r="G623" i="5"/>
  <c r="F623" i="5"/>
  <c r="K622" i="5"/>
  <c r="J622" i="5"/>
  <c r="I622" i="5"/>
  <c r="H622" i="5"/>
  <c r="G622" i="5"/>
  <c r="F622" i="5"/>
  <c r="K621" i="5"/>
  <c r="J621" i="5"/>
  <c r="I621" i="5"/>
  <c r="H621" i="5"/>
  <c r="G621" i="5"/>
  <c r="F621" i="5"/>
  <c r="K620" i="5"/>
  <c r="J620" i="5"/>
  <c r="I620" i="5"/>
  <c r="H620" i="5"/>
  <c r="G620" i="5"/>
  <c r="F620" i="5"/>
  <c r="K619" i="5"/>
  <c r="J619" i="5"/>
  <c r="I619" i="5"/>
  <c r="H619" i="5"/>
  <c r="G619" i="5"/>
  <c r="F619" i="5"/>
  <c r="K618" i="5"/>
  <c r="J618" i="5"/>
  <c r="I618" i="5"/>
  <c r="H618" i="5"/>
  <c r="G618" i="5"/>
  <c r="F618" i="5"/>
  <c r="K617" i="5"/>
  <c r="J617" i="5"/>
  <c r="I617" i="5"/>
  <c r="H617" i="5"/>
  <c r="G617" i="5"/>
  <c r="F617" i="5"/>
  <c r="K616" i="5"/>
  <c r="J616" i="5"/>
  <c r="I616" i="5"/>
  <c r="H616" i="5"/>
  <c r="G616" i="5"/>
  <c r="F616" i="5"/>
  <c r="K615" i="5"/>
  <c r="J615" i="5"/>
  <c r="I615" i="5"/>
  <c r="H615" i="5"/>
  <c r="G615" i="5"/>
  <c r="F615" i="5"/>
  <c r="K614" i="5"/>
  <c r="J614" i="5"/>
  <c r="I614" i="5"/>
  <c r="H614" i="5"/>
  <c r="G614" i="5"/>
  <c r="F614" i="5"/>
  <c r="K613" i="5"/>
  <c r="J613" i="5"/>
  <c r="I613" i="5"/>
  <c r="H613" i="5"/>
  <c r="G613" i="5"/>
  <c r="F613" i="5"/>
  <c r="K612" i="5"/>
  <c r="J612" i="5"/>
  <c r="I612" i="5"/>
  <c r="H612" i="5"/>
  <c r="G612" i="5"/>
  <c r="F612" i="5"/>
  <c r="K611" i="5"/>
  <c r="J611" i="5"/>
  <c r="I611" i="5"/>
  <c r="H611" i="5"/>
  <c r="G611" i="5"/>
  <c r="F611" i="5"/>
  <c r="K610" i="5"/>
  <c r="J610" i="5"/>
  <c r="I610" i="5"/>
  <c r="H610" i="5"/>
  <c r="G610" i="5"/>
  <c r="F610" i="5"/>
  <c r="K609" i="5"/>
  <c r="J609" i="5"/>
  <c r="I609" i="5"/>
  <c r="H609" i="5"/>
  <c r="G609" i="5"/>
  <c r="F609" i="5"/>
  <c r="K608" i="5"/>
  <c r="J608" i="5"/>
  <c r="I608" i="5"/>
  <c r="H608" i="5"/>
  <c r="G608" i="5"/>
  <c r="F608" i="5"/>
  <c r="K607" i="5"/>
  <c r="J607" i="5"/>
  <c r="I607" i="5"/>
  <c r="H607" i="5"/>
  <c r="G607" i="5"/>
  <c r="F607" i="5"/>
  <c r="K606" i="5"/>
  <c r="J606" i="5"/>
  <c r="I606" i="5"/>
  <c r="H606" i="5"/>
  <c r="G606" i="5"/>
  <c r="F606" i="5"/>
  <c r="K605" i="5"/>
  <c r="J605" i="5"/>
  <c r="I605" i="5"/>
  <c r="H605" i="5"/>
  <c r="G605" i="5"/>
  <c r="F605" i="5"/>
  <c r="K604" i="5"/>
  <c r="J604" i="5"/>
  <c r="I604" i="5"/>
  <c r="H604" i="5"/>
  <c r="G604" i="5"/>
  <c r="F604" i="5"/>
  <c r="K603" i="5"/>
  <c r="J603" i="5"/>
  <c r="I603" i="5"/>
  <c r="H603" i="5"/>
  <c r="G603" i="5"/>
  <c r="F603" i="5"/>
  <c r="K602" i="5"/>
  <c r="J602" i="5"/>
  <c r="I602" i="5"/>
  <c r="H602" i="5"/>
  <c r="G602" i="5"/>
  <c r="F602" i="5"/>
  <c r="K601" i="5"/>
  <c r="J601" i="5"/>
  <c r="I601" i="5"/>
  <c r="H601" i="5"/>
  <c r="G601" i="5"/>
  <c r="F601" i="5"/>
  <c r="K600" i="5"/>
  <c r="J600" i="5"/>
  <c r="I600" i="5"/>
  <c r="H600" i="5"/>
  <c r="G600" i="5"/>
  <c r="F600" i="5"/>
  <c r="K599" i="5"/>
  <c r="J599" i="5"/>
  <c r="I599" i="5"/>
  <c r="H599" i="5"/>
  <c r="G599" i="5"/>
  <c r="F599" i="5"/>
  <c r="K598" i="5"/>
  <c r="J598" i="5"/>
  <c r="I598" i="5"/>
  <c r="H598" i="5"/>
  <c r="G598" i="5"/>
  <c r="F598" i="5"/>
  <c r="K597" i="5"/>
  <c r="J597" i="5"/>
  <c r="I597" i="5"/>
  <c r="H597" i="5"/>
  <c r="G597" i="5"/>
  <c r="F597" i="5"/>
  <c r="K596" i="5"/>
  <c r="J596" i="5"/>
  <c r="I596" i="5"/>
  <c r="H596" i="5"/>
  <c r="G596" i="5"/>
  <c r="F596" i="5"/>
  <c r="K595" i="5"/>
  <c r="J595" i="5"/>
  <c r="I595" i="5"/>
  <c r="H595" i="5"/>
  <c r="G595" i="5"/>
  <c r="F595" i="5"/>
  <c r="K594" i="5"/>
  <c r="J594" i="5"/>
  <c r="I594" i="5"/>
  <c r="H594" i="5"/>
  <c r="G594" i="5"/>
  <c r="F594" i="5"/>
  <c r="K593" i="5"/>
  <c r="J593" i="5"/>
  <c r="I593" i="5"/>
  <c r="H593" i="5"/>
  <c r="G593" i="5"/>
  <c r="F593" i="5"/>
  <c r="K592" i="5"/>
  <c r="J592" i="5"/>
  <c r="I592" i="5"/>
  <c r="H592" i="5"/>
  <c r="G592" i="5"/>
  <c r="F592" i="5"/>
  <c r="K591" i="5"/>
  <c r="J591" i="5"/>
  <c r="I591" i="5"/>
  <c r="H591" i="5"/>
  <c r="G591" i="5"/>
  <c r="F591" i="5"/>
  <c r="K590" i="5"/>
  <c r="J590" i="5"/>
  <c r="I590" i="5"/>
  <c r="H590" i="5"/>
  <c r="G590" i="5"/>
  <c r="F590" i="5"/>
  <c r="K589" i="5"/>
  <c r="J589" i="5"/>
  <c r="I589" i="5"/>
  <c r="H589" i="5"/>
  <c r="G589" i="5"/>
  <c r="F589" i="5"/>
  <c r="K588" i="5"/>
  <c r="J588" i="5"/>
  <c r="I588" i="5"/>
  <c r="H588" i="5"/>
  <c r="G588" i="5"/>
  <c r="F588" i="5"/>
  <c r="K587" i="5"/>
  <c r="J587" i="5"/>
  <c r="I587" i="5"/>
  <c r="H587" i="5"/>
  <c r="G587" i="5"/>
  <c r="F587" i="5"/>
  <c r="K586" i="5"/>
  <c r="J586" i="5"/>
  <c r="I586" i="5"/>
  <c r="H586" i="5"/>
  <c r="G586" i="5"/>
  <c r="F586" i="5"/>
  <c r="K585" i="5"/>
  <c r="J585" i="5"/>
  <c r="I585" i="5"/>
  <c r="H585" i="5"/>
  <c r="G585" i="5"/>
  <c r="F585" i="5"/>
  <c r="K584" i="5"/>
  <c r="J584" i="5"/>
  <c r="I584" i="5"/>
  <c r="H584" i="5"/>
  <c r="G584" i="5"/>
  <c r="F584" i="5"/>
  <c r="K583" i="5"/>
  <c r="J583" i="5"/>
  <c r="I583" i="5"/>
  <c r="H583" i="5"/>
  <c r="G583" i="5"/>
  <c r="F583" i="5"/>
  <c r="K582" i="5"/>
  <c r="J582" i="5"/>
  <c r="I582" i="5"/>
  <c r="H582" i="5"/>
  <c r="G582" i="5"/>
  <c r="F582" i="5"/>
  <c r="K581" i="5"/>
  <c r="J581" i="5"/>
  <c r="I581" i="5"/>
  <c r="H581" i="5"/>
  <c r="G581" i="5"/>
  <c r="F581" i="5"/>
  <c r="K580" i="5"/>
  <c r="J580" i="5"/>
  <c r="I580" i="5"/>
  <c r="H580" i="5"/>
  <c r="G580" i="5"/>
  <c r="F580" i="5"/>
  <c r="K579" i="5"/>
  <c r="J579" i="5"/>
  <c r="I579" i="5"/>
  <c r="H579" i="5"/>
  <c r="G579" i="5"/>
  <c r="F579" i="5"/>
  <c r="K578" i="5"/>
  <c r="J578" i="5"/>
  <c r="I578" i="5"/>
  <c r="H578" i="5"/>
  <c r="G578" i="5"/>
  <c r="F578" i="5"/>
  <c r="K577" i="5"/>
  <c r="J577" i="5"/>
  <c r="I577" i="5"/>
  <c r="H577" i="5"/>
  <c r="G577" i="5"/>
  <c r="F577" i="5"/>
  <c r="K576" i="5"/>
  <c r="J576" i="5"/>
  <c r="I576" i="5"/>
  <c r="H576" i="5"/>
  <c r="G576" i="5"/>
  <c r="F576" i="5"/>
  <c r="K575" i="5"/>
  <c r="J575" i="5"/>
  <c r="I575" i="5"/>
  <c r="H575" i="5"/>
  <c r="G575" i="5"/>
  <c r="F575" i="5"/>
  <c r="K574" i="5"/>
  <c r="J574" i="5"/>
  <c r="I574" i="5"/>
  <c r="H574" i="5"/>
  <c r="G574" i="5"/>
  <c r="F574" i="5"/>
  <c r="K573" i="5"/>
  <c r="J573" i="5"/>
  <c r="I573" i="5"/>
  <c r="H573" i="5"/>
  <c r="G573" i="5"/>
  <c r="F573" i="5"/>
  <c r="K572" i="5"/>
  <c r="J572" i="5"/>
  <c r="I572" i="5"/>
  <c r="H572" i="5"/>
  <c r="G572" i="5"/>
  <c r="F572" i="5"/>
  <c r="K571" i="5"/>
  <c r="J571" i="5"/>
  <c r="I571" i="5"/>
  <c r="H571" i="5"/>
  <c r="G571" i="5"/>
  <c r="F571" i="5"/>
  <c r="K570" i="5"/>
  <c r="J570" i="5"/>
  <c r="I570" i="5"/>
  <c r="H570" i="5"/>
  <c r="G570" i="5"/>
  <c r="F570" i="5"/>
  <c r="K569" i="5"/>
  <c r="J569" i="5"/>
  <c r="I569" i="5"/>
  <c r="H569" i="5"/>
  <c r="G569" i="5"/>
  <c r="F569" i="5"/>
  <c r="K568" i="5"/>
  <c r="J568" i="5"/>
  <c r="I568" i="5"/>
  <c r="H568" i="5"/>
  <c r="G568" i="5"/>
  <c r="F568" i="5"/>
  <c r="K567" i="5"/>
  <c r="J567" i="5"/>
  <c r="I567" i="5"/>
  <c r="H567" i="5"/>
  <c r="G567" i="5"/>
  <c r="F567" i="5"/>
  <c r="K566" i="5"/>
  <c r="J566" i="5"/>
  <c r="I566" i="5"/>
  <c r="H566" i="5"/>
  <c r="G566" i="5"/>
  <c r="F566" i="5"/>
  <c r="K565" i="5"/>
  <c r="J565" i="5"/>
  <c r="I565" i="5"/>
  <c r="H565" i="5"/>
  <c r="G565" i="5"/>
  <c r="F565" i="5"/>
  <c r="K564" i="5"/>
  <c r="J564" i="5"/>
  <c r="I564" i="5"/>
  <c r="H564" i="5"/>
  <c r="G564" i="5"/>
  <c r="F564" i="5"/>
  <c r="K563" i="5"/>
  <c r="J563" i="5"/>
  <c r="I563" i="5"/>
  <c r="H563" i="5"/>
  <c r="G563" i="5"/>
  <c r="F563" i="5"/>
  <c r="K562" i="5"/>
  <c r="J562" i="5"/>
  <c r="I562" i="5"/>
  <c r="H562" i="5"/>
  <c r="G562" i="5"/>
  <c r="F562" i="5"/>
  <c r="K561" i="5"/>
  <c r="J561" i="5"/>
  <c r="I561" i="5"/>
  <c r="H561" i="5"/>
  <c r="G561" i="5"/>
  <c r="F561" i="5"/>
  <c r="K560" i="5"/>
  <c r="J560" i="5"/>
  <c r="I560" i="5"/>
  <c r="H560" i="5"/>
  <c r="G560" i="5"/>
  <c r="F560" i="5"/>
  <c r="K559" i="5"/>
  <c r="J559" i="5"/>
  <c r="I559" i="5"/>
  <c r="H559" i="5"/>
  <c r="G559" i="5"/>
  <c r="F559" i="5"/>
  <c r="K558" i="5"/>
  <c r="J558" i="5"/>
  <c r="I558" i="5"/>
  <c r="H558" i="5"/>
  <c r="G558" i="5"/>
  <c r="F558" i="5"/>
  <c r="K557" i="5"/>
  <c r="J557" i="5"/>
  <c r="I557" i="5"/>
  <c r="H557" i="5"/>
  <c r="G557" i="5"/>
  <c r="F557" i="5"/>
  <c r="K556" i="5"/>
  <c r="J556" i="5"/>
  <c r="I556" i="5"/>
  <c r="H556" i="5"/>
  <c r="G556" i="5"/>
  <c r="F556" i="5"/>
  <c r="K555" i="5"/>
  <c r="J555" i="5"/>
  <c r="I555" i="5"/>
  <c r="H555" i="5"/>
  <c r="G555" i="5"/>
  <c r="F555" i="5"/>
  <c r="K554" i="5"/>
  <c r="J554" i="5"/>
  <c r="I554" i="5"/>
  <c r="H554" i="5"/>
  <c r="G554" i="5"/>
  <c r="F554" i="5"/>
  <c r="K553" i="5"/>
  <c r="J553" i="5"/>
  <c r="I553" i="5"/>
  <c r="H553" i="5"/>
  <c r="G553" i="5"/>
  <c r="F553" i="5"/>
  <c r="K552" i="5"/>
  <c r="J552" i="5"/>
  <c r="I552" i="5"/>
  <c r="H552" i="5"/>
  <c r="G552" i="5"/>
  <c r="F552" i="5"/>
  <c r="K551" i="5"/>
  <c r="J551" i="5"/>
  <c r="I551" i="5"/>
  <c r="H551" i="5"/>
  <c r="G551" i="5"/>
  <c r="F551" i="5"/>
  <c r="K550" i="5"/>
  <c r="J550" i="5"/>
  <c r="I550" i="5"/>
  <c r="H550" i="5"/>
  <c r="G550" i="5"/>
  <c r="F550" i="5"/>
  <c r="K549" i="5"/>
  <c r="J549" i="5"/>
  <c r="I549" i="5"/>
  <c r="H549" i="5"/>
  <c r="G549" i="5"/>
  <c r="F549" i="5"/>
  <c r="K548" i="5"/>
  <c r="J548" i="5"/>
  <c r="I548" i="5"/>
  <c r="H548" i="5"/>
  <c r="G548" i="5"/>
  <c r="F548" i="5"/>
  <c r="K547" i="5"/>
  <c r="J547" i="5"/>
  <c r="I547" i="5"/>
  <c r="H547" i="5"/>
  <c r="G547" i="5"/>
  <c r="F547" i="5"/>
  <c r="K546" i="5"/>
  <c r="J546" i="5"/>
  <c r="I546" i="5"/>
  <c r="H546" i="5"/>
  <c r="G546" i="5"/>
  <c r="F546" i="5"/>
  <c r="K545" i="5"/>
  <c r="J545" i="5"/>
  <c r="I545" i="5"/>
  <c r="H545" i="5"/>
  <c r="G545" i="5"/>
  <c r="F545" i="5"/>
  <c r="K544" i="5"/>
  <c r="J544" i="5"/>
  <c r="I544" i="5"/>
  <c r="H544" i="5"/>
  <c r="G544" i="5"/>
  <c r="F544" i="5"/>
  <c r="K543" i="5"/>
  <c r="J543" i="5"/>
  <c r="I543" i="5"/>
  <c r="H543" i="5"/>
  <c r="G543" i="5"/>
  <c r="F543" i="5"/>
  <c r="K542" i="5"/>
  <c r="J542" i="5"/>
  <c r="I542" i="5"/>
  <c r="H542" i="5"/>
  <c r="G542" i="5"/>
  <c r="F542" i="5"/>
  <c r="K541" i="5"/>
  <c r="J541" i="5"/>
  <c r="I541" i="5"/>
  <c r="H541" i="5"/>
  <c r="G541" i="5"/>
  <c r="F541" i="5"/>
  <c r="K540" i="5"/>
  <c r="J540" i="5"/>
  <c r="I540" i="5"/>
  <c r="H540" i="5"/>
  <c r="G540" i="5"/>
  <c r="F540" i="5"/>
  <c r="K539" i="5"/>
  <c r="J539" i="5"/>
  <c r="I539" i="5"/>
  <c r="H539" i="5"/>
  <c r="G539" i="5"/>
  <c r="F539" i="5"/>
  <c r="K538" i="5"/>
  <c r="J538" i="5"/>
  <c r="I538" i="5"/>
  <c r="H538" i="5"/>
  <c r="G538" i="5"/>
  <c r="F538" i="5"/>
  <c r="K537" i="5"/>
  <c r="J537" i="5"/>
  <c r="I537" i="5"/>
  <c r="H537" i="5"/>
  <c r="G537" i="5"/>
  <c r="F537" i="5"/>
  <c r="K536" i="5"/>
  <c r="J536" i="5"/>
  <c r="I536" i="5"/>
  <c r="H536" i="5"/>
  <c r="G536" i="5"/>
  <c r="F536" i="5"/>
  <c r="K535" i="5"/>
  <c r="J535" i="5"/>
  <c r="I535" i="5"/>
  <c r="H535" i="5"/>
  <c r="G535" i="5"/>
  <c r="F535" i="5"/>
  <c r="K534" i="5"/>
  <c r="J534" i="5"/>
  <c r="I534" i="5"/>
  <c r="H534" i="5"/>
  <c r="G534" i="5"/>
  <c r="F534" i="5"/>
  <c r="K533" i="5"/>
  <c r="J533" i="5"/>
  <c r="I533" i="5"/>
  <c r="H533" i="5"/>
  <c r="G533" i="5"/>
  <c r="F533" i="5"/>
  <c r="K532" i="5"/>
  <c r="J532" i="5"/>
  <c r="I532" i="5"/>
  <c r="H532" i="5"/>
  <c r="G532" i="5"/>
  <c r="F532" i="5"/>
  <c r="K531" i="5"/>
  <c r="J531" i="5"/>
  <c r="I531" i="5"/>
  <c r="H531" i="5"/>
  <c r="G531" i="5"/>
  <c r="F531" i="5"/>
  <c r="K530" i="5"/>
  <c r="J530" i="5"/>
  <c r="I530" i="5"/>
  <c r="H530" i="5"/>
  <c r="G530" i="5"/>
  <c r="F530" i="5"/>
  <c r="K529" i="5"/>
  <c r="J529" i="5"/>
  <c r="I529" i="5"/>
  <c r="H529" i="5"/>
  <c r="G529" i="5"/>
  <c r="F529" i="5"/>
  <c r="K528" i="5"/>
  <c r="J528" i="5"/>
  <c r="I528" i="5"/>
  <c r="H528" i="5"/>
  <c r="G528" i="5"/>
  <c r="F528" i="5"/>
  <c r="K527" i="5"/>
  <c r="J527" i="5"/>
  <c r="I527" i="5"/>
  <c r="H527" i="5"/>
  <c r="G527" i="5"/>
  <c r="F527" i="5"/>
  <c r="K526" i="5"/>
  <c r="J526" i="5"/>
  <c r="I526" i="5"/>
  <c r="H526" i="5"/>
  <c r="G526" i="5"/>
  <c r="F526" i="5"/>
  <c r="K525" i="5"/>
  <c r="J525" i="5"/>
  <c r="I525" i="5"/>
  <c r="H525" i="5"/>
  <c r="G525" i="5"/>
  <c r="F525" i="5"/>
  <c r="K524" i="5"/>
  <c r="J524" i="5"/>
  <c r="I524" i="5"/>
  <c r="H524" i="5"/>
  <c r="G524" i="5"/>
  <c r="F524" i="5"/>
  <c r="K523" i="5"/>
  <c r="J523" i="5"/>
  <c r="I523" i="5"/>
  <c r="H523" i="5"/>
  <c r="G523" i="5"/>
  <c r="F523" i="5"/>
  <c r="K522" i="5"/>
  <c r="J522" i="5"/>
  <c r="I522" i="5"/>
  <c r="H522" i="5"/>
  <c r="G522" i="5"/>
  <c r="F522" i="5"/>
  <c r="K521" i="5"/>
  <c r="J521" i="5"/>
  <c r="I521" i="5"/>
  <c r="H521" i="5"/>
  <c r="G521" i="5"/>
  <c r="F521" i="5"/>
  <c r="K520" i="5"/>
  <c r="J520" i="5"/>
  <c r="I520" i="5"/>
  <c r="H520" i="5"/>
  <c r="G520" i="5"/>
  <c r="F520" i="5"/>
  <c r="K519" i="5"/>
  <c r="J519" i="5"/>
  <c r="I519" i="5"/>
  <c r="H519" i="5"/>
  <c r="G519" i="5"/>
  <c r="F519" i="5"/>
  <c r="K518" i="5"/>
  <c r="J518" i="5"/>
  <c r="I518" i="5"/>
  <c r="H518" i="5"/>
  <c r="G518" i="5"/>
  <c r="F518" i="5"/>
  <c r="K517" i="5"/>
  <c r="J517" i="5"/>
  <c r="I517" i="5"/>
  <c r="H517" i="5"/>
  <c r="G517" i="5"/>
  <c r="F517" i="5"/>
  <c r="K516" i="5"/>
  <c r="J516" i="5"/>
  <c r="I516" i="5"/>
  <c r="H516" i="5"/>
  <c r="G516" i="5"/>
  <c r="F516" i="5"/>
  <c r="K515" i="5"/>
  <c r="J515" i="5"/>
  <c r="I515" i="5"/>
  <c r="H515" i="5"/>
  <c r="G515" i="5"/>
  <c r="F515" i="5"/>
  <c r="K514" i="5"/>
  <c r="J514" i="5"/>
  <c r="I514" i="5"/>
  <c r="H514" i="5"/>
  <c r="G514" i="5"/>
  <c r="F514" i="5"/>
  <c r="K513" i="5"/>
  <c r="J513" i="5"/>
  <c r="I513" i="5"/>
  <c r="H513" i="5"/>
  <c r="G513" i="5"/>
  <c r="F513" i="5"/>
  <c r="K512" i="5"/>
  <c r="J512" i="5"/>
  <c r="I512" i="5"/>
  <c r="H512" i="5"/>
  <c r="G512" i="5"/>
  <c r="F512" i="5"/>
  <c r="K511" i="5"/>
  <c r="J511" i="5"/>
  <c r="I511" i="5"/>
  <c r="H511" i="5"/>
  <c r="G511" i="5"/>
  <c r="F511" i="5"/>
  <c r="K510" i="5"/>
  <c r="J510" i="5"/>
  <c r="I510" i="5"/>
  <c r="H510" i="5"/>
  <c r="G510" i="5"/>
  <c r="F510" i="5"/>
  <c r="K509" i="5"/>
  <c r="J509" i="5"/>
  <c r="I509" i="5"/>
  <c r="H509" i="5"/>
  <c r="G509" i="5"/>
  <c r="F509" i="5"/>
  <c r="K508" i="5"/>
  <c r="J508" i="5"/>
  <c r="I508" i="5"/>
  <c r="H508" i="5"/>
  <c r="G508" i="5"/>
  <c r="F508" i="5"/>
  <c r="K507" i="5"/>
  <c r="J507" i="5"/>
  <c r="I507" i="5"/>
  <c r="H507" i="5"/>
  <c r="G507" i="5"/>
  <c r="F507" i="5"/>
  <c r="K506" i="5"/>
  <c r="J506" i="5"/>
  <c r="I506" i="5"/>
  <c r="H506" i="5"/>
  <c r="G506" i="5"/>
  <c r="F506" i="5"/>
  <c r="K505" i="5"/>
  <c r="J505" i="5"/>
  <c r="I505" i="5"/>
  <c r="H505" i="5"/>
  <c r="G505" i="5"/>
  <c r="F505" i="5"/>
  <c r="K504" i="5"/>
  <c r="J504" i="5"/>
  <c r="I504" i="5"/>
  <c r="H504" i="5"/>
  <c r="G504" i="5"/>
  <c r="F504" i="5"/>
  <c r="K503" i="5"/>
  <c r="J503" i="5"/>
  <c r="I503" i="5"/>
  <c r="H503" i="5"/>
  <c r="G503" i="5"/>
  <c r="F503" i="5"/>
  <c r="K502" i="5"/>
  <c r="J502" i="5"/>
  <c r="I502" i="5"/>
  <c r="H502" i="5"/>
  <c r="G502" i="5"/>
  <c r="F502" i="5"/>
  <c r="K501" i="5"/>
  <c r="J501" i="5"/>
  <c r="I501" i="5"/>
  <c r="H501" i="5"/>
  <c r="G501" i="5"/>
  <c r="F501" i="5"/>
  <c r="K500" i="5"/>
  <c r="J500" i="5"/>
  <c r="I500" i="5"/>
  <c r="H500" i="5"/>
  <c r="G500" i="5"/>
  <c r="F500" i="5"/>
  <c r="K499" i="5"/>
  <c r="J499" i="5"/>
  <c r="I499" i="5"/>
  <c r="H499" i="5"/>
  <c r="G499" i="5"/>
  <c r="F499" i="5"/>
  <c r="K498" i="5"/>
  <c r="J498" i="5"/>
  <c r="I498" i="5"/>
  <c r="H498" i="5"/>
  <c r="G498" i="5"/>
  <c r="F498" i="5"/>
  <c r="K497" i="5"/>
  <c r="J497" i="5"/>
  <c r="I497" i="5"/>
  <c r="H497" i="5"/>
  <c r="G497" i="5"/>
  <c r="F497" i="5"/>
  <c r="K496" i="5"/>
  <c r="J496" i="5"/>
  <c r="I496" i="5"/>
  <c r="H496" i="5"/>
  <c r="G496" i="5"/>
  <c r="F496" i="5"/>
  <c r="K495" i="5"/>
  <c r="J495" i="5"/>
  <c r="I495" i="5"/>
  <c r="H495" i="5"/>
  <c r="G495" i="5"/>
  <c r="F495" i="5"/>
  <c r="K494" i="5"/>
  <c r="J494" i="5"/>
  <c r="I494" i="5"/>
  <c r="H494" i="5"/>
  <c r="G494" i="5"/>
  <c r="F494" i="5"/>
  <c r="K493" i="5"/>
  <c r="J493" i="5"/>
  <c r="I493" i="5"/>
  <c r="H493" i="5"/>
  <c r="G493" i="5"/>
  <c r="F493" i="5"/>
  <c r="K492" i="5"/>
  <c r="J492" i="5"/>
  <c r="I492" i="5"/>
  <c r="H492" i="5"/>
  <c r="G492" i="5"/>
  <c r="F492" i="5"/>
  <c r="K491" i="5"/>
  <c r="J491" i="5"/>
  <c r="I491" i="5"/>
  <c r="H491" i="5"/>
  <c r="G491" i="5"/>
  <c r="F491" i="5"/>
  <c r="K490" i="5"/>
  <c r="J490" i="5"/>
  <c r="I490" i="5"/>
  <c r="H490" i="5"/>
  <c r="G490" i="5"/>
  <c r="F490" i="5"/>
  <c r="K489" i="5"/>
  <c r="J489" i="5"/>
  <c r="I489" i="5"/>
  <c r="H489" i="5"/>
  <c r="G489" i="5"/>
  <c r="F489" i="5"/>
  <c r="K488" i="5"/>
  <c r="J488" i="5"/>
  <c r="I488" i="5"/>
  <c r="H488" i="5"/>
  <c r="G488" i="5"/>
  <c r="F488" i="5"/>
  <c r="K487" i="5"/>
  <c r="J487" i="5"/>
  <c r="I487" i="5"/>
  <c r="H487" i="5"/>
  <c r="G487" i="5"/>
  <c r="F487" i="5"/>
  <c r="K486" i="5"/>
  <c r="J486" i="5"/>
  <c r="I486" i="5"/>
  <c r="H486" i="5"/>
  <c r="G486" i="5"/>
  <c r="F486" i="5"/>
  <c r="K485" i="5"/>
  <c r="J485" i="5"/>
  <c r="I485" i="5"/>
  <c r="H485" i="5"/>
  <c r="G485" i="5"/>
  <c r="F485" i="5"/>
  <c r="K484" i="5"/>
  <c r="J484" i="5"/>
  <c r="I484" i="5"/>
  <c r="H484" i="5"/>
  <c r="G484" i="5"/>
  <c r="F484" i="5"/>
  <c r="K483" i="5"/>
  <c r="J483" i="5"/>
  <c r="I483" i="5"/>
  <c r="H483" i="5"/>
  <c r="G483" i="5"/>
  <c r="F483" i="5"/>
  <c r="K482" i="5"/>
  <c r="J482" i="5"/>
  <c r="I482" i="5"/>
  <c r="H482" i="5"/>
  <c r="G482" i="5"/>
  <c r="F482" i="5"/>
  <c r="K481" i="5"/>
  <c r="J481" i="5"/>
  <c r="I481" i="5"/>
  <c r="H481" i="5"/>
  <c r="G481" i="5"/>
  <c r="F481" i="5"/>
  <c r="K480" i="5"/>
  <c r="J480" i="5"/>
  <c r="I480" i="5"/>
  <c r="H480" i="5"/>
  <c r="G480" i="5"/>
  <c r="F480" i="5"/>
  <c r="K479" i="5"/>
  <c r="J479" i="5"/>
  <c r="I479" i="5"/>
  <c r="H479" i="5"/>
  <c r="G479" i="5"/>
  <c r="F479" i="5"/>
  <c r="K478" i="5"/>
  <c r="J478" i="5"/>
  <c r="I478" i="5"/>
  <c r="H478" i="5"/>
  <c r="G478" i="5"/>
  <c r="F478" i="5"/>
  <c r="K477" i="5"/>
  <c r="J477" i="5"/>
  <c r="I477" i="5"/>
  <c r="H477" i="5"/>
  <c r="G477" i="5"/>
  <c r="F477" i="5"/>
  <c r="K476" i="5"/>
  <c r="J476" i="5"/>
  <c r="I476" i="5"/>
  <c r="H476" i="5"/>
  <c r="G476" i="5"/>
  <c r="F476" i="5"/>
  <c r="K475" i="5"/>
  <c r="J475" i="5"/>
  <c r="I475" i="5"/>
  <c r="H475" i="5"/>
  <c r="G475" i="5"/>
  <c r="F475" i="5"/>
  <c r="K474" i="5"/>
  <c r="J474" i="5"/>
  <c r="I474" i="5"/>
  <c r="H474" i="5"/>
  <c r="G474" i="5"/>
  <c r="F474" i="5"/>
  <c r="K473" i="5"/>
  <c r="J473" i="5"/>
  <c r="I473" i="5"/>
  <c r="H473" i="5"/>
  <c r="G473" i="5"/>
  <c r="F473" i="5"/>
  <c r="K472" i="5"/>
  <c r="J472" i="5"/>
  <c r="I472" i="5"/>
  <c r="H472" i="5"/>
  <c r="G472" i="5"/>
  <c r="F472" i="5"/>
  <c r="K471" i="5"/>
  <c r="J471" i="5"/>
  <c r="I471" i="5"/>
  <c r="H471" i="5"/>
  <c r="G471" i="5"/>
  <c r="F471" i="5"/>
  <c r="K470" i="5"/>
  <c r="J470" i="5"/>
  <c r="I470" i="5"/>
  <c r="H470" i="5"/>
  <c r="G470" i="5"/>
  <c r="F470" i="5"/>
  <c r="K469" i="5"/>
  <c r="J469" i="5"/>
  <c r="I469" i="5"/>
  <c r="H469" i="5"/>
  <c r="G469" i="5"/>
  <c r="F469" i="5"/>
  <c r="K468" i="5"/>
  <c r="J468" i="5"/>
  <c r="I468" i="5"/>
  <c r="H468" i="5"/>
  <c r="G468" i="5"/>
  <c r="F468" i="5"/>
  <c r="K467" i="5"/>
  <c r="J467" i="5"/>
  <c r="I467" i="5"/>
  <c r="H467" i="5"/>
  <c r="G467" i="5"/>
  <c r="F467" i="5"/>
  <c r="K466" i="5"/>
  <c r="J466" i="5"/>
  <c r="I466" i="5"/>
  <c r="H466" i="5"/>
  <c r="G466" i="5"/>
  <c r="F466" i="5"/>
  <c r="K465" i="5"/>
  <c r="J465" i="5"/>
  <c r="I465" i="5"/>
  <c r="H465" i="5"/>
  <c r="G465" i="5"/>
  <c r="F465" i="5"/>
  <c r="K464" i="5"/>
  <c r="J464" i="5"/>
  <c r="I464" i="5"/>
  <c r="H464" i="5"/>
  <c r="G464" i="5"/>
  <c r="F464" i="5"/>
  <c r="K463" i="5"/>
  <c r="J463" i="5"/>
  <c r="I463" i="5"/>
  <c r="H463" i="5"/>
  <c r="G463" i="5"/>
  <c r="F463" i="5"/>
  <c r="K462" i="5"/>
  <c r="J462" i="5"/>
  <c r="I462" i="5"/>
  <c r="H462" i="5"/>
  <c r="G462" i="5"/>
  <c r="F462" i="5"/>
  <c r="K461" i="5"/>
  <c r="J461" i="5"/>
  <c r="I461" i="5"/>
  <c r="H461" i="5"/>
  <c r="G461" i="5"/>
  <c r="F461" i="5"/>
  <c r="K460" i="5"/>
  <c r="J460" i="5"/>
  <c r="I460" i="5"/>
  <c r="H460" i="5"/>
  <c r="G460" i="5"/>
  <c r="F460" i="5"/>
  <c r="K459" i="5"/>
  <c r="J459" i="5"/>
  <c r="I459" i="5"/>
  <c r="H459" i="5"/>
  <c r="G459" i="5"/>
  <c r="F459" i="5"/>
  <c r="K458" i="5"/>
  <c r="J458" i="5"/>
  <c r="I458" i="5"/>
  <c r="H458" i="5"/>
  <c r="G458" i="5"/>
  <c r="F458" i="5"/>
  <c r="K457" i="5"/>
  <c r="J457" i="5"/>
  <c r="I457" i="5"/>
  <c r="H457" i="5"/>
  <c r="G457" i="5"/>
  <c r="F457" i="5"/>
  <c r="K456" i="5"/>
  <c r="J456" i="5"/>
  <c r="I456" i="5"/>
  <c r="H456" i="5"/>
  <c r="G456" i="5"/>
  <c r="F456" i="5"/>
  <c r="K455" i="5"/>
  <c r="J455" i="5"/>
  <c r="I455" i="5"/>
  <c r="H455" i="5"/>
  <c r="G455" i="5"/>
  <c r="F455" i="5"/>
  <c r="K454" i="5"/>
  <c r="J454" i="5"/>
  <c r="I454" i="5"/>
  <c r="H454" i="5"/>
  <c r="G454" i="5"/>
  <c r="F454" i="5"/>
  <c r="K453" i="5"/>
  <c r="J453" i="5"/>
  <c r="I453" i="5"/>
  <c r="H453" i="5"/>
  <c r="G453" i="5"/>
  <c r="F453" i="5"/>
  <c r="K452" i="5"/>
  <c r="J452" i="5"/>
  <c r="I452" i="5"/>
  <c r="H452" i="5"/>
  <c r="G452" i="5"/>
  <c r="F452" i="5"/>
  <c r="K451" i="5"/>
  <c r="J451" i="5"/>
  <c r="I451" i="5"/>
  <c r="H451" i="5"/>
  <c r="G451" i="5"/>
  <c r="F451" i="5"/>
  <c r="K450" i="5"/>
  <c r="J450" i="5"/>
  <c r="I450" i="5"/>
  <c r="H450" i="5"/>
  <c r="G450" i="5"/>
  <c r="F450" i="5"/>
  <c r="K449" i="5"/>
  <c r="J449" i="5"/>
  <c r="I449" i="5"/>
  <c r="H449" i="5"/>
  <c r="G449" i="5"/>
  <c r="F449" i="5"/>
  <c r="K448" i="5"/>
  <c r="J448" i="5"/>
  <c r="I448" i="5"/>
  <c r="H448" i="5"/>
  <c r="G448" i="5"/>
  <c r="F448" i="5"/>
  <c r="K447" i="5"/>
  <c r="J447" i="5"/>
  <c r="I447" i="5"/>
  <c r="H447" i="5"/>
  <c r="G447" i="5"/>
  <c r="F447" i="5"/>
  <c r="K446" i="5"/>
  <c r="J446" i="5"/>
  <c r="I446" i="5"/>
  <c r="H446" i="5"/>
  <c r="G446" i="5"/>
  <c r="F446" i="5"/>
  <c r="K445" i="5"/>
  <c r="J445" i="5"/>
  <c r="I445" i="5"/>
  <c r="H445" i="5"/>
  <c r="G445" i="5"/>
  <c r="F445" i="5"/>
  <c r="K444" i="5"/>
  <c r="J444" i="5"/>
  <c r="I444" i="5"/>
  <c r="H444" i="5"/>
  <c r="G444" i="5"/>
  <c r="F444" i="5"/>
  <c r="K443" i="5"/>
  <c r="J443" i="5"/>
  <c r="I443" i="5"/>
  <c r="H443" i="5"/>
  <c r="G443" i="5"/>
  <c r="F443" i="5"/>
  <c r="K442" i="5"/>
  <c r="J442" i="5"/>
  <c r="I442" i="5"/>
  <c r="H442" i="5"/>
  <c r="G442" i="5"/>
  <c r="F442" i="5"/>
  <c r="K441" i="5"/>
  <c r="J441" i="5"/>
  <c r="I441" i="5"/>
  <c r="H441" i="5"/>
  <c r="G441" i="5"/>
  <c r="F441" i="5"/>
  <c r="K440" i="5"/>
  <c r="J440" i="5"/>
  <c r="I440" i="5"/>
  <c r="H440" i="5"/>
  <c r="G440" i="5"/>
  <c r="F440" i="5"/>
  <c r="K439" i="5"/>
  <c r="J439" i="5"/>
  <c r="I439" i="5"/>
  <c r="H439" i="5"/>
  <c r="G439" i="5"/>
  <c r="F439" i="5"/>
  <c r="K438" i="5"/>
  <c r="J438" i="5"/>
  <c r="I438" i="5"/>
  <c r="H438" i="5"/>
  <c r="G438" i="5"/>
  <c r="F438" i="5"/>
  <c r="K437" i="5"/>
  <c r="J437" i="5"/>
  <c r="I437" i="5"/>
  <c r="H437" i="5"/>
  <c r="G437" i="5"/>
  <c r="F437" i="5"/>
  <c r="K436" i="5"/>
  <c r="J436" i="5"/>
  <c r="I436" i="5"/>
  <c r="H436" i="5"/>
  <c r="G436" i="5"/>
  <c r="F436" i="5"/>
  <c r="K435" i="5"/>
  <c r="J435" i="5"/>
  <c r="I435" i="5"/>
  <c r="H435" i="5"/>
  <c r="G435" i="5"/>
  <c r="F435" i="5"/>
  <c r="K434" i="5"/>
  <c r="J434" i="5"/>
  <c r="I434" i="5"/>
  <c r="H434" i="5"/>
  <c r="G434" i="5"/>
  <c r="F434" i="5"/>
  <c r="K433" i="5"/>
  <c r="J433" i="5"/>
  <c r="I433" i="5"/>
  <c r="H433" i="5"/>
  <c r="G433" i="5"/>
  <c r="F433" i="5"/>
  <c r="K432" i="5"/>
  <c r="J432" i="5"/>
  <c r="I432" i="5"/>
  <c r="H432" i="5"/>
  <c r="G432" i="5"/>
  <c r="F432" i="5"/>
  <c r="K431" i="5"/>
  <c r="J431" i="5"/>
  <c r="I431" i="5"/>
  <c r="H431" i="5"/>
  <c r="G431" i="5"/>
  <c r="F431" i="5"/>
  <c r="K430" i="5"/>
  <c r="J430" i="5"/>
  <c r="I430" i="5"/>
  <c r="H430" i="5"/>
  <c r="G430" i="5"/>
  <c r="F430" i="5"/>
  <c r="K429" i="5"/>
  <c r="J429" i="5"/>
  <c r="I429" i="5"/>
  <c r="H429" i="5"/>
  <c r="G429" i="5"/>
  <c r="F429" i="5"/>
  <c r="K428" i="5"/>
  <c r="J428" i="5"/>
  <c r="I428" i="5"/>
  <c r="H428" i="5"/>
  <c r="G428" i="5"/>
  <c r="F428" i="5"/>
  <c r="K427" i="5"/>
  <c r="J427" i="5"/>
  <c r="I427" i="5"/>
  <c r="H427" i="5"/>
  <c r="G427" i="5"/>
  <c r="F427" i="5"/>
  <c r="K426" i="5"/>
  <c r="J426" i="5"/>
  <c r="I426" i="5"/>
  <c r="H426" i="5"/>
  <c r="G426" i="5"/>
  <c r="F426" i="5"/>
  <c r="K425" i="5"/>
  <c r="J425" i="5"/>
  <c r="I425" i="5"/>
  <c r="H425" i="5"/>
  <c r="G425" i="5"/>
  <c r="F425" i="5"/>
  <c r="K424" i="5"/>
  <c r="J424" i="5"/>
  <c r="I424" i="5"/>
  <c r="H424" i="5"/>
  <c r="G424" i="5"/>
  <c r="F424" i="5"/>
  <c r="K423" i="5"/>
  <c r="J423" i="5"/>
  <c r="I423" i="5"/>
  <c r="H423" i="5"/>
  <c r="G423" i="5"/>
  <c r="F423" i="5"/>
  <c r="K422" i="5"/>
  <c r="J422" i="5"/>
  <c r="I422" i="5"/>
  <c r="H422" i="5"/>
  <c r="G422" i="5"/>
  <c r="F422" i="5"/>
  <c r="K421" i="5"/>
  <c r="J421" i="5"/>
  <c r="I421" i="5"/>
  <c r="H421" i="5"/>
  <c r="G421" i="5"/>
  <c r="F421" i="5"/>
  <c r="K420" i="5"/>
  <c r="J420" i="5"/>
  <c r="I420" i="5"/>
  <c r="H420" i="5"/>
  <c r="G420" i="5"/>
  <c r="F420" i="5"/>
  <c r="K419" i="5"/>
  <c r="J419" i="5"/>
  <c r="I419" i="5"/>
  <c r="H419" i="5"/>
  <c r="G419" i="5"/>
  <c r="F419" i="5"/>
  <c r="K418" i="5"/>
  <c r="J418" i="5"/>
  <c r="I418" i="5"/>
  <c r="H418" i="5"/>
  <c r="G418" i="5"/>
  <c r="F418" i="5"/>
  <c r="K417" i="5"/>
  <c r="J417" i="5"/>
  <c r="I417" i="5"/>
  <c r="H417" i="5"/>
  <c r="G417" i="5"/>
  <c r="F417" i="5"/>
  <c r="K416" i="5"/>
  <c r="J416" i="5"/>
  <c r="I416" i="5"/>
  <c r="H416" i="5"/>
  <c r="G416" i="5"/>
  <c r="F416" i="5"/>
  <c r="K415" i="5"/>
  <c r="J415" i="5"/>
  <c r="I415" i="5"/>
  <c r="H415" i="5"/>
  <c r="G415" i="5"/>
  <c r="F415" i="5"/>
  <c r="K414" i="5"/>
  <c r="J414" i="5"/>
  <c r="I414" i="5"/>
  <c r="H414" i="5"/>
  <c r="G414" i="5"/>
  <c r="F414" i="5"/>
  <c r="K413" i="5"/>
  <c r="J413" i="5"/>
  <c r="I413" i="5"/>
  <c r="H413" i="5"/>
  <c r="G413" i="5"/>
  <c r="F413" i="5"/>
  <c r="K412" i="5"/>
  <c r="J412" i="5"/>
  <c r="I412" i="5"/>
  <c r="H412" i="5"/>
  <c r="G412" i="5"/>
  <c r="F412" i="5"/>
  <c r="K411" i="5"/>
  <c r="J411" i="5"/>
  <c r="I411" i="5"/>
  <c r="H411" i="5"/>
  <c r="G411" i="5"/>
  <c r="F411" i="5"/>
  <c r="K410" i="5"/>
  <c r="J410" i="5"/>
  <c r="I410" i="5"/>
  <c r="H410" i="5"/>
  <c r="G410" i="5"/>
  <c r="F410" i="5"/>
  <c r="K409" i="5"/>
  <c r="J409" i="5"/>
  <c r="I409" i="5"/>
  <c r="H409" i="5"/>
  <c r="G409" i="5"/>
  <c r="F409" i="5"/>
  <c r="K408" i="5"/>
  <c r="J408" i="5"/>
  <c r="I408" i="5"/>
  <c r="H408" i="5"/>
  <c r="G408" i="5"/>
  <c r="F408" i="5"/>
  <c r="K407" i="5"/>
  <c r="J407" i="5"/>
  <c r="I407" i="5"/>
  <c r="H407" i="5"/>
  <c r="G407" i="5"/>
  <c r="F407" i="5"/>
  <c r="K406" i="5"/>
  <c r="J406" i="5"/>
  <c r="I406" i="5"/>
  <c r="H406" i="5"/>
  <c r="G406" i="5"/>
  <c r="F406" i="5"/>
  <c r="K405" i="5"/>
  <c r="J405" i="5"/>
  <c r="I405" i="5"/>
  <c r="H405" i="5"/>
  <c r="G405" i="5"/>
  <c r="F405" i="5"/>
  <c r="K404" i="5"/>
  <c r="J404" i="5"/>
  <c r="I404" i="5"/>
  <c r="H404" i="5"/>
  <c r="G404" i="5"/>
  <c r="F404" i="5"/>
  <c r="K403" i="5"/>
  <c r="J403" i="5"/>
  <c r="I403" i="5"/>
  <c r="H403" i="5"/>
  <c r="G403" i="5"/>
  <c r="F403" i="5"/>
  <c r="K402" i="5"/>
  <c r="J402" i="5"/>
  <c r="I402" i="5"/>
  <c r="H402" i="5"/>
  <c r="G402" i="5"/>
  <c r="F402" i="5"/>
  <c r="K401" i="5"/>
  <c r="J401" i="5"/>
  <c r="I401" i="5"/>
  <c r="H401" i="5"/>
  <c r="G401" i="5"/>
  <c r="F401" i="5"/>
  <c r="K400" i="5"/>
  <c r="J400" i="5"/>
  <c r="I400" i="5"/>
  <c r="H400" i="5"/>
  <c r="G400" i="5"/>
  <c r="F400" i="5"/>
  <c r="K399" i="5"/>
  <c r="J399" i="5"/>
  <c r="I399" i="5"/>
  <c r="H399" i="5"/>
  <c r="G399" i="5"/>
  <c r="F399" i="5"/>
  <c r="K398" i="5"/>
  <c r="J398" i="5"/>
  <c r="I398" i="5"/>
  <c r="H398" i="5"/>
  <c r="G398" i="5"/>
  <c r="F398" i="5"/>
  <c r="K397" i="5"/>
  <c r="J397" i="5"/>
  <c r="I397" i="5"/>
  <c r="H397" i="5"/>
  <c r="G397" i="5"/>
  <c r="F397" i="5"/>
  <c r="K396" i="5"/>
  <c r="J396" i="5"/>
  <c r="I396" i="5"/>
  <c r="H396" i="5"/>
  <c r="G396" i="5"/>
  <c r="F396" i="5"/>
  <c r="K395" i="5"/>
  <c r="J395" i="5"/>
  <c r="I395" i="5"/>
  <c r="H395" i="5"/>
  <c r="G395" i="5"/>
  <c r="F395" i="5"/>
  <c r="K394" i="5"/>
  <c r="J394" i="5"/>
  <c r="I394" i="5"/>
  <c r="H394" i="5"/>
  <c r="G394" i="5"/>
  <c r="F394" i="5"/>
  <c r="K393" i="5"/>
  <c r="J393" i="5"/>
  <c r="I393" i="5"/>
  <c r="H393" i="5"/>
  <c r="G393" i="5"/>
  <c r="F393" i="5"/>
  <c r="K392" i="5"/>
  <c r="J392" i="5"/>
  <c r="I392" i="5"/>
  <c r="H392" i="5"/>
  <c r="G392" i="5"/>
  <c r="F392" i="5"/>
  <c r="K391" i="5"/>
  <c r="J391" i="5"/>
  <c r="I391" i="5"/>
  <c r="H391" i="5"/>
  <c r="G391" i="5"/>
  <c r="F391" i="5"/>
  <c r="K390" i="5"/>
  <c r="J390" i="5"/>
  <c r="I390" i="5"/>
  <c r="H390" i="5"/>
  <c r="G390" i="5"/>
  <c r="F390" i="5"/>
  <c r="K389" i="5"/>
  <c r="J389" i="5"/>
  <c r="I389" i="5"/>
  <c r="H389" i="5"/>
  <c r="G389" i="5"/>
  <c r="F389" i="5"/>
  <c r="K388" i="5"/>
  <c r="J388" i="5"/>
  <c r="I388" i="5"/>
  <c r="H388" i="5"/>
  <c r="G388" i="5"/>
  <c r="F388" i="5"/>
  <c r="K387" i="5"/>
  <c r="J387" i="5"/>
  <c r="I387" i="5"/>
  <c r="H387" i="5"/>
  <c r="G387" i="5"/>
  <c r="F387" i="5"/>
  <c r="K386" i="5"/>
  <c r="J386" i="5"/>
  <c r="I386" i="5"/>
  <c r="H386" i="5"/>
  <c r="G386" i="5"/>
  <c r="F386" i="5"/>
  <c r="K385" i="5"/>
  <c r="J385" i="5"/>
  <c r="I385" i="5"/>
  <c r="H385" i="5"/>
  <c r="G385" i="5"/>
  <c r="F385" i="5"/>
  <c r="K384" i="5"/>
  <c r="J384" i="5"/>
  <c r="I384" i="5"/>
  <c r="H384" i="5"/>
  <c r="G384" i="5"/>
  <c r="F384" i="5"/>
  <c r="K383" i="5"/>
  <c r="J383" i="5"/>
  <c r="I383" i="5"/>
  <c r="H383" i="5"/>
  <c r="G383" i="5"/>
  <c r="F383" i="5"/>
  <c r="K382" i="5"/>
  <c r="J382" i="5"/>
  <c r="I382" i="5"/>
  <c r="H382" i="5"/>
  <c r="G382" i="5"/>
  <c r="F382" i="5"/>
  <c r="K381" i="5"/>
  <c r="J381" i="5"/>
  <c r="I381" i="5"/>
  <c r="H381" i="5"/>
  <c r="G381" i="5"/>
  <c r="F381" i="5"/>
  <c r="K380" i="5"/>
  <c r="J380" i="5"/>
  <c r="I380" i="5"/>
  <c r="H380" i="5"/>
  <c r="G380" i="5"/>
  <c r="F380" i="5"/>
  <c r="K379" i="5"/>
  <c r="J379" i="5"/>
  <c r="I379" i="5"/>
  <c r="H379" i="5"/>
  <c r="G379" i="5"/>
  <c r="F379" i="5"/>
  <c r="K378" i="5"/>
  <c r="J378" i="5"/>
  <c r="I378" i="5"/>
  <c r="H378" i="5"/>
  <c r="G378" i="5"/>
  <c r="F378" i="5"/>
  <c r="K377" i="5"/>
  <c r="J377" i="5"/>
  <c r="I377" i="5"/>
  <c r="H377" i="5"/>
  <c r="G377" i="5"/>
  <c r="F377" i="5"/>
  <c r="K376" i="5"/>
  <c r="J376" i="5"/>
  <c r="I376" i="5"/>
  <c r="H376" i="5"/>
  <c r="G376" i="5"/>
  <c r="F376" i="5"/>
  <c r="K375" i="5"/>
  <c r="J375" i="5"/>
  <c r="I375" i="5"/>
  <c r="H375" i="5"/>
  <c r="G375" i="5"/>
  <c r="F375" i="5"/>
  <c r="K374" i="5"/>
  <c r="J374" i="5"/>
  <c r="I374" i="5"/>
  <c r="H374" i="5"/>
  <c r="G374" i="5"/>
  <c r="F374" i="5"/>
  <c r="K373" i="5"/>
  <c r="J373" i="5"/>
  <c r="I373" i="5"/>
  <c r="H373" i="5"/>
  <c r="G373" i="5"/>
  <c r="F373" i="5"/>
  <c r="K372" i="5"/>
  <c r="J372" i="5"/>
  <c r="I372" i="5"/>
  <c r="H372" i="5"/>
  <c r="G372" i="5"/>
  <c r="F372" i="5"/>
  <c r="K371" i="5"/>
  <c r="J371" i="5"/>
  <c r="I371" i="5"/>
  <c r="H371" i="5"/>
  <c r="G371" i="5"/>
  <c r="F371" i="5"/>
  <c r="K370" i="5"/>
  <c r="J370" i="5"/>
  <c r="I370" i="5"/>
  <c r="H370" i="5"/>
  <c r="G370" i="5"/>
  <c r="F370" i="5"/>
  <c r="K369" i="5"/>
  <c r="J369" i="5"/>
  <c r="I369" i="5"/>
  <c r="H369" i="5"/>
  <c r="G369" i="5"/>
  <c r="F369" i="5"/>
  <c r="K368" i="5"/>
  <c r="J368" i="5"/>
  <c r="I368" i="5"/>
  <c r="H368" i="5"/>
  <c r="G368" i="5"/>
  <c r="F368" i="5"/>
  <c r="K367" i="5"/>
  <c r="J367" i="5"/>
  <c r="I367" i="5"/>
  <c r="H367" i="5"/>
  <c r="G367" i="5"/>
  <c r="F367" i="5"/>
  <c r="K366" i="5"/>
  <c r="J366" i="5"/>
  <c r="I366" i="5"/>
  <c r="H366" i="5"/>
  <c r="G366" i="5"/>
  <c r="F366" i="5"/>
  <c r="K365" i="5"/>
  <c r="J365" i="5"/>
  <c r="I365" i="5"/>
  <c r="H365" i="5"/>
  <c r="G365" i="5"/>
  <c r="F365" i="5"/>
  <c r="K364" i="5"/>
  <c r="J364" i="5"/>
  <c r="I364" i="5"/>
  <c r="H364" i="5"/>
  <c r="G364" i="5"/>
  <c r="F364" i="5"/>
  <c r="K363" i="5"/>
  <c r="J363" i="5"/>
  <c r="I363" i="5"/>
  <c r="H363" i="5"/>
  <c r="G363" i="5"/>
  <c r="F363" i="5"/>
  <c r="K362" i="5"/>
  <c r="J362" i="5"/>
  <c r="I362" i="5"/>
  <c r="H362" i="5"/>
  <c r="G362" i="5"/>
  <c r="F362" i="5"/>
  <c r="K361" i="5"/>
  <c r="J361" i="5"/>
  <c r="I361" i="5"/>
  <c r="H361" i="5"/>
  <c r="G361" i="5"/>
  <c r="F361" i="5"/>
  <c r="K360" i="5"/>
  <c r="J360" i="5"/>
  <c r="I360" i="5"/>
  <c r="H360" i="5"/>
  <c r="G360" i="5"/>
  <c r="F360" i="5"/>
  <c r="K359" i="5"/>
  <c r="J359" i="5"/>
  <c r="I359" i="5"/>
  <c r="H359" i="5"/>
  <c r="G359" i="5"/>
  <c r="F359" i="5"/>
  <c r="K358" i="5"/>
  <c r="J358" i="5"/>
  <c r="I358" i="5"/>
  <c r="H358" i="5"/>
  <c r="G358" i="5"/>
  <c r="F358" i="5"/>
  <c r="K357" i="5"/>
  <c r="J357" i="5"/>
  <c r="I357" i="5"/>
  <c r="H357" i="5"/>
  <c r="G357" i="5"/>
  <c r="F357" i="5"/>
  <c r="K356" i="5"/>
  <c r="J356" i="5"/>
  <c r="I356" i="5"/>
  <c r="H356" i="5"/>
  <c r="G356" i="5"/>
  <c r="F356" i="5"/>
  <c r="K355" i="5"/>
  <c r="J355" i="5"/>
  <c r="I355" i="5"/>
  <c r="H355" i="5"/>
  <c r="G355" i="5"/>
  <c r="F355" i="5"/>
  <c r="K354" i="5"/>
  <c r="J354" i="5"/>
  <c r="I354" i="5"/>
  <c r="H354" i="5"/>
  <c r="G354" i="5"/>
  <c r="F354" i="5"/>
  <c r="K353" i="5"/>
  <c r="J353" i="5"/>
  <c r="I353" i="5"/>
  <c r="H353" i="5"/>
  <c r="G353" i="5"/>
  <c r="F353" i="5"/>
  <c r="K352" i="5"/>
  <c r="J352" i="5"/>
  <c r="I352" i="5"/>
  <c r="H352" i="5"/>
  <c r="G352" i="5"/>
  <c r="F352" i="5"/>
  <c r="K351" i="5"/>
  <c r="J351" i="5"/>
  <c r="I351" i="5"/>
  <c r="H351" i="5"/>
  <c r="G351" i="5"/>
  <c r="F351" i="5"/>
  <c r="K350" i="5"/>
  <c r="J350" i="5"/>
  <c r="I350" i="5"/>
  <c r="H350" i="5"/>
  <c r="G350" i="5"/>
  <c r="F350" i="5"/>
  <c r="K349" i="5"/>
  <c r="J349" i="5"/>
  <c r="I349" i="5"/>
  <c r="H349" i="5"/>
  <c r="G349" i="5"/>
  <c r="F349" i="5"/>
  <c r="K348" i="5"/>
  <c r="J348" i="5"/>
  <c r="I348" i="5"/>
  <c r="H348" i="5"/>
  <c r="G348" i="5"/>
  <c r="F348" i="5"/>
  <c r="K347" i="5"/>
  <c r="J347" i="5"/>
  <c r="I347" i="5"/>
  <c r="H347" i="5"/>
  <c r="G347" i="5"/>
  <c r="F347" i="5"/>
  <c r="K346" i="5"/>
  <c r="J346" i="5"/>
  <c r="I346" i="5"/>
  <c r="H346" i="5"/>
  <c r="G346" i="5"/>
  <c r="F346" i="5"/>
  <c r="K345" i="5"/>
  <c r="J345" i="5"/>
  <c r="I345" i="5"/>
  <c r="H345" i="5"/>
  <c r="G345" i="5"/>
  <c r="F345" i="5"/>
  <c r="K344" i="5"/>
  <c r="J344" i="5"/>
  <c r="I344" i="5"/>
  <c r="H344" i="5"/>
  <c r="G344" i="5"/>
  <c r="F344" i="5"/>
  <c r="K343" i="5"/>
  <c r="J343" i="5"/>
  <c r="I343" i="5"/>
  <c r="H343" i="5"/>
  <c r="G343" i="5"/>
  <c r="F343" i="5"/>
  <c r="K342" i="5"/>
  <c r="J342" i="5"/>
  <c r="I342" i="5"/>
  <c r="H342" i="5"/>
  <c r="G342" i="5"/>
  <c r="F342" i="5"/>
  <c r="K341" i="5"/>
  <c r="J341" i="5"/>
  <c r="I341" i="5"/>
  <c r="H341" i="5"/>
  <c r="G341" i="5"/>
  <c r="F341" i="5"/>
  <c r="K340" i="5"/>
  <c r="J340" i="5"/>
  <c r="I340" i="5"/>
  <c r="H340" i="5"/>
  <c r="G340" i="5"/>
  <c r="F340" i="5"/>
  <c r="K339" i="5"/>
  <c r="J339" i="5"/>
  <c r="I339" i="5"/>
  <c r="H339" i="5"/>
  <c r="G339" i="5"/>
  <c r="F339" i="5"/>
  <c r="K338" i="5"/>
  <c r="J338" i="5"/>
  <c r="I338" i="5"/>
  <c r="H338" i="5"/>
  <c r="G338" i="5"/>
  <c r="F338" i="5"/>
  <c r="K337" i="5"/>
  <c r="J337" i="5"/>
  <c r="I337" i="5"/>
  <c r="H337" i="5"/>
  <c r="G337" i="5"/>
  <c r="F337" i="5"/>
  <c r="K336" i="5"/>
  <c r="J336" i="5"/>
  <c r="I336" i="5"/>
  <c r="H336" i="5"/>
  <c r="G336" i="5"/>
  <c r="F336" i="5"/>
  <c r="K335" i="5"/>
  <c r="J335" i="5"/>
  <c r="I335" i="5"/>
  <c r="H335" i="5"/>
  <c r="G335" i="5"/>
  <c r="F335" i="5"/>
  <c r="K334" i="5"/>
  <c r="J334" i="5"/>
  <c r="I334" i="5"/>
  <c r="H334" i="5"/>
  <c r="G334" i="5"/>
  <c r="F334" i="5"/>
  <c r="K333" i="5"/>
  <c r="J333" i="5"/>
  <c r="I333" i="5"/>
  <c r="H333" i="5"/>
  <c r="G333" i="5"/>
  <c r="F333" i="5"/>
  <c r="K332" i="5"/>
  <c r="J332" i="5"/>
  <c r="I332" i="5"/>
  <c r="H332" i="5"/>
  <c r="G332" i="5"/>
  <c r="F332" i="5"/>
  <c r="K331" i="5"/>
  <c r="J331" i="5"/>
  <c r="I331" i="5"/>
  <c r="H331" i="5"/>
  <c r="G331" i="5"/>
  <c r="F331" i="5"/>
  <c r="K330" i="5"/>
  <c r="J330" i="5"/>
  <c r="I330" i="5"/>
  <c r="H330" i="5"/>
  <c r="G330" i="5"/>
  <c r="F330" i="5"/>
  <c r="K329" i="5"/>
  <c r="J329" i="5"/>
  <c r="I329" i="5"/>
  <c r="H329" i="5"/>
  <c r="G329" i="5"/>
  <c r="F329" i="5"/>
  <c r="K328" i="5"/>
  <c r="J328" i="5"/>
  <c r="I328" i="5"/>
  <c r="H328" i="5"/>
  <c r="G328" i="5"/>
  <c r="F328" i="5"/>
  <c r="K327" i="5"/>
  <c r="J327" i="5"/>
  <c r="I327" i="5"/>
  <c r="H327" i="5"/>
  <c r="G327" i="5"/>
  <c r="F327" i="5"/>
  <c r="K326" i="5"/>
  <c r="J326" i="5"/>
  <c r="I326" i="5"/>
  <c r="H326" i="5"/>
  <c r="G326" i="5"/>
  <c r="F326" i="5"/>
  <c r="K325" i="5"/>
  <c r="J325" i="5"/>
  <c r="I325" i="5"/>
  <c r="H325" i="5"/>
  <c r="G325" i="5"/>
  <c r="F325" i="5"/>
  <c r="K324" i="5"/>
  <c r="J324" i="5"/>
  <c r="I324" i="5"/>
  <c r="H324" i="5"/>
  <c r="G324" i="5"/>
  <c r="F324" i="5"/>
  <c r="K323" i="5"/>
  <c r="J323" i="5"/>
  <c r="I323" i="5"/>
  <c r="H323" i="5"/>
  <c r="G323" i="5"/>
  <c r="F323" i="5"/>
  <c r="K322" i="5"/>
  <c r="J322" i="5"/>
  <c r="I322" i="5"/>
  <c r="H322" i="5"/>
  <c r="G322" i="5"/>
  <c r="F322" i="5"/>
  <c r="K321" i="5"/>
  <c r="J321" i="5"/>
  <c r="I321" i="5"/>
  <c r="H321" i="5"/>
  <c r="G321" i="5"/>
  <c r="F321" i="5"/>
  <c r="K320" i="5"/>
  <c r="J320" i="5"/>
  <c r="I320" i="5"/>
  <c r="H320" i="5"/>
  <c r="G320" i="5"/>
  <c r="F320" i="5"/>
  <c r="K319" i="5"/>
  <c r="J319" i="5"/>
  <c r="I319" i="5"/>
  <c r="H319" i="5"/>
  <c r="G319" i="5"/>
  <c r="F319" i="5"/>
  <c r="K318" i="5"/>
  <c r="J318" i="5"/>
  <c r="I318" i="5"/>
  <c r="H318" i="5"/>
  <c r="G318" i="5"/>
  <c r="F318" i="5"/>
  <c r="K317" i="5"/>
  <c r="J317" i="5"/>
  <c r="I317" i="5"/>
  <c r="H317" i="5"/>
  <c r="G317" i="5"/>
  <c r="F317" i="5"/>
  <c r="K316" i="5"/>
  <c r="J316" i="5"/>
  <c r="I316" i="5"/>
  <c r="H316" i="5"/>
  <c r="G316" i="5"/>
  <c r="F316" i="5"/>
  <c r="K315" i="5"/>
  <c r="J315" i="5"/>
  <c r="I315" i="5"/>
  <c r="H315" i="5"/>
  <c r="G315" i="5"/>
  <c r="F315" i="5"/>
  <c r="K314" i="5"/>
  <c r="J314" i="5"/>
  <c r="I314" i="5"/>
  <c r="H314" i="5"/>
  <c r="G314" i="5"/>
  <c r="F314" i="5"/>
  <c r="K313" i="5"/>
  <c r="J313" i="5"/>
  <c r="I313" i="5"/>
  <c r="H313" i="5"/>
  <c r="G313" i="5"/>
  <c r="F313" i="5"/>
  <c r="K312" i="5"/>
  <c r="J312" i="5"/>
  <c r="I312" i="5"/>
  <c r="H312" i="5"/>
  <c r="G312" i="5"/>
  <c r="F312" i="5"/>
  <c r="K311" i="5"/>
  <c r="J311" i="5"/>
  <c r="I311" i="5"/>
  <c r="H311" i="5"/>
  <c r="G311" i="5"/>
  <c r="F311" i="5"/>
  <c r="K310" i="5"/>
  <c r="J310" i="5"/>
  <c r="I310" i="5"/>
  <c r="H310" i="5"/>
  <c r="G310" i="5"/>
  <c r="F310" i="5"/>
  <c r="K309" i="5"/>
  <c r="J309" i="5"/>
  <c r="I309" i="5"/>
  <c r="H309" i="5"/>
  <c r="G309" i="5"/>
  <c r="F309" i="5"/>
  <c r="K308" i="5"/>
  <c r="J308" i="5"/>
  <c r="I308" i="5"/>
  <c r="H308" i="5"/>
  <c r="G308" i="5"/>
  <c r="F308" i="5"/>
  <c r="K307" i="5"/>
  <c r="J307" i="5"/>
  <c r="I307" i="5"/>
  <c r="H307" i="5"/>
  <c r="G307" i="5"/>
  <c r="F307" i="5"/>
  <c r="K306" i="5"/>
  <c r="J306" i="5"/>
  <c r="I306" i="5"/>
  <c r="H306" i="5"/>
  <c r="G306" i="5"/>
  <c r="F306" i="5"/>
  <c r="K305" i="5"/>
  <c r="J305" i="5"/>
  <c r="I305" i="5"/>
  <c r="H305" i="5"/>
  <c r="G305" i="5"/>
  <c r="F305" i="5"/>
  <c r="K304" i="5"/>
  <c r="J304" i="5"/>
  <c r="I304" i="5"/>
  <c r="H304" i="5"/>
  <c r="G304" i="5"/>
  <c r="F304" i="5"/>
  <c r="K303" i="5"/>
  <c r="J303" i="5"/>
  <c r="I303" i="5"/>
  <c r="H303" i="5"/>
  <c r="G303" i="5"/>
  <c r="F303" i="5"/>
  <c r="K302" i="5"/>
  <c r="J302" i="5"/>
  <c r="I302" i="5"/>
  <c r="H302" i="5"/>
  <c r="G302" i="5"/>
  <c r="F302" i="5"/>
  <c r="K301" i="5"/>
  <c r="J301" i="5"/>
  <c r="I301" i="5"/>
  <c r="H301" i="5"/>
  <c r="G301" i="5"/>
  <c r="F301" i="5"/>
  <c r="K300" i="5"/>
  <c r="J300" i="5"/>
  <c r="I300" i="5"/>
  <c r="H300" i="5"/>
  <c r="G300" i="5"/>
  <c r="F300" i="5"/>
  <c r="K299" i="5"/>
  <c r="J299" i="5"/>
  <c r="I299" i="5"/>
  <c r="H299" i="5"/>
  <c r="G299" i="5"/>
  <c r="F299" i="5"/>
  <c r="K298" i="5"/>
  <c r="J298" i="5"/>
  <c r="I298" i="5"/>
  <c r="H298" i="5"/>
  <c r="G298" i="5"/>
  <c r="F298" i="5"/>
  <c r="K297" i="5"/>
  <c r="J297" i="5"/>
  <c r="I297" i="5"/>
  <c r="H297" i="5"/>
  <c r="G297" i="5"/>
  <c r="F297" i="5"/>
  <c r="K296" i="5"/>
  <c r="J296" i="5"/>
  <c r="I296" i="5"/>
  <c r="H296" i="5"/>
  <c r="G296" i="5"/>
  <c r="F296" i="5"/>
  <c r="K295" i="5"/>
  <c r="J295" i="5"/>
  <c r="I295" i="5"/>
  <c r="H295" i="5"/>
  <c r="G295" i="5"/>
  <c r="F295" i="5"/>
  <c r="K294" i="5"/>
  <c r="J294" i="5"/>
  <c r="I294" i="5"/>
  <c r="H294" i="5"/>
  <c r="G294" i="5"/>
  <c r="F294" i="5"/>
  <c r="K293" i="5"/>
  <c r="J293" i="5"/>
  <c r="I293" i="5"/>
  <c r="H293" i="5"/>
  <c r="G293" i="5"/>
  <c r="F293" i="5"/>
  <c r="K292" i="5"/>
  <c r="J292" i="5"/>
  <c r="I292" i="5"/>
  <c r="H292" i="5"/>
  <c r="G292" i="5"/>
  <c r="F292" i="5"/>
  <c r="K291" i="5"/>
  <c r="J291" i="5"/>
  <c r="I291" i="5"/>
  <c r="H291" i="5"/>
  <c r="G291" i="5"/>
  <c r="F291" i="5"/>
  <c r="K290" i="5"/>
  <c r="J290" i="5"/>
  <c r="I290" i="5"/>
  <c r="H290" i="5"/>
  <c r="G290" i="5"/>
  <c r="F290" i="5"/>
  <c r="K289" i="5"/>
  <c r="J289" i="5"/>
  <c r="I289" i="5"/>
  <c r="H289" i="5"/>
  <c r="G289" i="5"/>
  <c r="F289" i="5"/>
  <c r="K288" i="5"/>
  <c r="J288" i="5"/>
  <c r="I288" i="5"/>
  <c r="H288" i="5"/>
  <c r="G288" i="5"/>
  <c r="F288" i="5"/>
  <c r="K287" i="5"/>
  <c r="J287" i="5"/>
  <c r="I287" i="5"/>
  <c r="H287" i="5"/>
  <c r="G287" i="5"/>
  <c r="F287" i="5"/>
  <c r="K286" i="5"/>
  <c r="J286" i="5"/>
  <c r="I286" i="5"/>
  <c r="H286" i="5"/>
  <c r="G286" i="5"/>
  <c r="F286" i="5"/>
  <c r="K285" i="5"/>
  <c r="J285" i="5"/>
  <c r="I285" i="5"/>
  <c r="H285" i="5"/>
  <c r="G285" i="5"/>
  <c r="F285" i="5"/>
  <c r="K284" i="5"/>
  <c r="J284" i="5"/>
  <c r="I284" i="5"/>
  <c r="H284" i="5"/>
  <c r="G284" i="5"/>
  <c r="F284" i="5"/>
  <c r="K283" i="5"/>
  <c r="J283" i="5"/>
  <c r="I283" i="5"/>
  <c r="H283" i="5"/>
  <c r="G283" i="5"/>
  <c r="F283" i="5"/>
  <c r="K282" i="5"/>
  <c r="J282" i="5"/>
  <c r="I282" i="5"/>
  <c r="H282" i="5"/>
  <c r="G282" i="5"/>
  <c r="F282" i="5"/>
  <c r="K281" i="5"/>
  <c r="J281" i="5"/>
  <c r="I281" i="5"/>
  <c r="H281" i="5"/>
  <c r="G281" i="5"/>
  <c r="F281" i="5"/>
  <c r="K280" i="5"/>
  <c r="J280" i="5"/>
  <c r="I280" i="5"/>
  <c r="H280" i="5"/>
  <c r="G280" i="5"/>
  <c r="F280" i="5"/>
  <c r="K279" i="5"/>
  <c r="J279" i="5"/>
  <c r="I279" i="5"/>
  <c r="H279" i="5"/>
  <c r="G279" i="5"/>
  <c r="F279" i="5"/>
  <c r="K278" i="5"/>
  <c r="J278" i="5"/>
  <c r="I278" i="5"/>
  <c r="H278" i="5"/>
  <c r="G278" i="5"/>
  <c r="F278" i="5"/>
  <c r="K277" i="5"/>
  <c r="J277" i="5"/>
  <c r="I277" i="5"/>
  <c r="H277" i="5"/>
  <c r="G277" i="5"/>
  <c r="F277" i="5"/>
  <c r="K276" i="5"/>
  <c r="J276" i="5"/>
  <c r="I276" i="5"/>
  <c r="H276" i="5"/>
  <c r="G276" i="5"/>
  <c r="F276" i="5"/>
  <c r="K275" i="5"/>
  <c r="J275" i="5"/>
  <c r="I275" i="5"/>
  <c r="H275" i="5"/>
  <c r="G275" i="5"/>
  <c r="F275" i="5"/>
  <c r="K274" i="5"/>
  <c r="J274" i="5"/>
  <c r="I274" i="5"/>
  <c r="H274" i="5"/>
  <c r="G274" i="5"/>
  <c r="F274" i="5"/>
  <c r="K273" i="5"/>
  <c r="J273" i="5"/>
  <c r="I273" i="5"/>
  <c r="H273" i="5"/>
  <c r="G273" i="5"/>
  <c r="F273" i="5"/>
  <c r="K272" i="5"/>
  <c r="J272" i="5"/>
  <c r="I272" i="5"/>
  <c r="H272" i="5"/>
  <c r="G272" i="5"/>
  <c r="F272" i="5"/>
  <c r="K271" i="5"/>
  <c r="J271" i="5"/>
  <c r="I271" i="5"/>
  <c r="H271" i="5"/>
  <c r="G271" i="5"/>
  <c r="F271" i="5"/>
  <c r="K270" i="5"/>
  <c r="J270" i="5"/>
  <c r="I270" i="5"/>
  <c r="H270" i="5"/>
  <c r="G270" i="5"/>
  <c r="F270" i="5"/>
  <c r="K269" i="5"/>
  <c r="J269" i="5"/>
  <c r="I269" i="5"/>
  <c r="H269" i="5"/>
  <c r="G269" i="5"/>
  <c r="F269" i="5"/>
  <c r="K268" i="5"/>
  <c r="J268" i="5"/>
  <c r="I268" i="5"/>
  <c r="H268" i="5"/>
  <c r="G268" i="5"/>
  <c r="F268" i="5"/>
  <c r="K267" i="5"/>
  <c r="J267" i="5"/>
  <c r="I267" i="5"/>
  <c r="H267" i="5"/>
  <c r="G267" i="5"/>
  <c r="F267" i="5"/>
  <c r="K266" i="5"/>
  <c r="J266" i="5"/>
  <c r="I266" i="5"/>
  <c r="H266" i="5"/>
  <c r="G266" i="5"/>
  <c r="F266" i="5"/>
  <c r="K265" i="5"/>
  <c r="J265" i="5"/>
  <c r="I265" i="5"/>
  <c r="H265" i="5"/>
  <c r="G265" i="5"/>
  <c r="F265" i="5"/>
  <c r="K264" i="5"/>
  <c r="J264" i="5"/>
  <c r="I264" i="5"/>
  <c r="H264" i="5"/>
  <c r="G264" i="5"/>
  <c r="F264" i="5"/>
  <c r="K263" i="5"/>
  <c r="J263" i="5"/>
  <c r="I263" i="5"/>
  <c r="H263" i="5"/>
  <c r="G263" i="5"/>
  <c r="F263" i="5"/>
  <c r="K262" i="5"/>
  <c r="J262" i="5"/>
  <c r="I262" i="5"/>
  <c r="H262" i="5"/>
  <c r="G262" i="5"/>
  <c r="F262" i="5"/>
  <c r="K261" i="5"/>
  <c r="J261" i="5"/>
  <c r="I261" i="5"/>
  <c r="H261" i="5"/>
  <c r="G261" i="5"/>
  <c r="F261" i="5"/>
  <c r="K260" i="5"/>
  <c r="J260" i="5"/>
  <c r="I260" i="5"/>
  <c r="H260" i="5"/>
  <c r="G260" i="5"/>
  <c r="F260" i="5"/>
  <c r="K259" i="5"/>
  <c r="J259" i="5"/>
  <c r="I259" i="5"/>
  <c r="H259" i="5"/>
  <c r="G259" i="5"/>
  <c r="F259" i="5"/>
  <c r="K258" i="5"/>
  <c r="J258" i="5"/>
  <c r="I258" i="5"/>
  <c r="H258" i="5"/>
  <c r="G258" i="5"/>
  <c r="F258" i="5"/>
  <c r="K257" i="5"/>
  <c r="J257" i="5"/>
  <c r="I257" i="5"/>
  <c r="H257" i="5"/>
  <c r="G257" i="5"/>
  <c r="F257" i="5"/>
  <c r="K256" i="5"/>
  <c r="J256" i="5"/>
  <c r="I256" i="5"/>
  <c r="H256" i="5"/>
  <c r="G256" i="5"/>
  <c r="F256" i="5"/>
  <c r="K255" i="5"/>
  <c r="J255" i="5"/>
  <c r="I255" i="5"/>
  <c r="H255" i="5"/>
  <c r="G255" i="5"/>
  <c r="F255" i="5"/>
  <c r="K254" i="5"/>
  <c r="J254" i="5"/>
  <c r="I254" i="5"/>
  <c r="H254" i="5"/>
  <c r="G254" i="5"/>
  <c r="F254" i="5"/>
  <c r="K253" i="5"/>
  <c r="J253" i="5"/>
  <c r="I253" i="5"/>
  <c r="H253" i="5"/>
  <c r="G253" i="5"/>
  <c r="F253" i="5"/>
  <c r="K252" i="5"/>
  <c r="J252" i="5"/>
  <c r="I252" i="5"/>
  <c r="H252" i="5"/>
  <c r="G252" i="5"/>
  <c r="F252" i="5"/>
  <c r="K251" i="5"/>
  <c r="J251" i="5"/>
  <c r="I251" i="5"/>
  <c r="H251" i="5"/>
  <c r="G251" i="5"/>
  <c r="F251" i="5"/>
  <c r="K250" i="5"/>
  <c r="J250" i="5"/>
  <c r="I250" i="5"/>
  <c r="H250" i="5"/>
  <c r="G250" i="5"/>
  <c r="F250" i="5"/>
  <c r="K249" i="5"/>
  <c r="J249" i="5"/>
  <c r="I249" i="5"/>
  <c r="H249" i="5"/>
  <c r="G249" i="5"/>
  <c r="F249" i="5"/>
  <c r="K248" i="5"/>
  <c r="J248" i="5"/>
  <c r="I248" i="5"/>
  <c r="H248" i="5"/>
  <c r="G248" i="5"/>
  <c r="F248" i="5"/>
  <c r="K247" i="5"/>
  <c r="J247" i="5"/>
  <c r="I247" i="5"/>
  <c r="H247" i="5"/>
  <c r="G247" i="5"/>
  <c r="F247" i="5"/>
  <c r="K246" i="5"/>
  <c r="J246" i="5"/>
  <c r="I246" i="5"/>
  <c r="H246" i="5"/>
  <c r="G246" i="5"/>
  <c r="F246" i="5"/>
  <c r="K245" i="5"/>
  <c r="J245" i="5"/>
  <c r="I245" i="5"/>
  <c r="H245" i="5"/>
  <c r="G245" i="5"/>
  <c r="F245" i="5"/>
  <c r="K244" i="5"/>
  <c r="J244" i="5"/>
  <c r="I244" i="5"/>
  <c r="H244" i="5"/>
  <c r="G244" i="5"/>
  <c r="F244" i="5"/>
  <c r="K243" i="5"/>
  <c r="J243" i="5"/>
  <c r="I243" i="5"/>
  <c r="H243" i="5"/>
  <c r="G243" i="5"/>
  <c r="F243" i="5"/>
  <c r="K242" i="5"/>
  <c r="J242" i="5"/>
  <c r="I242" i="5"/>
  <c r="H242" i="5"/>
  <c r="G242" i="5"/>
  <c r="F242" i="5"/>
  <c r="K241" i="5"/>
  <c r="J241" i="5"/>
  <c r="I241" i="5"/>
  <c r="H241" i="5"/>
  <c r="G241" i="5"/>
  <c r="F241" i="5"/>
  <c r="K240" i="5"/>
  <c r="J240" i="5"/>
  <c r="I240" i="5"/>
  <c r="H240" i="5"/>
  <c r="G240" i="5"/>
  <c r="F240" i="5"/>
  <c r="K239" i="5"/>
  <c r="J239" i="5"/>
  <c r="I239" i="5"/>
  <c r="H239" i="5"/>
  <c r="G239" i="5"/>
  <c r="F239" i="5"/>
  <c r="K238" i="5"/>
  <c r="J238" i="5"/>
  <c r="I238" i="5"/>
  <c r="H238" i="5"/>
  <c r="G238" i="5"/>
  <c r="F238" i="5"/>
  <c r="K237" i="5"/>
  <c r="J237" i="5"/>
  <c r="I237" i="5"/>
  <c r="H237" i="5"/>
  <c r="G237" i="5"/>
  <c r="F237" i="5"/>
  <c r="K236" i="5"/>
  <c r="J236" i="5"/>
  <c r="I236" i="5"/>
  <c r="H236" i="5"/>
  <c r="G236" i="5"/>
  <c r="F236" i="5"/>
  <c r="K235" i="5"/>
  <c r="J235" i="5"/>
  <c r="I235" i="5"/>
  <c r="H235" i="5"/>
  <c r="G235" i="5"/>
  <c r="F235" i="5"/>
  <c r="K234" i="5"/>
  <c r="J234" i="5"/>
  <c r="I234" i="5"/>
  <c r="H234" i="5"/>
  <c r="G234" i="5"/>
  <c r="F234" i="5"/>
  <c r="K233" i="5"/>
  <c r="J233" i="5"/>
  <c r="I233" i="5"/>
  <c r="H233" i="5"/>
  <c r="G233" i="5"/>
  <c r="F233" i="5"/>
  <c r="K232" i="5"/>
  <c r="J232" i="5"/>
  <c r="I232" i="5"/>
  <c r="H232" i="5"/>
  <c r="G232" i="5"/>
  <c r="F232" i="5"/>
  <c r="K231" i="5"/>
  <c r="J231" i="5"/>
  <c r="I231" i="5"/>
  <c r="H231" i="5"/>
  <c r="G231" i="5"/>
  <c r="F231" i="5"/>
  <c r="K230" i="5"/>
  <c r="J230" i="5"/>
  <c r="I230" i="5"/>
  <c r="H230" i="5"/>
  <c r="G230" i="5"/>
  <c r="F230" i="5"/>
  <c r="K229" i="5"/>
  <c r="J229" i="5"/>
  <c r="I229" i="5"/>
  <c r="H229" i="5"/>
  <c r="G229" i="5"/>
  <c r="F229" i="5"/>
  <c r="K228" i="5"/>
  <c r="J228" i="5"/>
  <c r="I228" i="5"/>
  <c r="H228" i="5"/>
  <c r="G228" i="5"/>
  <c r="F228" i="5"/>
  <c r="K227" i="5"/>
  <c r="J227" i="5"/>
  <c r="I227" i="5"/>
  <c r="H227" i="5"/>
  <c r="G227" i="5"/>
  <c r="F227" i="5"/>
  <c r="K226" i="5"/>
  <c r="J226" i="5"/>
  <c r="I226" i="5"/>
  <c r="H226" i="5"/>
  <c r="G226" i="5"/>
  <c r="F226" i="5"/>
  <c r="K225" i="5"/>
  <c r="J225" i="5"/>
  <c r="I225" i="5"/>
  <c r="H225" i="5"/>
  <c r="G225" i="5"/>
  <c r="F225" i="5"/>
  <c r="K224" i="5"/>
  <c r="J224" i="5"/>
  <c r="I224" i="5"/>
  <c r="H224" i="5"/>
  <c r="G224" i="5"/>
  <c r="F224" i="5"/>
  <c r="K223" i="5"/>
  <c r="J223" i="5"/>
  <c r="I223" i="5"/>
  <c r="H223" i="5"/>
  <c r="G223" i="5"/>
  <c r="F223" i="5"/>
  <c r="K222" i="5"/>
  <c r="J222" i="5"/>
  <c r="I222" i="5"/>
  <c r="H222" i="5"/>
  <c r="G222" i="5"/>
  <c r="F222" i="5"/>
  <c r="K221" i="5"/>
  <c r="J221" i="5"/>
  <c r="I221" i="5"/>
  <c r="H221" i="5"/>
  <c r="G221" i="5"/>
  <c r="F221" i="5"/>
  <c r="K220" i="5"/>
  <c r="J220" i="5"/>
  <c r="I220" i="5"/>
  <c r="H220" i="5"/>
  <c r="G220" i="5"/>
  <c r="F220" i="5"/>
  <c r="K219" i="5"/>
  <c r="J219" i="5"/>
  <c r="I219" i="5"/>
  <c r="H219" i="5"/>
  <c r="G219" i="5"/>
  <c r="F219" i="5"/>
  <c r="K218" i="5"/>
  <c r="J218" i="5"/>
  <c r="I218" i="5"/>
  <c r="H218" i="5"/>
  <c r="G218" i="5"/>
  <c r="F218" i="5"/>
  <c r="K217" i="5"/>
  <c r="J217" i="5"/>
  <c r="I217" i="5"/>
  <c r="H217" i="5"/>
  <c r="G217" i="5"/>
  <c r="F217" i="5"/>
  <c r="K216" i="5"/>
  <c r="J216" i="5"/>
  <c r="I216" i="5"/>
  <c r="H216" i="5"/>
  <c r="G216" i="5"/>
  <c r="F216" i="5"/>
  <c r="K215" i="5"/>
  <c r="J215" i="5"/>
  <c r="I215" i="5"/>
  <c r="H215" i="5"/>
  <c r="G215" i="5"/>
  <c r="F215" i="5"/>
  <c r="K214" i="5"/>
  <c r="J214" i="5"/>
  <c r="I214" i="5"/>
  <c r="H214" i="5"/>
  <c r="G214" i="5"/>
  <c r="F214" i="5"/>
  <c r="K213" i="5"/>
  <c r="J213" i="5"/>
  <c r="I213" i="5"/>
  <c r="H213" i="5"/>
  <c r="G213" i="5"/>
  <c r="F213" i="5"/>
  <c r="K212" i="5"/>
  <c r="J212" i="5"/>
  <c r="I212" i="5"/>
  <c r="H212" i="5"/>
  <c r="G212" i="5"/>
  <c r="F212" i="5"/>
  <c r="K211" i="5"/>
  <c r="J211" i="5"/>
  <c r="I211" i="5"/>
  <c r="H211" i="5"/>
  <c r="G211" i="5"/>
  <c r="F211" i="5"/>
  <c r="K210" i="5"/>
  <c r="J210" i="5"/>
  <c r="I210" i="5"/>
  <c r="H210" i="5"/>
  <c r="G210" i="5"/>
  <c r="F210" i="5"/>
  <c r="K209" i="5"/>
  <c r="J209" i="5"/>
  <c r="I209" i="5"/>
  <c r="H209" i="5"/>
  <c r="G209" i="5"/>
  <c r="F209" i="5"/>
  <c r="K208" i="5"/>
  <c r="J208" i="5"/>
  <c r="I208" i="5"/>
  <c r="H208" i="5"/>
  <c r="G208" i="5"/>
  <c r="F208" i="5"/>
  <c r="K207" i="5"/>
  <c r="J207" i="5"/>
  <c r="I207" i="5"/>
  <c r="H207" i="5"/>
  <c r="G207" i="5"/>
  <c r="F207" i="5"/>
  <c r="K206" i="5"/>
  <c r="J206" i="5"/>
  <c r="I206" i="5"/>
  <c r="H206" i="5"/>
  <c r="G206" i="5"/>
  <c r="F206" i="5"/>
  <c r="K205" i="5"/>
  <c r="J205" i="5"/>
  <c r="I205" i="5"/>
  <c r="H205" i="5"/>
  <c r="G205" i="5"/>
  <c r="F205" i="5"/>
  <c r="K204" i="5"/>
  <c r="J204" i="5"/>
  <c r="I204" i="5"/>
  <c r="H204" i="5"/>
  <c r="G204" i="5"/>
  <c r="F204" i="5"/>
  <c r="K203" i="5"/>
  <c r="J203" i="5"/>
  <c r="I203" i="5"/>
  <c r="H203" i="5"/>
  <c r="G203" i="5"/>
  <c r="F203" i="5"/>
  <c r="K202" i="5"/>
  <c r="J202" i="5"/>
  <c r="I202" i="5"/>
  <c r="H202" i="5"/>
  <c r="G202" i="5"/>
  <c r="F202" i="5"/>
  <c r="K201" i="5"/>
  <c r="J201" i="5"/>
  <c r="I201" i="5"/>
  <c r="H201" i="5"/>
  <c r="G201" i="5"/>
  <c r="F201" i="5"/>
  <c r="K200" i="5"/>
  <c r="J200" i="5"/>
  <c r="I200" i="5"/>
  <c r="H200" i="5"/>
  <c r="G200" i="5"/>
  <c r="F200" i="5"/>
  <c r="K199" i="5"/>
  <c r="J199" i="5"/>
  <c r="I199" i="5"/>
  <c r="H199" i="5"/>
  <c r="G199" i="5"/>
  <c r="F199" i="5"/>
  <c r="K198" i="5"/>
  <c r="J198" i="5"/>
  <c r="I198" i="5"/>
  <c r="H198" i="5"/>
  <c r="G198" i="5"/>
  <c r="F198" i="5"/>
  <c r="K197" i="5"/>
  <c r="J197" i="5"/>
  <c r="I197" i="5"/>
  <c r="H197" i="5"/>
  <c r="G197" i="5"/>
  <c r="F197" i="5"/>
  <c r="K196" i="5"/>
  <c r="J196" i="5"/>
  <c r="I196" i="5"/>
  <c r="H196" i="5"/>
  <c r="G196" i="5"/>
  <c r="F196" i="5"/>
  <c r="K195" i="5"/>
  <c r="J195" i="5"/>
  <c r="I195" i="5"/>
  <c r="H195" i="5"/>
  <c r="G195" i="5"/>
  <c r="F195" i="5"/>
  <c r="K194" i="5"/>
  <c r="J194" i="5"/>
  <c r="I194" i="5"/>
  <c r="H194" i="5"/>
  <c r="G194" i="5"/>
  <c r="F194" i="5"/>
  <c r="K193" i="5"/>
  <c r="J193" i="5"/>
  <c r="I193" i="5"/>
  <c r="H193" i="5"/>
  <c r="G193" i="5"/>
  <c r="F193" i="5"/>
  <c r="K192" i="5"/>
  <c r="J192" i="5"/>
  <c r="I192" i="5"/>
  <c r="H192" i="5"/>
  <c r="G192" i="5"/>
  <c r="F192" i="5"/>
  <c r="K191" i="5"/>
  <c r="J191" i="5"/>
  <c r="I191" i="5"/>
  <c r="H191" i="5"/>
  <c r="G191" i="5"/>
  <c r="F191" i="5"/>
  <c r="K190" i="5"/>
  <c r="J190" i="5"/>
  <c r="I190" i="5"/>
  <c r="H190" i="5"/>
  <c r="G190" i="5"/>
  <c r="F190" i="5"/>
  <c r="K189" i="5"/>
  <c r="J189" i="5"/>
  <c r="I189" i="5"/>
  <c r="H189" i="5"/>
  <c r="G189" i="5"/>
  <c r="F189" i="5"/>
  <c r="K188" i="5"/>
  <c r="J188" i="5"/>
  <c r="I188" i="5"/>
  <c r="H188" i="5"/>
  <c r="G188" i="5"/>
  <c r="F188" i="5"/>
  <c r="K187" i="5"/>
  <c r="J187" i="5"/>
  <c r="I187" i="5"/>
  <c r="H187" i="5"/>
  <c r="G187" i="5"/>
  <c r="F187" i="5"/>
  <c r="K186" i="5"/>
  <c r="J186" i="5"/>
  <c r="I186" i="5"/>
  <c r="H186" i="5"/>
  <c r="G186" i="5"/>
  <c r="F186" i="5"/>
  <c r="K185" i="5"/>
  <c r="J185" i="5"/>
  <c r="I185" i="5"/>
  <c r="H185" i="5"/>
  <c r="G185" i="5"/>
  <c r="F185" i="5"/>
  <c r="K184" i="5"/>
  <c r="J184" i="5"/>
  <c r="I184" i="5"/>
  <c r="H184" i="5"/>
  <c r="G184" i="5"/>
  <c r="F184" i="5"/>
  <c r="K183" i="5"/>
  <c r="J183" i="5"/>
  <c r="I183" i="5"/>
  <c r="H183" i="5"/>
  <c r="G183" i="5"/>
  <c r="F183" i="5"/>
  <c r="K182" i="5"/>
  <c r="J182" i="5"/>
  <c r="I182" i="5"/>
  <c r="H182" i="5"/>
  <c r="G182" i="5"/>
  <c r="F182" i="5"/>
  <c r="K181" i="5"/>
  <c r="J181" i="5"/>
  <c r="I181" i="5"/>
  <c r="H181" i="5"/>
  <c r="G181" i="5"/>
  <c r="F181" i="5"/>
  <c r="K180" i="5"/>
  <c r="J180" i="5"/>
  <c r="I180" i="5"/>
  <c r="H180" i="5"/>
  <c r="G180" i="5"/>
  <c r="F180" i="5"/>
  <c r="K179" i="5"/>
  <c r="J179" i="5"/>
  <c r="I179" i="5"/>
  <c r="H179" i="5"/>
  <c r="G179" i="5"/>
  <c r="F179" i="5"/>
  <c r="K178" i="5"/>
  <c r="J178" i="5"/>
  <c r="I178" i="5"/>
  <c r="H178" i="5"/>
  <c r="G178" i="5"/>
  <c r="F178" i="5"/>
  <c r="K177" i="5"/>
  <c r="J177" i="5"/>
  <c r="I177" i="5"/>
  <c r="H177" i="5"/>
  <c r="G177" i="5"/>
  <c r="F177" i="5"/>
  <c r="K176" i="5"/>
  <c r="J176" i="5"/>
  <c r="I176" i="5"/>
  <c r="H176" i="5"/>
  <c r="G176" i="5"/>
  <c r="F176" i="5"/>
  <c r="K175" i="5"/>
  <c r="J175" i="5"/>
  <c r="I175" i="5"/>
  <c r="H175" i="5"/>
  <c r="G175" i="5"/>
  <c r="F175" i="5"/>
  <c r="K174" i="5"/>
  <c r="J174" i="5"/>
  <c r="I174" i="5"/>
  <c r="H174" i="5"/>
  <c r="G174" i="5"/>
  <c r="F174" i="5"/>
  <c r="K173" i="5"/>
  <c r="J173" i="5"/>
  <c r="I173" i="5"/>
  <c r="H173" i="5"/>
  <c r="G173" i="5"/>
  <c r="F173" i="5"/>
  <c r="K172" i="5"/>
  <c r="J172" i="5"/>
  <c r="I172" i="5"/>
  <c r="H172" i="5"/>
  <c r="G172" i="5"/>
  <c r="F172" i="5"/>
  <c r="K171" i="5"/>
  <c r="J171" i="5"/>
  <c r="I171" i="5"/>
  <c r="H171" i="5"/>
  <c r="G171" i="5"/>
  <c r="F171" i="5"/>
  <c r="K170" i="5"/>
  <c r="J170" i="5"/>
  <c r="I170" i="5"/>
  <c r="H170" i="5"/>
  <c r="G170" i="5"/>
  <c r="F170" i="5"/>
  <c r="K169" i="5"/>
  <c r="J169" i="5"/>
  <c r="I169" i="5"/>
  <c r="H169" i="5"/>
  <c r="G169" i="5"/>
  <c r="F169" i="5"/>
  <c r="K168" i="5"/>
  <c r="J168" i="5"/>
  <c r="I168" i="5"/>
  <c r="H168" i="5"/>
  <c r="G168" i="5"/>
  <c r="F168" i="5"/>
  <c r="K167" i="5"/>
  <c r="J167" i="5"/>
  <c r="I167" i="5"/>
  <c r="H167" i="5"/>
  <c r="G167" i="5"/>
  <c r="F167" i="5"/>
  <c r="K166" i="5"/>
  <c r="J166" i="5"/>
  <c r="I166" i="5"/>
  <c r="H166" i="5"/>
  <c r="G166" i="5"/>
  <c r="F166" i="5"/>
  <c r="K165" i="5"/>
  <c r="J165" i="5"/>
  <c r="I165" i="5"/>
  <c r="H165" i="5"/>
  <c r="G165" i="5"/>
  <c r="F165" i="5"/>
  <c r="K164" i="5"/>
  <c r="J164" i="5"/>
  <c r="I164" i="5"/>
  <c r="H164" i="5"/>
  <c r="G164" i="5"/>
  <c r="F164" i="5"/>
  <c r="K163" i="5"/>
  <c r="J163" i="5"/>
  <c r="I163" i="5"/>
  <c r="H163" i="5"/>
  <c r="G163" i="5"/>
  <c r="F163" i="5"/>
  <c r="K162" i="5"/>
  <c r="J162" i="5"/>
  <c r="I162" i="5"/>
  <c r="H162" i="5"/>
  <c r="G162" i="5"/>
  <c r="F162" i="5"/>
  <c r="K161" i="5"/>
  <c r="J161" i="5"/>
  <c r="I161" i="5"/>
  <c r="H161" i="5"/>
  <c r="G161" i="5"/>
  <c r="F161" i="5"/>
  <c r="K160" i="5"/>
  <c r="J160" i="5"/>
  <c r="I160" i="5"/>
  <c r="H160" i="5"/>
  <c r="G160" i="5"/>
  <c r="F160" i="5"/>
  <c r="K159" i="5"/>
  <c r="J159" i="5"/>
  <c r="I159" i="5"/>
  <c r="H159" i="5"/>
  <c r="G159" i="5"/>
  <c r="F159" i="5"/>
  <c r="K158" i="5"/>
  <c r="J158" i="5"/>
  <c r="I158" i="5"/>
  <c r="H158" i="5"/>
  <c r="G158" i="5"/>
  <c r="F158" i="5"/>
  <c r="K157" i="5"/>
  <c r="J157" i="5"/>
  <c r="I157" i="5"/>
  <c r="H157" i="5"/>
  <c r="G157" i="5"/>
  <c r="F157" i="5"/>
  <c r="K156" i="5"/>
  <c r="J156" i="5"/>
  <c r="I156" i="5"/>
  <c r="H156" i="5"/>
  <c r="G156" i="5"/>
  <c r="F156" i="5"/>
  <c r="K155" i="5"/>
  <c r="J155" i="5"/>
  <c r="I155" i="5"/>
  <c r="H155" i="5"/>
  <c r="G155" i="5"/>
  <c r="F155" i="5"/>
  <c r="K154" i="5"/>
  <c r="J154" i="5"/>
  <c r="I154" i="5"/>
  <c r="H154" i="5"/>
  <c r="G154" i="5"/>
  <c r="F154" i="5"/>
  <c r="K153" i="5"/>
  <c r="J153" i="5"/>
  <c r="I153" i="5"/>
  <c r="H153" i="5"/>
  <c r="G153" i="5"/>
  <c r="F153" i="5"/>
  <c r="K152" i="5"/>
  <c r="J152" i="5"/>
  <c r="I152" i="5"/>
  <c r="H152" i="5"/>
  <c r="G152" i="5"/>
  <c r="F152" i="5"/>
  <c r="K151" i="5"/>
  <c r="J151" i="5"/>
  <c r="I151" i="5"/>
  <c r="H151" i="5"/>
  <c r="G151" i="5"/>
  <c r="F151" i="5"/>
  <c r="K150" i="5"/>
  <c r="J150" i="5"/>
  <c r="I150" i="5"/>
  <c r="H150" i="5"/>
  <c r="G150" i="5"/>
  <c r="F150" i="5"/>
  <c r="K149" i="5"/>
  <c r="J149" i="5"/>
  <c r="I149" i="5"/>
  <c r="H149" i="5"/>
  <c r="G149" i="5"/>
  <c r="F149" i="5"/>
  <c r="K148" i="5"/>
  <c r="J148" i="5"/>
  <c r="I148" i="5"/>
  <c r="H148" i="5"/>
  <c r="G148" i="5"/>
  <c r="F148" i="5"/>
  <c r="K147" i="5"/>
  <c r="J147" i="5"/>
  <c r="I147" i="5"/>
  <c r="H147" i="5"/>
  <c r="G147" i="5"/>
  <c r="F147" i="5"/>
  <c r="K146" i="5"/>
  <c r="J146" i="5"/>
  <c r="I146" i="5"/>
  <c r="H146" i="5"/>
  <c r="G146" i="5"/>
  <c r="F146" i="5"/>
  <c r="K145" i="5"/>
  <c r="J145" i="5"/>
  <c r="I145" i="5"/>
  <c r="H145" i="5"/>
  <c r="G145" i="5"/>
  <c r="F145" i="5"/>
  <c r="K144" i="5"/>
  <c r="J144" i="5"/>
  <c r="I144" i="5"/>
  <c r="H144" i="5"/>
  <c r="G144" i="5"/>
  <c r="F144" i="5"/>
  <c r="K143" i="5"/>
  <c r="J143" i="5"/>
  <c r="I143" i="5"/>
  <c r="H143" i="5"/>
  <c r="G143" i="5"/>
  <c r="F143" i="5"/>
  <c r="K142" i="5"/>
  <c r="J142" i="5"/>
  <c r="I142" i="5"/>
  <c r="H142" i="5"/>
  <c r="G142" i="5"/>
  <c r="F142" i="5"/>
  <c r="K141" i="5"/>
  <c r="J141" i="5"/>
  <c r="I141" i="5"/>
  <c r="H141" i="5"/>
  <c r="G141" i="5"/>
  <c r="F141" i="5"/>
  <c r="K140" i="5"/>
  <c r="J140" i="5"/>
  <c r="I140" i="5"/>
  <c r="H140" i="5"/>
  <c r="G140" i="5"/>
  <c r="F140" i="5"/>
  <c r="K139" i="5"/>
  <c r="J139" i="5"/>
  <c r="I139" i="5"/>
  <c r="H139" i="5"/>
  <c r="G139" i="5"/>
  <c r="F139" i="5"/>
  <c r="K138" i="5"/>
  <c r="J138" i="5"/>
  <c r="I138" i="5"/>
  <c r="H138" i="5"/>
  <c r="G138" i="5"/>
  <c r="F138" i="5"/>
  <c r="K137" i="5"/>
  <c r="J137" i="5"/>
  <c r="I137" i="5"/>
  <c r="H137" i="5"/>
  <c r="G137" i="5"/>
  <c r="F137" i="5"/>
  <c r="K136" i="5"/>
  <c r="J136" i="5"/>
  <c r="I136" i="5"/>
  <c r="H136" i="5"/>
  <c r="G136" i="5"/>
  <c r="F136" i="5"/>
  <c r="K135" i="5"/>
  <c r="J135" i="5"/>
  <c r="I135" i="5"/>
  <c r="H135" i="5"/>
  <c r="G135" i="5"/>
  <c r="F135" i="5"/>
  <c r="K134" i="5"/>
  <c r="J134" i="5"/>
  <c r="I134" i="5"/>
  <c r="H134" i="5"/>
  <c r="G134" i="5"/>
  <c r="F134" i="5"/>
  <c r="K133" i="5"/>
  <c r="J133" i="5"/>
  <c r="I133" i="5"/>
  <c r="H133" i="5"/>
  <c r="G133" i="5"/>
  <c r="F133" i="5"/>
  <c r="K132" i="5"/>
  <c r="J132" i="5"/>
  <c r="I132" i="5"/>
  <c r="H132" i="5"/>
  <c r="G132" i="5"/>
  <c r="F132" i="5"/>
  <c r="K131" i="5"/>
  <c r="J131" i="5"/>
  <c r="I131" i="5"/>
  <c r="H131" i="5"/>
  <c r="G131" i="5"/>
  <c r="F131" i="5"/>
  <c r="K130" i="5"/>
  <c r="J130" i="5"/>
  <c r="I130" i="5"/>
  <c r="H130" i="5"/>
  <c r="G130" i="5"/>
  <c r="F130" i="5"/>
  <c r="K129" i="5"/>
  <c r="J129" i="5"/>
  <c r="I129" i="5"/>
  <c r="H129" i="5"/>
  <c r="G129" i="5"/>
  <c r="F129" i="5"/>
  <c r="K128" i="5"/>
  <c r="J128" i="5"/>
  <c r="I128" i="5"/>
  <c r="H128" i="5"/>
  <c r="G128" i="5"/>
  <c r="F128" i="5"/>
  <c r="K127" i="5"/>
  <c r="J127" i="5"/>
  <c r="I127" i="5"/>
  <c r="H127" i="5"/>
  <c r="G127" i="5"/>
  <c r="F127" i="5"/>
  <c r="K126" i="5"/>
  <c r="J126" i="5"/>
  <c r="I126" i="5"/>
  <c r="H126" i="5"/>
  <c r="G126" i="5"/>
  <c r="F126" i="5"/>
  <c r="K125" i="5"/>
  <c r="J125" i="5"/>
  <c r="I125" i="5"/>
  <c r="H125" i="5"/>
  <c r="G125" i="5"/>
  <c r="F125" i="5"/>
  <c r="K124" i="5"/>
  <c r="J124" i="5"/>
  <c r="I124" i="5"/>
  <c r="H124" i="5"/>
  <c r="G124" i="5"/>
  <c r="F124" i="5"/>
  <c r="K123" i="5"/>
  <c r="J123" i="5"/>
  <c r="I123" i="5"/>
  <c r="H123" i="5"/>
  <c r="G123" i="5"/>
  <c r="F123" i="5"/>
  <c r="K122" i="5"/>
  <c r="J122" i="5"/>
  <c r="I122" i="5"/>
  <c r="H122" i="5"/>
  <c r="G122" i="5"/>
  <c r="F122" i="5"/>
  <c r="K121" i="5"/>
  <c r="J121" i="5"/>
  <c r="I121" i="5"/>
  <c r="H121" i="5"/>
  <c r="G121" i="5"/>
  <c r="F121" i="5"/>
  <c r="K120" i="5"/>
  <c r="J120" i="5"/>
  <c r="I120" i="5"/>
  <c r="H120" i="5"/>
  <c r="G120" i="5"/>
  <c r="F120" i="5"/>
  <c r="K119" i="5"/>
  <c r="J119" i="5"/>
  <c r="I119" i="5"/>
  <c r="H119" i="5"/>
  <c r="G119" i="5"/>
  <c r="F119" i="5"/>
  <c r="K118" i="5"/>
  <c r="J118" i="5"/>
  <c r="I118" i="5"/>
  <c r="H118" i="5"/>
  <c r="G118" i="5"/>
  <c r="F118" i="5"/>
  <c r="K117" i="5"/>
  <c r="J117" i="5"/>
  <c r="I117" i="5"/>
  <c r="H117" i="5"/>
  <c r="G117" i="5"/>
  <c r="F117" i="5"/>
  <c r="K116" i="5"/>
  <c r="J116" i="5"/>
  <c r="I116" i="5"/>
  <c r="H116" i="5"/>
  <c r="G116" i="5"/>
  <c r="F116" i="5"/>
  <c r="K115" i="5"/>
  <c r="J115" i="5"/>
  <c r="I115" i="5"/>
  <c r="H115" i="5"/>
  <c r="G115" i="5"/>
  <c r="F115" i="5"/>
  <c r="K114" i="5"/>
  <c r="J114" i="5"/>
  <c r="I114" i="5"/>
  <c r="H114" i="5"/>
  <c r="G114" i="5"/>
  <c r="F114" i="5"/>
  <c r="K113" i="5"/>
  <c r="J113" i="5"/>
  <c r="I113" i="5"/>
  <c r="H113" i="5"/>
  <c r="G113" i="5"/>
  <c r="F113" i="5"/>
  <c r="K112" i="5"/>
  <c r="J112" i="5"/>
  <c r="I112" i="5"/>
  <c r="H112" i="5"/>
  <c r="G112" i="5"/>
  <c r="F112" i="5"/>
  <c r="K111" i="5"/>
  <c r="J111" i="5"/>
  <c r="I111" i="5"/>
  <c r="H111" i="5"/>
  <c r="G111" i="5"/>
  <c r="F111" i="5"/>
  <c r="K110" i="5"/>
  <c r="J110" i="5"/>
  <c r="I110" i="5"/>
  <c r="H110" i="5"/>
  <c r="G110" i="5"/>
  <c r="F110" i="5"/>
  <c r="K109" i="5"/>
  <c r="J109" i="5"/>
  <c r="I109" i="5"/>
  <c r="H109" i="5"/>
  <c r="G109" i="5"/>
  <c r="F109" i="5"/>
  <c r="K108" i="5"/>
  <c r="J108" i="5"/>
  <c r="I108" i="5"/>
  <c r="H108" i="5"/>
  <c r="G108" i="5"/>
  <c r="F108" i="5"/>
  <c r="K107" i="5"/>
  <c r="J107" i="5"/>
  <c r="I107" i="5"/>
  <c r="H107" i="5"/>
  <c r="G107" i="5"/>
  <c r="F107" i="5"/>
  <c r="K106" i="5"/>
  <c r="J106" i="5"/>
  <c r="I106" i="5"/>
  <c r="H106" i="5"/>
  <c r="G106" i="5"/>
  <c r="F106" i="5"/>
  <c r="K105" i="5"/>
  <c r="J105" i="5"/>
  <c r="I105" i="5"/>
  <c r="H105" i="5"/>
  <c r="G105" i="5"/>
  <c r="F105" i="5"/>
  <c r="K104" i="5"/>
  <c r="J104" i="5"/>
  <c r="I104" i="5"/>
  <c r="H104" i="5"/>
  <c r="G104" i="5"/>
  <c r="F104" i="5"/>
  <c r="K103" i="5"/>
  <c r="J103" i="5"/>
  <c r="I103" i="5"/>
  <c r="H103" i="5"/>
  <c r="G103" i="5"/>
  <c r="F103" i="5"/>
  <c r="K102" i="5"/>
  <c r="J102" i="5"/>
  <c r="I102" i="5"/>
  <c r="H102" i="5"/>
  <c r="G102" i="5"/>
  <c r="F102" i="5"/>
  <c r="K101" i="5"/>
  <c r="J101" i="5"/>
  <c r="I101" i="5"/>
  <c r="H101" i="5"/>
  <c r="G101" i="5"/>
  <c r="F101" i="5"/>
  <c r="K100" i="5"/>
  <c r="J100" i="5"/>
  <c r="I100" i="5"/>
  <c r="H100" i="5"/>
  <c r="G100" i="5"/>
  <c r="F100" i="5"/>
  <c r="K99" i="5"/>
  <c r="J99" i="5"/>
  <c r="I99" i="5"/>
  <c r="H99" i="5"/>
  <c r="G99" i="5"/>
  <c r="F99" i="5"/>
  <c r="K98" i="5"/>
  <c r="J98" i="5"/>
  <c r="I98" i="5"/>
  <c r="H98" i="5"/>
  <c r="G98" i="5"/>
  <c r="F98" i="5"/>
  <c r="K97" i="5"/>
  <c r="J97" i="5"/>
  <c r="I97" i="5"/>
  <c r="H97" i="5"/>
  <c r="G97" i="5"/>
  <c r="F97" i="5"/>
  <c r="K96" i="5"/>
  <c r="J96" i="5"/>
  <c r="I96" i="5"/>
  <c r="H96" i="5"/>
  <c r="G96" i="5"/>
  <c r="F96" i="5"/>
  <c r="K95" i="5"/>
  <c r="J95" i="5"/>
  <c r="I95" i="5"/>
  <c r="H95" i="5"/>
  <c r="G95" i="5"/>
  <c r="F95" i="5"/>
  <c r="K94" i="5"/>
  <c r="J94" i="5"/>
  <c r="I94" i="5"/>
  <c r="H94" i="5"/>
  <c r="G94" i="5"/>
  <c r="F94" i="5"/>
  <c r="K93" i="5"/>
  <c r="J93" i="5"/>
  <c r="I93" i="5"/>
  <c r="H93" i="5"/>
  <c r="G93" i="5"/>
  <c r="F93" i="5"/>
  <c r="K92" i="5"/>
  <c r="J92" i="5"/>
  <c r="I92" i="5"/>
  <c r="H92" i="5"/>
  <c r="G92" i="5"/>
  <c r="F92" i="5"/>
  <c r="K91" i="5"/>
  <c r="J91" i="5"/>
  <c r="I91" i="5"/>
  <c r="H91" i="5"/>
  <c r="G91" i="5"/>
  <c r="F91" i="5"/>
  <c r="K90" i="5"/>
  <c r="J90" i="5"/>
  <c r="I90" i="5"/>
  <c r="H90" i="5"/>
  <c r="G90" i="5"/>
  <c r="F90" i="5"/>
  <c r="K89" i="5"/>
  <c r="J89" i="5"/>
  <c r="I89" i="5"/>
  <c r="H89" i="5"/>
  <c r="G89" i="5"/>
  <c r="F89" i="5"/>
  <c r="K88" i="5"/>
  <c r="J88" i="5"/>
  <c r="I88" i="5"/>
  <c r="H88" i="5"/>
  <c r="G88" i="5"/>
  <c r="F88" i="5"/>
  <c r="K87" i="5"/>
  <c r="J87" i="5"/>
  <c r="I87" i="5"/>
  <c r="H87" i="5"/>
  <c r="G87" i="5"/>
  <c r="F87" i="5"/>
  <c r="K86" i="5"/>
  <c r="J86" i="5"/>
  <c r="I86" i="5"/>
  <c r="H86" i="5"/>
  <c r="G86" i="5"/>
  <c r="F86" i="5"/>
  <c r="K85" i="5"/>
  <c r="J85" i="5"/>
  <c r="I85" i="5"/>
  <c r="H85" i="5"/>
  <c r="G85" i="5"/>
  <c r="F85" i="5"/>
  <c r="K84" i="5"/>
  <c r="J84" i="5"/>
  <c r="I84" i="5"/>
  <c r="H84" i="5"/>
  <c r="G84" i="5"/>
  <c r="F84" i="5"/>
  <c r="K83" i="5"/>
  <c r="J83" i="5"/>
  <c r="I83" i="5"/>
  <c r="H83" i="5"/>
  <c r="G83" i="5"/>
  <c r="F83" i="5"/>
  <c r="K82" i="5"/>
  <c r="J82" i="5"/>
  <c r="I82" i="5"/>
  <c r="H82" i="5"/>
  <c r="G82" i="5"/>
  <c r="F82" i="5"/>
  <c r="K81" i="5"/>
  <c r="J81" i="5"/>
  <c r="I81" i="5"/>
  <c r="H81" i="5"/>
  <c r="G81" i="5"/>
  <c r="F81" i="5"/>
  <c r="K80" i="5"/>
  <c r="J80" i="5"/>
  <c r="I80" i="5"/>
  <c r="H80" i="5"/>
  <c r="G80" i="5"/>
  <c r="F80" i="5"/>
  <c r="K79" i="5"/>
  <c r="J79" i="5"/>
  <c r="I79" i="5"/>
  <c r="H79" i="5"/>
  <c r="G79" i="5"/>
  <c r="F79" i="5"/>
  <c r="K78" i="5"/>
  <c r="J78" i="5"/>
  <c r="I78" i="5"/>
  <c r="H78" i="5"/>
  <c r="G78" i="5"/>
  <c r="F78" i="5"/>
  <c r="K77" i="5"/>
  <c r="J77" i="5"/>
  <c r="I77" i="5"/>
  <c r="H77" i="5"/>
  <c r="G77" i="5"/>
  <c r="F77" i="5"/>
  <c r="K76" i="5"/>
  <c r="J76" i="5"/>
  <c r="I76" i="5"/>
  <c r="H76" i="5"/>
  <c r="G76" i="5"/>
  <c r="F76" i="5"/>
  <c r="K75" i="5"/>
  <c r="J75" i="5"/>
  <c r="I75" i="5"/>
  <c r="H75" i="5"/>
  <c r="G75" i="5"/>
  <c r="F75" i="5"/>
  <c r="K74" i="5"/>
  <c r="J74" i="5"/>
  <c r="I74" i="5"/>
  <c r="H74" i="5"/>
  <c r="G74" i="5"/>
  <c r="F74" i="5"/>
  <c r="K73" i="5"/>
  <c r="J73" i="5"/>
  <c r="I73" i="5"/>
  <c r="H73" i="5"/>
  <c r="G73" i="5"/>
  <c r="F73" i="5"/>
  <c r="K72" i="5"/>
  <c r="J72" i="5"/>
  <c r="I72" i="5"/>
  <c r="H72" i="5"/>
  <c r="G72" i="5"/>
  <c r="F72" i="5"/>
  <c r="K71" i="5"/>
  <c r="J71" i="5"/>
  <c r="I71" i="5"/>
  <c r="H71" i="5"/>
  <c r="G71" i="5"/>
  <c r="F71" i="5"/>
  <c r="K70" i="5"/>
  <c r="J70" i="5"/>
  <c r="I70" i="5"/>
  <c r="H70" i="5"/>
  <c r="G70" i="5"/>
  <c r="F70" i="5"/>
  <c r="K69" i="5"/>
  <c r="J69" i="5"/>
  <c r="I69" i="5"/>
  <c r="H69" i="5"/>
  <c r="G69" i="5"/>
  <c r="F69" i="5"/>
  <c r="K68" i="5"/>
  <c r="J68" i="5"/>
  <c r="I68" i="5"/>
  <c r="H68" i="5"/>
  <c r="G68" i="5"/>
  <c r="F68" i="5"/>
  <c r="K67" i="5"/>
  <c r="J67" i="5"/>
  <c r="I67" i="5"/>
  <c r="H67" i="5"/>
  <c r="G67" i="5"/>
  <c r="F67" i="5"/>
  <c r="K66" i="5"/>
  <c r="J66" i="5"/>
  <c r="I66" i="5"/>
  <c r="H66" i="5"/>
  <c r="G66" i="5"/>
  <c r="F66" i="5"/>
  <c r="K65" i="5"/>
  <c r="J65" i="5"/>
  <c r="I65" i="5"/>
  <c r="H65" i="5"/>
  <c r="G65" i="5"/>
  <c r="F65" i="5"/>
  <c r="K64" i="5"/>
  <c r="J64" i="5"/>
  <c r="I64" i="5"/>
  <c r="H64" i="5"/>
  <c r="G64" i="5"/>
  <c r="F64" i="5"/>
  <c r="K63" i="5"/>
  <c r="J63" i="5"/>
  <c r="I63" i="5"/>
  <c r="H63" i="5"/>
  <c r="G63" i="5"/>
  <c r="F63" i="5"/>
  <c r="K62" i="5"/>
  <c r="J62" i="5"/>
  <c r="I62" i="5"/>
  <c r="H62" i="5"/>
  <c r="G62" i="5"/>
  <c r="F62" i="5"/>
  <c r="K61" i="5"/>
  <c r="J61" i="5"/>
  <c r="I61" i="5"/>
  <c r="H61" i="5"/>
  <c r="G61" i="5"/>
  <c r="F61" i="5"/>
  <c r="K60" i="5"/>
  <c r="J60" i="5"/>
  <c r="I60" i="5"/>
  <c r="H60" i="5"/>
  <c r="G60" i="5"/>
  <c r="F60" i="5"/>
  <c r="K59" i="5"/>
  <c r="J59" i="5"/>
  <c r="I59" i="5"/>
  <c r="H59" i="5"/>
  <c r="G59" i="5"/>
  <c r="F59" i="5"/>
  <c r="K58" i="5"/>
  <c r="J58" i="5"/>
  <c r="I58" i="5"/>
  <c r="H58" i="5"/>
  <c r="G58" i="5"/>
  <c r="F58" i="5"/>
  <c r="K57" i="5"/>
  <c r="J57" i="5"/>
  <c r="I57" i="5"/>
  <c r="H57" i="5"/>
  <c r="G57" i="5"/>
  <c r="F57" i="5"/>
  <c r="K56" i="5"/>
  <c r="J56" i="5"/>
  <c r="I56" i="5"/>
  <c r="H56" i="5"/>
  <c r="G56" i="5"/>
  <c r="F56" i="5"/>
  <c r="K55" i="5"/>
  <c r="J55" i="5"/>
  <c r="I55" i="5"/>
  <c r="H55" i="5"/>
  <c r="G55" i="5"/>
  <c r="F55" i="5"/>
  <c r="K54" i="5"/>
  <c r="J54" i="5"/>
  <c r="I54" i="5"/>
  <c r="H54" i="5"/>
  <c r="G54" i="5"/>
  <c r="F54" i="5"/>
  <c r="K53" i="5"/>
  <c r="J53" i="5"/>
  <c r="I53" i="5"/>
  <c r="H53" i="5"/>
  <c r="G53" i="5"/>
  <c r="F53" i="5"/>
  <c r="K52" i="5"/>
  <c r="J52" i="5"/>
  <c r="I52" i="5"/>
  <c r="H52" i="5"/>
  <c r="G52" i="5"/>
  <c r="F52" i="5"/>
  <c r="K51" i="5"/>
  <c r="J51" i="5"/>
  <c r="I51" i="5"/>
  <c r="H51" i="5"/>
  <c r="G51" i="5"/>
  <c r="F51" i="5"/>
  <c r="K50" i="5"/>
  <c r="J50" i="5"/>
  <c r="I50" i="5"/>
  <c r="H50" i="5"/>
  <c r="G50" i="5"/>
  <c r="F50" i="5"/>
  <c r="K49" i="5"/>
  <c r="J49" i="5"/>
  <c r="I49" i="5"/>
  <c r="H49" i="5"/>
  <c r="G49" i="5"/>
  <c r="F49" i="5"/>
  <c r="K48" i="5"/>
  <c r="J48" i="5"/>
  <c r="I48" i="5"/>
  <c r="H48" i="5"/>
  <c r="G48" i="5"/>
  <c r="F48" i="5"/>
  <c r="K47" i="5"/>
  <c r="J47" i="5"/>
  <c r="I47" i="5"/>
  <c r="H47" i="5"/>
  <c r="G47" i="5"/>
  <c r="F47" i="5"/>
  <c r="K46" i="5"/>
  <c r="J46" i="5"/>
  <c r="I46" i="5"/>
  <c r="H46" i="5"/>
  <c r="G46" i="5"/>
  <c r="F46" i="5"/>
  <c r="K45" i="5"/>
  <c r="J45" i="5"/>
  <c r="I45" i="5"/>
  <c r="H45" i="5"/>
  <c r="G45" i="5"/>
  <c r="F45" i="5"/>
  <c r="K44" i="5"/>
  <c r="J44" i="5"/>
  <c r="I44" i="5"/>
  <c r="H44" i="5"/>
  <c r="G44" i="5"/>
  <c r="F44" i="5"/>
  <c r="K43" i="5"/>
  <c r="J43" i="5"/>
  <c r="I43" i="5"/>
  <c r="H43" i="5"/>
  <c r="G43" i="5"/>
  <c r="F43" i="5"/>
  <c r="K42" i="5"/>
  <c r="J42" i="5"/>
  <c r="I42" i="5"/>
  <c r="H42" i="5"/>
  <c r="G42" i="5"/>
  <c r="F42" i="5"/>
  <c r="K41" i="5"/>
  <c r="J41" i="5"/>
  <c r="I41" i="5"/>
  <c r="H41" i="5"/>
  <c r="G41" i="5"/>
  <c r="F41" i="5"/>
  <c r="K40" i="5"/>
  <c r="J40" i="5"/>
  <c r="I40" i="5"/>
  <c r="H40" i="5"/>
  <c r="G40" i="5"/>
  <c r="F40" i="5"/>
  <c r="K39" i="5"/>
  <c r="J39" i="5"/>
  <c r="I39" i="5"/>
  <c r="H39" i="5"/>
  <c r="G39" i="5"/>
  <c r="F39" i="5"/>
  <c r="K38" i="5"/>
  <c r="J38" i="5"/>
  <c r="I38" i="5"/>
  <c r="H38" i="5"/>
  <c r="G38" i="5"/>
  <c r="F38" i="5"/>
  <c r="K37" i="5"/>
  <c r="J37" i="5"/>
  <c r="I37" i="5"/>
  <c r="H37" i="5"/>
  <c r="G37" i="5"/>
  <c r="F37" i="5"/>
  <c r="K36" i="5"/>
  <c r="J36" i="5"/>
  <c r="I36" i="5"/>
  <c r="H36" i="5"/>
  <c r="G36" i="5"/>
  <c r="F36" i="5"/>
  <c r="K35" i="5"/>
  <c r="J35" i="5"/>
  <c r="I35" i="5"/>
  <c r="H35" i="5"/>
  <c r="G35" i="5"/>
  <c r="F35" i="5"/>
  <c r="K34" i="5"/>
  <c r="J34" i="5"/>
  <c r="I34" i="5"/>
  <c r="H34" i="5"/>
  <c r="G34" i="5"/>
  <c r="F34" i="5"/>
  <c r="K33" i="5"/>
  <c r="J33" i="5"/>
  <c r="I33" i="5"/>
  <c r="H33" i="5"/>
  <c r="G33" i="5"/>
  <c r="F33" i="5"/>
  <c r="K32" i="5"/>
  <c r="J32" i="5"/>
  <c r="I32" i="5"/>
  <c r="H32" i="5"/>
  <c r="G32" i="5"/>
  <c r="F32" i="5"/>
  <c r="K31" i="5"/>
  <c r="J31" i="5"/>
  <c r="I31" i="5"/>
  <c r="H31" i="5"/>
  <c r="G31" i="5"/>
  <c r="F31" i="5"/>
  <c r="K30" i="5"/>
  <c r="J30" i="5"/>
  <c r="I30" i="5"/>
  <c r="H30" i="5"/>
  <c r="G30" i="5"/>
  <c r="F30" i="5"/>
  <c r="K29" i="5"/>
  <c r="J29" i="5"/>
  <c r="I29" i="5"/>
  <c r="H29" i="5"/>
  <c r="G29" i="5"/>
  <c r="F29" i="5"/>
  <c r="K28" i="5"/>
  <c r="J28" i="5"/>
  <c r="I28" i="5"/>
  <c r="H28" i="5"/>
  <c r="G28" i="5"/>
  <c r="F28" i="5"/>
  <c r="K27" i="5"/>
  <c r="J27" i="5"/>
  <c r="I27" i="5"/>
  <c r="H27" i="5"/>
  <c r="G27" i="5"/>
  <c r="F27" i="5"/>
  <c r="K26" i="5"/>
  <c r="J26" i="5"/>
  <c r="I26" i="5"/>
  <c r="H26" i="5"/>
  <c r="G26" i="5"/>
  <c r="F26" i="5"/>
  <c r="K25" i="5"/>
  <c r="J25" i="5"/>
  <c r="I25" i="5"/>
  <c r="H25" i="5"/>
  <c r="G25" i="5"/>
  <c r="F25" i="5"/>
  <c r="K24" i="5"/>
  <c r="J24" i="5"/>
  <c r="I24" i="5"/>
  <c r="H24" i="5"/>
  <c r="G24" i="5"/>
  <c r="F24" i="5"/>
  <c r="K23" i="5"/>
  <c r="J23" i="5"/>
  <c r="I23" i="5"/>
  <c r="H23" i="5"/>
  <c r="G23" i="5"/>
  <c r="F23" i="5"/>
  <c r="K22" i="5"/>
  <c r="J22" i="5"/>
  <c r="I22" i="5"/>
  <c r="H22" i="5"/>
  <c r="G22" i="5"/>
  <c r="F22" i="5"/>
  <c r="K21" i="5"/>
  <c r="J21" i="5"/>
  <c r="I21" i="5"/>
  <c r="H21" i="5"/>
  <c r="G21" i="5"/>
  <c r="F21" i="5"/>
  <c r="K20" i="5"/>
  <c r="J20" i="5"/>
  <c r="I20" i="5"/>
  <c r="H20" i="5"/>
  <c r="G20" i="5"/>
  <c r="F20" i="5"/>
  <c r="K19" i="5"/>
  <c r="J19" i="5"/>
  <c r="I19" i="5"/>
  <c r="H19" i="5"/>
  <c r="G19" i="5"/>
  <c r="F19" i="5"/>
  <c r="K18" i="5"/>
  <c r="J18" i="5"/>
  <c r="I18" i="5"/>
  <c r="H18" i="5"/>
  <c r="G18" i="5"/>
  <c r="F18" i="5"/>
  <c r="K17" i="5"/>
  <c r="J17" i="5"/>
  <c r="I17" i="5"/>
  <c r="H17" i="5"/>
  <c r="G17" i="5"/>
  <c r="F17" i="5"/>
  <c r="K16" i="5"/>
  <c r="J16" i="5"/>
  <c r="I16" i="5"/>
  <c r="H16" i="5"/>
  <c r="G16" i="5"/>
  <c r="F16" i="5"/>
  <c r="K15" i="5"/>
  <c r="J15" i="5"/>
  <c r="I15" i="5"/>
  <c r="H15" i="5"/>
  <c r="G15" i="5"/>
  <c r="F15" i="5"/>
  <c r="K14" i="5"/>
  <c r="J14" i="5"/>
  <c r="I14" i="5"/>
  <c r="H14" i="5"/>
  <c r="G14" i="5"/>
  <c r="F14" i="5"/>
  <c r="K13" i="5"/>
  <c r="J13" i="5"/>
  <c r="I13" i="5"/>
  <c r="H13" i="5"/>
  <c r="G13" i="5"/>
  <c r="F13" i="5"/>
  <c r="K12" i="5"/>
  <c r="J12" i="5"/>
  <c r="I12" i="5"/>
  <c r="H12" i="5"/>
  <c r="G12" i="5"/>
  <c r="F12" i="5"/>
  <c r="K11" i="5"/>
  <c r="J11" i="5"/>
  <c r="I11" i="5"/>
  <c r="H11" i="5"/>
  <c r="G11" i="5"/>
  <c r="F11" i="5"/>
  <c r="K10" i="5"/>
  <c r="J10" i="5"/>
  <c r="I10" i="5"/>
  <c r="H10" i="5"/>
  <c r="G10" i="5"/>
  <c r="F10" i="5"/>
  <c r="K9" i="5"/>
  <c r="J9" i="5"/>
  <c r="I9" i="5"/>
  <c r="H9" i="5"/>
  <c r="G9" i="5"/>
  <c r="F9" i="5"/>
  <c r="K8" i="5"/>
  <c r="J8" i="5"/>
  <c r="I8" i="5"/>
  <c r="H8" i="5"/>
  <c r="G8" i="5"/>
  <c r="F8" i="5"/>
  <c r="K7" i="5"/>
  <c r="J7" i="5"/>
  <c r="I7" i="5"/>
  <c r="H7" i="5"/>
  <c r="G7" i="5"/>
  <c r="F7" i="5"/>
  <c r="K6" i="5"/>
  <c r="K1231" i="5" s="1"/>
  <c r="J6" i="5"/>
  <c r="J1231" i="5" s="1"/>
  <c r="I6" i="5"/>
  <c r="I1231" i="5" s="1"/>
  <c r="H6" i="5"/>
  <c r="H1231" i="5" s="1"/>
  <c r="G6" i="5"/>
  <c r="G1231" i="5" s="1"/>
  <c r="F6" i="5"/>
  <c r="F1231" i="5" s="1"/>
  <c r="J1230" i="4"/>
  <c r="I1230" i="4"/>
  <c r="H1230" i="4"/>
  <c r="G1230" i="4"/>
  <c r="F1230" i="4"/>
  <c r="K1230" i="4" s="1"/>
  <c r="J1229" i="4"/>
  <c r="I1229" i="4"/>
  <c r="H1229" i="4"/>
  <c r="G1229" i="4"/>
  <c r="F1229" i="4"/>
  <c r="K1229" i="4" s="1"/>
  <c r="J1228" i="4"/>
  <c r="I1228" i="4"/>
  <c r="H1228" i="4"/>
  <c r="G1228" i="4"/>
  <c r="F1228" i="4"/>
  <c r="K1228" i="4" s="1"/>
  <c r="J1227" i="4"/>
  <c r="I1227" i="4"/>
  <c r="H1227" i="4"/>
  <c r="G1227" i="4"/>
  <c r="F1227" i="4"/>
  <c r="K1227" i="4" s="1"/>
  <c r="J1226" i="4"/>
  <c r="I1226" i="4"/>
  <c r="H1226" i="4"/>
  <c r="G1226" i="4"/>
  <c r="F1226" i="4"/>
  <c r="K1226" i="4" s="1"/>
  <c r="J1225" i="4"/>
  <c r="I1225" i="4"/>
  <c r="H1225" i="4"/>
  <c r="G1225" i="4"/>
  <c r="F1225" i="4"/>
  <c r="K1225" i="4" s="1"/>
  <c r="J1224" i="4"/>
  <c r="I1224" i="4"/>
  <c r="H1224" i="4"/>
  <c r="G1224" i="4"/>
  <c r="F1224" i="4"/>
  <c r="K1224" i="4" s="1"/>
  <c r="J1223" i="4"/>
  <c r="I1223" i="4"/>
  <c r="H1223" i="4"/>
  <c r="G1223" i="4"/>
  <c r="F1223" i="4"/>
  <c r="K1223" i="4" s="1"/>
  <c r="J1222" i="4"/>
  <c r="I1222" i="4"/>
  <c r="H1222" i="4"/>
  <c r="G1222" i="4"/>
  <c r="F1222" i="4"/>
  <c r="K1222" i="4" s="1"/>
  <c r="J1221" i="4"/>
  <c r="I1221" i="4"/>
  <c r="H1221" i="4"/>
  <c r="G1221" i="4"/>
  <c r="F1221" i="4"/>
  <c r="K1221" i="4" s="1"/>
  <c r="J1220" i="4"/>
  <c r="I1220" i="4"/>
  <c r="H1220" i="4"/>
  <c r="G1220" i="4"/>
  <c r="F1220" i="4"/>
  <c r="K1220" i="4" s="1"/>
  <c r="J1219" i="4"/>
  <c r="I1219" i="4"/>
  <c r="H1219" i="4"/>
  <c r="G1219" i="4"/>
  <c r="F1219" i="4"/>
  <c r="K1219" i="4" s="1"/>
  <c r="K1218" i="4"/>
  <c r="J1218" i="4"/>
  <c r="I1218" i="4"/>
  <c r="H1218" i="4"/>
  <c r="G1218" i="4"/>
  <c r="F1218" i="4"/>
  <c r="J1217" i="4"/>
  <c r="I1217" i="4"/>
  <c r="H1217" i="4"/>
  <c r="G1217" i="4"/>
  <c r="F1217" i="4"/>
  <c r="K1217" i="4" s="1"/>
  <c r="J1216" i="4"/>
  <c r="I1216" i="4"/>
  <c r="H1216" i="4"/>
  <c r="G1216" i="4"/>
  <c r="F1216" i="4"/>
  <c r="K1216" i="4" s="1"/>
  <c r="J1215" i="4"/>
  <c r="I1215" i="4"/>
  <c r="H1215" i="4"/>
  <c r="G1215" i="4"/>
  <c r="F1215" i="4"/>
  <c r="K1215" i="4" s="1"/>
  <c r="J1214" i="4"/>
  <c r="I1214" i="4"/>
  <c r="H1214" i="4"/>
  <c r="G1214" i="4"/>
  <c r="F1214" i="4"/>
  <c r="K1214" i="4" s="1"/>
  <c r="J1213" i="4"/>
  <c r="I1213" i="4"/>
  <c r="H1213" i="4"/>
  <c r="G1213" i="4"/>
  <c r="F1213" i="4"/>
  <c r="K1213" i="4" s="1"/>
  <c r="J1212" i="4"/>
  <c r="I1212" i="4"/>
  <c r="H1212" i="4"/>
  <c r="G1212" i="4"/>
  <c r="F1212" i="4"/>
  <c r="K1212" i="4" s="1"/>
  <c r="J1211" i="4"/>
  <c r="I1211" i="4"/>
  <c r="H1211" i="4"/>
  <c r="G1211" i="4"/>
  <c r="F1211" i="4"/>
  <c r="K1211" i="4" s="1"/>
  <c r="J1210" i="4"/>
  <c r="I1210" i="4"/>
  <c r="H1210" i="4"/>
  <c r="G1210" i="4"/>
  <c r="F1210" i="4"/>
  <c r="K1210" i="4" s="1"/>
  <c r="J1209" i="4"/>
  <c r="I1209" i="4"/>
  <c r="H1209" i="4"/>
  <c r="G1209" i="4"/>
  <c r="F1209" i="4"/>
  <c r="K1209" i="4" s="1"/>
  <c r="J1208" i="4"/>
  <c r="I1208" i="4"/>
  <c r="H1208" i="4"/>
  <c r="G1208" i="4"/>
  <c r="F1208" i="4"/>
  <c r="K1208" i="4" s="1"/>
  <c r="J1207" i="4"/>
  <c r="I1207" i="4"/>
  <c r="H1207" i="4"/>
  <c r="G1207" i="4"/>
  <c r="F1207" i="4"/>
  <c r="K1207" i="4" s="1"/>
  <c r="J1206" i="4"/>
  <c r="I1206" i="4"/>
  <c r="H1206" i="4"/>
  <c r="G1206" i="4"/>
  <c r="F1206" i="4"/>
  <c r="K1206" i="4" s="1"/>
  <c r="J1205" i="4"/>
  <c r="I1205" i="4"/>
  <c r="H1205" i="4"/>
  <c r="G1205" i="4"/>
  <c r="F1205" i="4"/>
  <c r="K1205" i="4" s="1"/>
  <c r="J1204" i="4"/>
  <c r="I1204" i="4"/>
  <c r="H1204" i="4"/>
  <c r="G1204" i="4"/>
  <c r="F1204" i="4"/>
  <c r="K1204" i="4" s="1"/>
  <c r="J1203" i="4"/>
  <c r="I1203" i="4"/>
  <c r="H1203" i="4"/>
  <c r="G1203" i="4"/>
  <c r="F1203" i="4"/>
  <c r="K1203" i="4" s="1"/>
  <c r="J1202" i="4"/>
  <c r="I1202" i="4"/>
  <c r="H1202" i="4"/>
  <c r="G1202" i="4"/>
  <c r="F1202" i="4"/>
  <c r="K1202" i="4" s="1"/>
  <c r="J1201" i="4"/>
  <c r="I1201" i="4"/>
  <c r="H1201" i="4"/>
  <c r="G1201" i="4"/>
  <c r="F1201" i="4"/>
  <c r="K1201" i="4" s="1"/>
  <c r="J1200" i="4"/>
  <c r="I1200" i="4"/>
  <c r="H1200" i="4"/>
  <c r="G1200" i="4"/>
  <c r="F1200" i="4"/>
  <c r="K1200" i="4" s="1"/>
  <c r="J1199" i="4"/>
  <c r="I1199" i="4"/>
  <c r="H1199" i="4"/>
  <c r="G1199" i="4"/>
  <c r="F1199" i="4"/>
  <c r="K1199" i="4" s="1"/>
  <c r="J1198" i="4"/>
  <c r="I1198" i="4"/>
  <c r="H1198" i="4"/>
  <c r="G1198" i="4"/>
  <c r="F1198" i="4"/>
  <c r="K1198" i="4" s="1"/>
  <c r="J1197" i="4"/>
  <c r="I1197" i="4"/>
  <c r="H1197" i="4"/>
  <c r="G1197" i="4"/>
  <c r="F1197" i="4"/>
  <c r="K1197" i="4" s="1"/>
  <c r="J1196" i="4"/>
  <c r="I1196" i="4"/>
  <c r="H1196" i="4"/>
  <c r="G1196" i="4"/>
  <c r="F1196" i="4"/>
  <c r="K1196" i="4" s="1"/>
  <c r="J1195" i="4"/>
  <c r="I1195" i="4"/>
  <c r="H1195" i="4"/>
  <c r="G1195" i="4"/>
  <c r="F1195" i="4"/>
  <c r="K1195" i="4" s="1"/>
  <c r="J1194" i="4"/>
  <c r="I1194" i="4"/>
  <c r="H1194" i="4"/>
  <c r="G1194" i="4"/>
  <c r="F1194" i="4"/>
  <c r="K1194" i="4" s="1"/>
  <c r="J1193" i="4"/>
  <c r="I1193" i="4"/>
  <c r="H1193" i="4"/>
  <c r="G1193" i="4"/>
  <c r="F1193" i="4"/>
  <c r="K1193" i="4" s="1"/>
  <c r="J1192" i="4"/>
  <c r="I1192" i="4"/>
  <c r="H1192" i="4"/>
  <c r="G1192" i="4"/>
  <c r="F1192" i="4"/>
  <c r="K1192" i="4" s="1"/>
  <c r="J1191" i="4"/>
  <c r="I1191" i="4"/>
  <c r="H1191" i="4"/>
  <c r="G1191" i="4"/>
  <c r="F1191" i="4"/>
  <c r="K1191" i="4" s="1"/>
  <c r="J1190" i="4"/>
  <c r="I1190" i="4"/>
  <c r="H1190" i="4"/>
  <c r="G1190" i="4"/>
  <c r="F1190" i="4"/>
  <c r="K1190" i="4" s="1"/>
  <c r="J1189" i="4"/>
  <c r="I1189" i="4"/>
  <c r="H1189" i="4"/>
  <c r="G1189" i="4"/>
  <c r="F1189" i="4"/>
  <c r="K1189" i="4" s="1"/>
  <c r="J1188" i="4"/>
  <c r="I1188" i="4"/>
  <c r="H1188" i="4"/>
  <c r="G1188" i="4"/>
  <c r="F1188" i="4"/>
  <c r="K1188" i="4" s="1"/>
  <c r="J1187" i="4"/>
  <c r="I1187" i="4"/>
  <c r="H1187" i="4"/>
  <c r="G1187" i="4"/>
  <c r="F1187" i="4"/>
  <c r="K1187" i="4" s="1"/>
  <c r="J1186" i="4"/>
  <c r="I1186" i="4"/>
  <c r="H1186" i="4"/>
  <c r="G1186" i="4"/>
  <c r="F1186" i="4"/>
  <c r="K1186" i="4" s="1"/>
  <c r="J1185" i="4"/>
  <c r="I1185" i="4"/>
  <c r="H1185" i="4"/>
  <c r="K1185" i="4" s="1"/>
  <c r="G1185" i="4"/>
  <c r="F1185" i="4"/>
  <c r="J1184" i="4"/>
  <c r="I1184" i="4"/>
  <c r="H1184" i="4"/>
  <c r="G1184" i="4"/>
  <c r="F1184" i="4"/>
  <c r="K1184" i="4" s="1"/>
  <c r="J1183" i="4"/>
  <c r="I1183" i="4"/>
  <c r="H1183" i="4"/>
  <c r="G1183" i="4"/>
  <c r="F1183" i="4"/>
  <c r="K1183" i="4" s="1"/>
  <c r="J1182" i="4"/>
  <c r="I1182" i="4"/>
  <c r="H1182" i="4"/>
  <c r="G1182" i="4"/>
  <c r="F1182" i="4"/>
  <c r="K1182" i="4" s="1"/>
  <c r="J1181" i="4"/>
  <c r="I1181" i="4"/>
  <c r="H1181" i="4"/>
  <c r="G1181" i="4"/>
  <c r="F1181" i="4"/>
  <c r="K1181" i="4" s="1"/>
  <c r="J1180" i="4"/>
  <c r="I1180" i="4"/>
  <c r="H1180" i="4"/>
  <c r="G1180" i="4"/>
  <c r="F1180" i="4"/>
  <c r="K1180" i="4" s="1"/>
  <c r="J1179" i="4"/>
  <c r="I1179" i="4"/>
  <c r="H1179" i="4"/>
  <c r="G1179" i="4"/>
  <c r="F1179" i="4"/>
  <c r="K1179" i="4" s="1"/>
  <c r="J1178" i="4"/>
  <c r="I1178" i="4"/>
  <c r="H1178" i="4"/>
  <c r="G1178" i="4"/>
  <c r="F1178" i="4"/>
  <c r="K1178" i="4" s="1"/>
  <c r="J1177" i="4"/>
  <c r="I1177" i="4"/>
  <c r="H1177" i="4"/>
  <c r="G1177" i="4"/>
  <c r="F1177" i="4"/>
  <c r="K1177" i="4" s="1"/>
  <c r="J1176" i="4"/>
  <c r="I1176" i="4"/>
  <c r="H1176" i="4"/>
  <c r="G1176" i="4"/>
  <c r="F1176" i="4"/>
  <c r="K1176" i="4" s="1"/>
  <c r="J1175" i="4"/>
  <c r="I1175" i="4"/>
  <c r="H1175" i="4"/>
  <c r="G1175" i="4"/>
  <c r="F1175" i="4"/>
  <c r="K1175" i="4" s="1"/>
  <c r="J1174" i="4"/>
  <c r="I1174" i="4"/>
  <c r="H1174" i="4"/>
  <c r="G1174" i="4"/>
  <c r="F1174" i="4"/>
  <c r="K1174" i="4" s="1"/>
  <c r="J1173" i="4"/>
  <c r="I1173" i="4"/>
  <c r="H1173" i="4"/>
  <c r="G1173" i="4"/>
  <c r="F1173" i="4"/>
  <c r="K1173" i="4" s="1"/>
  <c r="J1172" i="4"/>
  <c r="I1172" i="4"/>
  <c r="H1172" i="4"/>
  <c r="G1172" i="4"/>
  <c r="F1172" i="4"/>
  <c r="K1172" i="4" s="1"/>
  <c r="J1171" i="4"/>
  <c r="I1171" i="4"/>
  <c r="H1171" i="4"/>
  <c r="G1171" i="4"/>
  <c r="F1171" i="4"/>
  <c r="K1171" i="4" s="1"/>
  <c r="J1170" i="4"/>
  <c r="I1170" i="4"/>
  <c r="H1170" i="4"/>
  <c r="G1170" i="4"/>
  <c r="F1170" i="4"/>
  <c r="K1170" i="4" s="1"/>
  <c r="J1169" i="4"/>
  <c r="I1169" i="4"/>
  <c r="H1169" i="4"/>
  <c r="G1169" i="4"/>
  <c r="F1169" i="4"/>
  <c r="K1169" i="4" s="1"/>
  <c r="J1168" i="4"/>
  <c r="I1168" i="4"/>
  <c r="H1168" i="4"/>
  <c r="G1168" i="4"/>
  <c r="F1168" i="4"/>
  <c r="K1168" i="4" s="1"/>
  <c r="J1167" i="4"/>
  <c r="I1167" i="4"/>
  <c r="H1167" i="4"/>
  <c r="G1167" i="4"/>
  <c r="F1167" i="4"/>
  <c r="K1167" i="4" s="1"/>
  <c r="J1166" i="4"/>
  <c r="I1166" i="4"/>
  <c r="H1166" i="4"/>
  <c r="G1166" i="4"/>
  <c r="F1166" i="4"/>
  <c r="K1166" i="4" s="1"/>
  <c r="J1165" i="4"/>
  <c r="I1165" i="4"/>
  <c r="H1165" i="4"/>
  <c r="G1165" i="4"/>
  <c r="F1165" i="4"/>
  <c r="K1165" i="4" s="1"/>
  <c r="J1164" i="4"/>
  <c r="I1164" i="4"/>
  <c r="H1164" i="4"/>
  <c r="G1164" i="4"/>
  <c r="F1164" i="4"/>
  <c r="K1164" i="4" s="1"/>
  <c r="J1163" i="4"/>
  <c r="I1163" i="4"/>
  <c r="H1163" i="4"/>
  <c r="G1163" i="4"/>
  <c r="F1163" i="4"/>
  <c r="K1163" i="4" s="1"/>
  <c r="J1162" i="4"/>
  <c r="I1162" i="4"/>
  <c r="H1162" i="4"/>
  <c r="G1162" i="4"/>
  <c r="F1162" i="4"/>
  <c r="K1162" i="4" s="1"/>
  <c r="J1161" i="4"/>
  <c r="I1161" i="4"/>
  <c r="H1161" i="4"/>
  <c r="G1161" i="4"/>
  <c r="F1161" i="4"/>
  <c r="K1161" i="4" s="1"/>
  <c r="J1160" i="4"/>
  <c r="I1160" i="4"/>
  <c r="H1160" i="4"/>
  <c r="G1160" i="4"/>
  <c r="F1160" i="4"/>
  <c r="K1160" i="4" s="1"/>
  <c r="J1159" i="4"/>
  <c r="I1159" i="4"/>
  <c r="H1159" i="4"/>
  <c r="G1159" i="4"/>
  <c r="F1159" i="4"/>
  <c r="K1159" i="4" s="1"/>
  <c r="J1158" i="4"/>
  <c r="I1158" i="4"/>
  <c r="H1158" i="4"/>
  <c r="G1158" i="4"/>
  <c r="F1158" i="4"/>
  <c r="K1158" i="4" s="1"/>
  <c r="J1157" i="4"/>
  <c r="I1157" i="4"/>
  <c r="H1157" i="4"/>
  <c r="G1157" i="4"/>
  <c r="F1157" i="4"/>
  <c r="K1157" i="4" s="1"/>
  <c r="J1156" i="4"/>
  <c r="I1156" i="4"/>
  <c r="H1156" i="4"/>
  <c r="G1156" i="4"/>
  <c r="F1156" i="4"/>
  <c r="K1156" i="4" s="1"/>
  <c r="J1155" i="4"/>
  <c r="I1155" i="4"/>
  <c r="H1155" i="4"/>
  <c r="G1155" i="4"/>
  <c r="F1155" i="4"/>
  <c r="K1155" i="4" s="1"/>
  <c r="J1154" i="4"/>
  <c r="I1154" i="4"/>
  <c r="H1154" i="4"/>
  <c r="G1154" i="4"/>
  <c r="F1154" i="4"/>
  <c r="K1154" i="4" s="1"/>
  <c r="J1153" i="4"/>
  <c r="I1153" i="4"/>
  <c r="H1153" i="4"/>
  <c r="G1153" i="4"/>
  <c r="F1153" i="4"/>
  <c r="K1153" i="4" s="1"/>
  <c r="J1152" i="4"/>
  <c r="I1152" i="4"/>
  <c r="H1152" i="4"/>
  <c r="G1152" i="4"/>
  <c r="F1152" i="4"/>
  <c r="K1152" i="4" s="1"/>
  <c r="J1151" i="4"/>
  <c r="I1151" i="4"/>
  <c r="H1151" i="4"/>
  <c r="G1151" i="4"/>
  <c r="F1151" i="4"/>
  <c r="K1151" i="4" s="1"/>
  <c r="J1150" i="4"/>
  <c r="I1150" i="4"/>
  <c r="H1150" i="4"/>
  <c r="G1150" i="4"/>
  <c r="F1150" i="4"/>
  <c r="K1150" i="4" s="1"/>
  <c r="J1149" i="4"/>
  <c r="I1149" i="4"/>
  <c r="H1149" i="4"/>
  <c r="G1149" i="4"/>
  <c r="F1149" i="4"/>
  <c r="K1149" i="4" s="1"/>
  <c r="J1148" i="4"/>
  <c r="I1148" i="4"/>
  <c r="H1148" i="4"/>
  <c r="G1148" i="4"/>
  <c r="F1148" i="4"/>
  <c r="K1148" i="4" s="1"/>
  <c r="J1147" i="4"/>
  <c r="I1147" i="4"/>
  <c r="H1147" i="4"/>
  <c r="G1147" i="4"/>
  <c r="F1147" i="4"/>
  <c r="K1147" i="4" s="1"/>
  <c r="J1146" i="4"/>
  <c r="I1146" i="4"/>
  <c r="H1146" i="4"/>
  <c r="G1146" i="4"/>
  <c r="F1146" i="4"/>
  <c r="K1146" i="4" s="1"/>
  <c r="J1145" i="4"/>
  <c r="I1145" i="4"/>
  <c r="H1145" i="4"/>
  <c r="G1145" i="4"/>
  <c r="F1145" i="4"/>
  <c r="K1145" i="4" s="1"/>
  <c r="J1144" i="4"/>
  <c r="I1144" i="4"/>
  <c r="H1144" i="4"/>
  <c r="G1144" i="4"/>
  <c r="F1144" i="4"/>
  <c r="K1144" i="4" s="1"/>
  <c r="J1143" i="4"/>
  <c r="I1143" i="4"/>
  <c r="H1143" i="4"/>
  <c r="G1143" i="4"/>
  <c r="F1143" i="4"/>
  <c r="K1143" i="4" s="1"/>
  <c r="J1142" i="4"/>
  <c r="I1142" i="4"/>
  <c r="H1142" i="4"/>
  <c r="G1142" i="4"/>
  <c r="F1142" i="4"/>
  <c r="K1142" i="4" s="1"/>
  <c r="J1141" i="4"/>
  <c r="I1141" i="4"/>
  <c r="H1141" i="4"/>
  <c r="G1141" i="4"/>
  <c r="F1141" i="4"/>
  <c r="K1141" i="4" s="1"/>
  <c r="J1140" i="4"/>
  <c r="I1140" i="4"/>
  <c r="H1140" i="4"/>
  <c r="G1140" i="4"/>
  <c r="F1140" i="4"/>
  <c r="K1140" i="4" s="1"/>
  <c r="J1139" i="4"/>
  <c r="I1139" i="4"/>
  <c r="H1139" i="4"/>
  <c r="G1139" i="4"/>
  <c r="F1139" i="4"/>
  <c r="K1139" i="4" s="1"/>
  <c r="J1138" i="4"/>
  <c r="I1138" i="4"/>
  <c r="H1138" i="4"/>
  <c r="G1138" i="4"/>
  <c r="F1138" i="4"/>
  <c r="K1138" i="4" s="1"/>
  <c r="J1137" i="4"/>
  <c r="I1137" i="4"/>
  <c r="H1137" i="4"/>
  <c r="G1137" i="4"/>
  <c r="F1137" i="4"/>
  <c r="K1137" i="4" s="1"/>
  <c r="J1136" i="4"/>
  <c r="I1136" i="4"/>
  <c r="H1136" i="4"/>
  <c r="G1136" i="4"/>
  <c r="F1136" i="4"/>
  <c r="K1136" i="4" s="1"/>
  <c r="J1135" i="4"/>
  <c r="I1135" i="4"/>
  <c r="H1135" i="4"/>
  <c r="G1135" i="4"/>
  <c r="F1135" i="4"/>
  <c r="K1135" i="4" s="1"/>
  <c r="J1134" i="4"/>
  <c r="I1134" i="4"/>
  <c r="H1134" i="4"/>
  <c r="G1134" i="4"/>
  <c r="F1134" i="4"/>
  <c r="K1134" i="4" s="1"/>
  <c r="J1133" i="4"/>
  <c r="I1133" i="4"/>
  <c r="H1133" i="4"/>
  <c r="G1133" i="4"/>
  <c r="F1133" i="4"/>
  <c r="K1133" i="4" s="1"/>
  <c r="J1132" i="4"/>
  <c r="I1132" i="4"/>
  <c r="H1132" i="4"/>
  <c r="G1132" i="4"/>
  <c r="F1132" i="4"/>
  <c r="K1132" i="4" s="1"/>
  <c r="J1131" i="4"/>
  <c r="I1131" i="4"/>
  <c r="H1131" i="4"/>
  <c r="G1131" i="4"/>
  <c r="F1131" i="4"/>
  <c r="K1131" i="4" s="1"/>
  <c r="J1130" i="4"/>
  <c r="I1130" i="4"/>
  <c r="H1130" i="4"/>
  <c r="G1130" i="4"/>
  <c r="F1130" i="4"/>
  <c r="K1130" i="4" s="1"/>
  <c r="J1129" i="4"/>
  <c r="I1129" i="4"/>
  <c r="H1129" i="4"/>
  <c r="G1129" i="4"/>
  <c r="F1129" i="4"/>
  <c r="K1129" i="4" s="1"/>
  <c r="J1128" i="4"/>
  <c r="I1128" i="4"/>
  <c r="H1128" i="4"/>
  <c r="G1128" i="4"/>
  <c r="F1128" i="4"/>
  <c r="K1128" i="4" s="1"/>
  <c r="J1127" i="4"/>
  <c r="I1127" i="4"/>
  <c r="H1127" i="4"/>
  <c r="G1127" i="4"/>
  <c r="F1127" i="4"/>
  <c r="K1127" i="4" s="1"/>
  <c r="J1126" i="4"/>
  <c r="I1126" i="4"/>
  <c r="H1126" i="4"/>
  <c r="G1126" i="4"/>
  <c r="F1126" i="4"/>
  <c r="K1126" i="4" s="1"/>
  <c r="J1125" i="4"/>
  <c r="I1125" i="4"/>
  <c r="H1125" i="4"/>
  <c r="G1125" i="4"/>
  <c r="F1125" i="4"/>
  <c r="K1125" i="4" s="1"/>
  <c r="J1124" i="4"/>
  <c r="I1124" i="4"/>
  <c r="H1124" i="4"/>
  <c r="G1124" i="4"/>
  <c r="F1124" i="4"/>
  <c r="K1124" i="4" s="1"/>
  <c r="J1123" i="4"/>
  <c r="I1123" i="4"/>
  <c r="H1123" i="4"/>
  <c r="G1123" i="4"/>
  <c r="F1123" i="4"/>
  <c r="K1123" i="4" s="1"/>
  <c r="J1122" i="4"/>
  <c r="I1122" i="4"/>
  <c r="H1122" i="4"/>
  <c r="G1122" i="4"/>
  <c r="F1122" i="4"/>
  <c r="K1122" i="4" s="1"/>
  <c r="J1121" i="4"/>
  <c r="I1121" i="4"/>
  <c r="H1121" i="4"/>
  <c r="G1121" i="4"/>
  <c r="F1121" i="4"/>
  <c r="K1121" i="4" s="1"/>
  <c r="J1120" i="4"/>
  <c r="I1120" i="4"/>
  <c r="H1120" i="4"/>
  <c r="G1120" i="4"/>
  <c r="F1120" i="4"/>
  <c r="K1120" i="4" s="1"/>
  <c r="J1119" i="4"/>
  <c r="I1119" i="4"/>
  <c r="H1119" i="4"/>
  <c r="G1119" i="4"/>
  <c r="F1119" i="4"/>
  <c r="K1119" i="4" s="1"/>
  <c r="J1118" i="4"/>
  <c r="I1118" i="4"/>
  <c r="H1118" i="4"/>
  <c r="G1118" i="4"/>
  <c r="F1118" i="4"/>
  <c r="K1118" i="4" s="1"/>
  <c r="J1117" i="4"/>
  <c r="I1117" i="4"/>
  <c r="H1117" i="4"/>
  <c r="G1117" i="4"/>
  <c r="F1117" i="4"/>
  <c r="K1117" i="4" s="1"/>
  <c r="J1116" i="4"/>
  <c r="I1116" i="4"/>
  <c r="H1116" i="4"/>
  <c r="G1116" i="4"/>
  <c r="F1116" i="4"/>
  <c r="K1116" i="4" s="1"/>
  <c r="J1115" i="4"/>
  <c r="I1115" i="4"/>
  <c r="H1115" i="4"/>
  <c r="G1115" i="4"/>
  <c r="F1115" i="4"/>
  <c r="K1115" i="4" s="1"/>
  <c r="J1114" i="4"/>
  <c r="I1114" i="4"/>
  <c r="H1114" i="4"/>
  <c r="G1114" i="4"/>
  <c r="F1114" i="4"/>
  <c r="K1114" i="4" s="1"/>
  <c r="J1113" i="4"/>
  <c r="I1113" i="4"/>
  <c r="H1113" i="4"/>
  <c r="G1113" i="4"/>
  <c r="F1113" i="4"/>
  <c r="K1113" i="4" s="1"/>
  <c r="J1112" i="4"/>
  <c r="I1112" i="4"/>
  <c r="H1112" i="4"/>
  <c r="G1112" i="4"/>
  <c r="F1112" i="4"/>
  <c r="K1112" i="4" s="1"/>
  <c r="J1111" i="4"/>
  <c r="I1111" i="4"/>
  <c r="H1111" i="4"/>
  <c r="G1111" i="4"/>
  <c r="F1111" i="4"/>
  <c r="K1111" i="4" s="1"/>
  <c r="J1110" i="4"/>
  <c r="I1110" i="4"/>
  <c r="H1110" i="4"/>
  <c r="G1110" i="4"/>
  <c r="F1110" i="4"/>
  <c r="K1110" i="4" s="1"/>
  <c r="J1109" i="4"/>
  <c r="I1109" i="4"/>
  <c r="H1109" i="4"/>
  <c r="G1109" i="4"/>
  <c r="F1109" i="4"/>
  <c r="K1109" i="4" s="1"/>
  <c r="J1108" i="4"/>
  <c r="I1108" i="4"/>
  <c r="H1108" i="4"/>
  <c r="G1108" i="4"/>
  <c r="F1108" i="4"/>
  <c r="K1108" i="4" s="1"/>
  <c r="J1107" i="4"/>
  <c r="I1107" i="4"/>
  <c r="H1107" i="4"/>
  <c r="G1107" i="4"/>
  <c r="F1107" i="4"/>
  <c r="K1107" i="4" s="1"/>
  <c r="J1106" i="4"/>
  <c r="I1106" i="4"/>
  <c r="H1106" i="4"/>
  <c r="G1106" i="4"/>
  <c r="F1106" i="4"/>
  <c r="K1106" i="4" s="1"/>
  <c r="J1105" i="4"/>
  <c r="I1105" i="4"/>
  <c r="H1105" i="4"/>
  <c r="G1105" i="4"/>
  <c r="F1105" i="4"/>
  <c r="K1105" i="4" s="1"/>
  <c r="J1104" i="4"/>
  <c r="I1104" i="4"/>
  <c r="H1104" i="4"/>
  <c r="G1104" i="4"/>
  <c r="F1104" i="4"/>
  <c r="K1104" i="4" s="1"/>
  <c r="J1103" i="4"/>
  <c r="I1103" i="4"/>
  <c r="H1103" i="4"/>
  <c r="G1103" i="4"/>
  <c r="F1103" i="4"/>
  <c r="K1103" i="4" s="1"/>
  <c r="J1102" i="4"/>
  <c r="I1102" i="4"/>
  <c r="H1102" i="4"/>
  <c r="G1102" i="4"/>
  <c r="F1102" i="4"/>
  <c r="K1102" i="4" s="1"/>
  <c r="J1101" i="4"/>
  <c r="I1101" i="4"/>
  <c r="H1101" i="4"/>
  <c r="G1101" i="4"/>
  <c r="F1101" i="4"/>
  <c r="K1101" i="4" s="1"/>
  <c r="J1100" i="4"/>
  <c r="I1100" i="4"/>
  <c r="H1100" i="4"/>
  <c r="G1100" i="4"/>
  <c r="F1100" i="4"/>
  <c r="K1100" i="4" s="1"/>
  <c r="J1099" i="4"/>
  <c r="I1099" i="4"/>
  <c r="H1099" i="4"/>
  <c r="G1099" i="4"/>
  <c r="F1099" i="4"/>
  <c r="K1099" i="4" s="1"/>
  <c r="J1098" i="4"/>
  <c r="I1098" i="4"/>
  <c r="H1098" i="4"/>
  <c r="G1098" i="4"/>
  <c r="F1098" i="4"/>
  <c r="K1098" i="4" s="1"/>
  <c r="J1097" i="4"/>
  <c r="I1097" i="4"/>
  <c r="H1097" i="4"/>
  <c r="G1097" i="4"/>
  <c r="F1097" i="4"/>
  <c r="K1097" i="4" s="1"/>
  <c r="J1096" i="4"/>
  <c r="I1096" i="4"/>
  <c r="H1096" i="4"/>
  <c r="G1096" i="4"/>
  <c r="F1096" i="4"/>
  <c r="K1096" i="4" s="1"/>
  <c r="J1095" i="4"/>
  <c r="I1095" i="4"/>
  <c r="H1095" i="4"/>
  <c r="G1095" i="4"/>
  <c r="F1095" i="4"/>
  <c r="K1095" i="4" s="1"/>
  <c r="J1094" i="4"/>
  <c r="I1094" i="4"/>
  <c r="H1094" i="4"/>
  <c r="G1094" i="4"/>
  <c r="F1094" i="4"/>
  <c r="K1094" i="4" s="1"/>
  <c r="J1093" i="4"/>
  <c r="I1093" i="4"/>
  <c r="H1093" i="4"/>
  <c r="G1093" i="4"/>
  <c r="F1093" i="4"/>
  <c r="K1093" i="4" s="1"/>
  <c r="J1092" i="4"/>
  <c r="I1092" i="4"/>
  <c r="H1092" i="4"/>
  <c r="G1092" i="4"/>
  <c r="F1092" i="4"/>
  <c r="K1092" i="4" s="1"/>
  <c r="J1091" i="4"/>
  <c r="I1091" i="4"/>
  <c r="H1091" i="4"/>
  <c r="G1091" i="4"/>
  <c r="F1091" i="4"/>
  <c r="K1091" i="4" s="1"/>
  <c r="J1090" i="4"/>
  <c r="I1090" i="4"/>
  <c r="H1090" i="4"/>
  <c r="G1090" i="4"/>
  <c r="F1090" i="4"/>
  <c r="K1090" i="4" s="1"/>
  <c r="J1089" i="4"/>
  <c r="I1089" i="4"/>
  <c r="H1089" i="4"/>
  <c r="G1089" i="4"/>
  <c r="F1089" i="4"/>
  <c r="K1089" i="4" s="1"/>
  <c r="J1088" i="4"/>
  <c r="I1088" i="4"/>
  <c r="H1088" i="4"/>
  <c r="G1088" i="4"/>
  <c r="F1088" i="4"/>
  <c r="K1088" i="4" s="1"/>
  <c r="J1087" i="4"/>
  <c r="I1087" i="4"/>
  <c r="H1087" i="4"/>
  <c r="G1087" i="4"/>
  <c r="F1087" i="4"/>
  <c r="K1087" i="4" s="1"/>
  <c r="J1086" i="4"/>
  <c r="I1086" i="4"/>
  <c r="H1086" i="4"/>
  <c r="G1086" i="4"/>
  <c r="F1086" i="4"/>
  <c r="K1086" i="4" s="1"/>
  <c r="J1085" i="4"/>
  <c r="I1085" i="4"/>
  <c r="H1085" i="4"/>
  <c r="G1085" i="4"/>
  <c r="F1085" i="4"/>
  <c r="K1085" i="4" s="1"/>
  <c r="J1084" i="4"/>
  <c r="I1084" i="4"/>
  <c r="H1084" i="4"/>
  <c r="G1084" i="4"/>
  <c r="F1084" i="4"/>
  <c r="K1084" i="4" s="1"/>
  <c r="J1083" i="4"/>
  <c r="I1083" i="4"/>
  <c r="H1083" i="4"/>
  <c r="G1083" i="4"/>
  <c r="F1083" i="4"/>
  <c r="K1083" i="4" s="1"/>
  <c r="J1082" i="4"/>
  <c r="I1082" i="4"/>
  <c r="H1082" i="4"/>
  <c r="G1082" i="4"/>
  <c r="F1082" i="4"/>
  <c r="K1082" i="4" s="1"/>
  <c r="J1081" i="4"/>
  <c r="I1081" i="4"/>
  <c r="H1081" i="4"/>
  <c r="G1081" i="4"/>
  <c r="F1081" i="4"/>
  <c r="K1081" i="4" s="1"/>
  <c r="J1080" i="4"/>
  <c r="I1080" i="4"/>
  <c r="H1080" i="4"/>
  <c r="G1080" i="4"/>
  <c r="F1080" i="4"/>
  <c r="K1080" i="4" s="1"/>
  <c r="J1079" i="4"/>
  <c r="I1079" i="4"/>
  <c r="H1079" i="4"/>
  <c r="G1079" i="4"/>
  <c r="F1079" i="4"/>
  <c r="K1079" i="4" s="1"/>
  <c r="J1078" i="4"/>
  <c r="I1078" i="4"/>
  <c r="H1078" i="4"/>
  <c r="G1078" i="4"/>
  <c r="F1078" i="4"/>
  <c r="K1078" i="4" s="1"/>
  <c r="J1077" i="4"/>
  <c r="I1077" i="4"/>
  <c r="H1077" i="4"/>
  <c r="G1077" i="4"/>
  <c r="F1077" i="4"/>
  <c r="K1077" i="4" s="1"/>
  <c r="J1076" i="4"/>
  <c r="I1076" i="4"/>
  <c r="H1076" i="4"/>
  <c r="G1076" i="4"/>
  <c r="F1076" i="4"/>
  <c r="K1076" i="4" s="1"/>
  <c r="J1075" i="4"/>
  <c r="I1075" i="4"/>
  <c r="H1075" i="4"/>
  <c r="G1075" i="4"/>
  <c r="F1075" i="4"/>
  <c r="K1075" i="4" s="1"/>
  <c r="J1074" i="4"/>
  <c r="I1074" i="4"/>
  <c r="H1074" i="4"/>
  <c r="G1074" i="4"/>
  <c r="F1074" i="4"/>
  <c r="K1074" i="4" s="1"/>
  <c r="J1073" i="4"/>
  <c r="I1073" i="4"/>
  <c r="H1073" i="4"/>
  <c r="G1073" i="4"/>
  <c r="F1073" i="4"/>
  <c r="K1073" i="4" s="1"/>
  <c r="J1072" i="4"/>
  <c r="I1072" i="4"/>
  <c r="H1072" i="4"/>
  <c r="G1072" i="4"/>
  <c r="F1072" i="4"/>
  <c r="K1072" i="4" s="1"/>
  <c r="J1071" i="4"/>
  <c r="I1071" i="4"/>
  <c r="H1071" i="4"/>
  <c r="G1071" i="4"/>
  <c r="F1071" i="4"/>
  <c r="K1071" i="4" s="1"/>
  <c r="J1070" i="4"/>
  <c r="I1070" i="4"/>
  <c r="H1070" i="4"/>
  <c r="G1070" i="4"/>
  <c r="F1070" i="4"/>
  <c r="K1070" i="4" s="1"/>
  <c r="J1069" i="4"/>
  <c r="I1069" i="4"/>
  <c r="H1069" i="4"/>
  <c r="G1069" i="4"/>
  <c r="F1069" i="4"/>
  <c r="K1069" i="4" s="1"/>
  <c r="J1068" i="4"/>
  <c r="I1068" i="4"/>
  <c r="H1068" i="4"/>
  <c r="G1068" i="4"/>
  <c r="F1068" i="4"/>
  <c r="K1068" i="4" s="1"/>
  <c r="J1067" i="4"/>
  <c r="I1067" i="4"/>
  <c r="H1067" i="4"/>
  <c r="G1067" i="4"/>
  <c r="F1067" i="4"/>
  <c r="K1067" i="4" s="1"/>
  <c r="J1066" i="4"/>
  <c r="I1066" i="4"/>
  <c r="H1066" i="4"/>
  <c r="G1066" i="4"/>
  <c r="F1066" i="4"/>
  <c r="K1066" i="4" s="1"/>
  <c r="J1065" i="4"/>
  <c r="I1065" i="4"/>
  <c r="H1065" i="4"/>
  <c r="G1065" i="4"/>
  <c r="F1065" i="4"/>
  <c r="K1065" i="4" s="1"/>
  <c r="J1064" i="4"/>
  <c r="I1064" i="4"/>
  <c r="H1064" i="4"/>
  <c r="G1064" i="4"/>
  <c r="F1064" i="4"/>
  <c r="K1064" i="4" s="1"/>
  <c r="J1063" i="4"/>
  <c r="I1063" i="4"/>
  <c r="H1063" i="4"/>
  <c r="G1063" i="4"/>
  <c r="F1063" i="4"/>
  <c r="K1063" i="4" s="1"/>
  <c r="J1062" i="4"/>
  <c r="I1062" i="4"/>
  <c r="H1062" i="4"/>
  <c r="G1062" i="4"/>
  <c r="F1062" i="4"/>
  <c r="K1062" i="4" s="1"/>
  <c r="J1061" i="4"/>
  <c r="I1061" i="4"/>
  <c r="H1061" i="4"/>
  <c r="G1061" i="4"/>
  <c r="F1061" i="4"/>
  <c r="K1061" i="4" s="1"/>
  <c r="J1060" i="4"/>
  <c r="I1060" i="4"/>
  <c r="H1060" i="4"/>
  <c r="G1060" i="4"/>
  <c r="F1060" i="4"/>
  <c r="K1060" i="4" s="1"/>
  <c r="J1059" i="4"/>
  <c r="I1059" i="4"/>
  <c r="H1059" i="4"/>
  <c r="G1059" i="4"/>
  <c r="F1059" i="4"/>
  <c r="K1059" i="4" s="1"/>
  <c r="J1058" i="4"/>
  <c r="I1058" i="4"/>
  <c r="H1058" i="4"/>
  <c r="G1058" i="4"/>
  <c r="F1058" i="4"/>
  <c r="K1058" i="4" s="1"/>
  <c r="J1057" i="4"/>
  <c r="I1057" i="4"/>
  <c r="H1057" i="4"/>
  <c r="G1057" i="4"/>
  <c r="F1057" i="4"/>
  <c r="K1057" i="4" s="1"/>
  <c r="J1056" i="4"/>
  <c r="I1056" i="4"/>
  <c r="H1056" i="4"/>
  <c r="G1056" i="4"/>
  <c r="F1056" i="4"/>
  <c r="K1056" i="4" s="1"/>
  <c r="J1055" i="4"/>
  <c r="I1055" i="4"/>
  <c r="H1055" i="4"/>
  <c r="G1055" i="4"/>
  <c r="F1055" i="4"/>
  <c r="K1055" i="4" s="1"/>
  <c r="J1054" i="4"/>
  <c r="I1054" i="4"/>
  <c r="H1054" i="4"/>
  <c r="G1054" i="4"/>
  <c r="F1054" i="4"/>
  <c r="K1054" i="4" s="1"/>
  <c r="J1053" i="4"/>
  <c r="I1053" i="4"/>
  <c r="H1053" i="4"/>
  <c r="G1053" i="4"/>
  <c r="F1053" i="4"/>
  <c r="K1053" i="4" s="1"/>
  <c r="J1052" i="4"/>
  <c r="I1052" i="4"/>
  <c r="H1052" i="4"/>
  <c r="G1052" i="4"/>
  <c r="F1052" i="4"/>
  <c r="K1052" i="4" s="1"/>
  <c r="J1051" i="4"/>
  <c r="I1051" i="4"/>
  <c r="H1051" i="4"/>
  <c r="G1051" i="4"/>
  <c r="F1051" i="4"/>
  <c r="K1051" i="4" s="1"/>
  <c r="J1050" i="4"/>
  <c r="I1050" i="4"/>
  <c r="H1050" i="4"/>
  <c r="G1050" i="4"/>
  <c r="F1050" i="4"/>
  <c r="K1050" i="4" s="1"/>
  <c r="J1049" i="4"/>
  <c r="I1049" i="4"/>
  <c r="H1049" i="4"/>
  <c r="G1049" i="4"/>
  <c r="F1049" i="4"/>
  <c r="K1049" i="4" s="1"/>
  <c r="J1048" i="4"/>
  <c r="I1048" i="4"/>
  <c r="H1048" i="4"/>
  <c r="G1048" i="4"/>
  <c r="F1048" i="4"/>
  <c r="K1048" i="4" s="1"/>
  <c r="J1047" i="4"/>
  <c r="I1047" i="4"/>
  <c r="H1047" i="4"/>
  <c r="G1047" i="4"/>
  <c r="F1047" i="4"/>
  <c r="K1047" i="4" s="1"/>
  <c r="J1046" i="4"/>
  <c r="I1046" i="4"/>
  <c r="H1046" i="4"/>
  <c r="G1046" i="4"/>
  <c r="F1046" i="4"/>
  <c r="K1046" i="4" s="1"/>
  <c r="J1045" i="4"/>
  <c r="I1045" i="4"/>
  <c r="H1045" i="4"/>
  <c r="G1045" i="4"/>
  <c r="F1045" i="4"/>
  <c r="K1045" i="4" s="1"/>
  <c r="J1044" i="4"/>
  <c r="I1044" i="4"/>
  <c r="H1044" i="4"/>
  <c r="G1044" i="4"/>
  <c r="F1044" i="4"/>
  <c r="K1044" i="4" s="1"/>
  <c r="J1043" i="4"/>
  <c r="I1043" i="4"/>
  <c r="H1043" i="4"/>
  <c r="G1043" i="4"/>
  <c r="F1043" i="4"/>
  <c r="K1043" i="4" s="1"/>
  <c r="J1042" i="4"/>
  <c r="I1042" i="4"/>
  <c r="H1042" i="4"/>
  <c r="G1042" i="4"/>
  <c r="F1042" i="4"/>
  <c r="K1042" i="4" s="1"/>
  <c r="J1041" i="4"/>
  <c r="I1041" i="4"/>
  <c r="H1041" i="4"/>
  <c r="G1041" i="4"/>
  <c r="F1041" i="4"/>
  <c r="K1041" i="4" s="1"/>
  <c r="J1040" i="4"/>
  <c r="I1040" i="4"/>
  <c r="H1040" i="4"/>
  <c r="G1040" i="4"/>
  <c r="F1040" i="4"/>
  <c r="K1040" i="4" s="1"/>
  <c r="J1039" i="4"/>
  <c r="I1039" i="4"/>
  <c r="H1039" i="4"/>
  <c r="G1039" i="4"/>
  <c r="F1039" i="4"/>
  <c r="K1039" i="4" s="1"/>
  <c r="J1038" i="4"/>
  <c r="I1038" i="4"/>
  <c r="H1038" i="4"/>
  <c r="G1038" i="4"/>
  <c r="F1038" i="4"/>
  <c r="K1038" i="4" s="1"/>
  <c r="J1037" i="4"/>
  <c r="I1037" i="4"/>
  <c r="H1037" i="4"/>
  <c r="G1037" i="4"/>
  <c r="F1037" i="4"/>
  <c r="K1037" i="4" s="1"/>
  <c r="J1036" i="4"/>
  <c r="I1036" i="4"/>
  <c r="H1036" i="4"/>
  <c r="G1036" i="4"/>
  <c r="F1036" i="4"/>
  <c r="K1036" i="4" s="1"/>
  <c r="J1035" i="4"/>
  <c r="I1035" i="4"/>
  <c r="H1035" i="4"/>
  <c r="G1035" i="4"/>
  <c r="F1035" i="4"/>
  <c r="K1035" i="4" s="1"/>
  <c r="J1034" i="4"/>
  <c r="I1034" i="4"/>
  <c r="H1034" i="4"/>
  <c r="G1034" i="4"/>
  <c r="F1034" i="4"/>
  <c r="K1034" i="4" s="1"/>
  <c r="J1033" i="4"/>
  <c r="I1033" i="4"/>
  <c r="H1033" i="4"/>
  <c r="G1033" i="4"/>
  <c r="F1033" i="4"/>
  <c r="K1033" i="4" s="1"/>
  <c r="J1032" i="4"/>
  <c r="I1032" i="4"/>
  <c r="H1032" i="4"/>
  <c r="G1032" i="4"/>
  <c r="F1032" i="4"/>
  <c r="K1032" i="4" s="1"/>
  <c r="J1031" i="4"/>
  <c r="I1031" i="4"/>
  <c r="H1031" i="4"/>
  <c r="G1031" i="4"/>
  <c r="F1031" i="4"/>
  <c r="K1031" i="4" s="1"/>
  <c r="J1030" i="4"/>
  <c r="I1030" i="4"/>
  <c r="H1030" i="4"/>
  <c r="G1030" i="4"/>
  <c r="F1030" i="4"/>
  <c r="K1030" i="4" s="1"/>
  <c r="J1029" i="4"/>
  <c r="I1029" i="4"/>
  <c r="H1029" i="4"/>
  <c r="G1029" i="4"/>
  <c r="F1029" i="4"/>
  <c r="K1029" i="4" s="1"/>
  <c r="J1028" i="4"/>
  <c r="I1028" i="4"/>
  <c r="H1028" i="4"/>
  <c r="G1028" i="4"/>
  <c r="F1028" i="4"/>
  <c r="K1028" i="4" s="1"/>
  <c r="J1027" i="4"/>
  <c r="I1027" i="4"/>
  <c r="H1027" i="4"/>
  <c r="G1027" i="4"/>
  <c r="F1027" i="4"/>
  <c r="K1027" i="4" s="1"/>
  <c r="J1026" i="4"/>
  <c r="I1026" i="4"/>
  <c r="H1026" i="4"/>
  <c r="G1026" i="4"/>
  <c r="F1026" i="4"/>
  <c r="K1026" i="4" s="1"/>
  <c r="J1025" i="4"/>
  <c r="I1025" i="4"/>
  <c r="H1025" i="4"/>
  <c r="G1025" i="4"/>
  <c r="F1025" i="4"/>
  <c r="K1025" i="4" s="1"/>
  <c r="J1024" i="4"/>
  <c r="I1024" i="4"/>
  <c r="H1024" i="4"/>
  <c r="G1024" i="4"/>
  <c r="F1024" i="4"/>
  <c r="K1024" i="4" s="1"/>
  <c r="J1023" i="4"/>
  <c r="I1023" i="4"/>
  <c r="H1023" i="4"/>
  <c r="G1023" i="4"/>
  <c r="F1023" i="4"/>
  <c r="K1023" i="4" s="1"/>
  <c r="J1022" i="4"/>
  <c r="I1022" i="4"/>
  <c r="H1022" i="4"/>
  <c r="G1022" i="4"/>
  <c r="F1022" i="4"/>
  <c r="K1022" i="4" s="1"/>
  <c r="J1021" i="4"/>
  <c r="I1021" i="4"/>
  <c r="H1021" i="4"/>
  <c r="G1021" i="4"/>
  <c r="F1021" i="4"/>
  <c r="K1021" i="4" s="1"/>
  <c r="J1020" i="4"/>
  <c r="I1020" i="4"/>
  <c r="H1020" i="4"/>
  <c r="G1020" i="4"/>
  <c r="F1020" i="4"/>
  <c r="K1020" i="4" s="1"/>
  <c r="J1019" i="4"/>
  <c r="I1019" i="4"/>
  <c r="H1019" i="4"/>
  <c r="G1019" i="4"/>
  <c r="F1019" i="4"/>
  <c r="K1019" i="4" s="1"/>
  <c r="J1018" i="4"/>
  <c r="I1018" i="4"/>
  <c r="H1018" i="4"/>
  <c r="G1018" i="4"/>
  <c r="F1018" i="4"/>
  <c r="K1018" i="4" s="1"/>
  <c r="J1017" i="4"/>
  <c r="I1017" i="4"/>
  <c r="H1017" i="4"/>
  <c r="G1017" i="4"/>
  <c r="F1017" i="4"/>
  <c r="K1017" i="4" s="1"/>
  <c r="J1016" i="4"/>
  <c r="I1016" i="4"/>
  <c r="H1016" i="4"/>
  <c r="G1016" i="4"/>
  <c r="F1016" i="4"/>
  <c r="K1016" i="4" s="1"/>
  <c r="J1015" i="4"/>
  <c r="I1015" i="4"/>
  <c r="H1015" i="4"/>
  <c r="G1015" i="4"/>
  <c r="F1015" i="4"/>
  <c r="K1015" i="4" s="1"/>
  <c r="J1014" i="4"/>
  <c r="I1014" i="4"/>
  <c r="H1014" i="4"/>
  <c r="G1014" i="4"/>
  <c r="F1014" i="4"/>
  <c r="K1014" i="4" s="1"/>
  <c r="J1013" i="4"/>
  <c r="I1013" i="4"/>
  <c r="H1013" i="4"/>
  <c r="G1013" i="4"/>
  <c r="F1013" i="4"/>
  <c r="K1013" i="4" s="1"/>
  <c r="J1012" i="4"/>
  <c r="I1012" i="4"/>
  <c r="H1012" i="4"/>
  <c r="G1012" i="4"/>
  <c r="F1012" i="4"/>
  <c r="K1012" i="4" s="1"/>
  <c r="J1011" i="4"/>
  <c r="I1011" i="4"/>
  <c r="H1011" i="4"/>
  <c r="G1011" i="4"/>
  <c r="F1011" i="4"/>
  <c r="K1011" i="4" s="1"/>
  <c r="J1010" i="4"/>
  <c r="I1010" i="4"/>
  <c r="H1010" i="4"/>
  <c r="G1010" i="4"/>
  <c r="F1010" i="4"/>
  <c r="K1010" i="4" s="1"/>
  <c r="J1009" i="4"/>
  <c r="I1009" i="4"/>
  <c r="H1009" i="4"/>
  <c r="G1009" i="4"/>
  <c r="F1009" i="4"/>
  <c r="K1009" i="4" s="1"/>
  <c r="J1008" i="4"/>
  <c r="I1008" i="4"/>
  <c r="H1008" i="4"/>
  <c r="G1008" i="4"/>
  <c r="F1008" i="4"/>
  <c r="K1008" i="4" s="1"/>
  <c r="J1007" i="4"/>
  <c r="I1007" i="4"/>
  <c r="H1007" i="4"/>
  <c r="G1007" i="4"/>
  <c r="F1007" i="4"/>
  <c r="K1007" i="4" s="1"/>
  <c r="J1006" i="4"/>
  <c r="I1006" i="4"/>
  <c r="H1006" i="4"/>
  <c r="G1006" i="4"/>
  <c r="F1006" i="4"/>
  <c r="K1006" i="4" s="1"/>
  <c r="J1005" i="4"/>
  <c r="I1005" i="4"/>
  <c r="H1005" i="4"/>
  <c r="G1005" i="4"/>
  <c r="F1005" i="4"/>
  <c r="K1005" i="4" s="1"/>
  <c r="J1004" i="4"/>
  <c r="I1004" i="4"/>
  <c r="H1004" i="4"/>
  <c r="G1004" i="4"/>
  <c r="F1004" i="4"/>
  <c r="K1004" i="4" s="1"/>
  <c r="J1003" i="4"/>
  <c r="I1003" i="4"/>
  <c r="H1003" i="4"/>
  <c r="G1003" i="4"/>
  <c r="F1003" i="4"/>
  <c r="K1003" i="4" s="1"/>
  <c r="J1002" i="4"/>
  <c r="I1002" i="4"/>
  <c r="H1002" i="4"/>
  <c r="G1002" i="4"/>
  <c r="F1002" i="4"/>
  <c r="K1002" i="4" s="1"/>
  <c r="J1001" i="4"/>
  <c r="I1001" i="4"/>
  <c r="H1001" i="4"/>
  <c r="G1001" i="4"/>
  <c r="F1001" i="4"/>
  <c r="K1001" i="4" s="1"/>
  <c r="J1000" i="4"/>
  <c r="I1000" i="4"/>
  <c r="H1000" i="4"/>
  <c r="G1000" i="4"/>
  <c r="F1000" i="4"/>
  <c r="K1000" i="4" s="1"/>
  <c r="J999" i="4"/>
  <c r="I999" i="4"/>
  <c r="H999" i="4"/>
  <c r="G999" i="4"/>
  <c r="F999" i="4"/>
  <c r="K999" i="4" s="1"/>
  <c r="J998" i="4"/>
  <c r="I998" i="4"/>
  <c r="H998" i="4"/>
  <c r="G998" i="4"/>
  <c r="F998" i="4"/>
  <c r="K998" i="4" s="1"/>
  <c r="J997" i="4"/>
  <c r="I997" i="4"/>
  <c r="H997" i="4"/>
  <c r="G997" i="4"/>
  <c r="F997" i="4"/>
  <c r="K997" i="4" s="1"/>
  <c r="J996" i="4"/>
  <c r="I996" i="4"/>
  <c r="H996" i="4"/>
  <c r="G996" i="4"/>
  <c r="F996" i="4"/>
  <c r="K996" i="4" s="1"/>
  <c r="J995" i="4"/>
  <c r="I995" i="4"/>
  <c r="H995" i="4"/>
  <c r="G995" i="4"/>
  <c r="F995" i="4"/>
  <c r="K995" i="4" s="1"/>
  <c r="J994" i="4"/>
  <c r="I994" i="4"/>
  <c r="H994" i="4"/>
  <c r="G994" i="4"/>
  <c r="F994" i="4"/>
  <c r="K994" i="4" s="1"/>
  <c r="J993" i="4"/>
  <c r="I993" i="4"/>
  <c r="H993" i="4"/>
  <c r="G993" i="4"/>
  <c r="F993" i="4"/>
  <c r="K993" i="4" s="1"/>
  <c r="J992" i="4"/>
  <c r="I992" i="4"/>
  <c r="H992" i="4"/>
  <c r="G992" i="4"/>
  <c r="F992" i="4"/>
  <c r="K992" i="4" s="1"/>
  <c r="J991" i="4"/>
  <c r="I991" i="4"/>
  <c r="H991" i="4"/>
  <c r="G991" i="4"/>
  <c r="F991" i="4"/>
  <c r="K991" i="4" s="1"/>
  <c r="J990" i="4"/>
  <c r="I990" i="4"/>
  <c r="H990" i="4"/>
  <c r="G990" i="4"/>
  <c r="F990" i="4"/>
  <c r="K990" i="4" s="1"/>
  <c r="J989" i="4"/>
  <c r="I989" i="4"/>
  <c r="H989" i="4"/>
  <c r="G989" i="4"/>
  <c r="F989" i="4"/>
  <c r="K989" i="4" s="1"/>
  <c r="J988" i="4"/>
  <c r="I988" i="4"/>
  <c r="H988" i="4"/>
  <c r="G988" i="4"/>
  <c r="F988" i="4"/>
  <c r="K988" i="4" s="1"/>
  <c r="J987" i="4"/>
  <c r="I987" i="4"/>
  <c r="H987" i="4"/>
  <c r="G987" i="4"/>
  <c r="F987" i="4"/>
  <c r="K987" i="4" s="1"/>
  <c r="J986" i="4"/>
  <c r="I986" i="4"/>
  <c r="H986" i="4"/>
  <c r="G986" i="4"/>
  <c r="F986" i="4"/>
  <c r="K986" i="4" s="1"/>
  <c r="J985" i="4"/>
  <c r="I985" i="4"/>
  <c r="H985" i="4"/>
  <c r="G985" i="4"/>
  <c r="F985" i="4"/>
  <c r="K985" i="4" s="1"/>
  <c r="J984" i="4"/>
  <c r="I984" i="4"/>
  <c r="H984" i="4"/>
  <c r="G984" i="4"/>
  <c r="F984" i="4"/>
  <c r="K984" i="4" s="1"/>
  <c r="J983" i="4"/>
  <c r="I983" i="4"/>
  <c r="H983" i="4"/>
  <c r="G983" i="4"/>
  <c r="F983" i="4"/>
  <c r="K983" i="4" s="1"/>
  <c r="J982" i="4"/>
  <c r="I982" i="4"/>
  <c r="H982" i="4"/>
  <c r="G982" i="4"/>
  <c r="F982" i="4"/>
  <c r="K982" i="4" s="1"/>
  <c r="J981" i="4"/>
  <c r="I981" i="4"/>
  <c r="H981" i="4"/>
  <c r="G981" i="4"/>
  <c r="F981" i="4"/>
  <c r="K981" i="4" s="1"/>
  <c r="J980" i="4"/>
  <c r="I980" i="4"/>
  <c r="H980" i="4"/>
  <c r="G980" i="4"/>
  <c r="F980" i="4"/>
  <c r="K980" i="4" s="1"/>
  <c r="J979" i="4"/>
  <c r="I979" i="4"/>
  <c r="H979" i="4"/>
  <c r="G979" i="4"/>
  <c r="F979" i="4"/>
  <c r="K979" i="4" s="1"/>
  <c r="J978" i="4"/>
  <c r="I978" i="4"/>
  <c r="H978" i="4"/>
  <c r="G978" i="4"/>
  <c r="F978" i="4"/>
  <c r="K978" i="4" s="1"/>
  <c r="J977" i="4"/>
  <c r="I977" i="4"/>
  <c r="H977" i="4"/>
  <c r="G977" i="4"/>
  <c r="F977" i="4"/>
  <c r="K977" i="4" s="1"/>
  <c r="J976" i="4"/>
  <c r="I976" i="4"/>
  <c r="H976" i="4"/>
  <c r="G976" i="4"/>
  <c r="F976" i="4"/>
  <c r="K976" i="4" s="1"/>
  <c r="J975" i="4"/>
  <c r="I975" i="4"/>
  <c r="H975" i="4"/>
  <c r="G975" i="4"/>
  <c r="F975" i="4"/>
  <c r="K975" i="4" s="1"/>
  <c r="J974" i="4"/>
  <c r="I974" i="4"/>
  <c r="H974" i="4"/>
  <c r="G974" i="4"/>
  <c r="F974" i="4"/>
  <c r="K974" i="4" s="1"/>
  <c r="J973" i="4"/>
  <c r="I973" i="4"/>
  <c r="H973" i="4"/>
  <c r="G973" i="4"/>
  <c r="F973" i="4"/>
  <c r="K973" i="4" s="1"/>
  <c r="J972" i="4"/>
  <c r="I972" i="4"/>
  <c r="H972" i="4"/>
  <c r="G972" i="4"/>
  <c r="F972" i="4"/>
  <c r="K972" i="4" s="1"/>
  <c r="J971" i="4"/>
  <c r="I971" i="4"/>
  <c r="H971" i="4"/>
  <c r="G971" i="4"/>
  <c r="F971" i="4"/>
  <c r="K971" i="4" s="1"/>
  <c r="J970" i="4"/>
  <c r="I970" i="4"/>
  <c r="H970" i="4"/>
  <c r="G970" i="4"/>
  <c r="F970" i="4"/>
  <c r="K970" i="4" s="1"/>
  <c r="J969" i="4"/>
  <c r="I969" i="4"/>
  <c r="H969" i="4"/>
  <c r="G969" i="4"/>
  <c r="F969" i="4"/>
  <c r="K969" i="4" s="1"/>
  <c r="J968" i="4"/>
  <c r="I968" i="4"/>
  <c r="H968" i="4"/>
  <c r="G968" i="4"/>
  <c r="F968" i="4"/>
  <c r="K968" i="4" s="1"/>
  <c r="J967" i="4"/>
  <c r="I967" i="4"/>
  <c r="H967" i="4"/>
  <c r="G967" i="4"/>
  <c r="F967" i="4"/>
  <c r="K967" i="4" s="1"/>
  <c r="J966" i="4"/>
  <c r="I966" i="4"/>
  <c r="H966" i="4"/>
  <c r="G966" i="4"/>
  <c r="F966" i="4"/>
  <c r="K966" i="4" s="1"/>
  <c r="J965" i="4"/>
  <c r="I965" i="4"/>
  <c r="H965" i="4"/>
  <c r="G965" i="4"/>
  <c r="F965" i="4"/>
  <c r="K965" i="4" s="1"/>
  <c r="J964" i="4"/>
  <c r="I964" i="4"/>
  <c r="H964" i="4"/>
  <c r="G964" i="4"/>
  <c r="F964" i="4"/>
  <c r="K964" i="4" s="1"/>
  <c r="J963" i="4"/>
  <c r="I963" i="4"/>
  <c r="H963" i="4"/>
  <c r="G963" i="4"/>
  <c r="F963" i="4"/>
  <c r="K963" i="4" s="1"/>
  <c r="J962" i="4"/>
  <c r="I962" i="4"/>
  <c r="H962" i="4"/>
  <c r="G962" i="4"/>
  <c r="F962" i="4"/>
  <c r="K962" i="4" s="1"/>
  <c r="J961" i="4"/>
  <c r="I961" i="4"/>
  <c r="H961" i="4"/>
  <c r="G961" i="4"/>
  <c r="F961" i="4"/>
  <c r="K961" i="4" s="1"/>
  <c r="J960" i="4"/>
  <c r="I960" i="4"/>
  <c r="H960" i="4"/>
  <c r="G960" i="4"/>
  <c r="F960" i="4"/>
  <c r="K960" i="4" s="1"/>
  <c r="J959" i="4"/>
  <c r="I959" i="4"/>
  <c r="H959" i="4"/>
  <c r="G959" i="4"/>
  <c r="F959" i="4"/>
  <c r="K959" i="4" s="1"/>
  <c r="J958" i="4"/>
  <c r="I958" i="4"/>
  <c r="H958" i="4"/>
  <c r="G958" i="4"/>
  <c r="F958" i="4"/>
  <c r="K958" i="4" s="1"/>
  <c r="J957" i="4"/>
  <c r="I957" i="4"/>
  <c r="H957" i="4"/>
  <c r="G957" i="4"/>
  <c r="F957" i="4"/>
  <c r="K957" i="4" s="1"/>
  <c r="J956" i="4"/>
  <c r="I956" i="4"/>
  <c r="H956" i="4"/>
  <c r="G956" i="4"/>
  <c r="F956" i="4"/>
  <c r="K956" i="4" s="1"/>
  <c r="J955" i="4"/>
  <c r="I955" i="4"/>
  <c r="H955" i="4"/>
  <c r="G955" i="4"/>
  <c r="F955" i="4"/>
  <c r="K955" i="4" s="1"/>
  <c r="J954" i="4"/>
  <c r="I954" i="4"/>
  <c r="H954" i="4"/>
  <c r="G954" i="4"/>
  <c r="F954" i="4"/>
  <c r="K954" i="4" s="1"/>
  <c r="J953" i="4"/>
  <c r="I953" i="4"/>
  <c r="H953" i="4"/>
  <c r="G953" i="4"/>
  <c r="F953" i="4"/>
  <c r="K953" i="4" s="1"/>
  <c r="J952" i="4"/>
  <c r="I952" i="4"/>
  <c r="H952" i="4"/>
  <c r="G952" i="4"/>
  <c r="F952" i="4"/>
  <c r="K952" i="4" s="1"/>
  <c r="J951" i="4"/>
  <c r="I951" i="4"/>
  <c r="H951" i="4"/>
  <c r="G951" i="4"/>
  <c r="F951" i="4"/>
  <c r="K951" i="4" s="1"/>
  <c r="J950" i="4"/>
  <c r="I950" i="4"/>
  <c r="H950" i="4"/>
  <c r="G950" i="4"/>
  <c r="F950" i="4"/>
  <c r="K950" i="4" s="1"/>
  <c r="J949" i="4"/>
  <c r="I949" i="4"/>
  <c r="H949" i="4"/>
  <c r="G949" i="4"/>
  <c r="F949" i="4"/>
  <c r="K949" i="4" s="1"/>
  <c r="J948" i="4"/>
  <c r="I948" i="4"/>
  <c r="H948" i="4"/>
  <c r="G948" i="4"/>
  <c r="F948" i="4"/>
  <c r="K948" i="4" s="1"/>
  <c r="J947" i="4"/>
  <c r="I947" i="4"/>
  <c r="H947" i="4"/>
  <c r="G947" i="4"/>
  <c r="F947" i="4"/>
  <c r="K947" i="4" s="1"/>
  <c r="J946" i="4"/>
  <c r="I946" i="4"/>
  <c r="H946" i="4"/>
  <c r="G946" i="4"/>
  <c r="F946" i="4"/>
  <c r="K946" i="4" s="1"/>
  <c r="J945" i="4"/>
  <c r="I945" i="4"/>
  <c r="H945" i="4"/>
  <c r="G945" i="4"/>
  <c r="F945" i="4"/>
  <c r="K945" i="4" s="1"/>
  <c r="J944" i="4"/>
  <c r="I944" i="4"/>
  <c r="H944" i="4"/>
  <c r="G944" i="4"/>
  <c r="F944" i="4"/>
  <c r="K944" i="4" s="1"/>
  <c r="J943" i="4"/>
  <c r="I943" i="4"/>
  <c r="H943" i="4"/>
  <c r="G943" i="4"/>
  <c r="F943" i="4"/>
  <c r="K943" i="4" s="1"/>
  <c r="J942" i="4"/>
  <c r="I942" i="4"/>
  <c r="H942" i="4"/>
  <c r="G942" i="4"/>
  <c r="F942" i="4"/>
  <c r="K942" i="4" s="1"/>
  <c r="J941" i="4"/>
  <c r="I941" i="4"/>
  <c r="H941" i="4"/>
  <c r="G941" i="4"/>
  <c r="F941" i="4"/>
  <c r="K941" i="4" s="1"/>
  <c r="J940" i="4"/>
  <c r="I940" i="4"/>
  <c r="H940" i="4"/>
  <c r="G940" i="4"/>
  <c r="F940" i="4"/>
  <c r="K940" i="4" s="1"/>
  <c r="J939" i="4"/>
  <c r="I939" i="4"/>
  <c r="H939" i="4"/>
  <c r="G939" i="4"/>
  <c r="F939" i="4"/>
  <c r="K939" i="4" s="1"/>
  <c r="J938" i="4"/>
  <c r="I938" i="4"/>
  <c r="H938" i="4"/>
  <c r="G938" i="4"/>
  <c r="F938" i="4"/>
  <c r="K938" i="4" s="1"/>
  <c r="J937" i="4"/>
  <c r="I937" i="4"/>
  <c r="H937" i="4"/>
  <c r="G937" i="4"/>
  <c r="F937" i="4"/>
  <c r="K937" i="4" s="1"/>
  <c r="J936" i="4"/>
  <c r="I936" i="4"/>
  <c r="H936" i="4"/>
  <c r="G936" i="4"/>
  <c r="F936" i="4"/>
  <c r="K936" i="4" s="1"/>
  <c r="J935" i="4"/>
  <c r="I935" i="4"/>
  <c r="H935" i="4"/>
  <c r="G935" i="4"/>
  <c r="F935" i="4"/>
  <c r="K935" i="4" s="1"/>
  <c r="J934" i="4"/>
  <c r="I934" i="4"/>
  <c r="H934" i="4"/>
  <c r="G934" i="4"/>
  <c r="F934" i="4"/>
  <c r="K934" i="4" s="1"/>
  <c r="J933" i="4"/>
  <c r="I933" i="4"/>
  <c r="H933" i="4"/>
  <c r="G933" i="4"/>
  <c r="F933" i="4"/>
  <c r="K933" i="4" s="1"/>
  <c r="J932" i="4"/>
  <c r="I932" i="4"/>
  <c r="H932" i="4"/>
  <c r="G932" i="4"/>
  <c r="F932" i="4"/>
  <c r="K932" i="4" s="1"/>
  <c r="J931" i="4"/>
  <c r="I931" i="4"/>
  <c r="H931" i="4"/>
  <c r="G931" i="4"/>
  <c r="F931" i="4"/>
  <c r="K931" i="4" s="1"/>
  <c r="J930" i="4"/>
  <c r="I930" i="4"/>
  <c r="H930" i="4"/>
  <c r="G930" i="4"/>
  <c r="F930" i="4"/>
  <c r="K930" i="4" s="1"/>
  <c r="J929" i="4"/>
  <c r="I929" i="4"/>
  <c r="H929" i="4"/>
  <c r="G929" i="4"/>
  <c r="F929" i="4"/>
  <c r="K929" i="4" s="1"/>
  <c r="J928" i="4"/>
  <c r="I928" i="4"/>
  <c r="H928" i="4"/>
  <c r="G928" i="4"/>
  <c r="F928" i="4"/>
  <c r="K928" i="4" s="1"/>
  <c r="J927" i="4"/>
  <c r="I927" i="4"/>
  <c r="H927" i="4"/>
  <c r="G927" i="4"/>
  <c r="F927" i="4"/>
  <c r="K927" i="4" s="1"/>
  <c r="J926" i="4"/>
  <c r="I926" i="4"/>
  <c r="H926" i="4"/>
  <c r="G926" i="4"/>
  <c r="F926" i="4"/>
  <c r="K926" i="4" s="1"/>
  <c r="J925" i="4"/>
  <c r="I925" i="4"/>
  <c r="H925" i="4"/>
  <c r="G925" i="4"/>
  <c r="F925" i="4"/>
  <c r="K925" i="4" s="1"/>
  <c r="J924" i="4"/>
  <c r="I924" i="4"/>
  <c r="H924" i="4"/>
  <c r="G924" i="4"/>
  <c r="F924" i="4"/>
  <c r="K924" i="4" s="1"/>
  <c r="J923" i="4"/>
  <c r="I923" i="4"/>
  <c r="H923" i="4"/>
  <c r="G923" i="4"/>
  <c r="F923" i="4"/>
  <c r="K923" i="4" s="1"/>
  <c r="J922" i="4"/>
  <c r="I922" i="4"/>
  <c r="H922" i="4"/>
  <c r="G922" i="4"/>
  <c r="F922" i="4"/>
  <c r="K922" i="4" s="1"/>
  <c r="J921" i="4"/>
  <c r="I921" i="4"/>
  <c r="H921" i="4"/>
  <c r="G921" i="4"/>
  <c r="F921" i="4"/>
  <c r="K921" i="4" s="1"/>
  <c r="J920" i="4"/>
  <c r="I920" i="4"/>
  <c r="H920" i="4"/>
  <c r="G920" i="4"/>
  <c r="F920" i="4"/>
  <c r="K920" i="4" s="1"/>
  <c r="J919" i="4"/>
  <c r="I919" i="4"/>
  <c r="H919" i="4"/>
  <c r="G919" i="4"/>
  <c r="F919" i="4"/>
  <c r="K919" i="4" s="1"/>
  <c r="J918" i="4"/>
  <c r="I918" i="4"/>
  <c r="H918" i="4"/>
  <c r="G918" i="4"/>
  <c r="F918" i="4"/>
  <c r="K918" i="4" s="1"/>
  <c r="J917" i="4"/>
  <c r="I917" i="4"/>
  <c r="H917" i="4"/>
  <c r="G917" i="4"/>
  <c r="F917" i="4"/>
  <c r="K917" i="4" s="1"/>
  <c r="J916" i="4"/>
  <c r="I916" i="4"/>
  <c r="H916" i="4"/>
  <c r="G916" i="4"/>
  <c r="F916" i="4"/>
  <c r="K916" i="4" s="1"/>
  <c r="J915" i="4"/>
  <c r="I915" i="4"/>
  <c r="H915" i="4"/>
  <c r="G915" i="4"/>
  <c r="F915" i="4"/>
  <c r="K915" i="4" s="1"/>
  <c r="J914" i="4"/>
  <c r="I914" i="4"/>
  <c r="H914" i="4"/>
  <c r="G914" i="4"/>
  <c r="F914" i="4"/>
  <c r="K914" i="4" s="1"/>
  <c r="J913" i="4"/>
  <c r="I913" i="4"/>
  <c r="H913" i="4"/>
  <c r="G913" i="4"/>
  <c r="F913" i="4"/>
  <c r="K913" i="4" s="1"/>
  <c r="J912" i="4"/>
  <c r="I912" i="4"/>
  <c r="H912" i="4"/>
  <c r="G912" i="4"/>
  <c r="F912" i="4"/>
  <c r="K912" i="4" s="1"/>
  <c r="J911" i="4"/>
  <c r="I911" i="4"/>
  <c r="H911" i="4"/>
  <c r="G911" i="4"/>
  <c r="F911" i="4"/>
  <c r="K911" i="4" s="1"/>
  <c r="J910" i="4"/>
  <c r="I910" i="4"/>
  <c r="H910" i="4"/>
  <c r="G910" i="4"/>
  <c r="F910" i="4"/>
  <c r="K910" i="4" s="1"/>
  <c r="J909" i="4"/>
  <c r="I909" i="4"/>
  <c r="H909" i="4"/>
  <c r="G909" i="4"/>
  <c r="F909" i="4"/>
  <c r="K909" i="4" s="1"/>
  <c r="J908" i="4"/>
  <c r="I908" i="4"/>
  <c r="H908" i="4"/>
  <c r="G908" i="4"/>
  <c r="F908" i="4"/>
  <c r="K908" i="4" s="1"/>
  <c r="J907" i="4"/>
  <c r="I907" i="4"/>
  <c r="H907" i="4"/>
  <c r="G907" i="4"/>
  <c r="F907" i="4"/>
  <c r="K907" i="4" s="1"/>
  <c r="J906" i="4"/>
  <c r="I906" i="4"/>
  <c r="H906" i="4"/>
  <c r="G906" i="4"/>
  <c r="F906" i="4"/>
  <c r="K906" i="4" s="1"/>
  <c r="J905" i="4"/>
  <c r="I905" i="4"/>
  <c r="H905" i="4"/>
  <c r="G905" i="4"/>
  <c r="F905" i="4"/>
  <c r="K905" i="4" s="1"/>
  <c r="J904" i="4"/>
  <c r="I904" i="4"/>
  <c r="H904" i="4"/>
  <c r="G904" i="4"/>
  <c r="F904" i="4"/>
  <c r="K904" i="4" s="1"/>
  <c r="J903" i="4"/>
  <c r="I903" i="4"/>
  <c r="H903" i="4"/>
  <c r="G903" i="4"/>
  <c r="F903" i="4"/>
  <c r="K903" i="4" s="1"/>
  <c r="J902" i="4"/>
  <c r="I902" i="4"/>
  <c r="H902" i="4"/>
  <c r="G902" i="4"/>
  <c r="F902" i="4"/>
  <c r="K902" i="4" s="1"/>
  <c r="J901" i="4"/>
  <c r="I901" i="4"/>
  <c r="H901" i="4"/>
  <c r="G901" i="4"/>
  <c r="F901" i="4"/>
  <c r="K901" i="4" s="1"/>
  <c r="J900" i="4"/>
  <c r="I900" i="4"/>
  <c r="H900" i="4"/>
  <c r="G900" i="4"/>
  <c r="F900" i="4"/>
  <c r="K900" i="4" s="1"/>
  <c r="J899" i="4"/>
  <c r="I899" i="4"/>
  <c r="H899" i="4"/>
  <c r="G899" i="4"/>
  <c r="F899" i="4"/>
  <c r="K899" i="4" s="1"/>
  <c r="J898" i="4"/>
  <c r="I898" i="4"/>
  <c r="H898" i="4"/>
  <c r="G898" i="4"/>
  <c r="F898" i="4"/>
  <c r="K898" i="4" s="1"/>
  <c r="J897" i="4"/>
  <c r="I897" i="4"/>
  <c r="H897" i="4"/>
  <c r="G897" i="4"/>
  <c r="F897" i="4"/>
  <c r="K897" i="4" s="1"/>
  <c r="J896" i="4"/>
  <c r="I896" i="4"/>
  <c r="H896" i="4"/>
  <c r="G896" i="4"/>
  <c r="F896" i="4"/>
  <c r="K896" i="4" s="1"/>
  <c r="J895" i="4"/>
  <c r="I895" i="4"/>
  <c r="H895" i="4"/>
  <c r="G895" i="4"/>
  <c r="F895" i="4"/>
  <c r="K895" i="4" s="1"/>
  <c r="J894" i="4"/>
  <c r="I894" i="4"/>
  <c r="H894" i="4"/>
  <c r="G894" i="4"/>
  <c r="F894" i="4"/>
  <c r="K894" i="4" s="1"/>
  <c r="J893" i="4"/>
  <c r="I893" i="4"/>
  <c r="H893" i="4"/>
  <c r="G893" i="4"/>
  <c r="F893" i="4"/>
  <c r="K893" i="4" s="1"/>
  <c r="J892" i="4"/>
  <c r="I892" i="4"/>
  <c r="H892" i="4"/>
  <c r="G892" i="4"/>
  <c r="F892" i="4"/>
  <c r="K892" i="4" s="1"/>
  <c r="J891" i="4"/>
  <c r="I891" i="4"/>
  <c r="H891" i="4"/>
  <c r="G891" i="4"/>
  <c r="F891" i="4"/>
  <c r="K891" i="4" s="1"/>
  <c r="J890" i="4"/>
  <c r="I890" i="4"/>
  <c r="H890" i="4"/>
  <c r="G890" i="4"/>
  <c r="F890" i="4"/>
  <c r="K890" i="4" s="1"/>
  <c r="J889" i="4"/>
  <c r="I889" i="4"/>
  <c r="H889" i="4"/>
  <c r="G889" i="4"/>
  <c r="F889" i="4"/>
  <c r="K889" i="4" s="1"/>
  <c r="J888" i="4"/>
  <c r="I888" i="4"/>
  <c r="H888" i="4"/>
  <c r="G888" i="4"/>
  <c r="F888" i="4"/>
  <c r="K888" i="4" s="1"/>
  <c r="J887" i="4"/>
  <c r="I887" i="4"/>
  <c r="H887" i="4"/>
  <c r="G887" i="4"/>
  <c r="F887" i="4"/>
  <c r="K887" i="4" s="1"/>
  <c r="J886" i="4"/>
  <c r="I886" i="4"/>
  <c r="H886" i="4"/>
  <c r="G886" i="4"/>
  <c r="F886" i="4"/>
  <c r="K886" i="4" s="1"/>
  <c r="J885" i="4"/>
  <c r="I885" i="4"/>
  <c r="H885" i="4"/>
  <c r="G885" i="4"/>
  <c r="F885" i="4"/>
  <c r="K885" i="4" s="1"/>
  <c r="J884" i="4"/>
  <c r="I884" i="4"/>
  <c r="H884" i="4"/>
  <c r="G884" i="4"/>
  <c r="F884" i="4"/>
  <c r="K884" i="4" s="1"/>
  <c r="J883" i="4"/>
  <c r="I883" i="4"/>
  <c r="H883" i="4"/>
  <c r="G883" i="4"/>
  <c r="F883" i="4"/>
  <c r="K883" i="4" s="1"/>
  <c r="J882" i="4"/>
  <c r="I882" i="4"/>
  <c r="H882" i="4"/>
  <c r="G882" i="4"/>
  <c r="F882" i="4"/>
  <c r="K882" i="4" s="1"/>
  <c r="J881" i="4"/>
  <c r="I881" i="4"/>
  <c r="H881" i="4"/>
  <c r="G881" i="4"/>
  <c r="F881" i="4"/>
  <c r="K881" i="4" s="1"/>
  <c r="J880" i="4"/>
  <c r="I880" i="4"/>
  <c r="H880" i="4"/>
  <c r="G880" i="4"/>
  <c r="F880" i="4"/>
  <c r="K880" i="4" s="1"/>
  <c r="J879" i="4"/>
  <c r="I879" i="4"/>
  <c r="H879" i="4"/>
  <c r="G879" i="4"/>
  <c r="F879" i="4"/>
  <c r="K879" i="4" s="1"/>
  <c r="J878" i="4"/>
  <c r="I878" i="4"/>
  <c r="H878" i="4"/>
  <c r="G878" i="4"/>
  <c r="F878" i="4"/>
  <c r="K878" i="4" s="1"/>
  <c r="J877" i="4"/>
  <c r="I877" i="4"/>
  <c r="H877" i="4"/>
  <c r="G877" i="4"/>
  <c r="F877" i="4"/>
  <c r="K877" i="4" s="1"/>
  <c r="J876" i="4"/>
  <c r="I876" i="4"/>
  <c r="H876" i="4"/>
  <c r="G876" i="4"/>
  <c r="F876" i="4"/>
  <c r="K876" i="4" s="1"/>
  <c r="J875" i="4"/>
  <c r="I875" i="4"/>
  <c r="H875" i="4"/>
  <c r="G875" i="4"/>
  <c r="F875" i="4"/>
  <c r="K875" i="4" s="1"/>
  <c r="J874" i="4"/>
  <c r="I874" i="4"/>
  <c r="H874" i="4"/>
  <c r="G874" i="4"/>
  <c r="F874" i="4"/>
  <c r="K874" i="4" s="1"/>
  <c r="J873" i="4"/>
  <c r="I873" i="4"/>
  <c r="H873" i="4"/>
  <c r="G873" i="4"/>
  <c r="F873" i="4"/>
  <c r="K873" i="4" s="1"/>
  <c r="J872" i="4"/>
  <c r="I872" i="4"/>
  <c r="H872" i="4"/>
  <c r="G872" i="4"/>
  <c r="F872" i="4"/>
  <c r="K872" i="4" s="1"/>
  <c r="J871" i="4"/>
  <c r="I871" i="4"/>
  <c r="H871" i="4"/>
  <c r="G871" i="4"/>
  <c r="F871" i="4"/>
  <c r="K871" i="4" s="1"/>
  <c r="J870" i="4"/>
  <c r="I870" i="4"/>
  <c r="H870" i="4"/>
  <c r="G870" i="4"/>
  <c r="F870" i="4"/>
  <c r="K870" i="4" s="1"/>
  <c r="J869" i="4"/>
  <c r="I869" i="4"/>
  <c r="H869" i="4"/>
  <c r="G869" i="4"/>
  <c r="F869" i="4"/>
  <c r="K869" i="4" s="1"/>
  <c r="J868" i="4"/>
  <c r="I868" i="4"/>
  <c r="H868" i="4"/>
  <c r="G868" i="4"/>
  <c r="F868" i="4"/>
  <c r="K868" i="4" s="1"/>
  <c r="J867" i="4"/>
  <c r="I867" i="4"/>
  <c r="H867" i="4"/>
  <c r="G867" i="4"/>
  <c r="F867" i="4"/>
  <c r="K867" i="4" s="1"/>
  <c r="J866" i="4"/>
  <c r="I866" i="4"/>
  <c r="H866" i="4"/>
  <c r="G866" i="4"/>
  <c r="F866" i="4"/>
  <c r="K866" i="4" s="1"/>
  <c r="J865" i="4"/>
  <c r="I865" i="4"/>
  <c r="H865" i="4"/>
  <c r="G865" i="4"/>
  <c r="F865" i="4"/>
  <c r="K865" i="4" s="1"/>
  <c r="K864" i="4"/>
  <c r="J864" i="4"/>
  <c r="I864" i="4"/>
  <c r="H864" i="4"/>
  <c r="G864" i="4"/>
  <c r="F864" i="4"/>
  <c r="J863" i="4"/>
  <c r="I863" i="4"/>
  <c r="H863" i="4"/>
  <c r="G863" i="4"/>
  <c r="F863" i="4"/>
  <c r="K863" i="4" s="1"/>
  <c r="J862" i="4"/>
  <c r="I862" i="4"/>
  <c r="H862" i="4"/>
  <c r="G862" i="4"/>
  <c r="F862" i="4"/>
  <c r="K862" i="4" s="1"/>
  <c r="J861" i="4"/>
  <c r="I861" i="4"/>
  <c r="H861" i="4"/>
  <c r="G861" i="4"/>
  <c r="F861" i="4"/>
  <c r="K861" i="4" s="1"/>
  <c r="J860" i="4"/>
  <c r="I860" i="4"/>
  <c r="H860" i="4"/>
  <c r="G860" i="4"/>
  <c r="F860" i="4"/>
  <c r="K860" i="4" s="1"/>
  <c r="J859" i="4"/>
  <c r="I859" i="4"/>
  <c r="H859" i="4"/>
  <c r="G859" i="4"/>
  <c r="F859" i="4"/>
  <c r="K859" i="4" s="1"/>
  <c r="J858" i="4"/>
  <c r="I858" i="4"/>
  <c r="H858" i="4"/>
  <c r="G858" i="4"/>
  <c r="F858" i="4"/>
  <c r="K858" i="4" s="1"/>
  <c r="J857" i="4"/>
  <c r="I857" i="4"/>
  <c r="H857" i="4"/>
  <c r="G857" i="4"/>
  <c r="F857" i="4"/>
  <c r="K857" i="4" s="1"/>
  <c r="J856" i="4"/>
  <c r="I856" i="4"/>
  <c r="H856" i="4"/>
  <c r="G856" i="4"/>
  <c r="F856" i="4"/>
  <c r="K856" i="4" s="1"/>
  <c r="J855" i="4"/>
  <c r="I855" i="4"/>
  <c r="H855" i="4"/>
  <c r="G855" i="4"/>
  <c r="F855" i="4"/>
  <c r="K855" i="4" s="1"/>
  <c r="J854" i="4"/>
  <c r="I854" i="4"/>
  <c r="H854" i="4"/>
  <c r="G854" i="4"/>
  <c r="F854" i="4"/>
  <c r="K854" i="4" s="1"/>
  <c r="J853" i="4"/>
  <c r="I853" i="4"/>
  <c r="H853" i="4"/>
  <c r="G853" i="4"/>
  <c r="F853" i="4"/>
  <c r="K853" i="4" s="1"/>
  <c r="J852" i="4"/>
  <c r="I852" i="4"/>
  <c r="H852" i="4"/>
  <c r="G852" i="4"/>
  <c r="F852" i="4"/>
  <c r="K852" i="4" s="1"/>
  <c r="J851" i="4"/>
  <c r="I851" i="4"/>
  <c r="H851" i="4"/>
  <c r="G851" i="4"/>
  <c r="F851" i="4"/>
  <c r="K851" i="4" s="1"/>
  <c r="J850" i="4"/>
  <c r="I850" i="4"/>
  <c r="H850" i="4"/>
  <c r="G850" i="4"/>
  <c r="F850" i="4"/>
  <c r="K850" i="4" s="1"/>
  <c r="J849" i="4"/>
  <c r="I849" i="4"/>
  <c r="H849" i="4"/>
  <c r="G849" i="4"/>
  <c r="F849" i="4"/>
  <c r="K849" i="4" s="1"/>
  <c r="J848" i="4"/>
  <c r="I848" i="4"/>
  <c r="H848" i="4"/>
  <c r="G848" i="4"/>
  <c r="F848" i="4"/>
  <c r="K848" i="4" s="1"/>
  <c r="J847" i="4"/>
  <c r="I847" i="4"/>
  <c r="H847" i="4"/>
  <c r="G847" i="4"/>
  <c r="F847" i="4"/>
  <c r="K847" i="4" s="1"/>
  <c r="J846" i="4"/>
  <c r="I846" i="4"/>
  <c r="H846" i="4"/>
  <c r="G846" i="4"/>
  <c r="F846" i="4"/>
  <c r="K846" i="4" s="1"/>
  <c r="J845" i="4"/>
  <c r="I845" i="4"/>
  <c r="H845" i="4"/>
  <c r="G845" i="4"/>
  <c r="F845" i="4"/>
  <c r="K845" i="4" s="1"/>
  <c r="J844" i="4"/>
  <c r="I844" i="4"/>
  <c r="H844" i="4"/>
  <c r="G844" i="4"/>
  <c r="F844" i="4"/>
  <c r="K844" i="4" s="1"/>
  <c r="J843" i="4"/>
  <c r="I843" i="4"/>
  <c r="H843" i="4"/>
  <c r="G843" i="4"/>
  <c r="F843" i="4"/>
  <c r="K843" i="4" s="1"/>
  <c r="J842" i="4"/>
  <c r="I842" i="4"/>
  <c r="H842" i="4"/>
  <c r="G842" i="4"/>
  <c r="F842" i="4"/>
  <c r="K842" i="4" s="1"/>
  <c r="J841" i="4"/>
  <c r="I841" i="4"/>
  <c r="H841" i="4"/>
  <c r="G841" i="4"/>
  <c r="F841" i="4"/>
  <c r="K841" i="4" s="1"/>
  <c r="J840" i="4"/>
  <c r="I840" i="4"/>
  <c r="H840" i="4"/>
  <c r="G840" i="4"/>
  <c r="F840" i="4"/>
  <c r="K840" i="4" s="1"/>
  <c r="J839" i="4"/>
  <c r="I839" i="4"/>
  <c r="H839" i="4"/>
  <c r="G839" i="4"/>
  <c r="F839" i="4"/>
  <c r="K839" i="4" s="1"/>
  <c r="J838" i="4"/>
  <c r="I838" i="4"/>
  <c r="H838" i="4"/>
  <c r="G838" i="4"/>
  <c r="F838" i="4"/>
  <c r="K838" i="4" s="1"/>
  <c r="J837" i="4"/>
  <c r="I837" i="4"/>
  <c r="H837" i="4"/>
  <c r="G837" i="4"/>
  <c r="F837" i="4"/>
  <c r="K837" i="4" s="1"/>
  <c r="J836" i="4"/>
  <c r="I836" i="4"/>
  <c r="H836" i="4"/>
  <c r="G836" i="4"/>
  <c r="F836" i="4"/>
  <c r="K836" i="4" s="1"/>
  <c r="J835" i="4"/>
  <c r="I835" i="4"/>
  <c r="H835" i="4"/>
  <c r="G835" i="4"/>
  <c r="F835" i="4"/>
  <c r="K835" i="4" s="1"/>
  <c r="J834" i="4"/>
  <c r="I834" i="4"/>
  <c r="H834" i="4"/>
  <c r="G834" i="4"/>
  <c r="F834" i="4"/>
  <c r="K834" i="4" s="1"/>
  <c r="J833" i="4"/>
  <c r="I833" i="4"/>
  <c r="H833" i="4"/>
  <c r="G833" i="4"/>
  <c r="F833" i="4"/>
  <c r="K833" i="4" s="1"/>
  <c r="J832" i="4"/>
  <c r="I832" i="4"/>
  <c r="H832" i="4"/>
  <c r="G832" i="4"/>
  <c r="F832" i="4"/>
  <c r="K832" i="4" s="1"/>
  <c r="J831" i="4"/>
  <c r="I831" i="4"/>
  <c r="H831" i="4"/>
  <c r="G831" i="4"/>
  <c r="F831" i="4"/>
  <c r="K831" i="4" s="1"/>
  <c r="J830" i="4"/>
  <c r="I830" i="4"/>
  <c r="H830" i="4"/>
  <c r="G830" i="4"/>
  <c r="F830" i="4"/>
  <c r="K830" i="4" s="1"/>
  <c r="J829" i="4"/>
  <c r="I829" i="4"/>
  <c r="H829" i="4"/>
  <c r="G829" i="4"/>
  <c r="F829" i="4"/>
  <c r="K829" i="4" s="1"/>
  <c r="J828" i="4"/>
  <c r="I828" i="4"/>
  <c r="H828" i="4"/>
  <c r="G828" i="4"/>
  <c r="F828" i="4"/>
  <c r="K828" i="4" s="1"/>
  <c r="J827" i="4"/>
  <c r="I827" i="4"/>
  <c r="H827" i="4"/>
  <c r="G827" i="4"/>
  <c r="F827" i="4"/>
  <c r="K827" i="4" s="1"/>
  <c r="J826" i="4"/>
  <c r="I826" i="4"/>
  <c r="H826" i="4"/>
  <c r="G826" i="4"/>
  <c r="F826" i="4"/>
  <c r="K826" i="4" s="1"/>
  <c r="J825" i="4"/>
  <c r="I825" i="4"/>
  <c r="H825" i="4"/>
  <c r="G825" i="4"/>
  <c r="F825" i="4"/>
  <c r="K825" i="4" s="1"/>
  <c r="J824" i="4"/>
  <c r="I824" i="4"/>
  <c r="H824" i="4"/>
  <c r="G824" i="4"/>
  <c r="F824" i="4"/>
  <c r="K824" i="4" s="1"/>
  <c r="J823" i="4"/>
  <c r="I823" i="4"/>
  <c r="H823" i="4"/>
  <c r="G823" i="4"/>
  <c r="F823" i="4"/>
  <c r="K823" i="4" s="1"/>
  <c r="J822" i="4"/>
  <c r="I822" i="4"/>
  <c r="H822" i="4"/>
  <c r="G822" i="4"/>
  <c r="F822" i="4"/>
  <c r="K822" i="4" s="1"/>
  <c r="J821" i="4"/>
  <c r="I821" i="4"/>
  <c r="H821" i="4"/>
  <c r="G821" i="4"/>
  <c r="F821" i="4"/>
  <c r="K821" i="4" s="1"/>
  <c r="J820" i="4"/>
  <c r="I820" i="4"/>
  <c r="H820" i="4"/>
  <c r="G820" i="4"/>
  <c r="F820" i="4"/>
  <c r="K820" i="4" s="1"/>
  <c r="J819" i="4"/>
  <c r="I819" i="4"/>
  <c r="H819" i="4"/>
  <c r="G819" i="4"/>
  <c r="F819" i="4"/>
  <c r="K819" i="4" s="1"/>
  <c r="J818" i="4"/>
  <c r="I818" i="4"/>
  <c r="H818" i="4"/>
  <c r="G818" i="4"/>
  <c r="F818" i="4"/>
  <c r="K818" i="4" s="1"/>
  <c r="J817" i="4"/>
  <c r="I817" i="4"/>
  <c r="H817" i="4"/>
  <c r="G817" i="4"/>
  <c r="F817" i="4"/>
  <c r="K817" i="4" s="1"/>
  <c r="J816" i="4"/>
  <c r="I816" i="4"/>
  <c r="H816" i="4"/>
  <c r="G816" i="4"/>
  <c r="F816" i="4"/>
  <c r="K816" i="4" s="1"/>
  <c r="J815" i="4"/>
  <c r="I815" i="4"/>
  <c r="H815" i="4"/>
  <c r="G815" i="4"/>
  <c r="F815" i="4"/>
  <c r="K815" i="4" s="1"/>
  <c r="J814" i="4"/>
  <c r="I814" i="4"/>
  <c r="H814" i="4"/>
  <c r="G814" i="4"/>
  <c r="F814" i="4"/>
  <c r="K814" i="4" s="1"/>
  <c r="J813" i="4"/>
  <c r="I813" i="4"/>
  <c r="H813" i="4"/>
  <c r="G813" i="4"/>
  <c r="F813" i="4"/>
  <c r="K813" i="4" s="1"/>
  <c r="J812" i="4"/>
  <c r="I812" i="4"/>
  <c r="H812" i="4"/>
  <c r="G812" i="4"/>
  <c r="F812" i="4"/>
  <c r="K812" i="4" s="1"/>
  <c r="J811" i="4"/>
  <c r="I811" i="4"/>
  <c r="H811" i="4"/>
  <c r="G811" i="4"/>
  <c r="F811" i="4"/>
  <c r="K811" i="4" s="1"/>
  <c r="J810" i="4"/>
  <c r="I810" i="4"/>
  <c r="H810" i="4"/>
  <c r="G810" i="4"/>
  <c r="F810" i="4"/>
  <c r="K810" i="4" s="1"/>
  <c r="J809" i="4"/>
  <c r="I809" i="4"/>
  <c r="H809" i="4"/>
  <c r="G809" i="4"/>
  <c r="F809" i="4"/>
  <c r="K809" i="4" s="1"/>
  <c r="J808" i="4"/>
  <c r="I808" i="4"/>
  <c r="H808" i="4"/>
  <c r="G808" i="4"/>
  <c r="F808" i="4"/>
  <c r="K808" i="4" s="1"/>
  <c r="J807" i="4"/>
  <c r="I807" i="4"/>
  <c r="H807" i="4"/>
  <c r="G807" i="4"/>
  <c r="F807" i="4"/>
  <c r="K807" i="4" s="1"/>
  <c r="J806" i="4"/>
  <c r="I806" i="4"/>
  <c r="H806" i="4"/>
  <c r="G806" i="4"/>
  <c r="F806" i="4"/>
  <c r="K806" i="4" s="1"/>
  <c r="J805" i="4"/>
  <c r="I805" i="4"/>
  <c r="H805" i="4"/>
  <c r="G805" i="4"/>
  <c r="F805" i="4"/>
  <c r="K805" i="4" s="1"/>
  <c r="J804" i="4"/>
  <c r="I804" i="4"/>
  <c r="H804" i="4"/>
  <c r="G804" i="4"/>
  <c r="F804" i="4"/>
  <c r="K804" i="4" s="1"/>
  <c r="J803" i="4"/>
  <c r="I803" i="4"/>
  <c r="H803" i="4"/>
  <c r="G803" i="4"/>
  <c r="F803" i="4"/>
  <c r="K803" i="4" s="1"/>
  <c r="J802" i="4"/>
  <c r="I802" i="4"/>
  <c r="H802" i="4"/>
  <c r="G802" i="4"/>
  <c r="F802" i="4"/>
  <c r="K802" i="4" s="1"/>
  <c r="J801" i="4"/>
  <c r="I801" i="4"/>
  <c r="H801" i="4"/>
  <c r="G801" i="4"/>
  <c r="F801" i="4"/>
  <c r="K801" i="4" s="1"/>
  <c r="J800" i="4"/>
  <c r="I800" i="4"/>
  <c r="H800" i="4"/>
  <c r="G800" i="4"/>
  <c r="F800" i="4"/>
  <c r="K800" i="4" s="1"/>
  <c r="J799" i="4"/>
  <c r="I799" i="4"/>
  <c r="H799" i="4"/>
  <c r="G799" i="4"/>
  <c r="F799" i="4"/>
  <c r="K799" i="4" s="1"/>
  <c r="J798" i="4"/>
  <c r="I798" i="4"/>
  <c r="H798" i="4"/>
  <c r="G798" i="4"/>
  <c r="F798" i="4"/>
  <c r="K798" i="4" s="1"/>
  <c r="J797" i="4"/>
  <c r="I797" i="4"/>
  <c r="H797" i="4"/>
  <c r="G797" i="4"/>
  <c r="F797" i="4"/>
  <c r="K797" i="4" s="1"/>
  <c r="J796" i="4"/>
  <c r="I796" i="4"/>
  <c r="H796" i="4"/>
  <c r="G796" i="4"/>
  <c r="F796" i="4"/>
  <c r="K796" i="4" s="1"/>
  <c r="J795" i="4"/>
  <c r="I795" i="4"/>
  <c r="H795" i="4"/>
  <c r="G795" i="4"/>
  <c r="F795" i="4"/>
  <c r="K795" i="4" s="1"/>
  <c r="J794" i="4"/>
  <c r="I794" i="4"/>
  <c r="H794" i="4"/>
  <c r="G794" i="4"/>
  <c r="F794" i="4"/>
  <c r="K794" i="4" s="1"/>
  <c r="J793" i="4"/>
  <c r="I793" i="4"/>
  <c r="H793" i="4"/>
  <c r="G793" i="4"/>
  <c r="F793" i="4"/>
  <c r="K793" i="4" s="1"/>
  <c r="J792" i="4"/>
  <c r="I792" i="4"/>
  <c r="H792" i="4"/>
  <c r="G792" i="4"/>
  <c r="F792" i="4"/>
  <c r="K792" i="4" s="1"/>
  <c r="J791" i="4"/>
  <c r="I791" i="4"/>
  <c r="H791" i="4"/>
  <c r="G791" i="4"/>
  <c r="F791" i="4"/>
  <c r="K791" i="4" s="1"/>
  <c r="J790" i="4"/>
  <c r="I790" i="4"/>
  <c r="H790" i="4"/>
  <c r="G790" i="4"/>
  <c r="F790" i="4"/>
  <c r="K790" i="4" s="1"/>
  <c r="J789" i="4"/>
  <c r="I789" i="4"/>
  <c r="H789" i="4"/>
  <c r="G789" i="4"/>
  <c r="F789" i="4"/>
  <c r="K789" i="4" s="1"/>
  <c r="J788" i="4"/>
  <c r="I788" i="4"/>
  <c r="H788" i="4"/>
  <c r="G788" i="4"/>
  <c r="F788" i="4"/>
  <c r="K788" i="4" s="1"/>
  <c r="J787" i="4"/>
  <c r="I787" i="4"/>
  <c r="H787" i="4"/>
  <c r="G787" i="4"/>
  <c r="F787" i="4"/>
  <c r="K787" i="4" s="1"/>
  <c r="J786" i="4"/>
  <c r="I786" i="4"/>
  <c r="H786" i="4"/>
  <c r="G786" i="4"/>
  <c r="F786" i="4"/>
  <c r="K786" i="4" s="1"/>
  <c r="J785" i="4"/>
  <c r="I785" i="4"/>
  <c r="H785" i="4"/>
  <c r="G785" i="4"/>
  <c r="F785" i="4"/>
  <c r="K785" i="4" s="1"/>
  <c r="J784" i="4"/>
  <c r="I784" i="4"/>
  <c r="H784" i="4"/>
  <c r="G784" i="4"/>
  <c r="F784" i="4"/>
  <c r="K784" i="4" s="1"/>
  <c r="J783" i="4"/>
  <c r="I783" i="4"/>
  <c r="H783" i="4"/>
  <c r="G783" i="4"/>
  <c r="F783" i="4"/>
  <c r="K783" i="4" s="1"/>
  <c r="J782" i="4"/>
  <c r="I782" i="4"/>
  <c r="H782" i="4"/>
  <c r="G782" i="4"/>
  <c r="F782" i="4"/>
  <c r="K782" i="4" s="1"/>
  <c r="J781" i="4"/>
  <c r="I781" i="4"/>
  <c r="H781" i="4"/>
  <c r="G781" i="4"/>
  <c r="F781" i="4"/>
  <c r="K781" i="4" s="1"/>
  <c r="J780" i="4"/>
  <c r="I780" i="4"/>
  <c r="H780" i="4"/>
  <c r="G780" i="4"/>
  <c r="F780" i="4"/>
  <c r="K780" i="4" s="1"/>
  <c r="J779" i="4"/>
  <c r="I779" i="4"/>
  <c r="H779" i="4"/>
  <c r="G779" i="4"/>
  <c r="F779" i="4"/>
  <c r="K779" i="4" s="1"/>
  <c r="J778" i="4"/>
  <c r="I778" i="4"/>
  <c r="H778" i="4"/>
  <c r="G778" i="4"/>
  <c r="F778" i="4"/>
  <c r="K778" i="4" s="1"/>
  <c r="J777" i="4"/>
  <c r="I777" i="4"/>
  <c r="H777" i="4"/>
  <c r="G777" i="4"/>
  <c r="F777" i="4"/>
  <c r="K777" i="4" s="1"/>
  <c r="J776" i="4"/>
  <c r="I776" i="4"/>
  <c r="H776" i="4"/>
  <c r="G776" i="4"/>
  <c r="F776" i="4"/>
  <c r="K776" i="4" s="1"/>
  <c r="J775" i="4"/>
  <c r="I775" i="4"/>
  <c r="H775" i="4"/>
  <c r="G775" i="4"/>
  <c r="F775" i="4"/>
  <c r="K775" i="4" s="1"/>
  <c r="J774" i="4"/>
  <c r="I774" i="4"/>
  <c r="H774" i="4"/>
  <c r="G774" i="4"/>
  <c r="F774" i="4"/>
  <c r="K774" i="4" s="1"/>
  <c r="J773" i="4"/>
  <c r="I773" i="4"/>
  <c r="H773" i="4"/>
  <c r="G773" i="4"/>
  <c r="F773" i="4"/>
  <c r="K773" i="4" s="1"/>
  <c r="J772" i="4"/>
  <c r="I772" i="4"/>
  <c r="H772" i="4"/>
  <c r="G772" i="4"/>
  <c r="F772" i="4"/>
  <c r="K772" i="4" s="1"/>
  <c r="J771" i="4"/>
  <c r="I771" i="4"/>
  <c r="H771" i="4"/>
  <c r="G771" i="4"/>
  <c r="F771" i="4"/>
  <c r="K771" i="4" s="1"/>
  <c r="J770" i="4"/>
  <c r="I770" i="4"/>
  <c r="H770" i="4"/>
  <c r="G770" i="4"/>
  <c r="F770" i="4"/>
  <c r="K770" i="4" s="1"/>
  <c r="J769" i="4"/>
  <c r="I769" i="4"/>
  <c r="H769" i="4"/>
  <c r="G769" i="4"/>
  <c r="F769" i="4"/>
  <c r="K769" i="4" s="1"/>
  <c r="J768" i="4"/>
  <c r="I768" i="4"/>
  <c r="H768" i="4"/>
  <c r="G768" i="4"/>
  <c r="F768" i="4"/>
  <c r="K768" i="4" s="1"/>
  <c r="J767" i="4"/>
  <c r="I767" i="4"/>
  <c r="H767" i="4"/>
  <c r="G767" i="4"/>
  <c r="F767" i="4"/>
  <c r="K767" i="4" s="1"/>
  <c r="J766" i="4"/>
  <c r="I766" i="4"/>
  <c r="H766" i="4"/>
  <c r="G766" i="4"/>
  <c r="F766" i="4"/>
  <c r="K766" i="4" s="1"/>
  <c r="J765" i="4"/>
  <c r="I765" i="4"/>
  <c r="H765" i="4"/>
  <c r="G765" i="4"/>
  <c r="F765" i="4"/>
  <c r="K765" i="4" s="1"/>
  <c r="J764" i="4"/>
  <c r="I764" i="4"/>
  <c r="H764" i="4"/>
  <c r="G764" i="4"/>
  <c r="F764" i="4"/>
  <c r="K764" i="4" s="1"/>
  <c r="J763" i="4"/>
  <c r="I763" i="4"/>
  <c r="H763" i="4"/>
  <c r="G763" i="4"/>
  <c r="F763" i="4"/>
  <c r="K763" i="4" s="1"/>
  <c r="J762" i="4"/>
  <c r="I762" i="4"/>
  <c r="H762" i="4"/>
  <c r="G762" i="4"/>
  <c r="F762" i="4"/>
  <c r="K762" i="4" s="1"/>
  <c r="J761" i="4"/>
  <c r="I761" i="4"/>
  <c r="H761" i="4"/>
  <c r="G761" i="4"/>
  <c r="F761" i="4"/>
  <c r="K761" i="4" s="1"/>
  <c r="J760" i="4"/>
  <c r="I760" i="4"/>
  <c r="H760" i="4"/>
  <c r="G760" i="4"/>
  <c r="F760" i="4"/>
  <c r="K760" i="4" s="1"/>
  <c r="J759" i="4"/>
  <c r="I759" i="4"/>
  <c r="H759" i="4"/>
  <c r="G759" i="4"/>
  <c r="F759" i="4"/>
  <c r="K759" i="4" s="1"/>
  <c r="J758" i="4"/>
  <c r="I758" i="4"/>
  <c r="H758" i="4"/>
  <c r="G758" i="4"/>
  <c r="F758" i="4"/>
  <c r="K758" i="4" s="1"/>
  <c r="J757" i="4"/>
  <c r="I757" i="4"/>
  <c r="H757" i="4"/>
  <c r="G757" i="4"/>
  <c r="F757" i="4"/>
  <c r="K757" i="4" s="1"/>
  <c r="J756" i="4"/>
  <c r="I756" i="4"/>
  <c r="H756" i="4"/>
  <c r="G756" i="4"/>
  <c r="F756" i="4"/>
  <c r="K756" i="4" s="1"/>
  <c r="J755" i="4"/>
  <c r="I755" i="4"/>
  <c r="H755" i="4"/>
  <c r="G755" i="4"/>
  <c r="F755" i="4"/>
  <c r="K755" i="4" s="1"/>
  <c r="J754" i="4"/>
  <c r="I754" i="4"/>
  <c r="H754" i="4"/>
  <c r="G754" i="4"/>
  <c r="F754" i="4"/>
  <c r="K754" i="4" s="1"/>
  <c r="J753" i="4"/>
  <c r="I753" i="4"/>
  <c r="H753" i="4"/>
  <c r="G753" i="4"/>
  <c r="F753" i="4"/>
  <c r="K753" i="4" s="1"/>
  <c r="J752" i="4"/>
  <c r="I752" i="4"/>
  <c r="H752" i="4"/>
  <c r="G752" i="4"/>
  <c r="F752" i="4"/>
  <c r="K752" i="4" s="1"/>
  <c r="J751" i="4"/>
  <c r="I751" i="4"/>
  <c r="H751" i="4"/>
  <c r="G751" i="4"/>
  <c r="F751" i="4"/>
  <c r="K751" i="4" s="1"/>
  <c r="J750" i="4"/>
  <c r="I750" i="4"/>
  <c r="H750" i="4"/>
  <c r="G750" i="4"/>
  <c r="F750" i="4"/>
  <c r="K750" i="4" s="1"/>
  <c r="J749" i="4"/>
  <c r="I749" i="4"/>
  <c r="H749" i="4"/>
  <c r="G749" i="4"/>
  <c r="F749" i="4"/>
  <c r="K749" i="4" s="1"/>
  <c r="J748" i="4"/>
  <c r="I748" i="4"/>
  <c r="H748" i="4"/>
  <c r="G748" i="4"/>
  <c r="F748" i="4"/>
  <c r="K748" i="4" s="1"/>
  <c r="J747" i="4"/>
  <c r="I747" i="4"/>
  <c r="H747" i="4"/>
  <c r="G747" i="4"/>
  <c r="F747" i="4"/>
  <c r="K747" i="4" s="1"/>
  <c r="J746" i="4"/>
  <c r="I746" i="4"/>
  <c r="H746" i="4"/>
  <c r="G746" i="4"/>
  <c r="F746" i="4"/>
  <c r="K746" i="4" s="1"/>
  <c r="J745" i="4"/>
  <c r="I745" i="4"/>
  <c r="H745" i="4"/>
  <c r="G745" i="4"/>
  <c r="F745" i="4"/>
  <c r="K745" i="4" s="1"/>
  <c r="J744" i="4"/>
  <c r="I744" i="4"/>
  <c r="H744" i="4"/>
  <c r="G744" i="4"/>
  <c r="F744" i="4"/>
  <c r="K744" i="4" s="1"/>
  <c r="J743" i="4"/>
  <c r="I743" i="4"/>
  <c r="H743" i="4"/>
  <c r="G743" i="4"/>
  <c r="F743" i="4"/>
  <c r="K743" i="4" s="1"/>
  <c r="J742" i="4"/>
  <c r="I742" i="4"/>
  <c r="H742" i="4"/>
  <c r="G742" i="4"/>
  <c r="F742" i="4"/>
  <c r="K742" i="4" s="1"/>
  <c r="J741" i="4"/>
  <c r="I741" i="4"/>
  <c r="H741" i="4"/>
  <c r="G741" i="4"/>
  <c r="F741" i="4"/>
  <c r="K741" i="4" s="1"/>
  <c r="J740" i="4"/>
  <c r="I740" i="4"/>
  <c r="H740" i="4"/>
  <c r="G740" i="4"/>
  <c r="F740" i="4"/>
  <c r="K740" i="4" s="1"/>
  <c r="J739" i="4"/>
  <c r="I739" i="4"/>
  <c r="H739" i="4"/>
  <c r="G739" i="4"/>
  <c r="F739" i="4"/>
  <c r="K739" i="4" s="1"/>
  <c r="J738" i="4"/>
  <c r="I738" i="4"/>
  <c r="H738" i="4"/>
  <c r="G738" i="4"/>
  <c r="F738" i="4"/>
  <c r="K738" i="4" s="1"/>
  <c r="J737" i="4"/>
  <c r="I737" i="4"/>
  <c r="H737" i="4"/>
  <c r="G737" i="4"/>
  <c r="F737" i="4"/>
  <c r="K737" i="4" s="1"/>
  <c r="J736" i="4"/>
  <c r="I736" i="4"/>
  <c r="H736" i="4"/>
  <c r="G736" i="4"/>
  <c r="F736" i="4"/>
  <c r="K736" i="4" s="1"/>
  <c r="J735" i="4"/>
  <c r="I735" i="4"/>
  <c r="H735" i="4"/>
  <c r="G735" i="4"/>
  <c r="F735" i="4"/>
  <c r="K735" i="4" s="1"/>
  <c r="J734" i="4"/>
  <c r="I734" i="4"/>
  <c r="H734" i="4"/>
  <c r="G734" i="4"/>
  <c r="F734" i="4"/>
  <c r="K734" i="4" s="1"/>
  <c r="J733" i="4"/>
  <c r="I733" i="4"/>
  <c r="H733" i="4"/>
  <c r="G733" i="4"/>
  <c r="F733" i="4"/>
  <c r="K733" i="4" s="1"/>
  <c r="J732" i="4"/>
  <c r="I732" i="4"/>
  <c r="H732" i="4"/>
  <c r="G732" i="4"/>
  <c r="F732" i="4"/>
  <c r="K732" i="4" s="1"/>
  <c r="J731" i="4"/>
  <c r="I731" i="4"/>
  <c r="H731" i="4"/>
  <c r="G731" i="4"/>
  <c r="F731" i="4"/>
  <c r="K731" i="4" s="1"/>
  <c r="J730" i="4"/>
  <c r="I730" i="4"/>
  <c r="H730" i="4"/>
  <c r="G730" i="4"/>
  <c r="F730" i="4"/>
  <c r="K730" i="4" s="1"/>
  <c r="J729" i="4"/>
  <c r="I729" i="4"/>
  <c r="H729" i="4"/>
  <c r="G729" i="4"/>
  <c r="F729" i="4"/>
  <c r="K729" i="4" s="1"/>
  <c r="J728" i="4"/>
  <c r="I728" i="4"/>
  <c r="H728" i="4"/>
  <c r="G728" i="4"/>
  <c r="F728" i="4"/>
  <c r="K728" i="4" s="1"/>
  <c r="J727" i="4"/>
  <c r="I727" i="4"/>
  <c r="H727" i="4"/>
  <c r="G727" i="4"/>
  <c r="F727" i="4"/>
  <c r="K727" i="4" s="1"/>
  <c r="J726" i="4"/>
  <c r="I726" i="4"/>
  <c r="H726" i="4"/>
  <c r="G726" i="4"/>
  <c r="F726" i="4"/>
  <c r="K726" i="4" s="1"/>
  <c r="J725" i="4"/>
  <c r="I725" i="4"/>
  <c r="H725" i="4"/>
  <c r="G725" i="4"/>
  <c r="F725" i="4"/>
  <c r="K725" i="4" s="1"/>
  <c r="J724" i="4"/>
  <c r="I724" i="4"/>
  <c r="H724" i="4"/>
  <c r="G724" i="4"/>
  <c r="F724" i="4"/>
  <c r="K724" i="4" s="1"/>
  <c r="J723" i="4"/>
  <c r="I723" i="4"/>
  <c r="H723" i="4"/>
  <c r="G723" i="4"/>
  <c r="F723" i="4"/>
  <c r="K723" i="4" s="1"/>
  <c r="J722" i="4"/>
  <c r="I722" i="4"/>
  <c r="H722" i="4"/>
  <c r="G722" i="4"/>
  <c r="F722" i="4"/>
  <c r="K722" i="4" s="1"/>
  <c r="J721" i="4"/>
  <c r="I721" i="4"/>
  <c r="H721" i="4"/>
  <c r="G721" i="4"/>
  <c r="F721" i="4"/>
  <c r="K721" i="4" s="1"/>
  <c r="J720" i="4"/>
  <c r="I720" i="4"/>
  <c r="H720" i="4"/>
  <c r="G720" i="4"/>
  <c r="F720" i="4"/>
  <c r="K720" i="4" s="1"/>
  <c r="J719" i="4"/>
  <c r="I719" i="4"/>
  <c r="H719" i="4"/>
  <c r="G719" i="4"/>
  <c r="F719" i="4"/>
  <c r="K719" i="4" s="1"/>
  <c r="J718" i="4"/>
  <c r="I718" i="4"/>
  <c r="H718" i="4"/>
  <c r="G718" i="4"/>
  <c r="F718" i="4"/>
  <c r="K718" i="4" s="1"/>
  <c r="J717" i="4"/>
  <c r="I717" i="4"/>
  <c r="H717" i="4"/>
  <c r="G717" i="4"/>
  <c r="F717" i="4"/>
  <c r="K717" i="4" s="1"/>
  <c r="J716" i="4"/>
  <c r="I716" i="4"/>
  <c r="H716" i="4"/>
  <c r="G716" i="4"/>
  <c r="F716" i="4"/>
  <c r="K716" i="4" s="1"/>
  <c r="J715" i="4"/>
  <c r="I715" i="4"/>
  <c r="H715" i="4"/>
  <c r="G715" i="4"/>
  <c r="F715" i="4"/>
  <c r="K715" i="4" s="1"/>
  <c r="J714" i="4"/>
  <c r="I714" i="4"/>
  <c r="H714" i="4"/>
  <c r="G714" i="4"/>
  <c r="F714" i="4"/>
  <c r="K714" i="4" s="1"/>
  <c r="J713" i="4"/>
  <c r="I713" i="4"/>
  <c r="H713" i="4"/>
  <c r="G713" i="4"/>
  <c r="F713" i="4"/>
  <c r="K713" i="4" s="1"/>
  <c r="J712" i="4"/>
  <c r="I712" i="4"/>
  <c r="H712" i="4"/>
  <c r="G712" i="4"/>
  <c r="F712" i="4"/>
  <c r="K712" i="4" s="1"/>
  <c r="J711" i="4"/>
  <c r="I711" i="4"/>
  <c r="H711" i="4"/>
  <c r="G711" i="4"/>
  <c r="F711" i="4"/>
  <c r="K711" i="4" s="1"/>
  <c r="J710" i="4"/>
  <c r="I710" i="4"/>
  <c r="H710" i="4"/>
  <c r="G710" i="4"/>
  <c r="F710" i="4"/>
  <c r="K710" i="4" s="1"/>
  <c r="J709" i="4"/>
  <c r="I709" i="4"/>
  <c r="H709" i="4"/>
  <c r="G709" i="4"/>
  <c r="F709" i="4"/>
  <c r="K709" i="4" s="1"/>
  <c r="J708" i="4"/>
  <c r="I708" i="4"/>
  <c r="H708" i="4"/>
  <c r="G708" i="4"/>
  <c r="F708" i="4"/>
  <c r="K708" i="4" s="1"/>
  <c r="J707" i="4"/>
  <c r="I707" i="4"/>
  <c r="H707" i="4"/>
  <c r="G707" i="4"/>
  <c r="F707" i="4"/>
  <c r="K707" i="4" s="1"/>
  <c r="J706" i="4"/>
  <c r="I706" i="4"/>
  <c r="H706" i="4"/>
  <c r="G706" i="4"/>
  <c r="F706" i="4"/>
  <c r="K706" i="4" s="1"/>
  <c r="J705" i="4"/>
  <c r="I705" i="4"/>
  <c r="H705" i="4"/>
  <c r="G705" i="4"/>
  <c r="F705" i="4"/>
  <c r="K705" i="4" s="1"/>
  <c r="J704" i="4"/>
  <c r="I704" i="4"/>
  <c r="H704" i="4"/>
  <c r="G704" i="4"/>
  <c r="F704" i="4"/>
  <c r="K704" i="4" s="1"/>
  <c r="J703" i="4"/>
  <c r="I703" i="4"/>
  <c r="H703" i="4"/>
  <c r="G703" i="4"/>
  <c r="F703" i="4"/>
  <c r="K703" i="4" s="1"/>
  <c r="J702" i="4"/>
  <c r="I702" i="4"/>
  <c r="H702" i="4"/>
  <c r="G702" i="4"/>
  <c r="F702" i="4"/>
  <c r="K702" i="4" s="1"/>
  <c r="J701" i="4"/>
  <c r="I701" i="4"/>
  <c r="H701" i="4"/>
  <c r="G701" i="4"/>
  <c r="F701" i="4"/>
  <c r="K701" i="4" s="1"/>
  <c r="J700" i="4"/>
  <c r="I700" i="4"/>
  <c r="H700" i="4"/>
  <c r="G700" i="4"/>
  <c r="F700" i="4"/>
  <c r="K700" i="4" s="1"/>
  <c r="J699" i="4"/>
  <c r="I699" i="4"/>
  <c r="H699" i="4"/>
  <c r="G699" i="4"/>
  <c r="F699" i="4"/>
  <c r="K699" i="4" s="1"/>
  <c r="J698" i="4"/>
  <c r="I698" i="4"/>
  <c r="H698" i="4"/>
  <c r="G698" i="4"/>
  <c r="F698" i="4"/>
  <c r="K698" i="4" s="1"/>
  <c r="J697" i="4"/>
  <c r="I697" i="4"/>
  <c r="H697" i="4"/>
  <c r="G697" i="4"/>
  <c r="F697" i="4"/>
  <c r="K697" i="4" s="1"/>
  <c r="J696" i="4"/>
  <c r="I696" i="4"/>
  <c r="H696" i="4"/>
  <c r="G696" i="4"/>
  <c r="F696" i="4"/>
  <c r="K696" i="4" s="1"/>
  <c r="J695" i="4"/>
  <c r="I695" i="4"/>
  <c r="H695" i="4"/>
  <c r="G695" i="4"/>
  <c r="F695" i="4"/>
  <c r="K695" i="4" s="1"/>
  <c r="J694" i="4"/>
  <c r="I694" i="4"/>
  <c r="H694" i="4"/>
  <c r="G694" i="4"/>
  <c r="F694" i="4"/>
  <c r="K694" i="4" s="1"/>
  <c r="J693" i="4"/>
  <c r="I693" i="4"/>
  <c r="H693" i="4"/>
  <c r="G693" i="4"/>
  <c r="F693" i="4"/>
  <c r="K693" i="4" s="1"/>
  <c r="J692" i="4"/>
  <c r="I692" i="4"/>
  <c r="H692" i="4"/>
  <c r="G692" i="4"/>
  <c r="F692" i="4"/>
  <c r="K692" i="4" s="1"/>
  <c r="J691" i="4"/>
  <c r="I691" i="4"/>
  <c r="H691" i="4"/>
  <c r="G691" i="4"/>
  <c r="F691" i="4"/>
  <c r="K691" i="4" s="1"/>
  <c r="J690" i="4"/>
  <c r="I690" i="4"/>
  <c r="H690" i="4"/>
  <c r="G690" i="4"/>
  <c r="F690" i="4"/>
  <c r="K690" i="4" s="1"/>
  <c r="J689" i="4"/>
  <c r="I689" i="4"/>
  <c r="H689" i="4"/>
  <c r="G689" i="4"/>
  <c r="F689" i="4"/>
  <c r="K689" i="4" s="1"/>
  <c r="J688" i="4"/>
  <c r="I688" i="4"/>
  <c r="H688" i="4"/>
  <c r="G688" i="4"/>
  <c r="F688" i="4"/>
  <c r="K688" i="4" s="1"/>
  <c r="J687" i="4"/>
  <c r="I687" i="4"/>
  <c r="H687" i="4"/>
  <c r="G687" i="4"/>
  <c r="F687" i="4"/>
  <c r="K687" i="4" s="1"/>
  <c r="J686" i="4"/>
  <c r="I686" i="4"/>
  <c r="H686" i="4"/>
  <c r="G686" i="4"/>
  <c r="F686" i="4"/>
  <c r="K686" i="4" s="1"/>
  <c r="J685" i="4"/>
  <c r="I685" i="4"/>
  <c r="H685" i="4"/>
  <c r="G685" i="4"/>
  <c r="F685" i="4"/>
  <c r="K685" i="4" s="1"/>
  <c r="J684" i="4"/>
  <c r="I684" i="4"/>
  <c r="H684" i="4"/>
  <c r="G684" i="4"/>
  <c r="F684" i="4"/>
  <c r="K684" i="4" s="1"/>
  <c r="J683" i="4"/>
  <c r="I683" i="4"/>
  <c r="H683" i="4"/>
  <c r="G683" i="4"/>
  <c r="F683" i="4"/>
  <c r="K683" i="4" s="1"/>
  <c r="J682" i="4"/>
  <c r="I682" i="4"/>
  <c r="H682" i="4"/>
  <c r="G682" i="4"/>
  <c r="F682" i="4"/>
  <c r="K682" i="4" s="1"/>
  <c r="J681" i="4"/>
  <c r="I681" i="4"/>
  <c r="H681" i="4"/>
  <c r="G681" i="4"/>
  <c r="F681" i="4"/>
  <c r="K681" i="4" s="1"/>
  <c r="J680" i="4"/>
  <c r="I680" i="4"/>
  <c r="H680" i="4"/>
  <c r="G680" i="4"/>
  <c r="F680" i="4"/>
  <c r="K680" i="4" s="1"/>
  <c r="J679" i="4"/>
  <c r="I679" i="4"/>
  <c r="H679" i="4"/>
  <c r="G679" i="4"/>
  <c r="F679" i="4"/>
  <c r="K679" i="4" s="1"/>
  <c r="J678" i="4"/>
  <c r="I678" i="4"/>
  <c r="H678" i="4"/>
  <c r="G678" i="4"/>
  <c r="F678" i="4"/>
  <c r="K678" i="4" s="1"/>
  <c r="J677" i="4"/>
  <c r="I677" i="4"/>
  <c r="H677" i="4"/>
  <c r="G677" i="4"/>
  <c r="F677" i="4"/>
  <c r="K677" i="4" s="1"/>
  <c r="J676" i="4"/>
  <c r="I676" i="4"/>
  <c r="H676" i="4"/>
  <c r="G676" i="4"/>
  <c r="F676" i="4"/>
  <c r="K676" i="4" s="1"/>
  <c r="J675" i="4"/>
  <c r="I675" i="4"/>
  <c r="H675" i="4"/>
  <c r="G675" i="4"/>
  <c r="F675" i="4"/>
  <c r="K675" i="4" s="1"/>
  <c r="J674" i="4"/>
  <c r="I674" i="4"/>
  <c r="H674" i="4"/>
  <c r="G674" i="4"/>
  <c r="F674" i="4"/>
  <c r="K674" i="4" s="1"/>
  <c r="J673" i="4"/>
  <c r="I673" i="4"/>
  <c r="H673" i="4"/>
  <c r="G673" i="4"/>
  <c r="F673" i="4"/>
  <c r="K673" i="4" s="1"/>
  <c r="J672" i="4"/>
  <c r="I672" i="4"/>
  <c r="H672" i="4"/>
  <c r="G672" i="4"/>
  <c r="F672" i="4"/>
  <c r="K672" i="4" s="1"/>
  <c r="J671" i="4"/>
  <c r="I671" i="4"/>
  <c r="H671" i="4"/>
  <c r="G671" i="4"/>
  <c r="F671" i="4"/>
  <c r="K671" i="4" s="1"/>
  <c r="J670" i="4"/>
  <c r="I670" i="4"/>
  <c r="H670" i="4"/>
  <c r="G670" i="4"/>
  <c r="F670" i="4"/>
  <c r="K670" i="4" s="1"/>
  <c r="J669" i="4"/>
  <c r="I669" i="4"/>
  <c r="H669" i="4"/>
  <c r="G669" i="4"/>
  <c r="F669" i="4"/>
  <c r="K669" i="4" s="1"/>
  <c r="J668" i="4"/>
  <c r="I668" i="4"/>
  <c r="H668" i="4"/>
  <c r="G668" i="4"/>
  <c r="F668" i="4"/>
  <c r="K668" i="4" s="1"/>
  <c r="J667" i="4"/>
  <c r="I667" i="4"/>
  <c r="H667" i="4"/>
  <c r="G667" i="4"/>
  <c r="F667" i="4"/>
  <c r="K667" i="4" s="1"/>
  <c r="J666" i="4"/>
  <c r="I666" i="4"/>
  <c r="H666" i="4"/>
  <c r="G666" i="4"/>
  <c r="F666" i="4"/>
  <c r="K666" i="4" s="1"/>
  <c r="J665" i="4"/>
  <c r="I665" i="4"/>
  <c r="H665" i="4"/>
  <c r="G665" i="4"/>
  <c r="F665" i="4"/>
  <c r="K665" i="4" s="1"/>
  <c r="J664" i="4"/>
  <c r="I664" i="4"/>
  <c r="H664" i="4"/>
  <c r="G664" i="4"/>
  <c r="F664" i="4"/>
  <c r="K664" i="4" s="1"/>
  <c r="J663" i="4"/>
  <c r="I663" i="4"/>
  <c r="H663" i="4"/>
  <c r="G663" i="4"/>
  <c r="F663" i="4"/>
  <c r="K663" i="4" s="1"/>
  <c r="J662" i="4"/>
  <c r="I662" i="4"/>
  <c r="H662" i="4"/>
  <c r="G662" i="4"/>
  <c r="F662" i="4"/>
  <c r="K662" i="4" s="1"/>
  <c r="J661" i="4"/>
  <c r="I661" i="4"/>
  <c r="H661" i="4"/>
  <c r="G661" i="4"/>
  <c r="F661" i="4"/>
  <c r="K661" i="4" s="1"/>
  <c r="J660" i="4"/>
  <c r="I660" i="4"/>
  <c r="H660" i="4"/>
  <c r="G660" i="4"/>
  <c r="F660" i="4"/>
  <c r="K660" i="4" s="1"/>
  <c r="J659" i="4"/>
  <c r="I659" i="4"/>
  <c r="H659" i="4"/>
  <c r="G659" i="4"/>
  <c r="F659" i="4"/>
  <c r="K659" i="4" s="1"/>
  <c r="J658" i="4"/>
  <c r="I658" i="4"/>
  <c r="H658" i="4"/>
  <c r="G658" i="4"/>
  <c r="F658" i="4"/>
  <c r="K658" i="4" s="1"/>
  <c r="J657" i="4"/>
  <c r="I657" i="4"/>
  <c r="H657" i="4"/>
  <c r="G657" i="4"/>
  <c r="F657" i="4"/>
  <c r="K657" i="4" s="1"/>
  <c r="J656" i="4"/>
  <c r="I656" i="4"/>
  <c r="H656" i="4"/>
  <c r="G656" i="4"/>
  <c r="F656" i="4"/>
  <c r="K656" i="4" s="1"/>
  <c r="J655" i="4"/>
  <c r="I655" i="4"/>
  <c r="H655" i="4"/>
  <c r="G655" i="4"/>
  <c r="F655" i="4"/>
  <c r="K655" i="4" s="1"/>
  <c r="J654" i="4"/>
  <c r="I654" i="4"/>
  <c r="H654" i="4"/>
  <c r="G654" i="4"/>
  <c r="F654" i="4"/>
  <c r="K654" i="4" s="1"/>
  <c r="J653" i="4"/>
  <c r="I653" i="4"/>
  <c r="H653" i="4"/>
  <c r="G653" i="4"/>
  <c r="F653" i="4"/>
  <c r="K653" i="4" s="1"/>
  <c r="J652" i="4"/>
  <c r="I652" i="4"/>
  <c r="H652" i="4"/>
  <c r="G652" i="4"/>
  <c r="F652" i="4"/>
  <c r="K652" i="4" s="1"/>
  <c r="J651" i="4"/>
  <c r="I651" i="4"/>
  <c r="H651" i="4"/>
  <c r="G651" i="4"/>
  <c r="F651" i="4"/>
  <c r="K651" i="4" s="1"/>
  <c r="J650" i="4"/>
  <c r="I650" i="4"/>
  <c r="H650" i="4"/>
  <c r="G650" i="4"/>
  <c r="F650" i="4"/>
  <c r="K650" i="4" s="1"/>
  <c r="J649" i="4"/>
  <c r="I649" i="4"/>
  <c r="H649" i="4"/>
  <c r="G649" i="4"/>
  <c r="F649" i="4"/>
  <c r="K649" i="4" s="1"/>
  <c r="J648" i="4"/>
  <c r="I648" i="4"/>
  <c r="H648" i="4"/>
  <c r="G648" i="4"/>
  <c r="F648" i="4"/>
  <c r="K648" i="4" s="1"/>
  <c r="J647" i="4"/>
  <c r="I647" i="4"/>
  <c r="H647" i="4"/>
  <c r="G647" i="4"/>
  <c r="F647" i="4"/>
  <c r="K647" i="4" s="1"/>
  <c r="J646" i="4"/>
  <c r="I646" i="4"/>
  <c r="H646" i="4"/>
  <c r="G646" i="4"/>
  <c r="F646" i="4"/>
  <c r="K646" i="4" s="1"/>
  <c r="J645" i="4"/>
  <c r="I645" i="4"/>
  <c r="H645" i="4"/>
  <c r="G645" i="4"/>
  <c r="F645" i="4"/>
  <c r="K645" i="4" s="1"/>
  <c r="J644" i="4"/>
  <c r="I644" i="4"/>
  <c r="H644" i="4"/>
  <c r="G644" i="4"/>
  <c r="F644" i="4"/>
  <c r="K644" i="4" s="1"/>
  <c r="J643" i="4"/>
  <c r="I643" i="4"/>
  <c r="H643" i="4"/>
  <c r="G643" i="4"/>
  <c r="F643" i="4"/>
  <c r="K643" i="4" s="1"/>
  <c r="J642" i="4"/>
  <c r="I642" i="4"/>
  <c r="H642" i="4"/>
  <c r="G642" i="4"/>
  <c r="F642" i="4"/>
  <c r="K642" i="4" s="1"/>
  <c r="J641" i="4"/>
  <c r="I641" i="4"/>
  <c r="H641" i="4"/>
  <c r="G641" i="4"/>
  <c r="F641" i="4"/>
  <c r="K641" i="4" s="1"/>
  <c r="J640" i="4"/>
  <c r="I640" i="4"/>
  <c r="H640" i="4"/>
  <c r="G640" i="4"/>
  <c r="F640" i="4"/>
  <c r="K640" i="4" s="1"/>
  <c r="J639" i="4"/>
  <c r="I639" i="4"/>
  <c r="H639" i="4"/>
  <c r="G639" i="4"/>
  <c r="F639" i="4"/>
  <c r="K639" i="4" s="1"/>
  <c r="J638" i="4"/>
  <c r="I638" i="4"/>
  <c r="H638" i="4"/>
  <c r="G638" i="4"/>
  <c r="F638" i="4"/>
  <c r="K638" i="4" s="1"/>
  <c r="J637" i="4"/>
  <c r="I637" i="4"/>
  <c r="H637" i="4"/>
  <c r="G637" i="4"/>
  <c r="F637" i="4"/>
  <c r="K637" i="4" s="1"/>
  <c r="J636" i="4"/>
  <c r="I636" i="4"/>
  <c r="H636" i="4"/>
  <c r="G636" i="4"/>
  <c r="F636" i="4"/>
  <c r="K636" i="4" s="1"/>
  <c r="J635" i="4"/>
  <c r="I635" i="4"/>
  <c r="H635" i="4"/>
  <c r="G635" i="4"/>
  <c r="F635" i="4"/>
  <c r="K635" i="4" s="1"/>
  <c r="J634" i="4"/>
  <c r="I634" i="4"/>
  <c r="H634" i="4"/>
  <c r="G634" i="4"/>
  <c r="F634" i="4"/>
  <c r="K634" i="4" s="1"/>
  <c r="J633" i="4"/>
  <c r="I633" i="4"/>
  <c r="H633" i="4"/>
  <c r="G633" i="4"/>
  <c r="F633" i="4"/>
  <c r="K633" i="4" s="1"/>
  <c r="J632" i="4"/>
  <c r="I632" i="4"/>
  <c r="H632" i="4"/>
  <c r="G632" i="4"/>
  <c r="F632" i="4"/>
  <c r="K632" i="4" s="1"/>
  <c r="J631" i="4"/>
  <c r="I631" i="4"/>
  <c r="H631" i="4"/>
  <c r="G631" i="4"/>
  <c r="F631" i="4"/>
  <c r="K631" i="4" s="1"/>
  <c r="J630" i="4"/>
  <c r="I630" i="4"/>
  <c r="H630" i="4"/>
  <c r="G630" i="4"/>
  <c r="F630" i="4"/>
  <c r="K630" i="4" s="1"/>
  <c r="J629" i="4"/>
  <c r="I629" i="4"/>
  <c r="H629" i="4"/>
  <c r="G629" i="4"/>
  <c r="F629" i="4"/>
  <c r="K629" i="4" s="1"/>
  <c r="J628" i="4"/>
  <c r="I628" i="4"/>
  <c r="H628" i="4"/>
  <c r="G628" i="4"/>
  <c r="F628" i="4"/>
  <c r="K628" i="4" s="1"/>
  <c r="J627" i="4"/>
  <c r="I627" i="4"/>
  <c r="H627" i="4"/>
  <c r="G627" i="4"/>
  <c r="F627" i="4"/>
  <c r="K627" i="4" s="1"/>
  <c r="J626" i="4"/>
  <c r="I626" i="4"/>
  <c r="H626" i="4"/>
  <c r="G626" i="4"/>
  <c r="F626" i="4"/>
  <c r="K626" i="4" s="1"/>
  <c r="J625" i="4"/>
  <c r="I625" i="4"/>
  <c r="H625" i="4"/>
  <c r="G625" i="4"/>
  <c r="F625" i="4"/>
  <c r="K625" i="4" s="1"/>
  <c r="J624" i="4"/>
  <c r="I624" i="4"/>
  <c r="H624" i="4"/>
  <c r="G624" i="4"/>
  <c r="F624" i="4"/>
  <c r="K624" i="4" s="1"/>
  <c r="J623" i="4"/>
  <c r="I623" i="4"/>
  <c r="H623" i="4"/>
  <c r="G623" i="4"/>
  <c r="F623" i="4"/>
  <c r="K623" i="4" s="1"/>
  <c r="J622" i="4"/>
  <c r="I622" i="4"/>
  <c r="H622" i="4"/>
  <c r="G622" i="4"/>
  <c r="F622" i="4"/>
  <c r="K622" i="4" s="1"/>
  <c r="J621" i="4"/>
  <c r="I621" i="4"/>
  <c r="H621" i="4"/>
  <c r="G621" i="4"/>
  <c r="F621" i="4"/>
  <c r="K621" i="4" s="1"/>
  <c r="J620" i="4"/>
  <c r="I620" i="4"/>
  <c r="H620" i="4"/>
  <c r="G620" i="4"/>
  <c r="F620" i="4"/>
  <c r="K620" i="4" s="1"/>
  <c r="J619" i="4"/>
  <c r="I619" i="4"/>
  <c r="H619" i="4"/>
  <c r="G619" i="4"/>
  <c r="F619" i="4"/>
  <c r="K619" i="4" s="1"/>
  <c r="J618" i="4"/>
  <c r="I618" i="4"/>
  <c r="H618" i="4"/>
  <c r="G618" i="4"/>
  <c r="F618" i="4"/>
  <c r="K618" i="4" s="1"/>
  <c r="J617" i="4"/>
  <c r="I617" i="4"/>
  <c r="H617" i="4"/>
  <c r="G617" i="4"/>
  <c r="F617" i="4"/>
  <c r="K617" i="4" s="1"/>
  <c r="J616" i="4"/>
  <c r="I616" i="4"/>
  <c r="H616" i="4"/>
  <c r="G616" i="4"/>
  <c r="F616" i="4"/>
  <c r="K616" i="4" s="1"/>
  <c r="J615" i="4"/>
  <c r="I615" i="4"/>
  <c r="H615" i="4"/>
  <c r="G615" i="4"/>
  <c r="F615" i="4"/>
  <c r="K615" i="4" s="1"/>
  <c r="J614" i="4"/>
  <c r="I614" i="4"/>
  <c r="H614" i="4"/>
  <c r="G614" i="4"/>
  <c r="F614" i="4"/>
  <c r="K614" i="4" s="1"/>
  <c r="J613" i="4"/>
  <c r="I613" i="4"/>
  <c r="H613" i="4"/>
  <c r="G613" i="4"/>
  <c r="F613" i="4"/>
  <c r="K613" i="4" s="1"/>
  <c r="J612" i="4"/>
  <c r="I612" i="4"/>
  <c r="H612" i="4"/>
  <c r="G612" i="4"/>
  <c r="F612" i="4"/>
  <c r="K612" i="4" s="1"/>
  <c r="J611" i="4"/>
  <c r="I611" i="4"/>
  <c r="H611" i="4"/>
  <c r="G611" i="4"/>
  <c r="F611" i="4"/>
  <c r="K611" i="4" s="1"/>
  <c r="J610" i="4"/>
  <c r="I610" i="4"/>
  <c r="H610" i="4"/>
  <c r="G610" i="4"/>
  <c r="F610" i="4"/>
  <c r="K610" i="4" s="1"/>
  <c r="J609" i="4"/>
  <c r="I609" i="4"/>
  <c r="H609" i="4"/>
  <c r="G609" i="4"/>
  <c r="F609" i="4"/>
  <c r="K609" i="4" s="1"/>
  <c r="J608" i="4"/>
  <c r="I608" i="4"/>
  <c r="H608" i="4"/>
  <c r="G608" i="4"/>
  <c r="F608" i="4"/>
  <c r="K608" i="4" s="1"/>
  <c r="J607" i="4"/>
  <c r="I607" i="4"/>
  <c r="H607" i="4"/>
  <c r="G607" i="4"/>
  <c r="F607" i="4"/>
  <c r="K607" i="4" s="1"/>
  <c r="J606" i="4"/>
  <c r="I606" i="4"/>
  <c r="H606" i="4"/>
  <c r="G606" i="4"/>
  <c r="F606" i="4"/>
  <c r="K606" i="4" s="1"/>
  <c r="J605" i="4"/>
  <c r="I605" i="4"/>
  <c r="H605" i="4"/>
  <c r="G605" i="4"/>
  <c r="F605" i="4"/>
  <c r="K605" i="4" s="1"/>
  <c r="J604" i="4"/>
  <c r="I604" i="4"/>
  <c r="H604" i="4"/>
  <c r="G604" i="4"/>
  <c r="F604" i="4"/>
  <c r="K604" i="4" s="1"/>
  <c r="J603" i="4"/>
  <c r="I603" i="4"/>
  <c r="H603" i="4"/>
  <c r="G603" i="4"/>
  <c r="F603" i="4"/>
  <c r="K603" i="4" s="1"/>
  <c r="J602" i="4"/>
  <c r="I602" i="4"/>
  <c r="H602" i="4"/>
  <c r="G602" i="4"/>
  <c r="F602" i="4"/>
  <c r="K602" i="4" s="1"/>
  <c r="J601" i="4"/>
  <c r="I601" i="4"/>
  <c r="H601" i="4"/>
  <c r="G601" i="4"/>
  <c r="F601" i="4"/>
  <c r="K601" i="4" s="1"/>
  <c r="J600" i="4"/>
  <c r="I600" i="4"/>
  <c r="H600" i="4"/>
  <c r="G600" i="4"/>
  <c r="F600" i="4"/>
  <c r="K600" i="4" s="1"/>
  <c r="J599" i="4"/>
  <c r="I599" i="4"/>
  <c r="H599" i="4"/>
  <c r="G599" i="4"/>
  <c r="F599" i="4"/>
  <c r="K599" i="4" s="1"/>
  <c r="J598" i="4"/>
  <c r="I598" i="4"/>
  <c r="H598" i="4"/>
  <c r="G598" i="4"/>
  <c r="F598" i="4"/>
  <c r="K598" i="4" s="1"/>
  <c r="J597" i="4"/>
  <c r="I597" i="4"/>
  <c r="H597" i="4"/>
  <c r="G597" i="4"/>
  <c r="F597" i="4"/>
  <c r="K597" i="4" s="1"/>
  <c r="J596" i="4"/>
  <c r="I596" i="4"/>
  <c r="H596" i="4"/>
  <c r="G596" i="4"/>
  <c r="F596" i="4"/>
  <c r="K596" i="4" s="1"/>
  <c r="J595" i="4"/>
  <c r="I595" i="4"/>
  <c r="H595" i="4"/>
  <c r="G595" i="4"/>
  <c r="F595" i="4"/>
  <c r="K595" i="4" s="1"/>
  <c r="J594" i="4"/>
  <c r="I594" i="4"/>
  <c r="H594" i="4"/>
  <c r="G594" i="4"/>
  <c r="F594" i="4"/>
  <c r="K594" i="4" s="1"/>
  <c r="J593" i="4"/>
  <c r="I593" i="4"/>
  <c r="H593" i="4"/>
  <c r="G593" i="4"/>
  <c r="F593" i="4"/>
  <c r="K593" i="4" s="1"/>
  <c r="J592" i="4"/>
  <c r="I592" i="4"/>
  <c r="H592" i="4"/>
  <c r="G592" i="4"/>
  <c r="F592" i="4"/>
  <c r="K592" i="4" s="1"/>
  <c r="J591" i="4"/>
  <c r="I591" i="4"/>
  <c r="H591" i="4"/>
  <c r="G591" i="4"/>
  <c r="F591" i="4"/>
  <c r="K591" i="4" s="1"/>
  <c r="J590" i="4"/>
  <c r="I590" i="4"/>
  <c r="H590" i="4"/>
  <c r="G590" i="4"/>
  <c r="F590" i="4"/>
  <c r="K590" i="4" s="1"/>
  <c r="J589" i="4"/>
  <c r="I589" i="4"/>
  <c r="H589" i="4"/>
  <c r="G589" i="4"/>
  <c r="F589" i="4"/>
  <c r="K589" i="4" s="1"/>
  <c r="J588" i="4"/>
  <c r="I588" i="4"/>
  <c r="H588" i="4"/>
  <c r="G588" i="4"/>
  <c r="F588" i="4"/>
  <c r="K588" i="4" s="1"/>
  <c r="J587" i="4"/>
  <c r="I587" i="4"/>
  <c r="H587" i="4"/>
  <c r="G587" i="4"/>
  <c r="F587" i="4"/>
  <c r="K587" i="4" s="1"/>
  <c r="J586" i="4"/>
  <c r="I586" i="4"/>
  <c r="H586" i="4"/>
  <c r="G586" i="4"/>
  <c r="F586" i="4"/>
  <c r="K586" i="4" s="1"/>
  <c r="J585" i="4"/>
  <c r="I585" i="4"/>
  <c r="H585" i="4"/>
  <c r="G585" i="4"/>
  <c r="F585" i="4"/>
  <c r="K585" i="4" s="1"/>
  <c r="J584" i="4"/>
  <c r="I584" i="4"/>
  <c r="H584" i="4"/>
  <c r="G584" i="4"/>
  <c r="F584" i="4"/>
  <c r="K584" i="4" s="1"/>
  <c r="J583" i="4"/>
  <c r="I583" i="4"/>
  <c r="H583" i="4"/>
  <c r="G583" i="4"/>
  <c r="F583" i="4"/>
  <c r="K583" i="4" s="1"/>
  <c r="J582" i="4"/>
  <c r="I582" i="4"/>
  <c r="H582" i="4"/>
  <c r="G582" i="4"/>
  <c r="F582" i="4"/>
  <c r="K582" i="4" s="1"/>
  <c r="J581" i="4"/>
  <c r="I581" i="4"/>
  <c r="H581" i="4"/>
  <c r="G581" i="4"/>
  <c r="F581" i="4"/>
  <c r="K581" i="4" s="1"/>
  <c r="J580" i="4"/>
  <c r="I580" i="4"/>
  <c r="H580" i="4"/>
  <c r="G580" i="4"/>
  <c r="F580" i="4"/>
  <c r="K580" i="4" s="1"/>
  <c r="J579" i="4"/>
  <c r="I579" i="4"/>
  <c r="H579" i="4"/>
  <c r="G579" i="4"/>
  <c r="F579" i="4"/>
  <c r="K579" i="4" s="1"/>
  <c r="J578" i="4"/>
  <c r="I578" i="4"/>
  <c r="H578" i="4"/>
  <c r="G578" i="4"/>
  <c r="F578" i="4"/>
  <c r="K578" i="4" s="1"/>
  <c r="J577" i="4"/>
  <c r="I577" i="4"/>
  <c r="H577" i="4"/>
  <c r="G577" i="4"/>
  <c r="F577" i="4"/>
  <c r="K577" i="4" s="1"/>
  <c r="J576" i="4"/>
  <c r="I576" i="4"/>
  <c r="H576" i="4"/>
  <c r="G576" i="4"/>
  <c r="F576" i="4"/>
  <c r="K576" i="4" s="1"/>
  <c r="J575" i="4"/>
  <c r="I575" i="4"/>
  <c r="H575" i="4"/>
  <c r="G575" i="4"/>
  <c r="F575" i="4"/>
  <c r="K575" i="4" s="1"/>
  <c r="J574" i="4"/>
  <c r="I574" i="4"/>
  <c r="H574" i="4"/>
  <c r="G574" i="4"/>
  <c r="F574" i="4"/>
  <c r="K574" i="4" s="1"/>
  <c r="J573" i="4"/>
  <c r="I573" i="4"/>
  <c r="H573" i="4"/>
  <c r="G573" i="4"/>
  <c r="F573" i="4"/>
  <c r="K573" i="4" s="1"/>
  <c r="J572" i="4"/>
  <c r="I572" i="4"/>
  <c r="H572" i="4"/>
  <c r="G572" i="4"/>
  <c r="F572" i="4"/>
  <c r="K572" i="4" s="1"/>
  <c r="J571" i="4"/>
  <c r="I571" i="4"/>
  <c r="H571" i="4"/>
  <c r="G571" i="4"/>
  <c r="F571" i="4"/>
  <c r="K571" i="4" s="1"/>
  <c r="J570" i="4"/>
  <c r="I570" i="4"/>
  <c r="H570" i="4"/>
  <c r="G570" i="4"/>
  <c r="F570" i="4"/>
  <c r="K570" i="4" s="1"/>
  <c r="J569" i="4"/>
  <c r="I569" i="4"/>
  <c r="H569" i="4"/>
  <c r="G569" i="4"/>
  <c r="F569" i="4"/>
  <c r="K569" i="4" s="1"/>
  <c r="J568" i="4"/>
  <c r="I568" i="4"/>
  <c r="H568" i="4"/>
  <c r="G568" i="4"/>
  <c r="F568" i="4"/>
  <c r="K568" i="4" s="1"/>
  <c r="J567" i="4"/>
  <c r="I567" i="4"/>
  <c r="H567" i="4"/>
  <c r="G567" i="4"/>
  <c r="F567" i="4"/>
  <c r="K567" i="4" s="1"/>
  <c r="J566" i="4"/>
  <c r="I566" i="4"/>
  <c r="H566" i="4"/>
  <c r="G566" i="4"/>
  <c r="F566" i="4"/>
  <c r="K566" i="4" s="1"/>
  <c r="J565" i="4"/>
  <c r="I565" i="4"/>
  <c r="H565" i="4"/>
  <c r="G565" i="4"/>
  <c r="F565" i="4"/>
  <c r="K565" i="4" s="1"/>
  <c r="J564" i="4"/>
  <c r="I564" i="4"/>
  <c r="H564" i="4"/>
  <c r="G564" i="4"/>
  <c r="F564" i="4"/>
  <c r="K564" i="4" s="1"/>
  <c r="J563" i="4"/>
  <c r="I563" i="4"/>
  <c r="H563" i="4"/>
  <c r="G563" i="4"/>
  <c r="F563" i="4"/>
  <c r="K563" i="4" s="1"/>
  <c r="J562" i="4"/>
  <c r="I562" i="4"/>
  <c r="H562" i="4"/>
  <c r="G562" i="4"/>
  <c r="F562" i="4"/>
  <c r="K562" i="4" s="1"/>
  <c r="J561" i="4"/>
  <c r="I561" i="4"/>
  <c r="H561" i="4"/>
  <c r="G561" i="4"/>
  <c r="F561" i="4"/>
  <c r="K561" i="4" s="1"/>
  <c r="J560" i="4"/>
  <c r="I560" i="4"/>
  <c r="H560" i="4"/>
  <c r="G560" i="4"/>
  <c r="F560" i="4"/>
  <c r="K560" i="4" s="1"/>
  <c r="J559" i="4"/>
  <c r="I559" i="4"/>
  <c r="H559" i="4"/>
  <c r="G559" i="4"/>
  <c r="F559" i="4"/>
  <c r="K559" i="4" s="1"/>
  <c r="J558" i="4"/>
  <c r="I558" i="4"/>
  <c r="H558" i="4"/>
  <c r="G558" i="4"/>
  <c r="F558" i="4"/>
  <c r="K558" i="4" s="1"/>
  <c r="J557" i="4"/>
  <c r="I557" i="4"/>
  <c r="H557" i="4"/>
  <c r="G557" i="4"/>
  <c r="F557" i="4"/>
  <c r="K557" i="4" s="1"/>
  <c r="J556" i="4"/>
  <c r="I556" i="4"/>
  <c r="H556" i="4"/>
  <c r="G556" i="4"/>
  <c r="F556" i="4"/>
  <c r="K556" i="4" s="1"/>
  <c r="J555" i="4"/>
  <c r="I555" i="4"/>
  <c r="H555" i="4"/>
  <c r="G555" i="4"/>
  <c r="F555" i="4"/>
  <c r="K555" i="4" s="1"/>
  <c r="J554" i="4"/>
  <c r="I554" i="4"/>
  <c r="H554" i="4"/>
  <c r="G554" i="4"/>
  <c r="F554" i="4"/>
  <c r="K554" i="4" s="1"/>
  <c r="J553" i="4"/>
  <c r="I553" i="4"/>
  <c r="H553" i="4"/>
  <c r="G553" i="4"/>
  <c r="F553" i="4"/>
  <c r="K553" i="4" s="1"/>
  <c r="J552" i="4"/>
  <c r="I552" i="4"/>
  <c r="H552" i="4"/>
  <c r="G552" i="4"/>
  <c r="F552" i="4"/>
  <c r="K552" i="4" s="1"/>
  <c r="J551" i="4"/>
  <c r="I551" i="4"/>
  <c r="H551" i="4"/>
  <c r="G551" i="4"/>
  <c r="F551" i="4"/>
  <c r="K551" i="4" s="1"/>
  <c r="J550" i="4"/>
  <c r="I550" i="4"/>
  <c r="H550" i="4"/>
  <c r="G550" i="4"/>
  <c r="F550" i="4"/>
  <c r="K550" i="4" s="1"/>
  <c r="J549" i="4"/>
  <c r="I549" i="4"/>
  <c r="H549" i="4"/>
  <c r="G549" i="4"/>
  <c r="F549" i="4"/>
  <c r="K549" i="4" s="1"/>
  <c r="J548" i="4"/>
  <c r="I548" i="4"/>
  <c r="H548" i="4"/>
  <c r="G548" i="4"/>
  <c r="F548" i="4"/>
  <c r="K548" i="4" s="1"/>
  <c r="J547" i="4"/>
  <c r="I547" i="4"/>
  <c r="H547" i="4"/>
  <c r="G547" i="4"/>
  <c r="F547" i="4"/>
  <c r="K547" i="4" s="1"/>
  <c r="J546" i="4"/>
  <c r="I546" i="4"/>
  <c r="H546" i="4"/>
  <c r="G546" i="4"/>
  <c r="F546" i="4"/>
  <c r="K546" i="4" s="1"/>
  <c r="J545" i="4"/>
  <c r="I545" i="4"/>
  <c r="H545" i="4"/>
  <c r="G545" i="4"/>
  <c r="F545" i="4"/>
  <c r="K545" i="4" s="1"/>
  <c r="J544" i="4"/>
  <c r="I544" i="4"/>
  <c r="H544" i="4"/>
  <c r="G544" i="4"/>
  <c r="F544" i="4"/>
  <c r="K544" i="4" s="1"/>
  <c r="J543" i="4"/>
  <c r="I543" i="4"/>
  <c r="H543" i="4"/>
  <c r="G543" i="4"/>
  <c r="F543" i="4"/>
  <c r="K543" i="4" s="1"/>
  <c r="J542" i="4"/>
  <c r="I542" i="4"/>
  <c r="H542" i="4"/>
  <c r="G542" i="4"/>
  <c r="F542" i="4"/>
  <c r="K542" i="4" s="1"/>
  <c r="J541" i="4"/>
  <c r="I541" i="4"/>
  <c r="H541" i="4"/>
  <c r="G541" i="4"/>
  <c r="F541" i="4"/>
  <c r="K541" i="4" s="1"/>
  <c r="J540" i="4"/>
  <c r="I540" i="4"/>
  <c r="H540" i="4"/>
  <c r="G540" i="4"/>
  <c r="F540" i="4"/>
  <c r="K540" i="4" s="1"/>
  <c r="J539" i="4"/>
  <c r="I539" i="4"/>
  <c r="H539" i="4"/>
  <c r="G539" i="4"/>
  <c r="F539" i="4"/>
  <c r="K539" i="4" s="1"/>
  <c r="J538" i="4"/>
  <c r="I538" i="4"/>
  <c r="H538" i="4"/>
  <c r="G538" i="4"/>
  <c r="F538" i="4"/>
  <c r="K538" i="4" s="1"/>
  <c r="J537" i="4"/>
  <c r="I537" i="4"/>
  <c r="H537" i="4"/>
  <c r="G537" i="4"/>
  <c r="F537" i="4"/>
  <c r="K537" i="4" s="1"/>
  <c r="J536" i="4"/>
  <c r="I536" i="4"/>
  <c r="H536" i="4"/>
  <c r="G536" i="4"/>
  <c r="F536" i="4"/>
  <c r="K536" i="4" s="1"/>
  <c r="J535" i="4"/>
  <c r="I535" i="4"/>
  <c r="H535" i="4"/>
  <c r="G535" i="4"/>
  <c r="F535" i="4"/>
  <c r="K535" i="4" s="1"/>
  <c r="J534" i="4"/>
  <c r="I534" i="4"/>
  <c r="H534" i="4"/>
  <c r="G534" i="4"/>
  <c r="F534" i="4"/>
  <c r="K534" i="4" s="1"/>
  <c r="J533" i="4"/>
  <c r="I533" i="4"/>
  <c r="H533" i="4"/>
  <c r="G533" i="4"/>
  <c r="F533" i="4"/>
  <c r="K533" i="4" s="1"/>
  <c r="J532" i="4"/>
  <c r="I532" i="4"/>
  <c r="H532" i="4"/>
  <c r="G532" i="4"/>
  <c r="F532" i="4"/>
  <c r="K532" i="4" s="1"/>
  <c r="J531" i="4"/>
  <c r="I531" i="4"/>
  <c r="H531" i="4"/>
  <c r="G531" i="4"/>
  <c r="F531" i="4"/>
  <c r="K531" i="4" s="1"/>
  <c r="J530" i="4"/>
  <c r="I530" i="4"/>
  <c r="H530" i="4"/>
  <c r="G530" i="4"/>
  <c r="F530" i="4"/>
  <c r="K530" i="4" s="1"/>
  <c r="J529" i="4"/>
  <c r="I529" i="4"/>
  <c r="K529" i="4" s="1"/>
  <c r="H529" i="4"/>
  <c r="G529" i="4"/>
  <c r="F529" i="4"/>
  <c r="J528" i="4"/>
  <c r="I528" i="4"/>
  <c r="H528" i="4"/>
  <c r="G528" i="4"/>
  <c r="F528" i="4"/>
  <c r="K528" i="4" s="1"/>
  <c r="J527" i="4"/>
  <c r="I527" i="4"/>
  <c r="H527" i="4"/>
  <c r="G527" i="4"/>
  <c r="F527" i="4"/>
  <c r="K527" i="4" s="1"/>
  <c r="J526" i="4"/>
  <c r="I526" i="4"/>
  <c r="H526" i="4"/>
  <c r="G526" i="4"/>
  <c r="F526" i="4"/>
  <c r="K526" i="4" s="1"/>
  <c r="J525" i="4"/>
  <c r="I525" i="4"/>
  <c r="H525" i="4"/>
  <c r="G525" i="4"/>
  <c r="F525" i="4"/>
  <c r="K525" i="4" s="1"/>
  <c r="J524" i="4"/>
  <c r="I524" i="4"/>
  <c r="H524" i="4"/>
  <c r="G524" i="4"/>
  <c r="F524" i="4"/>
  <c r="K524" i="4" s="1"/>
  <c r="J523" i="4"/>
  <c r="I523" i="4"/>
  <c r="H523" i="4"/>
  <c r="G523" i="4"/>
  <c r="F523" i="4"/>
  <c r="K523" i="4" s="1"/>
  <c r="J522" i="4"/>
  <c r="I522" i="4"/>
  <c r="H522" i="4"/>
  <c r="G522" i="4"/>
  <c r="F522" i="4"/>
  <c r="K522" i="4" s="1"/>
  <c r="J521" i="4"/>
  <c r="I521" i="4"/>
  <c r="H521" i="4"/>
  <c r="G521" i="4"/>
  <c r="F521" i="4"/>
  <c r="K521" i="4" s="1"/>
  <c r="J520" i="4"/>
  <c r="I520" i="4"/>
  <c r="H520" i="4"/>
  <c r="G520" i="4"/>
  <c r="F520" i="4"/>
  <c r="K520" i="4" s="1"/>
  <c r="J519" i="4"/>
  <c r="I519" i="4"/>
  <c r="H519" i="4"/>
  <c r="G519" i="4"/>
  <c r="F519" i="4"/>
  <c r="K519" i="4" s="1"/>
  <c r="J518" i="4"/>
  <c r="I518" i="4"/>
  <c r="H518" i="4"/>
  <c r="G518" i="4"/>
  <c r="F518" i="4"/>
  <c r="K518" i="4" s="1"/>
  <c r="J517" i="4"/>
  <c r="I517" i="4"/>
  <c r="H517" i="4"/>
  <c r="G517" i="4"/>
  <c r="F517" i="4"/>
  <c r="K517" i="4" s="1"/>
  <c r="J516" i="4"/>
  <c r="I516" i="4"/>
  <c r="H516" i="4"/>
  <c r="G516" i="4"/>
  <c r="F516" i="4"/>
  <c r="K516" i="4" s="1"/>
  <c r="J515" i="4"/>
  <c r="I515" i="4"/>
  <c r="H515" i="4"/>
  <c r="G515" i="4"/>
  <c r="F515" i="4"/>
  <c r="K515" i="4" s="1"/>
  <c r="J514" i="4"/>
  <c r="I514" i="4"/>
  <c r="H514" i="4"/>
  <c r="G514" i="4"/>
  <c r="F514" i="4"/>
  <c r="K514" i="4" s="1"/>
  <c r="J513" i="4"/>
  <c r="I513" i="4"/>
  <c r="H513" i="4"/>
  <c r="G513" i="4"/>
  <c r="F513" i="4"/>
  <c r="K513" i="4" s="1"/>
  <c r="J512" i="4"/>
  <c r="I512" i="4"/>
  <c r="H512" i="4"/>
  <c r="G512" i="4"/>
  <c r="F512" i="4"/>
  <c r="K512" i="4" s="1"/>
  <c r="J511" i="4"/>
  <c r="I511" i="4"/>
  <c r="H511" i="4"/>
  <c r="G511" i="4"/>
  <c r="F511" i="4"/>
  <c r="K511" i="4" s="1"/>
  <c r="J510" i="4"/>
  <c r="I510" i="4"/>
  <c r="H510" i="4"/>
  <c r="G510" i="4"/>
  <c r="F510" i="4"/>
  <c r="K510" i="4" s="1"/>
  <c r="J509" i="4"/>
  <c r="I509" i="4"/>
  <c r="H509" i="4"/>
  <c r="G509" i="4"/>
  <c r="F509" i="4"/>
  <c r="K509" i="4" s="1"/>
  <c r="J508" i="4"/>
  <c r="I508" i="4"/>
  <c r="H508" i="4"/>
  <c r="G508" i="4"/>
  <c r="F508" i="4"/>
  <c r="K508" i="4" s="1"/>
  <c r="J507" i="4"/>
  <c r="I507" i="4"/>
  <c r="H507" i="4"/>
  <c r="G507" i="4"/>
  <c r="F507" i="4"/>
  <c r="K507" i="4" s="1"/>
  <c r="J506" i="4"/>
  <c r="I506" i="4"/>
  <c r="H506" i="4"/>
  <c r="G506" i="4"/>
  <c r="F506" i="4"/>
  <c r="K506" i="4" s="1"/>
  <c r="J505" i="4"/>
  <c r="I505" i="4"/>
  <c r="H505" i="4"/>
  <c r="G505" i="4"/>
  <c r="F505" i="4"/>
  <c r="K505" i="4" s="1"/>
  <c r="J504" i="4"/>
  <c r="I504" i="4"/>
  <c r="H504" i="4"/>
  <c r="G504" i="4"/>
  <c r="F504" i="4"/>
  <c r="K504" i="4" s="1"/>
  <c r="J503" i="4"/>
  <c r="I503" i="4"/>
  <c r="H503" i="4"/>
  <c r="G503" i="4"/>
  <c r="F503" i="4"/>
  <c r="K503" i="4" s="1"/>
  <c r="J502" i="4"/>
  <c r="I502" i="4"/>
  <c r="H502" i="4"/>
  <c r="G502" i="4"/>
  <c r="F502" i="4"/>
  <c r="K502" i="4" s="1"/>
  <c r="J501" i="4"/>
  <c r="I501" i="4"/>
  <c r="H501" i="4"/>
  <c r="G501" i="4"/>
  <c r="F501" i="4"/>
  <c r="K501" i="4" s="1"/>
  <c r="J500" i="4"/>
  <c r="I500" i="4"/>
  <c r="H500" i="4"/>
  <c r="G500" i="4"/>
  <c r="F500" i="4"/>
  <c r="K500" i="4" s="1"/>
  <c r="J499" i="4"/>
  <c r="I499" i="4"/>
  <c r="H499" i="4"/>
  <c r="G499" i="4"/>
  <c r="F499" i="4"/>
  <c r="K499" i="4" s="1"/>
  <c r="J498" i="4"/>
  <c r="I498" i="4"/>
  <c r="H498" i="4"/>
  <c r="G498" i="4"/>
  <c r="F498" i="4"/>
  <c r="K498" i="4" s="1"/>
  <c r="J497" i="4"/>
  <c r="I497" i="4"/>
  <c r="H497" i="4"/>
  <c r="G497" i="4"/>
  <c r="F497" i="4"/>
  <c r="K497" i="4" s="1"/>
  <c r="J496" i="4"/>
  <c r="I496" i="4"/>
  <c r="H496" i="4"/>
  <c r="G496" i="4"/>
  <c r="F496" i="4"/>
  <c r="K496" i="4" s="1"/>
  <c r="J495" i="4"/>
  <c r="I495" i="4"/>
  <c r="H495" i="4"/>
  <c r="G495" i="4"/>
  <c r="F495" i="4"/>
  <c r="K495" i="4" s="1"/>
  <c r="J494" i="4"/>
  <c r="I494" i="4"/>
  <c r="H494" i="4"/>
  <c r="G494" i="4"/>
  <c r="F494" i="4"/>
  <c r="K494" i="4" s="1"/>
  <c r="J493" i="4"/>
  <c r="I493" i="4"/>
  <c r="H493" i="4"/>
  <c r="G493" i="4"/>
  <c r="F493" i="4"/>
  <c r="K493" i="4" s="1"/>
  <c r="J492" i="4"/>
  <c r="I492" i="4"/>
  <c r="H492" i="4"/>
  <c r="G492" i="4"/>
  <c r="F492" i="4"/>
  <c r="K492" i="4" s="1"/>
  <c r="J491" i="4"/>
  <c r="I491" i="4"/>
  <c r="H491" i="4"/>
  <c r="G491" i="4"/>
  <c r="F491" i="4"/>
  <c r="K491" i="4" s="1"/>
  <c r="J490" i="4"/>
  <c r="I490" i="4"/>
  <c r="H490" i="4"/>
  <c r="G490" i="4"/>
  <c r="F490" i="4"/>
  <c r="K490" i="4" s="1"/>
  <c r="J489" i="4"/>
  <c r="I489" i="4"/>
  <c r="H489" i="4"/>
  <c r="G489" i="4"/>
  <c r="F489" i="4"/>
  <c r="K489" i="4" s="1"/>
  <c r="J488" i="4"/>
  <c r="I488" i="4"/>
  <c r="H488" i="4"/>
  <c r="G488" i="4"/>
  <c r="F488" i="4"/>
  <c r="K488" i="4" s="1"/>
  <c r="J487" i="4"/>
  <c r="I487" i="4"/>
  <c r="H487" i="4"/>
  <c r="G487" i="4"/>
  <c r="F487" i="4"/>
  <c r="K487" i="4" s="1"/>
  <c r="J486" i="4"/>
  <c r="I486" i="4"/>
  <c r="H486" i="4"/>
  <c r="G486" i="4"/>
  <c r="F486" i="4"/>
  <c r="K486" i="4" s="1"/>
  <c r="J485" i="4"/>
  <c r="I485" i="4"/>
  <c r="H485" i="4"/>
  <c r="G485" i="4"/>
  <c r="F485" i="4"/>
  <c r="K485" i="4" s="1"/>
  <c r="J484" i="4"/>
  <c r="I484" i="4"/>
  <c r="H484" i="4"/>
  <c r="G484" i="4"/>
  <c r="F484" i="4"/>
  <c r="K484" i="4" s="1"/>
  <c r="J483" i="4"/>
  <c r="I483" i="4"/>
  <c r="H483" i="4"/>
  <c r="G483" i="4"/>
  <c r="F483" i="4"/>
  <c r="K483" i="4" s="1"/>
  <c r="J482" i="4"/>
  <c r="I482" i="4"/>
  <c r="H482" i="4"/>
  <c r="G482" i="4"/>
  <c r="F482" i="4"/>
  <c r="K482" i="4" s="1"/>
  <c r="J481" i="4"/>
  <c r="I481" i="4"/>
  <c r="H481" i="4"/>
  <c r="G481" i="4"/>
  <c r="F481" i="4"/>
  <c r="K481" i="4" s="1"/>
  <c r="J480" i="4"/>
  <c r="I480" i="4"/>
  <c r="H480" i="4"/>
  <c r="G480" i="4"/>
  <c r="F480" i="4"/>
  <c r="K480" i="4" s="1"/>
  <c r="J479" i="4"/>
  <c r="I479" i="4"/>
  <c r="H479" i="4"/>
  <c r="G479" i="4"/>
  <c r="F479" i="4"/>
  <c r="K479" i="4" s="1"/>
  <c r="J478" i="4"/>
  <c r="I478" i="4"/>
  <c r="H478" i="4"/>
  <c r="G478" i="4"/>
  <c r="F478" i="4"/>
  <c r="K478" i="4" s="1"/>
  <c r="J477" i="4"/>
  <c r="I477" i="4"/>
  <c r="H477" i="4"/>
  <c r="G477" i="4"/>
  <c r="F477" i="4"/>
  <c r="K477" i="4" s="1"/>
  <c r="J476" i="4"/>
  <c r="I476" i="4"/>
  <c r="H476" i="4"/>
  <c r="G476" i="4"/>
  <c r="F476" i="4"/>
  <c r="K476" i="4" s="1"/>
  <c r="J475" i="4"/>
  <c r="I475" i="4"/>
  <c r="H475" i="4"/>
  <c r="G475" i="4"/>
  <c r="F475" i="4"/>
  <c r="K475" i="4" s="1"/>
  <c r="J474" i="4"/>
  <c r="I474" i="4"/>
  <c r="H474" i="4"/>
  <c r="G474" i="4"/>
  <c r="F474" i="4"/>
  <c r="K474" i="4" s="1"/>
  <c r="J473" i="4"/>
  <c r="I473" i="4"/>
  <c r="H473" i="4"/>
  <c r="G473" i="4"/>
  <c r="F473" i="4"/>
  <c r="K473" i="4" s="1"/>
  <c r="J472" i="4"/>
  <c r="I472" i="4"/>
  <c r="H472" i="4"/>
  <c r="G472" i="4"/>
  <c r="F472" i="4"/>
  <c r="K472" i="4" s="1"/>
  <c r="J471" i="4"/>
  <c r="I471" i="4"/>
  <c r="H471" i="4"/>
  <c r="G471" i="4"/>
  <c r="F471" i="4"/>
  <c r="K471" i="4" s="1"/>
  <c r="J470" i="4"/>
  <c r="I470" i="4"/>
  <c r="H470" i="4"/>
  <c r="G470" i="4"/>
  <c r="F470" i="4"/>
  <c r="K470" i="4" s="1"/>
  <c r="J469" i="4"/>
  <c r="I469" i="4"/>
  <c r="H469" i="4"/>
  <c r="G469" i="4"/>
  <c r="F469" i="4"/>
  <c r="K469" i="4" s="1"/>
  <c r="J468" i="4"/>
  <c r="I468" i="4"/>
  <c r="H468" i="4"/>
  <c r="G468" i="4"/>
  <c r="F468" i="4"/>
  <c r="K468" i="4" s="1"/>
  <c r="J467" i="4"/>
  <c r="I467" i="4"/>
  <c r="H467" i="4"/>
  <c r="G467" i="4"/>
  <c r="F467" i="4"/>
  <c r="K467" i="4" s="1"/>
  <c r="J466" i="4"/>
  <c r="I466" i="4"/>
  <c r="H466" i="4"/>
  <c r="G466" i="4"/>
  <c r="F466" i="4"/>
  <c r="K466" i="4" s="1"/>
  <c r="J465" i="4"/>
  <c r="I465" i="4"/>
  <c r="H465" i="4"/>
  <c r="G465" i="4"/>
  <c r="F465" i="4"/>
  <c r="K465" i="4" s="1"/>
  <c r="J464" i="4"/>
  <c r="I464" i="4"/>
  <c r="H464" i="4"/>
  <c r="G464" i="4"/>
  <c r="F464" i="4"/>
  <c r="K464" i="4" s="1"/>
  <c r="J463" i="4"/>
  <c r="I463" i="4"/>
  <c r="H463" i="4"/>
  <c r="G463" i="4"/>
  <c r="F463" i="4"/>
  <c r="K463" i="4" s="1"/>
  <c r="J462" i="4"/>
  <c r="I462" i="4"/>
  <c r="H462" i="4"/>
  <c r="G462" i="4"/>
  <c r="F462" i="4"/>
  <c r="K462" i="4" s="1"/>
  <c r="J461" i="4"/>
  <c r="I461" i="4"/>
  <c r="H461" i="4"/>
  <c r="G461" i="4"/>
  <c r="F461" i="4"/>
  <c r="K461" i="4" s="1"/>
  <c r="J460" i="4"/>
  <c r="I460" i="4"/>
  <c r="H460" i="4"/>
  <c r="G460" i="4"/>
  <c r="F460" i="4"/>
  <c r="K460" i="4" s="1"/>
  <c r="J459" i="4"/>
  <c r="I459" i="4"/>
  <c r="H459" i="4"/>
  <c r="G459" i="4"/>
  <c r="F459" i="4"/>
  <c r="K459" i="4" s="1"/>
  <c r="J458" i="4"/>
  <c r="I458" i="4"/>
  <c r="H458" i="4"/>
  <c r="G458" i="4"/>
  <c r="F458" i="4"/>
  <c r="K458" i="4" s="1"/>
  <c r="J457" i="4"/>
  <c r="I457" i="4"/>
  <c r="H457" i="4"/>
  <c r="G457" i="4"/>
  <c r="F457" i="4"/>
  <c r="K457" i="4" s="1"/>
  <c r="J456" i="4"/>
  <c r="I456" i="4"/>
  <c r="H456" i="4"/>
  <c r="G456" i="4"/>
  <c r="F456" i="4"/>
  <c r="K456" i="4" s="1"/>
  <c r="J455" i="4"/>
  <c r="I455" i="4"/>
  <c r="H455" i="4"/>
  <c r="G455" i="4"/>
  <c r="F455" i="4"/>
  <c r="K455" i="4" s="1"/>
  <c r="J454" i="4"/>
  <c r="I454" i="4"/>
  <c r="H454" i="4"/>
  <c r="G454" i="4"/>
  <c r="F454" i="4"/>
  <c r="K454" i="4" s="1"/>
  <c r="J453" i="4"/>
  <c r="I453" i="4"/>
  <c r="H453" i="4"/>
  <c r="G453" i="4"/>
  <c r="F453" i="4"/>
  <c r="K453" i="4" s="1"/>
  <c r="J452" i="4"/>
  <c r="I452" i="4"/>
  <c r="H452" i="4"/>
  <c r="G452" i="4"/>
  <c r="F452" i="4"/>
  <c r="K452" i="4" s="1"/>
  <c r="J451" i="4"/>
  <c r="I451" i="4"/>
  <c r="H451" i="4"/>
  <c r="G451" i="4"/>
  <c r="F451" i="4"/>
  <c r="K451" i="4" s="1"/>
  <c r="J450" i="4"/>
  <c r="I450" i="4"/>
  <c r="H450" i="4"/>
  <c r="G450" i="4"/>
  <c r="F450" i="4"/>
  <c r="K450" i="4" s="1"/>
  <c r="J449" i="4"/>
  <c r="I449" i="4"/>
  <c r="H449" i="4"/>
  <c r="G449" i="4"/>
  <c r="F449" i="4"/>
  <c r="K449" i="4" s="1"/>
  <c r="J448" i="4"/>
  <c r="I448" i="4"/>
  <c r="H448" i="4"/>
  <c r="G448" i="4"/>
  <c r="F448" i="4"/>
  <c r="K448" i="4" s="1"/>
  <c r="J447" i="4"/>
  <c r="I447" i="4"/>
  <c r="H447" i="4"/>
  <c r="G447" i="4"/>
  <c r="F447" i="4"/>
  <c r="K447" i="4" s="1"/>
  <c r="J446" i="4"/>
  <c r="I446" i="4"/>
  <c r="H446" i="4"/>
  <c r="G446" i="4"/>
  <c r="F446" i="4"/>
  <c r="K446" i="4" s="1"/>
  <c r="J445" i="4"/>
  <c r="I445" i="4"/>
  <c r="H445" i="4"/>
  <c r="G445" i="4"/>
  <c r="F445" i="4"/>
  <c r="K445" i="4" s="1"/>
  <c r="J444" i="4"/>
  <c r="I444" i="4"/>
  <c r="H444" i="4"/>
  <c r="G444" i="4"/>
  <c r="F444" i="4"/>
  <c r="K444" i="4" s="1"/>
  <c r="J443" i="4"/>
  <c r="I443" i="4"/>
  <c r="H443" i="4"/>
  <c r="G443" i="4"/>
  <c r="F443" i="4"/>
  <c r="K443" i="4" s="1"/>
  <c r="J442" i="4"/>
  <c r="I442" i="4"/>
  <c r="H442" i="4"/>
  <c r="G442" i="4"/>
  <c r="F442" i="4"/>
  <c r="K442" i="4" s="1"/>
  <c r="J441" i="4"/>
  <c r="I441" i="4"/>
  <c r="H441" i="4"/>
  <c r="G441" i="4"/>
  <c r="F441" i="4"/>
  <c r="K441" i="4" s="1"/>
  <c r="J440" i="4"/>
  <c r="I440" i="4"/>
  <c r="H440" i="4"/>
  <c r="G440" i="4"/>
  <c r="F440" i="4"/>
  <c r="K440" i="4" s="1"/>
  <c r="J439" i="4"/>
  <c r="I439" i="4"/>
  <c r="H439" i="4"/>
  <c r="G439" i="4"/>
  <c r="F439" i="4"/>
  <c r="K439" i="4" s="1"/>
  <c r="J438" i="4"/>
  <c r="I438" i="4"/>
  <c r="H438" i="4"/>
  <c r="G438" i="4"/>
  <c r="F438" i="4"/>
  <c r="K438" i="4" s="1"/>
  <c r="J437" i="4"/>
  <c r="I437" i="4"/>
  <c r="H437" i="4"/>
  <c r="G437" i="4"/>
  <c r="F437" i="4"/>
  <c r="K437" i="4" s="1"/>
  <c r="J436" i="4"/>
  <c r="I436" i="4"/>
  <c r="H436" i="4"/>
  <c r="G436" i="4"/>
  <c r="F436" i="4"/>
  <c r="K436" i="4" s="1"/>
  <c r="J435" i="4"/>
  <c r="I435" i="4"/>
  <c r="H435" i="4"/>
  <c r="G435" i="4"/>
  <c r="F435" i="4"/>
  <c r="K435" i="4" s="1"/>
  <c r="J434" i="4"/>
  <c r="I434" i="4"/>
  <c r="H434" i="4"/>
  <c r="G434" i="4"/>
  <c r="F434" i="4"/>
  <c r="K434" i="4" s="1"/>
  <c r="J433" i="4"/>
  <c r="I433" i="4"/>
  <c r="H433" i="4"/>
  <c r="G433" i="4"/>
  <c r="F433" i="4"/>
  <c r="K433" i="4" s="1"/>
  <c r="J432" i="4"/>
  <c r="I432" i="4"/>
  <c r="H432" i="4"/>
  <c r="G432" i="4"/>
  <c r="F432" i="4"/>
  <c r="K432" i="4" s="1"/>
  <c r="J431" i="4"/>
  <c r="I431" i="4"/>
  <c r="H431" i="4"/>
  <c r="G431" i="4"/>
  <c r="F431" i="4"/>
  <c r="K431" i="4" s="1"/>
  <c r="J430" i="4"/>
  <c r="I430" i="4"/>
  <c r="H430" i="4"/>
  <c r="G430" i="4"/>
  <c r="F430" i="4"/>
  <c r="K430" i="4" s="1"/>
  <c r="J429" i="4"/>
  <c r="I429" i="4"/>
  <c r="H429" i="4"/>
  <c r="G429" i="4"/>
  <c r="F429" i="4"/>
  <c r="K429" i="4" s="1"/>
  <c r="J428" i="4"/>
  <c r="I428" i="4"/>
  <c r="H428" i="4"/>
  <c r="G428" i="4"/>
  <c r="F428" i="4"/>
  <c r="K428" i="4" s="1"/>
  <c r="J427" i="4"/>
  <c r="I427" i="4"/>
  <c r="H427" i="4"/>
  <c r="G427" i="4"/>
  <c r="F427" i="4"/>
  <c r="K427" i="4" s="1"/>
  <c r="J426" i="4"/>
  <c r="I426" i="4"/>
  <c r="H426" i="4"/>
  <c r="G426" i="4"/>
  <c r="F426" i="4"/>
  <c r="K426" i="4" s="1"/>
  <c r="J425" i="4"/>
  <c r="I425" i="4"/>
  <c r="H425" i="4"/>
  <c r="G425" i="4"/>
  <c r="F425" i="4"/>
  <c r="K425" i="4" s="1"/>
  <c r="J424" i="4"/>
  <c r="I424" i="4"/>
  <c r="H424" i="4"/>
  <c r="G424" i="4"/>
  <c r="F424" i="4"/>
  <c r="K424" i="4" s="1"/>
  <c r="J423" i="4"/>
  <c r="I423" i="4"/>
  <c r="H423" i="4"/>
  <c r="G423" i="4"/>
  <c r="F423" i="4"/>
  <c r="K423" i="4" s="1"/>
  <c r="J422" i="4"/>
  <c r="I422" i="4"/>
  <c r="H422" i="4"/>
  <c r="G422" i="4"/>
  <c r="F422" i="4"/>
  <c r="K422" i="4" s="1"/>
  <c r="J421" i="4"/>
  <c r="I421" i="4"/>
  <c r="H421" i="4"/>
  <c r="G421" i="4"/>
  <c r="F421" i="4"/>
  <c r="K421" i="4" s="1"/>
  <c r="J420" i="4"/>
  <c r="I420" i="4"/>
  <c r="H420" i="4"/>
  <c r="G420" i="4"/>
  <c r="F420" i="4"/>
  <c r="K420" i="4" s="1"/>
  <c r="J419" i="4"/>
  <c r="I419" i="4"/>
  <c r="H419" i="4"/>
  <c r="G419" i="4"/>
  <c r="F419" i="4"/>
  <c r="K419" i="4" s="1"/>
  <c r="J418" i="4"/>
  <c r="I418" i="4"/>
  <c r="H418" i="4"/>
  <c r="G418" i="4"/>
  <c r="F418" i="4"/>
  <c r="K418" i="4" s="1"/>
  <c r="J417" i="4"/>
  <c r="I417" i="4"/>
  <c r="H417" i="4"/>
  <c r="G417" i="4"/>
  <c r="F417" i="4"/>
  <c r="K417" i="4" s="1"/>
  <c r="J416" i="4"/>
  <c r="I416" i="4"/>
  <c r="H416" i="4"/>
  <c r="G416" i="4"/>
  <c r="F416" i="4"/>
  <c r="K416" i="4" s="1"/>
  <c r="J415" i="4"/>
  <c r="I415" i="4"/>
  <c r="H415" i="4"/>
  <c r="G415" i="4"/>
  <c r="F415" i="4"/>
  <c r="K415" i="4" s="1"/>
  <c r="J414" i="4"/>
  <c r="I414" i="4"/>
  <c r="H414" i="4"/>
  <c r="G414" i="4"/>
  <c r="F414" i="4"/>
  <c r="K414" i="4" s="1"/>
  <c r="J413" i="4"/>
  <c r="I413" i="4"/>
  <c r="H413" i="4"/>
  <c r="G413" i="4"/>
  <c r="F413" i="4"/>
  <c r="K413" i="4" s="1"/>
  <c r="J412" i="4"/>
  <c r="I412" i="4"/>
  <c r="H412" i="4"/>
  <c r="G412" i="4"/>
  <c r="F412" i="4"/>
  <c r="K412" i="4" s="1"/>
  <c r="J411" i="4"/>
  <c r="I411" i="4"/>
  <c r="H411" i="4"/>
  <c r="G411" i="4"/>
  <c r="F411" i="4"/>
  <c r="K411" i="4" s="1"/>
  <c r="J410" i="4"/>
  <c r="I410" i="4"/>
  <c r="H410" i="4"/>
  <c r="G410" i="4"/>
  <c r="F410" i="4"/>
  <c r="K410" i="4" s="1"/>
  <c r="J409" i="4"/>
  <c r="I409" i="4"/>
  <c r="H409" i="4"/>
  <c r="G409" i="4"/>
  <c r="F409" i="4"/>
  <c r="K409" i="4" s="1"/>
  <c r="J408" i="4"/>
  <c r="I408" i="4"/>
  <c r="H408" i="4"/>
  <c r="G408" i="4"/>
  <c r="F408" i="4"/>
  <c r="K408" i="4" s="1"/>
  <c r="J407" i="4"/>
  <c r="I407" i="4"/>
  <c r="H407" i="4"/>
  <c r="G407" i="4"/>
  <c r="F407" i="4"/>
  <c r="K407" i="4" s="1"/>
  <c r="J406" i="4"/>
  <c r="I406" i="4"/>
  <c r="H406" i="4"/>
  <c r="G406" i="4"/>
  <c r="F406" i="4"/>
  <c r="K406" i="4" s="1"/>
  <c r="J405" i="4"/>
  <c r="I405" i="4"/>
  <c r="H405" i="4"/>
  <c r="G405" i="4"/>
  <c r="F405" i="4"/>
  <c r="K405" i="4" s="1"/>
  <c r="J404" i="4"/>
  <c r="I404" i="4"/>
  <c r="H404" i="4"/>
  <c r="G404" i="4"/>
  <c r="F404" i="4"/>
  <c r="K404" i="4" s="1"/>
  <c r="J403" i="4"/>
  <c r="I403" i="4"/>
  <c r="H403" i="4"/>
  <c r="G403" i="4"/>
  <c r="F403" i="4"/>
  <c r="K403" i="4" s="1"/>
  <c r="J402" i="4"/>
  <c r="I402" i="4"/>
  <c r="H402" i="4"/>
  <c r="G402" i="4"/>
  <c r="F402" i="4"/>
  <c r="K402" i="4" s="1"/>
  <c r="J401" i="4"/>
  <c r="I401" i="4"/>
  <c r="H401" i="4"/>
  <c r="G401" i="4"/>
  <c r="F401" i="4"/>
  <c r="K401" i="4" s="1"/>
  <c r="J400" i="4"/>
  <c r="I400" i="4"/>
  <c r="H400" i="4"/>
  <c r="G400" i="4"/>
  <c r="F400" i="4"/>
  <c r="K400" i="4" s="1"/>
  <c r="J399" i="4"/>
  <c r="I399" i="4"/>
  <c r="H399" i="4"/>
  <c r="G399" i="4"/>
  <c r="F399" i="4"/>
  <c r="K399" i="4" s="1"/>
  <c r="J398" i="4"/>
  <c r="I398" i="4"/>
  <c r="H398" i="4"/>
  <c r="G398" i="4"/>
  <c r="F398" i="4"/>
  <c r="K398" i="4" s="1"/>
  <c r="J397" i="4"/>
  <c r="I397" i="4"/>
  <c r="H397" i="4"/>
  <c r="G397" i="4"/>
  <c r="F397" i="4"/>
  <c r="K397" i="4" s="1"/>
  <c r="J396" i="4"/>
  <c r="I396" i="4"/>
  <c r="H396" i="4"/>
  <c r="G396" i="4"/>
  <c r="F396" i="4"/>
  <c r="K396" i="4" s="1"/>
  <c r="J395" i="4"/>
  <c r="I395" i="4"/>
  <c r="H395" i="4"/>
  <c r="G395" i="4"/>
  <c r="F395" i="4"/>
  <c r="K395" i="4" s="1"/>
  <c r="J394" i="4"/>
  <c r="I394" i="4"/>
  <c r="H394" i="4"/>
  <c r="G394" i="4"/>
  <c r="F394" i="4"/>
  <c r="K394" i="4" s="1"/>
  <c r="J393" i="4"/>
  <c r="I393" i="4"/>
  <c r="H393" i="4"/>
  <c r="G393" i="4"/>
  <c r="F393" i="4"/>
  <c r="K393" i="4" s="1"/>
  <c r="J392" i="4"/>
  <c r="I392" i="4"/>
  <c r="H392" i="4"/>
  <c r="G392" i="4"/>
  <c r="F392" i="4"/>
  <c r="K392" i="4" s="1"/>
  <c r="J391" i="4"/>
  <c r="I391" i="4"/>
  <c r="H391" i="4"/>
  <c r="G391" i="4"/>
  <c r="F391" i="4"/>
  <c r="K391" i="4" s="1"/>
  <c r="J390" i="4"/>
  <c r="I390" i="4"/>
  <c r="H390" i="4"/>
  <c r="G390" i="4"/>
  <c r="F390" i="4"/>
  <c r="K390" i="4" s="1"/>
  <c r="J389" i="4"/>
  <c r="I389" i="4"/>
  <c r="H389" i="4"/>
  <c r="G389" i="4"/>
  <c r="F389" i="4"/>
  <c r="K389" i="4" s="1"/>
  <c r="J388" i="4"/>
  <c r="I388" i="4"/>
  <c r="H388" i="4"/>
  <c r="G388" i="4"/>
  <c r="F388" i="4"/>
  <c r="K388" i="4" s="1"/>
  <c r="J387" i="4"/>
  <c r="I387" i="4"/>
  <c r="H387" i="4"/>
  <c r="G387" i="4"/>
  <c r="F387" i="4"/>
  <c r="K387" i="4" s="1"/>
  <c r="J386" i="4"/>
  <c r="I386" i="4"/>
  <c r="H386" i="4"/>
  <c r="G386" i="4"/>
  <c r="F386" i="4"/>
  <c r="K386" i="4" s="1"/>
  <c r="J385" i="4"/>
  <c r="I385" i="4"/>
  <c r="H385" i="4"/>
  <c r="G385" i="4"/>
  <c r="F385" i="4"/>
  <c r="K385" i="4" s="1"/>
  <c r="J384" i="4"/>
  <c r="I384" i="4"/>
  <c r="H384" i="4"/>
  <c r="G384" i="4"/>
  <c r="F384" i="4"/>
  <c r="K384" i="4" s="1"/>
  <c r="J383" i="4"/>
  <c r="I383" i="4"/>
  <c r="H383" i="4"/>
  <c r="G383" i="4"/>
  <c r="F383" i="4"/>
  <c r="K383" i="4" s="1"/>
  <c r="J382" i="4"/>
  <c r="I382" i="4"/>
  <c r="H382" i="4"/>
  <c r="G382" i="4"/>
  <c r="F382" i="4"/>
  <c r="K382" i="4" s="1"/>
  <c r="J381" i="4"/>
  <c r="I381" i="4"/>
  <c r="H381" i="4"/>
  <c r="G381" i="4"/>
  <c r="F381" i="4"/>
  <c r="K381" i="4" s="1"/>
  <c r="J380" i="4"/>
  <c r="I380" i="4"/>
  <c r="H380" i="4"/>
  <c r="G380" i="4"/>
  <c r="F380" i="4"/>
  <c r="K380" i="4" s="1"/>
  <c r="J379" i="4"/>
  <c r="I379" i="4"/>
  <c r="H379" i="4"/>
  <c r="G379" i="4"/>
  <c r="F379" i="4"/>
  <c r="K379" i="4" s="1"/>
  <c r="J378" i="4"/>
  <c r="I378" i="4"/>
  <c r="H378" i="4"/>
  <c r="G378" i="4"/>
  <c r="F378" i="4"/>
  <c r="K378" i="4" s="1"/>
  <c r="J377" i="4"/>
  <c r="I377" i="4"/>
  <c r="H377" i="4"/>
  <c r="G377" i="4"/>
  <c r="F377" i="4"/>
  <c r="K377" i="4" s="1"/>
  <c r="J376" i="4"/>
  <c r="I376" i="4"/>
  <c r="H376" i="4"/>
  <c r="G376" i="4"/>
  <c r="F376" i="4"/>
  <c r="K376" i="4" s="1"/>
  <c r="J375" i="4"/>
  <c r="I375" i="4"/>
  <c r="H375" i="4"/>
  <c r="G375" i="4"/>
  <c r="F375" i="4"/>
  <c r="K375" i="4" s="1"/>
  <c r="J374" i="4"/>
  <c r="I374" i="4"/>
  <c r="H374" i="4"/>
  <c r="G374" i="4"/>
  <c r="F374" i="4"/>
  <c r="K374" i="4" s="1"/>
  <c r="J373" i="4"/>
  <c r="I373" i="4"/>
  <c r="H373" i="4"/>
  <c r="G373" i="4"/>
  <c r="F373" i="4"/>
  <c r="K373" i="4" s="1"/>
  <c r="J372" i="4"/>
  <c r="I372" i="4"/>
  <c r="H372" i="4"/>
  <c r="G372" i="4"/>
  <c r="F372" i="4"/>
  <c r="K372" i="4" s="1"/>
  <c r="J371" i="4"/>
  <c r="I371" i="4"/>
  <c r="H371" i="4"/>
  <c r="G371" i="4"/>
  <c r="F371" i="4"/>
  <c r="K371" i="4" s="1"/>
  <c r="J370" i="4"/>
  <c r="I370" i="4"/>
  <c r="H370" i="4"/>
  <c r="G370" i="4"/>
  <c r="F370" i="4"/>
  <c r="K370" i="4" s="1"/>
  <c r="J369" i="4"/>
  <c r="I369" i="4"/>
  <c r="H369" i="4"/>
  <c r="G369" i="4"/>
  <c r="F369" i="4"/>
  <c r="K369" i="4" s="1"/>
  <c r="J368" i="4"/>
  <c r="I368" i="4"/>
  <c r="H368" i="4"/>
  <c r="G368" i="4"/>
  <c r="F368" i="4"/>
  <c r="K368" i="4" s="1"/>
  <c r="J367" i="4"/>
  <c r="I367" i="4"/>
  <c r="H367" i="4"/>
  <c r="G367" i="4"/>
  <c r="F367" i="4"/>
  <c r="K367" i="4" s="1"/>
  <c r="J366" i="4"/>
  <c r="I366" i="4"/>
  <c r="H366" i="4"/>
  <c r="G366" i="4"/>
  <c r="F366" i="4"/>
  <c r="K366" i="4" s="1"/>
  <c r="J365" i="4"/>
  <c r="I365" i="4"/>
  <c r="H365" i="4"/>
  <c r="G365" i="4"/>
  <c r="F365" i="4"/>
  <c r="K365" i="4" s="1"/>
  <c r="J364" i="4"/>
  <c r="I364" i="4"/>
  <c r="H364" i="4"/>
  <c r="G364" i="4"/>
  <c r="F364" i="4"/>
  <c r="K364" i="4" s="1"/>
  <c r="J363" i="4"/>
  <c r="I363" i="4"/>
  <c r="H363" i="4"/>
  <c r="G363" i="4"/>
  <c r="F363" i="4"/>
  <c r="K363" i="4" s="1"/>
  <c r="J362" i="4"/>
  <c r="I362" i="4"/>
  <c r="H362" i="4"/>
  <c r="G362" i="4"/>
  <c r="F362" i="4"/>
  <c r="K362" i="4" s="1"/>
  <c r="J361" i="4"/>
  <c r="I361" i="4"/>
  <c r="H361" i="4"/>
  <c r="G361" i="4"/>
  <c r="F361" i="4"/>
  <c r="K361" i="4" s="1"/>
  <c r="J360" i="4"/>
  <c r="I360" i="4"/>
  <c r="H360" i="4"/>
  <c r="G360" i="4"/>
  <c r="F360" i="4"/>
  <c r="K360" i="4" s="1"/>
  <c r="J359" i="4"/>
  <c r="I359" i="4"/>
  <c r="H359" i="4"/>
  <c r="G359" i="4"/>
  <c r="F359" i="4"/>
  <c r="K359" i="4" s="1"/>
  <c r="J358" i="4"/>
  <c r="I358" i="4"/>
  <c r="H358" i="4"/>
  <c r="G358" i="4"/>
  <c r="F358" i="4"/>
  <c r="K358" i="4" s="1"/>
  <c r="J357" i="4"/>
  <c r="I357" i="4"/>
  <c r="H357" i="4"/>
  <c r="G357" i="4"/>
  <c r="F357" i="4"/>
  <c r="K357" i="4" s="1"/>
  <c r="J356" i="4"/>
  <c r="I356" i="4"/>
  <c r="H356" i="4"/>
  <c r="G356" i="4"/>
  <c r="F356" i="4"/>
  <c r="K356" i="4" s="1"/>
  <c r="J355" i="4"/>
  <c r="I355" i="4"/>
  <c r="H355" i="4"/>
  <c r="G355" i="4"/>
  <c r="F355" i="4"/>
  <c r="K355" i="4" s="1"/>
  <c r="J354" i="4"/>
  <c r="I354" i="4"/>
  <c r="H354" i="4"/>
  <c r="G354" i="4"/>
  <c r="F354" i="4"/>
  <c r="K354" i="4" s="1"/>
  <c r="J353" i="4"/>
  <c r="I353" i="4"/>
  <c r="H353" i="4"/>
  <c r="G353" i="4"/>
  <c r="F353" i="4"/>
  <c r="K353" i="4" s="1"/>
  <c r="J352" i="4"/>
  <c r="I352" i="4"/>
  <c r="H352" i="4"/>
  <c r="G352" i="4"/>
  <c r="F352" i="4"/>
  <c r="K352" i="4" s="1"/>
  <c r="J351" i="4"/>
  <c r="I351" i="4"/>
  <c r="H351" i="4"/>
  <c r="G351" i="4"/>
  <c r="F351" i="4"/>
  <c r="K351" i="4" s="1"/>
  <c r="J350" i="4"/>
  <c r="I350" i="4"/>
  <c r="H350" i="4"/>
  <c r="G350" i="4"/>
  <c r="F350" i="4"/>
  <c r="K350" i="4" s="1"/>
  <c r="J349" i="4"/>
  <c r="I349" i="4"/>
  <c r="H349" i="4"/>
  <c r="G349" i="4"/>
  <c r="F349" i="4"/>
  <c r="K349" i="4" s="1"/>
  <c r="J348" i="4"/>
  <c r="I348" i="4"/>
  <c r="H348" i="4"/>
  <c r="G348" i="4"/>
  <c r="F348" i="4"/>
  <c r="K348" i="4" s="1"/>
  <c r="J347" i="4"/>
  <c r="I347" i="4"/>
  <c r="H347" i="4"/>
  <c r="G347" i="4"/>
  <c r="F347" i="4"/>
  <c r="K347" i="4" s="1"/>
  <c r="J346" i="4"/>
  <c r="I346" i="4"/>
  <c r="H346" i="4"/>
  <c r="G346" i="4"/>
  <c r="F346" i="4"/>
  <c r="K346" i="4" s="1"/>
  <c r="J345" i="4"/>
  <c r="I345" i="4"/>
  <c r="H345" i="4"/>
  <c r="G345" i="4"/>
  <c r="F345" i="4"/>
  <c r="K345" i="4" s="1"/>
  <c r="J344" i="4"/>
  <c r="I344" i="4"/>
  <c r="H344" i="4"/>
  <c r="G344" i="4"/>
  <c r="F344" i="4"/>
  <c r="K344" i="4" s="1"/>
  <c r="J343" i="4"/>
  <c r="I343" i="4"/>
  <c r="H343" i="4"/>
  <c r="G343" i="4"/>
  <c r="F343" i="4"/>
  <c r="K343" i="4" s="1"/>
  <c r="J342" i="4"/>
  <c r="I342" i="4"/>
  <c r="H342" i="4"/>
  <c r="G342" i="4"/>
  <c r="F342" i="4"/>
  <c r="K342" i="4" s="1"/>
  <c r="J341" i="4"/>
  <c r="I341" i="4"/>
  <c r="H341" i="4"/>
  <c r="G341" i="4"/>
  <c r="F341" i="4"/>
  <c r="K341" i="4" s="1"/>
  <c r="J340" i="4"/>
  <c r="I340" i="4"/>
  <c r="H340" i="4"/>
  <c r="G340" i="4"/>
  <c r="F340" i="4"/>
  <c r="K340" i="4" s="1"/>
  <c r="J339" i="4"/>
  <c r="I339" i="4"/>
  <c r="H339" i="4"/>
  <c r="G339" i="4"/>
  <c r="F339" i="4"/>
  <c r="K339" i="4" s="1"/>
  <c r="J338" i="4"/>
  <c r="I338" i="4"/>
  <c r="H338" i="4"/>
  <c r="G338" i="4"/>
  <c r="F338" i="4"/>
  <c r="K338" i="4" s="1"/>
  <c r="J337" i="4"/>
  <c r="I337" i="4"/>
  <c r="H337" i="4"/>
  <c r="G337" i="4"/>
  <c r="F337" i="4"/>
  <c r="K337" i="4" s="1"/>
  <c r="J336" i="4"/>
  <c r="I336" i="4"/>
  <c r="H336" i="4"/>
  <c r="G336" i="4"/>
  <c r="F336" i="4"/>
  <c r="K336" i="4" s="1"/>
  <c r="J335" i="4"/>
  <c r="I335" i="4"/>
  <c r="H335" i="4"/>
  <c r="G335" i="4"/>
  <c r="F335" i="4"/>
  <c r="K335" i="4" s="1"/>
  <c r="J334" i="4"/>
  <c r="I334" i="4"/>
  <c r="H334" i="4"/>
  <c r="G334" i="4"/>
  <c r="F334" i="4"/>
  <c r="K334" i="4" s="1"/>
  <c r="J333" i="4"/>
  <c r="I333" i="4"/>
  <c r="H333" i="4"/>
  <c r="G333" i="4"/>
  <c r="F333" i="4"/>
  <c r="K333" i="4" s="1"/>
  <c r="J332" i="4"/>
  <c r="I332" i="4"/>
  <c r="H332" i="4"/>
  <c r="G332" i="4"/>
  <c r="F332" i="4"/>
  <c r="K332" i="4" s="1"/>
  <c r="J331" i="4"/>
  <c r="I331" i="4"/>
  <c r="H331" i="4"/>
  <c r="G331" i="4"/>
  <c r="F331" i="4"/>
  <c r="K331" i="4" s="1"/>
  <c r="J330" i="4"/>
  <c r="I330" i="4"/>
  <c r="H330" i="4"/>
  <c r="G330" i="4"/>
  <c r="F330" i="4"/>
  <c r="K330" i="4" s="1"/>
  <c r="J329" i="4"/>
  <c r="I329" i="4"/>
  <c r="H329" i="4"/>
  <c r="G329" i="4"/>
  <c r="F329" i="4"/>
  <c r="K329" i="4" s="1"/>
  <c r="J328" i="4"/>
  <c r="I328" i="4"/>
  <c r="H328" i="4"/>
  <c r="G328" i="4"/>
  <c r="F328" i="4"/>
  <c r="K328" i="4" s="1"/>
  <c r="J327" i="4"/>
  <c r="I327" i="4"/>
  <c r="H327" i="4"/>
  <c r="G327" i="4"/>
  <c r="F327" i="4"/>
  <c r="K327" i="4" s="1"/>
  <c r="J326" i="4"/>
  <c r="I326" i="4"/>
  <c r="H326" i="4"/>
  <c r="G326" i="4"/>
  <c r="F326" i="4"/>
  <c r="K326" i="4" s="1"/>
  <c r="J325" i="4"/>
  <c r="I325" i="4"/>
  <c r="H325" i="4"/>
  <c r="G325" i="4"/>
  <c r="F325" i="4"/>
  <c r="K325" i="4" s="1"/>
  <c r="J324" i="4"/>
  <c r="I324" i="4"/>
  <c r="H324" i="4"/>
  <c r="G324" i="4"/>
  <c r="F324" i="4"/>
  <c r="K324" i="4" s="1"/>
  <c r="J323" i="4"/>
  <c r="I323" i="4"/>
  <c r="H323" i="4"/>
  <c r="G323" i="4"/>
  <c r="F323" i="4"/>
  <c r="K323" i="4" s="1"/>
  <c r="J322" i="4"/>
  <c r="I322" i="4"/>
  <c r="H322" i="4"/>
  <c r="G322" i="4"/>
  <c r="F322" i="4"/>
  <c r="K322" i="4" s="1"/>
  <c r="J321" i="4"/>
  <c r="I321" i="4"/>
  <c r="H321" i="4"/>
  <c r="G321" i="4"/>
  <c r="F321" i="4"/>
  <c r="K321" i="4" s="1"/>
  <c r="J320" i="4"/>
  <c r="I320" i="4"/>
  <c r="H320" i="4"/>
  <c r="G320" i="4"/>
  <c r="F320" i="4"/>
  <c r="K320" i="4" s="1"/>
  <c r="J319" i="4"/>
  <c r="I319" i="4"/>
  <c r="H319" i="4"/>
  <c r="G319" i="4"/>
  <c r="F319" i="4"/>
  <c r="K319" i="4" s="1"/>
  <c r="J318" i="4"/>
  <c r="I318" i="4"/>
  <c r="H318" i="4"/>
  <c r="G318" i="4"/>
  <c r="F318" i="4"/>
  <c r="K318" i="4" s="1"/>
  <c r="J317" i="4"/>
  <c r="I317" i="4"/>
  <c r="H317" i="4"/>
  <c r="G317" i="4"/>
  <c r="F317" i="4"/>
  <c r="K317" i="4" s="1"/>
  <c r="J316" i="4"/>
  <c r="I316" i="4"/>
  <c r="H316" i="4"/>
  <c r="G316" i="4"/>
  <c r="F316" i="4"/>
  <c r="K316" i="4" s="1"/>
  <c r="J315" i="4"/>
  <c r="I315" i="4"/>
  <c r="H315" i="4"/>
  <c r="G315" i="4"/>
  <c r="F315" i="4"/>
  <c r="K315" i="4" s="1"/>
  <c r="J314" i="4"/>
  <c r="I314" i="4"/>
  <c r="H314" i="4"/>
  <c r="G314" i="4"/>
  <c r="F314" i="4"/>
  <c r="K314" i="4" s="1"/>
  <c r="J313" i="4"/>
  <c r="I313" i="4"/>
  <c r="H313" i="4"/>
  <c r="G313" i="4"/>
  <c r="F313" i="4"/>
  <c r="K313" i="4" s="1"/>
  <c r="J312" i="4"/>
  <c r="I312" i="4"/>
  <c r="H312" i="4"/>
  <c r="G312" i="4"/>
  <c r="F312" i="4"/>
  <c r="K312" i="4" s="1"/>
  <c r="J311" i="4"/>
  <c r="I311" i="4"/>
  <c r="H311" i="4"/>
  <c r="G311" i="4"/>
  <c r="F311" i="4"/>
  <c r="K311" i="4" s="1"/>
  <c r="J310" i="4"/>
  <c r="I310" i="4"/>
  <c r="H310" i="4"/>
  <c r="G310" i="4"/>
  <c r="F310" i="4"/>
  <c r="K310" i="4" s="1"/>
  <c r="J309" i="4"/>
  <c r="I309" i="4"/>
  <c r="H309" i="4"/>
  <c r="G309" i="4"/>
  <c r="F309" i="4"/>
  <c r="K309" i="4" s="1"/>
  <c r="J308" i="4"/>
  <c r="I308" i="4"/>
  <c r="H308" i="4"/>
  <c r="G308" i="4"/>
  <c r="F308" i="4"/>
  <c r="K308" i="4" s="1"/>
  <c r="J307" i="4"/>
  <c r="I307" i="4"/>
  <c r="H307" i="4"/>
  <c r="G307" i="4"/>
  <c r="F307" i="4"/>
  <c r="K307" i="4" s="1"/>
  <c r="J306" i="4"/>
  <c r="I306" i="4"/>
  <c r="H306" i="4"/>
  <c r="G306" i="4"/>
  <c r="F306" i="4"/>
  <c r="K306" i="4" s="1"/>
  <c r="J305" i="4"/>
  <c r="I305" i="4"/>
  <c r="H305" i="4"/>
  <c r="G305" i="4"/>
  <c r="F305" i="4"/>
  <c r="K305" i="4" s="1"/>
  <c r="J304" i="4"/>
  <c r="I304" i="4"/>
  <c r="H304" i="4"/>
  <c r="G304" i="4"/>
  <c r="F304" i="4"/>
  <c r="K304" i="4" s="1"/>
  <c r="J303" i="4"/>
  <c r="I303" i="4"/>
  <c r="H303" i="4"/>
  <c r="G303" i="4"/>
  <c r="F303" i="4"/>
  <c r="K303" i="4" s="1"/>
  <c r="J302" i="4"/>
  <c r="I302" i="4"/>
  <c r="H302" i="4"/>
  <c r="G302" i="4"/>
  <c r="F302" i="4"/>
  <c r="K302" i="4" s="1"/>
  <c r="J301" i="4"/>
  <c r="I301" i="4"/>
  <c r="H301" i="4"/>
  <c r="G301" i="4"/>
  <c r="F301" i="4"/>
  <c r="K301" i="4" s="1"/>
  <c r="J300" i="4"/>
  <c r="I300" i="4"/>
  <c r="H300" i="4"/>
  <c r="G300" i="4"/>
  <c r="F300" i="4"/>
  <c r="K300" i="4" s="1"/>
  <c r="J299" i="4"/>
  <c r="I299" i="4"/>
  <c r="H299" i="4"/>
  <c r="G299" i="4"/>
  <c r="F299" i="4"/>
  <c r="K299" i="4" s="1"/>
  <c r="J298" i="4"/>
  <c r="I298" i="4"/>
  <c r="H298" i="4"/>
  <c r="G298" i="4"/>
  <c r="F298" i="4"/>
  <c r="K298" i="4" s="1"/>
  <c r="J297" i="4"/>
  <c r="I297" i="4"/>
  <c r="H297" i="4"/>
  <c r="G297" i="4"/>
  <c r="F297" i="4"/>
  <c r="K297" i="4" s="1"/>
  <c r="J296" i="4"/>
  <c r="I296" i="4"/>
  <c r="H296" i="4"/>
  <c r="G296" i="4"/>
  <c r="F296" i="4"/>
  <c r="K296" i="4" s="1"/>
  <c r="J295" i="4"/>
  <c r="I295" i="4"/>
  <c r="H295" i="4"/>
  <c r="G295" i="4"/>
  <c r="F295" i="4"/>
  <c r="K295" i="4" s="1"/>
  <c r="J294" i="4"/>
  <c r="I294" i="4"/>
  <c r="H294" i="4"/>
  <c r="G294" i="4"/>
  <c r="F294" i="4"/>
  <c r="K294" i="4" s="1"/>
  <c r="J293" i="4"/>
  <c r="I293" i="4"/>
  <c r="H293" i="4"/>
  <c r="G293" i="4"/>
  <c r="F293" i="4"/>
  <c r="K293" i="4" s="1"/>
  <c r="J292" i="4"/>
  <c r="I292" i="4"/>
  <c r="H292" i="4"/>
  <c r="G292" i="4"/>
  <c r="F292" i="4"/>
  <c r="K292" i="4" s="1"/>
  <c r="J291" i="4"/>
  <c r="I291" i="4"/>
  <c r="H291" i="4"/>
  <c r="G291" i="4"/>
  <c r="F291" i="4"/>
  <c r="K291" i="4" s="1"/>
  <c r="J290" i="4"/>
  <c r="I290" i="4"/>
  <c r="H290" i="4"/>
  <c r="G290" i="4"/>
  <c r="F290" i="4"/>
  <c r="K290" i="4" s="1"/>
  <c r="J289" i="4"/>
  <c r="I289" i="4"/>
  <c r="H289" i="4"/>
  <c r="G289" i="4"/>
  <c r="F289" i="4"/>
  <c r="K289" i="4" s="1"/>
  <c r="J288" i="4"/>
  <c r="I288" i="4"/>
  <c r="H288" i="4"/>
  <c r="G288" i="4"/>
  <c r="F288" i="4"/>
  <c r="K288" i="4" s="1"/>
  <c r="J287" i="4"/>
  <c r="I287" i="4"/>
  <c r="H287" i="4"/>
  <c r="G287" i="4"/>
  <c r="F287" i="4"/>
  <c r="K287" i="4" s="1"/>
  <c r="J286" i="4"/>
  <c r="I286" i="4"/>
  <c r="H286" i="4"/>
  <c r="G286" i="4"/>
  <c r="F286" i="4"/>
  <c r="K286" i="4" s="1"/>
  <c r="J285" i="4"/>
  <c r="I285" i="4"/>
  <c r="H285" i="4"/>
  <c r="G285" i="4"/>
  <c r="F285" i="4"/>
  <c r="K285" i="4" s="1"/>
  <c r="J284" i="4"/>
  <c r="I284" i="4"/>
  <c r="H284" i="4"/>
  <c r="G284" i="4"/>
  <c r="F284" i="4"/>
  <c r="K284" i="4" s="1"/>
  <c r="J283" i="4"/>
  <c r="I283" i="4"/>
  <c r="H283" i="4"/>
  <c r="G283" i="4"/>
  <c r="F283" i="4"/>
  <c r="K283" i="4" s="1"/>
  <c r="J282" i="4"/>
  <c r="I282" i="4"/>
  <c r="H282" i="4"/>
  <c r="G282" i="4"/>
  <c r="F282" i="4"/>
  <c r="K282" i="4" s="1"/>
  <c r="J281" i="4"/>
  <c r="I281" i="4"/>
  <c r="H281" i="4"/>
  <c r="G281" i="4"/>
  <c r="F281" i="4"/>
  <c r="K281" i="4" s="1"/>
  <c r="J280" i="4"/>
  <c r="I280" i="4"/>
  <c r="H280" i="4"/>
  <c r="G280" i="4"/>
  <c r="F280" i="4"/>
  <c r="K280" i="4" s="1"/>
  <c r="J279" i="4"/>
  <c r="I279" i="4"/>
  <c r="H279" i="4"/>
  <c r="G279" i="4"/>
  <c r="F279" i="4"/>
  <c r="K279" i="4" s="1"/>
  <c r="J278" i="4"/>
  <c r="I278" i="4"/>
  <c r="H278" i="4"/>
  <c r="G278" i="4"/>
  <c r="F278" i="4"/>
  <c r="K278" i="4" s="1"/>
  <c r="J277" i="4"/>
  <c r="I277" i="4"/>
  <c r="H277" i="4"/>
  <c r="G277" i="4"/>
  <c r="F277" i="4"/>
  <c r="K277" i="4" s="1"/>
  <c r="J276" i="4"/>
  <c r="I276" i="4"/>
  <c r="H276" i="4"/>
  <c r="G276" i="4"/>
  <c r="F276" i="4"/>
  <c r="K276" i="4" s="1"/>
  <c r="J275" i="4"/>
  <c r="I275" i="4"/>
  <c r="H275" i="4"/>
  <c r="G275" i="4"/>
  <c r="F275" i="4"/>
  <c r="K275" i="4" s="1"/>
  <c r="J274" i="4"/>
  <c r="I274" i="4"/>
  <c r="H274" i="4"/>
  <c r="G274" i="4"/>
  <c r="F274" i="4"/>
  <c r="K274" i="4" s="1"/>
  <c r="J273" i="4"/>
  <c r="I273" i="4"/>
  <c r="H273" i="4"/>
  <c r="G273" i="4"/>
  <c r="F273" i="4"/>
  <c r="K273" i="4" s="1"/>
  <c r="J272" i="4"/>
  <c r="I272" i="4"/>
  <c r="H272" i="4"/>
  <c r="G272" i="4"/>
  <c r="F272" i="4"/>
  <c r="K272" i="4" s="1"/>
  <c r="J271" i="4"/>
  <c r="I271" i="4"/>
  <c r="H271" i="4"/>
  <c r="G271" i="4"/>
  <c r="F271" i="4"/>
  <c r="K271" i="4" s="1"/>
  <c r="J270" i="4"/>
  <c r="I270" i="4"/>
  <c r="H270" i="4"/>
  <c r="G270" i="4"/>
  <c r="F270" i="4"/>
  <c r="K270" i="4" s="1"/>
  <c r="J269" i="4"/>
  <c r="I269" i="4"/>
  <c r="H269" i="4"/>
  <c r="G269" i="4"/>
  <c r="F269" i="4"/>
  <c r="K269" i="4" s="1"/>
  <c r="J268" i="4"/>
  <c r="I268" i="4"/>
  <c r="H268" i="4"/>
  <c r="G268" i="4"/>
  <c r="F268" i="4"/>
  <c r="K268" i="4" s="1"/>
  <c r="J267" i="4"/>
  <c r="I267" i="4"/>
  <c r="H267" i="4"/>
  <c r="G267" i="4"/>
  <c r="F267" i="4"/>
  <c r="K267" i="4" s="1"/>
  <c r="J266" i="4"/>
  <c r="I266" i="4"/>
  <c r="H266" i="4"/>
  <c r="G266" i="4"/>
  <c r="F266" i="4"/>
  <c r="K266" i="4" s="1"/>
  <c r="J265" i="4"/>
  <c r="I265" i="4"/>
  <c r="H265" i="4"/>
  <c r="G265" i="4"/>
  <c r="F265" i="4"/>
  <c r="K265" i="4" s="1"/>
  <c r="J264" i="4"/>
  <c r="I264" i="4"/>
  <c r="H264" i="4"/>
  <c r="G264" i="4"/>
  <c r="F264" i="4"/>
  <c r="K264" i="4" s="1"/>
  <c r="J263" i="4"/>
  <c r="I263" i="4"/>
  <c r="H263" i="4"/>
  <c r="G263" i="4"/>
  <c r="F263" i="4"/>
  <c r="K263" i="4" s="1"/>
  <c r="J262" i="4"/>
  <c r="I262" i="4"/>
  <c r="H262" i="4"/>
  <c r="G262" i="4"/>
  <c r="F262" i="4"/>
  <c r="K262" i="4" s="1"/>
  <c r="J261" i="4"/>
  <c r="I261" i="4"/>
  <c r="H261" i="4"/>
  <c r="G261" i="4"/>
  <c r="F261" i="4"/>
  <c r="K261" i="4" s="1"/>
  <c r="J260" i="4"/>
  <c r="I260" i="4"/>
  <c r="H260" i="4"/>
  <c r="G260" i="4"/>
  <c r="F260" i="4"/>
  <c r="K260" i="4" s="1"/>
  <c r="J259" i="4"/>
  <c r="I259" i="4"/>
  <c r="H259" i="4"/>
  <c r="G259" i="4"/>
  <c r="F259" i="4"/>
  <c r="K259" i="4" s="1"/>
  <c r="J258" i="4"/>
  <c r="I258" i="4"/>
  <c r="H258" i="4"/>
  <c r="G258" i="4"/>
  <c r="F258" i="4"/>
  <c r="K258" i="4" s="1"/>
  <c r="J257" i="4"/>
  <c r="I257" i="4"/>
  <c r="H257" i="4"/>
  <c r="G257" i="4"/>
  <c r="F257" i="4"/>
  <c r="K257" i="4" s="1"/>
  <c r="J256" i="4"/>
  <c r="I256" i="4"/>
  <c r="H256" i="4"/>
  <c r="G256" i="4"/>
  <c r="F256" i="4"/>
  <c r="K256" i="4" s="1"/>
  <c r="J255" i="4"/>
  <c r="I255" i="4"/>
  <c r="H255" i="4"/>
  <c r="G255" i="4"/>
  <c r="F255" i="4"/>
  <c r="K255" i="4" s="1"/>
  <c r="J254" i="4"/>
  <c r="I254" i="4"/>
  <c r="H254" i="4"/>
  <c r="G254" i="4"/>
  <c r="F254" i="4"/>
  <c r="K254" i="4" s="1"/>
  <c r="J253" i="4"/>
  <c r="I253" i="4"/>
  <c r="H253" i="4"/>
  <c r="G253" i="4"/>
  <c r="F253" i="4"/>
  <c r="K253" i="4" s="1"/>
  <c r="J252" i="4"/>
  <c r="I252" i="4"/>
  <c r="H252" i="4"/>
  <c r="G252" i="4"/>
  <c r="F252" i="4"/>
  <c r="K252" i="4" s="1"/>
  <c r="J251" i="4"/>
  <c r="I251" i="4"/>
  <c r="H251" i="4"/>
  <c r="G251" i="4"/>
  <c r="F251" i="4"/>
  <c r="K251" i="4" s="1"/>
  <c r="J250" i="4"/>
  <c r="I250" i="4"/>
  <c r="H250" i="4"/>
  <c r="G250" i="4"/>
  <c r="F250" i="4"/>
  <c r="K250" i="4" s="1"/>
  <c r="J249" i="4"/>
  <c r="I249" i="4"/>
  <c r="H249" i="4"/>
  <c r="G249" i="4"/>
  <c r="F249" i="4"/>
  <c r="K249" i="4" s="1"/>
  <c r="J248" i="4"/>
  <c r="I248" i="4"/>
  <c r="H248" i="4"/>
  <c r="G248" i="4"/>
  <c r="F248" i="4"/>
  <c r="K248" i="4" s="1"/>
  <c r="J247" i="4"/>
  <c r="I247" i="4"/>
  <c r="H247" i="4"/>
  <c r="G247" i="4"/>
  <c r="F247" i="4"/>
  <c r="K247" i="4" s="1"/>
  <c r="J246" i="4"/>
  <c r="I246" i="4"/>
  <c r="H246" i="4"/>
  <c r="G246" i="4"/>
  <c r="F246" i="4"/>
  <c r="K246" i="4" s="1"/>
  <c r="J245" i="4"/>
  <c r="I245" i="4"/>
  <c r="H245" i="4"/>
  <c r="G245" i="4"/>
  <c r="F245" i="4"/>
  <c r="K245" i="4" s="1"/>
  <c r="J244" i="4"/>
  <c r="I244" i="4"/>
  <c r="H244" i="4"/>
  <c r="G244" i="4"/>
  <c r="F244" i="4"/>
  <c r="K244" i="4" s="1"/>
  <c r="J243" i="4"/>
  <c r="I243" i="4"/>
  <c r="H243" i="4"/>
  <c r="G243" i="4"/>
  <c r="F243" i="4"/>
  <c r="K243" i="4" s="1"/>
  <c r="J242" i="4"/>
  <c r="I242" i="4"/>
  <c r="H242" i="4"/>
  <c r="G242" i="4"/>
  <c r="F242" i="4"/>
  <c r="K242" i="4" s="1"/>
  <c r="J241" i="4"/>
  <c r="I241" i="4"/>
  <c r="H241" i="4"/>
  <c r="G241" i="4"/>
  <c r="F241" i="4"/>
  <c r="K241" i="4" s="1"/>
  <c r="J240" i="4"/>
  <c r="I240" i="4"/>
  <c r="H240" i="4"/>
  <c r="G240" i="4"/>
  <c r="F240" i="4"/>
  <c r="K240" i="4" s="1"/>
  <c r="J239" i="4"/>
  <c r="I239" i="4"/>
  <c r="H239" i="4"/>
  <c r="G239" i="4"/>
  <c r="F239" i="4"/>
  <c r="K239" i="4" s="1"/>
  <c r="J238" i="4"/>
  <c r="I238" i="4"/>
  <c r="H238" i="4"/>
  <c r="G238" i="4"/>
  <c r="F238" i="4"/>
  <c r="K238" i="4" s="1"/>
  <c r="J237" i="4"/>
  <c r="I237" i="4"/>
  <c r="H237" i="4"/>
  <c r="G237" i="4"/>
  <c r="F237" i="4"/>
  <c r="K237" i="4" s="1"/>
  <c r="J236" i="4"/>
  <c r="I236" i="4"/>
  <c r="H236" i="4"/>
  <c r="G236" i="4"/>
  <c r="F236" i="4"/>
  <c r="K236" i="4" s="1"/>
  <c r="J235" i="4"/>
  <c r="I235" i="4"/>
  <c r="H235" i="4"/>
  <c r="G235" i="4"/>
  <c r="F235" i="4"/>
  <c r="K235" i="4" s="1"/>
  <c r="J234" i="4"/>
  <c r="I234" i="4"/>
  <c r="H234" i="4"/>
  <c r="G234" i="4"/>
  <c r="F234" i="4"/>
  <c r="K234" i="4" s="1"/>
  <c r="J233" i="4"/>
  <c r="I233" i="4"/>
  <c r="H233" i="4"/>
  <c r="G233" i="4"/>
  <c r="F233" i="4"/>
  <c r="K233" i="4" s="1"/>
  <c r="J232" i="4"/>
  <c r="I232" i="4"/>
  <c r="H232" i="4"/>
  <c r="G232" i="4"/>
  <c r="F232" i="4"/>
  <c r="K232" i="4" s="1"/>
  <c r="J231" i="4"/>
  <c r="I231" i="4"/>
  <c r="H231" i="4"/>
  <c r="G231" i="4"/>
  <c r="F231" i="4"/>
  <c r="K231" i="4" s="1"/>
  <c r="J230" i="4"/>
  <c r="I230" i="4"/>
  <c r="H230" i="4"/>
  <c r="G230" i="4"/>
  <c r="F230" i="4"/>
  <c r="K230" i="4" s="1"/>
  <c r="J229" i="4"/>
  <c r="I229" i="4"/>
  <c r="H229" i="4"/>
  <c r="G229" i="4"/>
  <c r="F229" i="4"/>
  <c r="K229" i="4" s="1"/>
  <c r="J228" i="4"/>
  <c r="I228" i="4"/>
  <c r="H228" i="4"/>
  <c r="G228" i="4"/>
  <c r="F228" i="4"/>
  <c r="K228" i="4" s="1"/>
  <c r="J227" i="4"/>
  <c r="I227" i="4"/>
  <c r="H227" i="4"/>
  <c r="G227" i="4"/>
  <c r="F227" i="4"/>
  <c r="K227" i="4" s="1"/>
  <c r="J226" i="4"/>
  <c r="I226" i="4"/>
  <c r="H226" i="4"/>
  <c r="G226" i="4"/>
  <c r="F226" i="4"/>
  <c r="K226" i="4" s="1"/>
  <c r="J225" i="4"/>
  <c r="I225" i="4"/>
  <c r="H225" i="4"/>
  <c r="G225" i="4"/>
  <c r="F225" i="4"/>
  <c r="K225" i="4" s="1"/>
  <c r="J224" i="4"/>
  <c r="I224" i="4"/>
  <c r="H224" i="4"/>
  <c r="G224" i="4"/>
  <c r="F224" i="4"/>
  <c r="K224" i="4" s="1"/>
  <c r="J223" i="4"/>
  <c r="I223" i="4"/>
  <c r="H223" i="4"/>
  <c r="G223" i="4"/>
  <c r="F223" i="4"/>
  <c r="K223" i="4" s="1"/>
  <c r="J222" i="4"/>
  <c r="I222" i="4"/>
  <c r="H222" i="4"/>
  <c r="G222" i="4"/>
  <c r="F222" i="4"/>
  <c r="K222" i="4" s="1"/>
  <c r="J221" i="4"/>
  <c r="I221" i="4"/>
  <c r="H221" i="4"/>
  <c r="G221" i="4"/>
  <c r="F221" i="4"/>
  <c r="K221" i="4" s="1"/>
  <c r="J220" i="4"/>
  <c r="I220" i="4"/>
  <c r="H220" i="4"/>
  <c r="G220" i="4"/>
  <c r="F220" i="4"/>
  <c r="K220" i="4" s="1"/>
  <c r="J219" i="4"/>
  <c r="I219" i="4"/>
  <c r="H219" i="4"/>
  <c r="G219" i="4"/>
  <c r="F219" i="4"/>
  <c r="K219" i="4" s="1"/>
  <c r="J218" i="4"/>
  <c r="I218" i="4"/>
  <c r="H218" i="4"/>
  <c r="G218" i="4"/>
  <c r="F218" i="4"/>
  <c r="K218" i="4" s="1"/>
  <c r="J217" i="4"/>
  <c r="I217" i="4"/>
  <c r="H217" i="4"/>
  <c r="G217" i="4"/>
  <c r="F217" i="4"/>
  <c r="K217" i="4" s="1"/>
  <c r="J216" i="4"/>
  <c r="I216" i="4"/>
  <c r="H216" i="4"/>
  <c r="G216" i="4"/>
  <c r="F216" i="4"/>
  <c r="K216" i="4" s="1"/>
  <c r="J215" i="4"/>
  <c r="I215" i="4"/>
  <c r="H215" i="4"/>
  <c r="G215" i="4"/>
  <c r="F215" i="4"/>
  <c r="K215" i="4" s="1"/>
  <c r="J214" i="4"/>
  <c r="I214" i="4"/>
  <c r="H214" i="4"/>
  <c r="G214" i="4"/>
  <c r="F214" i="4"/>
  <c r="K214" i="4" s="1"/>
  <c r="J213" i="4"/>
  <c r="I213" i="4"/>
  <c r="H213" i="4"/>
  <c r="G213" i="4"/>
  <c r="F213" i="4"/>
  <c r="K213" i="4" s="1"/>
  <c r="J212" i="4"/>
  <c r="I212" i="4"/>
  <c r="H212" i="4"/>
  <c r="G212" i="4"/>
  <c r="F212" i="4"/>
  <c r="K212" i="4" s="1"/>
  <c r="J211" i="4"/>
  <c r="I211" i="4"/>
  <c r="H211" i="4"/>
  <c r="G211" i="4"/>
  <c r="F211" i="4"/>
  <c r="K211" i="4" s="1"/>
  <c r="J210" i="4"/>
  <c r="I210" i="4"/>
  <c r="H210" i="4"/>
  <c r="G210" i="4"/>
  <c r="F210" i="4"/>
  <c r="K210" i="4" s="1"/>
  <c r="J209" i="4"/>
  <c r="I209" i="4"/>
  <c r="H209" i="4"/>
  <c r="G209" i="4"/>
  <c r="F209" i="4"/>
  <c r="K209" i="4" s="1"/>
  <c r="J208" i="4"/>
  <c r="I208" i="4"/>
  <c r="H208" i="4"/>
  <c r="G208" i="4"/>
  <c r="F208" i="4"/>
  <c r="K208" i="4" s="1"/>
  <c r="J207" i="4"/>
  <c r="I207" i="4"/>
  <c r="H207" i="4"/>
  <c r="G207" i="4"/>
  <c r="F207" i="4"/>
  <c r="K207" i="4" s="1"/>
  <c r="J206" i="4"/>
  <c r="I206" i="4"/>
  <c r="H206" i="4"/>
  <c r="G206" i="4"/>
  <c r="F206" i="4"/>
  <c r="K206" i="4" s="1"/>
  <c r="J205" i="4"/>
  <c r="I205" i="4"/>
  <c r="H205" i="4"/>
  <c r="G205" i="4"/>
  <c r="F205" i="4"/>
  <c r="K205" i="4" s="1"/>
  <c r="J204" i="4"/>
  <c r="I204" i="4"/>
  <c r="H204" i="4"/>
  <c r="G204" i="4"/>
  <c r="F204" i="4"/>
  <c r="K204" i="4" s="1"/>
  <c r="J203" i="4"/>
  <c r="I203" i="4"/>
  <c r="H203" i="4"/>
  <c r="G203" i="4"/>
  <c r="F203" i="4"/>
  <c r="K203" i="4" s="1"/>
  <c r="J202" i="4"/>
  <c r="I202" i="4"/>
  <c r="H202" i="4"/>
  <c r="G202" i="4"/>
  <c r="F202" i="4"/>
  <c r="K202" i="4" s="1"/>
  <c r="J201" i="4"/>
  <c r="I201" i="4"/>
  <c r="H201" i="4"/>
  <c r="G201" i="4"/>
  <c r="F201" i="4"/>
  <c r="K201" i="4" s="1"/>
  <c r="J200" i="4"/>
  <c r="I200" i="4"/>
  <c r="H200" i="4"/>
  <c r="G200" i="4"/>
  <c r="F200" i="4"/>
  <c r="K200" i="4" s="1"/>
  <c r="J199" i="4"/>
  <c r="I199" i="4"/>
  <c r="H199" i="4"/>
  <c r="G199" i="4"/>
  <c r="F199" i="4"/>
  <c r="K199" i="4" s="1"/>
  <c r="J198" i="4"/>
  <c r="I198" i="4"/>
  <c r="H198" i="4"/>
  <c r="G198" i="4"/>
  <c r="F198" i="4"/>
  <c r="K198" i="4" s="1"/>
  <c r="J197" i="4"/>
  <c r="I197" i="4"/>
  <c r="H197" i="4"/>
  <c r="G197" i="4"/>
  <c r="F197" i="4"/>
  <c r="K197" i="4" s="1"/>
  <c r="J196" i="4"/>
  <c r="I196" i="4"/>
  <c r="H196" i="4"/>
  <c r="G196" i="4"/>
  <c r="F196" i="4"/>
  <c r="K196" i="4" s="1"/>
  <c r="J195" i="4"/>
  <c r="I195" i="4"/>
  <c r="H195" i="4"/>
  <c r="G195" i="4"/>
  <c r="F195" i="4"/>
  <c r="K195" i="4" s="1"/>
  <c r="J194" i="4"/>
  <c r="I194" i="4"/>
  <c r="H194" i="4"/>
  <c r="G194" i="4"/>
  <c r="F194" i="4"/>
  <c r="K194" i="4" s="1"/>
  <c r="J193" i="4"/>
  <c r="I193" i="4"/>
  <c r="H193" i="4"/>
  <c r="G193" i="4"/>
  <c r="F193" i="4"/>
  <c r="K193" i="4" s="1"/>
  <c r="J192" i="4"/>
  <c r="I192" i="4"/>
  <c r="H192" i="4"/>
  <c r="G192" i="4"/>
  <c r="F192" i="4"/>
  <c r="K192" i="4" s="1"/>
  <c r="J191" i="4"/>
  <c r="I191" i="4"/>
  <c r="H191" i="4"/>
  <c r="G191" i="4"/>
  <c r="F191" i="4"/>
  <c r="K191" i="4" s="1"/>
  <c r="J190" i="4"/>
  <c r="I190" i="4"/>
  <c r="H190" i="4"/>
  <c r="G190" i="4"/>
  <c r="F190" i="4"/>
  <c r="K190" i="4" s="1"/>
  <c r="J189" i="4"/>
  <c r="I189" i="4"/>
  <c r="H189" i="4"/>
  <c r="G189" i="4"/>
  <c r="F189" i="4"/>
  <c r="K189" i="4" s="1"/>
  <c r="J188" i="4"/>
  <c r="I188" i="4"/>
  <c r="H188" i="4"/>
  <c r="G188" i="4"/>
  <c r="F188" i="4"/>
  <c r="K188" i="4" s="1"/>
  <c r="J187" i="4"/>
  <c r="I187" i="4"/>
  <c r="H187" i="4"/>
  <c r="G187" i="4"/>
  <c r="F187" i="4"/>
  <c r="K187" i="4" s="1"/>
  <c r="J186" i="4"/>
  <c r="I186" i="4"/>
  <c r="H186" i="4"/>
  <c r="G186" i="4"/>
  <c r="F186" i="4"/>
  <c r="K186" i="4" s="1"/>
  <c r="J185" i="4"/>
  <c r="I185" i="4"/>
  <c r="H185" i="4"/>
  <c r="G185" i="4"/>
  <c r="F185" i="4"/>
  <c r="K185" i="4" s="1"/>
  <c r="J184" i="4"/>
  <c r="I184" i="4"/>
  <c r="H184" i="4"/>
  <c r="G184" i="4"/>
  <c r="F184" i="4"/>
  <c r="K184" i="4" s="1"/>
  <c r="J183" i="4"/>
  <c r="I183" i="4"/>
  <c r="H183" i="4"/>
  <c r="G183" i="4"/>
  <c r="F183" i="4"/>
  <c r="K183" i="4" s="1"/>
  <c r="J182" i="4"/>
  <c r="I182" i="4"/>
  <c r="H182" i="4"/>
  <c r="G182" i="4"/>
  <c r="F182" i="4"/>
  <c r="K182" i="4" s="1"/>
  <c r="J181" i="4"/>
  <c r="I181" i="4"/>
  <c r="H181" i="4"/>
  <c r="G181" i="4"/>
  <c r="F181" i="4"/>
  <c r="K181" i="4" s="1"/>
  <c r="J180" i="4"/>
  <c r="I180" i="4"/>
  <c r="H180" i="4"/>
  <c r="G180" i="4"/>
  <c r="F180" i="4"/>
  <c r="K180" i="4" s="1"/>
  <c r="J179" i="4"/>
  <c r="I179" i="4"/>
  <c r="H179" i="4"/>
  <c r="G179" i="4"/>
  <c r="F179" i="4"/>
  <c r="K179" i="4" s="1"/>
  <c r="J178" i="4"/>
  <c r="I178" i="4"/>
  <c r="H178" i="4"/>
  <c r="G178" i="4"/>
  <c r="F178" i="4"/>
  <c r="K178" i="4" s="1"/>
  <c r="J177" i="4"/>
  <c r="I177" i="4"/>
  <c r="H177" i="4"/>
  <c r="G177" i="4"/>
  <c r="F177" i="4"/>
  <c r="K177" i="4" s="1"/>
  <c r="J176" i="4"/>
  <c r="I176" i="4"/>
  <c r="H176" i="4"/>
  <c r="G176" i="4"/>
  <c r="F176" i="4"/>
  <c r="K176" i="4" s="1"/>
  <c r="J175" i="4"/>
  <c r="I175" i="4"/>
  <c r="H175" i="4"/>
  <c r="G175" i="4"/>
  <c r="F175" i="4"/>
  <c r="K175" i="4" s="1"/>
  <c r="J174" i="4"/>
  <c r="I174" i="4"/>
  <c r="H174" i="4"/>
  <c r="G174" i="4"/>
  <c r="F174" i="4"/>
  <c r="K174" i="4" s="1"/>
  <c r="J173" i="4"/>
  <c r="I173" i="4"/>
  <c r="H173" i="4"/>
  <c r="G173" i="4"/>
  <c r="F173" i="4"/>
  <c r="K173" i="4" s="1"/>
  <c r="J172" i="4"/>
  <c r="I172" i="4"/>
  <c r="H172" i="4"/>
  <c r="G172" i="4"/>
  <c r="F172" i="4"/>
  <c r="K172" i="4" s="1"/>
  <c r="J171" i="4"/>
  <c r="I171" i="4"/>
  <c r="H171" i="4"/>
  <c r="G171" i="4"/>
  <c r="F171" i="4"/>
  <c r="K171" i="4" s="1"/>
  <c r="J170" i="4"/>
  <c r="I170" i="4"/>
  <c r="H170" i="4"/>
  <c r="G170" i="4"/>
  <c r="F170" i="4"/>
  <c r="K170" i="4" s="1"/>
  <c r="J169" i="4"/>
  <c r="I169" i="4"/>
  <c r="H169" i="4"/>
  <c r="G169" i="4"/>
  <c r="F169" i="4"/>
  <c r="K169" i="4" s="1"/>
  <c r="J168" i="4"/>
  <c r="I168" i="4"/>
  <c r="H168" i="4"/>
  <c r="G168" i="4"/>
  <c r="F168" i="4"/>
  <c r="K168" i="4" s="1"/>
  <c r="J167" i="4"/>
  <c r="I167" i="4"/>
  <c r="H167" i="4"/>
  <c r="G167" i="4"/>
  <c r="F167" i="4"/>
  <c r="K167" i="4" s="1"/>
  <c r="J166" i="4"/>
  <c r="I166" i="4"/>
  <c r="H166" i="4"/>
  <c r="G166" i="4"/>
  <c r="F166" i="4"/>
  <c r="K166" i="4" s="1"/>
  <c r="J165" i="4"/>
  <c r="I165" i="4"/>
  <c r="H165" i="4"/>
  <c r="G165" i="4"/>
  <c r="F165" i="4"/>
  <c r="K165" i="4" s="1"/>
  <c r="J164" i="4"/>
  <c r="I164" i="4"/>
  <c r="H164" i="4"/>
  <c r="G164" i="4"/>
  <c r="F164" i="4"/>
  <c r="K164" i="4" s="1"/>
  <c r="J163" i="4"/>
  <c r="I163" i="4"/>
  <c r="H163" i="4"/>
  <c r="G163" i="4"/>
  <c r="F163" i="4"/>
  <c r="K163" i="4" s="1"/>
  <c r="J162" i="4"/>
  <c r="I162" i="4"/>
  <c r="H162" i="4"/>
  <c r="G162" i="4"/>
  <c r="F162" i="4"/>
  <c r="K162" i="4" s="1"/>
  <c r="J161" i="4"/>
  <c r="I161" i="4"/>
  <c r="H161" i="4"/>
  <c r="G161" i="4"/>
  <c r="F161" i="4"/>
  <c r="K161" i="4" s="1"/>
  <c r="J160" i="4"/>
  <c r="I160" i="4"/>
  <c r="H160" i="4"/>
  <c r="G160" i="4"/>
  <c r="F160" i="4"/>
  <c r="K160" i="4" s="1"/>
  <c r="J159" i="4"/>
  <c r="I159" i="4"/>
  <c r="H159" i="4"/>
  <c r="G159" i="4"/>
  <c r="F159" i="4"/>
  <c r="K159" i="4" s="1"/>
  <c r="J158" i="4"/>
  <c r="I158" i="4"/>
  <c r="H158" i="4"/>
  <c r="G158" i="4"/>
  <c r="F158" i="4"/>
  <c r="K158" i="4" s="1"/>
  <c r="J157" i="4"/>
  <c r="I157" i="4"/>
  <c r="H157" i="4"/>
  <c r="G157" i="4"/>
  <c r="F157" i="4"/>
  <c r="K157" i="4" s="1"/>
  <c r="J156" i="4"/>
  <c r="I156" i="4"/>
  <c r="H156" i="4"/>
  <c r="G156" i="4"/>
  <c r="F156" i="4"/>
  <c r="K156" i="4" s="1"/>
  <c r="J155" i="4"/>
  <c r="I155" i="4"/>
  <c r="H155" i="4"/>
  <c r="G155" i="4"/>
  <c r="F155" i="4"/>
  <c r="K155" i="4" s="1"/>
  <c r="J154" i="4"/>
  <c r="I154" i="4"/>
  <c r="H154" i="4"/>
  <c r="G154" i="4"/>
  <c r="F154" i="4"/>
  <c r="K154" i="4" s="1"/>
  <c r="J153" i="4"/>
  <c r="I153" i="4"/>
  <c r="H153" i="4"/>
  <c r="G153" i="4"/>
  <c r="F153" i="4"/>
  <c r="K153" i="4" s="1"/>
  <c r="J152" i="4"/>
  <c r="I152" i="4"/>
  <c r="H152" i="4"/>
  <c r="G152" i="4"/>
  <c r="F152" i="4"/>
  <c r="K152" i="4" s="1"/>
  <c r="J151" i="4"/>
  <c r="I151" i="4"/>
  <c r="H151" i="4"/>
  <c r="G151" i="4"/>
  <c r="F151" i="4"/>
  <c r="K151" i="4" s="1"/>
  <c r="J150" i="4"/>
  <c r="I150" i="4"/>
  <c r="H150" i="4"/>
  <c r="G150" i="4"/>
  <c r="F150" i="4"/>
  <c r="K150" i="4" s="1"/>
  <c r="J149" i="4"/>
  <c r="I149" i="4"/>
  <c r="H149" i="4"/>
  <c r="G149" i="4"/>
  <c r="F149" i="4"/>
  <c r="K149" i="4" s="1"/>
  <c r="J148" i="4"/>
  <c r="I148" i="4"/>
  <c r="H148" i="4"/>
  <c r="G148" i="4"/>
  <c r="F148" i="4"/>
  <c r="K148" i="4" s="1"/>
  <c r="J147" i="4"/>
  <c r="I147" i="4"/>
  <c r="H147" i="4"/>
  <c r="G147" i="4"/>
  <c r="F147" i="4"/>
  <c r="K147" i="4" s="1"/>
  <c r="J146" i="4"/>
  <c r="I146" i="4"/>
  <c r="H146" i="4"/>
  <c r="G146" i="4"/>
  <c r="F146" i="4"/>
  <c r="K146" i="4" s="1"/>
  <c r="J145" i="4"/>
  <c r="I145" i="4"/>
  <c r="H145" i="4"/>
  <c r="G145" i="4"/>
  <c r="F145" i="4"/>
  <c r="K145" i="4" s="1"/>
  <c r="J144" i="4"/>
  <c r="I144" i="4"/>
  <c r="H144" i="4"/>
  <c r="G144" i="4"/>
  <c r="F144" i="4"/>
  <c r="K144" i="4" s="1"/>
  <c r="J143" i="4"/>
  <c r="I143" i="4"/>
  <c r="H143" i="4"/>
  <c r="G143" i="4"/>
  <c r="F143" i="4"/>
  <c r="K143" i="4" s="1"/>
  <c r="J142" i="4"/>
  <c r="I142" i="4"/>
  <c r="H142" i="4"/>
  <c r="G142" i="4"/>
  <c r="F142" i="4"/>
  <c r="K142" i="4" s="1"/>
  <c r="J141" i="4"/>
  <c r="I141" i="4"/>
  <c r="H141" i="4"/>
  <c r="G141" i="4"/>
  <c r="F141" i="4"/>
  <c r="K141" i="4" s="1"/>
  <c r="J140" i="4"/>
  <c r="I140" i="4"/>
  <c r="H140" i="4"/>
  <c r="G140" i="4"/>
  <c r="F140" i="4"/>
  <c r="K140" i="4" s="1"/>
  <c r="J139" i="4"/>
  <c r="I139" i="4"/>
  <c r="H139" i="4"/>
  <c r="G139" i="4"/>
  <c r="F139" i="4"/>
  <c r="K139" i="4" s="1"/>
  <c r="J138" i="4"/>
  <c r="I138" i="4"/>
  <c r="H138" i="4"/>
  <c r="G138" i="4"/>
  <c r="F138" i="4"/>
  <c r="K138" i="4" s="1"/>
  <c r="J137" i="4"/>
  <c r="I137" i="4"/>
  <c r="H137" i="4"/>
  <c r="G137" i="4"/>
  <c r="F137" i="4"/>
  <c r="K137" i="4" s="1"/>
  <c r="J136" i="4"/>
  <c r="I136" i="4"/>
  <c r="H136" i="4"/>
  <c r="G136" i="4"/>
  <c r="F136" i="4"/>
  <c r="K136" i="4" s="1"/>
  <c r="J135" i="4"/>
  <c r="I135" i="4"/>
  <c r="H135" i="4"/>
  <c r="G135" i="4"/>
  <c r="F135" i="4"/>
  <c r="K135" i="4" s="1"/>
  <c r="J134" i="4"/>
  <c r="I134" i="4"/>
  <c r="H134" i="4"/>
  <c r="G134" i="4"/>
  <c r="F134" i="4"/>
  <c r="K134" i="4" s="1"/>
  <c r="J133" i="4"/>
  <c r="I133" i="4"/>
  <c r="H133" i="4"/>
  <c r="G133" i="4"/>
  <c r="F133" i="4"/>
  <c r="K133" i="4" s="1"/>
  <c r="J132" i="4"/>
  <c r="I132" i="4"/>
  <c r="H132" i="4"/>
  <c r="G132" i="4"/>
  <c r="F132" i="4"/>
  <c r="K132" i="4" s="1"/>
  <c r="J131" i="4"/>
  <c r="I131" i="4"/>
  <c r="H131" i="4"/>
  <c r="G131" i="4"/>
  <c r="F131" i="4"/>
  <c r="K131" i="4" s="1"/>
  <c r="J130" i="4"/>
  <c r="I130" i="4"/>
  <c r="H130" i="4"/>
  <c r="G130" i="4"/>
  <c r="F130" i="4"/>
  <c r="K130" i="4" s="1"/>
  <c r="J129" i="4"/>
  <c r="I129" i="4"/>
  <c r="H129" i="4"/>
  <c r="G129" i="4"/>
  <c r="F129" i="4"/>
  <c r="K129" i="4" s="1"/>
  <c r="J128" i="4"/>
  <c r="I128" i="4"/>
  <c r="H128" i="4"/>
  <c r="G128" i="4"/>
  <c r="F128" i="4"/>
  <c r="K128" i="4" s="1"/>
  <c r="J127" i="4"/>
  <c r="I127" i="4"/>
  <c r="H127" i="4"/>
  <c r="G127" i="4"/>
  <c r="F127" i="4"/>
  <c r="K127" i="4" s="1"/>
  <c r="J126" i="4"/>
  <c r="I126" i="4"/>
  <c r="H126" i="4"/>
  <c r="G126" i="4"/>
  <c r="F126" i="4"/>
  <c r="K126" i="4" s="1"/>
  <c r="J125" i="4"/>
  <c r="I125" i="4"/>
  <c r="H125" i="4"/>
  <c r="G125" i="4"/>
  <c r="F125" i="4"/>
  <c r="K125" i="4" s="1"/>
  <c r="J124" i="4"/>
  <c r="I124" i="4"/>
  <c r="H124" i="4"/>
  <c r="G124" i="4"/>
  <c r="F124" i="4"/>
  <c r="K124" i="4" s="1"/>
  <c r="J123" i="4"/>
  <c r="I123" i="4"/>
  <c r="H123" i="4"/>
  <c r="G123" i="4"/>
  <c r="F123" i="4"/>
  <c r="K123" i="4" s="1"/>
  <c r="J122" i="4"/>
  <c r="I122" i="4"/>
  <c r="H122" i="4"/>
  <c r="G122" i="4"/>
  <c r="F122" i="4"/>
  <c r="K122" i="4" s="1"/>
  <c r="J121" i="4"/>
  <c r="I121" i="4"/>
  <c r="H121" i="4"/>
  <c r="G121" i="4"/>
  <c r="F121" i="4"/>
  <c r="K121" i="4" s="1"/>
  <c r="J120" i="4"/>
  <c r="I120" i="4"/>
  <c r="H120" i="4"/>
  <c r="G120" i="4"/>
  <c r="F120" i="4"/>
  <c r="K120" i="4" s="1"/>
  <c r="J119" i="4"/>
  <c r="I119" i="4"/>
  <c r="H119" i="4"/>
  <c r="G119" i="4"/>
  <c r="F119" i="4"/>
  <c r="K119" i="4" s="1"/>
  <c r="J118" i="4"/>
  <c r="I118" i="4"/>
  <c r="H118" i="4"/>
  <c r="G118" i="4"/>
  <c r="F118" i="4"/>
  <c r="K118" i="4" s="1"/>
  <c r="J117" i="4"/>
  <c r="I117" i="4"/>
  <c r="H117" i="4"/>
  <c r="G117" i="4"/>
  <c r="F117" i="4"/>
  <c r="K117" i="4" s="1"/>
  <c r="J116" i="4"/>
  <c r="I116" i="4"/>
  <c r="H116" i="4"/>
  <c r="G116" i="4"/>
  <c r="F116" i="4"/>
  <c r="K116" i="4" s="1"/>
  <c r="J115" i="4"/>
  <c r="I115" i="4"/>
  <c r="H115" i="4"/>
  <c r="G115" i="4"/>
  <c r="F115" i="4"/>
  <c r="K115" i="4" s="1"/>
  <c r="J114" i="4"/>
  <c r="I114" i="4"/>
  <c r="H114" i="4"/>
  <c r="G114" i="4"/>
  <c r="F114" i="4"/>
  <c r="K114" i="4" s="1"/>
  <c r="J113" i="4"/>
  <c r="I113" i="4"/>
  <c r="H113" i="4"/>
  <c r="G113" i="4"/>
  <c r="F113" i="4"/>
  <c r="K113" i="4" s="1"/>
  <c r="J112" i="4"/>
  <c r="I112" i="4"/>
  <c r="H112" i="4"/>
  <c r="G112" i="4"/>
  <c r="F112" i="4"/>
  <c r="K112" i="4" s="1"/>
  <c r="J111" i="4"/>
  <c r="I111" i="4"/>
  <c r="H111" i="4"/>
  <c r="G111" i="4"/>
  <c r="F111" i="4"/>
  <c r="K111" i="4" s="1"/>
  <c r="J110" i="4"/>
  <c r="I110" i="4"/>
  <c r="H110" i="4"/>
  <c r="G110" i="4"/>
  <c r="F110" i="4"/>
  <c r="K110" i="4" s="1"/>
  <c r="J109" i="4"/>
  <c r="I109" i="4"/>
  <c r="H109" i="4"/>
  <c r="G109" i="4"/>
  <c r="F109" i="4"/>
  <c r="K109" i="4" s="1"/>
  <c r="J108" i="4"/>
  <c r="I108" i="4"/>
  <c r="H108" i="4"/>
  <c r="G108" i="4"/>
  <c r="F108" i="4"/>
  <c r="K108" i="4" s="1"/>
  <c r="J107" i="4"/>
  <c r="I107" i="4"/>
  <c r="H107" i="4"/>
  <c r="G107" i="4"/>
  <c r="F107" i="4"/>
  <c r="K107" i="4" s="1"/>
  <c r="J106" i="4"/>
  <c r="I106" i="4"/>
  <c r="H106" i="4"/>
  <c r="G106" i="4"/>
  <c r="F106" i="4"/>
  <c r="K106" i="4" s="1"/>
  <c r="J105" i="4"/>
  <c r="I105" i="4"/>
  <c r="H105" i="4"/>
  <c r="G105" i="4"/>
  <c r="F105" i="4"/>
  <c r="K105" i="4" s="1"/>
  <c r="J104" i="4"/>
  <c r="I104" i="4"/>
  <c r="H104" i="4"/>
  <c r="G104" i="4"/>
  <c r="F104" i="4"/>
  <c r="K104" i="4" s="1"/>
  <c r="J103" i="4"/>
  <c r="I103" i="4"/>
  <c r="H103" i="4"/>
  <c r="G103" i="4"/>
  <c r="F103" i="4"/>
  <c r="K103" i="4" s="1"/>
  <c r="J102" i="4"/>
  <c r="I102" i="4"/>
  <c r="H102" i="4"/>
  <c r="G102" i="4"/>
  <c r="F102" i="4"/>
  <c r="K102" i="4" s="1"/>
  <c r="J101" i="4"/>
  <c r="I101" i="4"/>
  <c r="H101" i="4"/>
  <c r="G101" i="4"/>
  <c r="F101" i="4"/>
  <c r="K101" i="4" s="1"/>
  <c r="J100" i="4"/>
  <c r="I100" i="4"/>
  <c r="H100" i="4"/>
  <c r="G100" i="4"/>
  <c r="F100" i="4"/>
  <c r="K100" i="4" s="1"/>
  <c r="J99" i="4"/>
  <c r="I99" i="4"/>
  <c r="H99" i="4"/>
  <c r="G99" i="4"/>
  <c r="F99" i="4"/>
  <c r="K99" i="4" s="1"/>
  <c r="J98" i="4"/>
  <c r="I98" i="4"/>
  <c r="H98" i="4"/>
  <c r="G98" i="4"/>
  <c r="F98" i="4"/>
  <c r="K98" i="4" s="1"/>
  <c r="J97" i="4"/>
  <c r="I97" i="4"/>
  <c r="H97" i="4"/>
  <c r="G97" i="4"/>
  <c r="F97" i="4"/>
  <c r="K97" i="4" s="1"/>
  <c r="J96" i="4"/>
  <c r="I96" i="4"/>
  <c r="H96" i="4"/>
  <c r="G96" i="4"/>
  <c r="F96" i="4"/>
  <c r="K96" i="4" s="1"/>
  <c r="J95" i="4"/>
  <c r="I95" i="4"/>
  <c r="H95" i="4"/>
  <c r="G95" i="4"/>
  <c r="F95" i="4"/>
  <c r="K95" i="4" s="1"/>
  <c r="J94" i="4"/>
  <c r="I94" i="4"/>
  <c r="H94" i="4"/>
  <c r="G94" i="4"/>
  <c r="F94" i="4"/>
  <c r="K94" i="4" s="1"/>
  <c r="J93" i="4"/>
  <c r="I93" i="4"/>
  <c r="H93" i="4"/>
  <c r="G93" i="4"/>
  <c r="F93" i="4"/>
  <c r="K93" i="4" s="1"/>
  <c r="J92" i="4"/>
  <c r="I92" i="4"/>
  <c r="H92" i="4"/>
  <c r="G92" i="4"/>
  <c r="F92" i="4"/>
  <c r="K92" i="4" s="1"/>
  <c r="J91" i="4"/>
  <c r="I91" i="4"/>
  <c r="H91" i="4"/>
  <c r="G91" i="4"/>
  <c r="F91" i="4"/>
  <c r="K91" i="4" s="1"/>
  <c r="J90" i="4"/>
  <c r="I90" i="4"/>
  <c r="H90" i="4"/>
  <c r="G90" i="4"/>
  <c r="F90" i="4"/>
  <c r="K90" i="4" s="1"/>
  <c r="J89" i="4"/>
  <c r="I89" i="4"/>
  <c r="H89" i="4"/>
  <c r="G89" i="4"/>
  <c r="F89" i="4"/>
  <c r="K89" i="4" s="1"/>
  <c r="J88" i="4"/>
  <c r="I88" i="4"/>
  <c r="H88" i="4"/>
  <c r="G88" i="4"/>
  <c r="F88" i="4"/>
  <c r="K88" i="4" s="1"/>
  <c r="J87" i="4"/>
  <c r="I87" i="4"/>
  <c r="H87" i="4"/>
  <c r="G87" i="4"/>
  <c r="F87" i="4"/>
  <c r="K87" i="4" s="1"/>
  <c r="J86" i="4"/>
  <c r="I86" i="4"/>
  <c r="H86" i="4"/>
  <c r="G86" i="4"/>
  <c r="F86" i="4"/>
  <c r="K86" i="4" s="1"/>
  <c r="J85" i="4"/>
  <c r="I85" i="4"/>
  <c r="H85" i="4"/>
  <c r="G85" i="4"/>
  <c r="F85" i="4"/>
  <c r="K85" i="4" s="1"/>
  <c r="J84" i="4"/>
  <c r="I84" i="4"/>
  <c r="H84" i="4"/>
  <c r="G84" i="4"/>
  <c r="F84" i="4"/>
  <c r="K84" i="4" s="1"/>
  <c r="J83" i="4"/>
  <c r="I83" i="4"/>
  <c r="H83" i="4"/>
  <c r="G83" i="4"/>
  <c r="F83" i="4"/>
  <c r="K83" i="4" s="1"/>
  <c r="J82" i="4"/>
  <c r="I82" i="4"/>
  <c r="H82" i="4"/>
  <c r="G82" i="4"/>
  <c r="F82" i="4"/>
  <c r="K82" i="4" s="1"/>
  <c r="J81" i="4"/>
  <c r="I81" i="4"/>
  <c r="H81" i="4"/>
  <c r="G81" i="4"/>
  <c r="F81" i="4"/>
  <c r="K81" i="4" s="1"/>
  <c r="J80" i="4"/>
  <c r="I80" i="4"/>
  <c r="H80" i="4"/>
  <c r="G80" i="4"/>
  <c r="F80" i="4"/>
  <c r="K80" i="4" s="1"/>
  <c r="J79" i="4"/>
  <c r="I79" i="4"/>
  <c r="H79" i="4"/>
  <c r="G79" i="4"/>
  <c r="F79" i="4"/>
  <c r="K79" i="4" s="1"/>
  <c r="J78" i="4"/>
  <c r="I78" i="4"/>
  <c r="H78" i="4"/>
  <c r="G78" i="4"/>
  <c r="F78" i="4"/>
  <c r="K78" i="4" s="1"/>
  <c r="J77" i="4"/>
  <c r="I77" i="4"/>
  <c r="H77" i="4"/>
  <c r="G77" i="4"/>
  <c r="F77" i="4"/>
  <c r="K77" i="4" s="1"/>
  <c r="J76" i="4"/>
  <c r="I76" i="4"/>
  <c r="H76" i="4"/>
  <c r="G76" i="4"/>
  <c r="F76" i="4"/>
  <c r="K76" i="4" s="1"/>
  <c r="J75" i="4"/>
  <c r="I75" i="4"/>
  <c r="H75" i="4"/>
  <c r="G75" i="4"/>
  <c r="F75" i="4"/>
  <c r="K75" i="4" s="1"/>
  <c r="J74" i="4"/>
  <c r="I74" i="4"/>
  <c r="H74" i="4"/>
  <c r="G74" i="4"/>
  <c r="F74" i="4"/>
  <c r="K74" i="4" s="1"/>
  <c r="J73" i="4"/>
  <c r="I73" i="4"/>
  <c r="H73" i="4"/>
  <c r="G73" i="4"/>
  <c r="F73" i="4"/>
  <c r="K73" i="4" s="1"/>
  <c r="J72" i="4"/>
  <c r="I72" i="4"/>
  <c r="H72" i="4"/>
  <c r="G72" i="4"/>
  <c r="F72" i="4"/>
  <c r="K72" i="4" s="1"/>
  <c r="J71" i="4"/>
  <c r="I71" i="4"/>
  <c r="H71" i="4"/>
  <c r="G71" i="4"/>
  <c r="F71" i="4"/>
  <c r="K71" i="4" s="1"/>
  <c r="J70" i="4"/>
  <c r="I70" i="4"/>
  <c r="H70" i="4"/>
  <c r="G70" i="4"/>
  <c r="F70" i="4"/>
  <c r="K70" i="4" s="1"/>
  <c r="J69" i="4"/>
  <c r="I69" i="4"/>
  <c r="H69" i="4"/>
  <c r="G69" i="4"/>
  <c r="F69" i="4"/>
  <c r="K69" i="4" s="1"/>
  <c r="J68" i="4"/>
  <c r="I68" i="4"/>
  <c r="H68" i="4"/>
  <c r="G68" i="4"/>
  <c r="F68" i="4"/>
  <c r="K68" i="4" s="1"/>
  <c r="J67" i="4"/>
  <c r="I67" i="4"/>
  <c r="H67" i="4"/>
  <c r="G67" i="4"/>
  <c r="F67" i="4"/>
  <c r="K67" i="4" s="1"/>
  <c r="J66" i="4"/>
  <c r="I66" i="4"/>
  <c r="H66" i="4"/>
  <c r="G66" i="4"/>
  <c r="F66" i="4"/>
  <c r="K66" i="4" s="1"/>
  <c r="J65" i="4"/>
  <c r="I65" i="4"/>
  <c r="H65" i="4"/>
  <c r="G65" i="4"/>
  <c r="F65" i="4"/>
  <c r="K65" i="4" s="1"/>
  <c r="J64" i="4"/>
  <c r="I64" i="4"/>
  <c r="H64" i="4"/>
  <c r="G64" i="4"/>
  <c r="F64" i="4"/>
  <c r="K64" i="4" s="1"/>
  <c r="J63" i="4"/>
  <c r="I63" i="4"/>
  <c r="H63" i="4"/>
  <c r="G63" i="4"/>
  <c r="F63" i="4"/>
  <c r="K63" i="4" s="1"/>
  <c r="J62" i="4"/>
  <c r="I62" i="4"/>
  <c r="H62" i="4"/>
  <c r="G62" i="4"/>
  <c r="F62" i="4"/>
  <c r="K62" i="4" s="1"/>
  <c r="J61" i="4"/>
  <c r="I61" i="4"/>
  <c r="H61" i="4"/>
  <c r="G61" i="4"/>
  <c r="F61" i="4"/>
  <c r="K61" i="4" s="1"/>
  <c r="J60" i="4"/>
  <c r="I60" i="4"/>
  <c r="H60" i="4"/>
  <c r="G60" i="4"/>
  <c r="F60" i="4"/>
  <c r="K60" i="4" s="1"/>
  <c r="J59" i="4"/>
  <c r="I59" i="4"/>
  <c r="H59" i="4"/>
  <c r="G59" i="4"/>
  <c r="F59" i="4"/>
  <c r="K59" i="4" s="1"/>
  <c r="J58" i="4"/>
  <c r="I58" i="4"/>
  <c r="H58" i="4"/>
  <c r="G58" i="4"/>
  <c r="F58" i="4"/>
  <c r="K58" i="4" s="1"/>
  <c r="J57" i="4"/>
  <c r="I57" i="4"/>
  <c r="H57" i="4"/>
  <c r="G57" i="4"/>
  <c r="F57" i="4"/>
  <c r="K57" i="4" s="1"/>
  <c r="J56" i="4"/>
  <c r="I56" i="4"/>
  <c r="H56" i="4"/>
  <c r="G56" i="4"/>
  <c r="F56" i="4"/>
  <c r="K56" i="4" s="1"/>
  <c r="J55" i="4"/>
  <c r="I55" i="4"/>
  <c r="H55" i="4"/>
  <c r="G55" i="4"/>
  <c r="F55" i="4"/>
  <c r="K55" i="4" s="1"/>
  <c r="J54" i="4"/>
  <c r="I54" i="4"/>
  <c r="H54" i="4"/>
  <c r="G54" i="4"/>
  <c r="F54" i="4"/>
  <c r="K54" i="4" s="1"/>
  <c r="J53" i="4"/>
  <c r="I53" i="4"/>
  <c r="H53" i="4"/>
  <c r="G53" i="4"/>
  <c r="F53" i="4"/>
  <c r="K53" i="4" s="1"/>
  <c r="J52" i="4"/>
  <c r="I52" i="4"/>
  <c r="H52" i="4"/>
  <c r="G52" i="4"/>
  <c r="F52" i="4"/>
  <c r="K52" i="4" s="1"/>
  <c r="J51" i="4"/>
  <c r="I51" i="4"/>
  <c r="H51" i="4"/>
  <c r="G51" i="4"/>
  <c r="F51" i="4"/>
  <c r="K51" i="4" s="1"/>
  <c r="J50" i="4"/>
  <c r="I50" i="4"/>
  <c r="H50" i="4"/>
  <c r="G50" i="4"/>
  <c r="F50" i="4"/>
  <c r="K50" i="4" s="1"/>
  <c r="J49" i="4"/>
  <c r="I49" i="4"/>
  <c r="H49" i="4"/>
  <c r="G49" i="4"/>
  <c r="F49" i="4"/>
  <c r="K49" i="4" s="1"/>
  <c r="J48" i="4"/>
  <c r="I48" i="4"/>
  <c r="H48" i="4"/>
  <c r="G48" i="4"/>
  <c r="F48" i="4"/>
  <c r="K48" i="4" s="1"/>
  <c r="J47" i="4"/>
  <c r="I47" i="4"/>
  <c r="H47" i="4"/>
  <c r="G47" i="4"/>
  <c r="F47" i="4"/>
  <c r="K47" i="4" s="1"/>
  <c r="J46" i="4"/>
  <c r="I46" i="4"/>
  <c r="H46" i="4"/>
  <c r="G46" i="4"/>
  <c r="F46" i="4"/>
  <c r="K46" i="4" s="1"/>
  <c r="J45" i="4"/>
  <c r="I45" i="4"/>
  <c r="H45" i="4"/>
  <c r="G45" i="4"/>
  <c r="F45" i="4"/>
  <c r="K45" i="4" s="1"/>
  <c r="J44" i="4"/>
  <c r="I44" i="4"/>
  <c r="H44" i="4"/>
  <c r="G44" i="4"/>
  <c r="F44" i="4"/>
  <c r="K44" i="4" s="1"/>
  <c r="J43" i="4"/>
  <c r="I43" i="4"/>
  <c r="H43" i="4"/>
  <c r="G43" i="4"/>
  <c r="F43" i="4"/>
  <c r="K43" i="4" s="1"/>
  <c r="J42" i="4"/>
  <c r="I42" i="4"/>
  <c r="H42" i="4"/>
  <c r="G42" i="4"/>
  <c r="F42" i="4"/>
  <c r="K42" i="4" s="1"/>
  <c r="J41" i="4"/>
  <c r="I41" i="4"/>
  <c r="H41" i="4"/>
  <c r="G41" i="4"/>
  <c r="F41" i="4"/>
  <c r="K41" i="4" s="1"/>
  <c r="J40" i="4"/>
  <c r="I40" i="4"/>
  <c r="H40" i="4"/>
  <c r="G40" i="4"/>
  <c r="F40" i="4"/>
  <c r="K40" i="4" s="1"/>
  <c r="J39" i="4"/>
  <c r="I39" i="4"/>
  <c r="H39" i="4"/>
  <c r="G39" i="4"/>
  <c r="F39" i="4"/>
  <c r="K39" i="4" s="1"/>
  <c r="J38" i="4"/>
  <c r="I38" i="4"/>
  <c r="H38" i="4"/>
  <c r="G38" i="4"/>
  <c r="F38" i="4"/>
  <c r="K38" i="4" s="1"/>
  <c r="J37" i="4"/>
  <c r="I37" i="4"/>
  <c r="H37" i="4"/>
  <c r="G37" i="4"/>
  <c r="F37" i="4"/>
  <c r="K37" i="4" s="1"/>
  <c r="J36" i="4"/>
  <c r="I36" i="4"/>
  <c r="H36" i="4"/>
  <c r="G36" i="4"/>
  <c r="F36" i="4"/>
  <c r="K36" i="4" s="1"/>
  <c r="J35" i="4"/>
  <c r="I35" i="4"/>
  <c r="H35" i="4"/>
  <c r="G35" i="4"/>
  <c r="F35" i="4"/>
  <c r="K35" i="4" s="1"/>
  <c r="J34" i="4"/>
  <c r="I34" i="4"/>
  <c r="H34" i="4"/>
  <c r="G34" i="4"/>
  <c r="F34" i="4"/>
  <c r="K34" i="4" s="1"/>
  <c r="J33" i="4"/>
  <c r="I33" i="4"/>
  <c r="H33" i="4"/>
  <c r="G33" i="4"/>
  <c r="F33" i="4"/>
  <c r="K33" i="4" s="1"/>
  <c r="J32" i="4"/>
  <c r="I32" i="4"/>
  <c r="H32" i="4"/>
  <c r="G32" i="4"/>
  <c r="F32" i="4"/>
  <c r="K32" i="4" s="1"/>
  <c r="J31" i="4"/>
  <c r="I31" i="4"/>
  <c r="H31" i="4"/>
  <c r="G31" i="4"/>
  <c r="F31" i="4"/>
  <c r="K31" i="4" s="1"/>
  <c r="J30" i="4"/>
  <c r="I30" i="4"/>
  <c r="H30" i="4"/>
  <c r="G30" i="4"/>
  <c r="F30" i="4"/>
  <c r="K30" i="4" s="1"/>
  <c r="J29" i="4"/>
  <c r="I29" i="4"/>
  <c r="H29" i="4"/>
  <c r="G29" i="4"/>
  <c r="F29" i="4"/>
  <c r="K29" i="4" s="1"/>
  <c r="J28" i="4"/>
  <c r="I28" i="4"/>
  <c r="H28" i="4"/>
  <c r="G28" i="4"/>
  <c r="F28" i="4"/>
  <c r="K28" i="4" s="1"/>
  <c r="J27" i="4"/>
  <c r="I27" i="4"/>
  <c r="H27" i="4"/>
  <c r="G27" i="4"/>
  <c r="F27" i="4"/>
  <c r="K27" i="4" s="1"/>
  <c r="J26" i="4"/>
  <c r="I26" i="4"/>
  <c r="H26" i="4"/>
  <c r="G26" i="4"/>
  <c r="F26" i="4"/>
  <c r="K26" i="4" s="1"/>
  <c r="J25" i="4"/>
  <c r="I25" i="4"/>
  <c r="H25" i="4"/>
  <c r="G25" i="4"/>
  <c r="F25" i="4"/>
  <c r="K25" i="4" s="1"/>
  <c r="J24" i="4"/>
  <c r="I24" i="4"/>
  <c r="H24" i="4"/>
  <c r="G24" i="4"/>
  <c r="F24" i="4"/>
  <c r="K24" i="4" s="1"/>
  <c r="J23" i="4"/>
  <c r="I23" i="4"/>
  <c r="H23" i="4"/>
  <c r="G23" i="4"/>
  <c r="F23" i="4"/>
  <c r="K23" i="4" s="1"/>
  <c r="J22" i="4"/>
  <c r="I22" i="4"/>
  <c r="H22" i="4"/>
  <c r="G22" i="4"/>
  <c r="F22" i="4"/>
  <c r="K22" i="4" s="1"/>
  <c r="J21" i="4"/>
  <c r="I21" i="4"/>
  <c r="H21" i="4"/>
  <c r="G21" i="4"/>
  <c r="F21" i="4"/>
  <c r="K21" i="4" s="1"/>
  <c r="J20" i="4"/>
  <c r="I20" i="4"/>
  <c r="H20" i="4"/>
  <c r="G20" i="4"/>
  <c r="F20" i="4"/>
  <c r="K20" i="4" s="1"/>
  <c r="J19" i="4"/>
  <c r="I19" i="4"/>
  <c r="H19" i="4"/>
  <c r="G19" i="4"/>
  <c r="F19" i="4"/>
  <c r="K19" i="4" s="1"/>
  <c r="J18" i="4"/>
  <c r="I18" i="4"/>
  <c r="H18" i="4"/>
  <c r="G18" i="4"/>
  <c r="F18" i="4"/>
  <c r="K18" i="4" s="1"/>
  <c r="J17" i="4"/>
  <c r="I17" i="4"/>
  <c r="H17" i="4"/>
  <c r="G17" i="4"/>
  <c r="F17" i="4"/>
  <c r="K17" i="4" s="1"/>
  <c r="J16" i="4"/>
  <c r="I16" i="4"/>
  <c r="H16" i="4"/>
  <c r="G16" i="4"/>
  <c r="F16" i="4"/>
  <c r="K16" i="4" s="1"/>
  <c r="J15" i="4"/>
  <c r="I15" i="4"/>
  <c r="H15" i="4"/>
  <c r="G15" i="4"/>
  <c r="F15" i="4"/>
  <c r="K15" i="4" s="1"/>
  <c r="J14" i="4"/>
  <c r="I14" i="4"/>
  <c r="H14" i="4"/>
  <c r="G14" i="4"/>
  <c r="F14" i="4"/>
  <c r="K14" i="4" s="1"/>
  <c r="J13" i="4"/>
  <c r="I13" i="4"/>
  <c r="H13" i="4"/>
  <c r="G13" i="4"/>
  <c r="F13" i="4"/>
  <c r="K13" i="4" s="1"/>
  <c r="J12" i="4"/>
  <c r="I12" i="4"/>
  <c r="H12" i="4"/>
  <c r="G12" i="4"/>
  <c r="F12" i="4"/>
  <c r="K12" i="4" s="1"/>
  <c r="J11" i="4"/>
  <c r="I11" i="4"/>
  <c r="H11" i="4"/>
  <c r="G11" i="4"/>
  <c r="F11" i="4"/>
  <c r="K11" i="4" s="1"/>
  <c r="J10" i="4"/>
  <c r="I10" i="4"/>
  <c r="H10" i="4"/>
  <c r="G10" i="4"/>
  <c r="F10" i="4"/>
  <c r="K10" i="4" s="1"/>
  <c r="J9" i="4"/>
  <c r="I9" i="4"/>
  <c r="H9" i="4"/>
  <c r="G9" i="4"/>
  <c r="F9" i="4"/>
  <c r="K9" i="4" s="1"/>
  <c r="J8" i="4"/>
  <c r="I8" i="4"/>
  <c r="H8" i="4"/>
  <c r="G8" i="4"/>
  <c r="F8" i="4"/>
  <c r="K8" i="4" s="1"/>
  <c r="J7" i="4"/>
  <c r="I7" i="4"/>
  <c r="H7" i="4"/>
  <c r="G7" i="4"/>
  <c r="F7" i="4"/>
  <c r="K7" i="4" s="1"/>
  <c r="J6" i="4"/>
  <c r="J1231" i="4" s="1"/>
  <c r="I6" i="4"/>
  <c r="I1231" i="4" s="1"/>
  <c r="H6" i="4"/>
  <c r="H1231" i="4" s="1"/>
  <c r="G6" i="4"/>
  <c r="G1231" i="4" s="1"/>
  <c r="F6" i="4"/>
  <c r="H1231" i="3"/>
  <c r="G1231" i="3"/>
  <c r="F1231" i="3"/>
  <c r="I1230" i="3"/>
  <c r="H1230" i="3"/>
  <c r="F1230" i="3"/>
  <c r="G1230" i="3" s="1"/>
  <c r="H1229" i="3"/>
  <c r="I1229" i="3" s="1"/>
  <c r="F1229" i="3"/>
  <c r="G1229" i="3" s="1"/>
  <c r="I1228" i="3"/>
  <c r="H1228" i="3"/>
  <c r="F1228" i="3"/>
  <c r="G1228" i="3" s="1"/>
  <c r="H1227" i="3"/>
  <c r="I1227" i="3" s="1"/>
  <c r="F1227" i="3"/>
  <c r="G1227" i="3" s="1"/>
  <c r="H1226" i="3"/>
  <c r="I1226" i="3" s="1"/>
  <c r="G1226" i="3"/>
  <c r="F1226" i="3"/>
  <c r="H1225" i="3"/>
  <c r="I1225" i="3" s="1"/>
  <c r="F1225" i="3"/>
  <c r="G1225" i="3" s="1"/>
  <c r="H1224" i="3"/>
  <c r="I1224" i="3" s="1"/>
  <c r="F1224" i="3"/>
  <c r="G1224" i="3" s="1"/>
  <c r="I1223" i="3"/>
  <c r="H1223" i="3"/>
  <c r="F1223" i="3"/>
  <c r="G1223" i="3" s="1"/>
  <c r="H1222" i="3"/>
  <c r="I1222" i="3" s="1"/>
  <c r="F1222" i="3"/>
  <c r="G1222" i="3" s="1"/>
  <c r="H1221" i="3"/>
  <c r="I1221" i="3" s="1"/>
  <c r="G1221" i="3"/>
  <c r="F1221" i="3"/>
  <c r="H1220" i="3"/>
  <c r="I1220" i="3" s="1"/>
  <c r="F1220" i="3"/>
  <c r="G1220" i="3" s="1"/>
  <c r="H1219" i="3"/>
  <c r="I1219" i="3" s="1"/>
  <c r="F1219" i="3"/>
  <c r="G1219" i="3" s="1"/>
  <c r="H1218" i="3"/>
  <c r="I1218" i="3" s="1"/>
  <c r="F1218" i="3"/>
  <c r="G1218" i="3" s="1"/>
  <c r="H1217" i="3"/>
  <c r="I1217" i="3" s="1"/>
  <c r="F1217" i="3"/>
  <c r="G1217" i="3" s="1"/>
  <c r="H1216" i="3"/>
  <c r="I1216" i="3" s="1"/>
  <c r="F1216" i="3"/>
  <c r="G1216" i="3" s="1"/>
  <c r="I1215" i="3"/>
  <c r="H1215" i="3"/>
  <c r="F1215" i="3"/>
  <c r="G1215" i="3" s="1"/>
  <c r="H1214" i="3"/>
  <c r="I1214" i="3" s="1"/>
  <c r="F1214" i="3"/>
  <c r="G1214" i="3" s="1"/>
  <c r="H1213" i="3"/>
  <c r="I1213" i="3" s="1"/>
  <c r="G1213" i="3"/>
  <c r="F1213" i="3"/>
  <c r="H1212" i="3"/>
  <c r="I1212" i="3" s="1"/>
  <c r="G1212" i="3"/>
  <c r="F1212" i="3"/>
  <c r="H1211" i="3"/>
  <c r="I1211" i="3" s="1"/>
  <c r="F1211" i="3"/>
  <c r="G1211" i="3" s="1"/>
  <c r="I1210" i="3"/>
  <c r="H1210" i="3"/>
  <c r="F1210" i="3"/>
  <c r="G1210" i="3" s="1"/>
  <c r="H1209" i="3"/>
  <c r="I1209" i="3" s="1"/>
  <c r="F1209" i="3"/>
  <c r="G1209" i="3" s="1"/>
  <c r="H1208" i="3"/>
  <c r="I1208" i="3" s="1"/>
  <c r="F1208" i="3"/>
  <c r="G1208" i="3" s="1"/>
  <c r="H1207" i="3"/>
  <c r="I1207" i="3" s="1"/>
  <c r="F1207" i="3"/>
  <c r="G1207" i="3" s="1"/>
  <c r="H1206" i="3"/>
  <c r="I1206" i="3" s="1"/>
  <c r="F1206" i="3"/>
  <c r="G1206" i="3" s="1"/>
  <c r="H1205" i="3"/>
  <c r="I1205" i="3" s="1"/>
  <c r="G1205" i="3"/>
  <c r="F1205" i="3"/>
  <c r="H1204" i="3"/>
  <c r="I1204" i="3" s="1"/>
  <c r="F1204" i="3"/>
  <c r="G1204" i="3" s="1"/>
  <c r="H1203" i="3"/>
  <c r="I1203" i="3" s="1"/>
  <c r="F1203" i="3"/>
  <c r="G1203" i="3" s="1"/>
  <c r="H1202" i="3"/>
  <c r="I1202" i="3" s="1"/>
  <c r="F1202" i="3"/>
  <c r="G1202" i="3" s="1"/>
  <c r="H1201" i="3"/>
  <c r="I1201" i="3" s="1"/>
  <c r="F1201" i="3"/>
  <c r="G1201" i="3" s="1"/>
  <c r="H1200" i="3"/>
  <c r="I1200" i="3" s="1"/>
  <c r="F1200" i="3"/>
  <c r="G1200" i="3" s="1"/>
  <c r="H1199" i="3"/>
  <c r="I1199" i="3" s="1"/>
  <c r="F1199" i="3"/>
  <c r="G1199" i="3" s="1"/>
  <c r="H1198" i="3"/>
  <c r="I1198" i="3" s="1"/>
  <c r="F1198" i="3"/>
  <c r="G1198" i="3" s="1"/>
  <c r="H1197" i="3"/>
  <c r="I1197" i="3" s="1"/>
  <c r="F1197" i="3"/>
  <c r="G1197" i="3" s="1"/>
  <c r="H1196" i="3"/>
  <c r="I1196" i="3" s="1"/>
  <c r="F1196" i="3"/>
  <c r="G1196" i="3" s="1"/>
  <c r="H1195" i="3"/>
  <c r="I1195" i="3" s="1"/>
  <c r="F1195" i="3"/>
  <c r="G1195" i="3" s="1"/>
  <c r="H1194" i="3"/>
  <c r="I1194" i="3" s="1"/>
  <c r="F1194" i="3"/>
  <c r="G1194" i="3" s="1"/>
  <c r="H1193" i="3"/>
  <c r="I1193" i="3" s="1"/>
  <c r="F1193" i="3"/>
  <c r="G1193" i="3" s="1"/>
  <c r="H1192" i="3"/>
  <c r="I1192" i="3" s="1"/>
  <c r="F1192" i="3"/>
  <c r="G1192" i="3" s="1"/>
  <c r="H1191" i="3"/>
  <c r="I1191" i="3" s="1"/>
  <c r="F1191" i="3"/>
  <c r="G1191" i="3" s="1"/>
  <c r="H1190" i="3"/>
  <c r="I1190" i="3" s="1"/>
  <c r="F1190" i="3"/>
  <c r="G1190" i="3" s="1"/>
  <c r="H1189" i="3"/>
  <c r="I1189" i="3" s="1"/>
  <c r="G1189" i="3"/>
  <c r="F1189" i="3"/>
  <c r="H1188" i="3"/>
  <c r="I1188" i="3" s="1"/>
  <c r="F1188" i="3"/>
  <c r="G1188" i="3" s="1"/>
  <c r="H1187" i="3"/>
  <c r="I1187" i="3" s="1"/>
  <c r="F1187" i="3"/>
  <c r="G1187" i="3" s="1"/>
  <c r="H1186" i="3"/>
  <c r="I1186" i="3" s="1"/>
  <c r="F1186" i="3"/>
  <c r="G1186" i="3" s="1"/>
  <c r="H1185" i="3"/>
  <c r="I1185" i="3" s="1"/>
  <c r="F1185" i="3"/>
  <c r="G1185" i="3" s="1"/>
  <c r="H1184" i="3"/>
  <c r="I1184" i="3" s="1"/>
  <c r="F1184" i="3"/>
  <c r="G1184" i="3" s="1"/>
  <c r="H1183" i="3"/>
  <c r="I1183" i="3" s="1"/>
  <c r="F1183" i="3"/>
  <c r="G1183" i="3" s="1"/>
  <c r="H1182" i="3"/>
  <c r="I1182" i="3" s="1"/>
  <c r="F1182" i="3"/>
  <c r="G1182" i="3" s="1"/>
  <c r="H1181" i="3"/>
  <c r="I1181" i="3" s="1"/>
  <c r="G1181" i="3"/>
  <c r="F1181" i="3"/>
  <c r="H1180" i="3"/>
  <c r="I1180" i="3" s="1"/>
  <c r="G1180" i="3"/>
  <c r="F1180" i="3"/>
  <c r="H1179" i="3"/>
  <c r="I1179" i="3" s="1"/>
  <c r="F1179" i="3"/>
  <c r="G1179" i="3" s="1"/>
  <c r="H1178" i="3"/>
  <c r="I1178" i="3" s="1"/>
  <c r="F1178" i="3"/>
  <c r="G1178" i="3" s="1"/>
  <c r="I1177" i="3"/>
  <c r="H1177" i="3"/>
  <c r="F1177" i="3"/>
  <c r="G1177" i="3" s="1"/>
  <c r="H1176" i="3"/>
  <c r="I1176" i="3" s="1"/>
  <c r="F1176" i="3"/>
  <c r="G1176" i="3" s="1"/>
  <c r="I1175" i="3"/>
  <c r="H1175" i="3"/>
  <c r="F1175" i="3"/>
  <c r="G1175" i="3" s="1"/>
  <c r="H1174" i="3"/>
  <c r="I1174" i="3" s="1"/>
  <c r="F1174" i="3"/>
  <c r="G1174" i="3" s="1"/>
  <c r="I1173" i="3"/>
  <c r="H1173" i="3"/>
  <c r="F1173" i="3"/>
  <c r="G1173" i="3" s="1"/>
  <c r="H1172" i="3"/>
  <c r="I1172" i="3" s="1"/>
  <c r="F1172" i="3"/>
  <c r="G1172" i="3" s="1"/>
  <c r="H1171" i="3"/>
  <c r="I1171" i="3" s="1"/>
  <c r="F1171" i="3"/>
  <c r="G1171" i="3" s="1"/>
  <c r="H1170" i="3"/>
  <c r="I1170" i="3" s="1"/>
  <c r="F1170" i="3"/>
  <c r="G1170" i="3" s="1"/>
  <c r="H1169" i="3"/>
  <c r="I1169" i="3" s="1"/>
  <c r="F1169" i="3"/>
  <c r="G1169" i="3" s="1"/>
  <c r="H1168" i="3"/>
  <c r="I1168" i="3" s="1"/>
  <c r="G1168" i="3"/>
  <c r="F1168" i="3"/>
  <c r="I1167" i="3"/>
  <c r="H1167" i="3"/>
  <c r="F1167" i="3"/>
  <c r="G1167" i="3" s="1"/>
  <c r="H1166" i="3"/>
  <c r="I1166" i="3" s="1"/>
  <c r="F1166" i="3"/>
  <c r="G1166" i="3" s="1"/>
  <c r="H1165" i="3"/>
  <c r="I1165" i="3" s="1"/>
  <c r="G1165" i="3"/>
  <c r="F1165" i="3"/>
  <c r="H1164" i="3"/>
  <c r="I1164" i="3" s="1"/>
  <c r="F1164" i="3"/>
  <c r="G1164" i="3" s="1"/>
  <c r="H1163" i="3"/>
  <c r="I1163" i="3" s="1"/>
  <c r="F1163" i="3"/>
  <c r="G1163" i="3" s="1"/>
  <c r="H1162" i="3"/>
  <c r="I1162" i="3" s="1"/>
  <c r="F1162" i="3"/>
  <c r="G1162" i="3" s="1"/>
  <c r="H1161" i="3"/>
  <c r="I1161" i="3" s="1"/>
  <c r="F1161" i="3"/>
  <c r="G1161" i="3" s="1"/>
  <c r="H1160" i="3"/>
  <c r="I1160" i="3" s="1"/>
  <c r="F1160" i="3"/>
  <c r="G1160" i="3" s="1"/>
  <c r="I1159" i="3"/>
  <c r="H1159" i="3"/>
  <c r="F1159" i="3"/>
  <c r="G1159" i="3" s="1"/>
  <c r="H1158" i="3"/>
  <c r="I1158" i="3" s="1"/>
  <c r="F1158" i="3"/>
  <c r="G1158" i="3" s="1"/>
  <c r="H1157" i="3"/>
  <c r="I1157" i="3" s="1"/>
  <c r="F1157" i="3"/>
  <c r="G1157" i="3" s="1"/>
  <c r="H1156" i="3"/>
  <c r="I1156" i="3" s="1"/>
  <c r="F1156" i="3"/>
  <c r="G1156" i="3" s="1"/>
  <c r="I1155" i="3"/>
  <c r="H1155" i="3"/>
  <c r="F1155" i="3"/>
  <c r="G1155" i="3" s="1"/>
  <c r="H1154" i="3"/>
  <c r="I1154" i="3" s="1"/>
  <c r="F1154" i="3"/>
  <c r="G1154" i="3" s="1"/>
  <c r="H1153" i="3"/>
  <c r="I1153" i="3" s="1"/>
  <c r="F1153" i="3"/>
  <c r="G1153" i="3" s="1"/>
  <c r="H1152" i="3"/>
  <c r="I1152" i="3" s="1"/>
  <c r="F1152" i="3"/>
  <c r="G1152" i="3" s="1"/>
  <c r="H1151" i="3"/>
  <c r="I1151" i="3" s="1"/>
  <c r="F1151" i="3"/>
  <c r="G1151" i="3" s="1"/>
  <c r="H1150" i="3"/>
  <c r="I1150" i="3" s="1"/>
  <c r="F1150" i="3"/>
  <c r="G1150" i="3" s="1"/>
  <c r="H1149" i="3"/>
  <c r="I1149" i="3" s="1"/>
  <c r="G1149" i="3"/>
  <c r="F1149" i="3"/>
  <c r="H1148" i="3"/>
  <c r="I1148" i="3" s="1"/>
  <c r="F1148" i="3"/>
  <c r="G1148" i="3" s="1"/>
  <c r="H1147" i="3"/>
  <c r="I1147" i="3" s="1"/>
  <c r="F1147" i="3"/>
  <c r="G1147" i="3" s="1"/>
  <c r="H1146" i="3"/>
  <c r="I1146" i="3" s="1"/>
  <c r="G1146" i="3"/>
  <c r="F1146" i="3"/>
  <c r="H1145" i="3"/>
  <c r="I1145" i="3" s="1"/>
  <c r="F1145" i="3"/>
  <c r="G1145" i="3" s="1"/>
  <c r="H1144" i="3"/>
  <c r="I1144" i="3" s="1"/>
  <c r="F1144" i="3"/>
  <c r="G1144" i="3" s="1"/>
  <c r="H1143" i="3"/>
  <c r="I1143" i="3" s="1"/>
  <c r="F1143" i="3"/>
  <c r="G1143" i="3" s="1"/>
  <c r="H1142" i="3"/>
  <c r="I1142" i="3" s="1"/>
  <c r="F1142" i="3"/>
  <c r="G1142" i="3" s="1"/>
  <c r="H1141" i="3"/>
  <c r="I1141" i="3" s="1"/>
  <c r="F1141" i="3"/>
  <c r="G1141" i="3" s="1"/>
  <c r="H1140" i="3"/>
  <c r="I1140" i="3" s="1"/>
  <c r="F1140" i="3"/>
  <c r="G1140" i="3" s="1"/>
  <c r="H1139" i="3"/>
  <c r="I1139" i="3" s="1"/>
  <c r="F1139" i="3"/>
  <c r="G1139" i="3" s="1"/>
  <c r="H1138" i="3"/>
  <c r="I1138" i="3" s="1"/>
  <c r="F1138" i="3"/>
  <c r="G1138" i="3" s="1"/>
  <c r="H1137" i="3"/>
  <c r="I1137" i="3" s="1"/>
  <c r="F1137" i="3"/>
  <c r="G1137" i="3" s="1"/>
  <c r="H1136" i="3"/>
  <c r="I1136" i="3" s="1"/>
  <c r="F1136" i="3"/>
  <c r="G1136" i="3" s="1"/>
  <c r="H1135" i="3"/>
  <c r="I1135" i="3" s="1"/>
  <c r="F1135" i="3"/>
  <c r="G1135" i="3" s="1"/>
  <c r="H1134" i="3"/>
  <c r="I1134" i="3" s="1"/>
  <c r="F1134" i="3"/>
  <c r="G1134" i="3" s="1"/>
  <c r="H1133" i="3"/>
  <c r="I1133" i="3" s="1"/>
  <c r="F1133" i="3"/>
  <c r="G1133" i="3" s="1"/>
  <c r="H1132" i="3"/>
  <c r="I1132" i="3" s="1"/>
  <c r="F1132" i="3"/>
  <c r="G1132" i="3" s="1"/>
  <c r="H1131" i="3"/>
  <c r="I1131" i="3" s="1"/>
  <c r="F1131" i="3"/>
  <c r="G1131" i="3" s="1"/>
  <c r="H1130" i="3"/>
  <c r="I1130" i="3" s="1"/>
  <c r="F1130" i="3"/>
  <c r="G1130" i="3" s="1"/>
  <c r="H1129" i="3"/>
  <c r="I1129" i="3" s="1"/>
  <c r="F1129" i="3"/>
  <c r="G1129" i="3" s="1"/>
  <c r="H1128" i="3"/>
  <c r="I1128" i="3" s="1"/>
  <c r="F1128" i="3"/>
  <c r="G1128" i="3" s="1"/>
  <c r="H1127" i="3"/>
  <c r="I1127" i="3" s="1"/>
  <c r="F1127" i="3"/>
  <c r="G1127" i="3" s="1"/>
  <c r="H1126" i="3"/>
  <c r="I1126" i="3" s="1"/>
  <c r="F1126" i="3"/>
  <c r="G1126" i="3" s="1"/>
  <c r="H1125" i="3"/>
  <c r="I1125" i="3" s="1"/>
  <c r="F1125" i="3"/>
  <c r="G1125" i="3" s="1"/>
  <c r="H1124" i="3"/>
  <c r="I1124" i="3" s="1"/>
  <c r="F1124" i="3"/>
  <c r="G1124" i="3" s="1"/>
  <c r="H1123" i="3"/>
  <c r="I1123" i="3" s="1"/>
  <c r="F1123" i="3"/>
  <c r="G1123" i="3" s="1"/>
  <c r="H1122" i="3"/>
  <c r="I1122" i="3" s="1"/>
  <c r="F1122" i="3"/>
  <c r="G1122" i="3" s="1"/>
  <c r="H1121" i="3"/>
  <c r="I1121" i="3" s="1"/>
  <c r="F1121" i="3"/>
  <c r="G1121" i="3" s="1"/>
  <c r="H1120" i="3"/>
  <c r="I1120" i="3" s="1"/>
  <c r="F1120" i="3"/>
  <c r="G1120" i="3" s="1"/>
  <c r="H1119" i="3"/>
  <c r="I1119" i="3" s="1"/>
  <c r="F1119" i="3"/>
  <c r="G1119" i="3" s="1"/>
  <c r="H1118" i="3"/>
  <c r="I1118" i="3" s="1"/>
  <c r="F1118" i="3"/>
  <c r="G1118" i="3" s="1"/>
  <c r="H1117" i="3"/>
  <c r="I1117" i="3" s="1"/>
  <c r="F1117" i="3"/>
  <c r="G1117" i="3" s="1"/>
  <c r="H1116" i="3"/>
  <c r="I1116" i="3" s="1"/>
  <c r="F1116" i="3"/>
  <c r="G1116" i="3" s="1"/>
  <c r="H1115" i="3"/>
  <c r="I1115" i="3" s="1"/>
  <c r="F1115" i="3"/>
  <c r="G1115" i="3" s="1"/>
  <c r="H1114" i="3"/>
  <c r="I1114" i="3" s="1"/>
  <c r="F1114" i="3"/>
  <c r="G1114" i="3" s="1"/>
  <c r="H1113" i="3"/>
  <c r="I1113" i="3" s="1"/>
  <c r="F1113" i="3"/>
  <c r="G1113" i="3" s="1"/>
  <c r="H1112" i="3"/>
  <c r="I1112" i="3" s="1"/>
  <c r="F1112" i="3"/>
  <c r="G1112" i="3" s="1"/>
  <c r="H1111" i="3"/>
  <c r="I1111" i="3" s="1"/>
  <c r="F1111" i="3"/>
  <c r="G1111" i="3" s="1"/>
  <c r="H1110" i="3"/>
  <c r="I1110" i="3" s="1"/>
  <c r="F1110" i="3"/>
  <c r="G1110" i="3" s="1"/>
  <c r="H1109" i="3"/>
  <c r="I1109" i="3" s="1"/>
  <c r="F1109" i="3"/>
  <c r="G1109" i="3" s="1"/>
  <c r="H1108" i="3"/>
  <c r="I1108" i="3" s="1"/>
  <c r="F1108" i="3"/>
  <c r="G1108" i="3" s="1"/>
  <c r="H1107" i="3"/>
  <c r="I1107" i="3" s="1"/>
  <c r="F1107" i="3"/>
  <c r="G1107" i="3" s="1"/>
  <c r="H1106" i="3"/>
  <c r="I1106" i="3" s="1"/>
  <c r="F1106" i="3"/>
  <c r="G1106" i="3" s="1"/>
  <c r="H1105" i="3"/>
  <c r="I1105" i="3" s="1"/>
  <c r="F1105" i="3"/>
  <c r="G1105" i="3" s="1"/>
  <c r="H1104" i="3"/>
  <c r="I1104" i="3" s="1"/>
  <c r="F1104" i="3"/>
  <c r="G1104" i="3" s="1"/>
  <c r="H1103" i="3"/>
  <c r="I1103" i="3" s="1"/>
  <c r="F1103" i="3"/>
  <c r="G1103" i="3" s="1"/>
  <c r="H1102" i="3"/>
  <c r="I1102" i="3" s="1"/>
  <c r="F1102" i="3"/>
  <c r="G1102" i="3" s="1"/>
  <c r="H1101" i="3"/>
  <c r="I1101" i="3" s="1"/>
  <c r="F1101" i="3"/>
  <c r="G1101" i="3" s="1"/>
  <c r="H1100" i="3"/>
  <c r="I1100" i="3" s="1"/>
  <c r="F1100" i="3"/>
  <c r="G1100" i="3" s="1"/>
  <c r="H1099" i="3"/>
  <c r="I1099" i="3" s="1"/>
  <c r="F1099" i="3"/>
  <c r="G1099" i="3" s="1"/>
  <c r="H1098" i="3"/>
  <c r="I1098" i="3" s="1"/>
  <c r="F1098" i="3"/>
  <c r="G1098" i="3" s="1"/>
  <c r="H1097" i="3"/>
  <c r="I1097" i="3" s="1"/>
  <c r="F1097" i="3"/>
  <c r="G1097" i="3" s="1"/>
  <c r="H1096" i="3"/>
  <c r="I1096" i="3" s="1"/>
  <c r="F1096" i="3"/>
  <c r="G1096" i="3" s="1"/>
  <c r="H1095" i="3"/>
  <c r="I1095" i="3" s="1"/>
  <c r="F1095" i="3"/>
  <c r="G1095" i="3" s="1"/>
  <c r="H1094" i="3"/>
  <c r="I1094" i="3" s="1"/>
  <c r="F1094" i="3"/>
  <c r="G1094" i="3" s="1"/>
  <c r="H1093" i="3"/>
  <c r="I1093" i="3" s="1"/>
  <c r="F1093" i="3"/>
  <c r="G1093" i="3" s="1"/>
  <c r="H1092" i="3"/>
  <c r="I1092" i="3" s="1"/>
  <c r="F1092" i="3"/>
  <c r="G1092" i="3" s="1"/>
  <c r="H1091" i="3"/>
  <c r="I1091" i="3" s="1"/>
  <c r="F1091" i="3"/>
  <c r="G1091" i="3" s="1"/>
  <c r="H1090" i="3"/>
  <c r="I1090" i="3" s="1"/>
  <c r="F1090" i="3"/>
  <c r="G1090" i="3" s="1"/>
  <c r="H1089" i="3"/>
  <c r="I1089" i="3" s="1"/>
  <c r="F1089" i="3"/>
  <c r="G1089" i="3" s="1"/>
  <c r="H1088" i="3"/>
  <c r="I1088" i="3" s="1"/>
  <c r="F1088" i="3"/>
  <c r="G1088" i="3" s="1"/>
  <c r="H1087" i="3"/>
  <c r="I1087" i="3" s="1"/>
  <c r="F1087" i="3"/>
  <c r="G1087" i="3" s="1"/>
  <c r="H1086" i="3"/>
  <c r="I1086" i="3" s="1"/>
  <c r="F1086" i="3"/>
  <c r="G1086" i="3" s="1"/>
  <c r="H1085" i="3"/>
  <c r="I1085" i="3" s="1"/>
  <c r="F1085" i="3"/>
  <c r="G1085" i="3" s="1"/>
  <c r="H1084" i="3"/>
  <c r="I1084" i="3" s="1"/>
  <c r="F1084" i="3"/>
  <c r="G1084" i="3" s="1"/>
  <c r="H1083" i="3"/>
  <c r="I1083" i="3" s="1"/>
  <c r="F1083" i="3"/>
  <c r="G1083" i="3" s="1"/>
  <c r="H1082" i="3"/>
  <c r="I1082" i="3" s="1"/>
  <c r="F1082" i="3"/>
  <c r="G1082" i="3" s="1"/>
  <c r="H1081" i="3"/>
  <c r="I1081" i="3" s="1"/>
  <c r="F1081" i="3"/>
  <c r="G1081" i="3" s="1"/>
  <c r="H1080" i="3"/>
  <c r="I1080" i="3" s="1"/>
  <c r="F1080" i="3"/>
  <c r="G1080" i="3" s="1"/>
  <c r="H1079" i="3"/>
  <c r="I1079" i="3" s="1"/>
  <c r="F1079" i="3"/>
  <c r="G1079" i="3" s="1"/>
  <c r="H1078" i="3"/>
  <c r="I1078" i="3" s="1"/>
  <c r="F1078" i="3"/>
  <c r="G1078" i="3" s="1"/>
  <c r="H1077" i="3"/>
  <c r="I1077" i="3" s="1"/>
  <c r="F1077" i="3"/>
  <c r="G1077" i="3" s="1"/>
  <c r="H1076" i="3"/>
  <c r="I1076" i="3" s="1"/>
  <c r="F1076" i="3"/>
  <c r="G1076" i="3" s="1"/>
  <c r="H1075" i="3"/>
  <c r="I1075" i="3" s="1"/>
  <c r="F1075" i="3"/>
  <c r="G1075" i="3" s="1"/>
  <c r="H1074" i="3"/>
  <c r="I1074" i="3" s="1"/>
  <c r="F1074" i="3"/>
  <c r="G1074" i="3" s="1"/>
  <c r="H1073" i="3"/>
  <c r="I1073" i="3" s="1"/>
  <c r="F1073" i="3"/>
  <c r="G1073" i="3" s="1"/>
  <c r="H1072" i="3"/>
  <c r="I1072" i="3" s="1"/>
  <c r="F1072" i="3"/>
  <c r="G1072" i="3" s="1"/>
  <c r="H1071" i="3"/>
  <c r="I1071" i="3" s="1"/>
  <c r="F1071" i="3"/>
  <c r="G1071" i="3" s="1"/>
  <c r="H1070" i="3"/>
  <c r="I1070" i="3" s="1"/>
  <c r="F1070" i="3"/>
  <c r="G1070" i="3" s="1"/>
  <c r="H1069" i="3"/>
  <c r="I1069" i="3" s="1"/>
  <c r="F1069" i="3"/>
  <c r="G1069" i="3" s="1"/>
  <c r="H1068" i="3"/>
  <c r="I1068" i="3" s="1"/>
  <c r="F1068" i="3"/>
  <c r="G1068" i="3" s="1"/>
  <c r="H1067" i="3"/>
  <c r="I1067" i="3" s="1"/>
  <c r="F1067" i="3"/>
  <c r="G1067" i="3" s="1"/>
  <c r="H1066" i="3"/>
  <c r="I1066" i="3" s="1"/>
  <c r="F1066" i="3"/>
  <c r="G1066" i="3" s="1"/>
  <c r="H1065" i="3"/>
  <c r="I1065" i="3" s="1"/>
  <c r="F1065" i="3"/>
  <c r="G1065" i="3" s="1"/>
  <c r="H1064" i="3"/>
  <c r="I1064" i="3" s="1"/>
  <c r="F1064" i="3"/>
  <c r="G1064" i="3" s="1"/>
  <c r="H1063" i="3"/>
  <c r="I1063" i="3" s="1"/>
  <c r="F1063" i="3"/>
  <c r="G1063" i="3" s="1"/>
  <c r="H1062" i="3"/>
  <c r="I1062" i="3" s="1"/>
  <c r="F1062" i="3"/>
  <c r="G1062" i="3" s="1"/>
  <c r="H1061" i="3"/>
  <c r="I1061" i="3" s="1"/>
  <c r="F1061" i="3"/>
  <c r="G1061" i="3" s="1"/>
  <c r="H1060" i="3"/>
  <c r="I1060" i="3" s="1"/>
  <c r="F1060" i="3"/>
  <c r="G1060" i="3" s="1"/>
  <c r="H1059" i="3"/>
  <c r="I1059" i="3" s="1"/>
  <c r="F1059" i="3"/>
  <c r="G1059" i="3" s="1"/>
  <c r="H1058" i="3"/>
  <c r="I1058" i="3" s="1"/>
  <c r="F1058" i="3"/>
  <c r="G1058" i="3" s="1"/>
  <c r="H1057" i="3"/>
  <c r="I1057" i="3" s="1"/>
  <c r="F1057" i="3"/>
  <c r="G1057" i="3" s="1"/>
  <c r="H1056" i="3"/>
  <c r="I1056" i="3" s="1"/>
  <c r="F1056" i="3"/>
  <c r="G1056" i="3" s="1"/>
  <c r="H1055" i="3"/>
  <c r="I1055" i="3" s="1"/>
  <c r="F1055" i="3"/>
  <c r="G1055" i="3" s="1"/>
  <c r="H1054" i="3"/>
  <c r="I1054" i="3" s="1"/>
  <c r="F1054" i="3"/>
  <c r="G1054" i="3" s="1"/>
  <c r="H1053" i="3"/>
  <c r="I1053" i="3" s="1"/>
  <c r="F1053" i="3"/>
  <c r="G1053" i="3" s="1"/>
  <c r="H1052" i="3"/>
  <c r="I1052" i="3" s="1"/>
  <c r="F1052" i="3"/>
  <c r="G1052" i="3" s="1"/>
  <c r="H1051" i="3"/>
  <c r="I1051" i="3" s="1"/>
  <c r="F1051" i="3"/>
  <c r="G1051" i="3" s="1"/>
  <c r="H1050" i="3"/>
  <c r="I1050" i="3" s="1"/>
  <c r="F1050" i="3"/>
  <c r="G1050" i="3" s="1"/>
  <c r="H1049" i="3"/>
  <c r="I1049" i="3" s="1"/>
  <c r="F1049" i="3"/>
  <c r="G1049" i="3" s="1"/>
  <c r="H1048" i="3"/>
  <c r="I1048" i="3" s="1"/>
  <c r="F1048" i="3"/>
  <c r="G1048" i="3" s="1"/>
  <c r="H1047" i="3"/>
  <c r="I1047" i="3" s="1"/>
  <c r="F1047" i="3"/>
  <c r="G1047" i="3" s="1"/>
  <c r="H1046" i="3"/>
  <c r="I1046" i="3" s="1"/>
  <c r="F1046" i="3"/>
  <c r="G1046" i="3" s="1"/>
  <c r="H1045" i="3"/>
  <c r="I1045" i="3" s="1"/>
  <c r="F1045" i="3"/>
  <c r="G1045" i="3" s="1"/>
  <c r="H1044" i="3"/>
  <c r="I1044" i="3" s="1"/>
  <c r="F1044" i="3"/>
  <c r="G1044" i="3" s="1"/>
  <c r="H1043" i="3"/>
  <c r="I1043" i="3" s="1"/>
  <c r="F1043" i="3"/>
  <c r="G1043" i="3" s="1"/>
  <c r="H1042" i="3"/>
  <c r="I1042" i="3" s="1"/>
  <c r="F1042" i="3"/>
  <c r="G1042" i="3" s="1"/>
  <c r="H1041" i="3"/>
  <c r="I1041" i="3" s="1"/>
  <c r="F1041" i="3"/>
  <c r="G1041" i="3" s="1"/>
  <c r="H1040" i="3"/>
  <c r="I1040" i="3" s="1"/>
  <c r="F1040" i="3"/>
  <c r="G1040" i="3" s="1"/>
  <c r="H1039" i="3"/>
  <c r="I1039" i="3" s="1"/>
  <c r="F1039" i="3"/>
  <c r="G1039" i="3" s="1"/>
  <c r="H1038" i="3"/>
  <c r="I1038" i="3" s="1"/>
  <c r="F1038" i="3"/>
  <c r="G1038" i="3" s="1"/>
  <c r="H1037" i="3"/>
  <c r="I1037" i="3" s="1"/>
  <c r="F1037" i="3"/>
  <c r="G1037" i="3" s="1"/>
  <c r="H1036" i="3"/>
  <c r="I1036" i="3" s="1"/>
  <c r="F1036" i="3"/>
  <c r="G1036" i="3" s="1"/>
  <c r="H1035" i="3"/>
  <c r="I1035" i="3" s="1"/>
  <c r="F1035" i="3"/>
  <c r="G1035" i="3" s="1"/>
  <c r="H1034" i="3"/>
  <c r="I1034" i="3" s="1"/>
  <c r="F1034" i="3"/>
  <c r="G1034" i="3" s="1"/>
  <c r="H1033" i="3"/>
  <c r="I1033" i="3" s="1"/>
  <c r="F1033" i="3"/>
  <c r="G1033" i="3" s="1"/>
  <c r="H1032" i="3"/>
  <c r="I1032" i="3" s="1"/>
  <c r="F1032" i="3"/>
  <c r="G1032" i="3" s="1"/>
  <c r="H1031" i="3"/>
  <c r="I1031" i="3" s="1"/>
  <c r="F1031" i="3"/>
  <c r="G1031" i="3" s="1"/>
  <c r="H1030" i="3"/>
  <c r="I1030" i="3" s="1"/>
  <c r="F1030" i="3"/>
  <c r="G1030" i="3" s="1"/>
  <c r="H1029" i="3"/>
  <c r="I1029" i="3" s="1"/>
  <c r="F1029" i="3"/>
  <c r="G1029" i="3" s="1"/>
  <c r="H1028" i="3"/>
  <c r="I1028" i="3" s="1"/>
  <c r="F1028" i="3"/>
  <c r="G1028" i="3" s="1"/>
  <c r="H1027" i="3"/>
  <c r="I1027" i="3" s="1"/>
  <c r="F1027" i="3"/>
  <c r="G1027" i="3" s="1"/>
  <c r="H1026" i="3"/>
  <c r="I1026" i="3" s="1"/>
  <c r="F1026" i="3"/>
  <c r="G1026" i="3" s="1"/>
  <c r="H1025" i="3"/>
  <c r="I1025" i="3" s="1"/>
  <c r="F1025" i="3"/>
  <c r="G1025" i="3" s="1"/>
  <c r="H1024" i="3"/>
  <c r="I1024" i="3" s="1"/>
  <c r="F1024" i="3"/>
  <c r="G1024" i="3" s="1"/>
  <c r="H1023" i="3"/>
  <c r="I1023" i="3" s="1"/>
  <c r="F1023" i="3"/>
  <c r="G1023" i="3" s="1"/>
  <c r="H1022" i="3"/>
  <c r="I1022" i="3" s="1"/>
  <c r="F1022" i="3"/>
  <c r="G1022" i="3" s="1"/>
  <c r="H1021" i="3"/>
  <c r="I1021" i="3" s="1"/>
  <c r="F1021" i="3"/>
  <c r="G1021" i="3" s="1"/>
  <c r="H1020" i="3"/>
  <c r="I1020" i="3" s="1"/>
  <c r="F1020" i="3"/>
  <c r="G1020" i="3" s="1"/>
  <c r="H1019" i="3"/>
  <c r="I1019" i="3" s="1"/>
  <c r="F1019" i="3"/>
  <c r="G1019" i="3" s="1"/>
  <c r="H1018" i="3"/>
  <c r="I1018" i="3" s="1"/>
  <c r="F1018" i="3"/>
  <c r="G1018" i="3" s="1"/>
  <c r="H1017" i="3"/>
  <c r="I1017" i="3" s="1"/>
  <c r="F1017" i="3"/>
  <c r="G1017" i="3" s="1"/>
  <c r="H1016" i="3"/>
  <c r="I1016" i="3" s="1"/>
  <c r="F1016" i="3"/>
  <c r="G1016" i="3" s="1"/>
  <c r="H1015" i="3"/>
  <c r="I1015" i="3" s="1"/>
  <c r="F1015" i="3"/>
  <c r="G1015" i="3" s="1"/>
  <c r="H1014" i="3"/>
  <c r="I1014" i="3" s="1"/>
  <c r="F1014" i="3"/>
  <c r="G1014" i="3" s="1"/>
  <c r="H1013" i="3"/>
  <c r="I1013" i="3" s="1"/>
  <c r="F1013" i="3"/>
  <c r="G1013" i="3" s="1"/>
  <c r="H1012" i="3"/>
  <c r="I1012" i="3" s="1"/>
  <c r="F1012" i="3"/>
  <c r="G1012" i="3" s="1"/>
  <c r="H1011" i="3"/>
  <c r="I1011" i="3" s="1"/>
  <c r="F1011" i="3"/>
  <c r="G1011" i="3" s="1"/>
  <c r="H1010" i="3"/>
  <c r="I1010" i="3" s="1"/>
  <c r="F1010" i="3"/>
  <c r="G1010" i="3" s="1"/>
  <c r="H1009" i="3"/>
  <c r="I1009" i="3" s="1"/>
  <c r="F1009" i="3"/>
  <c r="G1009" i="3" s="1"/>
  <c r="H1008" i="3"/>
  <c r="I1008" i="3" s="1"/>
  <c r="F1008" i="3"/>
  <c r="G1008" i="3" s="1"/>
  <c r="H1007" i="3"/>
  <c r="I1007" i="3" s="1"/>
  <c r="F1007" i="3"/>
  <c r="G1007" i="3" s="1"/>
  <c r="H1006" i="3"/>
  <c r="I1006" i="3" s="1"/>
  <c r="F1006" i="3"/>
  <c r="G1006" i="3" s="1"/>
  <c r="H1005" i="3"/>
  <c r="I1005" i="3" s="1"/>
  <c r="F1005" i="3"/>
  <c r="G1005" i="3" s="1"/>
  <c r="H1004" i="3"/>
  <c r="I1004" i="3" s="1"/>
  <c r="F1004" i="3"/>
  <c r="G1004" i="3" s="1"/>
  <c r="H1003" i="3"/>
  <c r="I1003" i="3" s="1"/>
  <c r="F1003" i="3"/>
  <c r="G1003" i="3" s="1"/>
  <c r="H1002" i="3"/>
  <c r="I1002" i="3" s="1"/>
  <c r="F1002" i="3"/>
  <c r="G1002" i="3" s="1"/>
  <c r="H1001" i="3"/>
  <c r="I1001" i="3" s="1"/>
  <c r="F1001" i="3"/>
  <c r="G1001" i="3" s="1"/>
  <c r="H1000" i="3"/>
  <c r="I1000" i="3" s="1"/>
  <c r="F1000" i="3"/>
  <c r="G1000" i="3" s="1"/>
  <c r="H999" i="3"/>
  <c r="I999" i="3" s="1"/>
  <c r="F999" i="3"/>
  <c r="G999" i="3" s="1"/>
  <c r="H998" i="3"/>
  <c r="I998" i="3" s="1"/>
  <c r="F998" i="3"/>
  <c r="G998" i="3" s="1"/>
  <c r="H997" i="3"/>
  <c r="I997" i="3" s="1"/>
  <c r="F997" i="3"/>
  <c r="G997" i="3" s="1"/>
  <c r="H996" i="3"/>
  <c r="I996" i="3" s="1"/>
  <c r="F996" i="3"/>
  <c r="G996" i="3" s="1"/>
  <c r="H995" i="3"/>
  <c r="I995" i="3" s="1"/>
  <c r="F995" i="3"/>
  <c r="G995" i="3" s="1"/>
  <c r="H994" i="3"/>
  <c r="I994" i="3" s="1"/>
  <c r="F994" i="3"/>
  <c r="G994" i="3" s="1"/>
  <c r="H993" i="3"/>
  <c r="I993" i="3" s="1"/>
  <c r="F993" i="3"/>
  <c r="G993" i="3" s="1"/>
  <c r="H992" i="3"/>
  <c r="I992" i="3" s="1"/>
  <c r="F992" i="3"/>
  <c r="G992" i="3" s="1"/>
  <c r="H991" i="3"/>
  <c r="I991" i="3" s="1"/>
  <c r="F991" i="3"/>
  <c r="G991" i="3" s="1"/>
  <c r="H990" i="3"/>
  <c r="I990" i="3" s="1"/>
  <c r="F990" i="3"/>
  <c r="G990" i="3" s="1"/>
  <c r="H989" i="3"/>
  <c r="I989" i="3" s="1"/>
  <c r="F989" i="3"/>
  <c r="G989" i="3" s="1"/>
  <c r="H988" i="3"/>
  <c r="I988" i="3" s="1"/>
  <c r="F988" i="3"/>
  <c r="G988" i="3" s="1"/>
  <c r="H987" i="3"/>
  <c r="I987" i="3" s="1"/>
  <c r="F987" i="3"/>
  <c r="G987" i="3" s="1"/>
  <c r="H986" i="3"/>
  <c r="I986" i="3" s="1"/>
  <c r="F986" i="3"/>
  <c r="G986" i="3" s="1"/>
  <c r="H985" i="3"/>
  <c r="I985" i="3" s="1"/>
  <c r="F985" i="3"/>
  <c r="G985" i="3" s="1"/>
  <c r="H984" i="3"/>
  <c r="I984" i="3" s="1"/>
  <c r="F984" i="3"/>
  <c r="G984" i="3" s="1"/>
  <c r="H983" i="3"/>
  <c r="I983" i="3" s="1"/>
  <c r="F983" i="3"/>
  <c r="G983" i="3" s="1"/>
  <c r="H982" i="3"/>
  <c r="I982" i="3" s="1"/>
  <c r="F982" i="3"/>
  <c r="G982" i="3" s="1"/>
  <c r="H981" i="3"/>
  <c r="I981" i="3" s="1"/>
  <c r="F981" i="3"/>
  <c r="G981" i="3" s="1"/>
  <c r="H980" i="3"/>
  <c r="I980" i="3" s="1"/>
  <c r="F980" i="3"/>
  <c r="G980" i="3" s="1"/>
  <c r="H979" i="3"/>
  <c r="I979" i="3" s="1"/>
  <c r="F979" i="3"/>
  <c r="G979" i="3" s="1"/>
  <c r="H978" i="3"/>
  <c r="I978" i="3" s="1"/>
  <c r="F978" i="3"/>
  <c r="G978" i="3" s="1"/>
  <c r="H977" i="3"/>
  <c r="I977" i="3" s="1"/>
  <c r="F977" i="3"/>
  <c r="G977" i="3" s="1"/>
  <c r="H976" i="3"/>
  <c r="I976" i="3" s="1"/>
  <c r="F976" i="3"/>
  <c r="G976" i="3" s="1"/>
  <c r="H975" i="3"/>
  <c r="I975" i="3" s="1"/>
  <c r="F975" i="3"/>
  <c r="G975" i="3" s="1"/>
  <c r="H974" i="3"/>
  <c r="I974" i="3" s="1"/>
  <c r="F974" i="3"/>
  <c r="G974" i="3" s="1"/>
  <c r="H973" i="3"/>
  <c r="I973" i="3" s="1"/>
  <c r="F973" i="3"/>
  <c r="G973" i="3" s="1"/>
  <c r="H972" i="3"/>
  <c r="I972" i="3" s="1"/>
  <c r="F972" i="3"/>
  <c r="G972" i="3" s="1"/>
  <c r="H971" i="3"/>
  <c r="I971" i="3" s="1"/>
  <c r="F971" i="3"/>
  <c r="G971" i="3" s="1"/>
  <c r="H970" i="3"/>
  <c r="I970" i="3" s="1"/>
  <c r="F970" i="3"/>
  <c r="G970" i="3" s="1"/>
  <c r="H969" i="3"/>
  <c r="I969" i="3" s="1"/>
  <c r="F969" i="3"/>
  <c r="G969" i="3" s="1"/>
  <c r="H968" i="3"/>
  <c r="I968" i="3" s="1"/>
  <c r="F968" i="3"/>
  <c r="G968" i="3" s="1"/>
  <c r="H967" i="3"/>
  <c r="I967" i="3" s="1"/>
  <c r="F967" i="3"/>
  <c r="G967" i="3" s="1"/>
  <c r="H966" i="3"/>
  <c r="I966" i="3" s="1"/>
  <c r="F966" i="3"/>
  <c r="G966" i="3" s="1"/>
  <c r="H965" i="3"/>
  <c r="I965" i="3" s="1"/>
  <c r="F965" i="3"/>
  <c r="G965" i="3" s="1"/>
  <c r="H964" i="3"/>
  <c r="I964" i="3" s="1"/>
  <c r="F964" i="3"/>
  <c r="G964" i="3" s="1"/>
  <c r="H963" i="3"/>
  <c r="I963" i="3" s="1"/>
  <c r="F963" i="3"/>
  <c r="G963" i="3" s="1"/>
  <c r="H962" i="3"/>
  <c r="I962" i="3" s="1"/>
  <c r="F962" i="3"/>
  <c r="G962" i="3" s="1"/>
  <c r="H961" i="3"/>
  <c r="I961" i="3" s="1"/>
  <c r="F961" i="3"/>
  <c r="G961" i="3" s="1"/>
  <c r="H960" i="3"/>
  <c r="I960" i="3" s="1"/>
  <c r="F960" i="3"/>
  <c r="G960" i="3" s="1"/>
  <c r="H959" i="3"/>
  <c r="I959" i="3" s="1"/>
  <c r="F959" i="3"/>
  <c r="G959" i="3" s="1"/>
  <c r="H958" i="3"/>
  <c r="I958" i="3" s="1"/>
  <c r="F958" i="3"/>
  <c r="G958" i="3" s="1"/>
  <c r="H957" i="3"/>
  <c r="I957" i="3" s="1"/>
  <c r="F957" i="3"/>
  <c r="G957" i="3" s="1"/>
  <c r="H956" i="3"/>
  <c r="I956" i="3" s="1"/>
  <c r="F956" i="3"/>
  <c r="G956" i="3" s="1"/>
  <c r="H955" i="3"/>
  <c r="I955" i="3" s="1"/>
  <c r="F955" i="3"/>
  <c r="G955" i="3" s="1"/>
  <c r="H954" i="3"/>
  <c r="I954" i="3" s="1"/>
  <c r="F954" i="3"/>
  <c r="G954" i="3" s="1"/>
  <c r="H953" i="3"/>
  <c r="I953" i="3" s="1"/>
  <c r="F953" i="3"/>
  <c r="G953" i="3" s="1"/>
  <c r="H952" i="3"/>
  <c r="I952" i="3" s="1"/>
  <c r="F952" i="3"/>
  <c r="G952" i="3" s="1"/>
  <c r="H951" i="3"/>
  <c r="I951" i="3" s="1"/>
  <c r="F951" i="3"/>
  <c r="G951" i="3" s="1"/>
  <c r="H950" i="3"/>
  <c r="I950" i="3" s="1"/>
  <c r="F950" i="3"/>
  <c r="G950" i="3" s="1"/>
  <c r="H949" i="3"/>
  <c r="I949" i="3" s="1"/>
  <c r="F949" i="3"/>
  <c r="G949" i="3" s="1"/>
  <c r="H948" i="3"/>
  <c r="I948" i="3" s="1"/>
  <c r="F948" i="3"/>
  <c r="G948" i="3" s="1"/>
  <c r="H947" i="3"/>
  <c r="I947" i="3" s="1"/>
  <c r="F947" i="3"/>
  <c r="G947" i="3" s="1"/>
  <c r="H946" i="3"/>
  <c r="I946" i="3" s="1"/>
  <c r="F946" i="3"/>
  <c r="G946" i="3" s="1"/>
  <c r="H945" i="3"/>
  <c r="I945" i="3" s="1"/>
  <c r="F945" i="3"/>
  <c r="G945" i="3" s="1"/>
  <c r="H944" i="3"/>
  <c r="I944" i="3" s="1"/>
  <c r="F944" i="3"/>
  <c r="G944" i="3" s="1"/>
  <c r="H943" i="3"/>
  <c r="I943" i="3" s="1"/>
  <c r="F943" i="3"/>
  <c r="G943" i="3" s="1"/>
  <c r="H942" i="3"/>
  <c r="I942" i="3" s="1"/>
  <c r="F942" i="3"/>
  <c r="G942" i="3" s="1"/>
  <c r="H941" i="3"/>
  <c r="I941" i="3" s="1"/>
  <c r="F941" i="3"/>
  <c r="G941" i="3" s="1"/>
  <c r="H940" i="3"/>
  <c r="I940" i="3" s="1"/>
  <c r="F940" i="3"/>
  <c r="G940" i="3" s="1"/>
  <c r="H939" i="3"/>
  <c r="I939" i="3" s="1"/>
  <c r="F939" i="3"/>
  <c r="G939" i="3" s="1"/>
  <c r="H938" i="3"/>
  <c r="I938" i="3" s="1"/>
  <c r="F938" i="3"/>
  <c r="G938" i="3" s="1"/>
  <c r="H937" i="3"/>
  <c r="I937" i="3" s="1"/>
  <c r="F937" i="3"/>
  <c r="G937" i="3" s="1"/>
  <c r="H936" i="3"/>
  <c r="I936" i="3" s="1"/>
  <c r="F936" i="3"/>
  <c r="G936" i="3" s="1"/>
  <c r="H935" i="3"/>
  <c r="I935" i="3" s="1"/>
  <c r="F935" i="3"/>
  <c r="G935" i="3" s="1"/>
  <c r="H934" i="3"/>
  <c r="I934" i="3" s="1"/>
  <c r="F934" i="3"/>
  <c r="G934" i="3" s="1"/>
  <c r="H933" i="3"/>
  <c r="I933" i="3" s="1"/>
  <c r="F933" i="3"/>
  <c r="G933" i="3" s="1"/>
  <c r="H932" i="3"/>
  <c r="I932" i="3" s="1"/>
  <c r="F932" i="3"/>
  <c r="G932" i="3" s="1"/>
  <c r="H931" i="3"/>
  <c r="I931" i="3" s="1"/>
  <c r="F931" i="3"/>
  <c r="G931" i="3" s="1"/>
  <c r="H930" i="3"/>
  <c r="I930" i="3" s="1"/>
  <c r="F930" i="3"/>
  <c r="G930" i="3" s="1"/>
  <c r="H929" i="3"/>
  <c r="I929" i="3" s="1"/>
  <c r="F929" i="3"/>
  <c r="G929" i="3" s="1"/>
  <c r="H928" i="3"/>
  <c r="I928" i="3" s="1"/>
  <c r="F928" i="3"/>
  <c r="G928" i="3" s="1"/>
  <c r="H927" i="3"/>
  <c r="I927" i="3" s="1"/>
  <c r="F927" i="3"/>
  <c r="G927" i="3" s="1"/>
  <c r="H926" i="3"/>
  <c r="I926" i="3" s="1"/>
  <c r="F926" i="3"/>
  <c r="G926" i="3" s="1"/>
  <c r="H925" i="3"/>
  <c r="I925" i="3" s="1"/>
  <c r="F925" i="3"/>
  <c r="G925" i="3" s="1"/>
  <c r="H924" i="3"/>
  <c r="I924" i="3" s="1"/>
  <c r="F924" i="3"/>
  <c r="G924" i="3" s="1"/>
  <c r="H923" i="3"/>
  <c r="I923" i="3" s="1"/>
  <c r="F923" i="3"/>
  <c r="G923" i="3" s="1"/>
  <c r="H922" i="3"/>
  <c r="I922" i="3" s="1"/>
  <c r="F922" i="3"/>
  <c r="G922" i="3" s="1"/>
  <c r="H921" i="3"/>
  <c r="I921" i="3" s="1"/>
  <c r="F921" i="3"/>
  <c r="G921" i="3" s="1"/>
  <c r="H920" i="3"/>
  <c r="I920" i="3" s="1"/>
  <c r="F920" i="3"/>
  <c r="G920" i="3" s="1"/>
  <c r="H919" i="3"/>
  <c r="I919" i="3" s="1"/>
  <c r="F919" i="3"/>
  <c r="G919" i="3" s="1"/>
  <c r="H918" i="3"/>
  <c r="I918" i="3" s="1"/>
  <c r="F918" i="3"/>
  <c r="G918" i="3" s="1"/>
  <c r="H917" i="3"/>
  <c r="I917" i="3" s="1"/>
  <c r="F917" i="3"/>
  <c r="G917" i="3" s="1"/>
  <c r="H916" i="3"/>
  <c r="I916" i="3" s="1"/>
  <c r="F916" i="3"/>
  <c r="G916" i="3" s="1"/>
  <c r="H915" i="3"/>
  <c r="I915" i="3" s="1"/>
  <c r="F915" i="3"/>
  <c r="G915" i="3" s="1"/>
  <c r="H914" i="3"/>
  <c r="I914" i="3" s="1"/>
  <c r="F914" i="3"/>
  <c r="G914" i="3" s="1"/>
  <c r="H913" i="3"/>
  <c r="I913" i="3" s="1"/>
  <c r="F913" i="3"/>
  <c r="G913" i="3" s="1"/>
  <c r="H912" i="3"/>
  <c r="I912" i="3" s="1"/>
  <c r="F912" i="3"/>
  <c r="G912" i="3" s="1"/>
  <c r="H911" i="3"/>
  <c r="I911" i="3" s="1"/>
  <c r="F911" i="3"/>
  <c r="G911" i="3" s="1"/>
  <c r="H910" i="3"/>
  <c r="I910" i="3" s="1"/>
  <c r="F910" i="3"/>
  <c r="G910" i="3" s="1"/>
  <c r="H909" i="3"/>
  <c r="I909" i="3" s="1"/>
  <c r="F909" i="3"/>
  <c r="G909" i="3" s="1"/>
  <c r="H908" i="3"/>
  <c r="I908" i="3" s="1"/>
  <c r="F908" i="3"/>
  <c r="G908" i="3" s="1"/>
  <c r="H907" i="3"/>
  <c r="I907" i="3" s="1"/>
  <c r="F907" i="3"/>
  <c r="G907" i="3" s="1"/>
  <c r="H906" i="3"/>
  <c r="I906" i="3" s="1"/>
  <c r="F906" i="3"/>
  <c r="G906" i="3" s="1"/>
  <c r="H905" i="3"/>
  <c r="I905" i="3" s="1"/>
  <c r="F905" i="3"/>
  <c r="G905" i="3" s="1"/>
  <c r="H904" i="3"/>
  <c r="I904" i="3" s="1"/>
  <c r="F904" i="3"/>
  <c r="G904" i="3" s="1"/>
  <c r="H903" i="3"/>
  <c r="I903" i="3" s="1"/>
  <c r="F903" i="3"/>
  <c r="G903" i="3" s="1"/>
  <c r="H902" i="3"/>
  <c r="I902" i="3" s="1"/>
  <c r="F902" i="3"/>
  <c r="G902" i="3" s="1"/>
  <c r="H901" i="3"/>
  <c r="I901" i="3" s="1"/>
  <c r="F901" i="3"/>
  <c r="G901" i="3" s="1"/>
  <c r="H900" i="3"/>
  <c r="I900" i="3" s="1"/>
  <c r="F900" i="3"/>
  <c r="G900" i="3" s="1"/>
  <c r="H899" i="3"/>
  <c r="I899" i="3" s="1"/>
  <c r="F899" i="3"/>
  <c r="G899" i="3" s="1"/>
  <c r="H898" i="3"/>
  <c r="I898" i="3" s="1"/>
  <c r="F898" i="3"/>
  <c r="G898" i="3" s="1"/>
  <c r="H897" i="3"/>
  <c r="I897" i="3" s="1"/>
  <c r="F897" i="3"/>
  <c r="G897" i="3" s="1"/>
  <c r="H896" i="3"/>
  <c r="I896" i="3" s="1"/>
  <c r="F896" i="3"/>
  <c r="G896" i="3" s="1"/>
  <c r="H895" i="3"/>
  <c r="I895" i="3" s="1"/>
  <c r="F895" i="3"/>
  <c r="G895" i="3" s="1"/>
  <c r="H894" i="3"/>
  <c r="I894" i="3" s="1"/>
  <c r="F894" i="3"/>
  <c r="G894" i="3" s="1"/>
  <c r="H893" i="3"/>
  <c r="I893" i="3" s="1"/>
  <c r="F893" i="3"/>
  <c r="G893" i="3" s="1"/>
  <c r="H892" i="3"/>
  <c r="I892" i="3" s="1"/>
  <c r="F892" i="3"/>
  <c r="G892" i="3" s="1"/>
  <c r="H891" i="3"/>
  <c r="I891" i="3" s="1"/>
  <c r="F891" i="3"/>
  <c r="G891" i="3" s="1"/>
  <c r="H890" i="3"/>
  <c r="I890" i="3" s="1"/>
  <c r="F890" i="3"/>
  <c r="G890" i="3" s="1"/>
  <c r="H889" i="3"/>
  <c r="I889" i="3" s="1"/>
  <c r="F889" i="3"/>
  <c r="G889" i="3" s="1"/>
  <c r="H888" i="3"/>
  <c r="I888" i="3" s="1"/>
  <c r="F888" i="3"/>
  <c r="G888" i="3" s="1"/>
  <c r="H887" i="3"/>
  <c r="I887" i="3" s="1"/>
  <c r="F887" i="3"/>
  <c r="G887" i="3" s="1"/>
  <c r="H886" i="3"/>
  <c r="I886" i="3" s="1"/>
  <c r="F886" i="3"/>
  <c r="G886" i="3" s="1"/>
  <c r="H885" i="3"/>
  <c r="I885" i="3" s="1"/>
  <c r="F885" i="3"/>
  <c r="G885" i="3" s="1"/>
  <c r="H884" i="3"/>
  <c r="I884" i="3" s="1"/>
  <c r="F884" i="3"/>
  <c r="G884" i="3" s="1"/>
  <c r="H883" i="3"/>
  <c r="I883" i="3" s="1"/>
  <c r="F883" i="3"/>
  <c r="G883" i="3" s="1"/>
  <c r="H882" i="3"/>
  <c r="I882" i="3" s="1"/>
  <c r="F882" i="3"/>
  <c r="G882" i="3" s="1"/>
  <c r="H881" i="3"/>
  <c r="I881" i="3" s="1"/>
  <c r="F881" i="3"/>
  <c r="G881" i="3" s="1"/>
  <c r="H880" i="3"/>
  <c r="I880" i="3" s="1"/>
  <c r="F880" i="3"/>
  <c r="G880" i="3" s="1"/>
  <c r="H879" i="3"/>
  <c r="I879" i="3" s="1"/>
  <c r="F879" i="3"/>
  <c r="G879" i="3" s="1"/>
  <c r="H878" i="3"/>
  <c r="I878" i="3" s="1"/>
  <c r="F878" i="3"/>
  <c r="G878" i="3" s="1"/>
  <c r="H877" i="3"/>
  <c r="I877" i="3" s="1"/>
  <c r="F877" i="3"/>
  <c r="G877" i="3" s="1"/>
  <c r="H876" i="3"/>
  <c r="I876" i="3" s="1"/>
  <c r="F876" i="3"/>
  <c r="G876" i="3" s="1"/>
  <c r="H875" i="3"/>
  <c r="I875" i="3" s="1"/>
  <c r="F875" i="3"/>
  <c r="G875" i="3" s="1"/>
  <c r="H874" i="3"/>
  <c r="I874" i="3" s="1"/>
  <c r="F874" i="3"/>
  <c r="G874" i="3" s="1"/>
  <c r="H873" i="3"/>
  <c r="I873" i="3" s="1"/>
  <c r="F873" i="3"/>
  <c r="G873" i="3" s="1"/>
  <c r="H872" i="3"/>
  <c r="I872" i="3" s="1"/>
  <c r="F872" i="3"/>
  <c r="G872" i="3" s="1"/>
  <c r="H871" i="3"/>
  <c r="I871" i="3" s="1"/>
  <c r="F871" i="3"/>
  <c r="G871" i="3" s="1"/>
  <c r="H870" i="3"/>
  <c r="I870" i="3" s="1"/>
  <c r="F870" i="3"/>
  <c r="G870" i="3" s="1"/>
  <c r="H869" i="3"/>
  <c r="I869" i="3" s="1"/>
  <c r="F869" i="3"/>
  <c r="G869" i="3" s="1"/>
  <c r="H868" i="3"/>
  <c r="I868" i="3" s="1"/>
  <c r="F868" i="3"/>
  <c r="G868" i="3" s="1"/>
  <c r="H867" i="3"/>
  <c r="I867" i="3" s="1"/>
  <c r="F867" i="3"/>
  <c r="G867" i="3" s="1"/>
  <c r="H866" i="3"/>
  <c r="I866" i="3" s="1"/>
  <c r="F866" i="3"/>
  <c r="G866" i="3" s="1"/>
  <c r="H865" i="3"/>
  <c r="I865" i="3" s="1"/>
  <c r="F865" i="3"/>
  <c r="G865" i="3" s="1"/>
  <c r="H864" i="3"/>
  <c r="I864" i="3" s="1"/>
  <c r="F864" i="3"/>
  <c r="G864" i="3" s="1"/>
  <c r="H863" i="3"/>
  <c r="I863" i="3" s="1"/>
  <c r="F863" i="3"/>
  <c r="G863" i="3" s="1"/>
  <c r="H862" i="3"/>
  <c r="I862" i="3" s="1"/>
  <c r="F862" i="3"/>
  <c r="G862" i="3" s="1"/>
  <c r="H861" i="3"/>
  <c r="I861" i="3" s="1"/>
  <c r="F861" i="3"/>
  <c r="G861" i="3" s="1"/>
  <c r="H860" i="3"/>
  <c r="I860" i="3" s="1"/>
  <c r="F860" i="3"/>
  <c r="G860" i="3" s="1"/>
  <c r="H859" i="3"/>
  <c r="I859" i="3" s="1"/>
  <c r="F859" i="3"/>
  <c r="G859" i="3" s="1"/>
  <c r="H858" i="3"/>
  <c r="I858" i="3" s="1"/>
  <c r="F858" i="3"/>
  <c r="G858" i="3" s="1"/>
  <c r="H857" i="3"/>
  <c r="I857" i="3" s="1"/>
  <c r="F857" i="3"/>
  <c r="G857" i="3" s="1"/>
  <c r="H856" i="3"/>
  <c r="I856" i="3" s="1"/>
  <c r="F856" i="3"/>
  <c r="G856" i="3" s="1"/>
  <c r="H855" i="3"/>
  <c r="I855" i="3" s="1"/>
  <c r="F855" i="3"/>
  <c r="G855" i="3" s="1"/>
  <c r="H854" i="3"/>
  <c r="I854" i="3" s="1"/>
  <c r="F854" i="3"/>
  <c r="G854" i="3" s="1"/>
  <c r="H853" i="3"/>
  <c r="I853" i="3" s="1"/>
  <c r="F853" i="3"/>
  <c r="G853" i="3" s="1"/>
  <c r="H852" i="3"/>
  <c r="I852" i="3" s="1"/>
  <c r="F852" i="3"/>
  <c r="G852" i="3" s="1"/>
  <c r="H851" i="3"/>
  <c r="I851" i="3" s="1"/>
  <c r="F851" i="3"/>
  <c r="G851" i="3" s="1"/>
  <c r="H850" i="3"/>
  <c r="I850" i="3" s="1"/>
  <c r="F850" i="3"/>
  <c r="G850" i="3" s="1"/>
  <c r="H849" i="3"/>
  <c r="I849" i="3" s="1"/>
  <c r="F849" i="3"/>
  <c r="G849" i="3" s="1"/>
  <c r="H848" i="3"/>
  <c r="I848" i="3" s="1"/>
  <c r="F848" i="3"/>
  <c r="G848" i="3" s="1"/>
  <c r="H847" i="3"/>
  <c r="I847" i="3" s="1"/>
  <c r="F847" i="3"/>
  <c r="G847" i="3" s="1"/>
  <c r="H846" i="3"/>
  <c r="I846" i="3" s="1"/>
  <c r="F846" i="3"/>
  <c r="G846" i="3" s="1"/>
  <c r="H845" i="3"/>
  <c r="I845" i="3" s="1"/>
  <c r="F845" i="3"/>
  <c r="G845" i="3" s="1"/>
  <c r="H844" i="3"/>
  <c r="I844" i="3" s="1"/>
  <c r="F844" i="3"/>
  <c r="G844" i="3" s="1"/>
  <c r="H843" i="3"/>
  <c r="I843" i="3" s="1"/>
  <c r="F843" i="3"/>
  <c r="G843" i="3" s="1"/>
  <c r="H842" i="3"/>
  <c r="I842" i="3" s="1"/>
  <c r="F842" i="3"/>
  <c r="G842" i="3" s="1"/>
  <c r="H841" i="3"/>
  <c r="I841" i="3" s="1"/>
  <c r="F841" i="3"/>
  <c r="G841" i="3" s="1"/>
  <c r="H840" i="3"/>
  <c r="I840" i="3" s="1"/>
  <c r="F840" i="3"/>
  <c r="G840" i="3" s="1"/>
  <c r="H839" i="3"/>
  <c r="I839" i="3" s="1"/>
  <c r="F839" i="3"/>
  <c r="G839" i="3" s="1"/>
  <c r="H838" i="3"/>
  <c r="I838" i="3" s="1"/>
  <c r="F838" i="3"/>
  <c r="G838" i="3" s="1"/>
  <c r="H837" i="3"/>
  <c r="I837" i="3" s="1"/>
  <c r="F837" i="3"/>
  <c r="G837" i="3" s="1"/>
  <c r="H836" i="3"/>
  <c r="I836" i="3" s="1"/>
  <c r="F836" i="3"/>
  <c r="G836" i="3" s="1"/>
  <c r="H835" i="3"/>
  <c r="I835" i="3" s="1"/>
  <c r="F835" i="3"/>
  <c r="G835" i="3" s="1"/>
  <c r="H834" i="3"/>
  <c r="I834" i="3" s="1"/>
  <c r="F834" i="3"/>
  <c r="G834" i="3" s="1"/>
  <c r="H833" i="3"/>
  <c r="I833" i="3" s="1"/>
  <c r="F833" i="3"/>
  <c r="G833" i="3" s="1"/>
  <c r="H832" i="3"/>
  <c r="I832" i="3" s="1"/>
  <c r="F832" i="3"/>
  <c r="G832" i="3" s="1"/>
  <c r="H831" i="3"/>
  <c r="I831" i="3" s="1"/>
  <c r="F831" i="3"/>
  <c r="G831" i="3" s="1"/>
  <c r="H830" i="3"/>
  <c r="I830" i="3" s="1"/>
  <c r="F830" i="3"/>
  <c r="G830" i="3" s="1"/>
  <c r="H829" i="3"/>
  <c r="I829" i="3" s="1"/>
  <c r="F829" i="3"/>
  <c r="G829" i="3" s="1"/>
  <c r="H828" i="3"/>
  <c r="I828" i="3" s="1"/>
  <c r="F828" i="3"/>
  <c r="G828" i="3" s="1"/>
  <c r="H827" i="3"/>
  <c r="I827" i="3" s="1"/>
  <c r="F827" i="3"/>
  <c r="G827" i="3" s="1"/>
  <c r="H826" i="3"/>
  <c r="I826" i="3" s="1"/>
  <c r="F826" i="3"/>
  <c r="G826" i="3" s="1"/>
  <c r="H825" i="3"/>
  <c r="I825" i="3" s="1"/>
  <c r="F825" i="3"/>
  <c r="G825" i="3" s="1"/>
  <c r="H824" i="3"/>
  <c r="I824" i="3" s="1"/>
  <c r="F824" i="3"/>
  <c r="G824" i="3" s="1"/>
  <c r="H823" i="3"/>
  <c r="I823" i="3" s="1"/>
  <c r="F823" i="3"/>
  <c r="G823" i="3" s="1"/>
  <c r="H822" i="3"/>
  <c r="I822" i="3" s="1"/>
  <c r="F822" i="3"/>
  <c r="G822" i="3" s="1"/>
  <c r="H821" i="3"/>
  <c r="I821" i="3" s="1"/>
  <c r="F821" i="3"/>
  <c r="G821" i="3" s="1"/>
  <c r="H820" i="3"/>
  <c r="I820" i="3" s="1"/>
  <c r="F820" i="3"/>
  <c r="G820" i="3" s="1"/>
  <c r="H819" i="3"/>
  <c r="I819" i="3" s="1"/>
  <c r="F819" i="3"/>
  <c r="G819" i="3" s="1"/>
  <c r="H818" i="3"/>
  <c r="I818" i="3" s="1"/>
  <c r="F818" i="3"/>
  <c r="G818" i="3" s="1"/>
  <c r="H817" i="3"/>
  <c r="I817" i="3" s="1"/>
  <c r="F817" i="3"/>
  <c r="G817" i="3" s="1"/>
  <c r="H816" i="3"/>
  <c r="I816" i="3" s="1"/>
  <c r="F816" i="3"/>
  <c r="G816" i="3" s="1"/>
  <c r="H815" i="3"/>
  <c r="I815" i="3" s="1"/>
  <c r="F815" i="3"/>
  <c r="G815" i="3" s="1"/>
  <c r="H814" i="3"/>
  <c r="I814" i="3" s="1"/>
  <c r="F814" i="3"/>
  <c r="G814" i="3" s="1"/>
  <c r="H813" i="3"/>
  <c r="I813" i="3" s="1"/>
  <c r="F813" i="3"/>
  <c r="G813" i="3" s="1"/>
  <c r="H812" i="3"/>
  <c r="I812" i="3" s="1"/>
  <c r="F812" i="3"/>
  <c r="G812" i="3" s="1"/>
  <c r="H811" i="3"/>
  <c r="I811" i="3" s="1"/>
  <c r="F811" i="3"/>
  <c r="G811" i="3" s="1"/>
  <c r="H810" i="3"/>
  <c r="I810" i="3" s="1"/>
  <c r="F810" i="3"/>
  <c r="G810" i="3" s="1"/>
  <c r="H809" i="3"/>
  <c r="I809" i="3" s="1"/>
  <c r="F809" i="3"/>
  <c r="G809" i="3" s="1"/>
  <c r="H808" i="3"/>
  <c r="I808" i="3" s="1"/>
  <c r="F808" i="3"/>
  <c r="G808" i="3" s="1"/>
  <c r="H807" i="3"/>
  <c r="I807" i="3" s="1"/>
  <c r="F807" i="3"/>
  <c r="G807" i="3" s="1"/>
  <c r="H806" i="3"/>
  <c r="I806" i="3" s="1"/>
  <c r="F806" i="3"/>
  <c r="G806" i="3" s="1"/>
  <c r="H805" i="3"/>
  <c r="I805" i="3" s="1"/>
  <c r="F805" i="3"/>
  <c r="G805" i="3" s="1"/>
  <c r="H804" i="3"/>
  <c r="I804" i="3" s="1"/>
  <c r="F804" i="3"/>
  <c r="G804" i="3" s="1"/>
  <c r="H803" i="3"/>
  <c r="I803" i="3" s="1"/>
  <c r="F803" i="3"/>
  <c r="G803" i="3" s="1"/>
  <c r="H802" i="3"/>
  <c r="I802" i="3" s="1"/>
  <c r="F802" i="3"/>
  <c r="G802" i="3" s="1"/>
  <c r="H801" i="3"/>
  <c r="I801" i="3" s="1"/>
  <c r="F801" i="3"/>
  <c r="G801" i="3" s="1"/>
  <c r="H800" i="3"/>
  <c r="I800" i="3" s="1"/>
  <c r="F800" i="3"/>
  <c r="G800" i="3" s="1"/>
  <c r="H799" i="3"/>
  <c r="I799" i="3" s="1"/>
  <c r="F799" i="3"/>
  <c r="G799" i="3" s="1"/>
  <c r="H798" i="3"/>
  <c r="I798" i="3" s="1"/>
  <c r="F798" i="3"/>
  <c r="G798" i="3" s="1"/>
  <c r="H797" i="3"/>
  <c r="I797" i="3" s="1"/>
  <c r="F797" i="3"/>
  <c r="G797" i="3" s="1"/>
  <c r="H796" i="3"/>
  <c r="I796" i="3" s="1"/>
  <c r="F796" i="3"/>
  <c r="G796" i="3" s="1"/>
  <c r="H795" i="3"/>
  <c r="I795" i="3" s="1"/>
  <c r="F795" i="3"/>
  <c r="G795" i="3" s="1"/>
  <c r="H794" i="3"/>
  <c r="I794" i="3" s="1"/>
  <c r="F794" i="3"/>
  <c r="G794" i="3" s="1"/>
  <c r="H793" i="3"/>
  <c r="I793" i="3" s="1"/>
  <c r="F793" i="3"/>
  <c r="G793" i="3" s="1"/>
  <c r="H792" i="3"/>
  <c r="I792" i="3" s="1"/>
  <c r="F792" i="3"/>
  <c r="G792" i="3" s="1"/>
  <c r="H791" i="3"/>
  <c r="I791" i="3" s="1"/>
  <c r="F791" i="3"/>
  <c r="G791" i="3" s="1"/>
  <c r="H790" i="3"/>
  <c r="I790" i="3" s="1"/>
  <c r="F790" i="3"/>
  <c r="G790" i="3" s="1"/>
  <c r="H789" i="3"/>
  <c r="I789" i="3" s="1"/>
  <c r="F789" i="3"/>
  <c r="G789" i="3" s="1"/>
  <c r="H788" i="3"/>
  <c r="I788" i="3" s="1"/>
  <c r="F788" i="3"/>
  <c r="G788" i="3" s="1"/>
  <c r="H787" i="3"/>
  <c r="I787" i="3" s="1"/>
  <c r="F787" i="3"/>
  <c r="G787" i="3" s="1"/>
  <c r="H786" i="3"/>
  <c r="I786" i="3" s="1"/>
  <c r="F786" i="3"/>
  <c r="G786" i="3" s="1"/>
  <c r="H785" i="3"/>
  <c r="I785" i="3" s="1"/>
  <c r="F785" i="3"/>
  <c r="G785" i="3" s="1"/>
  <c r="H784" i="3"/>
  <c r="I784" i="3" s="1"/>
  <c r="F784" i="3"/>
  <c r="G784" i="3" s="1"/>
  <c r="H783" i="3"/>
  <c r="I783" i="3" s="1"/>
  <c r="F783" i="3"/>
  <c r="G783" i="3" s="1"/>
  <c r="H782" i="3"/>
  <c r="I782" i="3" s="1"/>
  <c r="F782" i="3"/>
  <c r="G782" i="3" s="1"/>
  <c r="H781" i="3"/>
  <c r="I781" i="3" s="1"/>
  <c r="F781" i="3"/>
  <c r="G781" i="3" s="1"/>
  <c r="H780" i="3"/>
  <c r="I780" i="3" s="1"/>
  <c r="F780" i="3"/>
  <c r="G780" i="3" s="1"/>
  <c r="H779" i="3"/>
  <c r="I779" i="3" s="1"/>
  <c r="F779" i="3"/>
  <c r="G779" i="3" s="1"/>
  <c r="H778" i="3"/>
  <c r="I778" i="3" s="1"/>
  <c r="F778" i="3"/>
  <c r="G778" i="3" s="1"/>
  <c r="H777" i="3"/>
  <c r="I777" i="3" s="1"/>
  <c r="F777" i="3"/>
  <c r="G777" i="3" s="1"/>
  <c r="H776" i="3"/>
  <c r="I776" i="3" s="1"/>
  <c r="F776" i="3"/>
  <c r="G776" i="3" s="1"/>
  <c r="H775" i="3"/>
  <c r="I775" i="3" s="1"/>
  <c r="F775" i="3"/>
  <c r="G775" i="3" s="1"/>
  <c r="H774" i="3"/>
  <c r="I774" i="3" s="1"/>
  <c r="F774" i="3"/>
  <c r="G774" i="3" s="1"/>
  <c r="H773" i="3"/>
  <c r="I773" i="3" s="1"/>
  <c r="F773" i="3"/>
  <c r="G773" i="3" s="1"/>
  <c r="H772" i="3"/>
  <c r="I772" i="3" s="1"/>
  <c r="F772" i="3"/>
  <c r="G772" i="3" s="1"/>
  <c r="H771" i="3"/>
  <c r="I771" i="3" s="1"/>
  <c r="F771" i="3"/>
  <c r="G771" i="3" s="1"/>
  <c r="H770" i="3"/>
  <c r="I770" i="3" s="1"/>
  <c r="F770" i="3"/>
  <c r="G770" i="3" s="1"/>
  <c r="H769" i="3"/>
  <c r="I769" i="3" s="1"/>
  <c r="F769" i="3"/>
  <c r="G769" i="3" s="1"/>
  <c r="H768" i="3"/>
  <c r="I768" i="3" s="1"/>
  <c r="F768" i="3"/>
  <c r="G768" i="3" s="1"/>
  <c r="H767" i="3"/>
  <c r="I767" i="3" s="1"/>
  <c r="F767" i="3"/>
  <c r="G767" i="3" s="1"/>
  <c r="H766" i="3"/>
  <c r="I766" i="3" s="1"/>
  <c r="F766" i="3"/>
  <c r="G766" i="3" s="1"/>
  <c r="H765" i="3"/>
  <c r="I765" i="3" s="1"/>
  <c r="F765" i="3"/>
  <c r="G765" i="3" s="1"/>
  <c r="H764" i="3"/>
  <c r="I764" i="3" s="1"/>
  <c r="F764" i="3"/>
  <c r="G764" i="3" s="1"/>
  <c r="H763" i="3"/>
  <c r="I763" i="3" s="1"/>
  <c r="F763" i="3"/>
  <c r="G763" i="3" s="1"/>
  <c r="H762" i="3"/>
  <c r="I762" i="3" s="1"/>
  <c r="F762" i="3"/>
  <c r="G762" i="3" s="1"/>
  <c r="H761" i="3"/>
  <c r="I761" i="3" s="1"/>
  <c r="F761" i="3"/>
  <c r="G761" i="3" s="1"/>
  <c r="H760" i="3"/>
  <c r="I760" i="3" s="1"/>
  <c r="F760" i="3"/>
  <c r="G760" i="3" s="1"/>
  <c r="H759" i="3"/>
  <c r="I759" i="3" s="1"/>
  <c r="F759" i="3"/>
  <c r="G759" i="3" s="1"/>
  <c r="H758" i="3"/>
  <c r="I758" i="3" s="1"/>
  <c r="F758" i="3"/>
  <c r="G758" i="3" s="1"/>
  <c r="H757" i="3"/>
  <c r="I757" i="3" s="1"/>
  <c r="F757" i="3"/>
  <c r="G757" i="3" s="1"/>
  <c r="H756" i="3"/>
  <c r="I756" i="3" s="1"/>
  <c r="F756" i="3"/>
  <c r="G756" i="3" s="1"/>
  <c r="H755" i="3"/>
  <c r="I755" i="3" s="1"/>
  <c r="F755" i="3"/>
  <c r="G755" i="3" s="1"/>
  <c r="H754" i="3"/>
  <c r="I754" i="3" s="1"/>
  <c r="F754" i="3"/>
  <c r="G754" i="3" s="1"/>
  <c r="H753" i="3"/>
  <c r="I753" i="3" s="1"/>
  <c r="F753" i="3"/>
  <c r="G753" i="3" s="1"/>
  <c r="H752" i="3"/>
  <c r="I752" i="3" s="1"/>
  <c r="F752" i="3"/>
  <c r="G752" i="3" s="1"/>
  <c r="H751" i="3"/>
  <c r="I751" i="3" s="1"/>
  <c r="F751" i="3"/>
  <c r="G751" i="3" s="1"/>
  <c r="H750" i="3"/>
  <c r="I750" i="3" s="1"/>
  <c r="F750" i="3"/>
  <c r="G750" i="3" s="1"/>
  <c r="H749" i="3"/>
  <c r="I749" i="3" s="1"/>
  <c r="F749" i="3"/>
  <c r="G749" i="3" s="1"/>
  <c r="H748" i="3"/>
  <c r="I748" i="3" s="1"/>
  <c r="F748" i="3"/>
  <c r="G748" i="3" s="1"/>
  <c r="H747" i="3"/>
  <c r="I747" i="3" s="1"/>
  <c r="F747" i="3"/>
  <c r="G747" i="3" s="1"/>
  <c r="H746" i="3"/>
  <c r="I746" i="3" s="1"/>
  <c r="F746" i="3"/>
  <c r="G746" i="3" s="1"/>
  <c r="H745" i="3"/>
  <c r="I745" i="3" s="1"/>
  <c r="F745" i="3"/>
  <c r="G745" i="3" s="1"/>
  <c r="H744" i="3"/>
  <c r="I744" i="3" s="1"/>
  <c r="F744" i="3"/>
  <c r="G744" i="3" s="1"/>
  <c r="H743" i="3"/>
  <c r="I743" i="3" s="1"/>
  <c r="F743" i="3"/>
  <c r="G743" i="3" s="1"/>
  <c r="H742" i="3"/>
  <c r="I742" i="3" s="1"/>
  <c r="F742" i="3"/>
  <c r="G742" i="3" s="1"/>
  <c r="H741" i="3"/>
  <c r="I741" i="3" s="1"/>
  <c r="F741" i="3"/>
  <c r="G741" i="3" s="1"/>
  <c r="H740" i="3"/>
  <c r="I740" i="3" s="1"/>
  <c r="F740" i="3"/>
  <c r="G740" i="3" s="1"/>
  <c r="H739" i="3"/>
  <c r="I739" i="3" s="1"/>
  <c r="F739" i="3"/>
  <c r="G739" i="3" s="1"/>
  <c r="H738" i="3"/>
  <c r="I738" i="3" s="1"/>
  <c r="F738" i="3"/>
  <c r="G738" i="3" s="1"/>
  <c r="H737" i="3"/>
  <c r="I737" i="3" s="1"/>
  <c r="F737" i="3"/>
  <c r="G737" i="3" s="1"/>
  <c r="H736" i="3"/>
  <c r="I736" i="3" s="1"/>
  <c r="F736" i="3"/>
  <c r="G736" i="3" s="1"/>
  <c r="H735" i="3"/>
  <c r="I735" i="3" s="1"/>
  <c r="F735" i="3"/>
  <c r="G735" i="3" s="1"/>
  <c r="H734" i="3"/>
  <c r="I734" i="3" s="1"/>
  <c r="F734" i="3"/>
  <c r="G734" i="3" s="1"/>
  <c r="H733" i="3"/>
  <c r="I733" i="3" s="1"/>
  <c r="F733" i="3"/>
  <c r="G733" i="3" s="1"/>
  <c r="H732" i="3"/>
  <c r="I732" i="3" s="1"/>
  <c r="F732" i="3"/>
  <c r="G732" i="3" s="1"/>
  <c r="H731" i="3"/>
  <c r="I731" i="3" s="1"/>
  <c r="F731" i="3"/>
  <c r="G731" i="3" s="1"/>
  <c r="H730" i="3"/>
  <c r="I730" i="3" s="1"/>
  <c r="F730" i="3"/>
  <c r="G730" i="3" s="1"/>
  <c r="H729" i="3"/>
  <c r="I729" i="3" s="1"/>
  <c r="F729" i="3"/>
  <c r="G729" i="3" s="1"/>
  <c r="H728" i="3"/>
  <c r="I728" i="3" s="1"/>
  <c r="F728" i="3"/>
  <c r="G728" i="3" s="1"/>
  <c r="H727" i="3"/>
  <c r="I727" i="3" s="1"/>
  <c r="F727" i="3"/>
  <c r="G727" i="3" s="1"/>
  <c r="H726" i="3"/>
  <c r="I726" i="3" s="1"/>
  <c r="F726" i="3"/>
  <c r="G726" i="3" s="1"/>
  <c r="H725" i="3"/>
  <c r="I725" i="3" s="1"/>
  <c r="F725" i="3"/>
  <c r="G725" i="3" s="1"/>
  <c r="H724" i="3"/>
  <c r="I724" i="3" s="1"/>
  <c r="F724" i="3"/>
  <c r="G724" i="3" s="1"/>
  <c r="H723" i="3"/>
  <c r="I723" i="3" s="1"/>
  <c r="F723" i="3"/>
  <c r="G723" i="3" s="1"/>
  <c r="H722" i="3"/>
  <c r="I722" i="3" s="1"/>
  <c r="F722" i="3"/>
  <c r="G722" i="3" s="1"/>
  <c r="H721" i="3"/>
  <c r="I721" i="3" s="1"/>
  <c r="F721" i="3"/>
  <c r="G721" i="3" s="1"/>
  <c r="H720" i="3"/>
  <c r="I720" i="3" s="1"/>
  <c r="F720" i="3"/>
  <c r="G720" i="3" s="1"/>
  <c r="H719" i="3"/>
  <c r="I719" i="3" s="1"/>
  <c r="F719" i="3"/>
  <c r="G719" i="3" s="1"/>
  <c r="H718" i="3"/>
  <c r="I718" i="3" s="1"/>
  <c r="F718" i="3"/>
  <c r="G718" i="3" s="1"/>
  <c r="H717" i="3"/>
  <c r="I717" i="3" s="1"/>
  <c r="F717" i="3"/>
  <c r="G717" i="3" s="1"/>
  <c r="H716" i="3"/>
  <c r="I716" i="3" s="1"/>
  <c r="F716" i="3"/>
  <c r="G716" i="3" s="1"/>
  <c r="H715" i="3"/>
  <c r="I715" i="3" s="1"/>
  <c r="F715" i="3"/>
  <c r="G715" i="3" s="1"/>
  <c r="H714" i="3"/>
  <c r="I714" i="3" s="1"/>
  <c r="F714" i="3"/>
  <c r="G714" i="3" s="1"/>
  <c r="H713" i="3"/>
  <c r="I713" i="3" s="1"/>
  <c r="F713" i="3"/>
  <c r="G713" i="3" s="1"/>
  <c r="H712" i="3"/>
  <c r="I712" i="3" s="1"/>
  <c r="F712" i="3"/>
  <c r="G712" i="3" s="1"/>
  <c r="H711" i="3"/>
  <c r="I711" i="3" s="1"/>
  <c r="F711" i="3"/>
  <c r="G711" i="3" s="1"/>
  <c r="H710" i="3"/>
  <c r="I710" i="3" s="1"/>
  <c r="F710" i="3"/>
  <c r="G710" i="3" s="1"/>
  <c r="H709" i="3"/>
  <c r="I709" i="3" s="1"/>
  <c r="F709" i="3"/>
  <c r="G709" i="3" s="1"/>
  <c r="H708" i="3"/>
  <c r="I708" i="3" s="1"/>
  <c r="F708" i="3"/>
  <c r="G708" i="3" s="1"/>
  <c r="H707" i="3"/>
  <c r="I707" i="3" s="1"/>
  <c r="F707" i="3"/>
  <c r="G707" i="3" s="1"/>
  <c r="H706" i="3"/>
  <c r="I706" i="3" s="1"/>
  <c r="F706" i="3"/>
  <c r="G706" i="3" s="1"/>
  <c r="H705" i="3"/>
  <c r="I705" i="3" s="1"/>
  <c r="F705" i="3"/>
  <c r="G705" i="3" s="1"/>
  <c r="H704" i="3"/>
  <c r="I704" i="3" s="1"/>
  <c r="F704" i="3"/>
  <c r="G704" i="3" s="1"/>
  <c r="H703" i="3"/>
  <c r="I703" i="3" s="1"/>
  <c r="F703" i="3"/>
  <c r="G703" i="3" s="1"/>
  <c r="H702" i="3"/>
  <c r="I702" i="3" s="1"/>
  <c r="F702" i="3"/>
  <c r="G702" i="3" s="1"/>
  <c r="H701" i="3"/>
  <c r="I701" i="3" s="1"/>
  <c r="F701" i="3"/>
  <c r="G701" i="3" s="1"/>
  <c r="H700" i="3"/>
  <c r="I700" i="3" s="1"/>
  <c r="F700" i="3"/>
  <c r="G700" i="3" s="1"/>
  <c r="H699" i="3"/>
  <c r="I699" i="3" s="1"/>
  <c r="F699" i="3"/>
  <c r="G699" i="3" s="1"/>
  <c r="H698" i="3"/>
  <c r="I698" i="3" s="1"/>
  <c r="F698" i="3"/>
  <c r="G698" i="3" s="1"/>
  <c r="H697" i="3"/>
  <c r="I697" i="3" s="1"/>
  <c r="F697" i="3"/>
  <c r="G697" i="3" s="1"/>
  <c r="H696" i="3"/>
  <c r="I696" i="3" s="1"/>
  <c r="F696" i="3"/>
  <c r="G696" i="3" s="1"/>
  <c r="H695" i="3"/>
  <c r="I695" i="3" s="1"/>
  <c r="F695" i="3"/>
  <c r="G695" i="3" s="1"/>
  <c r="H694" i="3"/>
  <c r="I694" i="3" s="1"/>
  <c r="F694" i="3"/>
  <c r="G694" i="3" s="1"/>
  <c r="H693" i="3"/>
  <c r="I693" i="3" s="1"/>
  <c r="F693" i="3"/>
  <c r="G693" i="3" s="1"/>
  <c r="H692" i="3"/>
  <c r="I692" i="3" s="1"/>
  <c r="F692" i="3"/>
  <c r="G692" i="3" s="1"/>
  <c r="H691" i="3"/>
  <c r="I691" i="3" s="1"/>
  <c r="F691" i="3"/>
  <c r="G691" i="3" s="1"/>
  <c r="H690" i="3"/>
  <c r="I690" i="3" s="1"/>
  <c r="F690" i="3"/>
  <c r="G690" i="3" s="1"/>
  <c r="H689" i="3"/>
  <c r="I689" i="3" s="1"/>
  <c r="F689" i="3"/>
  <c r="G689" i="3" s="1"/>
  <c r="H688" i="3"/>
  <c r="I688" i="3" s="1"/>
  <c r="F688" i="3"/>
  <c r="G688" i="3" s="1"/>
  <c r="H687" i="3"/>
  <c r="I687" i="3" s="1"/>
  <c r="F687" i="3"/>
  <c r="G687" i="3" s="1"/>
  <c r="H686" i="3"/>
  <c r="I686" i="3" s="1"/>
  <c r="F686" i="3"/>
  <c r="G686" i="3" s="1"/>
  <c r="H685" i="3"/>
  <c r="I685" i="3" s="1"/>
  <c r="F685" i="3"/>
  <c r="G685" i="3" s="1"/>
  <c r="H684" i="3"/>
  <c r="I684" i="3" s="1"/>
  <c r="F684" i="3"/>
  <c r="G684" i="3" s="1"/>
  <c r="H683" i="3"/>
  <c r="I683" i="3" s="1"/>
  <c r="F683" i="3"/>
  <c r="G683" i="3" s="1"/>
  <c r="H682" i="3"/>
  <c r="I682" i="3" s="1"/>
  <c r="F682" i="3"/>
  <c r="G682" i="3" s="1"/>
  <c r="H681" i="3"/>
  <c r="I681" i="3" s="1"/>
  <c r="F681" i="3"/>
  <c r="G681" i="3" s="1"/>
  <c r="H680" i="3"/>
  <c r="I680" i="3" s="1"/>
  <c r="F680" i="3"/>
  <c r="G680" i="3" s="1"/>
  <c r="H679" i="3"/>
  <c r="I679" i="3" s="1"/>
  <c r="F679" i="3"/>
  <c r="G679" i="3" s="1"/>
  <c r="H678" i="3"/>
  <c r="I678" i="3" s="1"/>
  <c r="F678" i="3"/>
  <c r="G678" i="3" s="1"/>
  <c r="H677" i="3"/>
  <c r="I677" i="3" s="1"/>
  <c r="F677" i="3"/>
  <c r="G677" i="3" s="1"/>
  <c r="H676" i="3"/>
  <c r="I676" i="3" s="1"/>
  <c r="F676" i="3"/>
  <c r="G676" i="3" s="1"/>
  <c r="H675" i="3"/>
  <c r="I675" i="3" s="1"/>
  <c r="F675" i="3"/>
  <c r="G675" i="3" s="1"/>
  <c r="H674" i="3"/>
  <c r="I674" i="3" s="1"/>
  <c r="F674" i="3"/>
  <c r="G674" i="3" s="1"/>
  <c r="H673" i="3"/>
  <c r="I673" i="3" s="1"/>
  <c r="F673" i="3"/>
  <c r="G673" i="3" s="1"/>
  <c r="H672" i="3"/>
  <c r="I672" i="3" s="1"/>
  <c r="F672" i="3"/>
  <c r="G672" i="3" s="1"/>
  <c r="H671" i="3"/>
  <c r="I671" i="3" s="1"/>
  <c r="F671" i="3"/>
  <c r="G671" i="3" s="1"/>
  <c r="H670" i="3"/>
  <c r="I670" i="3" s="1"/>
  <c r="F670" i="3"/>
  <c r="G670" i="3" s="1"/>
  <c r="H669" i="3"/>
  <c r="I669" i="3" s="1"/>
  <c r="F669" i="3"/>
  <c r="G669" i="3" s="1"/>
  <c r="H668" i="3"/>
  <c r="I668" i="3" s="1"/>
  <c r="F668" i="3"/>
  <c r="G668" i="3" s="1"/>
  <c r="H667" i="3"/>
  <c r="I667" i="3" s="1"/>
  <c r="F667" i="3"/>
  <c r="G667" i="3" s="1"/>
  <c r="H666" i="3"/>
  <c r="I666" i="3" s="1"/>
  <c r="F666" i="3"/>
  <c r="G666" i="3" s="1"/>
  <c r="H665" i="3"/>
  <c r="I665" i="3" s="1"/>
  <c r="F665" i="3"/>
  <c r="G665" i="3" s="1"/>
  <c r="H664" i="3"/>
  <c r="I664" i="3" s="1"/>
  <c r="F664" i="3"/>
  <c r="G664" i="3" s="1"/>
  <c r="H663" i="3"/>
  <c r="I663" i="3" s="1"/>
  <c r="F663" i="3"/>
  <c r="G663" i="3" s="1"/>
  <c r="H662" i="3"/>
  <c r="I662" i="3" s="1"/>
  <c r="F662" i="3"/>
  <c r="G662" i="3" s="1"/>
  <c r="H661" i="3"/>
  <c r="I661" i="3" s="1"/>
  <c r="F661" i="3"/>
  <c r="G661" i="3" s="1"/>
  <c r="H660" i="3"/>
  <c r="I660" i="3" s="1"/>
  <c r="F660" i="3"/>
  <c r="G660" i="3" s="1"/>
  <c r="H659" i="3"/>
  <c r="I659" i="3" s="1"/>
  <c r="F659" i="3"/>
  <c r="G659" i="3" s="1"/>
  <c r="H658" i="3"/>
  <c r="I658" i="3" s="1"/>
  <c r="F658" i="3"/>
  <c r="G658" i="3" s="1"/>
  <c r="H657" i="3"/>
  <c r="I657" i="3" s="1"/>
  <c r="F657" i="3"/>
  <c r="G657" i="3" s="1"/>
  <c r="H656" i="3"/>
  <c r="I656" i="3" s="1"/>
  <c r="F656" i="3"/>
  <c r="G656" i="3" s="1"/>
  <c r="H655" i="3"/>
  <c r="I655" i="3" s="1"/>
  <c r="F655" i="3"/>
  <c r="G655" i="3" s="1"/>
  <c r="H654" i="3"/>
  <c r="I654" i="3" s="1"/>
  <c r="F654" i="3"/>
  <c r="G654" i="3" s="1"/>
  <c r="H653" i="3"/>
  <c r="I653" i="3" s="1"/>
  <c r="F653" i="3"/>
  <c r="G653" i="3" s="1"/>
  <c r="H652" i="3"/>
  <c r="I652" i="3" s="1"/>
  <c r="F652" i="3"/>
  <c r="G652" i="3" s="1"/>
  <c r="H651" i="3"/>
  <c r="I651" i="3" s="1"/>
  <c r="F651" i="3"/>
  <c r="G651" i="3" s="1"/>
  <c r="H650" i="3"/>
  <c r="I650" i="3" s="1"/>
  <c r="F650" i="3"/>
  <c r="G650" i="3" s="1"/>
  <c r="H649" i="3"/>
  <c r="I649" i="3" s="1"/>
  <c r="F649" i="3"/>
  <c r="G649" i="3" s="1"/>
  <c r="H648" i="3"/>
  <c r="I648" i="3" s="1"/>
  <c r="F648" i="3"/>
  <c r="G648" i="3" s="1"/>
  <c r="H647" i="3"/>
  <c r="I647" i="3" s="1"/>
  <c r="F647" i="3"/>
  <c r="G647" i="3" s="1"/>
  <c r="H646" i="3"/>
  <c r="I646" i="3" s="1"/>
  <c r="F646" i="3"/>
  <c r="G646" i="3" s="1"/>
  <c r="H645" i="3"/>
  <c r="I645" i="3" s="1"/>
  <c r="F645" i="3"/>
  <c r="G645" i="3" s="1"/>
  <c r="H644" i="3"/>
  <c r="I644" i="3" s="1"/>
  <c r="F644" i="3"/>
  <c r="G644" i="3" s="1"/>
  <c r="H643" i="3"/>
  <c r="I643" i="3" s="1"/>
  <c r="F643" i="3"/>
  <c r="G643" i="3" s="1"/>
  <c r="H642" i="3"/>
  <c r="I642" i="3" s="1"/>
  <c r="F642" i="3"/>
  <c r="G642" i="3" s="1"/>
  <c r="H641" i="3"/>
  <c r="I641" i="3" s="1"/>
  <c r="F641" i="3"/>
  <c r="G641" i="3" s="1"/>
  <c r="H640" i="3"/>
  <c r="I640" i="3" s="1"/>
  <c r="F640" i="3"/>
  <c r="G640" i="3" s="1"/>
  <c r="H639" i="3"/>
  <c r="I639" i="3" s="1"/>
  <c r="F639" i="3"/>
  <c r="G639" i="3" s="1"/>
  <c r="H638" i="3"/>
  <c r="I638" i="3" s="1"/>
  <c r="F638" i="3"/>
  <c r="G638" i="3" s="1"/>
  <c r="H637" i="3"/>
  <c r="I637" i="3" s="1"/>
  <c r="F637" i="3"/>
  <c r="G637" i="3" s="1"/>
  <c r="H636" i="3"/>
  <c r="I636" i="3" s="1"/>
  <c r="F636" i="3"/>
  <c r="G636" i="3" s="1"/>
  <c r="H635" i="3"/>
  <c r="I635" i="3" s="1"/>
  <c r="F635" i="3"/>
  <c r="G635" i="3" s="1"/>
  <c r="H634" i="3"/>
  <c r="I634" i="3" s="1"/>
  <c r="F634" i="3"/>
  <c r="G634" i="3" s="1"/>
  <c r="H633" i="3"/>
  <c r="I633" i="3" s="1"/>
  <c r="F633" i="3"/>
  <c r="G633" i="3" s="1"/>
  <c r="H632" i="3"/>
  <c r="I632" i="3" s="1"/>
  <c r="F632" i="3"/>
  <c r="G632" i="3" s="1"/>
  <c r="H631" i="3"/>
  <c r="I631" i="3" s="1"/>
  <c r="F631" i="3"/>
  <c r="G631" i="3" s="1"/>
  <c r="H630" i="3"/>
  <c r="I630" i="3" s="1"/>
  <c r="F630" i="3"/>
  <c r="G630" i="3" s="1"/>
  <c r="H629" i="3"/>
  <c r="I629" i="3" s="1"/>
  <c r="F629" i="3"/>
  <c r="G629" i="3" s="1"/>
  <c r="H628" i="3"/>
  <c r="I628" i="3" s="1"/>
  <c r="F628" i="3"/>
  <c r="G628" i="3" s="1"/>
  <c r="H627" i="3"/>
  <c r="I627" i="3" s="1"/>
  <c r="F627" i="3"/>
  <c r="G627" i="3" s="1"/>
  <c r="H626" i="3"/>
  <c r="I626" i="3" s="1"/>
  <c r="F626" i="3"/>
  <c r="G626" i="3" s="1"/>
  <c r="H625" i="3"/>
  <c r="I625" i="3" s="1"/>
  <c r="F625" i="3"/>
  <c r="G625" i="3" s="1"/>
  <c r="H624" i="3"/>
  <c r="I624" i="3" s="1"/>
  <c r="F624" i="3"/>
  <c r="G624" i="3" s="1"/>
  <c r="H623" i="3"/>
  <c r="I623" i="3" s="1"/>
  <c r="F623" i="3"/>
  <c r="G623" i="3" s="1"/>
  <c r="H622" i="3"/>
  <c r="I622" i="3" s="1"/>
  <c r="F622" i="3"/>
  <c r="G622" i="3" s="1"/>
  <c r="H621" i="3"/>
  <c r="I621" i="3" s="1"/>
  <c r="F621" i="3"/>
  <c r="G621" i="3" s="1"/>
  <c r="H620" i="3"/>
  <c r="I620" i="3" s="1"/>
  <c r="F620" i="3"/>
  <c r="G620" i="3" s="1"/>
  <c r="H619" i="3"/>
  <c r="I619" i="3" s="1"/>
  <c r="F619" i="3"/>
  <c r="G619" i="3" s="1"/>
  <c r="H618" i="3"/>
  <c r="I618" i="3" s="1"/>
  <c r="F618" i="3"/>
  <c r="G618" i="3" s="1"/>
  <c r="H617" i="3"/>
  <c r="I617" i="3" s="1"/>
  <c r="F617" i="3"/>
  <c r="G617" i="3" s="1"/>
  <c r="H616" i="3"/>
  <c r="I616" i="3" s="1"/>
  <c r="F616" i="3"/>
  <c r="G616" i="3" s="1"/>
  <c r="H615" i="3"/>
  <c r="I615" i="3" s="1"/>
  <c r="F615" i="3"/>
  <c r="G615" i="3" s="1"/>
  <c r="H614" i="3"/>
  <c r="I614" i="3" s="1"/>
  <c r="F614" i="3"/>
  <c r="G614" i="3" s="1"/>
  <c r="H613" i="3"/>
  <c r="I613" i="3" s="1"/>
  <c r="F613" i="3"/>
  <c r="G613" i="3" s="1"/>
  <c r="H612" i="3"/>
  <c r="I612" i="3" s="1"/>
  <c r="F612" i="3"/>
  <c r="G612" i="3" s="1"/>
  <c r="H611" i="3"/>
  <c r="I611" i="3" s="1"/>
  <c r="F611" i="3"/>
  <c r="G611" i="3" s="1"/>
  <c r="H610" i="3"/>
  <c r="I610" i="3" s="1"/>
  <c r="F610" i="3"/>
  <c r="G610" i="3" s="1"/>
  <c r="H609" i="3"/>
  <c r="I609" i="3" s="1"/>
  <c r="F609" i="3"/>
  <c r="G609" i="3" s="1"/>
  <c r="H608" i="3"/>
  <c r="I608" i="3" s="1"/>
  <c r="F608" i="3"/>
  <c r="G608" i="3" s="1"/>
  <c r="H607" i="3"/>
  <c r="I607" i="3" s="1"/>
  <c r="F607" i="3"/>
  <c r="G607" i="3" s="1"/>
  <c r="H606" i="3"/>
  <c r="I606" i="3" s="1"/>
  <c r="F606" i="3"/>
  <c r="G606" i="3" s="1"/>
  <c r="H605" i="3"/>
  <c r="I605" i="3" s="1"/>
  <c r="F605" i="3"/>
  <c r="G605" i="3" s="1"/>
  <c r="H604" i="3"/>
  <c r="I604" i="3" s="1"/>
  <c r="F604" i="3"/>
  <c r="G604" i="3" s="1"/>
  <c r="H603" i="3"/>
  <c r="I603" i="3" s="1"/>
  <c r="F603" i="3"/>
  <c r="G603" i="3" s="1"/>
  <c r="H602" i="3"/>
  <c r="I602" i="3" s="1"/>
  <c r="F602" i="3"/>
  <c r="G602" i="3" s="1"/>
  <c r="H601" i="3"/>
  <c r="I601" i="3" s="1"/>
  <c r="F601" i="3"/>
  <c r="G601" i="3" s="1"/>
  <c r="H600" i="3"/>
  <c r="I600" i="3" s="1"/>
  <c r="F600" i="3"/>
  <c r="G600" i="3" s="1"/>
  <c r="H599" i="3"/>
  <c r="I599" i="3" s="1"/>
  <c r="F599" i="3"/>
  <c r="G599" i="3" s="1"/>
  <c r="H598" i="3"/>
  <c r="I598" i="3" s="1"/>
  <c r="F598" i="3"/>
  <c r="G598" i="3" s="1"/>
  <c r="H597" i="3"/>
  <c r="I597" i="3" s="1"/>
  <c r="F597" i="3"/>
  <c r="G597" i="3" s="1"/>
  <c r="H596" i="3"/>
  <c r="I596" i="3" s="1"/>
  <c r="F596" i="3"/>
  <c r="G596" i="3" s="1"/>
  <c r="H595" i="3"/>
  <c r="I595" i="3" s="1"/>
  <c r="F595" i="3"/>
  <c r="G595" i="3" s="1"/>
  <c r="H594" i="3"/>
  <c r="I594" i="3" s="1"/>
  <c r="F594" i="3"/>
  <c r="G594" i="3" s="1"/>
  <c r="H593" i="3"/>
  <c r="I593" i="3" s="1"/>
  <c r="F593" i="3"/>
  <c r="G593" i="3" s="1"/>
  <c r="H592" i="3"/>
  <c r="I592" i="3" s="1"/>
  <c r="F592" i="3"/>
  <c r="G592" i="3" s="1"/>
  <c r="H591" i="3"/>
  <c r="I591" i="3" s="1"/>
  <c r="F591" i="3"/>
  <c r="G591" i="3" s="1"/>
  <c r="H590" i="3"/>
  <c r="I590" i="3" s="1"/>
  <c r="F590" i="3"/>
  <c r="G590" i="3" s="1"/>
  <c r="H589" i="3"/>
  <c r="I589" i="3" s="1"/>
  <c r="F589" i="3"/>
  <c r="G589" i="3" s="1"/>
  <c r="H588" i="3"/>
  <c r="I588" i="3" s="1"/>
  <c r="F588" i="3"/>
  <c r="G588" i="3" s="1"/>
  <c r="H587" i="3"/>
  <c r="I587" i="3" s="1"/>
  <c r="F587" i="3"/>
  <c r="G587" i="3" s="1"/>
  <c r="H586" i="3"/>
  <c r="I586" i="3" s="1"/>
  <c r="F586" i="3"/>
  <c r="G586" i="3" s="1"/>
  <c r="H585" i="3"/>
  <c r="I585" i="3" s="1"/>
  <c r="F585" i="3"/>
  <c r="G585" i="3" s="1"/>
  <c r="H584" i="3"/>
  <c r="I584" i="3" s="1"/>
  <c r="F584" i="3"/>
  <c r="G584" i="3" s="1"/>
  <c r="H583" i="3"/>
  <c r="I583" i="3" s="1"/>
  <c r="F583" i="3"/>
  <c r="G583" i="3" s="1"/>
  <c r="H582" i="3"/>
  <c r="I582" i="3" s="1"/>
  <c r="F582" i="3"/>
  <c r="G582" i="3" s="1"/>
  <c r="H581" i="3"/>
  <c r="I581" i="3" s="1"/>
  <c r="F581" i="3"/>
  <c r="G581" i="3" s="1"/>
  <c r="H580" i="3"/>
  <c r="I580" i="3" s="1"/>
  <c r="F580" i="3"/>
  <c r="G580" i="3" s="1"/>
  <c r="H579" i="3"/>
  <c r="I579" i="3" s="1"/>
  <c r="F579" i="3"/>
  <c r="G579" i="3" s="1"/>
  <c r="H578" i="3"/>
  <c r="I578" i="3" s="1"/>
  <c r="F578" i="3"/>
  <c r="G578" i="3" s="1"/>
  <c r="H577" i="3"/>
  <c r="I577" i="3" s="1"/>
  <c r="F577" i="3"/>
  <c r="G577" i="3" s="1"/>
  <c r="H576" i="3"/>
  <c r="I576" i="3" s="1"/>
  <c r="F576" i="3"/>
  <c r="G576" i="3" s="1"/>
  <c r="H575" i="3"/>
  <c r="I575" i="3" s="1"/>
  <c r="F575" i="3"/>
  <c r="G575" i="3" s="1"/>
  <c r="H574" i="3"/>
  <c r="I574" i="3" s="1"/>
  <c r="F574" i="3"/>
  <c r="G574" i="3" s="1"/>
  <c r="H573" i="3"/>
  <c r="I573" i="3" s="1"/>
  <c r="F573" i="3"/>
  <c r="G573" i="3" s="1"/>
  <c r="H572" i="3"/>
  <c r="I572" i="3" s="1"/>
  <c r="F572" i="3"/>
  <c r="G572" i="3" s="1"/>
  <c r="H571" i="3"/>
  <c r="I571" i="3" s="1"/>
  <c r="F571" i="3"/>
  <c r="G571" i="3" s="1"/>
  <c r="H570" i="3"/>
  <c r="I570" i="3" s="1"/>
  <c r="F570" i="3"/>
  <c r="G570" i="3" s="1"/>
  <c r="H569" i="3"/>
  <c r="I569" i="3" s="1"/>
  <c r="F569" i="3"/>
  <c r="G569" i="3" s="1"/>
  <c r="H568" i="3"/>
  <c r="I568" i="3" s="1"/>
  <c r="F568" i="3"/>
  <c r="G568" i="3" s="1"/>
  <c r="H567" i="3"/>
  <c r="I567" i="3" s="1"/>
  <c r="F567" i="3"/>
  <c r="G567" i="3" s="1"/>
  <c r="H566" i="3"/>
  <c r="I566" i="3" s="1"/>
  <c r="F566" i="3"/>
  <c r="G566" i="3" s="1"/>
  <c r="H565" i="3"/>
  <c r="I565" i="3" s="1"/>
  <c r="F565" i="3"/>
  <c r="G565" i="3" s="1"/>
  <c r="H564" i="3"/>
  <c r="I564" i="3" s="1"/>
  <c r="F564" i="3"/>
  <c r="G564" i="3" s="1"/>
  <c r="H563" i="3"/>
  <c r="I563" i="3" s="1"/>
  <c r="F563" i="3"/>
  <c r="G563" i="3" s="1"/>
  <c r="H562" i="3"/>
  <c r="I562" i="3" s="1"/>
  <c r="F562" i="3"/>
  <c r="G562" i="3" s="1"/>
  <c r="H561" i="3"/>
  <c r="I561" i="3" s="1"/>
  <c r="F561" i="3"/>
  <c r="G561" i="3" s="1"/>
  <c r="H560" i="3"/>
  <c r="I560" i="3" s="1"/>
  <c r="F560" i="3"/>
  <c r="G560" i="3" s="1"/>
  <c r="H559" i="3"/>
  <c r="I559" i="3" s="1"/>
  <c r="F559" i="3"/>
  <c r="G559" i="3" s="1"/>
  <c r="H558" i="3"/>
  <c r="I558" i="3" s="1"/>
  <c r="F558" i="3"/>
  <c r="G558" i="3" s="1"/>
  <c r="H557" i="3"/>
  <c r="I557" i="3" s="1"/>
  <c r="F557" i="3"/>
  <c r="G557" i="3" s="1"/>
  <c r="I556" i="3"/>
  <c r="H556" i="3"/>
  <c r="F556" i="3"/>
  <c r="G556" i="3" s="1"/>
  <c r="H555" i="3"/>
  <c r="I555" i="3" s="1"/>
  <c r="F555" i="3"/>
  <c r="G555" i="3" s="1"/>
  <c r="H554" i="3"/>
  <c r="I554" i="3" s="1"/>
  <c r="F554" i="3"/>
  <c r="G554" i="3" s="1"/>
  <c r="H553" i="3"/>
  <c r="I553" i="3" s="1"/>
  <c r="F553" i="3"/>
  <c r="G553" i="3" s="1"/>
  <c r="H552" i="3"/>
  <c r="I552" i="3" s="1"/>
  <c r="F552" i="3"/>
  <c r="G552" i="3" s="1"/>
  <c r="H551" i="3"/>
  <c r="I551" i="3" s="1"/>
  <c r="F551" i="3"/>
  <c r="G551" i="3" s="1"/>
  <c r="H550" i="3"/>
  <c r="I550" i="3" s="1"/>
  <c r="F550" i="3"/>
  <c r="G550" i="3" s="1"/>
  <c r="H549" i="3"/>
  <c r="I549" i="3" s="1"/>
  <c r="F549" i="3"/>
  <c r="G549" i="3" s="1"/>
  <c r="H548" i="3"/>
  <c r="I548" i="3" s="1"/>
  <c r="F548" i="3"/>
  <c r="G548" i="3" s="1"/>
  <c r="H547" i="3"/>
  <c r="I547" i="3" s="1"/>
  <c r="F547" i="3"/>
  <c r="G547" i="3" s="1"/>
  <c r="H546" i="3"/>
  <c r="I546" i="3" s="1"/>
  <c r="F546" i="3"/>
  <c r="G546" i="3" s="1"/>
  <c r="H545" i="3"/>
  <c r="I545" i="3" s="1"/>
  <c r="F545" i="3"/>
  <c r="G545" i="3" s="1"/>
  <c r="H544" i="3"/>
  <c r="I544" i="3" s="1"/>
  <c r="F544" i="3"/>
  <c r="G544" i="3" s="1"/>
  <c r="H543" i="3"/>
  <c r="I543" i="3" s="1"/>
  <c r="F543" i="3"/>
  <c r="G543" i="3" s="1"/>
  <c r="H542" i="3"/>
  <c r="I542" i="3" s="1"/>
  <c r="F542" i="3"/>
  <c r="G542" i="3" s="1"/>
  <c r="H541" i="3"/>
  <c r="I541" i="3" s="1"/>
  <c r="F541" i="3"/>
  <c r="G541" i="3" s="1"/>
  <c r="H540" i="3"/>
  <c r="I540" i="3" s="1"/>
  <c r="F540" i="3"/>
  <c r="G540" i="3" s="1"/>
  <c r="H539" i="3"/>
  <c r="I539" i="3" s="1"/>
  <c r="F539" i="3"/>
  <c r="G539" i="3" s="1"/>
  <c r="H538" i="3"/>
  <c r="I538" i="3" s="1"/>
  <c r="F538" i="3"/>
  <c r="G538" i="3" s="1"/>
  <c r="H537" i="3"/>
  <c r="I537" i="3" s="1"/>
  <c r="F537" i="3"/>
  <c r="G537" i="3" s="1"/>
  <c r="H536" i="3"/>
  <c r="I536" i="3" s="1"/>
  <c r="F536" i="3"/>
  <c r="G536" i="3" s="1"/>
  <c r="H535" i="3"/>
  <c r="I535" i="3" s="1"/>
  <c r="F535" i="3"/>
  <c r="G535" i="3" s="1"/>
  <c r="H534" i="3"/>
  <c r="I534" i="3" s="1"/>
  <c r="F534" i="3"/>
  <c r="G534" i="3" s="1"/>
  <c r="H533" i="3"/>
  <c r="I533" i="3" s="1"/>
  <c r="F533" i="3"/>
  <c r="G533" i="3" s="1"/>
  <c r="H532" i="3"/>
  <c r="I532" i="3" s="1"/>
  <c r="F532" i="3"/>
  <c r="G532" i="3" s="1"/>
  <c r="H531" i="3"/>
  <c r="I531" i="3" s="1"/>
  <c r="F531" i="3"/>
  <c r="G531" i="3" s="1"/>
  <c r="H530" i="3"/>
  <c r="I530" i="3" s="1"/>
  <c r="F530" i="3"/>
  <c r="G530" i="3" s="1"/>
  <c r="H529" i="3"/>
  <c r="I529" i="3" s="1"/>
  <c r="F529" i="3"/>
  <c r="G529" i="3" s="1"/>
  <c r="H528" i="3"/>
  <c r="I528" i="3" s="1"/>
  <c r="F528" i="3"/>
  <c r="G528" i="3" s="1"/>
  <c r="H527" i="3"/>
  <c r="I527" i="3" s="1"/>
  <c r="F527" i="3"/>
  <c r="G527" i="3" s="1"/>
  <c r="H526" i="3"/>
  <c r="I526" i="3" s="1"/>
  <c r="F526" i="3"/>
  <c r="G526" i="3" s="1"/>
  <c r="H525" i="3"/>
  <c r="I525" i="3" s="1"/>
  <c r="F525" i="3"/>
  <c r="G525" i="3" s="1"/>
  <c r="H524" i="3"/>
  <c r="I524" i="3" s="1"/>
  <c r="F524" i="3"/>
  <c r="G524" i="3" s="1"/>
  <c r="H523" i="3"/>
  <c r="I523" i="3" s="1"/>
  <c r="F523" i="3"/>
  <c r="G523" i="3" s="1"/>
  <c r="H522" i="3"/>
  <c r="I522" i="3" s="1"/>
  <c r="F522" i="3"/>
  <c r="G522" i="3" s="1"/>
  <c r="H521" i="3"/>
  <c r="I521" i="3" s="1"/>
  <c r="F521" i="3"/>
  <c r="G521" i="3" s="1"/>
  <c r="H520" i="3"/>
  <c r="I520" i="3" s="1"/>
  <c r="F520" i="3"/>
  <c r="G520" i="3" s="1"/>
  <c r="H519" i="3"/>
  <c r="I519" i="3" s="1"/>
  <c r="F519" i="3"/>
  <c r="G519" i="3" s="1"/>
  <c r="H518" i="3"/>
  <c r="I518" i="3" s="1"/>
  <c r="F518" i="3"/>
  <c r="G518" i="3" s="1"/>
  <c r="H517" i="3"/>
  <c r="I517" i="3" s="1"/>
  <c r="F517" i="3"/>
  <c r="G517" i="3" s="1"/>
  <c r="H516" i="3"/>
  <c r="I516" i="3" s="1"/>
  <c r="F516" i="3"/>
  <c r="G516" i="3" s="1"/>
  <c r="H515" i="3"/>
  <c r="I515" i="3" s="1"/>
  <c r="F515" i="3"/>
  <c r="G515" i="3" s="1"/>
  <c r="H514" i="3"/>
  <c r="I514" i="3" s="1"/>
  <c r="F514" i="3"/>
  <c r="G514" i="3" s="1"/>
  <c r="H513" i="3"/>
  <c r="I513" i="3" s="1"/>
  <c r="F513" i="3"/>
  <c r="G513" i="3" s="1"/>
  <c r="H512" i="3"/>
  <c r="I512" i="3" s="1"/>
  <c r="F512" i="3"/>
  <c r="G512" i="3" s="1"/>
  <c r="H511" i="3"/>
  <c r="I511" i="3" s="1"/>
  <c r="F511" i="3"/>
  <c r="G511" i="3" s="1"/>
  <c r="H510" i="3"/>
  <c r="I510" i="3" s="1"/>
  <c r="F510" i="3"/>
  <c r="G510" i="3" s="1"/>
  <c r="H509" i="3"/>
  <c r="I509" i="3" s="1"/>
  <c r="F509" i="3"/>
  <c r="G509" i="3" s="1"/>
  <c r="H508" i="3"/>
  <c r="I508" i="3" s="1"/>
  <c r="F508" i="3"/>
  <c r="G508" i="3" s="1"/>
  <c r="H507" i="3"/>
  <c r="I507" i="3" s="1"/>
  <c r="F507" i="3"/>
  <c r="G507" i="3" s="1"/>
  <c r="H506" i="3"/>
  <c r="I506" i="3" s="1"/>
  <c r="F506" i="3"/>
  <c r="G506" i="3" s="1"/>
  <c r="H505" i="3"/>
  <c r="I505" i="3" s="1"/>
  <c r="F505" i="3"/>
  <c r="G505" i="3" s="1"/>
  <c r="H504" i="3"/>
  <c r="I504" i="3" s="1"/>
  <c r="F504" i="3"/>
  <c r="G504" i="3" s="1"/>
  <c r="H503" i="3"/>
  <c r="I503" i="3" s="1"/>
  <c r="F503" i="3"/>
  <c r="G503" i="3" s="1"/>
  <c r="H502" i="3"/>
  <c r="I502" i="3" s="1"/>
  <c r="F502" i="3"/>
  <c r="G502" i="3" s="1"/>
  <c r="H501" i="3"/>
  <c r="I501" i="3" s="1"/>
  <c r="F501" i="3"/>
  <c r="G501" i="3" s="1"/>
  <c r="H500" i="3"/>
  <c r="I500" i="3" s="1"/>
  <c r="F500" i="3"/>
  <c r="G500" i="3" s="1"/>
  <c r="H499" i="3"/>
  <c r="I499" i="3" s="1"/>
  <c r="F499" i="3"/>
  <c r="G499" i="3" s="1"/>
  <c r="H498" i="3"/>
  <c r="I498" i="3" s="1"/>
  <c r="F498" i="3"/>
  <c r="G498" i="3" s="1"/>
  <c r="H497" i="3"/>
  <c r="I497" i="3" s="1"/>
  <c r="F497" i="3"/>
  <c r="G497" i="3" s="1"/>
  <c r="H496" i="3"/>
  <c r="I496" i="3" s="1"/>
  <c r="F496" i="3"/>
  <c r="G496" i="3" s="1"/>
  <c r="H495" i="3"/>
  <c r="I495" i="3" s="1"/>
  <c r="F495" i="3"/>
  <c r="G495" i="3" s="1"/>
  <c r="H494" i="3"/>
  <c r="I494" i="3" s="1"/>
  <c r="F494" i="3"/>
  <c r="G494" i="3" s="1"/>
  <c r="H493" i="3"/>
  <c r="I493" i="3" s="1"/>
  <c r="F493" i="3"/>
  <c r="G493" i="3" s="1"/>
  <c r="H492" i="3"/>
  <c r="I492" i="3" s="1"/>
  <c r="F492" i="3"/>
  <c r="G492" i="3" s="1"/>
  <c r="H491" i="3"/>
  <c r="I491" i="3" s="1"/>
  <c r="F491" i="3"/>
  <c r="G491" i="3" s="1"/>
  <c r="H490" i="3"/>
  <c r="I490" i="3" s="1"/>
  <c r="F490" i="3"/>
  <c r="G490" i="3" s="1"/>
  <c r="H489" i="3"/>
  <c r="I489" i="3" s="1"/>
  <c r="F489" i="3"/>
  <c r="G489" i="3" s="1"/>
  <c r="H488" i="3"/>
  <c r="I488" i="3" s="1"/>
  <c r="F488" i="3"/>
  <c r="G488" i="3" s="1"/>
  <c r="H487" i="3"/>
  <c r="I487" i="3" s="1"/>
  <c r="F487" i="3"/>
  <c r="G487" i="3" s="1"/>
  <c r="H486" i="3"/>
  <c r="I486" i="3" s="1"/>
  <c r="F486" i="3"/>
  <c r="G486" i="3" s="1"/>
  <c r="H485" i="3"/>
  <c r="I485" i="3" s="1"/>
  <c r="F485" i="3"/>
  <c r="G485" i="3" s="1"/>
  <c r="H484" i="3"/>
  <c r="I484" i="3" s="1"/>
  <c r="F484" i="3"/>
  <c r="G484" i="3" s="1"/>
  <c r="H483" i="3"/>
  <c r="I483" i="3" s="1"/>
  <c r="F483" i="3"/>
  <c r="G483" i="3" s="1"/>
  <c r="H482" i="3"/>
  <c r="I482" i="3" s="1"/>
  <c r="F482" i="3"/>
  <c r="G482" i="3" s="1"/>
  <c r="H481" i="3"/>
  <c r="I481" i="3" s="1"/>
  <c r="F481" i="3"/>
  <c r="G481" i="3" s="1"/>
  <c r="H480" i="3"/>
  <c r="I480" i="3" s="1"/>
  <c r="F480" i="3"/>
  <c r="G480" i="3" s="1"/>
  <c r="H479" i="3"/>
  <c r="I479" i="3" s="1"/>
  <c r="F479" i="3"/>
  <c r="G479" i="3" s="1"/>
  <c r="H478" i="3"/>
  <c r="I478" i="3" s="1"/>
  <c r="F478" i="3"/>
  <c r="G478" i="3" s="1"/>
  <c r="H477" i="3"/>
  <c r="I477" i="3" s="1"/>
  <c r="F477" i="3"/>
  <c r="G477" i="3" s="1"/>
  <c r="H476" i="3"/>
  <c r="I476" i="3" s="1"/>
  <c r="F476" i="3"/>
  <c r="G476" i="3" s="1"/>
  <c r="H475" i="3"/>
  <c r="I475" i="3" s="1"/>
  <c r="F475" i="3"/>
  <c r="G475" i="3" s="1"/>
  <c r="H474" i="3"/>
  <c r="I474" i="3" s="1"/>
  <c r="F474" i="3"/>
  <c r="G474" i="3" s="1"/>
  <c r="H473" i="3"/>
  <c r="I473" i="3" s="1"/>
  <c r="F473" i="3"/>
  <c r="G473" i="3" s="1"/>
  <c r="H472" i="3"/>
  <c r="I472" i="3" s="1"/>
  <c r="F472" i="3"/>
  <c r="G472" i="3" s="1"/>
  <c r="H471" i="3"/>
  <c r="I471" i="3" s="1"/>
  <c r="F471" i="3"/>
  <c r="G471" i="3" s="1"/>
  <c r="H470" i="3"/>
  <c r="I470" i="3" s="1"/>
  <c r="F470" i="3"/>
  <c r="G470" i="3" s="1"/>
  <c r="H469" i="3"/>
  <c r="I469" i="3" s="1"/>
  <c r="F469" i="3"/>
  <c r="G469" i="3" s="1"/>
  <c r="H468" i="3"/>
  <c r="I468" i="3" s="1"/>
  <c r="F468" i="3"/>
  <c r="G468" i="3" s="1"/>
  <c r="H467" i="3"/>
  <c r="I467" i="3" s="1"/>
  <c r="F467" i="3"/>
  <c r="G467" i="3" s="1"/>
  <c r="H466" i="3"/>
  <c r="I466" i="3" s="1"/>
  <c r="F466" i="3"/>
  <c r="G466" i="3" s="1"/>
  <c r="H465" i="3"/>
  <c r="I465" i="3" s="1"/>
  <c r="F465" i="3"/>
  <c r="G465" i="3" s="1"/>
  <c r="H464" i="3"/>
  <c r="I464" i="3" s="1"/>
  <c r="F464" i="3"/>
  <c r="G464" i="3" s="1"/>
  <c r="H463" i="3"/>
  <c r="I463" i="3" s="1"/>
  <c r="F463" i="3"/>
  <c r="G463" i="3" s="1"/>
  <c r="H462" i="3"/>
  <c r="I462" i="3" s="1"/>
  <c r="F462" i="3"/>
  <c r="G462" i="3" s="1"/>
  <c r="H461" i="3"/>
  <c r="I461" i="3" s="1"/>
  <c r="F461" i="3"/>
  <c r="G461" i="3" s="1"/>
  <c r="H460" i="3"/>
  <c r="I460" i="3" s="1"/>
  <c r="F460" i="3"/>
  <c r="G460" i="3" s="1"/>
  <c r="H459" i="3"/>
  <c r="I459" i="3" s="1"/>
  <c r="F459" i="3"/>
  <c r="G459" i="3" s="1"/>
  <c r="H458" i="3"/>
  <c r="I458" i="3" s="1"/>
  <c r="F458" i="3"/>
  <c r="G458" i="3" s="1"/>
  <c r="H457" i="3"/>
  <c r="I457" i="3" s="1"/>
  <c r="F457" i="3"/>
  <c r="G457" i="3" s="1"/>
  <c r="H456" i="3"/>
  <c r="I456" i="3" s="1"/>
  <c r="F456" i="3"/>
  <c r="G456" i="3" s="1"/>
  <c r="H455" i="3"/>
  <c r="I455" i="3" s="1"/>
  <c r="F455" i="3"/>
  <c r="G455" i="3" s="1"/>
  <c r="H454" i="3"/>
  <c r="I454" i="3" s="1"/>
  <c r="F454" i="3"/>
  <c r="G454" i="3" s="1"/>
  <c r="H453" i="3"/>
  <c r="I453" i="3" s="1"/>
  <c r="F453" i="3"/>
  <c r="G453" i="3" s="1"/>
  <c r="H452" i="3"/>
  <c r="I452" i="3" s="1"/>
  <c r="F452" i="3"/>
  <c r="G452" i="3" s="1"/>
  <c r="H451" i="3"/>
  <c r="I451" i="3" s="1"/>
  <c r="F451" i="3"/>
  <c r="G451" i="3" s="1"/>
  <c r="H450" i="3"/>
  <c r="I450" i="3" s="1"/>
  <c r="F450" i="3"/>
  <c r="G450" i="3" s="1"/>
  <c r="H449" i="3"/>
  <c r="I449" i="3" s="1"/>
  <c r="F449" i="3"/>
  <c r="G449" i="3" s="1"/>
  <c r="H448" i="3"/>
  <c r="I448" i="3" s="1"/>
  <c r="F448" i="3"/>
  <c r="G448" i="3" s="1"/>
  <c r="H447" i="3"/>
  <c r="I447" i="3" s="1"/>
  <c r="F447" i="3"/>
  <c r="G447" i="3" s="1"/>
  <c r="H446" i="3"/>
  <c r="I446" i="3" s="1"/>
  <c r="F446" i="3"/>
  <c r="G446" i="3" s="1"/>
  <c r="H445" i="3"/>
  <c r="I445" i="3" s="1"/>
  <c r="F445" i="3"/>
  <c r="G445" i="3" s="1"/>
  <c r="H444" i="3"/>
  <c r="I444" i="3" s="1"/>
  <c r="F444" i="3"/>
  <c r="G444" i="3" s="1"/>
  <c r="H443" i="3"/>
  <c r="I443" i="3" s="1"/>
  <c r="F443" i="3"/>
  <c r="G443" i="3" s="1"/>
  <c r="H442" i="3"/>
  <c r="I442" i="3" s="1"/>
  <c r="F442" i="3"/>
  <c r="G442" i="3" s="1"/>
  <c r="H441" i="3"/>
  <c r="I441" i="3" s="1"/>
  <c r="F441" i="3"/>
  <c r="G441" i="3" s="1"/>
  <c r="H440" i="3"/>
  <c r="I440" i="3" s="1"/>
  <c r="F440" i="3"/>
  <c r="G440" i="3" s="1"/>
  <c r="H439" i="3"/>
  <c r="I439" i="3" s="1"/>
  <c r="F439" i="3"/>
  <c r="G439" i="3" s="1"/>
  <c r="H438" i="3"/>
  <c r="I438" i="3" s="1"/>
  <c r="F438" i="3"/>
  <c r="G438" i="3" s="1"/>
  <c r="H437" i="3"/>
  <c r="I437" i="3" s="1"/>
  <c r="F437" i="3"/>
  <c r="G437" i="3" s="1"/>
  <c r="H436" i="3"/>
  <c r="I436" i="3" s="1"/>
  <c r="F436" i="3"/>
  <c r="G436" i="3" s="1"/>
  <c r="H435" i="3"/>
  <c r="I435" i="3" s="1"/>
  <c r="F435" i="3"/>
  <c r="G435" i="3" s="1"/>
  <c r="H434" i="3"/>
  <c r="I434" i="3" s="1"/>
  <c r="F434" i="3"/>
  <c r="G434" i="3" s="1"/>
  <c r="H433" i="3"/>
  <c r="I433" i="3" s="1"/>
  <c r="F433" i="3"/>
  <c r="G433" i="3" s="1"/>
  <c r="H432" i="3"/>
  <c r="I432" i="3" s="1"/>
  <c r="F432" i="3"/>
  <c r="G432" i="3" s="1"/>
  <c r="H431" i="3"/>
  <c r="I431" i="3" s="1"/>
  <c r="F431" i="3"/>
  <c r="G431" i="3" s="1"/>
  <c r="H430" i="3"/>
  <c r="I430" i="3" s="1"/>
  <c r="F430" i="3"/>
  <c r="G430" i="3" s="1"/>
  <c r="H429" i="3"/>
  <c r="I429" i="3" s="1"/>
  <c r="F429" i="3"/>
  <c r="G429" i="3" s="1"/>
  <c r="H428" i="3"/>
  <c r="I428" i="3" s="1"/>
  <c r="F428" i="3"/>
  <c r="G428" i="3" s="1"/>
  <c r="H427" i="3"/>
  <c r="I427" i="3" s="1"/>
  <c r="F427" i="3"/>
  <c r="G427" i="3" s="1"/>
  <c r="H426" i="3"/>
  <c r="I426" i="3" s="1"/>
  <c r="F426" i="3"/>
  <c r="G426" i="3" s="1"/>
  <c r="H425" i="3"/>
  <c r="I425" i="3" s="1"/>
  <c r="F425" i="3"/>
  <c r="G425" i="3" s="1"/>
  <c r="H424" i="3"/>
  <c r="I424" i="3" s="1"/>
  <c r="F424" i="3"/>
  <c r="G424" i="3" s="1"/>
  <c r="H423" i="3"/>
  <c r="I423" i="3" s="1"/>
  <c r="F423" i="3"/>
  <c r="G423" i="3" s="1"/>
  <c r="H422" i="3"/>
  <c r="I422" i="3" s="1"/>
  <c r="F422" i="3"/>
  <c r="G422" i="3" s="1"/>
  <c r="H421" i="3"/>
  <c r="I421" i="3" s="1"/>
  <c r="F421" i="3"/>
  <c r="G421" i="3" s="1"/>
  <c r="H420" i="3"/>
  <c r="I420" i="3" s="1"/>
  <c r="F420" i="3"/>
  <c r="G420" i="3" s="1"/>
  <c r="H419" i="3"/>
  <c r="I419" i="3" s="1"/>
  <c r="F419" i="3"/>
  <c r="G419" i="3" s="1"/>
  <c r="H418" i="3"/>
  <c r="I418" i="3" s="1"/>
  <c r="F418" i="3"/>
  <c r="G418" i="3" s="1"/>
  <c r="H417" i="3"/>
  <c r="I417" i="3" s="1"/>
  <c r="F417" i="3"/>
  <c r="G417" i="3" s="1"/>
  <c r="H416" i="3"/>
  <c r="I416" i="3" s="1"/>
  <c r="F416" i="3"/>
  <c r="G416" i="3" s="1"/>
  <c r="H415" i="3"/>
  <c r="I415" i="3" s="1"/>
  <c r="F415" i="3"/>
  <c r="G415" i="3" s="1"/>
  <c r="H414" i="3"/>
  <c r="I414" i="3" s="1"/>
  <c r="F414" i="3"/>
  <c r="G414" i="3" s="1"/>
  <c r="H413" i="3"/>
  <c r="I413" i="3" s="1"/>
  <c r="F413" i="3"/>
  <c r="G413" i="3" s="1"/>
  <c r="H412" i="3"/>
  <c r="I412" i="3" s="1"/>
  <c r="F412" i="3"/>
  <c r="G412" i="3" s="1"/>
  <c r="H411" i="3"/>
  <c r="I411" i="3" s="1"/>
  <c r="F411" i="3"/>
  <c r="G411" i="3" s="1"/>
  <c r="H410" i="3"/>
  <c r="I410" i="3" s="1"/>
  <c r="F410" i="3"/>
  <c r="G410" i="3" s="1"/>
  <c r="H409" i="3"/>
  <c r="I409" i="3" s="1"/>
  <c r="F409" i="3"/>
  <c r="G409" i="3" s="1"/>
  <c r="H408" i="3"/>
  <c r="I408" i="3" s="1"/>
  <c r="F408" i="3"/>
  <c r="G408" i="3" s="1"/>
  <c r="H407" i="3"/>
  <c r="I407" i="3" s="1"/>
  <c r="F407" i="3"/>
  <c r="G407" i="3" s="1"/>
  <c r="H406" i="3"/>
  <c r="I406" i="3" s="1"/>
  <c r="F406" i="3"/>
  <c r="G406" i="3" s="1"/>
  <c r="H405" i="3"/>
  <c r="I405" i="3" s="1"/>
  <c r="F405" i="3"/>
  <c r="G405" i="3" s="1"/>
  <c r="H404" i="3"/>
  <c r="I404" i="3" s="1"/>
  <c r="F404" i="3"/>
  <c r="G404" i="3" s="1"/>
  <c r="H403" i="3"/>
  <c r="I403" i="3" s="1"/>
  <c r="F403" i="3"/>
  <c r="G403" i="3" s="1"/>
  <c r="H402" i="3"/>
  <c r="I402" i="3" s="1"/>
  <c r="F402" i="3"/>
  <c r="G402" i="3" s="1"/>
  <c r="H401" i="3"/>
  <c r="I401" i="3" s="1"/>
  <c r="F401" i="3"/>
  <c r="G401" i="3" s="1"/>
  <c r="H400" i="3"/>
  <c r="I400" i="3" s="1"/>
  <c r="F400" i="3"/>
  <c r="G400" i="3" s="1"/>
  <c r="H399" i="3"/>
  <c r="I399" i="3" s="1"/>
  <c r="F399" i="3"/>
  <c r="G399" i="3" s="1"/>
  <c r="H398" i="3"/>
  <c r="I398" i="3" s="1"/>
  <c r="F398" i="3"/>
  <c r="G398" i="3" s="1"/>
  <c r="H397" i="3"/>
  <c r="I397" i="3" s="1"/>
  <c r="F397" i="3"/>
  <c r="G397" i="3" s="1"/>
  <c r="H396" i="3"/>
  <c r="I396" i="3" s="1"/>
  <c r="F396" i="3"/>
  <c r="G396" i="3" s="1"/>
  <c r="H395" i="3"/>
  <c r="I395" i="3" s="1"/>
  <c r="F395" i="3"/>
  <c r="G395" i="3" s="1"/>
  <c r="H394" i="3"/>
  <c r="I394" i="3" s="1"/>
  <c r="F394" i="3"/>
  <c r="G394" i="3" s="1"/>
  <c r="H393" i="3"/>
  <c r="I393" i="3" s="1"/>
  <c r="F393" i="3"/>
  <c r="G393" i="3" s="1"/>
  <c r="H392" i="3"/>
  <c r="I392" i="3" s="1"/>
  <c r="F392" i="3"/>
  <c r="G392" i="3" s="1"/>
  <c r="H391" i="3"/>
  <c r="I391" i="3" s="1"/>
  <c r="F391" i="3"/>
  <c r="G391" i="3" s="1"/>
  <c r="H390" i="3"/>
  <c r="I390" i="3" s="1"/>
  <c r="F390" i="3"/>
  <c r="G390" i="3" s="1"/>
  <c r="H389" i="3"/>
  <c r="I389" i="3" s="1"/>
  <c r="F389" i="3"/>
  <c r="G389" i="3" s="1"/>
  <c r="H388" i="3"/>
  <c r="I388" i="3" s="1"/>
  <c r="F388" i="3"/>
  <c r="G388" i="3" s="1"/>
  <c r="H387" i="3"/>
  <c r="I387" i="3" s="1"/>
  <c r="F387" i="3"/>
  <c r="G387" i="3" s="1"/>
  <c r="H386" i="3"/>
  <c r="I386" i="3" s="1"/>
  <c r="F386" i="3"/>
  <c r="G386" i="3" s="1"/>
  <c r="H385" i="3"/>
  <c r="I385" i="3" s="1"/>
  <c r="F385" i="3"/>
  <c r="G385" i="3" s="1"/>
  <c r="H384" i="3"/>
  <c r="I384" i="3" s="1"/>
  <c r="F384" i="3"/>
  <c r="G384" i="3" s="1"/>
  <c r="H383" i="3"/>
  <c r="I383" i="3" s="1"/>
  <c r="F383" i="3"/>
  <c r="G383" i="3" s="1"/>
  <c r="H382" i="3"/>
  <c r="I382" i="3" s="1"/>
  <c r="F382" i="3"/>
  <c r="G382" i="3" s="1"/>
  <c r="H381" i="3"/>
  <c r="I381" i="3" s="1"/>
  <c r="F381" i="3"/>
  <c r="G381" i="3" s="1"/>
  <c r="H380" i="3"/>
  <c r="I380" i="3" s="1"/>
  <c r="F380" i="3"/>
  <c r="G380" i="3" s="1"/>
  <c r="H379" i="3"/>
  <c r="I379" i="3" s="1"/>
  <c r="F379" i="3"/>
  <c r="G379" i="3" s="1"/>
  <c r="H378" i="3"/>
  <c r="I378" i="3" s="1"/>
  <c r="F378" i="3"/>
  <c r="G378" i="3" s="1"/>
  <c r="H377" i="3"/>
  <c r="I377" i="3" s="1"/>
  <c r="F377" i="3"/>
  <c r="G377" i="3" s="1"/>
  <c r="H376" i="3"/>
  <c r="I376" i="3" s="1"/>
  <c r="F376" i="3"/>
  <c r="G376" i="3" s="1"/>
  <c r="H375" i="3"/>
  <c r="I375" i="3" s="1"/>
  <c r="F375" i="3"/>
  <c r="G375" i="3" s="1"/>
  <c r="H374" i="3"/>
  <c r="I374" i="3" s="1"/>
  <c r="F374" i="3"/>
  <c r="G374" i="3" s="1"/>
  <c r="H373" i="3"/>
  <c r="I373" i="3" s="1"/>
  <c r="F373" i="3"/>
  <c r="G373" i="3" s="1"/>
  <c r="H372" i="3"/>
  <c r="I372" i="3" s="1"/>
  <c r="F372" i="3"/>
  <c r="G372" i="3" s="1"/>
  <c r="H371" i="3"/>
  <c r="I371" i="3" s="1"/>
  <c r="F371" i="3"/>
  <c r="G371" i="3" s="1"/>
  <c r="H370" i="3"/>
  <c r="I370" i="3" s="1"/>
  <c r="F370" i="3"/>
  <c r="G370" i="3" s="1"/>
  <c r="H369" i="3"/>
  <c r="I369" i="3" s="1"/>
  <c r="F369" i="3"/>
  <c r="G369" i="3" s="1"/>
  <c r="H368" i="3"/>
  <c r="I368" i="3" s="1"/>
  <c r="F368" i="3"/>
  <c r="G368" i="3" s="1"/>
  <c r="H367" i="3"/>
  <c r="I367" i="3" s="1"/>
  <c r="F367" i="3"/>
  <c r="G367" i="3" s="1"/>
  <c r="H366" i="3"/>
  <c r="I366" i="3" s="1"/>
  <c r="F366" i="3"/>
  <c r="G366" i="3" s="1"/>
  <c r="H365" i="3"/>
  <c r="I365" i="3" s="1"/>
  <c r="F365" i="3"/>
  <c r="G365" i="3" s="1"/>
  <c r="H364" i="3"/>
  <c r="I364" i="3" s="1"/>
  <c r="F364" i="3"/>
  <c r="G364" i="3" s="1"/>
  <c r="H363" i="3"/>
  <c r="I363" i="3" s="1"/>
  <c r="F363" i="3"/>
  <c r="G363" i="3" s="1"/>
  <c r="H362" i="3"/>
  <c r="I362" i="3" s="1"/>
  <c r="F362" i="3"/>
  <c r="G362" i="3" s="1"/>
  <c r="H361" i="3"/>
  <c r="I361" i="3" s="1"/>
  <c r="F361" i="3"/>
  <c r="G361" i="3" s="1"/>
  <c r="H360" i="3"/>
  <c r="I360" i="3" s="1"/>
  <c r="F360" i="3"/>
  <c r="G360" i="3" s="1"/>
  <c r="H359" i="3"/>
  <c r="I359" i="3" s="1"/>
  <c r="F359" i="3"/>
  <c r="G359" i="3" s="1"/>
  <c r="H358" i="3"/>
  <c r="I358" i="3" s="1"/>
  <c r="F358" i="3"/>
  <c r="G358" i="3" s="1"/>
  <c r="H357" i="3"/>
  <c r="I357" i="3" s="1"/>
  <c r="F357" i="3"/>
  <c r="G357" i="3" s="1"/>
  <c r="H356" i="3"/>
  <c r="I356" i="3" s="1"/>
  <c r="F356" i="3"/>
  <c r="G356" i="3" s="1"/>
  <c r="H355" i="3"/>
  <c r="I355" i="3" s="1"/>
  <c r="F355" i="3"/>
  <c r="G355" i="3" s="1"/>
  <c r="H354" i="3"/>
  <c r="I354" i="3" s="1"/>
  <c r="F354" i="3"/>
  <c r="G354" i="3" s="1"/>
  <c r="H353" i="3"/>
  <c r="I353" i="3" s="1"/>
  <c r="F353" i="3"/>
  <c r="G353" i="3" s="1"/>
  <c r="H352" i="3"/>
  <c r="I352" i="3" s="1"/>
  <c r="F352" i="3"/>
  <c r="G352" i="3" s="1"/>
  <c r="H351" i="3"/>
  <c r="I351" i="3" s="1"/>
  <c r="F351" i="3"/>
  <c r="G351" i="3" s="1"/>
  <c r="H350" i="3"/>
  <c r="I350" i="3" s="1"/>
  <c r="F350" i="3"/>
  <c r="G350" i="3" s="1"/>
  <c r="H349" i="3"/>
  <c r="I349" i="3" s="1"/>
  <c r="F349" i="3"/>
  <c r="G349" i="3" s="1"/>
  <c r="H348" i="3"/>
  <c r="I348" i="3" s="1"/>
  <c r="F348" i="3"/>
  <c r="G348" i="3" s="1"/>
  <c r="H347" i="3"/>
  <c r="I347" i="3" s="1"/>
  <c r="F347" i="3"/>
  <c r="G347" i="3" s="1"/>
  <c r="H346" i="3"/>
  <c r="I346" i="3" s="1"/>
  <c r="F346" i="3"/>
  <c r="G346" i="3" s="1"/>
  <c r="H345" i="3"/>
  <c r="I345" i="3" s="1"/>
  <c r="F345" i="3"/>
  <c r="G345" i="3" s="1"/>
  <c r="H344" i="3"/>
  <c r="I344" i="3" s="1"/>
  <c r="F344" i="3"/>
  <c r="G344" i="3" s="1"/>
  <c r="H343" i="3"/>
  <c r="I343" i="3" s="1"/>
  <c r="F343" i="3"/>
  <c r="G343" i="3" s="1"/>
  <c r="H342" i="3"/>
  <c r="I342" i="3" s="1"/>
  <c r="F342" i="3"/>
  <c r="G342" i="3" s="1"/>
  <c r="H341" i="3"/>
  <c r="I341" i="3" s="1"/>
  <c r="F341" i="3"/>
  <c r="G341" i="3" s="1"/>
  <c r="H340" i="3"/>
  <c r="I340" i="3" s="1"/>
  <c r="F340" i="3"/>
  <c r="G340" i="3" s="1"/>
  <c r="H339" i="3"/>
  <c r="I339" i="3" s="1"/>
  <c r="F339" i="3"/>
  <c r="G339" i="3" s="1"/>
  <c r="H338" i="3"/>
  <c r="I338" i="3" s="1"/>
  <c r="F338" i="3"/>
  <c r="G338" i="3" s="1"/>
  <c r="H337" i="3"/>
  <c r="I337" i="3" s="1"/>
  <c r="F337" i="3"/>
  <c r="G337" i="3" s="1"/>
  <c r="H336" i="3"/>
  <c r="I336" i="3" s="1"/>
  <c r="F336" i="3"/>
  <c r="G336" i="3" s="1"/>
  <c r="H335" i="3"/>
  <c r="I335" i="3" s="1"/>
  <c r="F335" i="3"/>
  <c r="G335" i="3" s="1"/>
  <c r="H334" i="3"/>
  <c r="I334" i="3" s="1"/>
  <c r="F334" i="3"/>
  <c r="G334" i="3" s="1"/>
  <c r="H333" i="3"/>
  <c r="I333" i="3" s="1"/>
  <c r="F333" i="3"/>
  <c r="G333" i="3" s="1"/>
  <c r="H332" i="3"/>
  <c r="I332" i="3" s="1"/>
  <c r="F332" i="3"/>
  <c r="G332" i="3" s="1"/>
  <c r="H331" i="3"/>
  <c r="I331" i="3" s="1"/>
  <c r="F331" i="3"/>
  <c r="G331" i="3" s="1"/>
  <c r="H330" i="3"/>
  <c r="I330" i="3" s="1"/>
  <c r="F330" i="3"/>
  <c r="G330" i="3" s="1"/>
  <c r="H329" i="3"/>
  <c r="I329" i="3" s="1"/>
  <c r="F329" i="3"/>
  <c r="G329" i="3" s="1"/>
  <c r="H328" i="3"/>
  <c r="I328" i="3" s="1"/>
  <c r="F328" i="3"/>
  <c r="G328" i="3" s="1"/>
  <c r="H327" i="3"/>
  <c r="I327" i="3" s="1"/>
  <c r="F327" i="3"/>
  <c r="G327" i="3" s="1"/>
  <c r="H326" i="3"/>
  <c r="I326" i="3" s="1"/>
  <c r="F326" i="3"/>
  <c r="G326" i="3" s="1"/>
  <c r="H325" i="3"/>
  <c r="I325" i="3" s="1"/>
  <c r="F325" i="3"/>
  <c r="G325" i="3" s="1"/>
  <c r="H324" i="3"/>
  <c r="I324" i="3" s="1"/>
  <c r="F324" i="3"/>
  <c r="G324" i="3" s="1"/>
  <c r="H323" i="3"/>
  <c r="I323" i="3" s="1"/>
  <c r="F323" i="3"/>
  <c r="G323" i="3" s="1"/>
  <c r="H322" i="3"/>
  <c r="I322" i="3" s="1"/>
  <c r="F322" i="3"/>
  <c r="G322" i="3" s="1"/>
  <c r="H321" i="3"/>
  <c r="I321" i="3" s="1"/>
  <c r="F321" i="3"/>
  <c r="G321" i="3" s="1"/>
  <c r="H320" i="3"/>
  <c r="I320" i="3" s="1"/>
  <c r="F320" i="3"/>
  <c r="G320" i="3" s="1"/>
  <c r="H319" i="3"/>
  <c r="I319" i="3" s="1"/>
  <c r="F319" i="3"/>
  <c r="G319" i="3" s="1"/>
  <c r="H318" i="3"/>
  <c r="I318" i="3" s="1"/>
  <c r="F318" i="3"/>
  <c r="G318" i="3" s="1"/>
  <c r="H317" i="3"/>
  <c r="I317" i="3" s="1"/>
  <c r="F317" i="3"/>
  <c r="G317" i="3" s="1"/>
  <c r="H316" i="3"/>
  <c r="I316" i="3" s="1"/>
  <c r="F316" i="3"/>
  <c r="G316" i="3" s="1"/>
  <c r="H315" i="3"/>
  <c r="I315" i="3" s="1"/>
  <c r="F315" i="3"/>
  <c r="G315" i="3" s="1"/>
  <c r="H314" i="3"/>
  <c r="I314" i="3" s="1"/>
  <c r="F314" i="3"/>
  <c r="G314" i="3" s="1"/>
  <c r="H313" i="3"/>
  <c r="I313" i="3" s="1"/>
  <c r="F313" i="3"/>
  <c r="G313" i="3" s="1"/>
  <c r="H312" i="3"/>
  <c r="I312" i="3" s="1"/>
  <c r="F312" i="3"/>
  <c r="G312" i="3" s="1"/>
  <c r="H311" i="3"/>
  <c r="I311" i="3" s="1"/>
  <c r="F311" i="3"/>
  <c r="G311" i="3" s="1"/>
  <c r="H310" i="3"/>
  <c r="I310" i="3" s="1"/>
  <c r="F310" i="3"/>
  <c r="G310" i="3" s="1"/>
  <c r="H309" i="3"/>
  <c r="I309" i="3" s="1"/>
  <c r="F309" i="3"/>
  <c r="G309" i="3" s="1"/>
  <c r="H308" i="3"/>
  <c r="I308" i="3" s="1"/>
  <c r="F308" i="3"/>
  <c r="G308" i="3" s="1"/>
  <c r="H307" i="3"/>
  <c r="I307" i="3" s="1"/>
  <c r="F307" i="3"/>
  <c r="G307" i="3" s="1"/>
  <c r="H306" i="3"/>
  <c r="I306" i="3" s="1"/>
  <c r="F306" i="3"/>
  <c r="G306" i="3" s="1"/>
  <c r="H305" i="3"/>
  <c r="I305" i="3" s="1"/>
  <c r="F305" i="3"/>
  <c r="G305" i="3" s="1"/>
  <c r="H304" i="3"/>
  <c r="I304" i="3" s="1"/>
  <c r="F304" i="3"/>
  <c r="G304" i="3" s="1"/>
  <c r="H303" i="3"/>
  <c r="I303" i="3" s="1"/>
  <c r="F303" i="3"/>
  <c r="G303" i="3" s="1"/>
  <c r="H302" i="3"/>
  <c r="I302" i="3" s="1"/>
  <c r="F302" i="3"/>
  <c r="G302" i="3" s="1"/>
  <c r="H301" i="3"/>
  <c r="I301" i="3" s="1"/>
  <c r="F301" i="3"/>
  <c r="G301" i="3" s="1"/>
  <c r="H300" i="3"/>
  <c r="I300" i="3" s="1"/>
  <c r="F300" i="3"/>
  <c r="G300" i="3" s="1"/>
  <c r="H299" i="3"/>
  <c r="I299" i="3" s="1"/>
  <c r="F299" i="3"/>
  <c r="G299" i="3" s="1"/>
  <c r="H298" i="3"/>
  <c r="I298" i="3" s="1"/>
  <c r="F298" i="3"/>
  <c r="G298" i="3" s="1"/>
  <c r="H297" i="3"/>
  <c r="I297" i="3" s="1"/>
  <c r="F297" i="3"/>
  <c r="G297" i="3" s="1"/>
  <c r="H296" i="3"/>
  <c r="I296" i="3" s="1"/>
  <c r="F296" i="3"/>
  <c r="G296" i="3" s="1"/>
  <c r="H295" i="3"/>
  <c r="I295" i="3" s="1"/>
  <c r="F295" i="3"/>
  <c r="G295" i="3" s="1"/>
  <c r="H294" i="3"/>
  <c r="I294" i="3" s="1"/>
  <c r="F294" i="3"/>
  <c r="G294" i="3" s="1"/>
  <c r="H293" i="3"/>
  <c r="I293" i="3" s="1"/>
  <c r="F293" i="3"/>
  <c r="G293" i="3" s="1"/>
  <c r="H292" i="3"/>
  <c r="I292" i="3" s="1"/>
  <c r="F292" i="3"/>
  <c r="G292" i="3" s="1"/>
  <c r="H291" i="3"/>
  <c r="I291" i="3" s="1"/>
  <c r="F291" i="3"/>
  <c r="G291" i="3" s="1"/>
  <c r="H290" i="3"/>
  <c r="I290" i="3" s="1"/>
  <c r="F290" i="3"/>
  <c r="G290" i="3" s="1"/>
  <c r="H289" i="3"/>
  <c r="I289" i="3" s="1"/>
  <c r="F289" i="3"/>
  <c r="G289" i="3" s="1"/>
  <c r="H288" i="3"/>
  <c r="I288" i="3" s="1"/>
  <c r="F288" i="3"/>
  <c r="G288" i="3" s="1"/>
  <c r="H287" i="3"/>
  <c r="I287" i="3" s="1"/>
  <c r="F287" i="3"/>
  <c r="G287" i="3" s="1"/>
  <c r="H286" i="3"/>
  <c r="I286" i="3" s="1"/>
  <c r="F286" i="3"/>
  <c r="G286" i="3" s="1"/>
  <c r="H285" i="3"/>
  <c r="I285" i="3" s="1"/>
  <c r="F285" i="3"/>
  <c r="G285" i="3" s="1"/>
  <c r="H284" i="3"/>
  <c r="I284" i="3" s="1"/>
  <c r="F284" i="3"/>
  <c r="G284" i="3" s="1"/>
  <c r="H283" i="3"/>
  <c r="I283" i="3" s="1"/>
  <c r="F283" i="3"/>
  <c r="G283" i="3" s="1"/>
  <c r="H282" i="3"/>
  <c r="I282" i="3" s="1"/>
  <c r="F282" i="3"/>
  <c r="G282" i="3" s="1"/>
  <c r="H281" i="3"/>
  <c r="I281" i="3" s="1"/>
  <c r="F281" i="3"/>
  <c r="G281" i="3" s="1"/>
  <c r="H280" i="3"/>
  <c r="I280" i="3" s="1"/>
  <c r="F280" i="3"/>
  <c r="G280" i="3" s="1"/>
  <c r="H279" i="3"/>
  <c r="I279" i="3" s="1"/>
  <c r="F279" i="3"/>
  <c r="G279" i="3" s="1"/>
  <c r="H278" i="3"/>
  <c r="I278" i="3" s="1"/>
  <c r="F278" i="3"/>
  <c r="G278" i="3" s="1"/>
  <c r="H277" i="3"/>
  <c r="I277" i="3" s="1"/>
  <c r="F277" i="3"/>
  <c r="G277" i="3" s="1"/>
  <c r="H276" i="3"/>
  <c r="I276" i="3" s="1"/>
  <c r="F276" i="3"/>
  <c r="G276" i="3" s="1"/>
  <c r="H275" i="3"/>
  <c r="I275" i="3" s="1"/>
  <c r="F275" i="3"/>
  <c r="G275" i="3" s="1"/>
  <c r="H274" i="3"/>
  <c r="I274" i="3" s="1"/>
  <c r="F274" i="3"/>
  <c r="G274" i="3" s="1"/>
  <c r="H273" i="3"/>
  <c r="I273" i="3" s="1"/>
  <c r="F273" i="3"/>
  <c r="G273" i="3" s="1"/>
  <c r="H272" i="3"/>
  <c r="I272" i="3" s="1"/>
  <c r="F272" i="3"/>
  <c r="G272" i="3" s="1"/>
  <c r="H271" i="3"/>
  <c r="I271" i="3" s="1"/>
  <c r="F271" i="3"/>
  <c r="G271" i="3" s="1"/>
  <c r="H270" i="3"/>
  <c r="I270" i="3" s="1"/>
  <c r="F270" i="3"/>
  <c r="G270" i="3" s="1"/>
  <c r="H269" i="3"/>
  <c r="I269" i="3" s="1"/>
  <c r="F269" i="3"/>
  <c r="G269" i="3" s="1"/>
  <c r="H268" i="3"/>
  <c r="I268" i="3" s="1"/>
  <c r="F268" i="3"/>
  <c r="G268" i="3" s="1"/>
  <c r="H267" i="3"/>
  <c r="I267" i="3" s="1"/>
  <c r="F267" i="3"/>
  <c r="G267" i="3" s="1"/>
  <c r="H266" i="3"/>
  <c r="I266" i="3" s="1"/>
  <c r="F266" i="3"/>
  <c r="G266" i="3" s="1"/>
  <c r="H265" i="3"/>
  <c r="I265" i="3" s="1"/>
  <c r="F265" i="3"/>
  <c r="G265" i="3" s="1"/>
  <c r="H264" i="3"/>
  <c r="I264" i="3" s="1"/>
  <c r="F264" i="3"/>
  <c r="G264" i="3" s="1"/>
  <c r="H263" i="3"/>
  <c r="I263" i="3" s="1"/>
  <c r="F263" i="3"/>
  <c r="G263" i="3" s="1"/>
  <c r="H262" i="3"/>
  <c r="I262" i="3" s="1"/>
  <c r="F262" i="3"/>
  <c r="G262" i="3" s="1"/>
  <c r="H261" i="3"/>
  <c r="I261" i="3" s="1"/>
  <c r="F261" i="3"/>
  <c r="G261" i="3" s="1"/>
  <c r="H260" i="3"/>
  <c r="I260" i="3" s="1"/>
  <c r="F260" i="3"/>
  <c r="G260" i="3" s="1"/>
  <c r="H259" i="3"/>
  <c r="I259" i="3" s="1"/>
  <c r="F259" i="3"/>
  <c r="G259" i="3" s="1"/>
  <c r="H258" i="3"/>
  <c r="I258" i="3" s="1"/>
  <c r="F258" i="3"/>
  <c r="G258" i="3" s="1"/>
  <c r="H257" i="3"/>
  <c r="I257" i="3" s="1"/>
  <c r="F257" i="3"/>
  <c r="G257" i="3" s="1"/>
  <c r="H256" i="3"/>
  <c r="I256" i="3" s="1"/>
  <c r="F256" i="3"/>
  <c r="G256" i="3" s="1"/>
  <c r="H255" i="3"/>
  <c r="I255" i="3" s="1"/>
  <c r="F255" i="3"/>
  <c r="G255" i="3" s="1"/>
  <c r="H254" i="3"/>
  <c r="I254" i="3" s="1"/>
  <c r="F254" i="3"/>
  <c r="G254" i="3" s="1"/>
  <c r="H253" i="3"/>
  <c r="I253" i="3" s="1"/>
  <c r="F253" i="3"/>
  <c r="G253" i="3" s="1"/>
  <c r="H252" i="3"/>
  <c r="I252" i="3" s="1"/>
  <c r="F252" i="3"/>
  <c r="G252" i="3" s="1"/>
  <c r="H251" i="3"/>
  <c r="I251" i="3" s="1"/>
  <c r="F251" i="3"/>
  <c r="G251" i="3" s="1"/>
  <c r="H250" i="3"/>
  <c r="I250" i="3" s="1"/>
  <c r="F250" i="3"/>
  <c r="G250" i="3" s="1"/>
  <c r="H249" i="3"/>
  <c r="I249" i="3" s="1"/>
  <c r="F249" i="3"/>
  <c r="G249" i="3" s="1"/>
  <c r="H248" i="3"/>
  <c r="I248" i="3" s="1"/>
  <c r="F248" i="3"/>
  <c r="G248" i="3" s="1"/>
  <c r="H247" i="3"/>
  <c r="I247" i="3" s="1"/>
  <c r="F247" i="3"/>
  <c r="G247" i="3" s="1"/>
  <c r="H246" i="3"/>
  <c r="I246" i="3" s="1"/>
  <c r="F246" i="3"/>
  <c r="G246" i="3" s="1"/>
  <c r="H245" i="3"/>
  <c r="I245" i="3" s="1"/>
  <c r="F245" i="3"/>
  <c r="G245" i="3" s="1"/>
  <c r="H244" i="3"/>
  <c r="I244" i="3" s="1"/>
  <c r="F244" i="3"/>
  <c r="G244" i="3" s="1"/>
  <c r="H243" i="3"/>
  <c r="I243" i="3" s="1"/>
  <c r="F243" i="3"/>
  <c r="G243" i="3" s="1"/>
  <c r="H242" i="3"/>
  <c r="I242" i="3" s="1"/>
  <c r="F242" i="3"/>
  <c r="G242" i="3" s="1"/>
  <c r="H241" i="3"/>
  <c r="I241" i="3" s="1"/>
  <c r="F241" i="3"/>
  <c r="G241" i="3" s="1"/>
  <c r="H240" i="3"/>
  <c r="I240" i="3" s="1"/>
  <c r="F240" i="3"/>
  <c r="G240" i="3" s="1"/>
  <c r="H239" i="3"/>
  <c r="I239" i="3" s="1"/>
  <c r="F239" i="3"/>
  <c r="G239" i="3" s="1"/>
  <c r="H238" i="3"/>
  <c r="I238" i="3" s="1"/>
  <c r="F238" i="3"/>
  <c r="G238" i="3" s="1"/>
  <c r="H237" i="3"/>
  <c r="I237" i="3" s="1"/>
  <c r="F237" i="3"/>
  <c r="G237" i="3" s="1"/>
  <c r="H236" i="3"/>
  <c r="I236" i="3" s="1"/>
  <c r="F236" i="3"/>
  <c r="G236" i="3" s="1"/>
  <c r="H235" i="3"/>
  <c r="I235" i="3" s="1"/>
  <c r="F235" i="3"/>
  <c r="G235" i="3" s="1"/>
  <c r="H234" i="3"/>
  <c r="I234" i="3" s="1"/>
  <c r="F234" i="3"/>
  <c r="G234" i="3" s="1"/>
  <c r="H233" i="3"/>
  <c r="I233" i="3" s="1"/>
  <c r="F233" i="3"/>
  <c r="G233" i="3" s="1"/>
  <c r="H232" i="3"/>
  <c r="I232" i="3" s="1"/>
  <c r="F232" i="3"/>
  <c r="G232" i="3" s="1"/>
  <c r="H231" i="3"/>
  <c r="I231" i="3" s="1"/>
  <c r="F231" i="3"/>
  <c r="G231" i="3" s="1"/>
  <c r="H230" i="3"/>
  <c r="I230" i="3" s="1"/>
  <c r="F230" i="3"/>
  <c r="G230" i="3" s="1"/>
  <c r="H229" i="3"/>
  <c r="I229" i="3" s="1"/>
  <c r="F229" i="3"/>
  <c r="G229" i="3" s="1"/>
  <c r="H228" i="3"/>
  <c r="I228" i="3" s="1"/>
  <c r="F228" i="3"/>
  <c r="G228" i="3" s="1"/>
  <c r="H227" i="3"/>
  <c r="I227" i="3" s="1"/>
  <c r="F227" i="3"/>
  <c r="G227" i="3" s="1"/>
  <c r="H226" i="3"/>
  <c r="I226" i="3" s="1"/>
  <c r="F226" i="3"/>
  <c r="G226" i="3" s="1"/>
  <c r="H225" i="3"/>
  <c r="I225" i="3" s="1"/>
  <c r="F225" i="3"/>
  <c r="G225" i="3" s="1"/>
  <c r="H224" i="3"/>
  <c r="I224" i="3" s="1"/>
  <c r="F224" i="3"/>
  <c r="G224" i="3" s="1"/>
  <c r="H223" i="3"/>
  <c r="I223" i="3" s="1"/>
  <c r="F223" i="3"/>
  <c r="G223" i="3" s="1"/>
  <c r="H222" i="3"/>
  <c r="I222" i="3" s="1"/>
  <c r="F222" i="3"/>
  <c r="G222" i="3" s="1"/>
  <c r="H221" i="3"/>
  <c r="I221" i="3" s="1"/>
  <c r="F221" i="3"/>
  <c r="G221" i="3" s="1"/>
  <c r="H220" i="3"/>
  <c r="I220" i="3" s="1"/>
  <c r="F220" i="3"/>
  <c r="G220" i="3" s="1"/>
  <c r="H219" i="3"/>
  <c r="I219" i="3" s="1"/>
  <c r="F219" i="3"/>
  <c r="G219" i="3" s="1"/>
  <c r="H218" i="3"/>
  <c r="I218" i="3" s="1"/>
  <c r="F218" i="3"/>
  <c r="G218" i="3" s="1"/>
  <c r="H217" i="3"/>
  <c r="I217" i="3" s="1"/>
  <c r="F217" i="3"/>
  <c r="G217" i="3" s="1"/>
  <c r="H216" i="3"/>
  <c r="I216" i="3" s="1"/>
  <c r="F216" i="3"/>
  <c r="G216" i="3" s="1"/>
  <c r="H215" i="3"/>
  <c r="I215" i="3" s="1"/>
  <c r="F215" i="3"/>
  <c r="G215" i="3" s="1"/>
  <c r="H214" i="3"/>
  <c r="I214" i="3" s="1"/>
  <c r="F214" i="3"/>
  <c r="G214" i="3" s="1"/>
  <c r="H213" i="3"/>
  <c r="I213" i="3" s="1"/>
  <c r="F213" i="3"/>
  <c r="G213" i="3" s="1"/>
  <c r="H212" i="3"/>
  <c r="I212" i="3" s="1"/>
  <c r="F212" i="3"/>
  <c r="G212" i="3" s="1"/>
  <c r="H211" i="3"/>
  <c r="I211" i="3" s="1"/>
  <c r="F211" i="3"/>
  <c r="G211" i="3" s="1"/>
  <c r="H210" i="3"/>
  <c r="I210" i="3" s="1"/>
  <c r="F210" i="3"/>
  <c r="G210" i="3" s="1"/>
  <c r="H209" i="3"/>
  <c r="I209" i="3" s="1"/>
  <c r="F209" i="3"/>
  <c r="G209" i="3" s="1"/>
  <c r="H208" i="3"/>
  <c r="I208" i="3" s="1"/>
  <c r="F208" i="3"/>
  <c r="G208" i="3" s="1"/>
  <c r="H207" i="3"/>
  <c r="I207" i="3" s="1"/>
  <c r="F207" i="3"/>
  <c r="G207" i="3" s="1"/>
  <c r="H206" i="3"/>
  <c r="I206" i="3" s="1"/>
  <c r="F206" i="3"/>
  <c r="G206" i="3" s="1"/>
  <c r="H205" i="3"/>
  <c r="I205" i="3" s="1"/>
  <c r="F205" i="3"/>
  <c r="G205" i="3" s="1"/>
  <c r="H204" i="3"/>
  <c r="I204" i="3" s="1"/>
  <c r="F204" i="3"/>
  <c r="G204" i="3" s="1"/>
  <c r="H203" i="3"/>
  <c r="I203" i="3" s="1"/>
  <c r="F203" i="3"/>
  <c r="G203" i="3" s="1"/>
  <c r="H202" i="3"/>
  <c r="I202" i="3" s="1"/>
  <c r="F202" i="3"/>
  <c r="G202" i="3" s="1"/>
  <c r="H201" i="3"/>
  <c r="I201" i="3" s="1"/>
  <c r="F201" i="3"/>
  <c r="G201" i="3" s="1"/>
  <c r="H200" i="3"/>
  <c r="I200" i="3" s="1"/>
  <c r="F200" i="3"/>
  <c r="G200" i="3" s="1"/>
  <c r="H199" i="3"/>
  <c r="I199" i="3" s="1"/>
  <c r="F199" i="3"/>
  <c r="G199" i="3" s="1"/>
  <c r="H198" i="3"/>
  <c r="I198" i="3" s="1"/>
  <c r="F198" i="3"/>
  <c r="G198" i="3" s="1"/>
  <c r="H197" i="3"/>
  <c r="I197" i="3" s="1"/>
  <c r="F197" i="3"/>
  <c r="G197" i="3" s="1"/>
  <c r="H196" i="3"/>
  <c r="I196" i="3" s="1"/>
  <c r="F196" i="3"/>
  <c r="G196" i="3" s="1"/>
  <c r="H195" i="3"/>
  <c r="I195" i="3" s="1"/>
  <c r="F195" i="3"/>
  <c r="G195" i="3" s="1"/>
  <c r="H194" i="3"/>
  <c r="I194" i="3" s="1"/>
  <c r="F194" i="3"/>
  <c r="G194" i="3" s="1"/>
  <c r="H193" i="3"/>
  <c r="I193" i="3" s="1"/>
  <c r="F193" i="3"/>
  <c r="G193" i="3" s="1"/>
  <c r="H192" i="3"/>
  <c r="I192" i="3" s="1"/>
  <c r="F192" i="3"/>
  <c r="G192" i="3" s="1"/>
  <c r="H191" i="3"/>
  <c r="I191" i="3" s="1"/>
  <c r="F191" i="3"/>
  <c r="G191" i="3" s="1"/>
  <c r="H190" i="3"/>
  <c r="I190" i="3" s="1"/>
  <c r="F190" i="3"/>
  <c r="G190" i="3" s="1"/>
  <c r="H189" i="3"/>
  <c r="I189" i="3" s="1"/>
  <c r="F189" i="3"/>
  <c r="G189" i="3" s="1"/>
  <c r="H188" i="3"/>
  <c r="I188" i="3" s="1"/>
  <c r="F188" i="3"/>
  <c r="G188" i="3" s="1"/>
  <c r="H187" i="3"/>
  <c r="I187" i="3" s="1"/>
  <c r="F187" i="3"/>
  <c r="G187" i="3" s="1"/>
  <c r="H186" i="3"/>
  <c r="I186" i="3" s="1"/>
  <c r="F186" i="3"/>
  <c r="G186" i="3" s="1"/>
  <c r="H185" i="3"/>
  <c r="I185" i="3" s="1"/>
  <c r="F185" i="3"/>
  <c r="G185" i="3" s="1"/>
  <c r="H184" i="3"/>
  <c r="I184" i="3" s="1"/>
  <c r="F184" i="3"/>
  <c r="G184" i="3" s="1"/>
  <c r="H183" i="3"/>
  <c r="I183" i="3" s="1"/>
  <c r="F183" i="3"/>
  <c r="G183" i="3" s="1"/>
  <c r="H182" i="3"/>
  <c r="I182" i="3" s="1"/>
  <c r="F182" i="3"/>
  <c r="G182" i="3" s="1"/>
  <c r="H181" i="3"/>
  <c r="I181" i="3" s="1"/>
  <c r="F181" i="3"/>
  <c r="G181" i="3" s="1"/>
  <c r="H180" i="3"/>
  <c r="I180" i="3" s="1"/>
  <c r="F180" i="3"/>
  <c r="G180" i="3" s="1"/>
  <c r="H179" i="3"/>
  <c r="I179" i="3" s="1"/>
  <c r="F179" i="3"/>
  <c r="G179" i="3" s="1"/>
  <c r="H178" i="3"/>
  <c r="I178" i="3" s="1"/>
  <c r="F178" i="3"/>
  <c r="G178" i="3" s="1"/>
  <c r="H177" i="3"/>
  <c r="I177" i="3" s="1"/>
  <c r="F177" i="3"/>
  <c r="G177" i="3" s="1"/>
  <c r="H176" i="3"/>
  <c r="I176" i="3" s="1"/>
  <c r="F176" i="3"/>
  <c r="G176" i="3" s="1"/>
  <c r="H175" i="3"/>
  <c r="I175" i="3" s="1"/>
  <c r="F175" i="3"/>
  <c r="G175" i="3" s="1"/>
  <c r="H174" i="3"/>
  <c r="I174" i="3" s="1"/>
  <c r="F174" i="3"/>
  <c r="G174" i="3" s="1"/>
  <c r="H173" i="3"/>
  <c r="I173" i="3" s="1"/>
  <c r="F173" i="3"/>
  <c r="G173" i="3" s="1"/>
  <c r="H172" i="3"/>
  <c r="I172" i="3" s="1"/>
  <c r="F172" i="3"/>
  <c r="G172" i="3" s="1"/>
  <c r="H171" i="3"/>
  <c r="I171" i="3" s="1"/>
  <c r="F171" i="3"/>
  <c r="G171" i="3" s="1"/>
  <c r="H170" i="3"/>
  <c r="I170" i="3" s="1"/>
  <c r="F170" i="3"/>
  <c r="G170" i="3" s="1"/>
  <c r="H169" i="3"/>
  <c r="I169" i="3" s="1"/>
  <c r="F169" i="3"/>
  <c r="G169" i="3" s="1"/>
  <c r="H168" i="3"/>
  <c r="I168" i="3" s="1"/>
  <c r="F168" i="3"/>
  <c r="G168" i="3" s="1"/>
  <c r="H167" i="3"/>
  <c r="I167" i="3" s="1"/>
  <c r="F167" i="3"/>
  <c r="G167" i="3" s="1"/>
  <c r="H166" i="3"/>
  <c r="I166" i="3" s="1"/>
  <c r="F166" i="3"/>
  <c r="G166" i="3" s="1"/>
  <c r="H165" i="3"/>
  <c r="I165" i="3" s="1"/>
  <c r="F165" i="3"/>
  <c r="G165" i="3" s="1"/>
  <c r="H164" i="3"/>
  <c r="I164" i="3" s="1"/>
  <c r="F164" i="3"/>
  <c r="G164" i="3" s="1"/>
  <c r="H163" i="3"/>
  <c r="I163" i="3" s="1"/>
  <c r="F163" i="3"/>
  <c r="G163" i="3" s="1"/>
  <c r="H162" i="3"/>
  <c r="I162" i="3" s="1"/>
  <c r="F162" i="3"/>
  <c r="G162" i="3" s="1"/>
  <c r="H161" i="3"/>
  <c r="I161" i="3" s="1"/>
  <c r="F161" i="3"/>
  <c r="G161" i="3" s="1"/>
  <c r="H160" i="3"/>
  <c r="I160" i="3" s="1"/>
  <c r="F160" i="3"/>
  <c r="G160" i="3" s="1"/>
  <c r="H159" i="3"/>
  <c r="I159" i="3" s="1"/>
  <c r="F159" i="3"/>
  <c r="G159" i="3" s="1"/>
  <c r="H158" i="3"/>
  <c r="I158" i="3" s="1"/>
  <c r="F158" i="3"/>
  <c r="G158" i="3" s="1"/>
  <c r="H157" i="3"/>
  <c r="I157" i="3" s="1"/>
  <c r="F157" i="3"/>
  <c r="G157" i="3" s="1"/>
  <c r="H156" i="3"/>
  <c r="I156" i="3" s="1"/>
  <c r="F156" i="3"/>
  <c r="G156" i="3" s="1"/>
  <c r="H155" i="3"/>
  <c r="I155" i="3" s="1"/>
  <c r="F155" i="3"/>
  <c r="G155" i="3" s="1"/>
  <c r="H154" i="3"/>
  <c r="I154" i="3" s="1"/>
  <c r="F154" i="3"/>
  <c r="G154" i="3" s="1"/>
  <c r="H153" i="3"/>
  <c r="I153" i="3" s="1"/>
  <c r="F153" i="3"/>
  <c r="G153" i="3" s="1"/>
  <c r="H152" i="3"/>
  <c r="I152" i="3" s="1"/>
  <c r="F152" i="3"/>
  <c r="G152" i="3" s="1"/>
  <c r="H151" i="3"/>
  <c r="I151" i="3" s="1"/>
  <c r="F151" i="3"/>
  <c r="G151" i="3" s="1"/>
  <c r="H150" i="3"/>
  <c r="I150" i="3" s="1"/>
  <c r="F150" i="3"/>
  <c r="G150" i="3" s="1"/>
  <c r="H149" i="3"/>
  <c r="I149" i="3" s="1"/>
  <c r="F149" i="3"/>
  <c r="G149" i="3" s="1"/>
  <c r="H148" i="3"/>
  <c r="I148" i="3" s="1"/>
  <c r="F148" i="3"/>
  <c r="G148" i="3" s="1"/>
  <c r="H147" i="3"/>
  <c r="I147" i="3" s="1"/>
  <c r="F147" i="3"/>
  <c r="G147" i="3" s="1"/>
  <c r="H146" i="3"/>
  <c r="I146" i="3" s="1"/>
  <c r="F146" i="3"/>
  <c r="G146" i="3" s="1"/>
  <c r="H145" i="3"/>
  <c r="I145" i="3" s="1"/>
  <c r="F145" i="3"/>
  <c r="G145" i="3" s="1"/>
  <c r="H144" i="3"/>
  <c r="I144" i="3" s="1"/>
  <c r="F144" i="3"/>
  <c r="G144" i="3" s="1"/>
  <c r="H143" i="3"/>
  <c r="I143" i="3" s="1"/>
  <c r="F143" i="3"/>
  <c r="G143" i="3" s="1"/>
  <c r="H142" i="3"/>
  <c r="I142" i="3" s="1"/>
  <c r="F142" i="3"/>
  <c r="G142" i="3" s="1"/>
  <c r="H141" i="3"/>
  <c r="I141" i="3" s="1"/>
  <c r="F141" i="3"/>
  <c r="G141" i="3" s="1"/>
  <c r="H140" i="3"/>
  <c r="I140" i="3" s="1"/>
  <c r="F140" i="3"/>
  <c r="G140" i="3" s="1"/>
  <c r="H139" i="3"/>
  <c r="I139" i="3" s="1"/>
  <c r="F139" i="3"/>
  <c r="G139" i="3" s="1"/>
  <c r="H138" i="3"/>
  <c r="I138" i="3" s="1"/>
  <c r="F138" i="3"/>
  <c r="G138" i="3" s="1"/>
  <c r="H137" i="3"/>
  <c r="I137" i="3" s="1"/>
  <c r="F137" i="3"/>
  <c r="G137" i="3" s="1"/>
  <c r="H136" i="3"/>
  <c r="I136" i="3" s="1"/>
  <c r="F136" i="3"/>
  <c r="G136" i="3" s="1"/>
  <c r="H135" i="3"/>
  <c r="I135" i="3" s="1"/>
  <c r="F135" i="3"/>
  <c r="G135" i="3" s="1"/>
  <c r="H134" i="3"/>
  <c r="I134" i="3" s="1"/>
  <c r="F134" i="3"/>
  <c r="G134" i="3" s="1"/>
  <c r="H133" i="3"/>
  <c r="I133" i="3" s="1"/>
  <c r="F133" i="3"/>
  <c r="G133" i="3" s="1"/>
  <c r="H132" i="3"/>
  <c r="I132" i="3" s="1"/>
  <c r="F132" i="3"/>
  <c r="G132" i="3" s="1"/>
  <c r="H131" i="3"/>
  <c r="I131" i="3" s="1"/>
  <c r="F131" i="3"/>
  <c r="G131" i="3" s="1"/>
  <c r="H130" i="3"/>
  <c r="I130" i="3" s="1"/>
  <c r="F130" i="3"/>
  <c r="G130" i="3" s="1"/>
  <c r="H129" i="3"/>
  <c r="I129" i="3" s="1"/>
  <c r="F129" i="3"/>
  <c r="G129" i="3" s="1"/>
  <c r="H128" i="3"/>
  <c r="I128" i="3" s="1"/>
  <c r="F128" i="3"/>
  <c r="G128" i="3" s="1"/>
  <c r="H127" i="3"/>
  <c r="I127" i="3" s="1"/>
  <c r="F127" i="3"/>
  <c r="G127" i="3" s="1"/>
  <c r="H126" i="3"/>
  <c r="I126" i="3" s="1"/>
  <c r="F126" i="3"/>
  <c r="G126" i="3" s="1"/>
  <c r="H125" i="3"/>
  <c r="I125" i="3" s="1"/>
  <c r="F125" i="3"/>
  <c r="G125" i="3" s="1"/>
  <c r="H124" i="3"/>
  <c r="I124" i="3" s="1"/>
  <c r="F124" i="3"/>
  <c r="G124" i="3" s="1"/>
  <c r="H123" i="3"/>
  <c r="I123" i="3" s="1"/>
  <c r="F123" i="3"/>
  <c r="G123" i="3" s="1"/>
  <c r="H122" i="3"/>
  <c r="I122" i="3" s="1"/>
  <c r="F122" i="3"/>
  <c r="G122" i="3" s="1"/>
  <c r="H121" i="3"/>
  <c r="I121" i="3" s="1"/>
  <c r="F121" i="3"/>
  <c r="G121" i="3" s="1"/>
  <c r="H120" i="3"/>
  <c r="I120" i="3" s="1"/>
  <c r="F120" i="3"/>
  <c r="G120" i="3" s="1"/>
  <c r="H119" i="3"/>
  <c r="I119" i="3" s="1"/>
  <c r="F119" i="3"/>
  <c r="G119" i="3" s="1"/>
  <c r="H118" i="3"/>
  <c r="I118" i="3" s="1"/>
  <c r="F118" i="3"/>
  <c r="G118" i="3" s="1"/>
  <c r="H117" i="3"/>
  <c r="I117" i="3" s="1"/>
  <c r="F117" i="3"/>
  <c r="G117" i="3" s="1"/>
  <c r="H116" i="3"/>
  <c r="I116" i="3" s="1"/>
  <c r="F116" i="3"/>
  <c r="G116" i="3" s="1"/>
  <c r="H115" i="3"/>
  <c r="I115" i="3" s="1"/>
  <c r="F115" i="3"/>
  <c r="G115" i="3" s="1"/>
  <c r="H114" i="3"/>
  <c r="I114" i="3" s="1"/>
  <c r="F114" i="3"/>
  <c r="G114" i="3" s="1"/>
  <c r="H113" i="3"/>
  <c r="I113" i="3" s="1"/>
  <c r="F113" i="3"/>
  <c r="G113" i="3" s="1"/>
  <c r="H112" i="3"/>
  <c r="I112" i="3" s="1"/>
  <c r="F112" i="3"/>
  <c r="G112" i="3" s="1"/>
  <c r="H111" i="3"/>
  <c r="I111" i="3" s="1"/>
  <c r="F111" i="3"/>
  <c r="G111" i="3" s="1"/>
  <c r="H110" i="3"/>
  <c r="I110" i="3" s="1"/>
  <c r="F110" i="3"/>
  <c r="G110" i="3" s="1"/>
  <c r="H109" i="3"/>
  <c r="I109" i="3" s="1"/>
  <c r="F109" i="3"/>
  <c r="G109" i="3" s="1"/>
  <c r="H108" i="3"/>
  <c r="I108" i="3" s="1"/>
  <c r="F108" i="3"/>
  <c r="G108" i="3" s="1"/>
  <c r="H107" i="3"/>
  <c r="I107" i="3" s="1"/>
  <c r="F107" i="3"/>
  <c r="G107" i="3" s="1"/>
  <c r="H106" i="3"/>
  <c r="I106" i="3" s="1"/>
  <c r="F106" i="3"/>
  <c r="G106" i="3" s="1"/>
  <c r="H105" i="3"/>
  <c r="I105" i="3" s="1"/>
  <c r="F105" i="3"/>
  <c r="G105" i="3" s="1"/>
  <c r="H104" i="3"/>
  <c r="I104" i="3" s="1"/>
  <c r="F104" i="3"/>
  <c r="G104" i="3" s="1"/>
  <c r="H103" i="3"/>
  <c r="I103" i="3" s="1"/>
  <c r="F103" i="3"/>
  <c r="G103" i="3" s="1"/>
  <c r="H102" i="3"/>
  <c r="I102" i="3" s="1"/>
  <c r="F102" i="3"/>
  <c r="G102" i="3" s="1"/>
  <c r="H101" i="3"/>
  <c r="I101" i="3" s="1"/>
  <c r="F101" i="3"/>
  <c r="G101" i="3" s="1"/>
  <c r="H100" i="3"/>
  <c r="I100" i="3" s="1"/>
  <c r="F100" i="3"/>
  <c r="G100" i="3" s="1"/>
  <c r="H99" i="3"/>
  <c r="I99" i="3" s="1"/>
  <c r="F99" i="3"/>
  <c r="G99" i="3" s="1"/>
  <c r="H98" i="3"/>
  <c r="I98" i="3" s="1"/>
  <c r="F98" i="3"/>
  <c r="G98" i="3" s="1"/>
  <c r="H97" i="3"/>
  <c r="I97" i="3" s="1"/>
  <c r="F97" i="3"/>
  <c r="G97" i="3" s="1"/>
  <c r="H96" i="3"/>
  <c r="I96" i="3" s="1"/>
  <c r="F96" i="3"/>
  <c r="G96" i="3" s="1"/>
  <c r="H95" i="3"/>
  <c r="I95" i="3" s="1"/>
  <c r="F95" i="3"/>
  <c r="G95" i="3" s="1"/>
  <c r="H94" i="3"/>
  <c r="I94" i="3" s="1"/>
  <c r="F94" i="3"/>
  <c r="G94" i="3" s="1"/>
  <c r="H93" i="3"/>
  <c r="I93" i="3" s="1"/>
  <c r="F93" i="3"/>
  <c r="G93" i="3" s="1"/>
  <c r="H92" i="3"/>
  <c r="I92" i="3" s="1"/>
  <c r="F92" i="3"/>
  <c r="G92" i="3" s="1"/>
  <c r="H91" i="3"/>
  <c r="I91" i="3" s="1"/>
  <c r="F91" i="3"/>
  <c r="G91" i="3" s="1"/>
  <c r="H90" i="3"/>
  <c r="I90" i="3" s="1"/>
  <c r="F90" i="3"/>
  <c r="G90" i="3" s="1"/>
  <c r="H89" i="3"/>
  <c r="I89" i="3" s="1"/>
  <c r="F89" i="3"/>
  <c r="G89" i="3" s="1"/>
  <c r="H88" i="3"/>
  <c r="I88" i="3" s="1"/>
  <c r="F88" i="3"/>
  <c r="G88" i="3" s="1"/>
  <c r="H87" i="3"/>
  <c r="I87" i="3" s="1"/>
  <c r="F87" i="3"/>
  <c r="G87" i="3" s="1"/>
  <c r="H86" i="3"/>
  <c r="I86" i="3" s="1"/>
  <c r="F86" i="3"/>
  <c r="G86" i="3" s="1"/>
  <c r="H85" i="3"/>
  <c r="I85" i="3" s="1"/>
  <c r="F85" i="3"/>
  <c r="G85" i="3" s="1"/>
  <c r="H84" i="3"/>
  <c r="I84" i="3" s="1"/>
  <c r="F84" i="3"/>
  <c r="G84" i="3" s="1"/>
  <c r="H83" i="3"/>
  <c r="I83" i="3" s="1"/>
  <c r="F83" i="3"/>
  <c r="G83" i="3" s="1"/>
  <c r="H82" i="3"/>
  <c r="I82" i="3" s="1"/>
  <c r="F82" i="3"/>
  <c r="G82" i="3" s="1"/>
  <c r="H81" i="3"/>
  <c r="I81" i="3" s="1"/>
  <c r="F81" i="3"/>
  <c r="G81" i="3" s="1"/>
  <c r="H80" i="3"/>
  <c r="I80" i="3" s="1"/>
  <c r="F80" i="3"/>
  <c r="G80" i="3" s="1"/>
  <c r="H79" i="3"/>
  <c r="I79" i="3" s="1"/>
  <c r="F79" i="3"/>
  <c r="G79" i="3" s="1"/>
  <c r="H78" i="3"/>
  <c r="I78" i="3" s="1"/>
  <c r="F78" i="3"/>
  <c r="G78" i="3" s="1"/>
  <c r="H77" i="3"/>
  <c r="I77" i="3" s="1"/>
  <c r="F77" i="3"/>
  <c r="G77" i="3" s="1"/>
  <c r="H76" i="3"/>
  <c r="I76" i="3" s="1"/>
  <c r="F76" i="3"/>
  <c r="G76" i="3" s="1"/>
  <c r="H75" i="3"/>
  <c r="I75" i="3" s="1"/>
  <c r="F75" i="3"/>
  <c r="G75" i="3" s="1"/>
  <c r="H74" i="3"/>
  <c r="I74" i="3" s="1"/>
  <c r="F74" i="3"/>
  <c r="G74" i="3" s="1"/>
  <c r="H73" i="3"/>
  <c r="I73" i="3" s="1"/>
  <c r="F73" i="3"/>
  <c r="G73" i="3" s="1"/>
  <c r="H72" i="3"/>
  <c r="I72" i="3" s="1"/>
  <c r="F72" i="3"/>
  <c r="G72" i="3" s="1"/>
  <c r="H71" i="3"/>
  <c r="I71" i="3" s="1"/>
  <c r="F71" i="3"/>
  <c r="G71" i="3" s="1"/>
  <c r="H70" i="3"/>
  <c r="I70" i="3" s="1"/>
  <c r="F70" i="3"/>
  <c r="G70" i="3" s="1"/>
  <c r="H69" i="3"/>
  <c r="I69" i="3" s="1"/>
  <c r="F69" i="3"/>
  <c r="G69" i="3" s="1"/>
  <c r="H68" i="3"/>
  <c r="I68" i="3" s="1"/>
  <c r="F68" i="3"/>
  <c r="G68" i="3" s="1"/>
  <c r="H67" i="3"/>
  <c r="I67" i="3" s="1"/>
  <c r="F67" i="3"/>
  <c r="G67" i="3" s="1"/>
  <c r="H66" i="3"/>
  <c r="I66" i="3" s="1"/>
  <c r="F66" i="3"/>
  <c r="G66" i="3" s="1"/>
  <c r="H65" i="3"/>
  <c r="I65" i="3" s="1"/>
  <c r="F65" i="3"/>
  <c r="G65" i="3" s="1"/>
  <c r="H64" i="3"/>
  <c r="I64" i="3" s="1"/>
  <c r="F64" i="3"/>
  <c r="G64" i="3" s="1"/>
  <c r="H63" i="3"/>
  <c r="I63" i="3" s="1"/>
  <c r="F63" i="3"/>
  <c r="G63" i="3" s="1"/>
  <c r="H62" i="3"/>
  <c r="I62" i="3" s="1"/>
  <c r="F62" i="3"/>
  <c r="G62" i="3" s="1"/>
  <c r="H61" i="3"/>
  <c r="I61" i="3" s="1"/>
  <c r="F61" i="3"/>
  <c r="G61" i="3" s="1"/>
  <c r="H60" i="3"/>
  <c r="I60" i="3" s="1"/>
  <c r="F60" i="3"/>
  <c r="G60" i="3" s="1"/>
  <c r="H59" i="3"/>
  <c r="I59" i="3" s="1"/>
  <c r="F59" i="3"/>
  <c r="G59" i="3" s="1"/>
  <c r="H58" i="3"/>
  <c r="I58" i="3" s="1"/>
  <c r="F58" i="3"/>
  <c r="G58" i="3" s="1"/>
  <c r="H57" i="3"/>
  <c r="I57" i="3" s="1"/>
  <c r="F57" i="3"/>
  <c r="G57" i="3" s="1"/>
  <c r="H56" i="3"/>
  <c r="I56" i="3" s="1"/>
  <c r="F56" i="3"/>
  <c r="G56" i="3" s="1"/>
  <c r="H55" i="3"/>
  <c r="I55" i="3" s="1"/>
  <c r="F55" i="3"/>
  <c r="G55" i="3" s="1"/>
  <c r="H54" i="3"/>
  <c r="I54" i="3" s="1"/>
  <c r="F54" i="3"/>
  <c r="G54" i="3" s="1"/>
  <c r="H53" i="3"/>
  <c r="I53" i="3" s="1"/>
  <c r="F53" i="3"/>
  <c r="G53" i="3" s="1"/>
  <c r="H52" i="3"/>
  <c r="I52" i="3" s="1"/>
  <c r="F52" i="3"/>
  <c r="G52" i="3" s="1"/>
  <c r="H51" i="3"/>
  <c r="I51" i="3" s="1"/>
  <c r="F51" i="3"/>
  <c r="G51" i="3" s="1"/>
  <c r="H50" i="3"/>
  <c r="I50" i="3" s="1"/>
  <c r="F50" i="3"/>
  <c r="G50" i="3" s="1"/>
  <c r="H49" i="3"/>
  <c r="I49" i="3" s="1"/>
  <c r="F49" i="3"/>
  <c r="G49" i="3" s="1"/>
  <c r="H48" i="3"/>
  <c r="I48" i="3" s="1"/>
  <c r="F48" i="3"/>
  <c r="G48" i="3" s="1"/>
  <c r="H47" i="3"/>
  <c r="I47" i="3" s="1"/>
  <c r="F47" i="3"/>
  <c r="G47" i="3" s="1"/>
  <c r="H46" i="3"/>
  <c r="I46" i="3" s="1"/>
  <c r="F46" i="3"/>
  <c r="G46" i="3" s="1"/>
  <c r="H45" i="3"/>
  <c r="I45" i="3" s="1"/>
  <c r="F45" i="3"/>
  <c r="G45" i="3" s="1"/>
  <c r="H44" i="3"/>
  <c r="I44" i="3" s="1"/>
  <c r="F44" i="3"/>
  <c r="G44" i="3" s="1"/>
  <c r="H43" i="3"/>
  <c r="I43" i="3" s="1"/>
  <c r="F43" i="3"/>
  <c r="G43" i="3" s="1"/>
  <c r="H42" i="3"/>
  <c r="I42" i="3" s="1"/>
  <c r="F42" i="3"/>
  <c r="G42" i="3" s="1"/>
  <c r="H41" i="3"/>
  <c r="I41" i="3" s="1"/>
  <c r="F41" i="3"/>
  <c r="G41" i="3" s="1"/>
  <c r="H40" i="3"/>
  <c r="I40" i="3" s="1"/>
  <c r="F40" i="3"/>
  <c r="G40" i="3" s="1"/>
  <c r="H39" i="3"/>
  <c r="I39" i="3" s="1"/>
  <c r="F39" i="3"/>
  <c r="G39" i="3" s="1"/>
  <c r="H38" i="3"/>
  <c r="I38" i="3" s="1"/>
  <c r="F38" i="3"/>
  <c r="G38" i="3" s="1"/>
  <c r="H37" i="3"/>
  <c r="I37" i="3" s="1"/>
  <c r="F37" i="3"/>
  <c r="G37" i="3" s="1"/>
  <c r="H36" i="3"/>
  <c r="I36" i="3" s="1"/>
  <c r="F36" i="3"/>
  <c r="G36" i="3" s="1"/>
  <c r="H35" i="3"/>
  <c r="I35" i="3" s="1"/>
  <c r="F35" i="3"/>
  <c r="G35" i="3" s="1"/>
  <c r="H34" i="3"/>
  <c r="I34" i="3" s="1"/>
  <c r="F34" i="3"/>
  <c r="G34" i="3" s="1"/>
  <c r="H33" i="3"/>
  <c r="I33" i="3" s="1"/>
  <c r="F33" i="3"/>
  <c r="G33" i="3" s="1"/>
  <c r="H32" i="3"/>
  <c r="I32" i="3" s="1"/>
  <c r="F32" i="3"/>
  <c r="G32" i="3" s="1"/>
  <c r="H31" i="3"/>
  <c r="I31" i="3" s="1"/>
  <c r="F31" i="3"/>
  <c r="G31" i="3" s="1"/>
  <c r="H30" i="3"/>
  <c r="I30" i="3" s="1"/>
  <c r="F30" i="3"/>
  <c r="G30" i="3" s="1"/>
  <c r="H29" i="3"/>
  <c r="I29" i="3" s="1"/>
  <c r="F29" i="3"/>
  <c r="G29" i="3" s="1"/>
  <c r="H28" i="3"/>
  <c r="I28" i="3" s="1"/>
  <c r="F28" i="3"/>
  <c r="G28" i="3" s="1"/>
  <c r="H27" i="3"/>
  <c r="I27" i="3" s="1"/>
  <c r="F27" i="3"/>
  <c r="G27" i="3" s="1"/>
  <c r="H26" i="3"/>
  <c r="I26" i="3" s="1"/>
  <c r="F26" i="3"/>
  <c r="G26" i="3" s="1"/>
  <c r="H25" i="3"/>
  <c r="I25" i="3" s="1"/>
  <c r="F25" i="3"/>
  <c r="G25" i="3" s="1"/>
  <c r="H24" i="3"/>
  <c r="I24" i="3" s="1"/>
  <c r="F24" i="3"/>
  <c r="G24" i="3" s="1"/>
  <c r="H23" i="3"/>
  <c r="I23" i="3" s="1"/>
  <c r="F23" i="3"/>
  <c r="G23" i="3" s="1"/>
  <c r="H22" i="3"/>
  <c r="I22" i="3" s="1"/>
  <c r="F22" i="3"/>
  <c r="G22" i="3" s="1"/>
  <c r="H21" i="3"/>
  <c r="I21" i="3" s="1"/>
  <c r="F21" i="3"/>
  <c r="G21" i="3" s="1"/>
  <c r="H20" i="3"/>
  <c r="I20" i="3" s="1"/>
  <c r="F20" i="3"/>
  <c r="G20" i="3" s="1"/>
  <c r="H19" i="3"/>
  <c r="I19" i="3" s="1"/>
  <c r="F19" i="3"/>
  <c r="G19" i="3" s="1"/>
  <c r="H18" i="3"/>
  <c r="I18" i="3" s="1"/>
  <c r="F18" i="3"/>
  <c r="G18" i="3" s="1"/>
  <c r="H17" i="3"/>
  <c r="I17" i="3" s="1"/>
  <c r="F17" i="3"/>
  <c r="G17" i="3" s="1"/>
  <c r="H16" i="3"/>
  <c r="I16" i="3" s="1"/>
  <c r="F16" i="3"/>
  <c r="G16" i="3" s="1"/>
  <c r="H15" i="3"/>
  <c r="I15" i="3" s="1"/>
  <c r="F15" i="3"/>
  <c r="G15" i="3" s="1"/>
  <c r="H14" i="3"/>
  <c r="I14" i="3" s="1"/>
  <c r="F14" i="3"/>
  <c r="G14" i="3" s="1"/>
  <c r="H13" i="3"/>
  <c r="I13" i="3" s="1"/>
  <c r="F13" i="3"/>
  <c r="G13" i="3" s="1"/>
  <c r="H12" i="3"/>
  <c r="I12" i="3" s="1"/>
  <c r="F12" i="3"/>
  <c r="G12" i="3" s="1"/>
  <c r="H11" i="3"/>
  <c r="I11" i="3" s="1"/>
  <c r="F11" i="3"/>
  <c r="G11" i="3" s="1"/>
  <c r="H10" i="3"/>
  <c r="I10" i="3" s="1"/>
  <c r="F10" i="3"/>
  <c r="G10" i="3" s="1"/>
  <c r="H9" i="3"/>
  <c r="I9" i="3" s="1"/>
  <c r="F9" i="3"/>
  <c r="G9" i="3" s="1"/>
  <c r="H8" i="3"/>
  <c r="I8" i="3" s="1"/>
  <c r="F8" i="3"/>
  <c r="G8" i="3" s="1"/>
  <c r="H7" i="3"/>
  <c r="I7" i="3" s="1"/>
  <c r="F7" i="3"/>
  <c r="G7" i="3" s="1"/>
  <c r="H6" i="3"/>
  <c r="I6" i="3" s="1"/>
  <c r="F6" i="3"/>
  <c r="G6" i="3" s="1"/>
  <c r="F1231" i="2"/>
  <c r="J1230" i="2"/>
  <c r="G1230" i="2"/>
  <c r="H1230" i="2" s="1"/>
  <c r="K1230" i="2" s="1"/>
  <c r="F1230" i="2"/>
  <c r="J1229" i="2"/>
  <c r="G1229" i="2"/>
  <c r="H1229" i="2" s="1"/>
  <c r="K1229" i="2" s="1"/>
  <c r="F1229" i="2"/>
  <c r="I1229" i="2" s="1"/>
  <c r="J1228" i="2"/>
  <c r="G1228" i="2"/>
  <c r="H1228" i="2" s="1"/>
  <c r="K1228" i="2" s="1"/>
  <c r="F1228" i="2"/>
  <c r="I1228" i="2" s="1"/>
  <c r="J1227" i="2"/>
  <c r="G1227" i="2"/>
  <c r="H1227" i="2" s="1"/>
  <c r="K1227" i="2" s="1"/>
  <c r="F1227" i="2"/>
  <c r="I1227" i="2" s="1"/>
  <c r="J1226" i="2"/>
  <c r="G1226" i="2"/>
  <c r="H1226" i="2" s="1"/>
  <c r="K1226" i="2" s="1"/>
  <c r="F1226" i="2"/>
  <c r="I1226" i="2" s="1"/>
  <c r="J1225" i="2"/>
  <c r="G1225" i="2"/>
  <c r="H1225" i="2" s="1"/>
  <c r="K1225" i="2" s="1"/>
  <c r="F1225" i="2"/>
  <c r="I1225" i="2" s="1"/>
  <c r="J1224" i="2"/>
  <c r="G1224" i="2"/>
  <c r="H1224" i="2" s="1"/>
  <c r="K1224" i="2" s="1"/>
  <c r="F1224" i="2"/>
  <c r="I1224" i="2" s="1"/>
  <c r="J1223" i="2"/>
  <c r="G1223" i="2"/>
  <c r="H1223" i="2" s="1"/>
  <c r="K1223" i="2" s="1"/>
  <c r="F1223" i="2"/>
  <c r="J1222" i="2"/>
  <c r="G1222" i="2"/>
  <c r="H1222" i="2" s="1"/>
  <c r="K1222" i="2" s="1"/>
  <c r="F1222" i="2"/>
  <c r="I1222" i="2" s="1"/>
  <c r="J1221" i="2"/>
  <c r="G1221" i="2"/>
  <c r="H1221" i="2" s="1"/>
  <c r="K1221" i="2" s="1"/>
  <c r="F1221" i="2"/>
  <c r="I1221" i="2" s="1"/>
  <c r="J1220" i="2"/>
  <c r="G1220" i="2"/>
  <c r="H1220" i="2" s="1"/>
  <c r="K1220" i="2" s="1"/>
  <c r="F1220" i="2"/>
  <c r="I1220" i="2" s="1"/>
  <c r="J1219" i="2"/>
  <c r="G1219" i="2"/>
  <c r="F1219" i="2"/>
  <c r="J1218" i="2"/>
  <c r="J1231" i="2" s="1"/>
  <c r="H1218" i="2"/>
  <c r="G1218" i="2"/>
  <c r="F1218" i="2"/>
  <c r="J1217" i="2"/>
  <c r="G1217" i="2"/>
  <c r="H1217" i="2" s="1"/>
  <c r="K1217" i="2" s="1"/>
  <c r="F1217" i="2"/>
  <c r="I1217" i="2" s="1"/>
  <c r="J1216" i="2"/>
  <c r="G1216" i="2"/>
  <c r="H1216" i="2" s="1"/>
  <c r="K1216" i="2" s="1"/>
  <c r="F1216" i="2"/>
  <c r="J1215" i="2"/>
  <c r="G1215" i="2"/>
  <c r="H1215" i="2" s="1"/>
  <c r="K1215" i="2" s="1"/>
  <c r="F1215" i="2"/>
  <c r="J1214" i="2"/>
  <c r="G1214" i="2"/>
  <c r="H1214" i="2" s="1"/>
  <c r="K1214" i="2" s="1"/>
  <c r="F1214" i="2"/>
  <c r="I1214" i="2" s="1"/>
  <c r="J1213" i="2"/>
  <c r="G1213" i="2"/>
  <c r="H1213" i="2" s="1"/>
  <c r="K1213" i="2" s="1"/>
  <c r="F1213" i="2"/>
  <c r="J1212" i="2"/>
  <c r="G1212" i="2"/>
  <c r="H1212" i="2" s="1"/>
  <c r="K1212" i="2" s="1"/>
  <c r="F1212" i="2"/>
  <c r="I1212" i="2" s="1"/>
  <c r="J1211" i="2"/>
  <c r="G1211" i="2"/>
  <c r="H1211" i="2" s="1"/>
  <c r="K1211" i="2" s="1"/>
  <c r="F1211" i="2"/>
  <c r="I1211" i="2" s="1"/>
  <c r="J1210" i="2"/>
  <c r="G1210" i="2"/>
  <c r="H1210" i="2" s="1"/>
  <c r="K1210" i="2" s="1"/>
  <c r="F1210" i="2"/>
  <c r="I1210" i="2" s="1"/>
  <c r="J1209" i="2"/>
  <c r="G1209" i="2"/>
  <c r="H1209" i="2" s="1"/>
  <c r="K1209" i="2" s="1"/>
  <c r="F1209" i="2"/>
  <c r="I1209" i="2" s="1"/>
  <c r="J1208" i="2"/>
  <c r="G1208" i="2"/>
  <c r="H1208" i="2" s="1"/>
  <c r="K1208" i="2" s="1"/>
  <c r="F1208" i="2"/>
  <c r="I1208" i="2" s="1"/>
  <c r="J1207" i="2"/>
  <c r="G1207" i="2"/>
  <c r="H1207" i="2" s="1"/>
  <c r="K1207" i="2" s="1"/>
  <c r="F1207" i="2"/>
  <c r="J1206" i="2"/>
  <c r="G1206" i="2"/>
  <c r="H1206" i="2" s="1"/>
  <c r="K1206" i="2" s="1"/>
  <c r="F1206" i="2"/>
  <c r="I1206" i="2" s="1"/>
  <c r="J1205" i="2"/>
  <c r="G1205" i="2"/>
  <c r="H1205" i="2" s="1"/>
  <c r="K1205" i="2" s="1"/>
  <c r="F1205" i="2"/>
  <c r="I1205" i="2" s="1"/>
  <c r="J1204" i="2"/>
  <c r="G1204" i="2"/>
  <c r="H1204" i="2" s="1"/>
  <c r="K1204" i="2" s="1"/>
  <c r="F1204" i="2"/>
  <c r="J1203" i="2"/>
  <c r="G1203" i="2"/>
  <c r="H1203" i="2" s="1"/>
  <c r="K1203" i="2" s="1"/>
  <c r="F1203" i="2"/>
  <c r="I1203" i="2" s="1"/>
  <c r="J1202" i="2"/>
  <c r="G1202" i="2"/>
  <c r="H1202" i="2" s="1"/>
  <c r="K1202" i="2" s="1"/>
  <c r="F1202" i="2"/>
  <c r="I1202" i="2" s="1"/>
  <c r="J1201" i="2"/>
  <c r="G1201" i="2"/>
  <c r="H1201" i="2" s="1"/>
  <c r="K1201" i="2" s="1"/>
  <c r="F1201" i="2"/>
  <c r="I1201" i="2" s="1"/>
  <c r="J1200" i="2"/>
  <c r="G1200" i="2"/>
  <c r="H1200" i="2" s="1"/>
  <c r="K1200" i="2" s="1"/>
  <c r="F1200" i="2"/>
  <c r="I1200" i="2" s="1"/>
  <c r="J1199" i="2"/>
  <c r="G1199" i="2"/>
  <c r="H1199" i="2" s="1"/>
  <c r="K1199" i="2" s="1"/>
  <c r="F1199" i="2"/>
  <c r="J1198" i="2"/>
  <c r="G1198" i="2"/>
  <c r="H1198" i="2" s="1"/>
  <c r="K1198" i="2" s="1"/>
  <c r="F1198" i="2"/>
  <c r="J1197" i="2"/>
  <c r="G1197" i="2"/>
  <c r="H1197" i="2" s="1"/>
  <c r="K1197" i="2" s="1"/>
  <c r="F1197" i="2"/>
  <c r="I1197" i="2" s="1"/>
  <c r="J1196" i="2"/>
  <c r="G1196" i="2"/>
  <c r="H1196" i="2" s="1"/>
  <c r="K1196" i="2" s="1"/>
  <c r="F1196" i="2"/>
  <c r="I1196" i="2" s="1"/>
  <c r="J1195" i="2"/>
  <c r="G1195" i="2"/>
  <c r="H1195" i="2" s="1"/>
  <c r="K1195" i="2" s="1"/>
  <c r="F1195" i="2"/>
  <c r="I1195" i="2" s="1"/>
  <c r="J1194" i="2"/>
  <c r="G1194" i="2"/>
  <c r="H1194" i="2" s="1"/>
  <c r="K1194" i="2" s="1"/>
  <c r="F1194" i="2"/>
  <c r="I1194" i="2" s="1"/>
  <c r="J1193" i="2"/>
  <c r="G1193" i="2"/>
  <c r="H1193" i="2" s="1"/>
  <c r="K1193" i="2" s="1"/>
  <c r="F1193" i="2"/>
  <c r="I1193" i="2" s="1"/>
  <c r="J1192" i="2"/>
  <c r="G1192" i="2"/>
  <c r="H1192" i="2" s="1"/>
  <c r="K1192" i="2" s="1"/>
  <c r="F1192" i="2"/>
  <c r="J1191" i="2"/>
  <c r="G1191" i="2"/>
  <c r="H1191" i="2" s="1"/>
  <c r="K1191" i="2" s="1"/>
  <c r="F1191" i="2"/>
  <c r="I1191" i="2" s="1"/>
  <c r="J1190" i="2"/>
  <c r="G1190" i="2"/>
  <c r="H1190" i="2" s="1"/>
  <c r="K1190" i="2" s="1"/>
  <c r="F1190" i="2"/>
  <c r="J1189" i="2"/>
  <c r="G1189" i="2"/>
  <c r="H1189" i="2" s="1"/>
  <c r="K1189" i="2" s="1"/>
  <c r="F1189" i="2"/>
  <c r="J1188" i="2"/>
  <c r="G1188" i="2"/>
  <c r="H1188" i="2" s="1"/>
  <c r="K1188" i="2" s="1"/>
  <c r="F1188" i="2"/>
  <c r="I1188" i="2" s="1"/>
  <c r="J1187" i="2"/>
  <c r="G1187" i="2"/>
  <c r="H1187" i="2" s="1"/>
  <c r="K1187" i="2" s="1"/>
  <c r="F1187" i="2"/>
  <c r="I1187" i="2" s="1"/>
  <c r="J1186" i="2"/>
  <c r="G1186" i="2"/>
  <c r="H1186" i="2" s="1"/>
  <c r="K1186" i="2" s="1"/>
  <c r="F1186" i="2"/>
  <c r="I1186" i="2" s="1"/>
  <c r="J1185" i="2"/>
  <c r="G1185" i="2"/>
  <c r="H1185" i="2" s="1"/>
  <c r="K1185" i="2" s="1"/>
  <c r="F1185" i="2"/>
  <c r="I1185" i="2" s="1"/>
  <c r="J1184" i="2"/>
  <c r="G1184" i="2"/>
  <c r="H1184" i="2" s="1"/>
  <c r="K1184" i="2" s="1"/>
  <c r="F1184" i="2"/>
  <c r="I1184" i="2" s="1"/>
  <c r="J1183" i="2"/>
  <c r="G1183" i="2"/>
  <c r="H1183" i="2" s="1"/>
  <c r="K1183" i="2" s="1"/>
  <c r="F1183" i="2"/>
  <c r="I1183" i="2" s="1"/>
  <c r="J1182" i="2"/>
  <c r="G1182" i="2"/>
  <c r="H1182" i="2" s="1"/>
  <c r="K1182" i="2" s="1"/>
  <c r="F1182" i="2"/>
  <c r="I1182" i="2" s="1"/>
  <c r="J1181" i="2"/>
  <c r="G1181" i="2"/>
  <c r="H1181" i="2" s="1"/>
  <c r="K1181" i="2" s="1"/>
  <c r="F1181" i="2"/>
  <c r="J1180" i="2"/>
  <c r="G1180" i="2"/>
  <c r="H1180" i="2" s="1"/>
  <c r="K1180" i="2" s="1"/>
  <c r="F1180" i="2"/>
  <c r="I1180" i="2" s="1"/>
  <c r="J1179" i="2"/>
  <c r="G1179" i="2"/>
  <c r="H1179" i="2" s="1"/>
  <c r="K1179" i="2" s="1"/>
  <c r="F1179" i="2"/>
  <c r="J1178" i="2"/>
  <c r="G1178" i="2"/>
  <c r="H1178" i="2" s="1"/>
  <c r="K1178" i="2" s="1"/>
  <c r="F1178" i="2"/>
  <c r="I1178" i="2" s="1"/>
  <c r="J1177" i="2"/>
  <c r="G1177" i="2"/>
  <c r="H1177" i="2" s="1"/>
  <c r="K1177" i="2" s="1"/>
  <c r="F1177" i="2"/>
  <c r="I1177" i="2" s="1"/>
  <c r="J1176" i="2"/>
  <c r="G1176" i="2"/>
  <c r="H1176" i="2" s="1"/>
  <c r="K1176" i="2" s="1"/>
  <c r="F1176" i="2"/>
  <c r="I1176" i="2" s="1"/>
  <c r="J1175" i="2"/>
  <c r="G1175" i="2"/>
  <c r="H1175" i="2" s="1"/>
  <c r="K1175" i="2" s="1"/>
  <c r="F1175" i="2"/>
  <c r="J1174" i="2"/>
  <c r="G1174" i="2"/>
  <c r="H1174" i="2" s="1"/>
  <c r="K1174" i="2" s="1"/>
  <c r="F1174" i="2"/>
  <c r="I1174" i="2" s="1"/>
  <c r="J1173" i="2"/>
  <c r="G1173" i="2"/>
  <c r="H1173" i="2" s="1"/>
  <c r="K1173" i="2" s="1"/>
  <c r="F1173" i="2"/>
  <c r="I1173" i="2" s="1"/>
  <c r="J1172" i="2"/>
  <c r="G1172" i="2"/>
  <c r="H1172" i="2" s="1"/>
  <c r="K1172" i="2" s="1"/>
  <c r="F1172" i="2"/>
  <c r="I1172" i="2" s="1"/>
  <c r="J1171" i="2"/>
  <c r="G1171" i="2"/>
  <c r="H1171" i="2" s="1"/>
  <c r="K1171" i="2" s="1"/>
  <c r="F1171" i="2"/>
  <c r="J1170" i="2"/>
  <c r="G1170" i="2"/>
  <c r="H1170" i="2" s="1"/>
  <c r="K1170" i="2" s="1"/>
  <c r="F1170" i="2"/>
  <c r="I1170" i="2" s="1"/>
  <c r="J1169" i="2"/>
  <c r="G1169" i="2"/>
  <c r="H1169" i="2" s="1"/>
  <c r="K1169" i="2" s="1"/>
  <c r="F1169" i="2"/>
  <c r="I1169" i="2" s="1"/>
  <c r="J1168" i="2"/>
  <c r="G1168" i="2"/>
  <c r="H1168" i="2" s="1"/>
  <c r="K1168" i="2" s="1"/>
  <c r="F1168" i="2"/>
  <c r="I1168" i="2" s="1"/>
  <c r="J1167" i="2"/>
  <c r="G1167" i="2"/>
  <c r="H1167" i="2" s="1"/>
  <c r="K1167" i="2" s="1"/>
  <c r="F1167" i="2"/>
  <c r="I1167" i="2" s="1"/>
  <c r="J1166" i="2"/>
  <c r="G1166" i="2"/>
  <c r="H1166" i="2" s="1"/>
  <c r="K1166" i="2" s="1"/>
  <c r="F1166" i="2"/>
  <c r="I1166" i="2" s="1"/>
  <c r="J1165" i="2"/>
  <c r="G1165" i="2"/>
  <c r="H1165" i="2" s="1"/>
  <c r="K1165" i="2" s="1"/>
  <c r="F1165" i="2"/>
  <c r="I1165" i="2" s="1"/>
  <c r="J1164" i="2"/>
  <c r="G1164" i="2"/>
  <c r="H1164" i="2" s="1"/>
  <c r="K1164" i="2" s="1"/>
  <c r="F1164" i="2"/>
  <c r="I1164" i="2" s="1"/>
  <c r="J1163" i="2"/>
  <c r="G1163" i="2"/>
  <c r="H1163" i="2" s="1"/>
  <c r="K1163" i="2" s="1"/>
  <c r="F1163" i="2"/>
  <c r="J1162" i="2"/>
  <c r="G1162" i="2"/>
  <c r="H1162" i="2" s="1"/>
  <c r="K1162" i="2" s="1"/>
  <c r="F1162" i="2"/>
  <c r="I1162" i="2" s="1"/>
  <c r="J1161" i="2"/>
  <c r="G1161" i="2"/>
  <c r="H1161" i="2" s="1"/>
  <c r="K1161" i="2" s="1"/>
  <c r="F1161" i="2"/>
  <c r="J1160" i="2"/>
  <c r="G1160" i="2"/>
  <c r="H1160" i="2" s="1"/>
  <c r="K1160" i="2" s="1"/>
  <c r="F1160" i="2"/>
  <c r="I1160" i="2" s="1"/>
  <c r="J1159" i="2"/>
  <c r="G1159" i="2"/>
  <c r="H1159" i="2" s="1"/>
  <c r="K1159" i="2" s="1"/>
  <c r="F1159" i="2"/>
  <c r="J1158" i="2"/>
  <c r="G1158" i="2"/>
  <c r="H1158" i="2" s="1"/>
  <c r="K1158" i="2" s="1"/>
  <c r="F1158" i="2"/>
  <c r="I1158" i="2" s="1"/>
  <c r="J1157" i="2"/>
  <c r="G1157" i="2"/>
  <c r="H1157" i="2" s="1"/>
  <c r="K1157" i="2" s="1"/>
  <c r="F1157" i="2"/>
  <c r="I1157" i="2" s="1"/>
  <c r="J1156" i="2"/>
  <c r="G1156" i="2"/>
  <c r="H1156" i="2" s="1"/>
  <c r="K1156" i="2" s="1"/>
  <c r="F1156" i="2"/>
  <c r="J1155" i="2"/>
  <c r="G1155" i="2"/>
  <c r="H1155" i="2" s="1"/>
  <c r="K1155" i="2" s="1"/>
  <c r="F1155" i="2"/>
  <c r="I1155" i="2" s="1"/>
  <c r="J1154" i="2"/>
  <c r="G1154" i="2"/>
  <c r="H1154" i="2" s="1"/>
  <c r="K1154" i="2" s="1"/>
  <c r="F1154" i="2"/>
  <c r="I1154" i="2" s="1"/>
  <c r="J1153" i="2"/>
  <c r="G1153" i="2"/>
  <c r="H1153" i="2" s="1"/>
  <c r="K1153" i="2" s="1"/>
  <c r="F1153" i="2"/>
  <c r="I1153" i="2" s="1"/>
  <c r="J1152" i="2"/>
  <c r="G1152" i="2"/>
  <c r="H1152" i="2" s="1"/>
  <c r="K1152" i="2" s="1"/>
  <c r="F1152" i="2"/>
  <c r="I1152" i="2" s="1"/>
  <c r="J1151" i="2"/>
  <c r="G1151" i="2"/>
  <c r="H1151" i="2" s="1"/>
  <c r="K1151" i="2" s="1"/>
  <c r="F1151" i="2"/>
  <c r="I1151" i="2" s="1"/>
  <c r="J1150" i="2"/>
  <c r="G1150" i="2"/>
  <c r="H1150" i="2" s="1"/>
  <c r="K1150" i="2" s="1"/>
  <c r="F1150" i="2"/>
  <c r="I1150" i="2" s="1"/>
  <c r="J1149" i="2"/>
  <c r="G1149" i="2"/>
  <c r="H1149" i="2" s="1"/>
  <c r="K1149" i="2" s="1"/>
  <c r="F1149" i="2"/>
  <c r="I1149" i="2" s="1"/>
  <c r="J1148" i="2"/>
  <c r="G1148" i="2"/>
  <c r="H1148" i="2" s="1"/>
  <c r="K1148" i="2" s="1"/>
  <c r="F1148" i="2"/>
  <c r="I1148" i="2" s="1"/>
  <c r="J1147" i="2"/>
  <c r="G1147" i="2"/>
  <c r="H1147" i="2" s="1"/>
  <c r="K1147" i="2" s="1"/>
  <c r="F1147" i="2"/>
  <c r="I1147" i="2" s="1"/>
  <c r="J1146" i="2"/>
  <c r="G1146" i="2"/>
  <c r="H1146" i="2" s="1"/>
  <c r="K1146" i="2" s="1"/>
  <c r="F1146" i="2"/>
  <c r="I1146" i="2" s="1"/>
  <c r="J1145" i="2"/>
  <c r="G1145" i="2"/>
  <c r="H1145" i="2" s="1"/>
  <c r="K1145" i="2" s="1"/>
  <c r="F1145" i="2"/>
  <c r="I1145" i="2" s="1"/>
  <c r="J1144" i="2"/>
  <c r="G1144" i="2"/>
  <c r="H1144" i="2" s="1"/>
  <c r="K1144" i="2" s="1"/>
  <c r="F1144" i="2"/>
  <c r="I1144" i="2" s="1"/>
  <c r="J1143" i="2"/>
  <c r="G1143" i="2"/>
  <c r="H1143" i="2" s="1"/>
  <c r="K1143" i="2" s="1"/>
  <c r="F1143" i="2"/>
  <c r="J1142" i="2"/>
  <c r="G1142" i="2"/>
  <c r="H1142" i="2" s="1"/>
  <c r="K1142" i="2" s="1"/>
  <c r="F1142" i="2"/>
  <c r="I1142" i="2" s="1"/>
  <c r="J1141" i="2"/>
  <c r="G1141" i="2"/>
  <c r="H1141" i="2" s="1"/>
  <c r="K1141" i="2" s="1"/>
  <c r="F1141" i="2"/>
  <c r="I1141" i="2" s="1"/>
  <c r="J1140" i="2"/>
  <c r="G1140" i="2"/>
  <c r="H1140" i="2" s="1"/>
  <c r="K1140" i="2" s="1"/>
  <c r="F1140" i="2"/>
  <c r="I1140" i="2" s="1"/>
  <c r="J1139" i="2"/>
  <c r="G1139" i="2"/>
  <c r="H1139" i="2" s="1"/>
  <c r="K1139" i="2" s="1"/>
  <c r="F1139" i="2"/>
  <c r="I1139" i="2" s="1"/>
  <c r="J1138" i="2"/>
  <c r="G1138" i="2"/>
  <c r="H1138" i="2" s="1"/>
  <c r="K1138" i="2" s="1"/>
  <c r="F1138" i="2"/>
  <c r="I1138" i="2" s="1"/>
  <c r="J1137" i="2"/>
  <c r="G1137" i="2"/>
  <c r="H1137" i="2" s="1"/>
  <c r="K1137" i="2" s="1"/>
  <c r="F1137" i="2"/>
  <c r="I1137" i="2" s="1"/>
  <c r="J1136" i="2"/>
  <c r="G1136" i="2"/>
  <c r="H1136" i="2" s="1"/>
  <c r="K1136" i="2" s="1"/>
  <c r="F1136" i="2"/>
  <c r="I1136" i="2" s="1"/>
  <c r="J1135" i="2"/>
  <c r="G1135" i="2"/>
  <c r="H1135" i="2" s="1"/>
  <c r="K1135" i="2" s="1"/>
  <c r="F1135" i="2"/>
  <c r="I1135" i="2" s="1"/>
  <c r="J1134" i="2"/>
  <c r="G1134" i="2"/>
  <c r="H1134" i="2" s="1"/>
  <c r="K1134" i="2" s="1"/>
  <c r="F1134" i="2"/>
  <c r="I1134" i="2" s="1"/>
  <c r="J1133" i="2"/>
  <c r="G1133" i="2"/>
  <c r="H1133" i="2" s="1"/>
  <c r="K1133" i="2" s="1"/>
  <c r="F1133" i="2"/>
  <c r="I1133" i="2" s="1"/>
  <c r="J1132" i="2"/>
  <c r="G1132" i="2"/>
  <c r="H1132" i="2" s="1"/>
  <c r="K1132" i="2" s="1"/>
  <c r="F1132" i="2"/>
  <c r="I1132" i="2" s="1"/>
  <c r="J1131" i="2"/>
  <c r="G1131" i="2"/>
  <c r="H1131" i="2" s="1"/>
  <c r="K1131" i="2" s="1"/>
  <c r="F1131" i="2"/>
  <c r="I1131" i="2" s="1"/>
  <c r="J1130" i="2"/>
  <c r="G1130" i="2"/>
  <c r="H1130" i="2" s="1"/>
  <c r="K1130" i="2" s="1"/>
  <c r="F1130" i="2"/>
  <c r="I1130" i="2" s="1"/>
  <c r="J1129" i="2"/>
  <c r="G1129" i="2"/>
  <c r="H1129" i="2" s="1"/>
  <c r="K1129" i="2" s="1"/>
  <c r="F1129" i="2"/>
  <c r="I1129" i="2" s="1"/>
  <c r="J1128" i="2"/>
  <c r="G1128" i="2"/>
  <c r="H1128" i="2" s="1"/>
  <c r="K1128" i="2" s="1"/>
  <c r="F1128" i="2"/>
  <c r="I1128" i="2" s="1"/>
  <c r="J1127" i="2"/>
  <c r="G1127" i="2"/>
  <c r="H1127" i="2" s="1"/>
  <c r="K1127" i="2" s="1"/>
  <c r="F1127" i="2"/>
  <c r="I1127" i="2" s="1"/>
  <c r="J1126" i="2"/>
  <c r="G1126" i="2"/>
  <c r="H1126" i="2" s="1"/>
  <c r="K1126" i="2" s="1"/>
  <c r="F1126" i="2"/>
  <c r="I1126" i="2" s="1"/>
  <c r="J1125" i="2"/>
  <c r="G1125" i="2"/>
  <c r="H1125" i="2" s="1"/>
  <c r="K1125" i="2" s="1"/>
  <c r="F1125" i="2"/>
  <c r="I1125" i="2" s="1"/>
  <c r="J1124" i="2"/>
  <c r="G1124" i="2"/>
  <c r="H1124" i="2" s="1"/>
  <c r="K1124" i="2" s="1"/>
  <c r="F1124" i="2"/>
  <c r="J1123" i="2"/>
  <c r="G1123" i="2"/>
  <c r="H1123" i="2" s="1"/>
  <c r="K1123" i="2" s="1"/>
  <c r="F1123" i="2"/>
  <c r="J1122" i="2"/>
  <c r="G1122" i="2"/>
  <c r="H1122" i="2" s="1"/>
  <c r="K1122" i="2" s="1"/>
  <c r="F1122" i="2"/>
  <c r="I1122" i="2" s="1"/>
  <c r="J1121" i="2"/>
  <c r="G1121" i="2"/>
  <c r="H1121" i="2" s="1"/>
  <c r="K1121" i="2" s="1"/>
  <c r="F1121" i="2"/>
  <c r="I1121" i="2" s="1"/>
  <c r="J1120" i="2"/>
  <c r="G1120" i="2"/>
  <c r="H1120" i="2" s="1"/>
  <c r="K1120" i="2" s="1"/>
  <c r="F1120" i="2"/>
  <c r="I1120" i="2" s="1"/>
  <c r="J1119" i="2"/>
  <c r="G1119" i="2"/>
  <c r="H1119" i="2" s="1"/>
  <c r="K1119" i="2" s="1"/>
  <c r="F1119" i="2"/>
  <c r="I1119" i="2" s="1"/>
  <c r="J1118" i="2"/>
  <c r="G1118" i="2"/>
  <c r="H1118" i="2" s="1"/>
  <c r="K1118" i="2" s="1"/>
  <c r="F1118" i="2"/>
  <c r="I1118" i="2" s="1"/>
  <c r="J1117" i="2"/>
  <c r="G1117" i="2"/>
  <c r="H1117" i="2" s="1"/>
  <c r="K1117" i="2" s="1"/>
  <c r="F1117" i="2"/>
  <c r="J1116" i="2"/>
  <c r="G1116" i="2"/>
  <c r="H1116" i="2" s="1"/>
  <c r="K1116" i="2" s="1"/>
  <c r="F1116" i="2"/>
  <c r="J1115" i="2"/>
  <c r="G1115" i="2"/>
  <c r="H1115" i="2" s="1"/>
  <c r="K1115" i="2" s="1"/>
  <c r="F1115" i="2"/>
  <c r="I1115" i="2" s="1"/>
  <c r="J1114" i="2"/>
  <c r="G1114" i="2"/>
  <c r="H1114" i="2" s="1"/>
  <c r="K1114" i="2" s="1"/>
  <c r="F1114" i="2"/>
  <c r="I1114" i="2" s="1"/>
  <c r="J1113" i="2"/>
  <c r="G1113" i="2"/>
  <c r="H1113" i="2" s="1"/>
  <c r="K1113" i="2" s="1"/>
  <c r="F1113" i="2"/>
  <c r="I1113" i="2" s="1"/>
  <c r="J1112" i="2"/>
  <c r="G1112" i="2"/>
  <c r="H1112" i="2" s="1"/>
  <c r="K1112" i="2" s="1"/>
  <c r="F1112" i="2"/>
  <c r="I1112" i="2" s="1"/>
  <c r="J1111" i="2"/>
  <c r="G1111" i="2"/>
  <c r="H1111" i="2" s="1"/>
  <c r="K1111" i="2" s="1"/>
  <c r="F1111" i="2"/>
  <c r="I1111" i="2" s="1"/>
  <c r="J1110" i="2"/>
  <c r="G1110" i="2"/>
  <c r="H1110" i="2" s="1"/>
  <c r="K1110" i="2" s="1"/>
  <c r="F1110" i="2"/>
  <c r="I1110" i="2" s="1"/>
  <c r="J1109" i="2"/>
  <c r="G1109" i="2"/>
  <c r="H1109" i="2" s="1"/>
  <c r="K1109" i="2" s="1"/>
  <c r="F1109" i="2"/>
  <c r="I1109" i="2" s="1"/>
  <c r="J1108" i="2"/>
  <c r="G1108" i="2"/>
  <c r="H1108" i="2" s="1"/>
  <c r="K1108" i="2" s="1"/>
  <c r="F1108" i="2"/>
  <c r="I1108" i="2" s="1"/>
  <c r="J1107" i="2"/>
  <c r="G1107" i="2"/>
  <c r="H1107" i="2" s="1"/>
  <c r="K1107" i="2" s="1"/>
  <c r="F1107" i="2"/>
  <c r="I1107" i="2" s="1"/>
  <c r="J1106" i="2"/>
  <c r="G1106" i="2"/>
  <c r="H1106" i="2" s="1"/>
  <c r="K1106" i="2" s="1"/>
  <c r="F1106" i="2"/>
  <c r="I1106" i="2" s="1"/>
  <c r="J1105" i="2"/>
  <c r="G1105" i="2"/>
  <c r="H1105" i="2" s="1"/>
  <c r="K1105" i="2" s="1"/>
  <c r="F1105" i="2"/>
  <c r="I1105" i="2" s="1"/>
  <c r="J1104" i="2"/>
  <c r="G1104" i="2"/>
  <c r="H1104" i="2" s="1"/>
  <c r="K1104" i="2" s="1"/>
  <c r="F1104" i="2"/>
  <c r="I1104" i="2" s="1"/>
  <c r="J1103" i="2"/>
  <c r="G1103" i="2"/>
  <c r="H1103" i="2" s="1"/>
  <c r="K1103" i="2" s="1"/>
  <c r="F1103" i="2"/>
  <c r="I1103" i="2" s="1"/>
  <c r="J1102" i="2"/>
  <c r="G1102" i="2"/>
  <c r="H1102" i="2" s="1"/>
  <c r="K1102" i="2" s="1"/>
  <c r="F1102" i="2"/>
  <c r="I1102" i="2" s="1"/>
  <c r="J1101" i="2"/>
  <c r="G1101" i="2"/>
  <c r="H1101" i="2" s="1"/>
  <c r="K1101" i="2" s="1"/>
  <c r="F1101" i="2"/>
  <c r="I1101" i="2" s="1"/>
  <c r="J1100" i="2"/>
  <c r="G1100" i="2"/>
  <c r="H1100" i="2" s="1"/>
  <c r="K1100" i="2" s="1"/>
  <c r="F1100" i="2"/>
  <c r="I1100" i="2" s="1"/>
  <c r="J1099" i="2"/>
  <c r="G1099" i="2"/>
  <c r="H1099" i="2" s="1"/>
  <c r="K1099" i="2" s="1"/>
  <c r="F1099" i="2"/>
  <c r="I1099" i="2" s="1"/>
  <c r="J1098" i="2"/>
  <c r="G1098" i="2"/>
  <c r="H1098" i="2" s="1"/>
  <c r="K1098" i="2" s="1"/>
  <c r="F1098" i="2"/>
  <c r="I1098" i="2" s="1"/>
  <c r="J1097" i="2"/>
  <c r="G1097" i="2"/>
  <c r="H1097" i="2" s="1"/>
  <c r="K1097" i="2" s="1"/>
  <c r="F1097" i="2"/>
  <c r="I1097" i="2" s="1"/>
  <c r="J1096" i="2"/>
  <c r="G1096" i="2"/>
  <c r="H1096" i="2" s="1"/>
  <c r="K1096" i="2" s="1"/>
  <c r="F1096" i="2"/>
  <c r="I1096" i="2" s="1"/>
  <c r="J1095" i="2"/>
  <c r="G1095" i="2"/>
  <c r="H1095" i="2" s="1"/>
  <c r="K1095" i="2" s="1"/>
  <c r="F1095" i="2"/>
  <c r="I1095" i="2" s="1"/>
  <c r="J1094" i="2"/>
  <c r="G1094" i="2"/>
  <c r="H1094" i="2" s="1"/>
  <c r="K1094" i="2" s="1"/>
  <c r="F1094" i="2"/>
  <c r="I1094" i="2" s="1"/>
  <c r="J1093" i="2"/>
  <c r="G1093" i="2"/>
  <c r="H1093" i="2" s="1"/>
  <c r="K1093" i="2" s="1"/>
  <c r="F1093" i="2"/>
  <c r="I1093" i="2" s="1"/>
  <c r="J1092" i="2"/>
  <c r="G1092" i="2"/>
  <c r="H1092" i="2" s="1"/>
  <c r="K1092" i="2" s="1"/>
  <c r="F1092" i="2"/>
  <c r="I1092" i="2" s="1"/>
  <c r="J1091" i="2"/>
  <c r="G1091" i="2"/>
  <c r="H1091" i="2" s="1"/>
  <c r="K1091" i="2" s="1"/>
  <c r="F1091" i="2"/>
  <c r="I1091" i="2" s="1"/>
  <c r="J1090" i="2"/>
  <c r="G1090" i="2"/>
  <c r="H1090" i="2" s="1"/>
  <c r="K1090" i="2" s="1"/>
  <c r="F1090" i="2"/>
  <c r="I1090" i="2" s="1"/>
  <c r="J1089" i="2"/>
  <c r="G1089" i="2"/>
  <c r="H1089" i="2" s="1"/>
  <c r="K1089" i="2" s="1"/>
  <c r="F1089" i="2"/>
  <c r="I1089" i="2" s="1"/>
  <c r="J1088" i="2"/>
  <c r="G1088" i="2"/>
  <c r="H1088" i="2" s="1"/>
  <c r="K1088" i="2" s="1"/>
  <c r="F1088" i="2"/>
  <c r="I1088" i="2" s="1"/>
  <c r="J1087" i="2"/>
  <c r="G1087" i="2"/>
  <c r="H1087" i="2" s="1"/>
  <c r="K1087" i="2" s="1"/>
  <c r="F1087" i="2"/>
  <c r="I1087" i="2" s="1"/>
  <c r="J1086" i="2"/>
  <c r="G1086" i="2"/>
  <c r="H1086" i="2" s="1"/>
  <c r="K1086" i="2" s="1"/>
  <c r="F1086" i="2"/>
  <c r="I1086" i="2" s="1"/>
  <c r="J1085" i="2"/>
  <c r="G1085" i="2"/>
  <c r="H1085" i="2" s="1"/>
  <c r="K1085" i="2" s="1"/>
  <c r="F1085" i="2"/>
  <c r="I1085" i="2" s="1"/>
  <c r="J1084" i="2"/>
  <c r="G1084" i="2"/>
  <c r="H1084" i="2" s="1"/>
  <c r="K1084" i="2" s="1"/>
  <c r="F1084" i="2"/>
  <c r="I1084" i="2" s="1"/>
  <c r="J1083" i="2"/>
  <c r="G1083" i="2"/>
  <c r="H1083" i="2" s="1"/>
  <c r="K1083" i="2" s="1"/>
  <c r="F1083" i="2"/>
  <c r="I1083" i="2" s="1"/>
  <c r="J1082" i="2"/>
  <c r="G1082" i="2"/>
  <c r="H1082" i="2" s="1"/>
  <c r="K1082" i="2" s="1"/>
  <c r="F1082" i="2"/>
  <c r="I1082" i="2" s="1"/>
  <c r="J1081" i="2"/>
  <c r="G1081" i="2"/>
  <c r="H1081" i="2" s="1"/>
  <c r="K1081" i="2" s="1"/>
  <c r="F1081" i="2"/>
  <c r="I1081" i="2" s="1"/>
  <c r="J1080" i="2"/>
  <c r="G1080" i="2"/>
  <c r="H1080" i="2" s="1"/>
  <c r="K1080" i="2" s="1"/>
  <c r="F1080" i="2"/>
  <c r="I1080" i="2" s="1"/>
  <c r="J1079" i="2"/>
  <c r="G1079" i="2"/>
  <c r="H1079" i="2" s="1"/>
  <c r="K1079" i="2" s="1"/>
  <c r="F1079" i="2"/>
  <c r="I1079" i="2" s="1"/>
  <c r="J1078" i="2"/>
  <c r="G1078" i="2"/>
  <c r="H1078" i="2" s="1"/>
  <c r="K1078" i="2" s="1"/>
  <c r="F1078" i="2"/>
  <c r="I1078" i="2" s="1"/>
  <c r="J1077" i="2"/>
  <c r="G1077" i="2"/>
  <c r="H1077" i="2" s="1"/>
  <c r="K1077" i="2" s="1"/>
  <c r="F1077" i="2"/>
  <c r="I1077" i="2" s="1"/>
  <c r="J1076" i="2"/>
  <c r="G1076" i="2"/>
  <c r="H1076" i="2" s="1"/>
  <c r="K1076" i="2" s="1"/>
  <c r="F1076" i="2"/>
  <c r="I1076" i="2" s="1"/>
  <c r="J1075" i="2"/>
  <c r="G1075" i="2"/>
  <c r="H1075" i="2" s="1"/>
  <c r="K1075" i="2" s="1"/>
  <c r="F1075" i="2"/>
  <c r="I1075" i="2" s="1"/>
  <c r="J1074" i="2"/>
  <c r="G1074" i="2"/>
  <c r="H1074" i="2" s="1"/>
  <c r="K1074" i="2" s="1"/>
  <c r="F1074" i="2"/>
  <c r="I1074" i="2" s="1"/>
  <c r="J1073" i="2"/>
  <c r="G1073" i="2"/>
  <c r="H1073" i="2" s="1"/>
  <c r="K1073" i="2" s="1"/>
  <c r="F1073" i="2"/>
  <c r="I1073" i="2" s="1"/>
  <c r="J1072" i="2"/>
  <c r="G1072" i="2"/>
  <c r="H1072" i="2" s="1"/>
  <c r="K1072" i="2" s="1"/>
  <c r="F1072" i="2"/>
  <c r="I1072" i="2" s="1"/>
  <c r="J1071" i="2"/>
  <c r="G1071" i="2"/>
  <c r="H1071" i="2" s="1"/>
  <c r="K1071" i="2" s="1"/>
  <c r="F1071" i="2"/>
  <c r="I1071" i="2" s="1"/>
  <c r="J1070" i="2"/>
  <c r="G1070" i="2"/>
  <c r="H1070" i="2" s="1"/>
  <c r="K1070" i="2" s="1"/>
  <c r="F1070" i="2"/>
  <c r="I1070" i="2" s="1"/>
  <c r="J1069" i="2"/>
  <c r="G1069" i="2"/>
  <c r="H1069" i="2" s="1"/>
  <c r="K1069" i="2" s="1"/>
  <c r="F1069" i="2"/>
  <c r="I1069" i="2" s="1"/>
  <c r="J1068" i="2"/>
  <c r="G1068" i="2"/>
  <c r="H1068" i="2" s="1"/>
  <c r="K1068" i="2" s="1"/>
  <c r="F1068" i="2"/>
  <c r="I1068" i="2" s="1"/>
  <c r="J1067" i="2"/>
  <c r="G1067" i="2"/>
  <c r="H1067" i="2" s="1"/>
  <c r="K1067" i="2" s="1"/>
  <c r="F1067" i="2"/>
  <c r="I1067" i="2" s="1"/>
  <c r="J1066" i="2"/>
  <c r="G1066" i="2"/>
  <c r="H1066" i="2" s="1"/>
  <c r="K1066" i="2" s="1"/>
  <c r="F1066" i="2"/>
  <c r="I1066" i="2" s="1"/>
  <c r="J1065" i="2"/>
  <c r="G1065" i="2"/>
  <c r="H1065" i="2" s="1"/>
  <c r="K1065" i="2" s="1"/>
  <c r="F1065" i="2"/>
  <c r="I1065" i="2" s="1"/>
  <c r="J1064" i="2"/>
  <c r="G1064" i="2"/>
  <c r="H1064" i="2" s="1"/>
  <c r="K1064" i="2" s="1"/>
  <c r="F1064" i="2"/>
  <c r="I1064" i="2" s="1"/>
  <c r="J1063" i="2"/>
  <c r="G1063" i="2"/>
  <c r="H1063" i="2" s="1"/>
  <c r="K1063" i="2" s="1"/>
  <c r="F1063" i="2"/>
  <c r="I1063" i="2" s="1"/>
  <c r="J1062" i="2"/>
  <c r="G1062" i="2"/>
  <c r="H1062" i="2" s="1"/>
  <c r="K1062" i="2" s="1"/>
  <c r="F1062" i="2"/>
  <c r="I1062" i="2" s="1"/>
  <c r="J1061" i="2"/>
  <c r="G1061" i="2"/>
  <c r="H1061" i="2" s="1"/>
  <c r="K1061" i="2" s="1"/>
  <c r="F1061" i="2"/>
  <c r="I1061" i="2" s="1"/>
  <c r="J1060" i="2"/>
  <c r="G1060" i="2"/>
  <c r="H1060" i="2" s="1"/>
  <c r="K1060" i="2" s="1"/>
  <c r="F1060" i="2"/>
  <c r="I1060" i="2" s="1"/>
  <c r="J1059" i="2"/>
  <c r="G1059" i="2"/>
  <c r="H1059" i="2" s="1"/>
  <c r="K1059" i="2" s="1"/>
  <c r="F1059" i="2"/>
  <c r="I1059" i="2" s="1"/>
  <c r="J1058" i="2"/>
  <c r="G1058" i="2"/>
  <c r="H1058" i="2" s="1"/>
  <c r="K1058" i="2" s="1"/>
  <c r="F1058" i="2"/>
  <c r="I1058" i="2" s="1"/>
  <c r="J1057" i="2"/>
  <c r="G1057" i="2"/>
  <c r="H1057" i="2" s="1"/>
  <c r="K1057" i="2" s="1"/>
  <c r="F1057" i="2"/>
  <c r="I1057" i="2" s="1"/>
  <c r="J1056" i="2"/>
  <c r="G1056" i="2"/>
  <c r="H1056" i="2" s="1"/>
  <c r="K1056" i="2" s="1"/>
  <c r="F1056" i="2"/>
  <c r="I1056" i="2" s="1"/>
  <c r="J1055" i="2"/>
  <c r="G1055" i="2"/>
  <c r="H1055" i="2" s="1"/>
  <c r="K1055" i="2" s="1"/>
  <c r="F1055" i="2"/>
  <c r="I1055" i="2" s="1"/>
  <c r="J1054" i="2"/>
  <c r="G1054" i="2"/>
  <c r="H1054" i="2" s="1"/>
  <c r="K1054" i="2" s="1"/>
  <c r="F1054" i="2"/>
  <c r="I1054" i="2" s="1"/>
  <c r="J1053" i="2"/>
  <c r="G1053" i="2"/>
  <c r="H1053" i="2" s="1"/>
  <c r="K1053" i="2" s="1"/>
  <c r="F1053" i="2"/>
  <c r="I1053" i="2" s="1"/>
  <c r="J1052" i="2"/>
  <c r="G1052" i="2"/>
  <c r="H1052" i="2" s="1"/>
  <c r="K1052" i="2" s="1"/>
  <c r="F1052" i="2"/>
  <c r="I1052" i="2" s="1"/>
  <c r="J1051" i="2"/>
  <c r="G1051" i="2"/>
  <c r="H1051" i="2" s="1"/>
  <c r="K1051" i="2" s="1"/>
  <c r="F1051" i="2"/>
  <c r="I1051" i="2" s="1"/>
  <c r="J1050" i="2"/>
  <c r="G1050" i="2"/>
  <c r="H1050" i="2" s="1"/>
  <c r="K1050" i="2" s="1"/>
  <c r="F1050" i="2"/>
  <c r="I1050" i="2" s="1"/>
  <c r="J1049" i="2"/>
  <c r="G1049" i="2"/>
  <c r="H1049" i="2" s="1"/>
  <c r="K1049" i="2" s="1"/>
  <c r="F1049" i="2"/>
  <c r="I1049" i="2" s="1"/>
  <c r="J1048" i="2"/>
  <c r="G1048" i="2"/>
  <c r="H1048" i="2" s="1"/>
  <c r="K1048" i="2" s="1"/>
  <c r="F1048" i="2"/>
  <c r="I1048" i="2" s="1"/>
  <c r="J1047" i="2"/>
  <c r="G1047" i="2"/>
  <c r="H1047" i="2" s="1"/>
  <c r="K1047" i="2" s="1"/>
  <c r="F1047" i="2"/>
  <c r="I1047" i="2" s="1"/>
  <c r="J1046" i="2"/>
  <c r="G1046" i="2"/>
  <c r="H1046" i="2" s="1"/>
  <c r="K1046" i="2" s="1"/>
  <c r="F1046" i="2"/>
  <c r="I1046" i="2" s="1"/>
  <c r="J1045" i="2"/>
  <c r="G1045" i="2"/>
  <c r="H1045" i="2" s="1"/>
  <c r="K1045" i="2" s="1"/>
  <c r="F1045" i="2"/>
  <c r="I1045" i="2" s="1"/>
  <c r="J1044" i="2"/>
  <c r="G1044" i="2"/>
  <c r="H1044" i="2" s="1"/>
  <c r="K1044" i="2" s="1"/>
  <c r="F1044" i="2"/>
  <c r="I1044" i="2" s="1"/>
  <c r="J1043" i="2"/>
  <c r="G1043" i="2"/>
  <c r="H1043" i="2" s="1"/>
  <c r="K1043" i="2" s="1"/>
  <c r="F1043" i="2"/>
  <c r="I1043" i="2" s="1"/>
  <c r="J1042" i="2"/>
  <c r="G1042" i="2"/>
  <c r="H1042" i="2" s="1"/>
  <c r="K1042" i="2" s="1"/>
  <c r="F1042" i="2"/>
  <c r="I1042" i="2" s="1"/>
  <c r="J1041" i="2"/>
  <c r="G1041" i="2"/>
  <c r="H1041" i="2" s="1"/>
  <c r="K1041" i="2" s="1"/>
  <c r="F1041" i="2"/>
  <c r="I1041" i="2" s="1"/>
  <c r="J1040" i="2"/>
  <c r="G1040" i="2"/>
  <c r="H1040" i="2" s="1"/>
  <c r="K1040" i="2" s="1"/>
  <c r="F1040" i="2"/>
  <c r="I1040" i="2" s="1"/>
  <c r="J1039" i="2"/>
  <c r="G1039" i="2"/>
  <c r="H1039" i="2" s="1"/>
  <c r="K1039" i="2" s="1"/>
  <c r="F1039" i="2"/>
  <c r="I1039" i="2" s="1"/>
  <c r="J1038" i="2"/>
  <c r="G1038" i="2"/>
  <c r="H1038" i="2" s="1"/>
  <c r="K1038" i="2" s="1"/>
  <c r="F1038" i="2"/>
  <c r="I1038" i="2" s="1"/>
  <c r="J1037" i="2"/>
  <c r="G1037" i="2"/>
  <c r="H1037" i="2" s="1"/>
  <c r="K1037" i="2" s="1"/>
  <c r="F1037" i="2"/>
  <c r="I1037" i="2" s="1"/>
  <c r="J1036" i="2"/>
  <c r="G1036" i="2"/>
  <c r="H1036" i="2" s="1"/>
  <c r="K1036" i="2" s="1"/>
  <c r="F1036" i="2"/>
  <c r="I1036" i="2" s="1"/>
  <c r="J1035" i="2"/>
  <c r="G1035" i="2"/>
  <c r="H1035" i="2" s="1"/>
  <c r="K1035" i="2" s="1"/>
  <c r="F1035" i="2"/>
  <c r="I1035" i="2" s="1"/>
  <c r="J1034" i="2"/>
  <c r="G1034" i="2"/>
  <c r="H1034" i="2" s="1"/>
  <c r="K1034" i="2" s="1"/>
  <c r="F1034" i="2"/>
  <c r="I1034" i="2" s="1"/>
  <c r="J1033" i="2"/>
  <c r="G1033" i="2"/>
  <c r="H1033" i="2" s="1"/>
  <c r="K1033" i="2" s="1"/>
  <c r="F1033" i="2"/>
  <c r="I1033" i="2" s="1"/>
  <c r="J1032" i="2"/>
  <c r="G1032" i="2"/>
  <c r="H1032" i="2" s="1"/>
  <c r="K1032" i="2" s="1"/>
  <c r="F1032" i="2"/>
  <c r="I1032" i="2" s="1"/>
  <c r="J1031" i="2"/>
  <c r="G1031" i="2"/>
  <c r="H1031" i="2" s="1"/>
  <c r="K1031" i="2" s="1"/>
  <c r="F1031" i="2"/>
  <c r="I1031" i="2" s="1"/>
  <c r="J1030" i="2"/>
  <c r="G1030" i="2"/>
  <c r="H1030" i="2" s="1"/>
  <c r="K1030" i="2" s="1"/>
  <c r="F1030" i="2"/>
  <c r="I1030" i="2" s="1"/>
  <c r="J1029" i="2"/>
  <c r="G1029" i="2"/>
  <c r="H1029" i="2" s="1"/>
  <c r="K1029" i="2" s="1"/>
  <c r="F1029" i="2"/>
  <c r="I1029" i="2" s="1"/>
  <c r="J1028" i="2"/>
  <c r="G1028" i="2"/>
  <c r="H1028" i="2" s="1"/>
  <c r="K1028" i="2" s="1"/>
  <c r="F1028" i="2"/>
  <c r="I1028" i="2" s="1"/>
  <c r="J1027" i="2"/>
  <c r="G1027" i="2"/>
  <c r="H1027" i="2" s="1"/>
  <c r="K1027" i="2" s="1"/>
  <c r="F1027" i="2"/>
  <c r="I1027" i="2" s="1"/>
  <c r="J1026" i="2"/>
  <c r="G1026" i="2"/>
  <c r="H1026" i="2" s="1"/>
  <c r="K1026" i="2" s="1"/>
  <c r="F1026" i="2"/>
  <c r="I1026" i="2" s="1"/>
  <c r="J1025" i="2"/>
  <c r="G1025" i="2"/>
  <c r="H1025" i="2" s="1"/>
  <c r="K1025" i="2" s="1"/>
  <c r="F1025" i="2"/>
  <c r="I1025" i="2" s="1"/>
  <c r="J1024" i="2"/>
  <c r="G1024" i="2"/>
  <c r="H1024" i="2" s="1"/>
  <c r="K1024" i="2" s="1"/>
  <c r="F1024" i="2"/>
  <c r="I1024" i="2" s="1"/>
  <c r="J1023" i="2"/>
  <c r="G1023" i="2"/>
  <c r="H1023" i="2" s="1"/>
  <c r="K1023" i="2" s="1"/>
  <c r="F1023" i="2"/>
  <c r="I1023" i="2" s="1"/>
  <c r="J1022" i="2"/>
  <c r="G1022" i="2"/>
  <c r="H1022" i="2" s="1"/>
  <c r="K1022" i="2" s="1"/>
  <c r="F1022" i="2"/>
  <c r="I1022" i="2" s="1"/>
  <c r="J1021" i="2"/>
  <c r="G1021" i="2"/>
  <c r="H1021" i="2" s="1"/>
  <c r="K1021" i="2" s="1"/>
  <c r="F1021" i="2"/>
  <c r="I1021" i="2" s="1"/>
  <c r="J1020" i="2"/>
  <c r="G1020" i="2"/>
  <c r="H1020" i="2" s="1"/>
  <c r="K1020" i="2" s="1"/>
  <c r="F1020" i="2"/>
  <c r="I1020" i="2" s="1"/>
  <c r="J1019" i="2"/>
  <c r="G1019" i="2"/>
  <c r="H1019" i="2" s="1"/>
  <c r="K1019" i="2" s="1"/>
  <c r="F1019" i="2"/>
  <c r="I1019" i="2" s="1"/>
  <c r="J1018" i="2"/>
  <c r="G1018" i="2"/>
  <c r="H1018" i="2" s="1"/>
  <c r="K1018" i="2" s="1"/>
  <c r="F1018" i="2"/>
  <c r="I1018" i="2" s="1"/>
  <c r="J1017" i="2"/>
  <c r="G1017" i="2"/>
  <c r="H1017" i="2" s="1"/>
  <c r="K1017" i="2" s="1"/>
  <c r="F1017" i="2"/>
  <c r="I1017" i="2" s="1"/>
  <c r="J1016" i="2"/>
  <c r="G1016" i="2"/>
  <c r="H1016" i="2" s="1"/>
  <c r="K1016" i="2" s="1"/>
  <c r="F1016" i="2"/>
  <c r="I1016" i="2" s="1"/>
  <c r="J1015" i="2"/>
  <c r="G1015" i="2"/>
  <c r="H1015" i="2" s="1"/>
  <c r="K1015" i="2" s="1"/>
  <c r="F1015" i="2"/>
  <c r="I1015" i="2" s="1"/>
  <c r="J1014" i="2"/>
  <c r="G1014" i="2"/>
  <c r="H1014" i="2" s="1"/>
  <c r="K1014" i="2" s="1"/>
  <c r="F1014" i="2"/>
  <c r="I1014" i="2" s="1"/>
  <c r="J1013" i="2"/>
  <c r="G1013" i="2"/>
  <c r="H1013" i="2" s="1"/>
  <c r="K1013" i="2" s="1"/>
  <c r="F1013" i="2"/>
  <c r="I1013" i="2" s="1"/>
  <c r="J1012" i="2"/>
  <c r="G1012" i="2"/>
  <c r="H1012" i="2" s="1"/>
  <c r="K1012" i="2" s="1"/>
  <c r="F1012" i="2"/>
  <c r="I1012" i="2" s="1"/>
  <c r="J1011" i="2"/>
  <c r="G1011" i="2"/>
  <c r="H1011" i="2" s="1"/>
  <c r="K1011" i="2" s="1"/>
  <c r="F1011" i="2"/>
  <c r="I1011" i="2" s="1"/>
  <c r="J1010" i="2"/>
  <c r="G1010" i="2"/>
  <c r="H1010" i="2" s="1"/>
  <c r="K1010" i="2" s="1"/>
  <c r="F1010" i="2"/>
  <c r="I1010" i="2" s="1"/>
  <c r="J1009" i="2"/>
  <c r="G1009" i="2"/>
  <c r="H1009" i="2" s="1"/>
  <c r="K1009" i="2" s="1"/>
  <c r="F1009" i="2"/>
  <c r="I1009" i="2" s="1"/>
  <c r="J1008" i="2"/>
  <c r="G1008" i="2"/>
  <c r="H1008" i="2" s="1"/>
  <c r="K1008" i="2" s="1"/>
  <c r="F1008" i="2"/>
  <c r="I1008" i="2" s="1"/>
  <c r="J1007" i="2"/>
  <c r="G1007" i="2"/>
  <c r="H1007" i="2" s="1"/>
  <c r="K1007" i="2" s="1"/>
  <c r="F1007" i="2"/>
  <c r="I1007" i="2" s="1"/>
  <c r="J1006" i="2"/>
  <c r="G1006" i="2"/>
  <c r="H1006" i="2" s="1"/>
  <c r="K1006" i="2" s="1"/>
  <c r="F1006" i="2"/>
  <c r="I1006" i="2" s="1"/>
  <c r="J1005" i="2"/>
  <c r="G1005" i="2"/>
  <c r="H1005" i="2" s="1"/>
  <c r="K1005" i="2" s="1"/>
  <c r="F1005" i="2"/>
  <c r="I1005" i="2" s="1"/>
  <c r="J1004" i="2"/>
  <c r="G1004" i="2"/>
  <c r="H1004" i="2" s="1"/>
  <c r="K1004" i="2" s="1"/>
  <c r="F1004" i="2"/>
  <c r="I1004" i="2" s="1"/>
  <c r="J1003" i="2"/>
  <c r="G1003" i="2"/>
  <c r="H1003" i="2" s="1"/>
  <c r="K1003" i="2" s="1"/>
  <c r="F1003" i="2"/>
  <c r="I1003" i="2" s="1"/>
  <c r="J1002" i="2"/>
  <c r="G1002" i="2"/>
  <c r="H1002" i="2" s="1"/>
  <c r="K1002" i="2" s="1"/>
  <c r="F1002" i="2"/>
  <c r="I1002" i="2" s="1"/>
  <c r="J1001" i="2"/>
  <c r="G1001" i="2"/>
  <c r="H1001" i="2" s="1"/>
  <c r="K1001" i="2" s="1"/>
  <c r="F1001" i="2"/>
  <c r="I1001" i="2" s="1"/>
  <c r="J1000" i="2"/>
  <c r="G1000" i="2"/>
  <c r="H1000" i="2" s="1"/>
  <c r="K1000" i="2" s="1"/>
  <c r="F1000" i="2"/>
  <c r="I1000" i="2" s="1"/>
  <c r="J999" i="2"/>
  <c r="G999" i="2"/>
  <c r="H999" i="2" s="1"/>
  <c r="K999" i="2" s="1"/>
  <c r="F999" i="2"/>
  <c r="I999" i="2" s="1"/>
  <c r="J998" i="2"/>
  <c r="G998" i="2"/>
  <c r="H998" i="2" s="1"/>
  <c r="K998" i="2" s="1"/>
  <c r="F998" i="2"/>
  <c r="I998" i="2" s="1"/>
  <c r="J997" i="2"/>
  <c r="G997" i="2"/>
  <c r="H997" i="2" s="1"/>
  <c r="K997" i="2" s="1"/>
  <c r="F997" i="2"/>
  <c r="I997" i="2" s="1"/>
  <c r="J996" i="2"/>
  <c r="G996" i="2"/>
  <c r="H996" i="2" s="1"/>
  <c r="K996" i="2" s="1"/>
  <c r="F996" i="2"/>
  <c r="I996" i="2" s="1"/>
  <c r="J995" i="2"/>
  <c r="G995" i="2"/>
  <c r="H995" i="2" s="1"/>
  <c r="K995" i="2" s="1"/>
  <c r="F995" i="2"/>
  <c r="I995" i="2" s="1"/>
  <c r="J994" i="2"/>
  <c r="G994" i="2"/>
  <c r="H994" i="2" s="1"/>
  <c r="K994" i="2" s="1"/>
  <c r="F994" i="2"/>
  <c r="I994" i="2" s="1"/>
  <c r="J993" i="2"/>
  <c r="G993" i="2"/>
  <c r="H993" i="2" s="1"/>
  <c r="K993" i="2" s="1"/>
  <c r="F993" i="2"/>
  <c r="I993" i="2" s="1"/>
  <c r="J992" i="2"/>
  <c r="G992" i="2"/>
  <c r="H992" i="2" s="1"/>
  <c r="K992" i="2" s="1"/>
  <c r="F992" i="2"/>
  <c r="I992" i="2" s="1"/>
  <c r="J991" i="2"/>
  <c r="G991" i="2"/>
  <c r="H991" i="2" s="1"/>
  <c r="K991" i="2" s="1"/>
  <c r="F991" i="2"/>
  <c r="I991" i="2" s="1"/>
  <c r="J990" i="2"/>
  <c r="G990" i="2"/>
  <c r="H990" i="2" s="1"/>
  <c r="K990" i="2" s="1"/>
  <c r="F990" i="2"/>
  <c r="I990" i="2" s="1"/>
  <c r="J989" i="2"/>
  <c r="G989" i="2"/>
  <c r="H989" i="2" s="1"/>
  <c r="K989" i="2" s="1"/>
  <c r="F989" i="2"/>
  <c r="I989" i="2" s="1"/>
  <c r="J988" i="2"/>
  <c r="G988" i="2"/>
  <c r="H988" i="2" s="1"/>
  <c r="K988" i="2" s="1"/>
  <c r="F988" i="2"/>
  <c r="I988" i="2" s="1"/>
  <c r="J987" i="2"/>
  <c r="G987" i="2"/>
  <c r="H987" i="2" s="1"/>
  <c r="K987" i="2" s="1"/>
  <c r="F987" i="2"/>
  <c r="I987" i="2" s="1"/>
  <c r="J986" i="2"/>
  <c r="G986" i="2"/>
  <c r="H986" i="2" s="1"/>
  <c r="K986" i="2" s="1"/>
  <c r="F986" i="2"/>
  <c r="I986" i="2" s="1"/>
  <c r="J985" i="2"/>
  <c r="G985" i="2"/>
  <c r="H985" i="2" s="1"/>
  <c r="K985" i="2" s="1"/>
  <c r="F985" i="2"/>
  <c r="I985" i="2" s="1"/>
  <c r="J984" i="2"/>
  <c r="G984" i="2"/>
  <c r="H984" i="2" s="1"/>
  <c r="K984" i="2" s="1"/>
  <c r="F984" i="2"/>
  <c r="I984" i="2" s="1"/>
  <c r="J983" i="2"/>
  <c r="G983" i="2"/>
  <c r="H983" i="2" s="1"/>
  <c r="K983" i="2" s="1"/>
  <c r="F983" i="2"/>
  <c r="I983" i="2" s="1"/>
  <c r="J982" i="2"/>
  <c r="G982" i="2"/>
  <c r="H982" i="2" s="1"/>
  <c r="K982" i="2" s="1"/>
  <c r="F982" i="2"/>
  <c r="I982" i="2" s="1"/>
  <c r="J981" i="2"/>
  <c r="G981" i="2"/>
  <c r="H981" i="2" s="1"/>
  <c r="K981" i="2" s="1"/>
  <c r="F981" i="2"/>
  <c r="I981" i="2" s="1"/>
  <c r="J980" i="2"/>
  <c r="G980" i="2"/>
  <c r="H980" i="2" s="1"/>
  <c r="K980" i="2" s="1"/>
  <c r="F980" i="2"/>
  <c r="I980" i="2" s="1"/>
  <c r="J979" i="2"/>
  <c r="G979" i="2"/>
  <c r="H979" i="2" s="1"/>
  <c r="K979" i="2" s="1"/>
  <c r="F979" i="2"/>
  <c r="I979" i="2" s="1"/>
  <c r="J978" i="2"/>
  <c r="G978" i="2"/>
  <c r="H978" i="2" s="1"/>
  <c r="K978" i="2" s="1"/>
  <c r="F978" i="2"/>
  <c r="I978" i="2" s="1"/>
  <c r="J977" i="2"/>
  <c r="G977" i="2"/>
  <c r="H977" i="2" s="1"/>
  <c r="K977" i="2" s="1"/>
  <c r="F977" i="2"/>
  <c r="I977" i="2" s="1"/>
  <c r="J976" i="2"/>
  <c r="G976" i="2"/>
  <c r="H976" i="2" s="1"/>
  <c r="K976" i="2" s="1"/>
  <c r="F976" i="2"/>
  <c r="I976" i="2" s="1"/>
  <c r="J975" i="2"/>
  <c r="G975" i="2"/>
  <c r="H975" i="2" s="1"/>
  <c r="K975" i="2" s="1"/>
  <c r="F975" i="2"/>
  <c r="I975" i="2" s="1"/>
  <c r="J974" i="2"/>
  <c r="G974" i="2"/>
  <c r="H974" i="2" s="1"/>
  <c r="K974" i="2" s="1"/>
  <c r="F974" i="2"/>
  <c r="I974" i="2" s="1"/>
  <c r="J973" i="2"/>
  <c r="G973" i="2"/>
  <c r="H973" i="2" s="1"/>
  <c r="K973" i="2" s="1"/>
  <c r="F973" i="2"/>
  <c r="I973" i="2" s="1"/>
  <c r="J972" i="2"/>
  <c r="G972" i="2"/>
  <c r="H972" i="2" s="1"/>
  <c r="K972" i="2" s="1"/>
  <c r="F972" i="2"/>
  <c r="I972" i="2" s="1"/>
  <c r="J971" i="2"/>
  <c r="G971" i="2"/>
  <c r="H971" i="2" s="1"/>
  <c r="K971" i="2" s="1"/>
  <c r="F971" i="2"/>
  <c r="I971" i="2" s="1"/>
  <c r="J970" i="2"/>
  <c r="G970" i="2"/>
  <c r="H970" i="2" s="1"/>
  <c r="K970" i="2" s="1"/>
  <c r="F970" i="2"/>
  <c r="I970" i="2" s="1"/>
  <c r="J969" i="2"/>
  <c r="G969" i="2"/>
  <c r="H969" i="2" s="1"/>
  <c r="K969" i="2" s="1"/>
  <c r="F969" i="2"/>
  <c r="I969" i="2" s="1"/>
  <c r="J968" i="2"/>
  <c r="G968" i="2"/>
  <c r="H968" i="2" s="1"/>
  <c r="K968" i="2" s="1"/>
  <c r="F968" i="2"/>
  <c r="I968" i="2" s="1"/>
  <c r="J967" i="2"/>
  <c r="G967" i="2"/>
  <c r="H967" i="2" s="1"/>
  <c r="K967" i="2" s="1"/>
  <c r="F967" i="2"/>
  <c r="I967" i="2" s="1"/>
  <c r="J966" i="2"/>
  <c r="G966" i="2"/>
  <c r="H966" i="2" s="1"/>
  <c r="K966" i="2" s="1"/>
  <c r="F966" i="2"/>
  <c r="I966" i="2" s="1"/>
  <c r="J965" i="2"/>
  <c r="G965" i="2"/>
  <c r="H965" i="2" s="1"/>
  <c r="K965" i="2" s="1"/>
  <c r="F965" i="2"/>
  <c r="I965" i="2" s="1"/>
  <c r="J964" i="2"/>
  <c r="G964" i="2"/>
  <c r="H964" i="2" s="1"/>
  <c r="K964" i="2" s="1"/>
  <c r="F964" i="2"/>
  <c r="I964" i="2" s="1"/>
  <c r="J963" i="2"/>
  <c r="G963" i="2"/>
  <c r="H963" i="2" s="1"/>
  <c r="K963" i="2" s="1"/>
  <c r="F963" i="2"/>
  <c r="I963" i="2" s="1"/>
  <c r="J962" i="2"/>
  <c r="G962" i="2"/>
  <c r="H962" i="2" s="1"/>
  <c r="K962" i="2" s="1"/>
  <c r="F962" i="2"/>
  <c r="I962" i="2" s="1"/>
  <c r="J961" i="2"/>
  <c r="G961" i="2"/>
  <c r="H961" i="2" s="1"/>
  <c r="K961" i="2" s="1"/>
  <c r="F961" i="2"/>
  <c r="I961" i="2" s="1"/>
  <c r="J960" i="2"/>
  <c r="G960" i="2"/>
  <c r="H960" i="2" s="1"/>
  <c r="K960" i="2" s="1"/>
  <c r="F960" i="2"/>
  <c r="I960" i="2" s="1"/>
  <c r="J959" i="2"/>
  <c r="G959" i="2"/>
  <c r="H959" i="2" s="1"/>
  <c r="K959" i="2" s="1"/>
  <c r="F959" i="2"/>
  <c r="I959" i="2" s="1"/>
  <c r="J958" i="2"/>
  <c r="G958" i="2"/>
  <c r="H958" i="2" s="1"/>
  <c r="K958" i="2" s="1"/>
  <c r="F958" i="2"/>
  <c r="I958" i="2" s="1"/>
  <c r="J957" i="2"/>
  <c r="G957" i="2"/>
  <c r="H957" i="2" s="1"/>
  <c r="K957" i="2" s="1"/>
  <c r="F957" i="2"/>
  <c r="I957" i="2" s="1"/>
  <c r="J956" i="2"/>
  <c r="G956" i="2"/>
  <c r="H956" i="2" s="1"/>
  <c r="K956" i="2" s="1"/>
  <c r="F956" i="2"/>
  <c r="I956" i="2" s="1"/>
  <c r="J955" i="2"/>
  <c r="G955" i="2"/>
  <c r="H955" i="2" s="1"/>
  <c r="K955" i="2" s="1"/>
  <c r="F955" i="2"/>
  <c r="I955" i="2" s="1"/>
  <c r="J954" i="2"/>
  <c r="G954" i="2"/>
  <c r="H954" i="2" s="1"/>
  <c r="K954" i="2" s="1"/>
  <c r="F954" i="2"/>
  <c r="I954" i="2" s="1"/>
  <c r="J953" i="2"/>
  <c r="G953" i="2"/>
  <c r="H953" i="2" s="1"/>
  <c r="K953" i="2" s="1"/>
  <c r="F953" i="2"/>
  <c r="I953" i="2" s="1"/>
  <c r="J952" i="2"/>
  <c r="G952" i="2"/>
  <c r="H952" i="2" s="1"/>
  <c r="K952" i="2" s="1"/>
  <c r="F952" i="2"/>
  <c r="I952" i="2" s="1"/>
  <c r="J951" i="2"/>
  <c r="G951" i="2"/>
  <c r="H951" i="2" s="1"/>
  <c r="K951" i="2" s="1"/>
  <c r="F951" i="2"/>
  <c r="I951" i="2" s="1"/>
  <c r="J950" i="2"/>
  <c r="G950" i="2"/>
  <c r="H950" i="2" s="1"/>
  <c r="K950" i="2" s="1"/>
  <c r="F950" i="2"/>
  <c r="I950" i="2" s="1"/>
  <c r="J949" i="2"/>
  <c r="G949" i="2"/>
  <c r="H949" i="2" s="1"/>
  <c r="K949" i="2" s="1"/>
  <c r="F949" i="2"/>
  <c r="I949" i="2" s="1"/>
  <c r="J948" i="2"/>
  <c r="G948" i="2"/>
  <c r="H948" i="2" s="1"/>
  <c r="K948" i="2" s="1"/>
  <c r="F948" i="2"/>
  <c r="I948" i="2" s="1"/>
  <c r="J947" i="2"/>
  <c r="G947" i="2"/>
  <c r="H947" i="2" s="1"/>
  <c r="K947" i="2" s="1"/>
  <c r="F947" i="2"/>
  <c r="I947" i="2" s="1"/>
  <c r="J946" i="2"/>
  <c r="G946" i="2"/>
  <c r="H946" i="2" s="1"/>
  <c r="K946" i="2" s="1"/>
  <c r="F946" i="2"/>
  <c r="I946" i="2" s="1"/>
  <c r="J945" i="2"/>
  <c r="G945" i="2"/>
  <c r="H945" i="2" s="1"/>
  <c r="K945" i="2" s="1"/>
  <c r="F945" i="2"/>
  <c r="I945" i="2" s="1"/>
  <c r="J944" i="2"/>
  <c r="G944" i="2"/>
  <c r="H944" i="2" s="1"/>
  <c r="K944" i="2" s="1"/>
  <c r="F944" i="2"/>
  <c r="I944" i="2" s="1"/>
  <c r="J943" i="2"/>
  <c r="G943" i="2"/>
  <c r="H943" i="2" s="1"/>
  <c r="K943" i="2" s="1"/>
  <c r="F943" i="2"/>
  <c r="I943" i="2" s="1"/>
  <c r="J942" i="2"/>
  <c r="G942" i="2"/>
  <c r="H942" i="2" s="1"/>
  <c r="K942" i="2" s="1"/>
  <c r="F942" i="2"/>
  <c r="I942" i="2" s="1"/>
  <c r="J941" i="2"/>
  <c r="G941" i="2"/>
  <c r="H941" i="2" s="1"/>
  <c r="K941" i="2" s="1"/>
  <c r="F941" i="2"/>
  <c r="I941" i="2" s="1"/>
  <c r="J940" i="2"/>
  <c r="G940" i="2"/>
  <c r="H940" i="2" s="1"/>
  <c r="K940" i="2" s="1"/>
  <c r="F940" i="2"/>
  <c r="I940" i="2" s="1"/>
  <c r="J939" i="2"/>
  <c r="G939" i="2"/>
  <c r="H939" i="2" s="1"/>
  <c r="K939" i="2" s="1"/>
  <c r="F939" i="2"/>
  <c r="I939" i="2" s="1"/>
  <c r="J938" i="2"/>
  <c r="G938" i="2"/>
  <c r="H938" i="2" s="1"/>
  <c r="K938" i="2" s="1"/>
  <c r="F938" i="2"/>
  <c r="I938" i="2" s="1"/>
  <c r="J937" i="2"/>
  <c r="G937" i="2"/>
  <c r="H937" i="2" s="1"/>
  <c r="K937" i="2" s="1"/>
  <c r="F937" i="2"/>
  <c r="I937" i="2" s="1"/>
  <c r="J936" i="2"/>
  <c r="G936" i="2"/>
  <c r="H936" i="2" s="1"/>
  <c r="K936" i="2" s="1"/>
  <c r="F936" i="2"/>
  <c r="I936" i="2" s="1"/>
  <c r="J935" i="2"/>
  <c r="G935" i="2"/>
  <c r="H935" i="2" s="1"/>
  <c r="K935" i="2" s="1"/>
  <c r="F935" i="2"/>
  <c r="I935" i="2" s="1"/>
  <c r="J934" i="2"/>
  <c r="G934" i="2"/>
  <c r="H934" i="2" s="1"/>
  <c r="K934" i="2" s="1"/>
  <c r="F934" i="2"/>
  <c r="I934" i="2" s="1"/>
  <c r="J933" i="2"/>
  <c r="G933" i="2"/>
  <c r="H933" i="2" s="1"/>
  <c r="K933" i="2" s="1"/>
  <c r="F933" i="2"/>
  <c r="I933" i="2" s="1"/>
  <c r="J932" i="2"/>
  <c r="G932" i="2"/>
  <c r="H932" i="2" s="1"/>
  <c r="K932" i="2" s="1"/>
  <c r="F932" i="2"/>
  <c r="I932" i="2" s="1"/>
  <c r="J931" i="2"/>
  <c r="G931" i="2"/>
  <c r="H931" i="2" s="1"/>
  <c r="K931" i="2" s="1"/>
  <c r="F931" i="2"/>
  <c r="I931" i="2" s="1"/>
  <c r="J930" i="2"/>
  <c r="G930" i="2"/>
  <c r="H930" i="2" s="1"/>
  <c r="K930" i="2" s="1"/>
  <c r="F930" i="2"/>
  <c r="I930" i="2" s="1"/>
  <c r="J929" i="2"/>
  <c r="G929" i="2"/>
  <c r="H929" i="2" s="1"/>
  <c r="K929" i="2" s="1"/>
  <c r="F929" i="2"/>
  <c r="I929" i="2" s="1"/>
  <c r="J928" i="2"/>
  <c r="G928" i="2"/>
  <c r="H928" i="2" s="1"/>
  <c r="K928" i="2" s="1"/>
  <c r="F928" i="2"/>
  <c r="I928" i="2" s="1"/>
  <c r="J927" i="2"/>
  <c r="G927" i="2"/>
  <c r="H927" i="2" s="1"/>
  <c r="K927" i="2" s="1"/>
  <c r="F927" i="2"/>
  <c r="I927" i="2" s="1"/>
  <c r="J926" i="2"/>
  <c r="G926" i="2"/>
  <c r="H926" i="2" s="1"/>
  <c r="K926" i="2" s="1"/>
  <c r="F926" i="2"/>
  <c r="I926" i="2" s="1"/>
  <c r="J925" i="2"/>
  <c r="G925" i="2"/>
  <c r="H925" i="2" s="1"/>
  <c r="K925" i="2" s="1"/>
  <c r="F925" i="2"/>
  <c r="I925" i="2" s="1"/>
  <c r="J924" i="2"/>
  <c r="G924" i="2"/>
  <c r="H924" i="2" s="1"/>
  <c r="K924" i="2" s="1"/>
  <c r="F924" i="2"/>
  <c r="I924" i="2" s="1"/>
  <c r="J923" i="2"/>
  <c r="G923" i="2"/>
  <c r="H923" i="2" s="1"/>
  <c r="K923" i="2" s="1"/>
  <c r="F923" i="2"/>
  <c r="I923" i="2" s="1"/>
  <c r="J922" i="2"/>
  <c r="G922" i="2"/>
  <c r="H922" i="2" s="1"/>
  <c r="K922" i="2" s="1"/>
  <c r="F922" i="2"/>
  <c r="I922" i="2" s="1"/>
  <c r="J921" i="2"/>
  <c r="G921" i="2"/>
  <c r="H921" i="2" s="1"/>
  <c r="K921" i="2" s="1"/>
  <c r="F921" i="2"/>
  <c r="I921" i="2" s="1"/>
  <c r="J920" i="2"/>
  <c r="G920" i="2"/>
  <c r="H920" i="2" s="1"/>
  <c r="K920" i="2" s="1"/>
  <c r="F920" i="2"/>
  <c r="I920" i="2" s="1"/>
  <c r="J919" i="2"/>
  <c r="G919" i="2"/>
  <c r="H919" i="2" s="1"/>
  <c r="K919" i="2" s="1"/>
  <c r="F919" i="2"/>
  <c r="I919" i="2" s="1"/>
  <c r="J918" i="2"/>
  <c r="G918" i="2"/>
  <c r="H918" i="2" s="1"/>
  <c r="K918" i="2" s="1"/>
  <c r="F918" i="2"/>
  <c r="I918" i="2" s="1"/>
  <c r="J917" i="2"/>
  <c r="G917" i="2"/>
  <c r="H917" i="2" s="1"/>
  <c r="K917" i="2" s="1"/>
  <c r="F917" i="2"/>
  <c r="I917" i="2" s="1"/>
  <c r="J916" i="2"/>
  <c r="G916" i="2"/>
  <c r="H916" i="2" s="1"/>
  <c r="K916" i="2" s="1"/>
  <c r="F916" i="2"/>
  <c r="I916" i="2" s="1"/>
  <c r="J915" i="2"/>
  <c r="G915" i="2"/>
  <c r="H915" i="2" s="1"/>
  <c r="K915" i="2" s="1"/>
  <c r="F915" i="2"/>
  <c r="I915" i="2" s="1"/>
  <c r="J914" i="2"/>
  <c r="G914" i="2"/>
  <c r="H914" i="2" s="1"/>
  <c r="K914" i="2" s="1"/>
  <c r="F914" i="2"/>
  <c r="I914" i="2" s="1"/>
  <c r="J913" i="2"/>
  <c r="G913" i="2"/>
  <c r="H913" i="2" s="1"/>
  <c r="K913" i="2" s="1"/>
  <c r="F913" i="2"/>
  <c r="I913" i="2" s="1"/>
  <c r="J912" i="2"/>
  <c r="G912" i="2"/>
  <c r="H912" i="2" s="1"/>
  <c r="K912" i="2" s="1"/>
  <c r="F912" i="2"/>
  <c r="I912" i="2" s="1"/>
  <c r="J911" i="2"/>
  <c r="G911" i="2"/>
  <c r="H911" i="2" s="1"/>
  <c r="K911" i="2" s="1"/>
  <c r="F911" i="2"/>
  <c r="I911" i="2" s="1"/>
  <c r="J910" i="2"/>
  <c r="G910" i="2"/>
  <c r="H910" i="2" s="1"/>
  <c r="K910" i="2" s="1"/>
  <c r="F910" i="2"/>
  <c r="I910" i="2" s="1"/>
  <c r="J909" i="2"/>
  <c r="G909" i="2"/>
  <c r="H909" i="2" s="1"/>
  <c r="K909" i="2" s="1"/>
  <c r="F909" i="2"/>
  <c r="I909" i="2" s="1"/>
  <c r="J908" i="2"/>
  <c r="G908" i="2"/>
  <c r="H908" i="2" s="1"/>
  <c r="K908" i="2" s="1"/>
  <c r="F908" i="2"/>
  <c r="I908" i="2" s="1"/>
  <c r="J907" i="2"/>
  <c r="G907" i="2"/>
  <c r="H907" i="2" s="1"/>
  <c r="K907" i="2" s="1"/>
  <c r="F907" i="2"/>
  <c r="I907" i="2" s="1"/>
  <c r="J906" i="2"/>
  <c r="G906" i="2"/>
  <c r="H906" i="2" s="1"/>
  <c r="K906" i="2" s="1"/>
  <c r="F906" i="2"/>
  <c r="I906" i="2" s="1"/>
  <c r="J905" i="2"/>
  <c r="G905" i="2"/>
  <c r="H905" i="2" s="1"/>
  <c r="K905" i="2" s="1"/>
  <c r="F905" i="2"/>
  <c r="I905" i="2" s="1"/>
  <c r="J904" i="2"/>
  <c r="G904" i="2"/>
  <c r="H904" i="2" s="1"/>
  <c r="K904" i="2" s="1"/>
  <c r="F904" i="2"/>
  <c r="I904" i="2" s="1"/>
  <c r="J903" i="2"/>
  <c r="G903" i="2"/>
  <c r="H903" i="2" s="1"/>
  <c r="K903" i="2" s="1"/>
  <c r="F903" i="2"/>
  <c r="I903" i="2" s="1"/>
  <c r="J902" i="2"/>
  <c r="G902" i="2"/>
  <c r="H902" i="2" s="1"/>
  <c r="K902" i="2" s="1"/>
  <c r="F902" i="2"/>
  <c r="I902" i="2" s="1"/>
  <c r="J901" i="2"/>
  <c r="G901" i="2"/>
  <c r="H901" i="2" s="1"/>
  <c r="K901" i="2" s="1"/>
  <c r="F901" i="2"/>
  <c r="I901" i="2" s="1"/>
  <c r="J900" i="2"/>
  <c r="G900" i="2"/>
  <c r="H900" i="2" s="1"/>
  <c r="K900" i="2" s="1"/>
  <c r="F900" i="2"/>
  <c r="I900" i="2" s="1"/>
  <c r="J899" i="2"/>
  <c r="G899" i="2"/>
  <c r="H899" i="2" s="1"/>
  <c r="K899" i="2" s="1"/>
  <c r="F899" i="2"/>
  <c r="I899" i="2" s="1"/>
  <c r="J898" i="2"/>
  <c r="G898" i="2"/>
  <c r="H898" i="2" s="1"/>
  <c r="K898" i="2" s="1"/>
  <c r="F898" i="2"/>
  <c r="I898" i="2" s="1"/>
  <c r="J897" i="2"/>
  <c r="G897" i="2"/>
  <c r="H897" i="2" s="1"/>
  <c r="K897" i="2" s="1"/>
  <c r="F897" i="2"/>
  <c r="I897" i="2" s="1"/>
  <c r="J896" i="2"/>
  <c r="G896" i="2"/>
  <c r="H896" i="2" s="1"/>
  <c r="K896" i="2" s="1"/>
  <c r="F896" i="2"/>
  <c r="I896" i="2" s="1"/>
  <c r="J895" i="2"/>
  <c r="G895" i="2"/>
  <c r="H895" i="2" s="1"/>
  <c r="K895" i="2" s="1"/>
  <c r="F895" i="2"/>
  <c r="I895" i="2" s="1"/>
  <c r="J894" i="2"/>
  <c r="G894" i="2"/>
  <c r="H894" i="2" s="1"/>
  <c r="K894" i="2" s="1"/>
  <c r="F894" i="2"/>
  <c r="I894" i="2" s="1"/>
  <c r="J893" i="2"/>
  <c r="G893" i="2"/>
  <c r="H893" i="2" s="1"/>
  <c r="K893" i="2" s="1"/>
  <c r="F893" i="2"/>
  <c r="I893" i="2" s="1"/>
  <c r="J892" i="2"/>
  <c r="G892" i="2"/>
  <c r="H892" i="2" s="1"/>
  <c r="K892" i="2" s="1"/>
  <c r="F892" i="2"/>
  <c r="I892" i="2" s="1"/>
  <c r="J891" i="2"/>
  <c r="G891" i="2"/>
  <c r="H891" i="2" s="1"/>
  <c r="K891" i="2" s="1"/>
  <c r="F891" i="2"/>
  <c r="I891" i="2" s="1"/>
  <c r="J890" i="2"/>
  <c r="G890" i="2"/>
  <c r="H890" i="2" s="1"/>
  <c r="K890" i="2" s="1"/>
  <c r="F890" i="2"/>
  <c r="I890" i="2" s="1"/>
  <c r="J889" i="2"/>
  <c r="G889" i="2"/>
  <c r="H889" i="2" s="1"/>
  <c r="K889" i="2" s="1"/>
  <c r="F889" i="2"/>
  <c r="I889" i="2" s="1"/>
  <c r="J888" i="2"/>
  <c r="G888" i="2"/>
  <c r="H888" i="2" s="1"/>
  <c r="K888" i="2" s="1"/>
  <c r="F888" i="2"/>
  <c r="I888" i="2" s="1"/>
  <c r="J887" i="2"/>
  <c r="G887" i="2"/>
  <c r="H887" i="2" s="1"/>
  <c r="K887" i="2" s="1"/>
  <c r="F887" i="2"/>
  <c r="I887" i="2" s="1"/>
  <c r="J886" i="2"/>
  <c r="G886" i="2"/>
  <c r="H886" i="2" s="1"/>
  <c r="K886" i="2" s="1"/>
  <c r="F886" i="2"/>
  <c r="I886" i="2" s="1"/>
  <c r="J885" i="2"/>
  <c r="G885" i="2"/>
  <c r="H885" i="2" s="1"/>
  <c r="K885" i="2" s="1"/>
  <c r="F885" i="2"/>
  <c r="I885" i="2" s="1"/>
  <c r="J884" i="2"/>
  <c r="G884" i="2"/>
  <c r="H884" i="2" s="1"/>
  <c r="K884" i="2" s="1"/>
  <c r="F884" i="2"/>
  <c r="I884" i="2" s="1"/>
  <c r="J883" i="2"/>
  <c r="G883" i="2"/>
  <c r="H883" i="2" s="1"/>
  <c r="K883" i="2" s="1"/>
  <c r="F883" i="2"/>
  <c r="I883" i="2" s="1"/>
  <c r="J882" i="2"/>
  <c r="G882" i="2"/>
  <c r="H882" i="2" s="1"/>
  <c r="K882" i="2" s="1"/>
  <c r="F882" i="2"/>
  <c r="I882" i="2" s="1"/>
  <c r="J881" i="2"/>
  <c r="G881" i="2"/>
  <c r="H881" i="2" s="1"/>
  <c r="K881" i="2" s="1"/>
  <c r="F881" i="2"/>
  <c r="I881" i="2" s="1"/>
  <c r="J880" i="2"/>
  <c r="G880" i="2"/>
  <c r="H880" i="2" s="1"/>
  <c r="K880" i="2" s="1"/>
  <c r="F880" i="2"/>
  <c r="I880" i="2" s="1"/>
  <c r="J879" i="2"/>
  <c r="G879" i="2"/>
  <c r="H879" i="2" s="1"/>
  <c r="K879" i="2" s="1"/>
  <c r="F879" i="2"/>
  <c r="I879" i="2" s="1"/>
  <c r="J878" i="2"/>
  <c r="G878" i="2"/>
  <c r="H878" i="2" s="1"/>
  <c r="K878" i="2" s="1"/>
  <c r="F878" i="2"/>
  <c r="I878" i="2" s="1"/>
  <c r="J877" i="2"/>
  <c r="G877" i="2"/>
  <c r="H877" i="2" s="1"/>
  <c r="K877" i="2" s="1"/>
  <c r="F877" i="2"/>
  <c r="I877" i="2" s="1"/>
  <c r="J876" i="2"/>
  <c r="G876" i="2"/>
  <c r="H876" i="2" s="1"/>
  <c r="K876" i="2" s="1"/>
  <c r="F876" i="2"/>
  <c r="I876" i="2" s="1"/>
  <c r="J875" i="2"/>
  <c r="G875" i="2"/>
  <c r="H875" i="2" s="1"/>
  <c r="K875" i="2" s="1"/>
  <c r="F875" i="2"/>
  <c r="I875" i="2" s="1"/>
  <c r="J874" i="2"/>
  <c r="G874" i="2"/>
  <c r="H874" i="2" s="1"/>
  <c r="K874" i="2" s="1"/>
  <c r="F874" i="2"/>
  <c r="I874" i="2" s="1"/>
  <c r="J873" i="2"/>
  <c r="G873" i="2"/>
  <c r="H873" i="2" s="1"/>
  <c r="K873" i="2" s="1"/>
  <c r="F873" i="2"/>
  <c r="I873" i="2" s="1"/>
  <c r="J872" i="2"/>
  <c r="G872" i="2"/>
  <c r="H872" i="2" s="1"/>
  <c r="K872" i="2" s="1"/>
  <c r="F872" i="2"/>
  <c r="I872" i="2" s="1"/>
  <c r="J871" i="2"/>
  <c r="G871" i="2"/>
  <c r="H871" i="2" s="1"/>
  <c r="K871" i="2" s="1"/>
  <c r="F871" i="2"/>
  <c r="I871" i="2" s="1"/>
  <c r="J870" i="2"/>
  <c r="G870" i="2"/>
  <c r="H870" i="2" s="1"/>
  <c r="K870" i="2" s="1"/>
  <c r="F870" i="2"/>
  <c r="I870" i="2" s="1"/>
  <c r="J869" i="2"/>
  <c r="G869" i="2"/>
  <c r="H869" i="2" s="1"/>
  <c r="K869" i="2" s="1"/>
  <c r="F869" i="2"/>
  <c r="I869" i="2" s="1"/>
  <c r="J868" i="2"/>
  <c r="G868" i="2"/>
  <c r="H868" i="2" s="1"/>
  <c r="K868" i="2" s="1"/>
  <c r="F868" i="2"/>
  <c r="I868" i="2" s="1"/>
  <c r="J867" i="2"/>
  <c r="G867" i="2"/>
  <c r="H867" i="2" s="1"/>
  <c r="K867" i="2" s="1"/>
  <c r="F867" i="2"/>
  <c r="I867" i="2" s="1"/>
  <c r="J866" i="2"/>
  <c r="G866" i="2"/>
  <c r="H866" i="2" s="1"/>
  <c r="K866" i="2" s="1"/>
  <c r="F866" i="2"/>
  <c r="I866" i="2" s="1"/>
  <c r="J865" i="2"/>
  <c r="G865" i="2"/>
  <c r="H865" i="2" s="1"/>
  <c r="K865" i="2" s="1"/>
  <c r="F865" i="2"/>
  <c r="I865" i="2" s="1"/>
  <c r="J864" i="2"/>
  <c r="G864" i="2"/>
  <c r="H864" i="2" s="1"/>
  <c r="K864" i="2" s="1"/>
  <c r="F864" i="2"/>
  <c r="I864" i="2" s="1"/>
  <c r="J863" i="2"/>
  <c r="G863" i="2"/>
  <c r="H863" i="2" s="1"/>
  <c r="K863" i="2" s="1"/>
  <c r="F863" i="2"/>
  <c r="I863" i="2" s="1"/>
  <c r="J862" i="2"/>
  <c r="G862" i="2"/>
  <c r="H862" i="2" s="1"/>
  <c r="K862" i="2" s="1"/>
  <c r="F862" i="2"/>
  <c r="I862" i="2" s="1"/>
  <c r="J861" i="2"/>
  <c r="G861" i="2"/>
  <c r="H861" i="2" s="1"/>
  <c r="K861" i="2" s="1"/>
  <c r="F861" i="2"/>
  <c r="I861" i="2" s="1"/>
  <c r="J860" i="2"/>
  <c r="G860" i="2"/>
  <c r="H860" i="2" s="1"/>
  <c r="K860" i="2" s="1"/>
  <c r="F860" i="2"/>
  <c r="I860" i="2" s="1"/>
  <c r="J859" i="2"/>
  <c r="G859" i="2"/>
  <c r="H859" i="2" s="1"/>
  <c r="K859" i="2" s="1"/>
  <c r="F859" i="2"/>
  <c r="I859" i="2" s="1"/>
  <c r="J858" i="2"/>
  <c r="G858" i="2"/>
  <c r="H858" i="2" s="1"/>
  <c r="K858" i="2" s="1"/>
  <c r="F858" i="2"/>
  <c r="I858" i="2" s="1"/>
  <c r="J857" i="2"/>
  <c r="G857" i="2"/>
  <c r="H857" i="2" s="1"/>
  <c r="K857" i="2" s="1"/>
  <c r="F857" i="2"/>
  <c r="I857" i="2" s="1"/>
  <c r="J856" i="2"/>
  <c r="G856" i="2"/>
  <c r="H856" i="2" s="1"/>
  <c r="K856" i="2" s="1"/>
  <c r="F856" i="2"/>
  <c r="I856" i="2" s="1"/>
  <c r="J855" i="2"/>
  <c r="G855" i="2"/>
  <c r="H855" i="2" s="1"/>
  <c r="K855" i="2" s="1"/>
  <c r="F855" i="2"/>
  <c r="I855" i="2" s="1"/>
  <c r="J854" i="2"/>
  <c r="G854" i="2"/>
  <c r="H854" i="2" s="1"/>
  <c r="K854" i="2" s="1"/>
  <c r="F854" i="2"/>
  <c r="I854" i="2" s="1"/>
  <c r="J853" i="2"/>
  <c r="G853" i="2"/>
  <c r="H853" i="2" s="1"/>
  <c r="K853" i="2" s="1"/>
  <c r="F853" i="2"/>
  <c r="I853" i="2" s="1"/>
  <c r="J852" i="2"/>
  <c r="G852" i="2"/>
  <c r="H852" i="2" s="1"/>
  <c r="K852" i="2" s="1"/>
  <c r="F852" i="2"/>
  <c r="I852" i="2" s="1"/>
  <c r="J851" i="2"/>
  <c r="G851" i="2"/>
  <c r="H851" i="2" s="1"/>
  <c r="K851" i="2" s="1"/>
  <c r="F851" i="2"/>
  <c r="I851" i="2" s="1"/>
  <c r="J850" i="2"/>
  <c r="G850" i="2"/>
  <c r="H850" i="2" s="1"/>
  <c r="K850" i="2" s="1"/>
  <c r="F850" i="2"/>
  <c r="I850" i="2" s="1"/>
  <c r="J849" i="2"/>
  <c r="G849" i="2"/>
  <c r="H849" i="2" s="1"/>
  <c r="K849" i="2" s="1"/>
  <c r="F849" i="2"/>
  <c r="I849" i="2" s="1"/>
  <c r="J848" i="2"/>
  <c r="G848" i="2"/>
  <c r="H848" i="2" s="1"/>
  <c r="K848" i="2" s="1"/>
  <c r="F848" i="2"/>
  <c r="I848" i="2" s="1"/>
  <c r="J847" i="2"/>
  <c r="G847" i="2"/>
  <c r="H847" i="2" s="1"/>
  <c r="K847" i="2" s="1"/>
  <c r="F847" i="2"/>
  <c r="I847" i="2" s="1"/>
  <c r="J846" i="2"/>
  <c r="G846" i="2"/>
  <c r="H846" i="2" s="1"/>
  <c r="K846" i="2" s="1"/>
  <c r="F846" i="2"/>
  <c r="I846" i="2" s="1"/>
  <c r="J845" i="2"/>
  <c r="G845" i="2"/>
  <c r="H845" i="2" s="1"/>
  <c r="K845" i="2" s="1"/>
  <c r="F845" i="2"/>
  <c r="I845" i="2" s="1"/>
  <c r="J844" i="2"/>
  <c r="G844" i="2"/>
  <c r="H844" i="2" s="1"/>
  <c r="K844" i="2" s="1"/>
  <c r="F844" i="2"/>
  <c r="I844" i="2" s="1"/>
  <c r="J843" i="2"/>
  <c r="G843" i="2"/>
  <c r="H843" i="2" s="1"/>
  <c r="K843" i="2" s="1"/>
  <c r="F843" i="2"/>
  <c r="I843" i="2" s="1"/>
  <c r="J842" i="2"/>
  <c r="G842" i="2"/>
  <c r="H842" i="2" s="1"/>
  <c r="K842" i="2" s="1"/>
  <c r="F842" i="2"/>
  <c r="I842" i="2" s="1"/>
  <c r="J841" i="2"/>
  <c r="G841" i="2"/>
  <c r="H841" i="2" s="1"/>
  <c r="K841" i="2" s="1"/>
  <c r="F841" i="2"/>
  <c r="I841" i="2" s="1"/>
  <c r="J840" i="2"/>
  <c r="G840" i="2"/>
  <c r="H840" i="2" s="1"/>
  <c r="K840" i="2" s="1"/>
  <c r="F840" i="2"/>
  <c r="I840" i="2" s="1"/>
  <c r="J839" i="2"/>
  <c r="G839" i="2"/>
  <c r="H839" i="2" s="1"/>
  <c r="K839" i="2" s="1"/>
  <c r="F839" i="2"/>
  <c r="I839" i="2" s="1"/>
  <c r="J838" i="2"/>
  <c r="G838" i="2"/>
  <c r="H838" i="2" s="1"/>
  <c r="K838" i="2" s="1"/>
  <c r="F838" i="2"/>
  <c r="I838" i="2" s="1"/>
  <c r="J837" i="2"/>
  <c r="G837" i="2"/>
  <c r="H837" i="2" s="1"/>
  <c r="K837" i="2" s="1"/>
  <c r="F837" i="2"/>
  <c r="I837" i="2" s="1"/>
  <c r="J836" i="2"/>
  <c r="G836" i="2"/>
  <c r="H836" i="2" s="1"/>
  <c r="K836" i="2" s="1"/>
  <c r="F836" i="2"/>
  <c r="I836" i="2" s="1"/>
  <c r="J835" i="2"/>
  <c r="G835" i="2"/>
  <c r="H835" i="2" s="1"/>
  <c r="K835" i="2" s="1"/>
  <c r="F835" i="2"/>
  <c r="I835" i="2" s="1"/>
  <c r="J834" i="2"/>
  <c r="G834" i="2"/>
  <c r="H834" i="2" s="1"/>
  <c r="K834" i="2" s="1"/>
  <c r="F834" i="2"/>
  <c r="I834" i="2" s="1"/>
  <c r="J833" i="2"/>
  <c r="G833" i="2"/>
  <c r="H833" i="2" s="1"/>
  <c r="K833" i="2" s="1"/>
  <c r="F833" i="2"/>
  <c r="I833" i="2" s="1"/>
  <c r="J832" i="2"/>
  <c r="G832" i="2"/>
  <c r="H832" i="2" s="1"/>
  <c r="K832" i="2" s="1"/>
  <c r="F832" i="2"/>
  <c r="I832" i="2" s="1"/>
  <c r="J831" i="2"/>
  <c r="G831" i="2"/>
  <c r="H831" i="2" s="1"/>
  <c r="K831" i="2" s="1"/>
  <c r="F831" i="2"/>
  <c r="I831" i="2" s="1"/>
  <c r="J830" i="2"/>
  <c r="G830" i="2"/>
  <c r="H830" i="2" s="1"/>
  <c r="K830" i="2" s="1"/>
  <c r="F830" i="2"/>
  <c r="I830" i="2" s="1"/>
  <c r="J829" i="2"/>
  <c r="G829" i="2"/>
  <c r="H829" i="2" s="1"/>
  <c r="K829" i="2" s="1"/>
  <c r="F829" i="2"/>
  <c r="I829" i="2" s="1"/>
  <c r="J828" i="2"/>
  <c r="G828" i="2"/>
  <c r="H828" i="2" s="1"/>
  <c r="K828" i="2" s="1"/>
  <c r="F828" i="2"/>
  <c r="I828" i="2" s="1"/>
  <c r="J827" i="2"/>
  <c r="G827" i="2"/>
  <c r="H827" i="2" s="1"/>
  <c r="K827" i="2" s="1"/>
  <c r="F827" i="2"/>
  <c r="I827" i="2" s="1"/>
  <c r="J826" i="2"/>
  <c r="G826" i="2"/>
  <c r="H826" i="2" s="1"/>
  <c r="K826" i="2" s="1"/>
  <c r="F826" i="2"/>
  <c r="I826" i="2" s="1"/>
  <c r="J825" i="2"/>
  <c r="G825" i="2"/>
  <c r="H825" i="2" s="1"/>
  <c r="K825" i="2" s="1"/>
  <c r="F825" i="2"/>
  <c r="I825" i="2" s="1"/>
  <c r="J824" i="2"/>
  <c r="G824" i="2"/>
  <c r="H824" i="2" s="1"/>
  <c r="K824" i="2" s="1"/>
  <c r="F824" i="2"/>
  <c r="I824" i="2" s="1"/>
  <c r="J823" i="2"/>
  <c r="G823" i="2"/>
  <c r="H823" i="2" s="1"/>
  <c r="K823" i="2" s="1"/>
  <c r="F823" i="2"/>
  <c r="I823" i="2" s="1"/>
  <c r="J822" i="2"/>
  <c r="G822" i="2"/>
  <c r="H822" i="2" s="1"/>
  <c r="K822" i="2" s="1"/>
  <c r="F822" i="2"/>
  <c r="I822" i="2" s="1"/>
  <c r="J821" i="2"/>
  <c r="G821" i="2"/>
  <c r="H821" i="2" s="1"/>
  <c r="K821" i="2" s="1"/>
  <c r="F821" i="2"/>
  <c r="I821" i="2" s="1"/>
  <c r="J820" i="2"/>
  <c r="G820" i="2"/>
  <c r="H820" i="2" s="1"/>
  <c r="K820" i="2" s="1"/>
  <c r="F820" i="2"/>
  <c r="I820" i="2" s="1"/>
  <c r="J819" i="2"/>
  <c r="G819" i="2"/>
  <c r="H819" i="2" s="1"/>
  <c r="K819" i="2" s="1"/>
  <c r="F819" i="2"/>
  <c r="I819" i="2" s="1"/>
  <c r="J818" i="2"/>
  <c r="G818" i="2"/>
  <c r="H818" i="2" s="1"/>
  <c r="K818" i="2" s="1"/>
  <c r="F818" i="2"/>
  <c r="I818" i="2" s="1"/>
  <c r="J817" i="2"/>
  <c r="G817" i="2"/>
  <c r="H817" i="2" s="1"/>
  <c r="K817" i="2" s="1"/>
  <c r="F817" i="2"/>
  <c r="I817" i="2" s="1"/>
  <c r="J816" i="2"/>
  <c r="G816" i="2"/>
  <c r="H816" i="2" s="1"/>
  <c r="K816" i="2" s="1"/>
  <c r="F816" i="2"/>
  <c r="I816" i="2" s="1"/>
  <c r="J815" i="2"/>
  <c r="G815" i="2"/>
  <c r="H815" i="2" s="1"/>
  <c r="K815" i="2" s="1"/>
  <c r="F815" i="2"/>
  <c r="I815" i="2" s="1"/>
  <c r="J814" i="2"/>
  <c r="G814" i="2"/>
  <c r="H814" i="2" s="1"/>
  <c r="K814" i="2" s="1"/>
  <c r="F814" i="2"/>
  <c r="I814" i="2" s="1"/>
  <c r="J813" i="2"/>
  <c r="G813" i="2"/>
  <c r="H813" i="2" s="1"/>
  <c r="K813" i="2" s="1"/>
  <c r="F813" i="2"/>
  <c r="I813" i="2" s="1"/>
  <c r="J812" i="2"/>
  <c r="G812" i="2"/>
  <c r="H812" i="2" s="1"/>
  <c r="K812" i="2" s="1"/>
  <c r="F812" i="2"/>
  <c r="I812" i="2" s="1"/>
  <c r="J811" i="2"/>
  <c r="G811" i="2"/>
  <c r="H811" i="2" s="1"/>
  <c r="K811" i="2" s="1"/>
  <c r="F811" i="2"/>
  <c r="I811" i="2" s="1"/>
  <c r="J810" i="2"/>
  <c r="G810" i="2"/>
  <c r="H810" i="2" s="1"/>
  <c r="K810" i="2" s="1"/>
  <c r="F810" i="2"/>
  <c r="I810" i="2" s="1"/>
  <c r="J809" i="2"/>
  <c r="G809" i="2"/>
  <c r="H809" i="2" s="1"/>
  <c r="K809" i="2" s="1"/>
  <c r="F809" i="2"/>
  <c r="I809" i="2" s="1"/>
  <c r="J808" i="2"/>
  <c r="G808" i="2"/>
  <c r="H808" i="2" s="1"/>
  <c r="K808" i="2" s="1"/>
  <c r="F808" i="2"/>
  <c r="I808" i="2" s="1"/>
  <c r="J807" i="2"/>
  <c r="G807" i="2"/>
  <c r="H807" i="2" s="1"/>
  <c r="K807" i="2" s="1"/>
  <c r="F807" i="2"/>
  <c r="I807" i="2" s="1"/>
  <c r="J806" i="2"/>
  <c r="G806" i="2"/>
  <c r="H806" i="2" s="1"/>
  <c r="K806" i="2" s="1"/>
  <c r="F806" i="2"/>
  <c r="I806" i="2" s="1"/>
  <c r="J805" i="2"/>
  <c r="G805" i="2"/>
  <c r="H805" i="2" s="1"/>
  <c r="K805" i="2" s="1"/>
  <c r="F805" i="2"/>
  <c r="I805" i="2" s="1"/>
  <c r="J804" i="2"/>
  <c r="G804" i="2"/>
  <c r="H804" i="2" s="1"/>
  <c r="K804" i="2" s="1"/>
  <c r="F804" i="2"/>
  <c r="I804" i="2" s="1"/>
  <c r="J803" i="2"/>
  <c r="G803" i="2"/>
  <c r="H803" i="2" s="1"/>
  <c r="K803" i="2" s="1"/>
  <c r="F803" i="2"/>
  <c r="I803" i="2" s="1"/>
  <c r="J802" i="2"/>
  <c r="G802" i="2"/>
  <c r="H802" i="2" s="1"/>
  <c r="K802" i="2" s="1"/>
  <c r="F802" i="2"/>
  <c r="I802" i="2" s="1"/>
  <c r="J801" i="2"/>
  <c r="G801" i="2"/>
  <c r="H801" i="2" s="1"/>
  <c r="K801" i="2" s="1"/>
  <c r="F801" i="2"/>
  <c r="I801" i="2" s="1"/>
  <c r="J800" i="2"/>
  <c r="G800" i="2"/>
  <c r="H800" i="2" s="1"/>
  <c r="K800" i="2" s="1"/>
  <c r="F800" i="2"/>
  <c r="I800" i="2" s="1"/>
  <c r="J799" i="2"/>
  <c r="G799" i="2"/>
  <c r="H799" i="2" s="1"/>
  <c r="K799" i="2" s="1"/>
  <c r="F799" i="2"/>
  <c r="I799" i="2" s="1"/>
  <c r="J798" i="2"/>
  <c r="G798" i="2"/>
  <c r="H798" i="2" s="1"/>
  <c r="K798" i="2" s="1"/>
  <c r="F798" i="2"/>
  <c r="I798" i="2" s="1"/>
  <c r="J797" i="2"/>
  <c r="G797" i="2"/>
  <c r="H797" i="2" s="1"/>
  <c r="K797" i="2" s="1"/>
  <c r="F797" i="2"/>
  <c r="I797" i="2" s="1"/>
  <c r="J796" i="2"/>
  <c r="G796" i="2"/>
  <c r="H796" i="2" s="1"/>
  <c r="K796" i="2" s="1"/>
  <c r="F796" i="2"/>
  <c r="I796" i="2" s="1"/>
  <c r="J795" i="2"/>
  <c r="G795" i="2"/>
  <c r="H795" i="2" s="1"/>
  <c r="K795" i="2" s="1"/>
  <c r="F795" i="2"/>
  <c r="I795" i="2" s="1"/>
  <c r="J794" i="2"/>
  <c r="G794" i="2"/>
  <c r="H794" i="2" s="1"/>
  <c r="K794" i="2" s="1"/>
  <c r="F794" i="2"/>
  <c r="I794" i="2" s="1"/>
  <c r="J793" i="2"/>
  <c r="G793" i="2"/>
  <c r="H793" i="2" s="1"/>
  <c r="K793" i="2" s="1"/>
  <c r="F793" i="2"/>
  <c r="I793" i="2" s="1"/>
  <c r="J792" i="2"/>
  <c r="G792" i="2"/>
  <c r="H792" i="2" s="1"/>
  <c r="K792" i="2" s="1"/>
  <c r="F792" i="2"/>
  <c r="I792" i="2" s="1"/>
  <c r="J791" i="2"/>
  <c r="G791" i="2"/>
  <c r="H791" i="2" s="1"/>
  <c r="K791" i="2" s="1"/>
  <c r="F791" i="2"/>
  <c r="I791" i="2" s="1"/>
  <c r="J790" i="2"/>
  <c r="G790" i="2"/>
  <c r="H790" i="2" s="1"/>
  <c r="K790" i="2" s="1"/>
  <c r="F790" i="2"/>
  <c r="I790" i="2" s="1"/>
  <c r="J789" i="2"/>
  <c r="G789" i="2"/>
  <c r="H789" i="2" s="1"/>
  <c r="K789" i="2" s="1"/>
  <c r="F789" i="2"/>
  <c r="I789" i="2" s="1"/>
  <c r="J788" i="2"/>
  <c r="G788" i="2"/>
  <c r="H788" i="2" s="1"/>
  <c r="K788" i="2" s="1"/>
  <c r="F788" i="2"/>
  <c r="I788" i="2" s="1"/>
  <c r="J787" i="2"/>
  <c r="G787" i="2"/>
  <c r="H787" i="2" s="1"/>
  <c r="K787" i="2" s="1"/>
  <c r="F787" i="2"/>
  <c r="I787" i="2" s="1"/>
  <c r="J786" i="2"/>
  <c r="G786" i="2"/>
  <c r="H786" i="2" s="1"/>
  <c r="K786" i="2" s="1"/>
  <c r="F786" i="2"/>
  <c r="I786" i="2" s="1"/>
  <c r="J785" i="2"/>
  <c r="G785" i="2"/>
  <c r="H785" i="2" s="1"/>
  <c r="K785" i="2" s="1"/>
  <c r="F785" i="2"/>
  <c r="I785" i="2" s="1"/>
  <c r="J784" i="2"/>
  <c r="G784" i="2"/>
  <c r="H784" i="2" s="1"/>
  <c r="K784" i="2" s="1"/>
  <c r="F784" i="2"/>
  <c r="I784" i="2" s="1"/>
  <c r="J783" i="2"/>
  <c r="G783" i="2"/>
  <c r="H783" i="2" s="1"/>
  <c r="K783" i="2" s="1"/>
  <c r="F783" i="2"/>
  <c r="I783" i="2" s="1"/>
  <c r="J782" i="2"/>
  <c r="G782" i="2"/>
  <c r="H782" i="2" s="1"/>
  <c r="K782" i="2" s="1"/>
  <c r="F782" i="2"/>
  <c r="I782" i="2" s="1"/>
  <c r="J781" i="2"/>
  <c r="G781" i="2"/>
  <c r="H781" i="2" s="1"/>
  <c r="K781" i="2" s="1"/>
  <c r="F781" i="2"/>
  <c r="I781" i="2" s="1"/>
  <c r="J780" i="2"/>
  <c r="G780" i="2"/>
  <c r="H780" i="2" s="1"/>
  <c r="K780" i="2" s="1"/>
  <c r="F780" i="2"/>
  <c r="I780" i="2" s="1"/>
  <c r="J779" i="2"/>
  <c r="G779" i="2"/>
  <c r="H779" i="2" s="1"/>
  <c r="K779" i="2" s="1"/>
  <c r="F779" i="2"/>
  <c r="I779" i="2" s="1"/>
  <c r="J778" i="2"/>
  <c r="G778" i="2"/>
  <c r="H778" i="2" s="1"/>
  <c r="K778" i="2" s="1"/>
  <c r="F778" i="2"/>
  <c r="I778" i="2" s="1"/>
  <c r="J777" i="2"/>
  <c r="G777" i="2"/>
  <c r="H777" i="2" s="1"/>
  <c r="K777" i="2" s="1"/>
  <c r="F777" i="2"/>
  <c r="I777" i="2" s="1"/>
  <c r="J776" i="2"/>
  <c r="G776" i="2"/>
  <c r="H776" i="2" s="1"/>
  <c r="K776" i="2" s="1"/>
  <c r="F776" i="2"/>
  <c r="I776" i="2" s="1"/>
  <c r="J775" i="2"/>
  <c r="G775" i="2"/>
  <c r="H775" i="2" s="1"/>
  <c r="K775" i="2" s="1"/>
  <c r="F775" i="2"/>
  <c r="I775" i="2" s="1"/>
  <c r="J774" i="2"/>
  <c r="G774" i="2"/>
  <c r="H774" i="2" s="1"/>
  <c r="K774" i="2" s="1"/>
  <c r="F774" i="2"/>
  <c r="I774" i="2" s="1"/>
  <c r="J773" i="2"/>
  <c r="G773" i="2"/>
  <c r="H773" i="2" s="1"/>
  <c r="K773" i="2" s="1"/>
  <c r="F773" i="2"/>
  <c r="I773" i="2" s="1"/>
  <c r="J772" i="2"/>
  <c r="G772" i="2"/>
  <c r="H772" i="2" s="1"/>
  <c r="K772" i="2" s="1"/>
  <c r="F772" i="2"/>
  <c r="I772" i="2" s="1"/>
  <c r="J771" i="2"/>
  <c r="G771" i="2"/>
  <c r="H771" i="2" s="1"/>
  <c r="K771" i="2" s="1"/>
  <c r="F771" i="2"/>
  <c r="I771" i="2" s="1"/>
  <c r="J770" i="2"/>
  <c r="G770" i="2"/>
  <c r="H770" i="2" s="1"/>
  <c r="K770" i="2" s="1"/>
  <c r="F770" i="2"/>
  <c r="I770" i="2" s="1"/>
  <c r="J769" i="2"/>
  <c r="G769" i="2"/>
  <c r="H769" i="2" s="1"/>
  <c r="K769" i="2" s="1"/>
  <c r="F769" i="2"/>
  <c r="I769" i="2" s="1"/>
  <c r="J768" i="2"/>
  <c r="G768" i="2"/>
  <c r="H768" i="2" s="1"/>
  <c r="K768" i="2" s="1"/>
  <c r="F768" i="2"/>
  <c r="I768" i="2" s="1"/>
  <c r="J767" i="2"/>
  <c r="G767" i="2"/>
  <c r="H767" i="2" s="1"/>
  <c r="K767" i="2" s="1"/>
  <c r="F767" i="2"/>
  <c r="I767" i="2" s="1"/>
  <c r="J766" i="2"/>
  <c r="G766" i="2"/>
  <c r="H766" i="2" s="1"/>
  <c r="K766" i="2" s="1"/>
  <c r="F766" i="2"/>
  <c r="I766" i="2" s="1"/>
  <c r="J765" i="2"/>
  <c r="G765" i="2"/>
  <c r="H765" i="2" s="1"/>
  <c r="K765" i="2" s="1"/>
  <c r="F765" i="2"/>
  <c r="I765" i="2" s="1"/>
  <c r="J764" i="2"/>
  <c r="G764" i="2"/>
  <c r="H764" i="2" s="1"/>
  <c r="K764" i="2" s="1"/>
  <c r="F764" i="2"/>
  <c r="I764" i="2" s="1"/>
  <c r="J763" i="2"/>
  <c r="G763" i="2"/>
  <c r="H763" i="2" s="1"/>
  <c r="K763" i="2" s="1"/>
  <c r="F763" i="2"/>
  <c r="I763" i="2" s="1"/>
  <c r="J762" i="2"/>
  <c r="G762" i="2"/>
  <c r="H762" i="2" s="1"/>
  <c r="K762" i="2" s="1"/>
  <c r="F762" i="2"/>
  <c r="I762" i="2" s="1"/>
  <c r="J761" i="2"/>
  <c r="G761" i="2"/>
  <c r="H761" i="2" s="1"/>
  <c r="K761" i="2" s="1"/>
  <c r="F761" i="2"/>
  <c r="I761" i="2" s="1"/>
  <c r="J760" i="2"/>
  <c r="G760" i="2"/>
  <c r="H760" i="2" s="1"/>
  <c r="K760" i="2" s="1"/>
  <c r="F760" i="2"/>
  <c r="I760" i="2" s="1"/>
  <c r="J759" i="2"/>
  <c r="G759" i="2"/>
  <c r="H759" i="2" s="1"/>
  <c r="K759" i="2" s="1"/>
  <c r="F759" i="2"/>
  <c r="I759" i="2" s="1"/>
  <c r="J758" i="2"/>
  <c r="G758" i="2"/>
  <c r="H758" i="2" s="1"/>
  <c r="K758" i="2" s="1"/>
  <c r="F758" i="2"/>
  <c r="I758" i="2" s="1"/>
  <c r="J757" i="2"/>
  <c r="G757" i="2"/>
  <c r="H757" i="2" s="1"/>
  <c r="K757" i="2" s="1"/>
  <c r="F757" i="2"/>
  <c r="I757" i="2" s="1"/>
  <c r="J756" i="2"/>
  <c r="G756" i="2"/>
  <c r="H756" i="2" s="1"/>
  <c r="K756" i="2" s="1"/>
  <c r="F756" i="2"/>
  <c r="I756" i="2" s="1"/>
  <c r="J755" i="2"/>
  <c r="G755" i="2"/>
  <c r="H755" i="2" s="1"/>
  <c r="K755" i="2" s="1"/>
  <c r="F755" i="2"/>
  <c r="I755" i="2" s="1"/>
  <c r="J754" i="2"/>
  <c r="G754" i="2"/>
  <c r="H754" i="2" s="1"/>
  <c r="K754" i="2" s="1"/>
  <c r="F754" i="2"/>
  <c r="I754" i="2" s="1"/>
  <c r="J753" i="2"/>
  <c r="G753" i="2"/>
  <c r="H753" i="2" s="1"/>
  <c r="K753" i="2" s="1"/>
  <c r="F753" i="2"/>
  <c r="I753" i="2" s="1"/>
  <c r="J752" i="2"/>
  <c r="G752" i="2"/>
  <c r="H752" i="2" s="1"/>
  <c r="K752" i="2" s="1"/>
  <c r="F752" i="2"/>
  <c r="I752" i="2" s="1"/>
  <c r="J751" i="2"/>
  <c r="G751" i="2"/>
  <c r="H751" i="2" s="1"/>
  <c r="K751" i="2" s="1"/>
  <c r="F751" i="2"/>
  <c r="I751" i="2" s="1"/>
  <c r="J750" i="2"/>
  <c r="G750" i="2"/>
  <c r="H750" i="2" s="1"/>
  <c r="K750" i="2" s="1"/>
  <c r="F750" i="2"/>
  <c r="I750" i="2" s="1"/>
  <c r="J749" i="2"/>
  <c r="G749" i="2"/>
  <c r="H749" i="2" s="1"/>
  <c r="K749" i="2" s="1"/>
  <c r="F749" i="2"/>
  <c r="I749" i="2" s="1"/>
  <c r="J748" i="2"/>
  <c r="G748" i="2"/>
  <c r="H748" i="2" s="1"/>
  <c r="K748" i="2" s="1"/>
  <c r="F748" i="2"/>
  <c r="I748" i="2" s="1"/>
  <c r="J747" i="2"/>
  <c r="G747" i="2"/>
  <c r="H747" i="2" s="1"/>
  <c r="K747" i="2" s="1"/>
  <c r="F747" i="2"/>
  <c r="I747" i="2" s="1"/>
  <c r="J746" i="2"/>
  <c r="G746" i="2"/>
  <c r="H746" i="2" s="1"/>
  <c r="K746" i="2" s="1"/>
  <c r="F746" i="2"/>
  <c r="I746" i="2" s="1"/>
  <c r="J745" i="2"/>
  <c r="G745" i="2"/>
  <c r="H745" i="2" s="1"/>
  <c r="K745" i="2" s="1"/>
  <c r="F745" i="2"/>
  <c r="I745" i="2" s="1"/>
  <c r="J744" i="2"/>
  <c r="G744" i="2"/>
  <c r="H744" i="2" s="1"/>
  <c r="K744" i="2" s="1"/>
  <c r="F744" i="2"/>
  <c r="I744" i="2" s="1"/>
  <c r="J743" i="2"/>
  <c r="G743" i="2"/>
  <c r="H743" i="2" s="1"/>
  <c r="K743" i="2" s="1"/>
  <c r="F743" i="2"/>
  <c r="I743" i="2" s="1"/>
  <c r="J742" i="2"/>
  <c r="G742" i="2"/>
  <c r="H742" i="2" s="1"/>
  <c r="K742" i="2" s="1"/>
  <c r="F742" i="2"/>
  <c r="I742" i="2" s="1"/>
  <c r="J741" i="2"/>
  <c r="G741" i="2"/>
  <c r="H741" i="2" s="1"/>
  <c r="K741" i="2" s="1"/>
  <c r="F741" i="2"/>
  <c r="I741" i="2" s="1"/>
  <c r="J740" i="2"/>
  <c r="G740" i="2"/>
  <c r="H740" i="2" s="1"/>
  <c r="K740" i="2" s="1"/>
  <c r="F740" i="2"/>
  <c r="I740" i="2" s="1"/>
  <c r="J739" i="2"/>
  <c r="G739" i="2"/>
  <c r="H739" i="2" s="1"/>
  <c r="K739" i="2" s="1"/>
  <c r="F739" i="2"/>
  <c r="I739" i="2" s="1"/>
  <c r="J738" i="2"/>
  <c r="G738" i="2"/>
  <c r="H738" i="2" s="1"/>
  <c r="K738" i="2" s="1"/>
  <c r="F738" i="2"/>
  <c r="I738" i="2" s="1"/>
  <c r="J737" i="2"/>
  <c r="G737" i="2"/>
  <c r="H737" i="2" s="1"/>
  <c r="K737" i="2" s="1"/>
  <c r="F737" i="2"/>
  <c r="I737" i="2" s="1"/>
  <c r="J736" i="2"/>
  <c r="G736" i="2"/>
  <c r="H736" i="2" s="1"/>
  <c r="K736" i="2" s="1"/>
  <c r="F736" i="2"/>
  <c r="I736" i="2" s="1"/>
  <c r="J735" i="2"/>
  <c r="G735" i="2"/>
  <c r="H735" i="2" s="1"/>
  <c r="K735" i="2" s="1"/>
  <c r="F735" i="2"/>
  <c r="I735" i="2" s="1"/>
  <c r="J734" i="2"/>
  <c r="G734" i="2"/>
  <c r="H734" i="2" s="1"/>
  <c r="K734" i="2" s="1"/>
  <c r="F734" i="2"/>
  <c r="I734" i="2" s="1"/>
  <c r="J733" i="2"/>
  <c r="G733" i="2"/>
  <c r="H733" i="2" s="1"/>
  <c r="K733" i="2" s="1"/>
  <c r="F733" i="2"/>
  <c r="I733" i="2" s="1"/>
  <c r="J732" i="2"/>
  <c r="G732" i="2"/>
  <c r="H732" i="2" s="1"/>
  <c r="K732" i="2" s="1"/>
  <c r="F732" i="2"/>
  <c r="I732" i="2" s="1"/>
  <c r="J731" i="2"/>
  <c r="G731" i="2"/>
  <c r="H731" i="2" s="1"/>
  <c r="K731" i="2" s="1"/>
  <c r="F731" i="2"/>
  <c r="I731" i="2" s="1"/>
  <c r="J730" i="2"/>
  <c r="G730" i="2"/>
  <c r="H730" i="2" s="1"/>
  <c r="K730" i="2" s="1"/>
  <c r="F730" i="2"/>
  <c r="I730" i="2" s="1"/>
  <c r="J729" i="2"/>
  <c r="G729" i="2"/>
  <c r="H729" i="2" s="1"/>
  <c r="K729" i="2" s="1"/>
  <c r="F729" i="2"/>
  <c r="I729" i="2" s="1"/>
  <c r="J728" i="2"/>
  <c r="G728" i="2"/>
  <c r="H728" i="2" s="1"/>
  <c r="K728" i="2" s="1"/>
  <c r="F728" i="2"/>
  <c r="I728" i="2" s="1"/>
  <c r="J727" i="2"/>
  <c r="G727" i="2"/>
  <c r="H727" i="2" s="1"/>
  <c r="K727" i="2" s="1"/>
  <c r="F727" i="2"/>
  <c r="I727" i="2" s="1"/>
  <c r="J726" i="2"/>
  <c r="G726" i="2"/>
  <c r="H726" i="2" s="1"/>
  <c r="K726" i="2" s="1"/>
  <c r="F726" i="2"/>
  <c r="I726" i="2" s="1"/>
  <c r="J725" i="2"/>
  <c r="G725" i="2"/>
  <c r="H725" i="2" s="1"/>
  <c r="K725" i="2" s="1"/>
  <c r="F725" i="2"/>
  <c r="I725" i="2" s="1"/>
  <c r="J724" i="2"/>
  <c r="G724" i="2"/>
  <c r="H724" i="2" s="1"/>
  <c r="K724" i="2" s="1"/>
  <c r="F724" i="2"/>
  <c r="I724" i="2" s="1"/>
  <c r="J723" i="2"/>
  <c r="G723" i="2"/>
  <c r="H723" i="2" s="1"/>
  <c r="K723" i="2" s="1"/>
  <c r="F723" i="2"/>
  <c r="I723" i="2" s="1"/>
  <c r="J722" i="2"/>
  <c r="G722" i="2"/>
  <c r="H722" i="2" s="1"/>
  <c r="K722" i="2" s="1"/>
  <c r="F722" i="2"/>
  <c r="I722" i="2" s="1"/>
  <c r="J721" i="2"/>
  <c r="G721" i="2"/>
  <c r="H721" i="2" s="1"/>
  <c r="K721" i="2" s="1"/>
  <c r="F721" i="2"/>
  <c r="I721" i="2" s="1"/>
  <c r="J720" i="2"/>
  <c r="G720" i="2"/>
  <c r="H720" i="2" s="1"/>
  <c r="K720" i="2" s="1"/>
  <c r="F720" i="2"/>
  <c r="I720" i="2" s="1"/>
  <c r="J719" i="2"/>
  <c r="G719" i="2"/>
  <c r="H719" i="2" s="1"/>
  <c r="K719" i="2" s="1"/>
  <c r="F719" i="2"/>
  <c r="I719" i="2" s="1"/>
  <c r="J718" i="2"/>
  <c r="G718" i="2"/>
  <c r="H718" i="2" s="1"/>
  <c r="K718" i="2" s="1"/>
  <c r="F718" i="2"/>
  <c r="I718" i="2" s="1"/>
  <c r="J717" i="2"/>
  <c r="G717" i="2"/>
  <c r="H717" i="2" s="1"/>
  <c r="K717" i="2" s="1"/>
  <c r="F717" i="2"/>
  <c r="I717" i="2" s="1"/>
  <c r="J716" i="2"/>
  <c r="G716" i="2"/>
  <c r="H716" i="2" s="1"/>
  <c r="K716" i="2" s="1"/>
  <c r="F716" i="2"/>
  <c r="I716" i="2" s="1"/>
  <c r="J715" i="2"/>
  <c r="G715" i="2"/>
  <c r="H715" i="2" s="1"/>
  <c r="K715" i="2" s="1"/>
  <c r="F715" i="2"/>
  <c r="I715" i="2" s="1"/>
  <c r="J714" i="2"/>
  <c r="G714" i="2"/>
  <c r="H714" i="2" s="1"/>
  <c r="K714" i="2" s="1"/>
  <c r="F714" i="2"/>
  <c r="I714" i="2" s="1"/>
  <c r="J713" i="2"/>
  <c r="G713" i="2"/>
  <c r="H713" i="2" s="1"/>
  <c r="K713" i="2" s="1"/>
  <c r="F713" i="2"/>
  <c r="I713" i="2" s="1"/>
  <c r="J712" i="2"/>
  <c r="G712" i="2"/>
  <c r="H712" i="2" s="1"/>
  <c r="K712" i="2" s="1"/>
  <c r="F712" i="2"/>
  <c r="I712" i="2" s="1"/>
  <c r="J711" i="2"/>
  <c r="G711" i="2"/>
  <c r="H711" i="2" s="1"/>
  <c r="K711" i="2" s="1"/>
  <c r="F711" i="2"/>
  <c r="I711" i="2" s="1"/>
  <c r="J710" i="2"/>
  <c r="G710" i="2"/>
  <c r="H710" i="2" s="1"/>
  <c r="K710" i="2" s="1"/>
  <c r="F710" i="2"/>
  <c r="I710" i="2" s="1"/>
  <c r="J709" i="2"/>
  <c r="G709" i="2"/>
  <c r="H709" i="2" s="1"/>
  <c r="K709" i="2" s="1"/>
  <c r="F709" i="2"/>
  <c r="I709" i="2" s="1"/>
  <c r="J708" i="2"/>
  <c r="G708" i="2"/>
  <c r="H708" i="2" s="1"/>
  <c r="K708" i="2" s="1"/>
  <c r="F708" i="2"/>
  <c r="I708" i="2" s="1"/>
  <c r="J707" i="2"/>
  <c r="G707" i="2"/>
  <c r="H707" i="2" s="1"/>
  <c r="K707" i="2" s="1"/>
  <c r="F707" i="2"/>
  <c r="I707" i="2" s="1"/>
  <c r="J706" i="2"/>
  <c r="G706" i="2"/>
  <c r="H706" i="2" s="1"/>
  <c r="K706" i="2" s="1"/>
  <c r="F706" i="2"/>
  <c r="I706" i="2" s="1"/>
  <c r="J705" i="2"/>
  <c r="G705" i="2"/>
  <c r="H705" i="2" s="1"/>
  <c r="K705" i="2" s="1"/>
  <c r="F705" i="2"/>
  <c r="I705" i="2" s="1"/>
  <c r="J704" i="2"/>
  <c r="G704" i="2"/>
  <c r="H704" i="2" s="1"/>
  <c r="K704" i="2" s="1"/>
  <c r="F704" i="2"/>
  <c r="I704" i="2" s="1"/>
  <c r="J703" i="2"/>
  <c r="G703" i="2"/>
  <c r="H703" i="2" s="1"/>
  <c r="K703" i="2" s="1"/>
  <c r="F703" i="2"/>
  <c r="I703" i="2" s="1"/>
  <c r="J702" i="2"/>
  <c r="G702" i="2"/>
  <c r="H702" i="2" s="1"/>
  <c r="K702" i="2" s="1"/>
  <c r="F702" i="2"/>
  <c r="I702" i="2" s="1"/>
  <c r="J701" i="2"/>
  <c r="G701" i="2"/>
  <c r="H701" i="2" s="1"/>
  <c r="K701" i="2" s="1"/>
  <c r="F701" i="2"/>
  <c r="I701" i="2" s="1"/>
  <c r="J700" i="2"/>
  <c r="G700" i="2"/>
  <c r="H700" i="2" s="1"/>
  <c r="K700" i="2" s="1"/>
  <c r="F700" i="2"/>
  <c r="I700" i="2" s="1"/>
  <c r="J699" i="2"/>
  <c r="G699" i="2"/>
  <c r="H699" i="2" s="1"/>
  <c r="K699" i="2" s="1"/>
  <c r="F699" i="2"/>
  <c r="I699" i="2" s="1"/>
  <c r="J698" i="2"/>
  <c r="G698" i="2"/>
  <c r="H698" i="2" s="1"/>
  <c r="K698" i="2" s="1"/>
  <c r="F698" i="2"/>
  <c r="I698" i="2" s="1"/>
  <c r="J697" i="2"/>
  <c r="G697" i="2"/>
  <c r="H697" i="2" s="1"/>
  <c r="K697" i="2" s="1"/>
  <c r="F697" i="2"/>
  <c r="I697" i="2" s="1"/>
  <c r="J696" i="2"/>
  <c r="G696" i="2"/>
  <c r="H696" i="2" s="1"/>
  <c r="K696" i="2" s="1"/>
  <c r="F696" i="2"/>
  <c r="I696" i="2" s="1"/>
  <c r="J695" i="2"/>
  <c r="G695" i="2"/>
  <c r="H695" i="2" s="1"/>
  <c r="K695" i="2" s="1"/>
  <c r="F695" i="2"/>
  <c r="I695" i="2" s="1"/>
  <c r="J694" i="2"/>
  <c r="G694" i="2"/>
  <c r="H694" i="2" s="1"/>
  <c r="K694" i="2" s="1"/>
  <c r="F694" i="2"/>
  <c r="I694" i="2" s="1"/>
  <c r="J693" i="2"/>
  <c r="G693" i="2"/>
  <c r="H693" i="2" s="1"/>
  <c r="K693" i="2" s="1"/>
  <c r="F693" i="2"/>
  <c r="I693" i="2" s="1"/>
  <c r="J692" i="2"/>
  <c r="G692" i="2"/>
  <c r="H692" i="2" s="1"/>
  <c r="K692" i="2" s="1"/>
  <c r="F692" i="2"/>
  <c r="I692" i="2" s="1"/>
  <c r="J691" i="2"/>
  <c r="G691" i="2"/>
  <c r="H691" i="2" s="1"/>
  <c r="K691" i="2" s="1"/>
  <c r="F691" i="2"/>
  <c r="I691" i="2" s="1"/>
  <c r="J690" i="2"/>
  <c r="G690" i="2"/>
  <c r="H690" i="2" s="1"/>
  <c r="K690" i="2" s="1"/>
  <c r="F690" i="2"/>
  <c r="I690" i="2" s="1"/>
  <c r="J689" i="2"/>
  <c r="G689" i="2"/>
  <c r="H689" i="2" s="1"/>
  <c r="K689" i="2" s="1"/>
  <c r="F689" i="2"/>
  <c r="I689" i="2" s="1"/>
  <c r="J688" i="2"/>
  <c r="G688" i="2"/>
  <c r="H688" i="2" s="1"/>
  <c r="K688" i="2" s="1"/>
  <c r="F688" i="2"/>
  <c r="I688" i="2" s="1"/>
  <c r="J687" i="2"/>
  <c r="G687" i="2"/>
  <c r="H687" i="2" s="1"/>
  <c r="K687" i="2" s="1"/>
  <c r="F687" i="2"/>
  <c r="I687" i="2" s="1"/>
  <c r="J686" i="2"/>
  <c r="G686" i="2"/>
  <c r="H686" i="2" s="1"/>
  <c r="K686" i="2" s="1"/>
  <c r="F686" i="2"/>
  <c r="I686" i="2" s="1"/>
  <c r="J685" i="2"/>
  <c r="G685" i="2"/>
  <c r="H685" i="2" s="1"/>
  <c r="K685" i="2" s="1"/>
  <c r="F685" i="2"/>
  <c r="I685" i="2" s="1"/>
  <c r="J684" i="2"/>
  <c r="G684" i="2"/>
  <c r="H684" i="2" s="1"/>
  <c r="K684" i="2" s="1"/>
  <c r="F684" i="2"/>
  <c r="I684" i="2" s="1"/>
  <c r="J683" i="2"/>
  <c r="G683" i="2"/>
  <c r="H683" i="2" s="1"/>
  <c r="K683" i="2" s="1"/>
  <c r="F683" i="2"/>
  <c r="I683" i="2" s="1"/>
  <c r="J682" i="2"/>
  <c r="G682" i="2"/>
  <c r="H682" i="2" s="1"/>
  <c r="K682" i="2" s="1"/>
  <c r="F682" i="2"/>
  <c r="I682" i="2" s="1"/>
  <c r="J681" i="2"/>
  <c r="G681" i="2"/>
  <c r="H681" i="2" s="1"/>
  <c r="K681" i="2" s="1"/>
  <c r="F681" i="2"/>
  <c r="I681" i="2" s="1"/>
  <c r="J680" i="2"/>
  <c r="G680" i="2"/>
  <c r="H680" i="2" s="1"/>
  <c r="K680" i="2" s="1"/>
  <c r="F680" i="2"/>
  <c r="I680" i="2" s="1"/>
  <c r="J679" i="2"/>
  <c r="G679" i="2"/>
  <c r="H679" i="2" s="1"/>
  <c r="K679" i="2" s="1"/>
  <c r="F679" i="2"/>
  <c r="I679" i="2" s="1"/>
  <c r="J678" i="2"/>
  <c r="G678" i="2"/>
  <c r="H678" i="2" s="1"/>
  <c r="K678" i="2" s="1"/>
  <c r="F678" i="2"/>
  <c r="I678" i="2" s="1"/>
  <c r="J677" i="2"/>
  <c r="G677" i="2"/>
  <c r="H677" i="2" s="1"/>
  <c r="K677" i="2" s="1"/>
  <c r="F677" i="2"/>
  <c r="I677" i="2" s="1"/>
  <c r="J676" i="2"/>
  <c r="G676" i="2"/>
  <c r="H676" i="2" s="1"/>
  <c r="K676" i="2" s="1"/>
  <c r="F676" i="2"/>
  <c r="I676" i="2" s="1"/>
  <c r="J675" i="2"/>
  <c r="G675" i="2"/>
  <c r="H675" i="2" s="1"/>
  <c r="K675" i="2" s="1"/>
  <c r="F675" i="2"/>
  <c r="I675" i="2" s="1"/>
  <c r="J674" i="2"/>
  <c r="G674" i="2"/>
  <c r="H674" i="2" s="1"/>
  <c r="K674" i="2" s="1"/>
  <c r="F674" i="2"/>
  <c r="I674" i="2" s="1"/>
  <c r="J673" i="2"/>
  <c r="G673" i="2"/>
  <c r="H673" i="2" s="1"/>
  <c r="K673" i="2" s="1"/>
  <c r="F673" i="2"/>
  <c r="I673" i="2" s="1"/>
  <c r="J672" i="2"/>
  <c r="G672" i="2"/>
  <c r="H672" i="2" s="1"/>
  <c r="K672" i="2" s="1"/>
  <c r="F672" i="2"/>
  <c r="I672" i="2" s="1"/>
  <c r="J671" i="2"/>
  <c r="G671" i="2"/>
  <c r="H671" i="2" s="1"/>
  <c r="K671" i="2" s="1"/>
  <c r="F671" i="2"/>
  <c r="I671" i="2" s="1"/>
  <c r="J670" i="2"/>
  <c r="G670" i="2"/>
  <c r="H670" i="2" s="1"/>
  <c r="K670" i="2" s="1"/>
  <c r="F670" i="2"/>
  <c r="I670" i="2" s="1"/>
  <c r="J669" i="2"/>
  <c r="G669" i="2"/>
  <c r="H669" i="2" s="1"/>
  <c r="K669" i="2" s="1"/>
  <c r="F669" i="2"/>
  <c r="I669" i="2" s="1"/>
  <c r="J668" i="2"/>
  <c r="G668" i="2"/>
  <c r="H668" i="2" s="1"/>
  <c r="K668" i="2" s="1"/>
  <c r="F668" i="2"/>
  <c r="I668" i="2" s="1"/>
  <c r="J667" i="2"/>
  <c r="G667" i="2"/>
  <c r="H667" i="2" s="1"/>
  <c r="K667" i="2" s="1"/>
  <c r="F667" i="2"/>
  <c r="I667" i="2" s="1"/>
  <c r="J666" i="2"/>
  <c r="G666" i="2"/>
  <c r="H666" i="2" s="1"/>
  <c r="K666" i="2" s="1"/>
  <c r="F666" i="2"/>
  <c r="I666" i="2" s="1"/>
  <c r="J665" i="2"/>
  <c r="G665" i="2"/>
  <c r="H665" i="2" s="1"/>
  <c r="K665" i="2" s="1"/>
  <c r="F665" i="2"/>
  <c r="I665" i="2" s="1"/>
  <c r="J664" i="2"/>
  <c r="G664" i="2"/>
  <c r="H664" i="2" s="1"/>
  <c r="K664" i="2" s="1"/>
  <c r="F664" i="2"/>
  <c r="I664" i="2" s="1"/>
  <c r="J663" i="2"/>
  <c r="G663" i="2"/>
  <c r="H663" i="2" s="1"/>
  <c r="K663" i="2" s="1"/>
  <c r="F663" i="2"/>
  <c r="I663" i="2" s="1"/>
  <c r="J662" i="2"/>
  <c r="G662" i="2"/>
  <c r="H662" i="2" s="1"/>
  <c r="K662" i="2" s="1"/>
  <c r="F662" i="2"/>
  <c r="I662" i="2" s="1"/>
  <c r="J661" i="2"/>
  <c r="G661" i="2"/>
  <c r="H661" i="2" s="1"/>
  <c r="K661" i="2" s="1"/>
  <c r="F661" i="2"/>
  <c r="I661" i="2" s="1"/>
  <c r="J660" i="2"/>
  <c r="G660" i="2"/>
  <c r="H660" i="2" s="1"/>
  <c r="K660" i="2" s="1"/>
  <c r="F660" i="2"/>
  <c r="I660" i="2" s="1"/>
  <c r="J659" i="2"/>
  <c r="G659" i="2"/>
  <c r="H659" i="2" s="1"/>
  <c r="K659" i="2" s="1"/>
  <c r="F659" i="2"/>
  <c r="I659" i="2" s="1"/>
  <c r="J658" i="2"/>
  <c r="G658" i="2"/>
  <c r="H658" i="2" s="1"/>
  <c r="K658" i="2" s="1"/>
  <c r="F658" i="2"/>
  <c r="I658" i="2" s="1"/>
  <c r="J657" i="2"/>
  <c r="G657" i="2"/>
  <c r="H657" i="2" s="1"/>
  <c r="K657" i="2" s="1"/>
  <c r="F657" i="2"/>
  <c r="I657" i="2" s="1"/>
  <c r="J656" i="2"/>
  <c r="G656" i="2"/>
  <c r="H656" i="2" s="1"/>
  <c r="K656" i="2" s="1"/>
  <c r="F656" i="2"/>
  <c r="I656" i="2" s="1"/>
  <c r="J655" i="2"/>
  <c r="G655" i="2"/>
  <c r="H655" i="2" s="1"/>
  <c r="K655" i="2" s="1"/>
  <c r="F655" i="2"/>
  <c r="I655" i="2" s="1"/>
  <c r="J654" i="2"/>
  <c r="G654" i="2"/>
  <c r="H654" i="2" s="1"/>
  <c r="K654" i="2" s="1"/>
  <c r="F654" i="2"/>
  <c r="I654" i="2" s="1"/>
  <c r="J653" i="2"/>
  <c r="G653" i="2"/>
  <c r="H653" i="2" s="1"/>
  <c r="K653" i="2" s="1"/>
  <c r="F653" i="2"/>
  <c r="I653" i="2" s="1"/>
  <c r="J652" i="2"/>
  <c r="G652" i="2"/>
  <c r="H652" i="2" s="1"/>
  <c r="K652" i="2" s="1"/>
  <c r="F652" i="2"/>
  <c r="I652" i="2" s="1"/>
  <c r="J651" i="2"/>
  <c r="G651" i="2"/>
  <c r="H651" i="2" s="1"/>
  <c r="K651" i="2" s="1"/>
  <c r="F651" i="2"/>
  <c r="I651" i="2" s="1"/>
  <c r="J650" i="2"/>
  <c r="G650" i="2"/>
  <c r="H650" i="2" s="1"/>
  <c r="K650" i="2" s="1"/>
  <c r="F650" i="2"/>
  <c r="I650" i="2" s="1"/>
  <c r="J649" i="2"/>
  <c r="G649" i="2"/>
  <c r="H649" i="2" s="1"/>
  <c r="K649" i="2" s="1"/>
  <c r="F649" i="2"/>
  <c r="I649" i="2" s="1"/>
  <c r="J648" i="2"/>
  <c r="G648" i="2"/>
  <c r="H648" i="2" s="1"/>
  <c r="K648" i="2" s="1"/>
  <c r="F648" i="2"/>
  <c r="I648" i="2" s="1"/>
  <c r="J647" i="2"/>
  <c r="G647" i="2"/>
  <c r="H647" i="2" s="1"/>
  <c r="K647" i="2" s="1"/>
  <c r="F647" i="2"/>
  <c r="I647" i="2" s="1"/>
  <c r="J646" i="2"/>
  <c r="G646" i="2"/>
  <c r="H646" i="2" s="1"/>
  <c r="K646" i="2" s="1"/>
  <c r="F646" i="2"/>
  <c r="I646" i="2" s="1"/>
  <c r="J645" i="2"/>
  <c r="G645" i="2"/>
  <c r="H645" i="2" s="1"/>
  <c r="K645" i="2" s="1"/>
  <c r="F645" i="2"/>
  <c r="I645" i="2" s="1"/>
  <c r="J644" i="2"/>
  <c r="G644" i="2"/>
  <c r="H644" i="2" s="1"/>
  <c r="K644" i="2" s="1"/>
  <c r="F644" i="2"/>
  <c r="I644" i="2" s="1"/>
  <c r="J643" i="2"/>
  <c r="G643" i="2"/>
  <c r="H643" i="2" s="1"/>
  <c r="K643" i="2" s="1"/>
  <c r="F643" i="2"/>
  <c r="I643" i="2" s="1"/>
  <c r="J642" i="2"/>
  <c r="G642" i="2"/>
  <c r="H642" i="2" s="1"/>
  <c r="K642" i="2" s="1"/>
  <c r="F642" i="2"/>
  <c r="I642" i="2" s="1"/>
  <c r="J641" i="2"/>
  <c r="G641" i="2"/>
  <c r="H641" i="2" s="1"/>
  <c r="K641" i="2" s="1"/>
  <c r="F641" i="2"/>
  <c r="I641" i="2" s="1"/>
  <c r="J640" i="2"/>
  <c r="G640" i="2"/>
  <c r="H640" i="2" s="1"/>
  <c r="K640" i="2" s="1"/>
  <c r="F640" i="2"/>
  <c r="I640" i="2" s="1"/>
  <c r="J639" i="2"/>
  <c r="G639" i="2"/>
  <c r="H639" i="2" s="1"/>
  <c r="K639" i="2" s="1"/>
  <c r="F639" i="2"/>
  <c r="I639" i="2" s="1"/>
  <c r="J638" i="2"/>
  <c r="G638" i="2"/>
  <c r="H638" i="2" s="1"/>
  <c r="K638" i="2" s="1"/>
  <c r="F638" i="2"/>
  <c r="I638" i="2" s="1"/>
  <c r="J637" i="2"/>
  <c r="G637" i="2"/>
  <c r="H637" i="2" s="1"/>
  <c r="K637" i="2" s="1"/>
  <c r="F637" i="2"/>
  <c r="I637" i="2" s="1"/>
  <c r="J636" i="2"/>
  <c r="G636" i="2"/>
  <c r="H636" i="2" s="1"/>
  <c r="K636" i="2" s="1"/>
  <c r="F636" i="2"/>
  <c r="I636" i="2" s="1"/>
  <c r="J635" i="2"/>
  <c r="G635" i="2"/>
  <c r="H635" i="2" s="1"/>
  <c r="K635" i="2" s="1"/>
  <c r="F635" i="2"/>
  <c r="I635" i="2" s="1"/>
  <c r="J634" i="2"/>
  <c r="G634" i="2"/>
  <c r="H634" i="2" s="1"/>
  <c r="K634" i="2" s="1"/>
  <c r="F634" i="2"/>
  <c r="I634" i="2" s="1"/>
  <c r="J633" i="2"/>
  <c r="G633" i="2"/>
  <c r="H633" i="2" s="1"/>
  <c r="K633" i="2" s="1"/>
  <c r="F633" i="2"/>
  <c r="I633" i="2" s="1"/>
  <c r="J632" i="2"/>
  <c r="G632" i="2"/>
  <c r="H632" i="2" s="1"/>
  <c r="K632" i="2" s="1"/>
  <c r="F632" i="2"/>
  <c r="I632" i="2" s="1"/>
  <c r="J631" i="2"/>
  <c r="G631" i="2"/>
  <c r="H631" i="2" s="1"/>
  <c r="K631" i="2" s="1"/>
  <c r="F631" i="2"/>
  <c r="I631" i="2" s="1"/>
  <c r="J630" i="2"/>
  <c r="G630" i="2"/>
  <c r="H630" i="2" s="1"/>
  <c r="K630" i="2" s="1"/>
  <c r="F630" i="2"/>
  <c r="I630" i="2" s="1"/>
  <c r="J629" i="2"/>
  <c r="G629" i="2"/>
  <c r="H629" i="2" s="1"/>
  <c r="K629" i="2" s="1"/>
  <c r="F629" i="2"/>
  <c r="I629" i="2" s="1"/>
  <c r="J628" i="2"/>
  <c r="G628" i="2"/>
  <c r="H628" i="2" s="1"/>
  <c r="K628" i="2" s="1"/>
  <c r="F628" i="2"/>
  <c r="I628" i="2" s="1"/>
  <c r="J627" i="2"/>
  <c r="G627" i="2"/>
  <c r="H627" i="2" s="1"/>
  <c r="K627" i="2" s="1"/>
  <c r="F627" i="2"/>
  <c r="I627" i="2" s="1"/>
  <c r="J626" i="2"/>
  <c r="G626" i="2"/>
  <c r="H626" i="2" s="1"/>
  <c r="K626" i="2" s="1"/>
  <c r="F626" i="2"/>
  <c r="I626" i="2" s="1"/>
  <c r="J625" i="2"/>
  <c r="G625" i="2"/>
  <c r="H625" i="2" s="1"/>
  <c r="K625" i="2" s="1"/>
  <c r="F625" i="2"/>
  <c r="I625" i="2" s="1"/>
  <c r="J624" i="2"/>
  <c r="G624" i="2"/>
  <c r="H624" i="2" s="1"/>
  <c r="K624" i="2" s="1"/>
  <c r="F624" i="2"/>
  <c r="I624" i="2" s="1"/>
  <c r="J623" i="2"/>
  <c r="G623" i="2"/>
  <c r="H623" i="2" s="1"/>
  <c r="K623" i="2" s="1"/>
  <c r="F623" i="2"/>
  <c r="I623" i="2" s="1"/>
  <c r="J622" i="2"/>
  <c r="G622" i="2"/>
  <c r="H622" i="2" s="1"/>
  <c r="K622" i="2" s="1"/>
  <c r="F622" i="2"/>
  <c r="I622" i="2" s="1"/>
  <c r="J621" i="2"/>
  <c r="G621" i="2"/>
  <c r="H621" i="2" s="1"/>
  <c r="K621" i="2" s="1"/>
  <c r="F621" i="2"/>
  <c r="I621" i="2" s="1"/>
  <c r="J620" i="2"/>
  <c r="G620" i="2"/>
  <c r="H620" i="2" s="1"/>
  <c r="K620" i="2" s="1"/>
  <c r="F620" i="2"/>
  <c r="I620" i="2" s="1"/>
  <c r="J619" i="2"/>
  <c r="G619" i="2"/>
  <c r="H619" i="2" s="1"/>
  <c r="K619" i="2" s="1"/>
  <c r="F619" i="2"/>
  <c r="I619" i="2" s="1"/>
  <c r="J618" i="2"/>
  <c r="G618" i="2"/>
  <c r="H618" i="2" s="1"/>
  <c r="K618" i="2" s="1"/>
  <c r="F618" i="2"/>
  <c r="I618" i="2" s="1"/>
  <c r="J617" i="2"/>
  <c r="G617" i="2"/>
  <c r="H617" i="2" s="1"/>
  <c r="K617" i="2" s="1"/>
  <c r="F617" i="2"/>
  <c r="I617" i="2" s="1"/>
  <c r="J616" i="2"/>
  <c r="G616" i="2"/>
  <c r="H616" i="2" s="1"/>
  <c r="K616" i="2" s="1"/>
  <c r="F616" i="2"/>
  <c r="I616" i="2" s="1"/>
  <c r="J615" i="2"/>
  <c r="G615" i="2"/>
  <c r="H615" i="2" s="1"/>
  <c r="K615" i="2" s="1"/>
  <c r="F615" i="2"/>
  <c r="I615" i="2" s="1"/>
  <c r="J614" i="2"/>
  <c r="G614" i="2"/>
  <c r="H614" i="2" s="1"/>
  <c r="K614" i="2" s="1"/>
  <c r="F614" i="2"/>
  <c r="I614" i="2" s="1"/>
  <c r="J613" i="2"/>
  <c r="G613" i="2"/>
  <c r="H613" i="2" s="1"/>
  <c r="K613" i="2" s="1"/>
  <c r="F613" i="2"/>
  <c r="I613" i="2" s="1"/>
  <c r="J612" i="2"/>
  <c r="G612" i="2"/>
  <c r="H612" i="2" s="1"/>
  <c r="K612" i="2" s="1"/>
  <c r="F612" i="2"/>
  <c r="I612" i="2" s="1"/>
  <c r="J611" i="2"/>
  <c r="G611" i="2"/>
  <c r="H611" i="2" s="1"/>
  <c r="K611" i="2" s="1"/>
  <c r="F611" i="2"/>
  <c r="I611" i="2" s="1"/>
  <c r="J610" i="2"/>
  <c r="G610" i="2"/>
  <c r="H610" i="2" s="1"/>
  <c r="K610" i="2" s="1"/>
  <c r="F610" i="2"/>
  <c r="I610" i="2" s="1"/>
  <c r="J609" i="2"/>
  <c r="G609" i="2"/>
  <c r="H609" i="2" s="1"/>
  <c r="K609" i="2" s="1"/>
  <c r="F609" i="2"/>
  <c r="I609" i="2" s="1"/>
  <c r="J608" i="2"/>
  <c r="G608" i="2"/>
  <c r="H608" i="2" s="1"/>
  <c r="K608" i="2" s="1"/>
  <c r="F608" i="2"/>
  <c r="I608" i="2" s="1"/>
  <c r="J607" i="2"/>
  <c r="G607" i="2"/>
  <c r="H607" i="2" s="1"/>
  <c r="K607" i="2" s="1"/>
  <c r="F607" i="2"/>
  <c r="I607" i="2" s="1"/>
  <c r="J606" i="2"/>
  <c r="G606" i="2"/>
  <c r="H606" i="2" s="1"/>
  <c r="K606" i="2" s="1"/>
  <c r="F606" i="2"/>
  <c r="I606" i="2" s="1"/>
  <c r="J605" i="2"/>
  <c r="G605" i="2"/>
  <c r="H605" i="2" s="1"/>
  <c r="K605" i="2" s="1"/>
  <c r="F605" i="2"/>
  <c r="I605" i="2" s="1"/>
  <c r="J604" i="2"/>
  <c r="G604" i="2"/>
  <c r="H604" i="2" s="1"/>
  <c r="K604" i="2" s="1"/>
  <c r="F604" i="2"/>
  <c r="I604" i="2" s="1"/>
  <c r="J603" i="2"/>
  <c r="G603" i="2"/>
  <c r="H603" i="2" s="1"/>
  <c r="K603" i="2" s="1"/>
  <c r="F603" i="2"/>
  <c r="I603" i="2" s="1"/>
  <c r="J602" i="2"/>
  <c r="G602" i="2"/>
  <c r="H602" i="2" s="1"/>
  <c r="K602" i="2" s="1"/>
  <c r="F602" i="2"/>
  <c r="I602" i="2" s="1"/>
  <c r="J601" i="2"/>
  <c r="G601" i="2"/>
  <c r="H601" i="2" s="1"/>
  <c r="K601" i="2" s="1"/>
  <c r="F601" i="2"/>
  <c r="I601" i="2" s="1"/>
  <c r="J600" i="2"/>
  <c r="G600" i="2"/>
  <c r="H600" i="2" s="1"/>
  <c r="K600" i="2" s="1"/>
  <c r="F600" i="2"/>
  <c r="I600" i="2" s="1"/>
  <c r="J599" i="2"/>
  <c r="G599" i="2"/>
  <c r="H599" i="2" s="1"/>
  <c r="K599" i="2" s="1"/>
  <c r="F599" i="2"/>
  <c r="I599" i="2" s="1"/>
  <c r="J598" i="2"/>
  <c r="G598" i="2"/>
  <c r="H598" i="2" s="1"/>
  <c r="K598" i="2" s="1"/>
  <c r="F598" i="2"/>
  <c r="I598" i="2" s="1"/>
  <c r="J597" i="2"/>
  <c r="G597" i="2"/>
  <c r="H597" i="2" s="1"/>
  <c r="K597" i="2" s="1"/>
  <c r="F597" i="2"/>
  <c r="I597" i="2" s="1"/>
  <c r="J596" i="2"/>
  <c r="G596" i="2"/>
  <c r="H596" i="2" s="1"/>
  <c r="K596" i="2" s="1"/>
  <c r="F596" i="2"/>
  <c r="I596" i="2" s="1"/>
  <c r="J595" i="2"/>
  <c r="G595" i="2"/>
  <c r="H595" i="2" s="1"/>
  <c r="K595" i="2" s="1"/>
  <c r="F595" i="2"/>
  <c r="I595" i="2" s="1"/>
  <c r="J594" i="2"/>
  <c r="G594" i="2"/>
  <c r="H594" i="2" s="1"/>
  <c r="K594" i="2" s="1"/>
  <c r="F594" i="2"/>
  <c r="I594" i="2" s="1"/>
  <c r="J593" i="2"/>
  <c r="G593" i="2"/>
  <c r="H593" i="2" s="1"/>
  <c r="K593" i="2" s="1"/>
  <c r="F593" i="2"/>
  <c r="I593" i="2" s="1"/>
  <c r="J592" i="2"/>
  <c r="G592" i="2"/>
  <c r="H592" i="2" s="1"/>
  <c r="K592" i="2" s="1"/>
  <c r="F592" i="2"/>
  <c r="I592" i="2" s="1"/>
  <c r="J591" i="2"/>
  <c r="G591" i="2"/>
  <c r="H591" i="2" s="1"/>
  <c r="K591" i="2" s="1"/>
  <c r="F591" i="2"/>
  <c r="I591" i="2" s="1"/>
  <c r="J590" i="2"/>
  <c r="G590" i="2"/>
  <c r="H590" i="2" s="1"/>
  <c r="K590" i="2" s="1"/>
  <c r="F590" i="2"/>
  <c r="I590" i="2" s="1"/>
  <c r="J589" i="2"/>
  <c r="G589" i="2"/>
  <c r="H589" i="2" s="1"/>
  <c r="K589" i="2" s="1"/>
  <c r="F589" i="2"/>
  <c r="I589" i="2" s="1"/>
  <c r="J588" i="2"/>
  <c r="G588" i="2"/>
  <c r="H588" i="2" s="1"/>
  <c r="K588" i="2" s="1"/>
  <c r="F588" i="2"/>
  <c r="I588" i="2" s="1"/>
  <c r="J587" i="2"/>
  <c r="G587" i="2"/>
  <c r="H587" i="2" s="1"/>
  <c r="K587" i="2" s="1"/>
  <c r="F587" i="2"/>
  <c r="I587" i="2" s="1"/>
  <c r="J586" i="2"/>
  <c r="G586" i="2"/>
  <c r="H586" i="2" s="1"/>
  <c r="K586" i="2" s="1"/>
  <c r="F586" i="2"/>
  <c r="I586" i="2" s="1"/>
  <c r="J585" i="2"/>
  <c r="G585" i="2"/>
  <c r="H585" i="2" s="1"/>
  <c r="K585" i="2" s="1"/>
  <c r="F585" i="2"/>
  <c r="I585" i="2" s="1"/>
  <c r="J584" i="2"/>
  <c r="G584" i="2"/>
  <c r="H584" i="2" s="1"/>
  <c r="K584" i="2" s="1"/>
  <c r="F584" i="2"/>
  <c r="I584" i="2" s="1"/>
  <c r="J583" i="2"/>
  <c r="G583" i="2"/>
  <c r="H583" i="2" s="1"/>
  <c r="K583" i="2" s="1"/>
  <c r="F583" i="2"/>
  <c r="I583" i="2" s="1"/>
  <c r="J582" i="2"/>
  <c r="G582" i="2"/>
  <c r="H582" i="2" s="1"/>
  <c r="K582" i="2" s="1"/>
  <c r="F582" i="2"/>
  <c r="I582" i="2" s="1"/>
  <c r="J581" i="2"/>
  <c r="G581" i="2"/>
  <c r="H581" i="2" s="1"/>
  <c r="K581" i="2" s="1"/>
  <c r="F581" i="2"/>
  <c r="I581" i="2" s="1"/>
  <c r="J580" i="2"/>
  <c r="G580" i="2"/>
  <c r="H580" i="2" s="1"/>
  <c r="K580" i="2" s="1"/>
  <c r="F580" i="2"/>
  <c r="I580" i="2" s="1"/>
  <c r="J579" i="2"/>
  <c r="G579" i="2"/>
  <c r="H579" i="2" s="1"/>
  <c r="K579" i="2" s="1"/>
  <c r="F579" i="2"/>
  <c r="I579" i="2" s="1"/>
  <c r="J578" i="2"/>
  <c r="G578" i="2"/>
  <c r="H578" i="2" s="1"/>
  <c r="K578" i="2" s="1"/>
  <c r="F578" i="2"/>
  <c r="I578" i="2" s="1"/>
  <c r="J577" i="2"/>
  <c r="G577" i="2"/>
  <c r="H577" i="2" s="1"/>
  <c r="K577" i="2" s="1"/>
  <c r="F577" i="2"/>
  <c r="I577" i="2" s="1"/>
  <c r="J576" i="2"/>
  <c r="G576" i="2"/>
  <c r="H576" i="2" s="1"/>
  <c r="K576" i="2" s="1"/>
  <c r="F576" i="2"/>
  <c r="I576" i="2" s="1"/>
  <c r="J575" i="2"/>
  <c r="G575" i="2"/>
  <c r="H575" i="2" s="1"/>
  <c r="K575" i="2" s="1"/>
  <c r="F575" i="2"/>
  <c r="I575" i="2" s="1"/>
  <c r="J574" i="2"/>
  <c r="G574" i="2"/>
  <c r="H574" i="2" s="1"/>
  <c r="K574" i="2" s="1"/>
  <c r="F574" i="2"/>
  <c r="I574" i="2" s="1"/>
  <c r="J573" i="2"/>
  <c r="G573" i="2"/>
  <c r="H573" i="2" s="1"/>
  <c r="K573" i="2" s="1"/>
  <c r="F573" i="2"/>
  <c r="I573" i="2" s="1"/>
  <c r="J572" i="2"/>
  <c r="G572" i="2"/>
  <c r="H572" i="2" s="1"/>
  <c r="K572" i="2" s="1"/>
  <c r="F572" i="2"/>
  <c r="I572" i="2" s="1"/>
  <c r="J571" i="2"/>
  <c r="G571" i="2"/>
  <c r="H571" i="2" s="1"/>
  <c r="K571" i="2" s="1"/>
  <c r="F571" i="2"/>
  <c r="I571" i="2" s="1"/>
  <c r="J570" i="2"/>
  <c r="G570" i="2"/>
  <c r="H570" i="2" s="1"/>
  <c r="K570" i="2" s="1"/>
  <c r="F570" i="2"/>
  <c r="I570" i="2" s="1"/>
  <c r="J569" i="2"/>
  <c r="G569" i="2"/>
  <c r="H569" i="2" s="1"/>
  <c r="K569" i="2" s="1"/>
  <c r="F569" i="2"/>
  <c r="I569" i="2" s="1"/>
  <c r="J568" i="2"/>
  <c r="G568" i="2"/>
  <c r="H568" i="2" s="1"/>
  <c r="K568" i="2" s="1"/>
  <c r="F568" i="2"/>
  <c r="I568" i="2" s="1"/>
  <c r="J567" i="2"/>
  <c r="G567" i="2"/>
  <c r="H567" i="2" s="1"/>
  <c r="K567" i="2" s="1"/>
  <c r="F567" i="2"/>
  <c r="I567" i="2" s="1"/>
  <c r="J566" i="2"/>
  <c r="G566" i="2"/>
  <c r="H566" i="2" s="1"/>
  <c r="K566" i="2" s="1"/>
  <c r="F566" i="2"/>
  <c r="I566" i="2" s="1"/>
  <c r="J565" i="2"/>
  <c r="G565" i="2"/>
  <c r="H565" i="2" s="1"/>
  <c r="K565" i="2" s="1"/>
  <c r="F565" i="2"/>
  <c r="I565" i="2" s="1"/>
  <c r="J564" i="2"/>
  <c r="G564" i="2"/>
  <c r="H564" i="2" s="1"/>
  <c r="K564" i="2" s="1"/>
  <c r="F564" i="2"/>
  <c r="I564" i="2" s="1"/>
  <c r="J563" i="2"/>
  <c r="G563" i="2"/>
  <c r="H563" i="2" s="1"/>
  <c r="K563" i="2" s="1"/>
  <c r="F563" i="2"/>
  <c r="I563" i="2" s="1"/>
  <c r="J562" i="2"/>
  <c r="G562" i="2"/>
  <c r="H562" i="2" s="1"/>
  <c r="F562" i="2"/>
  <c r="J561" i="2"/>
  <c r="G561" i="2"/>
  <c r="H561" i="2" s="1"/>
  <c r="K561" i="2" s="1"/>
  <c r="F561" i="2"/>
  <c r="I561" i="2" s="1"/>
  <c r="J560" i="2"/>
  <c r="G560" i="2"/>
  <c r="H560" i="2" s="1"/>
  <c r="K560" i="2" s="1"/>
  <c r="F560" i="2"/>
  <c r="I560" i="2" s="1"/>
  <c r="J559" i="2"/>
  <c r="G559" i="2"/>
  <c r="H559" i="2" s="1"/>
  <c r="K559" i="2" s="1"/>
  <c r="F559" i="2"/>
  <c r="I559" i="2" s="1"/>
  <c r="J558" i="2"/>
  <c r="G558" i="2"/>
  <c r="H558" i="2" s="1"/>
  <c r="K558" i="2" s="1"/>
  <c r="F558" i="2"/>
  <c r="I558" i="2" s="1"/>
  <c r="J557" i="2"/>
  <c r="G557" i="2"/>
  <c r="H557" i="2" s="1"/>
  <c r="K557" i="2" s="1"/>
  <c r="F557" i="2"/>
  <c r="I557" i="2" s="1"/>
  <c r="J556" i="2"/>
  <c r="G556" i="2"/>
  <c r="H556" i="2" s="1"/>
  <c r="K556" i="2" s="1"/>
  <c r="F556" i="2"/>
  <c r="I556" i="2" s="1"/>
  <c r="J555" i="2"/>
  <c r="G555" i="2"/>
  <c r="H555" i="2" s="1"/>
  <c r="K555" i="2" s="1"/>
  <c r="F555" i="2"/>
  <c r="I555" i="2" s="1"/>
  <c r="J554" i="2"/>
  <c r="G554" i="2"/>
  <c r="H554" i="2" s="1"/>
  <c r="K554" i="2" s="1"/>
  <c r="F554" i="2"/>
  <c r="I554" i="2" s="1"/>
  <c r="J553" i="2"/>
  <c r="G553" i="2"/>
  <c r="H553" i="2" s="1"/>
  <c r="K553" i="2" s="1"/>
  <c r="F553" i="2"/>
  <c r="I553" i="2" s="1"/>
  <c r="J552" i="2"/>
  <c r="G552" i="2"/>
  <c r="H552" i="2" s="1"/>
  <c r="K552" i="2" s="1"/>
  <c r="F552" i="2"/>
  <c r="I552" i="2" s="1"/>
  <c r="J551" i="2"/>
  <c r="G551" i="2"/>
  <c r="H551" i="2" s="1"/>
  <c r="K551" i="2" s="1"/>
  <c r="F551" i="2"/>
  <c r="I551" i="2" s="1"/>
  <c r="J550" i="2"/>
  <c r="G550" i="2"/>
  <c r="H550" i="2" s="1"/>
  <c r="K550" i="2" s="1"/>
  <c r="F550" i="2"/>
  <c r="I550" i="2" s="1"/>
  <c r="J549" i="2"/>
  <c r="G549" i="2"/>
  <c r="H549" i="2" s="1"/>
  <c r="K549" i="2" s="1"/>
  <c r="F549" i="2"/>
  <c r="I549" i="2" s="1"/>
  <c r="J548" i="2"/>
  <c r="G548" i="2"/>
  <c r="H548" i="2" s="1"/>
  <c r="K548" i="2" s="1"/>
  <c r="F548" i="2"/>
  <c r="I548" i="2" s="1"/>
  <c r="J547" i="2"/>
  <c r="G547" i="2"/>
  <c r="H547" i="2" s="1"/>
  <c r="K547" i="2" s="1"/>
  <c r="F547" i="2"/>
  <c r="I547" i="2" s="1"/>
  <c r="J546" i="2"/>
  <c r="G546" i="2"/>
  <c r="H546" i="2" s="1"/>
  <c r="K546" i="2" s="1"/>
  <c r="F546" i="2"/>
  <c r="I546" i="2" s="1"/>
  <c r="J545" i="2"/>
  <c r="G545" i="2"/>
  <c r="H545" i="2" s="1"/>
  <c r="K545" i="2" s="1"/>
  <c r="F545" i="2"/>
  <c r="I545" i="2" s="1"/>
  <c r="J544" i="2"/>
  <c r="G544" i="2"/>
  <c r="H544" i="2" s="1"/>
  <c r="K544" i="2" s="1"/>
  <c r="F544" i="2"/>
  <c r="I544" i="2" s="1"/>
  <c r="J543" i="2"/>
  <c r="G543" i="2"/>
  <c r="H543" i="2" s="1"/>
  <c r="K543" i="2" s="1"/>
  <c r="F543" i="2"/>
  <c r="I543" i="2" s="1"/>
  <c r="J542" i="2"/>
  <c r="G542" i="2"/>
  <c r="H542" i="2" s="1"/>
  <c r="K542" i="2" s="1"/>
  <c r="F542" i="2"/>
  <c r="I542" i="2" s="1"/>
  <c r="J541" i="2"/>
  <c r="G541" i="2"/>
  <c r="H541" i="2" s="1"/>
  <c r="K541" i="2" s="1"/>
  <c r="F541" i="2"/>
  <c r="I541" i="2" s="1"/>
  <c r="J540" i="2"/>
  <c r="G540" i="2"/>
  <c r="H540" i="2" s="1"/>
  <c r="K540" i="2" s="1"/>
  <c r="F540" i="2"/>
  <c r="I540" i="2" s="1"/>
  <c r="J539" i="2"/>
  <c r="G539" i="2"/>
  <c r="H539" i="2" s="1"/>
  <c r="K539" i="2" s="1"/>
  <c r="F539" i="2"/>
  <c r="I539" i="2" s="1"/>
  <c r="J538" i="2"/>
  <c r="G538" i="2"/>
  <c r="H538" i="2" s="1"/>
  <c r="K538" i="2" s="1"/>
  <c r="F538" i="2"/>
  <c r="I538" i="2" s="1"/>
  <c r="J537" i="2"/>
  <c r="G537" i="2"/>
  <c r="H537" i="2" s="1"/>
  <c r="K537" i="2" s="1"/>
  <c r="F537" i="2"/>
  <c r="I537" i="2" s="1"/>
  <c r="J536" i="2"/>
  <c r="G536" i="2"/>
  <c r="H536" i="2" s="1"/>
  <c r="K536" i="2" s="1"/>
  <c r="F536" i="2"/>
  <c r="I536" i="2" s="1"/>
  <c r="J535" i="2"/>
  <c r="G535" i="2"/>
  <c r="H535" i="2" s="1"/>
  <c r="K535" i="2" s="1"/>
  <c r="F535" i="2"/>
  <c r="I535" i="2" s="1"/>
  <c r="J534" i="2"/>
  <c r="G534" i="2"/>
  <c r="H534" i="2" s="1"/>
  <c r="K534" i="2" s="1"/>
  <c r="F534" i="2"/>
  <c r="I534" i="2" s="1"/>
  <c r="J533" i="2"/>
  <c r="G533" i="2"/>
  <c r="H533" i="2" s="1"/>
  <c r="K533" i="2" s="1"/>
  <c r="F533" i="2"/>
  <c r="I533" i="2" s="1"/>
  <c r="J532" i="2"/>
  <c r="G532" i="2"/>
  <c r="H532" i="2" s="1"/>
  <c r="K532" i="2" s="1"/>
  <c r="F532" i="2"/>
  <c r="I532" i="2" s="1"/>
  <c r="J531" i="2"/>
  <c r="G531" i="2"/>
  <c r="H531" i="2" s="1"/>
  <c r="K531" i="2" s="1"/>
  <c r="F531" i="2"/>
  <c r="I531" i="2" s="1"/>
  <c r="J530" i="2"/>
  <c r="G530" i="2"/>
  <c r="H530" i="2" s="1"/>
  <c r="K530" i="2" s="1"/>
  <c r="F530" i="2"/>
  <c r="I530" i="2" s="1"/>
  <c r="J529" i="2"/>
  <c r="G529" i="2"/>
  <c r="H529" i="2" s="1"/>
  <c r="K529" i="2" s="1"/>
  <c r="F529" i="2"/>
  <c r="I529" i="2" s="1"/>
  <c r="J528" i="2"/>
  <c r="G528" i="2"/>
  <c r="H528" i="2" s="1"/>
  <c r="K528" i="2" s="1"/>
  <c r="F528" i="2"/>
  <c r="I528" i="2" s="1"/>
  <c r="J527" i="2"/>
  <c r="G527" i="2"/>
  <c r="H527" i="2" s="1"/>
  <c r="K527" i="2" s="1"/>
  <c r="F527" i="2"/>
  <c r="I527" i="2" s="1"/>
  <c r="J526" i="2"/>
  <c r="G526" i="2"/>
  <c r="H526" i="2" s="1"/>
  <c r="K526" i="2" s="1"/>
  <c r="F526" i="2"/>
  <c r="I526" i="2" s="1"/>
  <c r="J525" i="2"/>
  <c r="G525" i="2"/>
  <c r="H525" i="2" s="1"/>
  <c r="K525" i="2" s="1"/>
  <c r="F525" i="2"/>
  <c r="I525" i="2" s="1"/>
  <c r="J524" i="2"/>
  <c r="G524" i="2"/>
  <c r="H524" i="2" s="1"/>
  <c r="K524" i="2" s="1"/>
  <c r="F524" i="2"/>
  <c r="I524" i="2" s="1"/>
  <c r="J523" i="2"/>
  <c r="G523" i="2"/>
  <c r="H523" i="2" s="1"/>
  <c r="K523" i="2" s="1"/>
  <c r="F523" i="2"/>
  <c r="I523" i="2" s="1"/>
  <c r="J522" i="2"/>
  <c r="G522" i="2"/>
  <c r="H522" i="2" s="1"/>
  <c r="K522" i="2" s="1"/>
  <c r="F522" i="2"/>
  <c r="I522" i="2" s="1"/>
  <c r="J521" i="2"/>
  <c r="G521" i="2"/>
  <c r="H521" i="2" s="1"/>
  <c r="K521" i="2" s="1"/>
  <c r="F521" i="2"/>
  <c r="I521" i="2" s="1"/>
  <c r="J520" i="2"/>
  <c r="G520" i="2"/>
  <c r="H520" i="2" s="1"/>
  <c r="K520" i="2" s="1"/>
  <c r="F520" i="2"/>
  <c r="I520" i="2" s="1"/>
  <c r="J519" i="2"/>
  <c r="G519" i="2"/>
  <c r="H519" i="2" s="1"/>
  <c r="K519" i="2" s="1"/>
  <c r="F519" i="2"/>
  <c r="I519" i="2" s="1"/>
  <c r="J518" i="2"/>
  <c r="G518" i="2"/>
  <c r="H518" i="2" s="1"/>
  <c r="K518" i="2" s="1"/>
  <c r="F518" i="2"/>
  <c r="I518" i="2" s="1"/>
  <c r="J517" i="2"/>
  <c r="G517" i="2"/>
  <c r="H517" i="2" s="1"/>
  <c r="K517" i="2" s="1"/>
  <c r="F517" i="2"/>
  <c r="I517" i="2" s="1"/>
  <c r="J516" i="2"/>
  <c r="G516" i="2"/>
  <c r="H516" i="2" s="1"/>
  <c r="K516" i="2" s="1"/>
  <c r="F516" i="2"/>
  <c r="I516" i="2" s="1"/>
  <c r="J515" i="2"/>
  <c r="G515" i="2"/>
  <c r="H515" i="2" s="1"/>
  <c r="K515" i="2" s="1"/>
  <c r="F515" i="2"/>
  <c r="I515" i="2" s="1"/>
  <c r="J514" i="2"/>
  <c r="G514" i="2"/>
  <c r="H514" i="2" s="1"/>
  <c r="K514" i="2" s="1"/>
  <c r="F514" i="2"/>
  <c r="I514" i="2" s="1"/>
  <c r="J513" i="2"/>
  <c r="G513" i="2"/>
  <c r="H513" i="2" s="1"/>
  <c r="K513" i="2" s="1"/>
  <c r="F513" i="2"/>
  <c r="I513" i="2" s="1"/>
  <c r="J512" i="2"/>
  <c r="G512" i="2"/>
  <c r="H512" i="2" s="1"/>
  <c r="K512" i="2" s="1"/>
  <c r="F512" i="2"/>
  <c r="I512" i="2" s="1"/>
  <c r="J511" i="2"/>
  <c r="G511" i="2"/>
  <c r="H511" i="2" s="1"/>
  <c r="K511" i="2" s="1"/>
  <c r="F511" i="2"/>
  <c r="J510" i="2"/>
  <c r="G510" i="2"/>
  <c r="H510" i="2" s="1"/>
  <c r="K510" i="2" s="1"/>
  <c r="F510" i="2"/>
  <c r="I510" i="2" s="1"/>
  <c r="J509" i="2"/>
  <c r="G509" i="2"/>
  <c r="H509" i="2" s="1"/>
  <c r="K509" i="2" s="1"/>
  <c r="F509" i="2"/>
  <c r="I509" i="2" s="1"/>
  <c r="J508" i="2"/>
  <c r="G508" i="2"/>
  <c r="H508" i="2" s="1"/>
  <c r="K508" i="2" s="1"/>
  <c r="F508" i="2"/>
  <c r="I508" i="2" s="1"/>
  <c r="J507" i="2"/>
  <c r="G507" i="2"/>
  <c r="H507" i="2" s="1"/>
  <c r="K507" i="2" s="1"/>
  <c r="F507" i="2"/>
  <c r="I507" i="2" s="1"/>
  <c r="J506" i="2"/>
  <c r="G506" i="2"/>
  <c r="H506" i="2" s="1"/>
  <c r="K506" i="2" s="1"/>
  <c r="F506" i="2"/>
  <c r="I506" i="2" s="1"/>
  <c r="J505" i="2"/>
  <c r="G505" i="2"/>
  <c r="H505" i="2" s="1"/>
  <c r="K505" i="2" s="1"/>
  <c r="F505" i="2"/>
  <c r="I505" i="2" s="1"/>
  <c r="J504" i="2"/>
  <c r="G504" i="2"/>
  <c r="H504" i="2" s="1"/>
  <c r="K504" i="2" s="1"/>
  <c r="F504" i="2"/>
  <c r="I504" i="2" s="1"/>
  <c r="J503" i="2"/>
  <c r="G503" i="2"/>
  <c r="H503" i="2" s="1"/>
  <c r="K503" i="2" s="1"/>
  <c r="F503" i="2"/>
  <c r="I503" i="2" s="1"/>
  <c r="J502" i="2"/>
  <c r="G502" i="2"/>
  <c r="H502" i="2" s="1"/>
  <c r="K502" i="2" s="1"/>
  <c r="F502" i="2"/>
  <c r="I502" i="2" s="1"/>
  <c r="J501" i="2"/>
  <c r="G501" i="2"/>
  <c r="H501" i="2" s="1"/>
  <c r="K501" i="2" s="1"/>
  <c r="F501" i="2"/>
  <c r="I501" i="2" s="1"/>
  <c r="J500" i="2"/>
  <c r="G500" i="2"/>
  <c r="H500" i="2" s="1"/>
  <c r="K500" i="2" s="1"/>
  <c r="F500" i="2"/>
  <c r="I500" i="2" s="1"/>
  <c r="J499" i="2"/>
  <c r="G499" i="2"/>
  <c r="H499" i="2" s="1"/>
  <c r="K499" i="2" s="1"/>
  <c r="F499" i="2"/>
  <c r="I499" i="2" s="1"/>
  <c r="J498" i="2"/>
  <c r="G498" i="2"/>
  <c r="H498" i="2" s="1"/>
  <c r="K498" i="2" s="1"/>
  <c r="F498" i="2"/>
  <c r="I498" i="2" s="1"/>
  <c r="J497" i="2"/>
  <c r="G497" i="2"/>
  <c r="H497" i="2" s="1"/>
  <c r="K497" i="2" s="1"/>
  <c r="F497" i="2"/>
  <c r="I497" i="2" s="1"/>
  <c r="J496" i="2"/>
  <c r="G496" i="2"/>
  <c r="H496" i="2" s="1"/>
  <c r="K496" i="2" s="1"/>
  <c r="F496" i="2"/>
  <c r="I496" i="2" s="1"/>
  <c r="J495" i="2"/>
  <c r="G495" i="2"/>
  <c r="H495" i="2" s="1"/>
  <c r="K495" i="2" s="1"/>
  <c r="F495" i="2"/>
  <c r="I495" i="2" s="1"/>
  <c r="J494" i="2"/>
  <c r="G494" i="2"/>
  <c r="H494" i="2" s="1"/>
  <c r="K494" i="2" s="1"/>
  <c r="F494" i="2"/>
  <c r="I494" i="2" s="1"/>
  <c r="J493" i="2"/>
  <c r="G493" i="2"/>
  <c r="H493" i="2" s="1"/>
  <c r="K493" i="2" s="1"/>
  <c r="F493" i="2"/>
  <c r="I493" i="2" s="1"/>
  <c r="J492" i="2"/>
  <c r="G492" i="2"/>
  <c r="H492" i="2" s="1"/>
  <c r="K492" i="2" s="1"/>
  <c r="F492" i="2"/>
  <c r="I492" i="2" s="1"/>
  <c r="J491" i="2"/>
  <c r="G491" i="2"/>
  <c r="H491" i="2" s="1"/>
  <c r="K491" i="2" s="1"/>
  <c r="F491" i="2"/>
  <c r="I491" i="2" s="1"/>
  <c r="J490" i="2"/>
  <c r="G490" i="2"/>
  <c r="H490" i="2" s="1"/>
  <c r="K490" i="2" s="1"/>
  <c r="F490" i="2"/>
  <c r="I490" i="2" s="1"/>
  <c r="J489" i="2"/>
  <c r="G489" i="2"/>
  <c r="H489" i="2" s="1"/>
  <c r="K489" i="2" s="1"/>
  <c r="F489" i="2"/>
  <c r="I489" i="2" s="1"/>
  <c r="J488" i="2"/>
  <c r="G488" i="2"/>
  <c r="H488" i="2" s="1"/>
  <c r="K488" i="2" s="1"/>
  <c r="F488" i="2"/>
  <c r="I488" i="2" s="1"/>
  <c r="J487" i="2"/>
  <c r="G487" i="2"/>
  <c r="H487" i="2" s="1"/>
  <c r="K487" i="2" s="1"/>
  <c r="F487" i="2"/>
  <c r="I487" i="2" s="1"/>
  <c r="J486" i="2"/>
  <c r="G486" i="2"/>
  <c r="H486" i="2" s="1"/>
  <c r="K486" i="2" s="1"/>
  <c r="F486" i="2"/>
  <c r="I486" i="2" s="1"/>
  <c r="J485" i="2"/>
  <c r="G485" i="2"/>
  <c r="H485" i="2" s="1"/>
  <c r="K485" i="2" s="1"/>
  <c r="F485" i="2"/>
  <c r="I485" i="2" s="1"/>
  <c r="J484" i="2"/>
  <c r="G484" i="2"/>
  <c r="H484" i="2" s="1"/>
  <c r="K484" i="2" s="1"/>
  <c r="F484" i="2"/>
  <c r="I484" i="2" s="1"/>
  <c r="J483" i="2"/>
  <c r="G483" i="2"/>
  <c r="H483" i="2" s="1"/>
  <c r="K483" i="2" s="1"/>
  <c r="F483" i="2"/>
  <c r="I483" i="2" s="1"/>
  <c r="J482" i="2"/>
  <c r="G482" i="2"/>
  <c r="H482" i="2" s="1"/>
  <c r="K482" i="2" s="1"/>
  <c r="F482" i="2"/>
  <c r="I482" i="2" s="1"/>
  <c r="J481" i="2"/>
  <c r="G481" i="2"/>
  <c r="H481" i="2" s="1"/>
  <c r="K481" i="2" s="1"/>
  <c r="F481" i="2"/>
  <c r="I481" i="2" s="1"/>
  <c r="J480" i="2"/>
  <c r="G480" i="2"/>
  <c r="H480" i="2" s="1"/>
  <c r="K480" i="2" s="1"/>
  <c r="F480" i="2"/>
  <c r="I480" i="2" s="1"/>
  <c r="J479" i="2"/>
  <c r="G479" i="2"/>
  <c r="H479" i="2" s="1"/>
  <c r="K479" i="2" s="1"/>
  <c r="F479" i="2"/>
  <c r="I479" i="2" s="1"/>
  <c r="J478" i="2"/>
  <c r="G478" i="2"/>
  <c r="H478" i="2" s="1"/>
  <c r="K478" i="2" s="1"/>
  <c r="F478" i="2"/>
  <c r="I478" i="2" s="1"/>
  <c r="J477" i="2"/>
  <c r="G477" i="2"/>
  <c r="H477" i="2" s="1"/>
  <c r="K477" i="2" s="1"/>
  <c r="F477" i="2"/>
  <c r="I477" i="2" s="1"/>
  <c r="J476" i="2"/>
  <c r="G476" i="2"/>
  <c r="H476" i="2" s="1"/>
  <c r="K476" i="2" s="1"/>
  <c r="F476" i="2"/>
  <c r="I476" i="2" s="1"/>
  <c r="J475" i="2"/>
  <c r="G475" i="2"/>
  <c r="H475" i="2" s="1"/>
  <c r="K475" i="2" s="1"/>
  <c r="F475" i="2"/>
  <c r="I475" i="2" s="1"/>
  <c r="J474" i="2"/>
  <c r="G474" i="2"/>
  <c r="H474" i="2" s="1"/>
  <c r="K474" i="2" s="1"/>
  <c r="F474" i="2"/>
  <c r="I474" i="2" s="1"/>
  <c r="J473" i="2"/>
  <c r="G473" i="2"/>
  <c r="H473" i="2" s="1"/>
  <c r="K473" i="2" s="1"/>
  <c r="F473" i="2"/>
  <c r="I473" i="2" s="1"/>
  <c r="J472" i="2"/>
  <c r="G472" i="2"/>
  <c r="H472" i="2" s="1"/>
  <c r="K472" i="2" s="1"/>
  <c r="F472" i="2"/>
  <c r="I472" i="2" s="1"/>
  <c r="J471" i="2"/>
  <c r="G471" i="2"/>
  <c r="H471" i="2" s="1"/>
  <c r="K471" i="2" s="1"/>
  <c r="F471" i="2"/>
  <c r="I471" i="2" s="1"/>
  <c r="J470" i="2"/>
  <c r="G470" i="2"/>
  <c r="H470" i="2" s="1"/>
  <c r="K470" i="2" s="1"/>
  <c r="F470" i="2"/>
  <c r="I470" i="2" s="1"/>
  <c r="J469" i="2"/>
  <c r="G469" i="2"/>
  <c r="H469" i="2" s="1"/>
  <c r="K469" i="2" s="1"/>
  <c r="F469" i="2"/>
  <c r="I469" i="2" s="1"/>
  <c r="J468" i="2"/>
  <c r="G468" i="2"/>
  <c r="H468" i="2" s="1"/>
  <c r="K468" i="2" s="1"/>
  <c r="F468" i="2"/>
  <c r="I468" i="2" s="1"/>
  <c r="J467" i="2"/>
  <c r="G467" i="2"/>
  <c r="H467" i="2" s="1"/>
  <c r="K467" i="2" s="1"/>
  <c r="F467" i="2"/>
  <c r="I467" i="2" s="1"/>
  <c r="J466" i="2"/>
  <c r="G466" i="2"/>
  <c r="H466" i="2" s="1"/>
  <c r="K466" i="2" s="1"/>
  <c r="F466" i="2"/>
  <c r="I466" i="2" s="1"/>
  <c r="J465" i="2"/>
  <c r="G465" i="2"/>
  <c r="H465" i="2" s="1"/>
  <c r="K465" i="2" s="1"/>
  <c r="F465" i="2"/>
  <c r="I465" i="2" s="1"/>
  <c r="J464" i="2"/>
  <c r="G464" i="2"/>
  <c r="H464" i="2" s="1"/>
  <c r="K464" i="2" s="1"/>
  <c r="F464" i="2"/>
  <c r="I464" i="2" s="1"/>
  <c r="J463" i="2"/>
  <c r="G463" i="2"/>
  <c r="H463" i="2" s="1"/>
  <c r="K463" i="2" s="1"/>
  <c r="F463" i="2"/>
  <c r="I463" i="2" s="1"/>
  <c r="J462" i="2"/>
  <c r="G462" i="2"/>
  <c r="H462" i="2" s="1"/>
  <c r="K462" i="2" s="1"/>
  <c r="F462" i="2"/>
  <c r="I462" i="2" s="1"/>
  <c r="J461" i="2"/>
  <c r="G461" i="2"/>
  <c r="H461" i="2" s="1"/>
  <c r="K461" i="2" s="1"/>
  <c r="F461" i="2"/>
  <c r="I461" i="2" s="1"/>
  <c r="J460" i="2"/>
  <c r="G460" i="2"/>
  <c r="H460" i="2" s="1"/>
  <c r="K460" i="2" s="1"/>
  <c r="F460" i="2"/>
  <c r="I460" i="2" s="1"/>
  <c r="J459" i="2"/>
  <c r="G459" i="2"/>
  <c r="H459" i="2" s="1"/>
  <c r="K459" i="2" s="1"/>
  <c r="F459" i="2"/>
  <c r="I459" i="2" s="1"/>
  <c r="J458" i="2"/>
  <c r="G458" i="2"/>
  <c r="H458" i="2" s="1"/>
  <c r="K458" i="2" s="1"/>
  <c r="F458" i="2"/>
  <c r="I458" i="2" s="1"/>
  <c r="J457" i="2"/>
  <c r="G457" i="2"/>
  <c r="H457" i="2" s="1"/>
  <c r="K457" i="2" s="1"/>
  <c r="F457" i="2"/>
  <c r="I457" i="2" s="1"/>
  <c r="J456" i="2"/>
  <c r="G456" i="2"/>
  <c r="H456" i="2" s="1"/>
  <c r="K456" i="2" s="1"/>
  <c r="F456" i="2"/>
  <c r="I456" i="2" s="1"/>
  <c r="J455" i="2"/>
  <c r="G455" i="2"/>
  <c r="H455" i="2" s="1"/>
  <c r="K455" i="2" s="1"/>
  <c r="F455" i="2"/>
  <c r="I455" i="2" s="1"/>
  <c r="J454" i="2"/>
  <c r="G454" i="2"/>
  <c r="H454" i="2" s="1"/>
  <c r="K454" i="2" s="1"/>
  <c r="F454" i="2"/>
  <c r="I454" i="2" s="1"/>
  <c r="J453" i="2"/>
  <c r="G453" i="2"/>
  <c r="H453" i="2" s="1"/>
  <c r="K453" i="2" s="1"/>
  <c r="F453" i="2"/>
  <c r="I453" i="2" s="1"/>
  <c r="J452" i="2"/>
  <c r="G452" i="2"/>
  <c r="H452" i="2" s="1"/>
  <c r="K452" i="2" s="1"/>
  <c r="F452" i="2"/>
  <c r="I452" i="2" s="1"/>
  <c r="J451" i="2"/>
  <c r="G451" i="2"/>
  <c r="H451" i="2" s="1"/>
  <c r="K451" i="2" s="1"/>
  <c r="F451" i="2"/>
  <c r="I451" i="2" s="1"/>
  <c r="J450" i="2"/>
  <c r="G450" i="2"/>
  <c r="H450" i="2" s="1"/>
  <c r="K450" i="2" s="1"/>
  <c r="F450" i="2"/>
  <c r="I450" i="2" s="1"/>
  <c r="J449" i="2"/>
  <c r="G449" i="2"/>
  <c r="H449" i="2" s="1"/>
  <c r="K449" i="2" s="1"/>
  <c r="F449" i="2"/>
  <c r="I449" i="2" s="1"/>
  <c r="J448" i="2"/>
  <c r="G448" i="2"/>
  <c r="H448" i="2" s="1"/>
  <c r="K448" i="2" s="1"/>
  <c r="F448" i="2"/>
  <c r="I448" i="2" s="1"/>
  <c r="J447" i="2"/>
  <c r="G447" i="2"/>
  <c r="H447" i="2" s="1"/>
  <c r="K447" i="2" s="1"/>
  <c r="F447" i="2"/>
  <c r="I447" i="2" s="1"/>
  <c r="J446" i="2"/>
  <c r="G446" i="2"/>
  <c r="H446" i="2" s="1"/>
  <c r="K446" i="2" s="1"/>
  <c r="F446" i="2"/>
  <c r="I446" i="2" s="1"/>
  <c r="J445" i="2"/>
  <c r="G445" i="2"/>
  <c r="H445" i="2" s="1"/>
  <c r="K445" i="2" s="1"/>
  <c r="F445" i="2"/>
  <c r="I445" i="2" s="1"/>
  <c r="J444" i="2"/>
  <c r="G444" i="2"/>
  <c r="H444" i="2" s="1"/>
  <c r="K444" i="2" s="1"/>
  <c r="F444" i="2"/>
  <c r="I444" i="2" s="1"/>
  <c r="J443" i="2"/>
  <c r="G443" i="2"/>
  <c r="H443" i="2" s="1"/>
  <c r="K443" i="2" s="1"/>
  <c r="F443" i="2"/>
  <c r="I443" i="2" s="1"/>
  <c r="J442" i="2"/>
  <c r="G442" i="2"/>
  <c r="H442" i="2" s="1"/>
  <c r="K442" i="2" s="1"/>
  <c r="F442" i="2"/>
  <c r="I442" i="2" s="1"/>
  <c r="J441" i="2"/>
  <c r="G441" i="2"/>
  <c r="H441" i="2" s="1"/>
  <c r="K441" i="2" s="1"/>
  <c r="F441" i="2"/>
  <c r="I441" i="2" s="1"/>
  <c r="J440" i="2"/>
  <c r="G440" i="2"/>
  <c r="H440" i="2" s="1"/>
  <c r="K440" i="2" s="1"/>
  <c r="F440" i="2"/>
  <c r="I440" i="2" s="1"/>
  <c r="J439" i="2"/>
  <c r="G439" i="2"/>
  <c r="H439" i="2" s="1"/>
  <c r="K439" i="2" s="1"/>
  <c r="F439" i="2"/>
  <c r="I439" i="2" s="1"/>
  <c r="J438" i="2"/>
  <c r="G438" i="2"/>
  <c r="H438" i="2" s="1"/>
  <c r="K438" i="2" s="1"/>
  <c r="F438" i="2"/>
  <c r="J437" i="2"/>
  <c r="G437" i="2"/>
  <c r="H437" i="2" s="1"/>
  <c r="K437" i="2" s="1"/>
  <c r="F437" i="2"/>
  <c r="I437" i="2" s="1"/>
  <c r="J436" i="2"/>
  <c r="G436" i="2"/>
  <c r="H436" i="2" s="1"/>
  <c r="K436" i="2" s="1"/>
  <c r="F436" i="2"/>
  <c r="I436" i="2" s="1"/>
  <c r="J435" i="2"/>
  <c r="G435" i="2"/>
  <c r="H435" i="2" s="1"/>
  <c r="K435" i="2" s="1"/>
  <c r="F435" i="2"/>
  <c r="I435" i="2" s="1"/>
  <c r="J434" i="2"/>
  <c r="G434" i="2"/>
  <c r="H434" i="2" s="1"/>
  <c r="K434" i="2" s="1"/>
  <c r="F434" i="2"/>
  <c r="I434" i="2" s="1"/>
  <c r="J433" i="2"/>
  <c r="G433" i="2"/>
  <c r="H433" i="2" s="1"/>
  <c r="K433" i="2" s="1"/>
  <c r="F433" i="2"/>
  <c r="I433" i="2" s="1"/>
  <c r="J432" i="2"/>
  <c r="G432" i="2"/>
  <c r="H432" i="2" s="1"/>
  <c r="K432" i="2" s="1"/>
  <c r="F432" i="2"/>
  <c r="J431" i="2"/>
  <c r="G431" i="2"/>
  <c r="H431" i="2" s="1"/>
  <c r="K431" i="2" s="1"/>
  <c r="F431" i="2"/>
  <c r="I431" i="2" s="1"/>
  <c r="J430" i="2"/>
  <c r="G430" i="2"/>
  <c r="H430" i="2" s="1"/>
  <c r="K430" i="2" s="1"/>
  <c r="F430" i="2"/>
  <c r="I430" i="2" s="1"/>
  <c r="J429" i="2"/>
  <c r="G429" i="2"/>
  <c r="H429" i="2" s="1"/>
  <c r="K429" i="2" s="1"/>
  <c r="F429" i="2"/>
  <c r="J428" i="2"/>
  <c r="G428" i="2"/>
  <c r="H428" i="2" s="1"/>
  <c r="K428" i="2" s="1"/>
  <c r="F428" i="2"/>
  <c r="I428" i="2" s="1"/>
  <c r="J427" i="2"/>
  <c r="G427" i="2"/>
  <c r="H427" i="2" s="1"/>
  <c r="K427" i="2" s="1"/>
  <c r="F427" i="2"/>
  <c r="I427" i="2" s="1"/>
  <c r="J426" i="2"/>
  <c r="G426" i="2"/>
  <c r="H426" i="2" s="1"/>
  <c r="K426" i="2" s="1"/>
  <c r="F426" i="2"/>
  <c r="I426" i="2" s="1"/>
  <c r="J425" i="2"/>
  <c r="G425" i="2"/>
  <c r="H425" i="2" s="1"/>
  <c r="K425" i="2" s="1"/>
  <c r="F425" i="2"/>
  <c r="I425" i="2" s="1"/>
  <c r="J424" i="2"/>
  <c r="G424" i="2"/>
  <c r="H424" i="2" s="1"/>
  <c r="K424" i="2" s="1"/>
  <c r="F424" i="2"/>
  <c r="J423" i="2"/>
  <c r="G423" i="2"/>
  <c r="H423" i="2" s="1"/>
  <c r="K423" i="2" s="1"/>
  <c r="F423" i="2"/>
  <c r="I423" i="2" s="1"/>
  <c r="J422" i="2"/>
  <c r="G422" i="2"/>
  <c r="H422" i="2" s="1"/>
  <c r="K422" i="2" s="1"/>
  <c r="F422" i="2"/>
  <c r="I422" i="2" s="1"/>
  <c r="J421" i="2"/>
  <c r="G421" i="2"/>
  <c r="H421" i="2" s="1"/>
  <c r="K421" i="2" s="1"/>
  <c r="F421" i="2"/>
  <c r="I421" i="2" s="1"/>
  <c r="J420" i="2"/>
  <c r="G420" i="2"/>
  <c r="H420" i="2" s="1"/>
  <c r="K420" i="2" s="1"/>
  <c r="F420" i="2"/>
  <c r="I420" i="2" s="1"/>
  <c r="J419" i="2"/>
  <c r="G419" i="2"/>
  <c r="H419" i="2" s="1"/>
  <c r="K419" i="2" s="1"/>
  <c r="F419" i="2"/>
  <c r="I419" i="2" s="1"/>
  <c r="J418" i="2"/>
  <c r="G418" i="2"/>
  <c r="H418" i="2" s="1"/>
  <c r="K418" i="2" s="1"/>
  <c r="F418" i="2"/>
  <c r="I418" i="2" s="1"/>
  <c r="J417" i="2"/>
  <c r="G417" i="2"/>
  <c r="H417" i="2" s="1"/>
  <c r="K417" i="2" s="1"/>
  <c r="F417" i="2"/>
  <c r="J416" i="2"/>
  <c r="G416" i="2"/>
  <c r="H416" i="2" s="1"/>
  <c r="K416" i="2" s="1"/>
  <c r="F416" i="2"/>
  <c r="I416" i="2" s="1"/>
  <c r="J415" i="2"/>
  <c r="G415" i="2"/>
  <c r="H415" i="2" s="1"/>
  <c r="K415" i="2" s="1"/>
  <c r="F415" i="2"/>
  <c r="I415" i="2" s="1"/>
  <c r="J414" i="2"/>
  <c r="G414" i="2"/>
  <c r="H414" i="2" s="1"/>
  <c r="K414" i="2" s="1"/>
  <c r="F414" i="2"/>
  <c r="I414" i="2" s="1"/>
  <c r="J413" i="2"/>
  <c r="G413" i="2"/>
  <c r="H413" i="2" s="1"/>
  <c r="K413" i="2" s="1"/>
  <c r="F413" i="2"/>
  <c r="J412" i="2"/>
  <c r="G412" i="2"/>
  <c r="H412" i="2" s="1"/>
  <c r="K412" i="2" s="1"/>
  <c r="F412" i="2"/>
  <c r="I412" i="2" s="1"/>
  <c r="J411" i="2"/>
  <c r="G411" i="2"/>
  <c r="H411" i="2" s="1"/>
  <c r="K411" i="2" s="1"/>
  <c r="F411" i="2"/>
  <c r="J410" i="2"/>
  <c r="G410" i="2"/>
  <c r="H410" i="2" s="1"/>
  <c r="K410" i="2" s="1"/>
  <c r="F410" i="2"/>
  <c r="I410" i="2" s="1"/>
  <c r="J409" i="2"/>
  <c r="G409" i="2"/>
  <c r="H409" i="2" s="1"/>
  <c r="K409" i="2" s="1"/>
  <c r="F409" i="2"/>
  <c r="I409" i="2" s="1"/>
  <c r="J408" i="2"/>
  <c r="G408" i="2"/>
  <c r="H408" i="2" s="1"/>
  <c r="K408" i="2" s="1"/>
  <c r="F408" i="2"/>
  <c r="I408" i="2" s="1"/>
  <c r="J407" i="2"/>
  <c r="G407" i="2"/>
  <c r="H407" i="2" s="1"/>
  <c r="K407" i="2" s="1"/>
  <c r="F407" i="2"/>
  <c r="J406" i="2"/>
  <c r="G406" i="2"/>
  <c r="H406" i="2" s="1"/>
  <c r="K406" i="2" s="1"/>
  <c r="F406" i="2"/>
  <c r="I406" i="2" s="1"/>
  <c r="J405" i="2"/>
  <c r="G405" i="2"/>
  <c r="H405" i="2" s="1"/>
  <c r="K405" i="2" s="1"/>
  <c r="F405" i="2"/>
  <c r="I405" i="2" s="1"/>
  <c r="J404" i="2"/>
  <c r="G404" i="2"/>
  <c r="H404" i="2" s="1"/>
  <c r="K404" i="2" s="1"/>
  <c r="F404" i="2"/>
  <c r="I404" i="2" s="1"/>
  <c r="J403" i="2"/>
  <c r="G403" i="2"/>
  <c r="H403" i="2" s="1"/>
  <c r="K403" i="2" s="1"/>
  <c r="F403" i="2"/>
  <c r="I403" i="2" s="1"/>
  <c r="J402" i="2"/>
  <c r="G402" i="2"/>
  <c r="H402" i="2" s="1"/>
  <c r="K402" i="2" s="1"/>
  <c r="F402" i="2"/>
  <c r="J401" i="2"/>
  <c r="G401" i="2"/>
  <c r="H401" i="2" s="1"/>
  <c r="K401" i="2" s="1"/>
  <c r="F401" i="2"/>
  <c r="I401" i="2" s="1"/>
  <c r="J400" i="2"/>
  <c r="G400" i="2"/>
  <c r="H400" i="2" s="1"/>
  <c r="K400" i="2" s="1"/>
  <c r="F400" i="2"/>
  <c r="I400" i="2" s="1"/>
  <c r="J399" i="2"/>
  <c r="G399" i="2"/>
  <c r="H399" i="2" s="1"/>
  <c r="K399" i="2" s="1"/>
  <c r="F399" i="2"/>
  <c r="J398" i="2"/>
  <c r="G398" i="2"/>
  <c r="H398" i="2" s="1"/>
  <c r="K398" i="2" s="1"/>
  <c r="F398" i="2"/>
  <c r="I398" i="2" s="1"/>
  <c r="J397" i="2"/>
  <c r="G397" i="2"/>
  <c r="H397" i="2" s="1"/>
  <c r="K397" i="2" s="1"/>
  <c r="F397" i="2"/>
  <c r="I397" i="2" s="1"/>
  <c r="J396" i="2"/>
  <c r="G396" i="2"/>
  <c r="H396" i="2" s="1"/>
  <c r="K396" i="2" s="1"/>
  <c r="F396" i="2"/>
  <c r="I396" i="2" s="1"/>
  <c r="J395" i="2"/>
  <c r="G395" i="2"/>
  <c r="H395" i="2" s="1"/>
  <c r="K395" i="2" s="1"/>
  <c r="F395" i="2"/>
  <c r="J394" i="2"/>
  <c r="G394" i="2"/>
  <c r="H394" i="2" s="1"/>
  <c r="K394" i="2" s="1"/>
  <c r="F394" i="2"/>
  <c r="I394" i="2" s="1"/>
  <c r="J393" i="2"/>
  <c r="G393" i="2"/>
  <c r="H393" i="2" s="1"/>
  <c r="K393" i="2" s="1"/>
  <c r="F393" i="2"/>
  <c r="J392" i="2"/>
  <c r="G392" i="2"/>
  <c r="H392" i="2" s="1"/>
  <c r="K392" i="2" s="1"/>
  <c r="F392" i="2"/>
  <c r="I392" i="2" s="1"/>
  <c r="J391" i="2"/>
  <c r="G391" i="2"/>
  <c r="H391" i="2" s="1"/>
  <c r="K391" i="2" s="1"/>
  <c r="F391" i="2"/>
  <c r="I391" i="2" s="1"/>
  <c r="J390" i="2"/>
  <c r="G390" i="2"/>
  <c r="H390" i="2" s="1"/>
  <c r="K390" i="2" s="1"/>
  <c r="F390" i="2"/>
  <c r="I390" i="2" s="1"/>
  <c r="J389" i="2"/>
  <c r="G389" i="2"/>
  <c r="H389" i="2" s="1"/>
  <c r="K389" i="2" s="1"/>
  <c r="F389" i="2"/>
  <c r="I389" i="2" s="1"/>
  <c r="J388" i="2"/>
  <c r="G388" i="2"/>
  <c r="H388" i="2" s="1"/>
  <c r="K388" i="2" s="1"/>
  <c r="F388" i="2"/>
  <c r="I388" i="2" s="1"/>
  <c r="J387" i="2"/>
  <c r="G387" i="2"/>
  <c r="H387" i="2" s="1"/>
  <c r="K387" i="2" s="1"/>
  <c r="F387" i="2"/>
  <c r="I387" i="2" s="1"/>
  <c r="J386" i="2"/>
  <c r="G386" i="2"/>
  <c r="H386" i="2" s="1"/>
  <c r="K386" i="2" s="1"/>
  <c r="F386" i="2"/>
  <c r="J385" i="2"/>
  <c r="G385" i="2"/>
  <c r="H385" i="2" s="1"/>
  <c r="K385" i="2" s="1"/>
  <c r="F385" i="2"/>
  <c r="I385" i="2" s="1"/>
  <c r="J384" i="2"/>
  <c r="G384" i="2"/>
  <c r="H384" i="2" s="1"/>
  <c r="K384" i="2" s="1"/>
  <c r="F384" i="2"/>
  <c r="I384" i="2" s="1"/>
  <c r="J383" i="2"/>
  <c r="G383" i="2"/>
  <c r="H383" i="2" s="1"/>
  <c r="K383" i="2" s="1"/>
  <c r="F383" i="2"/>
  <c r="I383" i="2" s="1"/>
  <c r="J382" i="2"/>
  <c r="G382" i="2"/>
  <c r="H382" i="2" s="1"/>
  <c r="K382" i="2" s="1"/>
  <c r="F382" i="2"/>
  <c r="I382" i="2" s="1"/>
  <c r="J381" i="2"/>
  <c r="G381" i="2"/>
  <c r="H381" i="2" s="1"/>
  <c r="K381" i="2" s="1"/>
  <c r="F381" i="2"/>
  <c r="J380" i="2"/>
  <c r="G380" i="2"/>
  <c r="H380" i="2" s="1"/>
  <c r="K380" i="2" s="1"/>
  <c r="F380" i="2"/>
  <c r="I380" i="2" s="1"/>
  <c r="J379" i="2"/>
  <c r="G379" i="2"/>
  <c r="H379" i="2" s="1"/>
  <c r="K379" i="2" s="1"/>
  <c r="F379" i="2"/>
  <c r="I379" i="2" s="1"/>
  <c r="J378" i="2"/>
  <c r="G378" i="2"/>
  <c r="H378" i="2" s="1"/>
  <c r="K378" i="2" s="1"/>
  <c r="F378" i="2"/>
  <c r="J377" i="2"/>
  <c r="G377" i="2"/>
  <c r="H377" i="2" s="1"/>
  <c r="K377" i="2" s="1"/>
  <c r="F377" i="2"/>
  <c r="I377" i="2" s="1"/>
  <c r="J376" i="2"/>
  <c r="G376" i="2"/>
  <c r="H376" i="2" s="1"/>
  <c r="K376" i="2" s="1"/>
  <c r="F376" i="2"/>
  <c r="J375" i="2"/>
  <c r="G375" i="2"/>
  <c r="H375" i="2" s="1"/>
  <c r="K375" i="2" s="1"/>
  <c r="F375" i="2"/>
  <c r="I375" i="2" s="1"/>
  <c r="J374" i="2"/>
  <c r="G374" i="2"/>
  <c r="H374" i="2" s="1"/>
  <c r="K374" i="2" s="1"/>
  <c r="F374" i="2"/>
  <c r="I374" i="2" s="1"/>
  <c r="J373" i="2"/>
  <c r="G373" i="2"/>
  <c r="H373" i="2" s="1"/>
  <c r="K373" i="2" s="1"/>
  <c r="F373" i="2"/>
  <c r="I373" i="2" s="1"/>
  <c r="J372" i="2"/>
  <c r="G372" i="2"/>
  <c r="H372" i="2" s="1"/>
  <c r="K372" i="2" s="1"/>
  <c r="F372" i="2"/>
  <c r="I372" i="2" s="1"/>
  <c r="J371" i="2"/>
  <c r="G371" i="2"/>
  <c r="H371" i="2" s="1"/>
  <c r="K371" i="2" s="1"/>
  <c r="F371" i="2"/>
  <c r="I371" i="2" s="1"/>
  <c r="J370" i="2"/>
  <c r="G370" i="2"/>
  <c r="H370" i="2" s="1"/>
  <c r="K370" i="2" s="1"/>
  <c r="F370" i="2"/>
  <c r="I370" i="2" s="1"/>
  <c r="J369" i="2"/>
  <c r="G369" i="2"/>
  <c r="H369" i="2" s="1"/>
  <c r="K369" i="2" s="1"/>
  <c r="F369" i="2"/>
  <c r="I369" i="2" s="1"/>
  <c r="J368" i="2"/>
  <c r="G368" i="2"/>
  <c r="H368" i="2" s="1"/>
  <c r="K368" i="2" s="1"/>
  <c r="F368" i="2"/>
  <c r="I368" i="2" s="1"/>
  <c r="J367" i="2"/>
  <c r="G367" i="2"/>
  <c r="H367" i="2" s="1"/>
  <c r="K367" i="2" s="1"/>
  <c r="F367" i="2"/>
  <c r="I367" i="2" s="1"/>
  <c r="J366" i="2"/>
  <c r="G366" i="2"/>
  <c r="H366" i="2" s="1"/>
  <c r="K366" i="2" s="1"/>
  <c r="F366" i="2"/>
  <c r="I366" i="2" s="1"/>
  <c r="J365" i="2"/>
  <c r="G365" i="2"/>
  <c r="H365" i="2" s="1"/>
  <c r="K365" i="2" s="1"/>
  <c r="F365" i="2"/>
  <c r="I365" i="2" s="1"/>
  <c r="J364" i="2"/>
  <c r="G364" i="2"/>
  <c r="H364" i="2" s="1"/>
  <c r="K364" i="2" s="1"/>
  <c r="F364" i="2"/>
  <c r="I364" i="2" s="1"/>
  <c r="J363" i="2"/>
  <c r="G363" i="2"/>
  <c r="H363" i="2" s="1"/>
  <c r="K363" i="2" s="1"/>
  <c r="F363" i="2"/>
  <c r="J362" i="2"/>
  <c r="G362" i="2"/>
  <c r="H362" i="2" s="1"/>
  <c r="K362" i="2" s="1"/>
  <c r="F362" i="2"/>
  <c r="I362" i="2" s="1"/>
  <c r="J361" i="2"/>
  <c r="G361" i="2"/>
  <c r="H361" i="2" s="1"/>
  <c r="K361" i="2" s="1"/>
  <c r="F361" i="2"/>
  <c r="I361" i="2" s="1"/>
  <c r="J360" i="2"/>
  <c r="G360" i="2"/>
  <c r="H360" i="2" s="1"/>
  <c r="K360" i="2" s="1"/>
  <c r="F360" i="2"/>
  <c r="I360" i="2" s="1"/>
  <c r="J359" i="2"/>
  <c r="G359" i="2"/>
  <c r="H359" i="2" s="1"/>
  <c r="K359" i="2" s="1"/>
  <c r="F359" i="2"/>
  <c r="I359" i="2" s="1"/>
  <c r="J358" i="2"/>
  <c r="G358" i="2"/>
  <c r="H358" i="2" s="1"/>
  <c r="K358" i="2" s="1"/>
  <c r="F358" i="2"/>
  <c r="J357" i="2"/>
  <c r="G357" i="2"/>
  <c r="H357" i="2" s="1"/>
  <c r="K357" i="2" s="1"/>
  <c r="F357" i="2"/>
  <c r="I357" i="2" s="1"/>
  <c r="J356" i="2"/>
  <c r="G356" i="2"/>
  <c r="H356" i="2" s="1"/>
  <c r="K356" i="2" s="1"/>
  <c r="F356" i="2"/>
  <c r="I356" i="2" s="1"/>
  <c r="J355" i="2"/>
  <c r="G355" i="2"/>
  <c r="H355" i="2" s="1"/>
  <c r="K355" i="2" s="1"/>
  <c r="F355" i="2"/>
  <c r="I355" i="2" s="1"/>
  <c r="J354" i="2"/>
  <c r="G354" i="2"/>
  <c r="H354" i="2" s="1"/>
  <c r="K354" i="2" s="1"/>
  <c r="F354" i="2"/>
  <c r="I354" i="2" s="1"/>
  <c r="J353" i="2"/>
  <c r="G353" i="2"/>
  <c r="H353" i="2" s="1"/>
  <c r="K353" i="2" s="1"/>
  <c r="F353" i="2"/>
  <c r="J352" i="2"/>
  <c r="G352" i="2"/>
  <c r="H352" i="2" s="1"/>
  <c r="K352" i="2" s="1"/>
  <c r="F352" i="2"/>
  <c r="I352" i="2" s="1"/>
  <c r="J351" i="2"/>
  <c r="G351" i="2"/>
  <c r="H351" i="2" s="1"/>
  <c r="K351" i="2" s="1"/>
  <c r="F351" i="2"/>
  <c r="I351" i="2" s="1"/>
  <c r="J350" i="2"/>
  <c r="G350" i="2"/>
  <c r="H350" i="2" s="1"/>
  <c r="K350" i="2" s="1"/>
  <c r="F350" i="2"/>
  <c r="I350" i="2" s="1"/>
  <c r="J349" i="2"/>
  <c r="G349" i="2"/>
  <c r="H349" i="2" s="1"/>
  <c r="K349" i="2" s="1"/>
  <c r="F349" i="2"/>
  <c r="J348" i="2"/>
  <c r="G348" i="2"/>
  <c r="H348" i="2" s="1"/>
  <c r="K348" i="2" s="1"/>
  <c r="F348" i="2"/>
  <c r="I348" i="2" s="1"/>
  <c r="J347" i="2"/>
  <c r="G347" i="2"/>
  <c r="H347" i="2" s="1"/>
  <c r="K347" i="2" s="1"/>
  <c r="F347" i="2"/>
  <c r="I347" i="2" s="1"/>
  <c r="J346" i="2"/>
  <c r="G346" i="2"/>
  <c r="H346" i="2" s="1"/>
  <c r="K346" i="2" s="1"/>
  <c r="F346" i="2"/>
  <c r="I346" i="2" s="1"/>
  <c r="J345" i="2"/>
  <c r="G345" i="2"/>
  <c r="H345" i="2" s="1"/>
  <c r="K345" i="2" s="1"/>
  <c r="F345" i="2"/>
  <c r="I345" i="2" s="1"/>
  <c r="J344" i="2"/>
  <c r="G344" i="2"/>
  <c r="H344" i="2" s="1"/>
  <c r="K344" i="2" s="1"/>
  <c r="F344" i="2"/>
  <c r="I344" i="2" s="1"/>
  <c r="J343" i="2"/>
  <c r="G343" i="2"/>
  <c r="H343" i="2" s="1"/>
  <c r="K343" i="2" s="1"/>
  <c r="F343" i="2"/>
  <c r="I343" i="2" s="1"/>
  <c r="J342" i="2"/>
  <c r="G342" i="2"/>
  <c r="H342" i="2" s="1"/>
  <c r="K342" i="2" s="1"/>
  <c r="F342" i="2"/>
  <c r="J341" i="2"/>
  <c r="G341" i="2"/>
  <c r="H341" i="2" s="1"/>
  <c r="K341" i="2" s="1"/>
  <c r="F341" i="2"/>
  <c r="I341" i="2" s="1"/>
  <c r="J340" i="2"/>
  <c r="G340" i="2"/>
  <c r="H340" i="2" s="1"/>
  <c r="K340" i="2" s="1"/>
  <c r="F340" i="2"/>
  <c r="I340" i="2" s="1"/>
  <c r="J339" i="2"/>
  <c r="G339" i="2"/>
  <c r="H339" i="2" s="1"/>
  <c r="K339" i="2" s="1"/>
  <c r="F339" i="2"/>
  <c r="I339" i="2" s="1"/>
  <c r="J338" i="2"/>
  <c r="G338" i="2"/>
  <c r="H338" i="2" s="1"/>
  <c r="K338" i="2" s="1"/>
  <c r="F338" i="2"/>
  <c r="J337" i="2"/>
  <c r="G337" i="2"/>
  <c r="H337" i="2" s="1"/>
  <c r="K337" i="2" s="1"/>
  <c r="F337" i="2"/>
  <c r="I337" i="2" s="1"/>
  <c r="J336" i="2"/>
  <c r="G336" i="2"/>
  <c r="H336" i="2" s="1"/>
  <c r="K336" i="2" s="1"/>
  <c r="F336" i="2"/>
  <c r="J335" i="2"/>
  <c r="G335" i="2"/>
  <c r="H335" i="2" s="1"/>
  <c r="K335" i="2" s="1"/>
  <c r="F335" i="2"/>
  <c r="I335" i="2" s="1"/>
  <c r="J334" i="2"/>
  <c r="G334" i="2"/>
  <c r="H334" i="2" s="1"/>
  <c r="K334" i="2" s="1"/>
  <c r="F334" i="2"/>
  <c r="I334" i="2" s="1"/>
  <c r="J333" i="2"/>
  <c r="G333" i="2"/>
  <c r="H333" i="2" s="1"/>
  <c r="K333" i="2" s="1"/>
  <c r="F333" i="2"/>
  <c r="I333" i="2" s="1"/>
  <c r="J332" i="2"/>
  <c r="G332" i="2"/>
  <c r="H332" i="2" s="1"/>
  <c r="K332" i="2" s="1"/>
  <c r="F332" i="2"/>
  <c r="I332" i="2" s="1"/>
  <c r="J331" i="2"/>
  <c r="G331" i="2"/>
  <c r="H331" i="2" s="1"/>
  <c r="K331" i="2" s="1"/>
  <c r="F331" i="2"/>
  <c r="J330" i="2"/>
  <c r="G330" i="2"/>
  <c r="H330" i="2" s="1"/>
  <c r="K330" i="2" s="1"/>
  <c r="F330" i="2"/>
  <c r="I330" i="2" s="1"/>
  <c r="J329" i="2"/>
  <c r="G329" i="2"/>
  <c r="H329" i="2" s="1"/>
  <c r="K329" i="2" s="1"/>
  <c r="F329" i="2"/>
  <c r="I329" i="2" s="1"/>
  <c r="J328" i="2"/>
  <c r="G328" i="2"/>
  <c r="H328" i="2" s="1"/>
  <c r="K328" i="2" s="1"/>
  <c r="F328" i="2"/>
  <c r="I328" i="2" s="1"/>
  <c r="J327" i="2"/>
  <c r="G327" i="2"/>
  <c r="H327" i="2" s="1"/>
  <c r="K327" i="2" s="1"/>
  <c r="F327" i="2"/>
  <c r="I327" i="2" s="1"/>
  <c r="J326" i="2"/>
  <c r="G326" i="2"/>
  <c r="H326" i="2" s="1"/>
  <c r="K326" i="2" s="1"/>
  <c r="F326" i="2"/>
  <c r="I326" i="2" s="1"/>
  <c r="J325" i="2"/>
  <c r="G325" i="2"/>
  <c r="H325" i="2" s="1"/>
  <c r="K325" i="2" s="1"/>
  <c r="F325" i="2"/>
  <c r="I325" i="2" s="1"/>
  <c r="J324" i="2"/>
  <c r="G324" i="2"/>
  <c r="H324" i="2" s="1"/>
  <c r="K324" i="2" s="1"/>
  <c r="F324" i="2"/>
  <c r="J323" i="2"/>
  <c r="G323" i="2"/>
  <c r="H323" i="2" s="1"/>
  <c r="K323" i="2" s="1"/>
  <c r="F323" i="2"/>
  <c r="I323" i="2" s="1"/>
  <c r="J322" i="2"/>
  <c r="G322" i="2"/>
  <c r="H322" i="2" s="1"/>
  <c r="K322" i="2" s="1"/>
  <c r="F322" i="2"/>
  <c r="I322" i="2" s="1"/>
  <c r="J321" i="2"/>
  <c r="G321" i="2"/>
  <c r="H321" i="2" s="1"/>
  <c r="K321" i="2" s="1"/>
  <c r="F321" i="2"/>
  <c r="I321" i="2" s="1"/>
  <c r="J320" i="2"/>
  <c r="G320" i="2"/>
  <c r="H320" i="2" s="1"/>
  <c r="K320" i="2" s="1"/>
  <c r="F320" i="2"/>
  <c r="I320" i="2" s="1"/>
  <c r="J319" i="2"/>
  <c r="G319" i="2"/>
  <c r="H319" i="2" s="1"/>
  <c r="K319" i="2" s="1"/>
  <c r="F319" i="2"/>
  <c r="I319" i="2" s="1"/>
  <c r="J318" i="2"/>
  <c r="G318" i="2"/>
  <c r="H318" i="2" s="1"/>
  <c r="K318" i="2" s="1"/>
  <c r="F318" i="2"/>
  <c r="J317" i="2"/>
  <c r="G317" i="2"/>
  <c r="H317" i="2" s="1"/>
  <c r="K317" i="2" s="1"/>
  <c r="F317" i="2"/>
  <c r="I317" i="2" s="1"/>
  <c r="J316" i="2"/>
  <c r="G316" i="2"/>
  <c r="H316" i="2" s="1"/>
  <c r="K316" i="2" s="1"/>
  <c r="F316" i="2"/>
  <c r="I316" i="2" s="1"/>
  <c r="J315" i="2"/>
  <c r="G315" i="2"/>
  <c r="H315" i="2" s="1"/>
  <c r="K315" i="2" s="1"/>
  <c r="F315" i="2"/>
  <c r="I315" i="2" s="1"/>
  <c r="J314" i="2"/>
  <c r="G314" i="2"/>
  <c r="H314" i="2" s="1"/>
  <c r="K314" i="2" s="1"/>
  <c r="F314" i="2"/>
  <c r="J313" i="2"/>
  <c r="G313" i="2"/>
  <c r="H313" i="2" s="1"/>
  <c r="K313" i="2" s="1"/>
  <c r="F313" i="2"/>
  <c r="I313" i="2" s="1"/>
  <c r="J312" i="2"/>
  <c r="G312" i="2"/>
  <c r="H312" i="2" s="1"/>
  <c r="K312" i="2" s="1"/>
  <c r="F312" i="2"/>
  <c r="J311" i="2"/>
  <c r="G311" i="2"/>
  <c r="H311" i="2" s="1"/>
  <c r="K311" i="2" s="1"/>
  <c r="F311" i="2"/>
  <c r="I311" i="2" s="1"/>
  <c r="J310" i="2"/>
  <c r="G310" i="2"/>
  <c r="H310" i="2" s="1"/>
  <c r="K310" i="2" s="1"/>
  <c r="F310" i="2"/>
  <c r="I310" i="2" s="1"/>
  <c r="J309" i="2"/>
  <c r="G309" i="2"/>
  <c r="H309" i="2" s="1"/>
  <c r="K309" i="2" s="1"/>
  <c r="F309" i="2"/>
  <c r="I309" i="2" s="1"/>
  <c r="J308" i="2"/>
  <c r="G308" i="2"/>
  <c r="H308" i="2" s="1"/>
  <c r="K308" i="2" s="1"/>
  <c r="F308" i="2"/>
  <c r="I308" i="2" s="1"/>
  <c r="J307" i="2"/>
  <c r="G307" i="2"/>
  <c r="H307" i="2" s="1"/>
  <c r="K307" i="2" s="1"/>
  <c r="F307" i="2"/>
  <c r="I307" i="2" s="1"/>
  <c r="J306" i="2"/>
  <c r="G306" i="2"/>
  <c r="H306" i="2" s="1"/>
  <c r="K306" i="2" s="1"/>
  <c r="F306" i="2"/>
  <c r="I306" i="2" s="1"/>
  <c r="J305" i="2"/>
  <c r="G305" i="2"/>
  <c r="H305" i="2" s="1"/>
  <c r="K305" i="2" s="1"/>
  <c r="F305" i="2"/>
  <c r="I305" i="2" s="1"/>
  <c r="J304" i="2"/>
  <c r="G304" i="2"/>
  <c r="H304" i="2" s="1"/>
  <c r="K304" i="2" s="1"/>
  <c r="F304" i="2"/>
  <c r="I304" i="2" s="1"/>
  <c r="J303" i="2"/>
  <c r="G303" i="2"/>
  <c r="H303" i="2" s="1"/>
  <c r="K303" i="2" s="1"/>
  <c r="F303" i="2"/>
  <c r="I303" i="2" s="1"/>
  <c r="J302" i="2"/>
  <c r="G302" i="2"/>
  <c r="H302" i="2" s="1"/>
  <c r="K302" i="2" s="1"/>
  <c r="F302" i="2"/>
  <c r="I302" i="2" s="1"/>
  <c r="J301" i="2"/>
  <c r="G301" i="2"/>
  <c r="H301" i="2" s="1"/>
  <c r="K301" i="2" s="1"/>
  <c r="F301" i="2"/>
  <c r="J300" i="2"/>
  <c r="G300" i="2"/>
  <c r="H300" i="2" s="1"/>
  <c r="K300" i="2" s="1"/>
  <c r="F300" i="2"/>
  <c r="I300" i="2" s="1"/>
  <c r="J299" i="2"/>
  <c r="G299" i="2"/>
  <c r="H299" i="2" s="1"/>
  <c r="K299" i="2" s="1"/>
  <c r="F299" i="2"/>
  <c r="I299" i="2" s="1"/>
  <c r="J298" i="2"/>
  <c r="G298" i="2"/>
  <c r="H298" i="2" s="1"/>
  <c r="K298" i="2" s="1"/>
  <c r="F298" i="2"/>
  <c r="J297" i="2"/>
  <c r="G297" i="2"/>
  <c r="H297" i="2" s="1"/>
  <c r="K297" i="2" s="1"/>
  <c r="F297" i="2"/>
  <c r="I297" i="2" s="1"/>
  <c r="J296" i="2"/>
  <c r="G296" i="2"/>
  <c r="H296" i="2" s="1"/>
  <c r="K296" i="2" s="1"/>
  <c r="F296" i="2"/>
  <c r="I296" i="2" s="1"/>
  <c r="J295" i="2"/>
  <c r="G295" i="2"/>
  <c r="H295" i="2" s="1"/>
  <c r="K295" i="2" s="1"/>
  <c r="F295" i="2"/>
  <c r="I295" i="2" s="1"/>
  <c r="J294" i="2"/>
  <c r="G294" i="2"/>
  <c r="H294" i="2" s="1"/>
  <c r="K294" i="2" s="1"/>
  <c r="F294" i="2"/>
  <c r="I294" i="2" s="1"/>
  <c r="J293" i="2"/>
  <c r="G293" i="2"/>
  <c r="H293" i="2" s="1"/>
  <c r="K293" i="2" s="1"/>
  <c r="F293" i="2"/>
  <c r="I293" i="2" s="1"/>
  <c r="J292" i="2"/>
  <c r="G292" i="2"/>
  <c r="H292" i="2" s="1"/>
  <c r="K292" i="2" s="1"/>
  <c r="F292" i="2"/>
  <c r="J291" i="2"/>
  <c r="G291" i="2"/>
  <c r="H291" i="2" s="1"/>
  <c r="K291" i="2" s="1"/>
  <c r="F291" i="2"/>
  <c r="I291" i="2" s="1"/>
  <c r="J290" i="2"/>
  <c r="G290" i="2"/>
  <c r="H290" i="2" s="1"/>
  <c r="K290" i="2" s="1"/>
  <c r="F290" i="2"/>
  <c r="I290" i="2" s="1"/>
  <c r="J289" i="2"/>
  <c r="G289" i="2"/>
  <c r="H289" i="2" s="1"/>
  <c r="K289" i="2" s="1"/>
  <c r="F289" i="2"/>
  <c r="J288" i="2"/>
  <c r="G288" i="2"/>
  <c r="H288" i="2" s="1"/>
  <c r="K288" i="2" s="1"/>
  <c r="F288" i="2"/>
  <c r="I288" i="2" s="1"/>
  <c r="J287" i="2"/>
  <c r="G287" i="2"/>
  <c r="H287" i="2" s="1"/>
  <c r="K287" i="2" s="1"/>
  <c r="F287" i="2"/>
  <c r="I287" i="2" s="1"/>
  <c r="J286" i="2"/>
  <c r="G286" i="2"/>
  <c r="H286" i="2" s="1"/>
  <c r="K286" i="2" s="1"/>
  <c r="F286" i="2"/>
  <c r="I286" i="2" s="1"/>
  <c r="J285" i="2"/>
  <c r="G285" i="2"/>
  <c r="H285" i="2" s="1"/>
  <c r="K285" i="2" s="1"/>
  <c r="F285" i="2"/>
  <c r="J284" i="2"/>
  <c r="G284" i="2"/>
  <c r="H284" i="2" s="1"/>
  <c r="K284" i="2" s="1"/>
  <c r="F284" i="2"/>
  <c r="I284" i="2" s="1"/>
  <c r="J283" i="2"/>
  <c r="G283" i="2"/>
  <c r="H283" i="2" s="1"/>
  <c r="K283" i="2" s="1"/>
  <c r="F283" i="2"/>
  <c r="I283" i="2" s="1"/>
  <c r="J282" i="2"/>
  <c r="G282" i="2"/>
  <c r="H282" i="2" s="1"/>
  <c r="K282" i="2" s="1"/>
  <c r="F282" i="2"/>
  <c r="I282" i="2" s="1"/>
  <c r="J281" i="2"/>
  <c r="G281" i="2"/>
  <c r="H281" i="2" s="1"/>
  <c r="K281" i="2" s="1"/>
  <c r="F281" i="2"/>
  <c r="I281" i="2" s="1"/>
  <c r="J280" i="2"/>
  <c r="G280" i="2"/>
  <c r="H280" i="2" s="1"/>
  <c r="K280" i="2" s="1"/>
  <c r="F280" i="2"/>
  <c r="I280" i="2" s="1"/>
  <c r="J279" i="2"/>
  <c r="G279" i="2"/>
  <c r="H279" i="2" s="1"/>
  <c r="K279" i="2" s="1"/>
  <c r="F279" i="2"/>
  <c r="I279" i="2" s="1"/>
  <c r="J278" i="2"/>
  <c r="G278" i="2"/>
  <c r="H278" i="2" s="1"/>
  <c r="K278" i="2" s="1"/>
  <c r="F278" i="2"/>
  <c r="J277" i="2"/>
  <c r="G277" i="2"/>
  <c r="H277" i="2" s="1"/>
  <c r="K277" i="2" s="1"/>
  <c r="F277" i="2"/>
  <c r="I277" i="2" s="1"/>
  <c r="J276" i="2"/>
  <c r="G276" i="2"/>
  <c r="H276" i="2" s="1"/>
  <c r="K276" i="2" s="1"/>
  <c r="F276" i="2"/>
  <c r="I276" i="2" s="1"/>
  <c r="J275" i="2"/>
  <c r="G275" i="2"/>
  <c r="H275" i="2" s="1"/>
  <c r="K275" i="2" s="1"/>
  <c r="F275" i="2"/>
  <c r="J274" i="2"/>
  <c r="G274" i="2"/>
  <c r="H274" i="2" s="1"/>
  <c r="K274" i="2" s="1"/>
  <c r="F274" i="2"/>
  <c r="I274" i="2" s="1"/>
  <c r="J273" i="2"/>
  <c r="G273" i="2"/>
  <c r="H273" i="2" s="1"/>
  <c r="K273" i="2" s="1"/>
  <c r="F273" i="2"/>
  <c r="J272" i="2"/>
  <c r="G272" i="2"/>
  <c r="H272" i="2" s="1"/>
  <c r="K272" i="2" s="1"/>
  <c r="F272" i="2"/>
  <c r="I272" i="2" s="1"/>
  <c r="J271" i="2"/>
  <c r="G271" i="2"/>
  <c r="H271" i="2" s="1"/>
  <c r="K271" i="2" s="1"/>
  <c r="F271" i="2"/>
  <c r="J270" i="2"/>
  <c r="G270" i="2"/>
  <c r="H270" i="2" s="1"/>
  <c r="K270" i="2" s="1"/>
  <c r="F270" i="2"/>
  <c r="I270" i="2" s="1"/>
  <c r="J269" i="2"/>
  <c r="G269" i="2"/>
  <c r="H269" i="2" s="1"/>
  <c r="K269" i="2" s="1"/>
  <c r="F269" i="2"/>
  <c r="I269" i="2" s="1"/>
  <c r="J268" i="2"/>
  <c r="G268" i="2"/>
  <c r="H268" i="2" s="1"/>
  <c r="K268" i="2" s="1"/>
  <c r="F268" i="2"/>
  <c r="I268" i="2" s="1"/>
  <c r="J267" i="2"/>
  <c r="G267" i="2"/>
  <c r="H267" i="2" s="1"/>
  <c r="K267" i="2" s="1"/>
  <c r="F267" i="2"/>
  <c r="I267" i="2" s="1"/>
  <c r="J266" i="2"/>
  <c r="G266" i="2"/>
  <c r="H266" i="2" s="1"/>
  <c r="K266" i="2" s="1"/>
  <c r="F266" i="2"/>
  <c r="J265" i="2"/>
  <c r="G265" i="2"/>
  <c r="H265" i="2" s="1"/>
  <c r="K265" i="2" s="1"/>
  <c r="F265" i="2"/>
  <c r="I265" i="2" s="1"/>
  <c r="J264" i="2"/>
  <c r="G264" i="2"/>
  <c r="H264" i="2" s="1"/>
  <c r="K264" i="2" s="1"/>
  <c r="F264" i="2"/>
  <c r="I264" i="2" s="1"/>
  <c r="J263" i="2"/>
  <c r="G263" i="2"/>
  <c r="H263" i="2" s="1"/>
  <c r="K263" i="2" s="1"/>
  <c r="F263" i="2"/>
  <c r="I263" i="2" s="1"/>
  <c r="J262" i="2"/>
  <c r="G262" i="2"/>
  <c r="H262" i="2" s="1"/>
  <c r="K262" i="2" s="1"/>
  <c r="F262" i="2"/>
  <c r="I262" i="2" s="1"/>
  <c r="J261" i="2"/>
  <c r="G261" i="2"/>
  <c r="H261" i="2" s="1"/>
  <c r="K261" i="2" s="1"/>
  <c r="F261" i="2"/>
  <c r="J260" i="2"/>
  <c r="G260" i="2"/>
  <c r="H260" i="2" s="1"/>
  <c r="K260" i="2" s="1"/>
  <c r="F260" i="2"/>
  <c r="I260" i="2" s="1"/>
  <c r="J259" i="2"/>
  <c r="G259" i="2"/>
  <c r="H259" i="2" s="1"/>
  <c r="K259" i="2" s="1"/>
  <c r="F259" i="2"/>
  <c r="I259" i="2" s="1"/>
  <c r="J258" i="2"/>
  <c r="G258" i="2"/>
  <c r="H258" i="2" s="1"/>
  <c r="K258" i="2" s="1"/>
  <c r="F258" i="2"/>
  <c r="I258" i="2" s="1"/>
  <c r="J257" i="2"/>
  <c r="G257" i="2"/>
  <c r="H257" i="2" s="1"/>
  <c r="K257" i="2" s="1"/>
  <c r="F257" i="2"/>
  <c r="I257" i="2" s="1"/>
  <c r="J256" i="2"/>
  <c r="G256" i="2"/>
  <c r="H256" i="2" s="1"/>
  <c r="K256" i="2" s="1"/>
  <c r="F256" i="2"/>
  <c r="I256" i="2" s="1"/>
  <c r="J255" i="2"/>
  <c r="G255" i="2"/>
  <c r="H255" i="2" s="1"/>
  <c r="K255" i="2" s="1"/>
  <c r="F255" i="2"/>
  <c r="I255" i="2" s="1"/>
  <c r="J254" i="2"/>
  <c r="G254" i="2"/>
  <c r="H254" i="2" s="1"/>
  <c r="K254" i="2" s="1"/>
  <c r="F254" i="2"/>
  <c r="I254" i="2" s="1"/>
  <c r="J253" i="2"/>
  <c r="G253" i="2"/>
  <c r="H253" i="2" s="1"/>
  <c r="K253" i="2" s="1"/>
  <c r="F253" i="2"/>
  <c r="I253" i="2" s="1"/>
  <c r="J252" i="2"/>
  <c r="G252" i="2"/>
  <c r="H252" i="2" s="1"/>
  <c r="K252" i="2" s="1"/>
  <c r="F252" i="2"/>
  <c r="I252" i="2" s="1"/>
  <c r="J251" i="2"/>
  <c r="G251" i="2"/>
  <c r="H251" i="2" s="1"/>
  <c r="K251" i="2" s="1"/>
  <c r="F251" i="2"/>
  <c r="I251" i="2" s="1"/>
  <c r="J250" i="2"/>
  <c r="G250" i="2"/>
  <c r="H250" i="2" s="1"/>
  <c r="K250" i="2" s="1"/>
  <c r="F250" i="2"/>
  <c r="J249" i="2"/>
  <c r="G249" i="2"/>
  <c r="H249" i="2" s="1"/>
  <c r="K249" i="2" s="1"/>
  <c r="F249" i="2"/>
  <c r="I249" i="2" s="1"/>
  <c r="J248" i="2"/>
  <c r="G248" i="2"/>
  <c r="H248" i="2" s="1"/>
  <c r="K248" i="2" s="1"/>
  <c r="F248" i="2"/>
  <c r="I248" i="2" s="1"/>
  <c r="J247" i="2"/>
  <c r="G247" i="2"/>
  <c r="H247" i="2" s="1"/>
  <c r="K247" i="2" s="1"/>
  <c r="F247" i="2"/>
  <c r="I247" i="2" s="1"/>
  <c r="J246" i="2"/>
  <c r="G246" i="2"/>
  <c r="H246" i="2" s="1"/>
  <c r="K246" i="2" s="1"/>
  <c r="F246" i="2"/>
  <c r="I246" i="2" s="1"/>
  <c r="J245" i="2"/>
  <c r="G245" i="2"/>
  <c r="H245" i="2" s="1"/>
  <c r="K245" i="2" s="1"/>
  <c r="F245" i="2"/>
  <c r="J244" i="2"/>
  <c r="G244" i="2"/>
  <c r="H244" i="2" s="1"/>
  <c r="K244" i="2" s="1"/>
  <c r="F244" i="2"/>
  <c r="I244" i="2" s="1"/>
  <c r="J243" i="2"/>
  <c r="G243" i="2"/>
  <c r="H243" i="2" s="1"/>
  <c r="K243" i="2" s="1"/>
  <c r="F243" i="2"/>
  <c r="I243" i="2" s="1"/>
  <c r="J242" i="2"/>
  <c r="G242" i="2"/>
  <c r="H242" i="2" s="1"/>
  <c r="K242" i="2" s="1"/>
  <c r="F242" i="2"/>
  <c r="I242" i="2" s="1"/>
  <c r="J241" i="2"/>
  <c r="G241" i="2"/>
  <c r="H241" i="2" s="1"/>
  <c r="K241" i="2" s="1"/>
  <c r="F241" i="2"/>
  <c r="J240" i="2"/>
  <c r="G240" i="2"/>
  <c r="H240" i="2" s="1"/>
  <c r="K240" i="2" s="1"/>
  <c r="F240" i="2"/>
  <c r="I240" i="2" s="1"/>
  <c r="J239" i="2"/>
  <c r="G239" i="2"/>
  <c r="H239" i="2" s="1"/>
  <c r="K239" i="2" s="1"/>
  <c r="F239" i="2"/>
  <c r="J238" i="2"/>
  <c r="G238" i="2"/>
  <c r="H238" i="2" s="1"/>
  <c r="K238" i="2" s="1"/>
  <c r="F238" i="2"/>
  <c r="I238" i="2" s="1"/>
  <c r="J237" i="2"/>
  <c r="G237" i="2"/>
  <c r="H237" i="2" s="1"/>
  <c r="K237" i="2" s="1"/>
  <c r="F237" i="2"/>
  <c r="I237" i="2" s="1"/>
  <c r="J236" i="2"/>
  <c r="G236" i="2"/>
  <c r="H236" i="2" s="1"/>
  <c r="K236" i="2" s="1"/>
  <c r="F236" i="2"/>
  <c r="I236" i="2" s="1"/>
  <c r="J235" i="2"/>
  <c r="G235" i="2"/>
  <c r="H235" i="2" s="1"/>
  <c r="K235" i="2" s="1"/>
  <c r="F235" i="2"/>
  <c r="I235" i="2" s="1"/>
  <c r="J234" i="2"/>
  <c r="G234" i="2"/>
  <c r="H234" i="2" s="1"/>
  <c r="K234" i="2" s="1"/>
  <c r="F234" i="2"/>
  <c r="J233" i="2"/>
  <c r="G233" i="2"/>
  <c r="H233" i="2" s="1"/>
  <c r="K233" i="2" s="1"/>
  <c r="F233" i="2"/>
  <c r="I233" i="2" s="1"/>
  <c r="J232" i="2"/>
  <c r="G232" i="2"/>
  <c r="H232" i="2" s="1"/>
  <c r="K232" i="2" s="1"/>
  <c r="F232" i="2"/>
  <c r="I232" i="2" s="1"/>
  <c r="J231" i="2"/>
  <c r="G231" i="2"/>
  <c r="H231" i="2" s="1"/>
  <c r="K231" i="2" s="1"/>
  <c r="F231" i="2"/>
  <c r="I231" i="2" s="1"/>
  <c r="J230" i="2"/>
  <c r="G230" i="2"/>
  <c r="H230" i="2" s="1"/>
  <c r="K230" i="2" s="1"/>
  <c r="F230" i="2"/>
  <c r="J229" i="2"/>
  <c r="G229" i="2"/>
  <c r="H229" i="2" s="1"/>
  <c r="K229" i="2" s="1"/>
  <c r="F229" i="2"/>
  <c r="I229" i="2" s="1"/>
  <c r="J228" i="2"/>
  <c r="G228" i="2"/>
  <c r="H228" i="2" s="1"/>
  <c r="K228" i="2" s="1"/>
  <c r="F228" i="2"/>
  <c r="I228" i="2" s="1"/>
  <c r="J227" i="2"/>
  <c r="G227" i="2"/>
  <c r="H227" i="2" s="1"/>
  <c r="K227" i="2" s="1"/>
  <c r="F227" i="2"/>
  <c r="I227" i="2" s="1"/>
  <c r="J226" i="2"/>
  <c r="G226" i="2"/>
  <c r="H226" i="2" s="1"/>
  <c r="K226" i="2" s="1"/>
  <c r="F226" i="2"/>
  <c r="J225" i="2"/>
  <c r="G225" i="2"/>
  <c r="H225" i="2" s="1"/>
  <c r="K225" i="2" s="1"/>
  <c r="F225" i="2"/>
  <c r="I225" i="2" s="1"/>
  <c r="J224" i="2"/>
  <c r="G224" i="2"/>
  <c r="H224" i="2" s="1"/>
  <c r="K224" i="2" s="1"/>
  <c r="F224" i="2"/>
  <c r="I224" i="2" s="1"/>
  <c r="J223" i="2"/>
  <c r="G223" i="2"/>
  <c r="H223" i="2" s="1"/>
  <c r="K223" i="2" s="1"/>
  <c r="F223" i="2"/>
  <c r="J222" i="2"/>
  <c r="G222" i="2"/>
  <c r="H222" i="2" s="1"/>
  <c r="K222" i="2" s="1"/>
  <c r="F222" i="2"/>
  <c r="I222" i="2" s="1"/>
  <c r="J221" i="2"/>
  <c r="G221" i="2"/>
  <c r="H221" i="2" s="1"/>
  <c r="K221" i="2" s="1"/>
  <c r="F221" i="2"/>
  <c r="I221" i="2" s="1"/>
  <c r="J220" i="2"/>
  <c r="G220" i="2"/>
  <c r="H220" i="2" s="1"/>
  <c r="K220" i="2" s="1"/>
  <c r="F220" i="2"/>
  <c r="I220" i="2" s="1"/>
  <c r="J219" i="2"/>
  <c r="G219" i="2"/>
  <c r="H219" i="2" s="1"/>
  <c r="K219" i="2" s="1"/>
  <c r="F219" i="2"/>
  <c r="I219" i="2" s="1"/>
  <c r="J218" i="2"/>
  <c r="G218" i="2"/>
  <c r="H218" i="2" s="1"/>
  <c r="K218" i="2" s="1"/>
  <c r="F218" i="2"/>
  <c r="I218" i="2" s="1"/>
  <c r="J217" i="2"/>
  <c r="G217" i="2"/>
  <c r="H217" i="2" s="1"/>
  <c r="K217" i="2" s="1"/>
  <c r="F217" i="2"/>
  <c r="I217" i="2" s="1"/>
  <c r="J216" i="2"/>
  <c r="G216" i="2"/>
  <c r="H216" i="2" s="1"/>
  <c r="K216" i="2" s="1"/>
  <c r="F216" i="2"/>
  <c r="I216" i="2" s="1"/>
  <c r="J215" i="2"/>
  <c r="G215" i="2"/>
  <c r="H215" i="2" s="1"/>
  <c r="K215" i="2" s="1"/>
  <c r="F215" i="2"/>
  <c r="I215" i="2" s="1"/>
  <c r="J214" i="2"/>
  <c r="G214" i="2"/>
  <c r="H214" i="2" s="1"/>
  <c r="K214" i="2" s="1"/>
  <c r="F214" i="2"/>
  <c r="J213" i="2"/>
  <c r="G213" i="2"/>
  <c r="H213" i="2" s="1"/>
  <c r="K213" i="2" s="1"/>
  <c r="F213" i="2"/>
  <c r="I213" i="2" s="1"/>
  <c r="J212" i="2"/>
  <c r="G212" i="2"/>
  <c r="H212" i="2" s="1"/>
  <c r="K212" i="2" s="1"/>
  <c r="F212" i="2"/>
  <c r="I212" i="2" s="1"/>
  <c r="J211" i="2"/>
  <c r="G211" i="2"/>
  <c r="H211" i="2" s="1"/>
  <c r="K211" i="2" s="1"/>
  <c r="F211" i="2"/>
  <c r="I211" i="2" s="1"/>
  <c r="J210" i="2"/>
  <c r="G210" i="2"/>
  <c r="H210" i="2" s="1"/>
  <c r="K210" i="2" s="1"/>
  <c r="F210" i="2"/>
  <c r="I210" i="2" s="1"/>
  <c r="J209" i="2"/>
  <c r="G209" i="2"/>
  <c r="H209" i="2" s="1"/>
  <c r="K209" i="2" s="1"/>
  <c r="F209" i="2"/>
  <c r="I209" i="2" s="1"/>
  <c r="J208" i="2"/>
  <c r="G208" i="2"/>
  <c r="H208" i="2" s="1"/>
  <c r="K208" i="2" s="1"/>
  <c r="F208" i="2"/>
  <c r="I208" i="2" s="1"/>
  <c r="J207" i="2"/>
  <c r="G207" i="2"/>
  <c r="H207" i="2" s="1"/>
  <c r="K207" i="2" s="1"/>
  <c r="F207" i="2"/>
  <c r="I207" i="2" s="1"/>
  <c r="J206" i="2"/>
  <c r="G206" i="2"/>
  <c r="H206" i="2" s="1"/>
  <c r="K206" i="2" s="1"/>
  <c r="F206" i="2"/>
  <c r="J205" i="2"/>
  <c r="G205" i="2"/>
  <c r="H205" i="2" s="1"/>
  <c r="K205" i="2" s="1"/>
  <c r="F205" i="2"/>
  <c r="I205" i="2" s="1"/>
  <c r="J204" i="2"/>
  <c r="G204" i="2"/>
  <c r="H204" i="2" s="1"/>
  <c r="K204" i="2" s="1"/>
  <c r="F204" i="2"/>
  <c r="I204" i="2" s="1"/>
  <c r="J203" i="2"/>
  <c r="G203" i="2"/>
  <c r="H203" i="2" s="1"/>
  <c r="K203" i="2" s="1"/>
  <c r="F203" i="2"/>
  <c r="I203" i="2" s="1"/>
  <c r="J202" i="2"/>
  <c r="G202" i="2"/>
  <c r="H202" i="2" s="1"/>
  <c r="K202" i="2" s="1"/>
  <c r="F202" i="2"/>
  <c r="I202" i="2" s="1"/>
  <c r="J201" i="2"/>
  <c r="G201" i="2"/>
  <c r="H201" i="2" s="1"/>
  <c r="K201" i="2" s="1"/>
  <c r="F201" i="2"/>
  <c r="I201" i="2" s="1"/>
  <c r="J200" i="2"/>
  <c r="G200" i="2"/>
  <c r="H200" i="2" s="1"/>
  <c r="K200" i="2" s="1"/>
  <c r="F200" i="2"/>
  <c r="I200" i="2" s="1"/>
  <c r="J199" i="2"/>
  <c r="G199" i="2"/>
  <c r="H199" i="2" s="1"/>
  <c r="K199" i="2" s="1"/>
  <c r="F199" i="2"/>
  <c r="J198" i="2"/>
  <c r="G198" i="2"/>
  <c r="H198" i="2" s="1"/>
  <c r="K198" i="2" s="1"/>
  <c r="F198" i="2"/>
  <c r="I198" i="2" s="1"/>
  <c r="J197" i="2"/>
  <c r="G197" i="2"/>
  <c r="H197" i="2" s="1"/>
  <c r="K197" i="2" s="1"/>
  <c r="F197" i="2"/>
  <c r="I197" i="2" s="1"/>
  <c r="J196" i="2"/>
  <c r="G196" i="2"/>
  <c r="H196" i="2" s="1"/>
  <c r="K196" i="2" s="1"/>
  <c r="F196" i="2"/>
  <c r="I196" i="2" s="1"/>
  <c r="J195" i="2"/>
  <c r="G195" i="2"/>
  <c r="H195" i="2" s="1"/>
  <c r="K195" i="2" s="1"/>
  <c r="F195" i="2"/>
  <c r="J194" i="2"/>
  <c r="G194" i="2"/>
  <c r="H194" i="2" s="1"/>
  <c r="K194" i="2" s="1"/>
  <c r="F194" i="2"/>
  <c r="I194" i="2" s="1"/>
  <c r="J193" i="2"/>
  <c r="G193" i="2"/>
  <c r="H193" i="2" s="1"/>
  <c r="K193" i="2" s="1"/>
  <c r="F193" i="2"/>
  <c r="I193" i="2" s="1"/>
  <c r="J192" i="2"/>
  <c r="G192" i="2"/>
  <c r="H192" i="2" s="1"/>
  <c r="K192" i="2" s="1"/>
  <c r="F192" i="2"/>
  <c r="J191" i="2"/>
  <c r="G191" i="2"/>
  <c r="H191" i="2" s="1"/>
  <c r="K191" i="2" s="1"/>
  <c r="F191" i="2"/>
  <c r="I191" i="2" s="1"/>
  <c r="J190" i="2"/>
  <c r="G190" i="2"/>
  <c r="H190" i="2" s="1"/>
  <c r="K190" i="2" s="1"/>
  <c r="F190" i="2"/>
  <c r="I190" i="2" s="1"/>
  <c r="J189" i="2"/>
  <c r="G189" i="2"/>
  <c r="H189" i="2" s="1"/>
  <c r="K189" i="2" s="1"/>
  <c r="F189" i="2"/>
  <c r="J188" i="2"/>
  <c r="G188" i="2"/>
  <c r="H188" i="2" s="1"/>
  <c r="K188" i="2" s="1"/>
  <c r="F188" i="2"/>
  <c r="I188" i="2" s="1"/>
  <c r="J187" i="2"/>
  <c r="G187" i="2"/>
  <c r="H187" i="2" s="1"/>
  <c r="K187" i="2" s="1"/>
  <c r="F187" i="2"/>
  <c r="I187" i="2" s="1"/>
  <c r="J186" i="2"/>
  <c r="G186" i="2"/>
  <c r="H186" i="2" s="1"/>
  <c r="K186" i="2" s="1"/>
  <c r="F186" i="2"/>
  <c r="I186" i="2" s="1"/>
  <c r="J185" i="2"/>
  <c r="G185" i="2"/>
  <c r="H185" i="2" s="1"/>
  <c r="K185" i="2" s="1"/>
  <c r="F185" i="2"/>
  <c r="I185" i="2" s="1"/>
  <c r="J184" i="2"/>
  <c r="G184" i="2"/>
  <c r="H184" i="2" s="1"/>
  <c r="K184" i="2" s="1"/>
  <c r="F184" i="2"/>
  <c r="I184" i="2" s="1"/>
  <c r="J183" i="2"/>
  <c r="G183" i="2"/>
  <c r="H183" i="2" s="1"/>
  <c r="K183" i="2" s="1"/>
  <c r="F183" i="2"/>
  <c r="I183" i="2" s="1"/>
  <c r="J182" i="2"/>
  <c r="G182" i="2"/>
  <c r="H182" i="2" s="1"/>
  <c r="K182" i="2" s="1"/>
  <c r="F182" i="2"/>
  <c r="J181" i="2"/>
  <c r="G181" i="2"/>
  <c r="H181" i="2" s="1"/>
  <c r="K181" i="2" s="1"/>
  <c r="F181" i="2"/>
  <c r="I181" i="2" s="1"/>
  <c r="J180" i="2"/>
  <c r="G180" i="2"/>
  <c r="H180" i="2" s="1"/>
  <c r="K180" i="2" s="1"/>
  <c r="F180" i="2"/>
  <c r="J179" i="2"/>
  <c r="G179" i="2"/>
  <c r="H179" i="2" s="1"/>
  <c r="K179" i="2" s="1"/>
  <c r="F179" i="2"/>
  <c r="I179" i="2" s="1"/>
  <c r="J178" i="2"/>
  <c r="G178" i="2"/>
  <c r="H178" i="2" s="1"/>
  <c r="K178" i="2" s="1"/>
  <c r="F178" i="2"/>
  <c r="I178" i="2" s="1"/>
  <c r="J177" i="2"/>
  <c r="G177" i="2"/>
  <c r="H177" i="2" s="1"/>
  <c r="K177" i="2" s="1"/>
  <c r="F177" i="2"/>
  <c r="I177" i="2" s="1"/>
  <c r="J176" i="2"/>
  <c r="G176" i="2"/>
  <c r="H176" i="2" s="1"/>
  <c r="K176" i="2" s="1"/>
  <c r="F176" i="2"/>
  <c r="J175" i="2"/>
  <c r="G175" i="2"/>
  <c r="H175" i="2" s="1"/>
  <c r="K175" i="2" s="1"/>
  <c r="F175" i="2"/>
  <c r="I175" i="2" s="1"/>
  <c r="J174" i="2"/>
  <c r="G174" i="2"/>
  <c r="H174" i="2" s="1"/>
  <c r="K174" i="2" s="1"/>
  <c r="F174" i="2"/>
  <c r="I174" i="2" s="1"/>
  <c r="J173" i="2"/>
  <c r="G173" i="2"/>
  <c r="H173" i="2" s="1"/>
  <c r="K173" i="2" s="1"/>
  <c r="F173" i="2"/>
  <c r="J172" i="2"/>
  <c r="G172" i="2"/>
  <c r="H172" i="2" s="1"/>
  <c r="K172" i="2" s="1"/>
  <c r="F172" i="2"/>
  <c r="I172" i="2" s="1"/>
  <c r="J171" i="2"/>
  <c r="G171" i="2"/>
  <c r="H171" i="2" s="1"/>
  <c r="K171" i="2" s="1"/>
  <c r="F171" i="2"/>
  <c r="I171" i="2" s="1"/>
  <c r="J170" i="2"/>
  <c r="G170" i="2"/>
  <c r="H170" i="2" s="1"/>
  <c r="K170" i="2" s="1"/>
  <c r="F170" i="2"/>
  <c r="J169" i="2"/>
  <c r="G169" i="2"/>
  <c r="H169" i="2" s="1"/>
  <c r="K169" i="2" s="1"/>
  <c r="F169" i="2"/>
  <c r="I169" i="2" s="1"/>
  <c r="J168" i="2"/>
  <c r="G168" i="2"/>
  <c r="H168" i="2" s="1"/>
  <c r="K168" i="2" s="1"/>
  <c r="F168" i="2"/>
  <c r="I168" i="2" s="1"/>
  <c r="J167" i="2"/>
  <c r="G167" i="2"/>
  <c r="H167" i="2" s="1"/>
  <c r="K167" i="2" s="1"/>
  <c r="F167" i="2"/>
  <c r="I167" i="2" s="1"/>
  <c r="J166" i="2"/>
  <c r="G166" i="2"/>
  <c r="H166" i="2" s="1"/>
  <c r="K166" i="2" s="1"/>
  <c r="F166" i="2"/>
  <c r="I166" i="2" s="1"/>
  <c r="J165" i="2"/>
  <c r="G165" i="2"/>
  <c r="H165" i="2" s="1"/>
  <c r="K165" i="2" s="1"/>
  <c r="F165" i="2"/>
  <c r="I165" i="2" s="1"/>
  <c r="J164" i="2"/>
  <c r="G164" i="2"/>
  <c r="H164" i="2" s="1"/>
  <c r="K164" i="2" s="1"/>
  <c r="F164" i="2"/>
  <c r="I164" i="2" s="1"/>
  <c r="J163" i="2"/>
  <c r="G163" i="2"/>
  <c r="H163" i="2" s="1"/>
  <c r="K163" i="2" s="1"/>
  <c r="F163" i="2"/>
  <c r="I163" i="2" s="1"/>
  <c r="J162" i="2"/>
  <c r="G162" i="2"/>
  <c r="H162" i="2" s="1"/>
  <c r="K162" i="2" s="1"/>
  <c r="F162" i="2"/>
  <c r="I162" i="2" s="1"/>
  <c r="J161" i="2"/>
  <c r="G161" i="2"/>
  <c r="H161" i="2" s="1"/>
  <c r="K161" i="2" s="1"/>
  <c r="F161" i="2"/>
  <c r="I161" i="2" s="1"/>
  <c r="J160" i="2"/>
  <c r="G160" i="2"/>
  <c r="H160" i="2" s="1"/>
  <c r="K160" i="2" s="1"/>
  <c r="F160" i="2"/>
  <c r="I160" i="2" s="1"/>
  <c r="J159" i="2"/>
  <c r="G159" i="2"/>
  <c r="H159" i="2" s="1"/>
  <c r="K159" i="2" s="1"/>
  <c r="F159" i="2"/>
  <c r="J158" i="2"/>
  <c r="G158" i="2"/>
  <c r="H158" i="2" s="1"/>
  <c r="K158" i="2" s="1"/>
  <c r="F158" i="2"/>
  <c r="I158" i="2" s="1"/>
  <c r="J157" i="2"/>
  <c r="G157" i="2"/>
  <c r="H157" i="2" s="1"/>
  <c r="K157" i="2" s="1"/>
  <c r="F157" i="2"/>
  <c r="I157" i="2" s="1"/>
  <c r="J156" i="2"/>
  <c r="G156" i="2"/>
  <c r="H156" i="2" s="1"/>
  <c r="K156" i="2" s="1"/>
  <c r="F156" i="2"/>
  <c r="I156" i="2" s="1"/>
  <c r="J155" i="2"/>
  <c r="G155" i="2"/>
  <c r="H155" i="2" s="1"/>
  <c r="K155" i="2" s="1"/>
  <c r="F155" i="2"/>
  <c r="I155" i="2" s="1"/>
  <c r="J154" i="2"/>
  <c r="G154" i="2"/>
  <c r="H154" i="2" s="1"/>
  <c r="K154" i="2" s="1"/>
  <c r="F154" i="2"/>
  <c r="I154" i="2" s="1"/>
  <c r="J153" i="2"/>
  <c r="G153" i="2"/>
  <c r="H153" i="2" s="1"/>
  <c r="K153" i="2" s="1"/>
  <c r="F153" i="2"/>
  <c r="J152" i="2"/>
  <c r="G152" i="2"/>
  <c r="H152" i="2" s="1"/>
  <c r="K152" i="2" s="1"/>
  <c r="F152" i="2"/>
  <c r="I152" i="2" s="1"/>
  <c r="J151" i="2"/>
  <c r="G151" i="2"/>
  <c r="H151" i="2" s="1"/>
  <c r="K151" i="2" s="1"/>
  <c r="F151" i="2"/>
  <c r="I151" i="2" s="1"/>
  <c r="J150" i="2"/>
  <c r="G150" i="2"/>
  <c r="H150" i="2" s="1"/>
  <c r="K150" i="2" s="1"/>
  <c r="F150" i="2"/>
  <c r="I150" i="2" s="1"/>
  <c r="J149" i="2"/>
  <c r="G149" i="2"/>
  <c r="H149" i="2" s="1"/>
  <c r="K149" i="2" s="1"/>
  <c r="F149" i="2"/>
  <c r="I149" i="2" s="1"/>
  <c r="J148" i="2"/>
  <c r="G148" i="2"/>
  <c r="H148" i="2" s="1"/>
  <c r="K148" i="2" s="1"/>
  <c r="F148" i="2"/>
  <c r="I148" i="2" s="1"/>
  <c r="J147" i="2"/>
  <c r="G147" i="2"/>
  <c r="H147" i="2" s="1"/>
  <c r="K147" i="2" s="1"/>
  <c r="F147" i="2"/>
  <c r="I147" i="2" s="1"/>
  <c r="J146" i="2"/>
  <c r="G146" i="2"/>
  <c r="H146" i="2" s="1"/>
  <c r="K146" i="2" s="1"/>
  <c r="F146" i="2"/>
  <c r="I146" i="2" s="1"/>
  <c r="J145" i="2"/>
  <c r="G145" i="2"/>
  <c r="H145" i="2" s="1"/>
  <c r="K145" i="2" s="1"/>
  <c r="F145" i="2"/>
  <c r="I145" i="2" s="1"/>
  <c r="J144" i="2"/>
  <c r="G144" i="2"/>
  <c r="H144" i="2" s="1"/>
  <c r="K144" i="2" s="1"/>
  <c r="F144" i="2"/>
  <c r="I144" i="2" s="1"/>
  <c r="J143" i="2"/>
  <c r="G143" i="2"/>
  <c r="H143" i="2" s="1"/>
  <c r="K143" i="2" s="1"/>
  <c r="F143" i="2"/>
  <c r="I143" i="2" s="1"/>
  <c r="J142" i="2"/>
  <c r="G142" i="2"/>
  <c r="H142" i="2" s="1"/>
  <c r="K142" i="2" s="1"/>
  <c r="F142" i="2"/>
  <c r="J141" i="2"/>
  <c r="G141" i="2"/>
  <c r="H141" i="2" s="1"/>
  <c r="K141" i="2" s="1"/>
  <c r="F141" i="2"/>
  <c r="I141" i="2" s="1"/>
  <c r="J140" i="2"/>
  <c r="G140" i="2"/>
  <c r="H140" i="2" s="1"/>
  <c r="K140" i="2" s="1"/>
  <c r="F140" i="2"/>
  <c r="I140" i="2" s="1"/>
  <c r="J139" i="2"/>
  <c r="G139" i="2"/>
  <c r="H139" i="2" s="1"/>
  <c r="K139" i="2" s="1"/>
  <c r="F139" i="2"/>
  <c r="J138" i="2"/>
  <c r="G138" i="2"/>
  <c r="H138" i="2" s="1"/>
  <c r="K138" i="2" s="1"/>
  <c r="F138" i="2"/>
  <c r="I138" i="2" s="1"/>
  <c r="J137" i="2"/>
  <c r="G137" i="2"/>
  <c r="H137" i="2" s="1"/>
  <c r="K137" i="2" s="1"/>
  <c r="F137" i="2"/>
  <c r="J136" i="2"/>
  <c r="G136" i="2"/>
  <c r="H136" i="2" s="1"/>
  <c r="K136" i="2" s="1"/>
  <c r="F136" i="2"/>
  <c r="I136" i="2" s="1"/>
  <c r="J135" i="2"/>
  <c r="G135" i="2"/>
  <c r="H135" i="2" s="1"/>
  <c r="K135" i="2" s="1"/>
  <c r="F135" i="2"/>
  <c r="I135" i="2" s="1"/>
  <c r="J134" i="2"/>
  <c r="G134" i="2"/>
  <c r="H134" i="2" s="1"/>
  <c r="K134" i="2" s="1"/>
  <c r="F134" i="2"/>
  <c r="I134" i="2" s="1"/>
  <c r="J133" i="2"/>
  <c r="G133" i="2"/>
  <c r="H133" i="2" s="1"/>
  <c r="K133" i="2" s="1"/>
  <c r="F133" i="2"/>
  <c r="I133" i="2" s="1"/>
  <c r="J132" i="2"/>
  <c r="G132" i="2"/>
  <c r="H132" i="2" s="1"/>
  <c r="K132" i="2" s="1"/>
  <c r="F132" i="2"/>
  <c r="I132" i="2" s="1"/>
  <c r="J131" i="2"/>
  <c r="G131" i="2"/>
  <c r="H131" i="2" s="1"/>
  <c r="K131" i="2" s="1"/>
  <c r="F131" i="2"/>
  <c r="I131" i="2" s="1"/>
  <c r="J130" i="2"/>
  <c r="G130" i="2"/>
  <c r="H130" i="2" s="1"/>
  <c r="K130" i="2" s="1"/>
  <c r="F130" i="2"/>
  <c r="I130" i="2" s="1"/>
  <c r="J129" i="2"/>
  <c r="G129" i="2"/>
  <c r="H129" i="2" s="1"/>
  <c r="K129" i="2" s="1"/>
  <c r="F129" i="2"/>
  <c r="I129" i="2" s="1"/>
  <c r="J128" i="2"/>
  <c r="G128" i="2"/>
  <c r="H128" i="2" s="1"/>
  <c r="K128" i="2" s="1"/>
  <c r="F128" i="2"/>
  <c r="J127" i="2"/>
  <c r="G127" i="2"/>
  <c r="H127" i="2" s="1"/>
  <c r="K127" i="2" s="1"/>
  <c r="F127" i="2"/>
  <c r="I127" i="2" s="1"/>
  <c r="J126" i="2"/>
  <c r="G126" i="2"/>
  <c r="H126" i="2" s="1"/>
  <c r="K126" i="2" s="1"/>
  <c r="F126" i="2"/>
  <c r="I126" i="2" s="1"/>
  <c r="J125" i="2"/>
  <c r="G125" i="2"/>
  <c r="H125" i="2" s="1"/>
  <c r="K125" i="2" s="1"/>
  <c r="F125" i="2"/>
  <c r="I125" i="2" s="1"/>
  <c r="J124" i="2"/>
  <c r="G124" i="2"/>
  <c r="H124" i="2" s="1"/>
  <c r="K124" i="2" s="1"/>
  <c r="F124" i="2"/>
  <c r="I124" i="2" s="1"/>
  <c r="J123" i="2"/>
  <c r="G123" i="2"/>
  <c r="H123" i="2" s="1"/>
  <c r="K123" i="2" s="1"/>
  <c r="F123" i="2"/>
  <c r="I123" i="2" s="1"/>
  <c r="J122" i="2"/>
  <c r="G122" i="2"/>
  <c r="H122" i="2" s="1"/>
  <c r="K122" i="2" s="1"/>
  <c r="F122" i="2"/>
  <c r="I122" i="2" s="1"/>
  <c r="J121" i="2"/>
  <c r="G121" i="2"/>
  <c r="H121" i="2" s="1"/>
  <c r="K121" i="2" s="1"/>
  <c r="F121" i="2"/>
  <c r="I121" i="2" s="1"/>
  <c r="J120" i="2"/>
  <c r="G120" i="2"/>
  <c r="H120" i="2" s="1"/>
  <c r="K120" i="2" s="1"/>
  <c r="F120" i="2"/>
  <c r="I120" i="2" s="1"/>
  <c r="J119" i="2"/>
  <c r="G119" i="2"/>
  <c r="H119" i="2" s="1"/>
  <c r="K119" i="2" s="1"/>
  <c r="F119" i="2"/>
  <c r="I119" i="2" s="1"/>
  <c r="J118" i="2"/>
  <c r="G118" i="2"/>
  <c r="H118" i="2" s="1"/>
  <c r="K118" i="2" s="1"/>
  <c r="F118" i="2"/>
  <c r="I118" i="2" s="1"/>
  <c r="J117" i="2"/>
  <c r="G117" i="2"/>
  <c r="H117" i="2" s="1"/>
  <c r="K117" i="2" s="1"/>
  <c r="F117" i="2"/>
  <c r="I117" i="2" s="1"/>
  <c r="J116" i="2"/>
  <c r="G116" i="2"/>
  <c r="H116" i="2" s="1"/>
  <c r="K116" i="2" s="1"/>
  <c r="F116" i="2"/>
  <c r="J115" i="2"/>
  <c r="G115" i="2"/>
  <c r="H115" i="2" s="1"/>
  <c r="K115" i="2" s="1"/>
  <c r="F115" i="2"/>
  <c r="I115" i="2" s="1"/>
  <c r="J114" i="2"/>
  <c r="G114" i="2"/>
  <c r="H114" i="2" s="1"/>
  <c r="K114" i="2" s="1"/>
  <c r="F114" i="2"/>
  <c r="I114" i="2" s="1"/>
  <c r="J113" i="2"/>
  <c r="G113" i="2"/>
  <c r="H113" i="2" s="1"/>
  <c r="K113" i="2" s="1"/>
  <c r="F113" i="2"/>
  <c r="J112" i="2"/>
  <c r="G112" i="2"/>
  <c r="H112" i="2" s="1"/>
  <c r="K112" i="2" s="1"/>
  <c r="F112" i="2"/>
  <c r="I112" i="2" s="1"/>
  <c r="J111" i="2"/>
  <c r="G111" i="2"/>
  <c r="H111" i="2" s="1"/>
  <c r="K111" i="2" s="1"/>
  <c r="F111" i="2"/>
  <c r="I111" i="2" s="1"/>
  <c r="J110" i="2"/>
  <c r="G110" i="2"/>
  <c r="H110" i="2" s="1"/>
  <c r="K110" i="2" s="1"/>
  <c r="F110" i="2"/>
  <c r="J109" i="2"/>
  <c r="G109" i="2"/>
  <c r="H109" i="2" s="1"/>
  <c r="K109" i="2" s="1"/>
  <c r="F109" i="2"/>
  <c r="I109" i="2" s="1"/>
  <c r="J108" i="2"/>
  <c r="G108" i="2"/>
  <c r="H108" i="2" s="1"/>
  <c r="K108" i="2" s="1"/>
  <c r="F108" i="2"/>
  <c r="I108" i="2" s="1"/>
  <c r="J107" i="2"/>
  <c r="G107" i="2"/>
  <c r="H107" i="2" s="1"/>
  <c r="K107" i="2" s="1"/>
  <c r="F107" i="2"/>
  <c r="I107" i="2" s="1"/>
  <c r="J106" i="2"/>
  <c r="G106" i="2"/>
  <c r="H106" i="2" s="1"/>
  <c r="K106" i="2" s="1"/>
  <c r="F106" i="2"/>
  <c r="J105" i="2"/>
  <c r="G105" i="2"/>
  <c r="H105" i="2" s="1"/>
  <c r="K105" i="2" s="1"/>
  <c r="F105" i="2"/>
  <c r="I105" i="2" s="1"/>
  <c r="J104" i="2"/>
  <c r="G104" i="2"/>
  <c r="H104" i="2" s="1"/>
  <c r="K104" i="2" s="1"/>
  <c r="F104" i="2"/>
  <c r="I104" i="2" s="1"/>
  <c r="J103" i="2"/>
  <c r="G103" i="2"/>
  <c r="H103" i="2" s="1"/>
  <c r="K103" i="2" s="1"/>
  <c r="F103" i="2"/>
  <c r="I103" i="2" s="1"/>
  <c r="J102" i="2"/>
  <c r="G102" i="2"/>
  <c r="H102" i="2" s="1"/>
  <c r="K102" i="2" s="1"/>
  <c r="F102" i="2"/>
  <c r="I102" i="2" s="1"/>
  <c r="J101" i="2"/>
  <c r="G101" i="2"/>
  <c r="H101" i="2" s="1"/>
  <c r="K101" i="2" s="1"/>
  <c r="F101" i="2"/>
  <c r="I101" i="2" s="1"/>
  <c r="J100" i="2"/>
  <c r="G100" i="2"/>
  <c r="H100" i="2" s="1"/>
  <c r="K100" i="2" s="1"/>
  <c r="F100" i="2"/>
  <c r="J99" i="2"/>
  <c r="G99" i="2"/>
  <c r="H99" i="2" s="1"/>
  <c r="K99" i="2" s="1"/>
  <c r="F99" i="2"/>
  <c r="I99" i="2" s="1"/>
  <c r="J98" i="2"/>
  <c r="G98" i="2"/>
  <c r="H98" i="2" s="1"/>
  <c r="K98" i="2" s="1"/>
  <c r="F98" i="2"/>
  <c r="I98" i="2" s="1"/>
  <c r="J97" i="2"/>
  <c r="G97" i="2"/>
  <c r="H97" i="2" s="1"/>
  <c r="K97" i="2" s="1"/>
  <c r="F97" i="2"/>
  <c r="I97" i="2" s="1"/>
  <c r="J96" i="2"/>
  <c r="G96" i="2"/>
  <c r="H96" i="2" s="1"/>
  <c r="K96" i="2" s="1"/>
  <c r="F96" i="2"/>
  <c r="I96" i="2" s="1"/>
  <c r="J95" i="2"/>
  <c r="G95" i="2"/>
  <c r="H95" i="2" s="1"/>
  <c r="K95" i="2" s="1"/>
  <c r="F95" i="2"/>
  <c r="J94" i="2"/>
  <c r="G94" i="2"/>
  <c r="H94" i="2" s="1"/>
  <c r="K94" i="2" s="1"/>
  <c r="F94" i="2"/>
  <c r="I94" i="2" s="1"/>
  <c r="J93" i="2"/>
  <c r="G93" i="2"/>
  <c r="H93" i="2" s="1"/>
  <c r="K93" i="2" s="1"/>
  <c r="F93" i="2"/>
  <c r="J92" i="2"/>
  <c r="G92" i="2"/>
  <c r="H92" i="2" s="1"/>
  <c r="K92" i="2" s="1"/>
  <c r="F92" i="2"/>
  <c r="I92" i="2" s="1"/>
  <c r="J91" i="2"/>
  <c r="G91" i="2"/>
  <c r="H91" i="2" s="1"/>
  <c r="K91" i="2" s="1"/>
  <c r="F91" i="2"/>
  <c r="I91" i="2" s="1"/>
  <c r="J90" i="2"/>
  <c r="G90" i="2"/>
  <c r="H90" i="2" s="1"/>
  <c r="K90" i="2" s="1"/>
  <c r="F90" i="2"/>
  <c r="I90" i="2" s="1"/>
  <c r="J89" i="2"/>
  <c r="G89" i="2"/>
  <c r="H89" i="2" s="1"/>
  <c r="K89" i="2" s="1"/>
  <c r="F89" i="2"/>
  <c r="I89" i="2" s="1"/>
  <c r="J88" i="2"/>
  <c r="G88" i="2"/>
  <c r="H88" i="2" s="1"/>
  <c r="K88" i="2" s="1"/>
  <c r="F88" i="2"/>
  <c r="J87" i="2"/>
  <c r="G87" i="2"/>
  <c r="H87" i="2" s="1"/>
  <c r="K87" i="2" s="1"/>
  <c r="F87" i="2"/>
  <c r="I87" i="2" s="1"/>
  <c r="J86" i="2"/>
  <c r="G86" i="2"/>
  <c r="H86" i="2" s="1"/>
  <c r="K86" i="2" s="1"/>
  <c r="F86" i="2"/>
  <c r="I86" i="2" s="1"/>
  <c r="J85" i="2"/>
  <c r="G85" i="2"/>
  <c r="H85" i="2" s="1"/>
  <c r="K85" i="2" s="1"/>
  <c r="F85" i="2"/>
  <c r="I85" i="2" s="1"/>
  <c r="J84" i="2"/>
  <c r="G84" i="2"/>
  <c r="H84" i="2" s="1"/>
  <c r="K84" i="2" s="1"/>
  <c r="F84" i="2"/>
  <c r="I84" i="2" s="1"/>
  <c r="J83" i="2"/>
  <c r="G83" i="2"/>
  <c r="H83" i="2" s="1"/>
  <c r="K83" i="2" s="1"/>
  <c r="F83" i="2"/>
  <c r="I83" i="2" s="1"/>
  <c r="J82" i="2"/>
  <c r="G82" i="2"/>
  <c r="H82" i="2" s="1"/>
  <c r="K82" i="2" s="1"/>
  <c r="F82" i="2"/>
  <c r="I82" i="2" s="1"/>
  <c r="J81" i="2"/>
  <c r="G81" i="2"/>
  <c r="H81" i="2" s="1"/>
  <c r="K81" i="2" s="1"/>
  <c r="F81" i="2"/>
  <c r="I81" i="2" s="1"/>
  <c r="J80" i="2"/>
  <c r="G80" i="2"/>
  <c r="H80" i="2" s="1"/>
  <c r="K80" i="2" s="1"/>
  <c r="F80" i="2"/>
  <c r="J79" i="2"/>
  <c r="G79" i="2"/>
  <c r="H79" i="2" s="1"/>
  <c r="K79" i="2" s="1"/>
  <c r="F79" i="2"/>
  <c r="I79" i="2" s="1"/>
  <c r="J78" i="2"/>
  <c r="G78" i="2"/>
  <c r="H78" i="2" s="1"/>
  <c r="K78" i="2" s="1"/>
  <c r="F78" i="2"/>
  <c r="I78" i="2" s="1"/>
  <c r="J77" i="2"/>
  <c r="G77" i="2"/>
  <c r="H77" i="2" s="1"/>
  <c r="K77" i="2" s="1"/>
  <c r="F77" i="2"/>
  <c r="I77" i="2" s="1"/>
  <c r="J76" i="2"/>
  <c r="G76" i="2"/>
  <c r="H76" i="2" s="1"/>
  <c r="K76" i="2" s="1"/>
  <c r="F76" i="2"/>
  <c r="I76" i="2" s="1"/>
  <c r="J75" i="2"/>
  <c r="G75" i="2"/>
  <c r="H75" i="2" s="1"/>
  <c r="K75" i="2" s="1"/>
  <c r="F75" i="2"/>
  <c r="I75" i="2" s="1"/>
  <c r="J74" i="2"/>
  <c r="G74" i="2"/>
  <c r="H74" i="2" s="1"/>
  <c r="K74" i="2" s="1"/>
  <c r="F74" i="2"/>
  <c r="I74" i="2" s="1"/>
  <c r="J73" i="2"/>
  <c r="G73" i="2"/>
  <c r="H73" i="2" s="1"/>
  <c r="K73" i="2" s="1"/>
  <c r="F73" i="2"/>
  <c r="I73" i="2" s="1"/>
  <c r="J72" i="2"/>
  <c r="G72" i="2"/>
  <c r="H72" i="2" s="1"/>
  <c r="K72" i="2" s="1"/>
  <c r="F72" i="2"/>
  <c r="I72" i="2" s="1"/>
  <c r="J71" i="2"/>
  <c r="G71" i="2"/>
  <c r="H71" i="2" s="1"/>
  <c r="K71" i="2" s="1"/>
  <c r="F71" i="2"/>
  <c r="J70" i="2"/>
  <c r="G70" i="2"/>
  <c r="H70" i="2" s="1"/>
  <c r="K70" i="2" s="1"/>
  <c r="F70" i="2"/>
  <c r="I70" i="2" s="1"/>
  <c r="J69" i="2"/>
  <c r="G69" i="2"/>
  <c r="H69" i="2" s="1"/>
  <c r="K69" i="2" s="1"/>
  <c r="F69" i="2"/>
  <c r="I69" i="2" s="1"/>
  <c r="J68" i="2"/>
  <c r="G68" i="2"/>
  <c r="H68" i="2" s="1"/>
  <c r="K68" i="2" s="1"/>
  <c r="F68" i="2"/>
  <c r="J67" i="2"/>
  <c r="G67" i="2"/>
  <c r="H67" i="2" s="1"/>
  <c r="K67" i="2" s="1"/>
  <c r="F67" i="2"/>
  <c r="I67" i="2" s="1"/>
  <c r="J66" i="2"/>
  <c r="G66" i="2"/>
  <c r="H66" i="2" s="1"/>
  <c r="K66" i="2" s="1"/>
  <c r="F66" i="2"/>
  <c r="I66" i="2" s="1"/>
  <c r="J65" i="2"/>
  <c r="G65" i="2"/>
  <c r="H65" i="2" s="1"/>
  <c r="K65" i="2" s="1"/>
  <c r="F65" i="2"/>
  <c r="J64" i="2"/>
  <c r="G64" i="2"/>
  <c r="H64" i="2" s="1"/>
  <c r="K64" i="2" s="1"/>
  <c r="F64" i="2"/>
  <c r="I64" i="2" s="1"/>
  <c r="J63" i="2"/>
  <c r="G63" i="2"/>
  <c r="H63" i="2" s="1"/>
  <c r="K63" i="2" s="1"/>
  <c r="F63" i="2"/>
  <c r="J62" i="2"/>
  <c r="G62" i="2"/>
  <c r="H62" i="2" s="1"/>
  <c r="K62" i="2" s="1"/>
  <c r="F62" i="2"/>
  <c r="I62" i="2" s="1"/>
  <c r="J61" i="2"/>
  <c r="G61" i="2"/>
  <c r="H61" i="2" s="1"/>
  <c r="K61" i="2" s="1"/>
  <c r="F61" i="2"/>
  <c r="I61" i="2" s="1"/>
  <c r="J60" i="2"/>
  <c r="G60" i="2"/>
  <c r="H60" i="2" s="1"/>
  <c r="K60" i="2" s="1"/>
  <c r="F60" i="2"/>
  <c r="J59" i="2"/>
  <c r="G59" i="2"/>
  <c r="H59" i="2" s="1"/>
  <c r="K59" i="2" s="1"/>
  <c r="F59" i="2"/>
  <c r="I59" i="2" s="1"/>
  <c r="J58" i="2"/>
  <c r="G58" i="2"/>
  <c r="H58" i="2" s="1"/>
  <c r="K58" i="2" s="1"/>
  <c r="F58" i="2"/>
  <c r="J57" i="2"/>
  <c r="G57" i="2"/>
  <c r="H57" i="2" s="1"/>
  <c r="K57" i="2" s="1"/>
  <c r="F57" i="2"/>
  <c r="I57" i="2" s="1"/>
  <c r="J56" i="2"/>
  <c r="G56" i="2"/>
  <c r="H56" i="2" s="1"/>
  <c r="K56" i="2" s="1"/>
  <c r="F56" i="2"/>
  <c r="I56" i="2" s="1"/>
  <c r="J55" i="2"/>
  <c r="G55" i="2"/>
  <c r="H55" i="2" s="1"/>
  <c r="K55" i="2" s="1"/>
  <c r="F55" i="2"/>
  <c r="I55" i="2" s="1"/>
  <c r="J54" i="2"/>
  <c r="G54" i="2"/>
  <c r="H54" i="2" s="1"/>
  <c r="K54" i="2" s="1"/>
  <c r="F54" i="2"/>
  <c r="J53" i="2"/>
  <c r="G53" i="2"/>
  <c r="H53" i="2" s="1"/>
  <c r="K53" i="2" s="1"/>
  <c r="F53" i="2"/>
  <c r="I53" i="2" s="1"/>
  <c r="J52" i="2"/>
  <c r="G52" i="2"/>
  <c r="H52" i="2" s="1"/>
  <c r="K52" i="2" s="1"/>
  <c r="F52" i="2"/>
  <c r="I52" i="2" s="1"/>
  <c r="J51" i="2"/>
  <c r="G51" i="2"/>
  <c r="H51" i="2" s="1"/>
  <c r="K51" i="2" s="1"/>
  <c r="F51" i="2"/>
  <c r="I51" i="2" s="1"/>
  <c r="J50" i="2"/>
  <c r="G50" i="2"/>
  <c r="H50" i="2" s="1"/>
  <c r="K50" i="2" s="1"/>
  <c r="F50" i="2"/>
  <c r="I50" i="2" s="1"/>
  <c r="J49" i="2"/>
  <c r="G49" i="2"/>
  <c r="H49" i="2" s="1"/>
  <c r="K49" i="2" s="1"/>
  <c r="F49" i="2"/>
  <c r="I49" i="2" s="1"/>
  <c r="J48" i="2"/>
  <c r="G48" i="2"/>
  <c r="H48" i="2" s="1"/>
  <c r="K48" i="2" s="1"/>
  <c r="F48" i="2"/>
  <c r="I48" i="2" s="1"/>
  <c r="J47" i="2"/>
  <c r="G47" i="2"/>
  <c r="H47" i="2" s="1"/>
  <c r="K47" i="2" s="1"/>
  <c r="F47" i="2"/>
  <c r="I47" i="2" s="1"/>
  <c r="J46" i="2"/>
  <c r="G46" i="2"/>
  <c r="H46" i="2" s="1"/>
  <c r="K46" i="2" s="1"/>
  <c r="F46" i="2"/>
  <c r="I46" i="2" s="1"/>
  <c r="J45" i="2"/>
  <c r="G45" i="2"/>
  <c r="H45" i="2" s="1"/>
  <c r="K45" i="2" s="1"/>
  <c r="F45" i="2"/>
  <c r="I45" i="2" s="1"/>
  <c r="J44" i="2"/>
  <c r="G44" i="2"/>
  <c r="H44" i="2" s="1"/>
  <c r="K44" i="2" s="1"/>
  <c r="F44" i="2"/>
  <c r="J43" i="2"/>
  <c r="G43" i="2"/>
  <c r="H43" i="2" s="1"/>
  <c r="K43" i="2" s="1"/>
  <c r="F43" i="2"/>
  <c r="I43" i="2" s="1"/>
  <c r="J42" i="2"/>
  <c r="G42" i="2"/>
  <c r="H42" i="2" s="1"/>
  <c r="K42" i="2" s="1"/>
  <c r="F42" i="2"/>
  <c r="I42" i="2" s="1"/>
  <c r="J41" i="2"/>
  <c r="G41" i="2"/>
  <c r="H41" i="2" s="1"/>
  <c r="K41" i="2" s="1"/>
  <c r="F41" i="2"/>
  <c r="I41" i="2" s="1"/>
  <c r="J40" i="2"/>
  <c r="G40" i="2"/>
  <c r="H40" i="2" s="1"/>
  <c r="K40" i="2" s="1"/>
  <c r="F40" i="2"/>
  <c r="I40" i="2" s="1"/>
  <c r="J39" i="2"/>
  <c r="G39" i="2"/>
  <c r="H39" i="2" s="1"/>
  <c r="K39" i="2" s="1"/>
  <c r="F39" i="2"/>
  <c r="I39" i="2" s="1"/>
  <c r="J38" i="2"/>
  <c r="G38" i="2"/>
  <c r="H38" i="2" s="1"/>
  <c r="K38" i="2" s="1"/>
  <c r="F38" i="2"/>
  <c r="J37" i="2"/>
  <c r="G37" i="2"/>
  <c r="H37" i="2" s="1"/>
  <c r="K37" i="2" s="1"/>
  <c r="F37" i="2"/>
  <c r="J36" i="2"/>
  <c r="G36" i="2"/>
  <c r="H36" i="2" s="1"/>
  <c r="K36" i="2" s="1"/>
  <c r="F36" i="2"/>
  <c r="I36" i="2" s="1"/>
  <c r="J35" i="2"/>
  <c r="G35" i="2"/>
  <c r="H35" i="2" s="1"/>
  <c r="K35" i="2" s="1"/>
  <c r="F35" i="2"/>
  <c r="I35" i="2" s="1"/>
  <c r="J34" i="2"/>
  <c r="G34" i="2"/>
  <c r="H34" i="2" s="1"/>
  <c r="K34" i="2" s="1"/>
  <c r="F34" i="2"/>
  <c r="I34" i="2" s="1"/>
  <c r="J33" i="2"/>
  <c r="G33" i="2"/>
  <c r="H33" i="2" s="1"/>
  <c r="K33" i="2" s="1"/>
  <c r="F33" i="2"/>
  <c r="I33" i="2" s="1"/>
  <c r="J32" i="2"/>
  <c r="G32" i="2"/>
  <c r="H32" i="2" s="1"/>
  <c r="K32" i="2" s="1"/>
  <c r="F32" i="2"/>
  <c r="J31" i="2"/>
  <c r="G31" i="2"/>
  <c r="H31" i="2" s="1"/>
  <c r="K31" i="2" s="1"/>
  <c r="F31" i="2"/>
  <c r="I31" i="2" s="1"/>
  <c r="J30" i="2"/>
  <c r="G30" i="2"/>
  <c r="H30" i="2" s="1"/>
  <c r="K30" i="2" s="1"/>
  <c r="F30" i="2"/>
  <c r="I30" i="2" s="1"/>
  <c r="J29" i="2"/>
  <c r="G29" i="2"/>
  <c r="H29" i="2" s="1"/>
  <c r="K29" i="2" s="1"/>
  <c r="F29" i="2"/>
  <c r="J28" i="2"/>
  <c r="G28" i="2"/>
  <c r="H28" i="2" s="1"/>
  <c r="K28" i="2" s="1"/>
  <c r="F28" i="2"/>
  <c r="J27" i="2"/>
  <c r="G27" i="2"/>
  <c r="H27" i="2" s="1"/>
  <c r="K27" i="2" s="1"/>
  <c r="F27" i="2"/>
  <c r="I27" i="2" s="1"/>
  <c r="J26" i="2"/>
  <c r="G26" i="2"/>
  <c r="H26" i="2" s="1"/>
  <c r="K26" i="2" s="1"/>
  <c r="F26" i="2"/>
  <c r="I26" i="2" s="1"/>
  <c r="J25" i="2"/>
  <c r="G25" i="2"/>
  <c r="H25" i="2" s="1"/>
  <c r="K25" i="2" s="1"/>
  <c r="F25" i="2"/>
  <c r="I25" i="2" s="1"/>
  <c r="J24" i="2"/>
  <c r="G24" i="2"/>
  <c r="H24" i="2" s="1"/>
  <c r="K24" i="2" s="1"/>
  <c r="F24" i="2"/>
  <c r="J23" i="2"/>
  <c r="G23" i="2"/>
  <c r="H23" i="2" s="1"/>
  <c r="K23" i="2" s="1"/>
  <c r="F23" i="2"/>
  <c r="I23" i="2" s="1"/>
  <c r="J22" i="2"/>
  <c r="G22" i="2"/>
  <c r="H22" i="2" s="1"/>
  <c r="K22" i="2" s="1"/>
  <c r="F22" i="2"/>
  <c r="I22" i="2" s="1"/>
  <c r="J21" i="2"/>
  <c r="G21" i="2"/>
  <c r="H21" i="2" s="1"/>
  <c r="K21" i="2" s="1"/>
  <c r="F21" i="2"/>
  <c r="I21" i="2" s="1"/>
  <c r="J20" i="2"/>
  <c r="G20" i="2"/>
  <c r="H20" i="2" s="1"/>
  <c r="K20" i="2" s="1"/>
  <c r="F20" i="2"/>
  <c r="J19" i="2"/>
  <c r="G19" i="2"/>
  <c r="H19" i="2" s="1"/>
  <c r="K19" i="2" s="1"/>
  <c r="F19" i="2"/>
  <c r="I19" i="2" s="1"/>
  <c r="J18" i="2"/>
  <c r="G18" i="2"/>
  <c r="H18" i="2" s="1"/>
  <c r="K18" i="2" s="1"/>
  <c r="F18" i="2"/>
  <c r="J17" i="2"/>
  <c r="G17" i="2"/>
  <c r="H17" i="2" s="1"/>
  <c r="K17" i="2" s="1"/>
  <c r="F17" i="2"/>
  <c r="I17" i="2" s="1"/>
  <c r="J16" i="2"/>
  <c r="G16" i="2"/>
  <c r="H16" i="2" s="1"/>
  <c r="K16" i="2" s="1"/>
  <c r="F16" i="2"/>
  <c r="I16" i="2" s="1"/>
  <c r="J15" i="2"/>
  <c r="G15" i="2"/>
  <c r="H15" i="2" s="1"/>
  <c r="K15" i="2" s="1"/>
  <c r="F15" i="2"/>
  <c r="I15" i="2" s="1"/>
  <c r="J14" i="2"/>
  <c r="G14" i="2"/>
  <c r="H14" i="2" s="1"/>
  <c r="K14" i="2" s="1"/>
  <c r="F14" i="2"/>
  <c r="J13" i="2"/>
  <c r="G13" i="2"/>
  <c r="H13" i="2" s="1"/>
  <c r="K13" i="2" s="1"/>
  <c r="F13" i="2"/>
  <c r="I13" i="2" s="1"/>
  <c r="J12" i="2"/>
  <c r="G12" i="2"/>
  <c r="H12" i="2" s="1"/>
  <c r="K12" i="2" s="1"/>
  <c r="F12" i="2"/>
  <c r="J11" i="2"/>
  <c r="G11" i="2"/>
  <c r="H11" i="2" s="1"/>
  <c r="K11" i="2" s="1"/>
  <c r="F11" i="2"/>
  <c r="I11" i="2" s="1"/>
  <c r="J10" i="2"/>
  <c r="G10" i="2"/>
  <c r="H10" i="2" s="1"/>
  <c r="K10" i="2" s="1"/>
  <c r="F10" i="2"/>
  <c r="I10" i="2" s="1"/>
  <c r="J9" i="2"/>
  <c r="G9" i="2"/>
  <c r="H9" i="2" s="1"/>
  <c r="K9" i="2" s="1"/>
  <c r="F9" i="2"/>
  <c r="I9" i="2" s="1"/>
  <c r="J8" i="2"/>
  <c r="G8" i="2"/>
  <c r="H8" i="2" s="1"/>
  <c r="K8" i="2" s="1"/>
  <c r="F8" i="2"/>
  <c r="I8" i="2" s="1"/>
  <c r="J7" i="2"/>
  <c r="G7" i="2"/>
  <c r="H7" i="2" s="1"/>
  <c r="K7" i="2" s="1"/>
  <c r="F7" i="2"/>
  <c r="I7" i="2" s="1"/>
  <c r="J6" i="2"/>
  <c r="G6" i="2"/>
  <c r="H6" i="2" s="1"/>
  <c r="F6" i="2"/>
  <c r="I6" i="2" s="1"/>
  <c r="K6" i="4" l="1"/>
  <c r="K1231" i="4" s="1"/>
  <c r="F1231" i="4"/>
  <c r="J1230" i="3"/>
  <c r="J1229" i="3"/>
  <c r="J1228" i="3"/>
  <c r="J1227" i="3"/>
  <c r="L1227" i="3" s="1"/>
  <c r="K1227" i="3"/>
  <c r="J1226" i="3"/>
  <c r="J1225" i="3"/>
  <c r="L1225" i="3" s="1"/>
  <c r="K1225" i="3"/>
  <c r="J1224" i="3"/>
  <c r="J1223" i="3"/>
  <c r="L1223" i="3" s="1"/>
  <c r="K1223" i="3"/>
  <c r="J1222" i="3"/>
  <c r="L1222" i="3" s="1"/>
  <c r="K1222" i="3"/>
  <c r="J1221" i="3"/>
  <c r="J1220" i="3"/>
  <c r="L1220" i="3" s="1"/>
  <c r="K1220" i="3"/>
  <c r="J1219" i="3"/>
  <c r="L1219" i="3" s="1"/>
  <c r="K1219" i="3"/>
  <c r="J1218" i="3"/>
  <c r="L1218" i="3" s="1"/>
  <c r="K1218" i="3"/>
  <c r="J1217" i="3"/>
  <c r="J1216" i="3"/>
  <c r="J1215" i="3"/>
  <c r="L1215" i="3" s="1"/>
  <c r="K1215" i="3"/>
  <c r="J1214" i="3"/>
  <c r="J1213" i="3"/>
  <c r="J1212" i="3"/>
  <c r="L1212" i="3" s="1"/>
  <c r="K1212" i="3"/>
  <c r="J1211" i="3"/>
  <c r="L1211" i="3" s="1"/>
  <c r="K1211" i="3"/>
  <c r="J1210" i="3"/>
  <c r="L1210" i="3" s="1"/>
  <c r="K1210" i="3"/>
  <c r="J1209" i="3"/>
  <c r="J1208" i="3"/>
  <c r="J1207" i="3"/>
  <c r="L1207" i="3" s="1"/>
  <c r="K1207" i="3"/>
  <c r="J1206" i="3"/>
  <c r="L1206" i="3" s="1"/>
  <c r="K1206" i="3"/>
  <c r="J1205" i="3"/>
  <c r="J1204" i="3"/>
  <c r="J1203" i="3"/>
  <c r="J1202" i="3"/>
  <c r="L1202" i="3" s="1"/>
  <c r="K1202" i="3"/>
  <c r="J1201" i="3"/>
  <c r="J1200" i="3"/>
  <c r="L1200" i="3" s="1"/>
  <c r="K1200" i="3"/>
  <c r="J1199" i="3"/>
  <c r="J1198" i="3"/>
  <c r="L1198" i="3" s="1"/>
  <c r="K1198" i="3"/>
  <c r="J1197" i="3"/>
  <c r="L1197" i="3" s="1"/>
  <c r="K1197" i="3"/>
  <c r="J1196" i="3"/>
  <c r="J1195" i="3"/>
  <c r="J1194" i="3"/>
  <c r="L1194" i="3" s="1"/>
  <c r="K1194" i="3"/>
  <c r="J1193" i="3"/>
  <c r="L1193" i="3" s="1"/>
  <c r="K1193" i="3"/>
  <c r="J1192" i="3"/>
  <c r="J1191" i="3"/>
  <c r="L1191" i="3" s="1"/>
  <c r="K1191" i="3"/>
  <c r="J1190" i="3"/>
  <c r="J1189" i="3"/>
  <c r="J1188" i="3"/>
  <c r="L1188" i="3" s="1"/>
  <c r="K1188" i="3"/>
  <c r="J1187" i="3"/>
  <c r="J1186" i="3"/>
  <c r="J1185" i="3"/>
  <c r="L1185" i="3" s="1"/>
  <c r="K1185" i="3"/>
  <c r="J1184" i="3"/>
  <c r="L1184" i="3" s="1"/>
  <c r="K1184" i="3"/>
  <c r="J1183" i="3"/>
  <c r="L1183" i="3" s="1"/>
  <c r="K1183" i="3"/>
  <c r="J1182" i="3"/>
  <c r="L1182" i="3" s="1"/>
  <c r="K1182" i="3"/>
  <c r="J1181" i="3"/>
  <c r="L1181" i="3" s="1"/>
  <c r="K1181" i="3"/>
  <c r="J1180" i="3"/>
  <c r="K1179" i="3"/>
  <c r="J1179" i="3"/>
  <c r="L1179" i="3" s="1"/>
  <c r="J1178" i="3"/>
  <c r="J1177" i="3"/>
  <c r="J1176" i="3"/>
  <c r="J1175" i="3"/>
  <c r="L1175" i="3" s="1"/>
  <c r="K1175" i="3"/>
  <c r="J1174" i="3"/>
  <c r="J1173" i="3"/>
  <c r="L1173" i="3" s="1"/>
  <c r="K1173" i="3"/>
  <c r="J1172" i="3"/>
  <c r="L1172" i="3" s="1"/>
  <c r="K1172" i="3"/>
  <c r="J1171" i="3"/>
  <c r="L1171" i="3" s="1"/>
  <c r="K1171" i="3"/>
  <c r="J1170" i="3"/>
  <c r="L1170" i="3" s="1"/>
  <c r="K1170" i="3"/>
  <c r="J1169" i="3"/>
  <c r="J1168" i="3"/>
  <c r="L1168" i="3" s="1"/>
  <c r="K1168" i="3"/>
  <c r="J1167" i="3"/>
  <c r="L1167" i="3" s="1"/>
  <c r="K1167" i="3"/>
  <c r="J1166" i="3"/>
  <c r="L1166" i="3" s="1"/>
  <c r="K1166" i="3"/>
  <c r="J1165" i="3"/>
  <c r="J1164" i="3"/>
  <c r="J1163" i="3"/>
  <c r="L1163" i="3" s="1"/>
  <c r="K1163" i="3"/>
  <c r="J1162" i="3"/>
  <c r="L1162" i="3" s="1"/>
  <c r="K1162" i="3"/>
  <c r="J1161" i="3"/>
  <c r="J1160" i="3"/>
  <c r="L1160" i="3" s="1"/>
  <c r="K1160" i="3"/>
  <c r="J1159" i="3"/>
  <c r="L1159" i="3" s="1"/>
  <c r="K1159" i="3"/>
  <c r="J1158" i="3"/>
  <c r="J1157" i="3"/>
  <c r="J1156" i="3"/>
  <c r="L1156" i="3" s="1"/>
  <c r="K1156" i="3"/>
  <c r="J1155" i="3"/>
  <c r="L1155" i="3" s="1"/>
  <c r="K1155" i="3"/>
  <c r="J1154" i="3"/>
  <c r="J1153" i="3"/>
  <c r="L1153" i="3" s="1"/>
  <c r="K1153" i="3"/>
  <c r="J1152" i="3"/>
  <c r="L1152" i="3" s="1"/>
  <c r="K1152" i="3"/>
  <c r="J1151" i="3"/>
  <c r="L1151" i="3" s="1"/>
  <c r="K1151" i="3"/>
  <c r="J1150" i="3"/>
  <c r="K1149" i="3"/>
  <c r="J1149" i="3"/>
  <c r="L1149" i="3" s="1"/>
  <c r="J1148" i="3"/>
  <c r="J1147" i="3"/>
  <c r="J1146" i="3"/>
  <c r="J1145" i="3"/>
  <c r="L1145" i="3" s="1"/>
  <c r="K1145" i="3"/>
  <c r="J1144" i="3"/>
  <c r="L1144" i="3" s="1"/>
  <c r="K1144" i="3"/>
  <c r="J1143" i="3"/>
  <c r="J1142" i="3"/>
  <c r="L1142" i="3" s="1"/>
  <c r="K1142" i="3"/>
  <c r="J1141" i="3"/>
  <c r="J1140" i="3"/>
  <c r="J1139" i="3"/>
  <c r="J1138" i="3"/>
  <c r="J1137" i="3"/>
  <c r="J1136" i="3"/>
  <c r="L1136" i="3" s="1"/>
  <c r="K1136" i="3"/>
  <c r="J1135" i="3"/>
  <c r="J1134" i="3"/>
  <c r="J1133" i="3"/>
  <c r="J1132" i="3"/>
  <c r="L1132" i="3" s="1"/>
  <c r="K1132" i="3"/>
  <c r="J1131" i="3"/>
  <c r="J1130" i="3"/>
  <c r="J1129" i="3"/>
  <c r="L1129" i="3" s="1"/>
  <c r="K1129" i="3"/>
  <c r="J1128" i="3"/>
  <c r="J1127" i="3"/>
  <c r="J1126" i="3"/>
  <c r="J1125" i="3"/>
  <c r="L1125" i="3" s="1"/>
  <c r="K1125" i="3"/>
  <c r="J1124" i="3"/>
  <c r="J1123" i="3"/>
  <c r="J1122" i="3"/>
  <c r="J1121" i="3"/>
  <c r="L1121" i="3" s="1"/>
  <c r="K1121" i="3"/>
  <c r="J1120" i="3"/>
  <c r="L1120" i="3" s="1"/>
  <c r="K1120" i="3"/>
  <c r="J1119" i="3"/>
  <c r="L1119" i="3" s="1"/>
  <c r="K1119" i="3"/>
  <c r="J1118" i="3"/>
  <c r="L1118" i="3" s="1"/>
  <c r="K1118" i="3"/>
  <c r="J1117" i="3"/>
  <c r="L1117" i="3" s="1"/>
  <c r="K1117" i="3"/>
  <c r="J1116" i="3"/>
  <c r="L1116" i="3" s="1"/>
  <c r="K1116" i="3"/>
  <c r="J1115" i="3"/>
  <c r="L1115" i="3" s="1"/>
  <c r="K1115" i="3"/>
  <c r="J1114" i="3"/>
  <c r="L1114" i="3" s="1"/>
  <c r="K1114" i="3"/>
  <c r="J1113" i="3"/>
  <c r="L1113" i="3" s="1"/>
  <c r="K1113" i="3"/>
  <c r="J1112" i="3"/>
  <c r="L1112" i="3" s="1"/>
  <c r="K1112" i="3"/>
  <c r="J1111" i="3"/>
  <c r="L1111" i="3" s="1"/>
  <c r="K1111" i="3"/>
  <c r="J1110" i="3"/>
  <c r="L1110" i="3" s="1"/>
  <c r="K1110" i="3"/>
  <c r="J1109" i="3"/>
  <c r="L1109" i="3" s="1"/>
  <c r="K1109" i="3"/>
  <c r="J1108" i="3"/>
  <c r="L1108" i="3" s="1"/>
  <c r="K1108" i="3"/>
  <c r="J1107" i="3"/>
  <c r="L1107" i="3" s="1"/>
  <c r="K1107" i="3"/>
  <c r="J1106" i="3"/>
  <c r="L1106" i="3" s="1"/>
  <c r="K1106" i="3"/>
  <c r="J1105" i="3"/>
  <c r="L1105" i="3" s="1"/>
  <c r="K1105" i="3"/>
  <c r="J1104" i="3"/>
  <c r="L1104" i="3" s="1"/>
  <c r="K1104" i="3"/>
  <c r="J1103" i="3"/>
  <c r="L1103" i="3" s="1"/>
  <c r="K1103" i="3"/>
  <c r="J1102" i="3"/>
  <c r="L1102" i="3" s="1"/>
  <c r="K1102" i="3"/>
  <c r="J1101" i="3"/>
  <c r="L1101" i="3" s="1"/>
  <c r="K1101" i="3"/>
  <c r="J1100" i="3"/>
  <c r="L1100" i="3" s="1"/>
  <c r="K1100" i="3"/>
  <c r="J1099" i="3"/>
  <c r="L1099" i="3" s="1"/>
  <c r="K1099" i="3"/>
  <c r="J1098" i="3"/>
  <c r="L1098" i="3" s="1"/>
  <c r="K1098" i="3"/>
  <c r="J1097" i="3"/>
  <c r="L1097" i="3" s="1"/>
  <c r="K1097" i="3"/>
  <c r="J1096" i="3"/>
  <c r="L1096" i="3" s="1"/>
  <c r="K1096" i="3"/>
  <c r="J1095" i="3"/>
  <c r="L1095" i="3" s="1"/>
  <c r="K1095" i="3"/>
  <c r="J1094" i="3"/>
  <c r="J1093" i="3"/>
  <c r="J1092" i="3"/>
  <c r="L1092" i="3" s="1"/>
  <c r="K1092" i="3"/>
  <c r="J1091" i="3"/>
  <c r="L1091" i="3" s="1"/>
  <c r="K1091" i="3"/>
  <c r="J1090" i="3"/>
  <c r="J1089" i="3"/>
  <c r="L1089" i="3" s="1"/>
  <c r="K1089" i="3"/>
  <c r="J1088" i="3"/>
  <c r="L1088" i="3" s="1"/>
  <c r="K1088" i="3"/>
  <c r="J1087" i="3"/>
  <c r="J1086" i="3"/>
  <c r="L1086" i="3" s="1"/>
  <c r="K1086" i="3"/>
  <c r="J1085" i="3"/>
  <c r="L1085" i="3" s="1"/>
  <c r="K1085" i="3"/>
  <c r="J1084" i="3"/>
  <c r="J1083" i="3"/>
  <c r="L1083" i="3" s="1"/>
  <c r="K1083" i="3"/>
  <c r="J1082" i="3"/>
  <c r="J1081" i="3"/>
  <c r="J1080" i="3"/>
  <c r="J1079" i="3"/>
  <c r="J1078" i="3"/>
  <c r="J1077" i="3"/>
  <c r="J1076" i="3"/>
  <c r="J1075" i="3"/>
  <c r="J1074" i="3"/>
  <c r="L1074" i="3" s="1"/>
  <c r="K1074" i="3"/>
  <c r="J1073" i="3"/>
  <c r="L1073" i="3" s="1"/>
  <c r="K1073" i="3"/>
  <c r="J1072" i="3"/>
  <c r="J1071" i="3"/>
  <c r="J1070" i="3"/>
  <c r="J1069" i="3"/>
  <c r="J1068" i="3"/>
  <c r="J1067" i="3"/>
  <c r="J1066" i="3"/>
  <c r="J1065" i="3"/>
  <c r="J1064" i="3"/>
  <c r="L1064" i="3" s="1"/>
  <c r="K1064" i="3"/>
  <c r="J1063" i="3"/>
  <c r="J1062" i="3"/>
  <c r="J1061" i="3"/>
  <c r="J1060" i="3"/>
  <c r="L1060" i="3" s="1"/>
  <c r="K1060" i="3"/>
  <c r="J1059" i="3"/>
  <c r="J1058" i="3"/>
  <c r="J1057" i="3"/>
  <c r="J1056" i="3"/>
  <c r="L1056" i="3" s="1"/>
  <c r="K1056" i="3"/>
  <c r="J1055" i="3"/>
  <c r="J1054" i="3"/>
  <c r="L1054" i="3" s="1"/>
  <c r="K1054" i="3"/>
  <c r="J1053" i="3"/>
  <c r="J1052" i="3"/>
  <c r="J1051" i="3"/>
  <c r="J1050" i="3"/>
  <c r="J1049" i="3"/>
  <c r="L1049" i="3" s="1"/>
  <c r="K1049" i="3"/>
  <c r="J1048" i="3"/>
  <c r="L1048" i="3" s="1"/>
  <c r="K1048" i="3"/>
  <c r="J1047" i="3"/>
  <c r="L1047" i="3" s="1"/>
  <c r="K1047" i="3"/>
  <c r="J1046" i="3"/>
  <c r="J1045" i="3"/>
  <c r="J1044" i="3"/>
  <c r="J1043" i="3"/>
  <c r="L1043" i="3" s="1"/>
  <c r="K1043" i="3"/>
  <c r="J1042" i="3"/>
  <c r="J1041" i="3"/>
  <c r="J1040" i="3"/>
  <c r="J1039" i="3"/>
  <c r="L1039" i="3" s="1"/>
  <c r="K1039" i="3"/>
  <c r="J1038" i="3"/>
  <c r="J1037" i="3"/>
  <c r="J1036" i="3"/>
  <c r="L1036" i="3" s="1"/>
  <c r="K1036" i="3"/>
  <c r="J1035" i="3"/>
  <c r="J1034" i="3"/>
  <c r="L1034" i="3" s="1"/>
  <c r="K1034" i="3"/>
  <c r="J1033" i="3"/>
  <c r="L1033" i="3" s="1"/>
  <c r="K1033" i="3"/>
  <c r="J1032" i="3"/>
  <c r="L1032" i="3" s="1"/>
  <c r="K1032" i="3"/>
  <c r="J1031" i="3"/>
  <c r="J1030" i="3"/>
  <c r="J1029" i="3"/>
  <c r="L1029" i="3" s="1"/>
  <c r="K1029" i="3"/>
  <c r="J1028" i="3"/>
  <c r="J1027" i="3"/>
  <c r="L1027" i="3" s="1"/>
  <c r="K1027" i="3"/>
  <c r="J1026" i="3"/>
  <c r="J1025" i="3"/>
  <c r="L1025" i="3" s="1"/>
  <c r="K1025" i="3"/>
  <c r="J1024" i="3"/>
  <c r="J1023" i="3"/>
  <c r="J1022" i="3"/>
  <c r="J1021" i="3"/>
  <c r="J1020" i="3"/>
  <c r="L1020" i="3" s="1"/>
  <c r="K1020" i="3"/>
  <c r="J1019" i="3"/>
  <c r="J1018" i="3"/>
  <c r="L1018" i="3" s="1"/>
  <c r="K1018" i="3"/>
  <c r="J1017" i="3"/>
  <c r="J1016" i="3"/>
  <c r="J1015" i="3"/>
  <c r="J1014" i="3"/>
  <c r="J1013" i="3"/>
  <c r="L1013" i="3" s="1"/>
  <c r="K1013" i="3"/>
  <c r="J1012" i="3"/>
  <c r="L1012" i="3" s="1"/>
  <c r="K1012" i="3"/>
  <c r="J1011" i="3"/>
  <c r="L1011" i="3" s="1"/>
  <c r="K1011" i="3"/>
  <c r="J1010" i="3"/>
  <c r="L1010" i="3" s="1"/>
  <c r="K1010" i="3"/>
  <c r="J1009" i="3"/>
  <c r="L1009" i="3" s="1"/>
  <c r="K1009" i="3"/>
  <c r="J1008" i="3"/>
  <c r="L1008" i="3" s="1"/>
  <c r="K1008" i="3"/>
  <c r="J1007" i="3"/>
  <c r="L1007" i="3" s="1"/>
  <c r="K1007" i="3"/>
  <c r="J1006" i="3"/>
  <c r="L1006" i="3" s="1"/>
  <c r="K1006" i="3"/>
  <c r="J1005" i="3"/>
  <c r="L1005" i="3" s="1"/>
  <c r="K1005" i="3"/>
  <c r="J1004" i="3"/>
  <c r="L1004" i="3" s="1"/>
  <c r="K1004" i="3"/>
  <c r="J1003" i="3"/>
  <c r="L1003" i="3" s="1"/>
  <c r="K1003" i="3"/>
  <c r="J1002" i="3"/>
  <c r="L1002" i="3" s="1"/>
  <c r="K1002" i="3"/>
  <c r="J1001" i="3"/>
  <c r="L1001" i="3" s="1"/>
  <c r="K1001" i="3"/>
  <c r="J1000" i="3"/>
  <c r="L1000" i="3" s="1"/>
  <c r="K1000" i="3"/>
  <c r="J999" i="3"/>
  <c r="L999" i="3" s="1"/>
  <c r="K999" i="3"/>
  <c r="J998" i="3"/>
  <c r="L998" i="3" s="1"/>
  <c r="K998" i="3"/>
  <c r="J997" i="3"/>
  <c r="L997" i="3" s="1"/>
  <c r="K997" i="3"/>
  <c r="J996" i="3"/>
  <c r="L996" i="3" s="1"/>
  <c r="K996" i="3"/>
  <c r="J995" i="3"/>
  <c r="L995" i="3" s="1"/>
  <c r="K995" i="3"/>
  <c r="J994" i="3"/>
  <c r="L994" i="3" s="1"/>
  <c r="K994" i="3"/>
  <c r="J993" i="3"/>
  <c r="L993" i="3" s="1"/>
  <c r="K993" i="3"/>
  <c r="J992" i="3"/>
  <c r="L992" i="3" s="1"/>
  <c r="K992" i="3"/>
  <c r="J991" i="3"/>
  <c r="L991" i="3" s="1"/>
  <c r="K991" i="3"/>
  <c r="J990" i="3"/>
  <c r="L990" i="3" s="1"/>
  <c r="K990" i="3"/>
  <c r="J989" i="3"/>
  <c r="L989" i="3" s="1"/>
  <c r="K989" i="3"/>
  <c r="J988" i="3"/>
  <c r="L988" i="3" s="1"/>
  <c r="K988" i="3"/>
  <c r="J987" i="3"/>
  <c r="L987" i="3" s="1"/>
  <c r="K987" i="3"/>
  <c r="J986" i="3"/>
  <c r="L986" i="3" s="1"/>
  <c r="K986" i="3"/>
  <c r="J985" i="3"/>
  <c r="L985" i="3" s="1"/>
  <c r="K985" i="3"/>
  <c r="J984" i="3"/>
  <c r="L984" i="3" s="1"/>
  <c r="K984" i="3"/>
  <c r="J983" i="3"/>
  <c r="L983" i="3" s="1"/>
  <c r="K983" i="3"/>
  <c r="J982" i="3"/>
  <c r="L982" i="3" s="1"/>
  <c r="K982" i="3"/>
  <c r="J981" i="3"/>
  <c r="L981" i="3" s="1"/>
  <c r="K981" i="3"/>
  <c r="J980" i="3"/>
  <c r="L980" i="3" s="1"/>
  <c r="K980" i="3"/>
  <c r="J979" i="3"/>
  <c r="L979" i="3" s="1"/>
  <c r="K979" i="3"/>
  <c r="J978" i="3"/>
  <c r="L978" i="3" s="1"/>
  <c r="K978" i="3"/>
  <c r="J977" i="3"/>
  <c r="L977" i="3" s="1"/>
  <c r="K977" i="3"/>
  <c r="J976" i="3"/>
  <c r="L976" i="3" s="1"/>
  <c r="K976" i="3"/>
  <c r="J975" i="3"/>
  <c r="L975" i="3" s="1"/>
  <c r="K975" i="3"/>
  <c r="J974" i="3"/>
  <c r="L974" i="3" s="1"/>
  <c r="K974" i="3"/>
  <c r="J973" i="3"/>
  <c r="L973" i="3" s="1"/>
  <c r="K973" i="3"/>
  <c r="J972" i="3"/>
  <c r="L972" i="3" s="1"/>
  <c r="K972" i="3"/>
  <c r="J971" i="3"/>
  <c r="L971" i="3" s="1"/>
  <c r="K971" i="3"/>
  <c r="J970" i="3"/>
  <c r="L970" i="3" s="1"/>
  <c r="K970" i="3"/>
  <c r="J969" i="3"/>
  <c r="L969" i="3" s="1"/>
  <c r="K969" i="3"/>
  <c r="J968" i="3"/>
  <c r="L968" i="3" s="1"/>
  <c r="K968" i="3"/>
  <c r="J967" i="3"/>
  <c r="L967" i="3" s="1"/>
  <c r="K967" i="3"/>
  <c r="J966" i="3"/>
  <c r="L966" i="3" s="1"/>
  <c r="K966" i="3"/>
  <c r="J965" i="3"/>
  <c r="L965" i="3" s="1"/>
  <c r="K965" i="3"/>
  <c r="J964" i="3"/>
  <c r="L964" i="3" s="1"/>
  <c r="K964" i="3"/>
  <c r="J963" i="3"/>
  <c r="L963" i="3" s="1"/>
  <c r="K963" i="3"/>
  <c r="J962" i="3"/>
  <c r="L962" i="3" s="1"/>
  <c r="K962" i="3"/>
  <c r="J961" i="3"/>
  <c r="L961" i="3" s="1"/>
  <c r="K961" i="3"/>
  <c r="J960" i="3"/>
  <c r="L960" i="3" s="1"/>
  <c r="K960" i="3"/>
  <c r="J959" i="3"/>
  <c r="L959" i="3" s="1"/>
  <c r="K959" i="3"/>
  <c r="J958" i="3"/>
  <c r="J957" i="3"/>
  <c r="L957" i="3" s="1"/>
  <c r="K957" i="3"/>
  <c r="J956" i="3"/>
  <c r="L956" i="3" s="1"/>
  <c r="K956" i="3"/>
  <c r="J955" i="3"/>
  <c r="J954" i="3"/>
  <c r="L954" i="3" s="1"/>
  <c r="K954" i="3"/>
  <c r="J953" i="3"/>
  <c r="J952" i="3"/>
  <c r="L952" i="3" s="1"/>
  <c r="K952" i="3"/>
  <c r="J951" i="3"/>
  <c r="J950" i="3"/>
  <c r="J949" i="3"/>
  <c r="L949" i="3" s="1"/>
  <c r="K949" i="3"/>
  <c r="J948" i="3"/>
  <c r="L948" i="3" s="1"/>
  <c r="K948" i="3"/>
  <c r="J947" i="3"/>
  <c r="J946" i="3"/>
  <c r="L946" i="3" s="1"/>
  <c r="K946" i="3"/>
  <c r="J945" i="3"/>
  <c r="J944" i="3"/>
  <c r="J943" i="3"/>
  <c r="J942" i="3"/>
  <c r="L942" i="3" s="1"/>
  <c r="K942" i="3"/>
  <c r="J941" i="3"/>
  <c r="L941" i="3" s="1"/>
  <c r="K941" i="3"/>
  <c r="J940" i="3"/>
  <c r="J939" i="3"/>
  <c r="L939" i="3" s="1"/>
  <c r="K939" i="3"/>
  <c r="J938" i="3"/>
  <c r="L938" i="3" s="1"/>
  <c r="K938" i="3"/>
  <c r="J937" i="3"/>
  <c r="J936" i="3"/>
  <c r="L936" i="3" s="1"/>
  <c r="K936" i="3"/>
  <c r="J935" i="3"/>
  <c r="J934" i="3"/>
  <c r="J933" i="3"/>
  <c r="L933" i="3" s="1"/>
  <c r="K933" i="3"/>
  <c r="J932" i="3"/>
  <c r="L932" i="3" s="1"/>
  <c r="K932" i="3"/>
  <c r="J931" i="3"/>
  <c r="L931" i="3" s="1"/>
  <c r="K931" i="3"/>
  <c r="J930" i="3"/>
  <c r="L930" i="3" s="1"/>
  <c r="K930" i="3"/>
  <c r="J929" i="3"/>
  <c r="J928" i="3"/>
  <c r="J927" i="3"/>
  <c r="J926" i="3"/>
  <c r="J925" i="3"/>
  <c r="L925" i="3" s="1"/>
  <c r="K925" i="3"/>
  <c r="J924" i="3"/>
  <c r="J923" i="3"/>
  <c r="J922" i="3"/>
  <c r="L922" i="3" s="1"/>
  <c r="K922" i="3"/>
  <c r="J921" i="3"/>
  <c r="J920" i="3"/>
  <c r="L920" i="3" s="1"/>
  <c r="K920" i="3"/>
  <c r="J919" i="3"/>
  <c r="J918" i="3"/>
  <c r="J917" i="3"/>
  <c r="J916" i="3"/>
  <c r="L916" i="3" s="1"/>
  <c r="K916" i="3"/>
  <c r="J915" i="3"/>
  <c r="J914" i="3"/>
  <c r="L914" i="3" s="1"/>
  <c r="K914" i="3"/>
  <c r="J913" i="3"/>
  <c r="J912" i="3"/>
  <c r="L912" i="3" s="1"/>
  <c r="K912" i="3"/>
  <c r="J911" i="3"/>
  <c r="J910" i="3"/>
  <c r="J909" i="3"/>
  <c r="J908" i="3"/>
  <c r="J907" i="3"/>
  <c r="L907" i="3" s="1"/>
  <c r="K907" i="3"/>
  <c r="J906" i="3"/>
  <c r="J905" i="3"/>
  <c r="J904" i="3"/>
  <c r="L904" i="3" s="1"/>
  <c r="K904" i="3"/>
  <c r="J903" i="3"/>
  <c r="L903" i="3" s="1"/>
  <c r="K903" i="3"/>
  <c r="J902" i="3"/>
  <c r="L902" i="3" s="1"/>
  <c r="K902" i="3"/>
  <c r="J901" i="3"/>
  <c r="L901" i="3" s="1"/>
  <c r="K901" i="3"/>
  <c r="J900" i="3"/>
  <c r="L900" i="3" s="1"/>
  <c r="K900" i="3"/>
  <c r="J899" i="3"/>
  <c r="L899" i="3" s="1"/>
  <c r="K899" i="3"/>
  <c r="J898" i="3"/>
  <c r="L898" i="3" s="1"/>
  <c r="K898" i="3"/>
  <c r="J897" i="3"/>
  <c r="L897" i="3" s="1"/>
  <c r="K897" i="3"/>
  <c r="J896" i="3"/>
  <c r="L896" i="3" s="1"/>
  <c r="K896" i="3"/>
  <c r="J895" i="3"/>
  <c r="L895" i="3" s="1"/>
  <c r="K895" i="3"/>
  <c r="J894" i="3"/>
  <c r="L894" i="3" s="1"/>
  <c r="K894" i="3"/>
  <c r="J893" i="3"/>
  <c r="L893" i="3" s="1"/>
  <c r="K893" i="3"/>
  <c r="J892" i="3"/>
  <c r="L892" i="3" s="1"/>
  <c r="K892" i="3"/>
  <c r="J891" i="3"/>
  <c r="L891" i="3" s="1"/>
  <c r="K891" i="3"/>
  <c r="J890" i="3"/>
  <c r="L890" i="3" s="1"/>
  <c r="K890" i="3"/>
  <c r="J889" i="3"/>
  <c r="L889" i="3" s="1"/>
  <c r="K889" i="3"/>
  <c r="J888" i="3"/>
  <c r="L888" i="3" s="1"/>
  <c r="K888" i="3"/>
  <c r="J887" i="3"/>
  <c r="L887" i="3" s="1"/>
  <c r="K887" i="3"/>
  <c r="J886" i="3"/>
  <c r="L886" i="3" s="1"/>
  <c r="K886" i="3"/>
  <c r="J885" i="3"/>
  <c r="L885" i="3" s="1"/>
  <c r="K885" i="3"/>
  <c r="J884" i="3"/>
  <c r="L884" i="3" s="1"/>
  <c r="K884" i="3"/>
  <c r="J883" i="3"/>
  <c r="L883" i="3" s="1"/>
  <c r="K883" i="3"/>
  <c r="J882" i="3"/>
  <c r="L882" i="3" s="1"/>
  <c r="K882" i="3"/>
  <c r="J881" i="3"/>
  <c r="L881" i="3" s="1"/>
  <c r="K881" i="3"/>
  <c r="J880" i="3"/>
  <c r="L880" i="3" s="1"/>
  <c r="K880" i="3"/>
  <c r="J879" i="3"/>
  <c r="L879" i="3" s="1"/>
  <c r="K879" i="3"/>
  <c r="J878" i="3"/>
  <c r="L878" i="3" s="1"/>
  <c r="K878" i="3"/>
  <c r="J877" i="3"/>
  <c r="L877" i="3" s="1"/>
  <c r="K877" i="3"/>
  <c r="J876" i="3"/>
  <c r="L876" i="3" s="1"/>
  <c r="K876" i="3"/>
  <c r="J875" i="3"/>
  <c r="L875" i="3" s="1"/>
  <c r="K875" i="3"/>
  <c r="J874" i="3"/>
  <c r="L874" i="3" s="1"/>
  <c r="K874" i="3"/>
  <c r="J873" i="3"/>
  <c r="L873" i="3" s="1"/>
  <c r="K873" i="3"/>
  <c r="J872" i="3"/>
  <c r="L872" i="3" s="1"/>
  <c r="K872" i="3"/>
  <c r="J871" i="3"/>
  <c r="L871" i="3" s="1"/>
  <c r="K871" i="3"/>
  <c r="J870" i="3"/>
  <c r="L870" i="3" s="1"/>
  <c r="K870" i="3"/>
  <c r="J869" i="3"/>
  <c r="L869" i="3" s="1"/>
  <c r="K869" i="3"/>
  <c r="J868" i="3"/>
  <c r="L868" i="3" s="1"/>
  <c r="K868" i="3"/>
  <c r="J867" i="3"/>
  <c r="L867" i="3" s="1"/>
  <c r="K867" i="3"/>
  <c r="J866" i="3"/>
  <c r="L866" i="3" s="1"/>
  <c r="K866" i="3"/>
  <c r="J865" i="3"/>
  <c r="L865" i="3" s="1"/>
  <c r="K865" i="3"/>
  <c r="J864" i="3"/>
  <c r="L864" i="3" s="1"/>
  <c r="K864" i="3"/>
  <c r="J863" i="3"/>
  <c r="L863" i="3" s="1"/>
  <c r="K863" i="3"/>
  <c r="J862" i="3"/>
  <c r="L862" i="3" s="1"/>
  <c r="K862" i="3"/>
  <c r="J861" i="3"/>
  <c r="L861" i="3" s="1"/>
  <c r="K861" i="3"/>
  <c r="J860" i="3"/>
  <c r="L860" i="3" s="1"/>
  <c r="K860" i="3"/>
  <c r="J859" i="3"/>
  <c r="L859" i="3" s="1"/>
  <c r="K859" i="3"/>
  <c r="J858" i="3"/>
  <c r="L858" i="3" s="1"/>
  <c r="K858" i="3"/>
  <c r="J857" i="3"/>
  <c r="L857" i="3" s="1"/>
  <c r="K857" i="3"/>
  <c r="J856" i="3"/>
  <c r="L856" i="3" s="1"/>
  <c r="K856" i="3"/>
  <c r="J855" i="3"/>
  <c r="L855" i="3" s="1"/>
  <c r="K855" i="3"/>
  <c r="J854" i="3"/>
  <c r="L854" i="3" s="1"/>
  <c r="K854" i="3"/>
  <c r="J853" i="3"/>
  <c r="L853" i="3" s="1"/>
  <c r="K853" i="3"/>
  <c r="J852" i="3"/>
  <c r="L852" i="3" s="1"/>
  <c r="K852" i="3"/>
  <c r="J851" i="3"/>
  <c r="L851" i="3" s="1"/>
  <c r="K851" i="3"/>
  <c r="J850" i="3"/>
  <c r="L850" i="3" s="1"/>
  <c r="K850" i="3"/>
  <c r="J849" i="3"/>
  <c r="L849" i="3" s="1"/>
  <c r="K849" i="3"/>
  <c r="J848" i="3"/>
  <c r="L848" i="3" s="1"/>
  <c r="K848" i="3"/>
  <c r="J847" i="3"/>
  <c r="L847" i="3" s="1"/>
  <c r="K847" i="3"/>
  <c r="J846" i="3"/>
  <c r="L846" i="3" s="1"/>
  <c r="K846" i="3"/>
  <c r="J845" i="3"/>
  <c r="L845" i="3" s="1"/>
  <c r="K845" i="3"/>
  <c r="J844" i="3"/>
  <c r="L844" i="3" s="1"/>
  <c r="K844" i="3"/>
  <c r="J843" i="3"/>
  <c r="L843" i="3" s="1"/>
  <c r="K843" i="3"/>
  <c r="J842" i="3"/>
  <c r="L842" i="3" s="1"/>
  <c r="K842" i="3"/>
  <c r="J841" i="3"/>
  <c r="L841" i="3" s="1"/>
  <c r="K841" i="3"/>
  <c r="J840" i="3"/>
  <c r="L840" i="3" s="1"/>
  <c r="K840" i="3"/>
  <c r="J839" i="3"/>
  <c r="L839" i="3" s="1"/>
  <c r="K839" i="3"/>
  <c r="J838" i="3"/>
  <c r="L838" i="3" s="1"/>
  <c r="K838" i="3"/>
  <c r="J837" i="3"/>
  <c r="L837" i="3" s="1"/>
  <c r="K837" i="3"/>
  <c r="J836" i="3"/>
  <c r="L836" i="3" s="1"/>
  <c r="K836" i="3"/>
  <c r="J835" i="3"/>
  <c r="L835" i="3" s="1"/>
  <c r="K835" i="3"/>
  <c r="J834" i="3"/>
  <c r="L834" i="3" s="1"/>
  <c r="K834" i="3"/>
  <c r="J833" i="3"/>
  <c r="L833" i="3" s="1"/>
  <c r="K833" i="3"/>
  <c r="J832" i="3"/>
  <c r="L832" i="3" s="1"/>
  <c r="K832" i="3"/>
  <c r="J831" i="3"/>
  <c r="L831" i="3" s="1"/>
  <c r="K831" i="3"/>
  <c r="J830" i="3"/>
  <c r="L830" i="3" s="1"/>
  <c r="K830" i="3"/>
  <c r="J829" i="3"/>
  <c r="L829" i="3" s="1"/>
  <c r="K829" i="3"/>
  <c r="J828" i="3"/>
  <c r="L828" i="3" s="1"/>
  <c r="K828" i="3"/>
  <c r="J827" i="3"/>
  <c r="L827" i="3" s="1"/>
  <c r="K827" i="3"/>
  <c r="J826" i="3"/>
  <c r="L826" i="3" s="1"/>
  <c r="K826" i="3"/>
  <c r="J825" i="3"/>
  <c r="L825" i="3" s="1"/>
  <c r="K825" i="3"/>
  <c r="J824" i="3"/>
  <c r="L824" i="3" s="1"/>
  <c r="K824" i="3"/>
  <c r="J823" i="3"/>
  <c r="L823" i="3" s="1"/>
  <c r="K823" i="3"/>
  <c r="J822" i="3"/>
  <c r="L822" i="3" s="1"/>
  <c r="K822" i="3"/>
  <c r="J821" i="3"/>
  <c r="L821" i="3" s="1"/>
  <c r="K821" i="3"/>
  <c r="J820" i="3"/>
  <c r="L820" i="3" s="1"/>
  <c r="K820" i="3"/>
  <c r="J819" i="3"/>
  <c r="L819" i="3" s="1"/>
  <c r="K819" i="3"/>
  <c r="J818" i="3"/>
  <c r="L818" i="3" s="1"/>
  <c r="K818" i="3"/>
  <c r="J817" i="3"/>
  <c r="L817" i="3" s="1"/>
  <c r="K817" i="3"/>
  <c r="J816" i="3"/>
  <c r="L816" i="3" s="1"/>
  <c r="K816" i="3"/>
  <c r="J815" i="3"/>
  <c r="L815" i="3" s="1"/>
  <c r="K815" i="3"/>
  <c r="J814" i="3"/>
  <c r="L814" i="3" s="1"/>
  <c r="K814" i="3"/>
  <c r="J813" i="3"/>
  <c r="L813" i="3" s="1"/>
  <c r="K813" i="3"/>
  <c r="J812" i="3"/>
  <c r="L812" i="3" s="1"/>
  <c r="K812" i="3"/>
  <c r="J811" i="3"/>
  <c r="L811" i="3" s="1"/>
  <c r="K811" i="3"/>
  <c r="J810" i="3"/>
  <c r="L810" i="3" s="1"/>
  <c r="K810" i="3"/>
  <c r="J809" i="3"/>
  <c r="L809" i="3" s="1"/>
  <c r="K809" i="3"/>
  <c r="J808" i="3"/>
  <c r="L808" i="3" s="1"/>
  <c r="K808" i="3"/>
  <c r="J807" i="3"/>
  <c r="L807" i="3" s="1"/>
  <c r="K807" i="3"/>
  <c r="J806" i="3"/>
  <c r="L806" i="3" s="1"/>
  <c r="K806" i="3"/>
  <c r="J805" i="3"/>
  <c r="L805" i="3" s="1"/>
  <c r="K805" i="3"/>
  <c r="J804" i="3"/>
  <c r="L804" i="3" s="1"/>
  <c r="K804" i="3"/>
  <c r="J803" i="3"/>
  <c r="L803" i="3" s="1"/>
  <c r="K803" i="3"/>
  <c r="J802" i="3"/>
  <c r="L802" i="3" s="1"/>
  <c r="K802" i="3"/>
  <c r="J801" i="3"/>
  <c r="L801" i="3" s="1"/>
  <c r="K801" i="3"/>
  <c r="J800" i="3"/>
  <c r="L800" i="3" s="1"/>
  <c r="K800" i="3"/>
  <c r="J799" i="3"/>
  <c r="L799" i="3" s="1"/>
  <c r="K799" i="3"/>
  <c r="J798" i="3"/>
  <c r="L798" i="3" s="1"/>
  <c r="K798" i="3"/>
  <c r="J797" i="3"/>
  <c r="L797" i="3" s="1"/>
  <c r="K797" i="3"/>
  <c r="J796" i="3"/>
  <c r="J795" i="3"/>
  <c r="J794" i="3"/>
  <c r="L794" i="3" s="1"/>
  <c r="K794" i="3"/>
  <c r="J793" i="3"/>
  <c r="L793" i="3" s="1"/>
  <c r="K793" i="3"/>
  <c r="J792" i="3"/>
  <c r="L792" i="3" s="1"/>
  <c r="K792" i="3"/>
  <c r="J791" i="3"/>
  <c r="L791" i="3" s="1"/>
  <c r="K791" i="3"/>
  <c r="J790" i="3"/>
  <c r="L790" i="3" s="1"/>
  <c r="K790" i="3"/>
  <c r="J789" i="3"/>
  <c r="L789" i="3" s="1"/>
  <c r="K789" i="3"/>
  <c r="J788" i="3"/>
  <c r="L788" i="3" s="1"/>
  <c r="K788" i="3"/>
  <c r="J787" i="3"/>
  <c r="L787" i="3" s="1"/>
  <c r="K787" i="3"/>
  <c r="J786" i="3"/>
  <c r="L786" i="3" s="1"/>
  <c r="K786" i="3"/>
  <c r="J785" i="3"/>
  <c r="J784" i="3"/>
  <c r="L784" i="3" s="1"/>
  <c r="K784" i="3"/>
  <c r="J783" i="3"/>
  <c r="L783" i="3" s="1"/>
  <c r="K783" i="3"/>
  <c r="J782" i="3"/>
  <c r="L782" i="3" s="1"/>
  <c r="K782" i="3"/>
  <c r="J781" i="3"/>
  <c r="J780" i="3"/>
  <c r="L780" i="3" s="1"/>
  <c r="K780" i="3"/>
  <c r="J779" i="3"/>
  <c r="J778" i="3"/>
  <c r="L778" i="3" s="1"/>
  <c r="K778" i="3"/>
  <c r="J777" i="3"/>
  <c r="L777" i="3" s="1"/>
  <c r="K777" i="3"/>
  <c r="J776" i="3"/>
  <c r="L776" i="3" s="1"/>
  <c r="K776" i="3"/>
  <c r="J775" i="3"/>
  <c r="J774" i="3"/>
  <c r="L774" i="3" s="1"/>
  <c r="K774" i="3"/>
  <c r="J773" i="3"/>
  <c r="L773" i="3" s="1"/>
  <c r="K773" i="3"/>
  <c r="J772" i="3"/>
  <c r="L772" i="3" s="1"/>
  <c r="K772" i="3"/>
  <c r="J771" i="3"/>
  <c r="J770" i="3"/>
  <c r="L770" i="3" s="1"/>
  <c r="K770" i="3"/>
  <c r="J769" i="3"/>
  <c r="L769" i="3" s="1"/>
  <c r="K769" i="3"/>
  <c r="J768" i="3"/>
  <c r="L768" i="3" s="1"/>
  <c r="K768" i="3"/>
  <c r="J767" i="3"/>
  <c r="L767" i="3" s="1"/>
  <c r="K767" i="3"/>
  <c r="J766" i="3"/>
  <c r="J765" i="3"/>
  <c r="L765" i="3" s="1"/>
  <c r="K765" i="3"/>
  <c r="J764" i="3"/>
  <c r="J763" i="3"/>
  <c r="L763" i="3" s="1"/>
  <c r="K763" i="3"/>
  <c r="J762" i="3"/>
  <c r="L762" i="3" s="1"/>
  <c r="K762" i="3"/>
  <c r="J761" i="3"/>
  <c r="L761" i="3" s="1"/>
  <c r="K761" i="3"/>
  <c r="J760" i="3"/>
  <c r="L760" i="3" s="1"/>
  <c r="K760" i="3"/>
  <c r="J759" i="3"/>
  <c r="J758" i="3"/>
  <c r="L758" i="3" s="1"/>
  <c r="K758" i="3"/>
  <c r="J757" i="3"/>
  <c r="L757" i="3" s="1"/>
  <c r="K757" i="3"/>
  <c r="J756" i="3"/>
  <c r="L756" i="3" s="1"/>
  <c r="K756" i="3"/>
  <c r="J755" i="3"/>
  <c r="J754" i="3"/>
  <c r="L754" i="3" s="1"/>
  <c r="K754" i="3"/>
  <c r="J753" i="3"/>
  <c r="J752" i="3"/>
  <c r="L752" i="3" s="1"/>
  <c r="K752" i="3"/>
  <c r="J751" i="3"/>
  <c r="J750" i="3"/>
  <c r="L750" i="3" s="1"/>
  <c r="K750" i="3"/>
  <c r="J749" i="3"/>
  <c r="L749" i="3" s="1"/>
  <c r="K749" i="3"/>
  <c r="J748" i="3"/>
  <c r="L748" i="3" s="1"/>
  <c r="K748" i="3"/>
  <c r="J747" i="3"/>
  <c r="L747" i="3" s="1"/>
  <c r="K747" i="3"/>
  <c r="J746" i="3"/>
  <c r="L746" i="3" s="1"/>
  <c r="K746" i="3"/>
  <c r="J745" i="3"/>
  <c r="J744" i="3"/>
  <c r="L744" i="3" s="1"/>
  <c r="K744" i="3"/>
  <c r="J743" i="3"/>
  <c r="L743" i="3" s="1"/>
  <c r="K743" i="3"/>
  <c r="J742" i="3"/>
  <c r="L742" i="3" s="1"/>
  <c r="K742" i="3"/>
  <c r="J741" i="3"/>
  <c r="J740" i="3"/>
  <c r="L740" i="3" s="1"/>
  <c r="K740" i="3"/>
  <c r="J739" i="3"/>
  <c r="L739" i="3" s="1"/>
  <c r="K739" i="3"/>
  <c r="J738" i="3"/>
  <c r="L738" i="3" s="1"/>
  <c r="K738" i="3"/>
  <c r="J737" i="3"/>
  <c r="L737" i="3" s="1"/>
  <c r="K737" i="3"/>
  <c r="J736" i="3"/>
  <c r="L736" i="3" s="1"/>
  <c r="K736" i="3"/>
  <c r="J735" i="3"/>
  <c r="L735" i="3" s="1"/>
  <c r="K735" i="3"/>
  <c r="J734" i="3"/>
  <c r="J733" i="3"/>
  <c r="L733" i="3" s="1"/>
  <c r="K733" i="3"/>
  <c r="J732" i="3"/>
  <c r="J731" i="3"/>
  <c r="L731" i="3" s="1"/>
  <c r="K731" i="3"/>
  <c r="J730" i="3"/>
  <c r="L730" i="3" s="1"/>
  <c r="K730" i="3"/>
  <c r="J729" i="3"/>
  <c r="L729" i="3" s="1"/>
  <c r="K729" i="3"/>
  <c r="J728" i="3"/>
  <c r="J727" i="3"/>
  <c r="L727" i="3" s="1"/>
  <c r="K727" i="3"/>
  <c r="J726" i="3"/>
  <c r="L726" i="3" s="1"/>
  <c r="K726" i="3"/>
  <c r="J725" i="3"/>
  <c r="L725" i="3" s="1"/>
  <c r="K725" i="3"/>
  <c r="J724" i="3"/>
  <c r="L724" i="3" s="1"/>
  <c r="K724" i="3"/>
  <c r="J723" i="3"/>
  <c r="J722" i="3"/>
  <c r="L722" i="3" s="1"/>
  <c r="K722" i="3"/>
  <c r="J721" i="3"/>
  <c r="L721" i="3" s="1"/>
  <c r="K721" i="3"/>
  <c r="J720" i="3"/>
  <c r="L720" i="3" s="1"/>
  <c r="K720" i="3"/>
  <c r="J719" i="3"/>
  <c r="J718" i="3"/>
  <c r="L718" i="3" s="1"/>
  <c r="K718" i="3"/>
  <c r="J717" i="3"/>
  <c r="L717" i="3" s="1"/>
  <c r="K717" i="3"/>
  <c r="J716" i="3"/>
  <c r="J715" i="3"/>
  <c r="L715" i="3" s="1"/>
  <c r="K715" i="3"/>
  <c r="J714" i="3"/>
  <c r="L714" i="3" s="1"/>
  <c r="K714" i="3"/>
  <c r="J713" i="3"/>
  <c r="L713" i="3" s="1"/>
  <c r="K713" i="3"/>
  <c r="J712" i="3"/>
  <c r="J711" i="3"/>
  <c r="L711" i="3" s="1"/>
  <c r="K711" i="3"/>
  <c r="J710" i="3"/>
  <c r="J709" i="3"/>
  <c r="L709" i="3" s="1"/>
  <c r="K709" i="3"/>
  <c r="J708" i="3"/>
  <c r="L708" i="3" s="1"/>
  <c r="K708" i="3"/>
  <c r="J707" i="3"/>
  <c r="L707" i="3" s="1"/>
  <c r="K707" i="3"/>
  <c r="J706" i="3"/>
  <c r="J705" i="3"/>
  <c r="L705" i="3" s="1"/>
  <c r="K705" i="3"/>
  <c r="J704" i="3"/>
  <c r="L704" i="3" s="1"/>
  <c r="K704" i="3"/>
  <c r="J703" i="3"/>
  <c r="L703" i="3" s="1"/>
  <c r="K703" i="3"/>
  <c r="J702" i="3"/>
  <c r="L702" i="3" s="1"/>
  <c r="K702" i="3"/>
  <c r="J701" i="3"/>
  <c r="L701" i="3" s="1"/>
  <c r="K701" i="3"/>
  <c r="J700" i="3"/>
  <c r="L700" i="3" s="1"/>
  <c r="K700" i="3"/>
  <c r="J699" i="3"/>
  <c r="J698" i="3"/>
  <c r="L698" i="3" s="1"/>
  <c r="K698" i="3"/>
  <c r="J697" i="3"/>
  <c r="J696" i="3"/>
  <c r="L696" i="3" s="1"/>
  <c r="K696" i="3"/>
  <c r="J695" i="3"/>
  <c r="L695" i="3" s="1"/>
  <c r="K695" i="3"/>
  <c r="J694" i="3"/>
  <c r="L694" i="3" s="1"/>
  <c r="K694" i="3"/>
  <c r="J693" i="3"/>
  <c r="J692" i="3"/>
  <c r="L692" i="3" s="1"/>
  <c r="K692" i="3"/>
  <c r="J691" i="3"/>
  <c r="L691" i="3" s="1"/>
  <c r="K691" i="3"/>
  <c r="J690" i="3"/>
  <c r="L690" i="3" s="1"/>
  <c r="K690" i="3"/>
  <c r="J689" i="3"/>
  <c r="J688" i="3"/>
  <c r="L688" i="3" s="1"/>
  <c r="K688" i="3"/>
  <c r="J687" i="3"/>
  <c r="L687" i="3" s="1"/>
  <c r="K687" i="3"/>
  <c r="J686" i="3"/>
  <c r="L686" i="3" s="1"/>
  <c r="K686" i="3"/>
  <c r="J685" i="3"/>
  <c r="L685" i="3" s="1"/>
  <c r="K685" i="3"/>
  <c r="J684" i="3"/>
  <c r="L684" i="3" s="1"/>
  <c r="K684" i="3"/>
  <c r="J683" i="3"/>
  <c r="L683" i="3" s="1"/>
  <c r="K683" i="3"/>
  <c r="J682" i="3"/>
  <c r="L682" i="3" s="1"/>
  <c r="K682" i="3"/>
  <c r="J681" i="3"/>
  <c r="L681" i="3" s="1"/>
  <c r="K681" i="3"/>
  <c r="J680" i="3"/>
  <c r="L680" i="3" s="1"/>
  <c r="K680" i="3"/>
  <c r="J679" i="3"/>
  <c r="L679" i="3" s="1"/>
  <c r="K679" i="3"/>
  <c r="J678" i="3"/>
  <c r="L678" i="3" s="1"/>
  <c r="K678" i="3"/>
  <c r="J677" i="3"/>
  <c r="L677" i="3" s="1"/>
  <c r="K677" i="3"/>
  <c r="J676" i="3"/>
  <c r="L676" i="3" s="1"/>
  <c r="K676" i="3"/>
  <c r="J675" i="3"/>
  <c r="L675" i="3" s="1"/>
  <c r="K675" i="3"/>
  <c r="J674" i="3"/>
  <c r="L674" i="3" s="1"/>
  <c r="K674" i="3"/>
  <c r="J673" i="3"/>
  <c r="L673" i="3" s="1"/>
  <c r="K673" i="3"/>
  <c r="J672" i="3"/>
  <c r="L672" i="3" s="1"/>
  <c r="K672" i="3"/>
  <c r="J671" i="3"/>
  <c r="L671" i="3" s="1"/>
  <c r="K671" i="3"/>
  <c r="J670" i="3"/>
  <c r="L670" i="3" s="1"/>
  <c r="K670" i="3"/>
  <c r="J669" i="3"/>
  <c r="L669" i="3" s="1"/>
  <c r="K669" i="3"/>
  <c r="J668" i="3"/>
  <c r="L668" i="3" s="1"/>
  <c r="K668" i="3"/>
  <c r="J667" i="3"/>
  <c r="L667" i="3" s="1"/>
  <c r="K667" i="3"/>
  <c r="J666" i="3"/>
  <c r="L666" i="3" s="1"/>
  <c r="K666" i="3"/>
  <c r="J665" i="3"/>
  <c r="L665" i="3" s="1"/>
  <c r="K665" i="3"/>
  <c r="J664" i="3"/>
  <c r="L664" i="3" s="1"/>
  <c r="K664" i="3"/>
  <c r="J663" i="3"/>
  <c r="L663" i="3" s="1"/>
  <c r="K663" i="3"/>
  <c r="J662" i="3"/>
  <c r="L662" i="3" s="1"/>
  <c r="K662" i="3"/>
  <c r="J661" i="3"/>
  <c r="L661" i="3" s="1"/>
  <c r="K661" i="3"/>
  <c r="J660" i="3"/>
  <c r="L660" i="3" s="1"/>
  <c r="K660" i="3"/>
  <c r="J659" i="3"/>
  <c r="L659" i="3" s="1"/>
  <c r="K659" i="3"/>
  <c r="J658" i="3"/>
  <c r="L658" i="3" s="1"/>
  <c r="K658" i="3"/>
  <c r="J657" i="3"/>
  <c r="L657" i="3" s="1"/>
  <c r="K657" i="3"/>
  <c r="J656" i="3"/>
  <c r="L656" i="3" s="1"/>
  <c r="K656" i="3"/>
  <c r="J655" i="3"/>
  <c r="L655" i="3" s="1"/>
  <c r="K655" i="3"/>
  <c r="J654" i="3"/>
  <c r="L654" i="3" s="1"/>
  <c r="K654" i="3"/>
  <c r="J653" i="3"/>
  <c r="L653" i="3" s="1"/>
  <c r="K653" i="3"/>
  <c r="J652" i="3"/>
  <c r="L652" i="3" s="1"/>
  <c r="K652" i="3"/>
  <c r="J651" i="3"/>
  <c r="L651" i="3" s="1"/>
  <c r="K651" i="3"/>
  <c r="J650" i="3"/>
  <c r="L650" i="3" s="1"/>
  <c r="K650" i="3"/>
  <c r="J649" i="3"/>
  <c r="L649" i="3" s="1"/>
  <c r="K649" i="3"/>
  <c r="J648" i="3"/>
  <c r="L648" i="3" s="1"/>
  <c r="K648" i="3"/>
  <c r="J647" i="3"/>
  <c r="L647" i="3" s="1"/>
  <c r="K647" i="3"/>
  <c r="J646" i="3"/>
  <c r="L646" i="3" s="1"/>
  <c r="K646" i="3"/>
  <c r="J645" i="3"/>
  <c r="L645" i="3" s="1"/>
  <c r="K645" i="3"/>
  <c r="J644" i="3"/>
  <c r="L644" i="3" s="1"/>
  <c r="K644" i="3"/>
  <c r="J643" i="3"/>
  <c r="L643" i="3" s="1"/>
  <c r="K643" i="3"/>
  <c r="J642" i="3"/>
  <c r="L642" i="3" s="1"/>
  <c r="K642" i="3"/>
  <c r="J641" i="3"/>
  <c r="L641" i="3" s="1"/>
  <c r="K641" i="3"/>
  <c r="J640" i="3"/>
  <c r="L640" i="3" s="1"/>
  <c r="K640" i="3"/>
  <c r="J639" i="3"/>
  <c r="L639" i="3" s="1"/>
  <c r="K639" i="3"/>
  <c r="J638" i="3"/>
  <c r="L638" i="3" s="1"/>
  <c r="K638" i="3"/>
  <c r="J637" i="3"/>
  <c r="L637" i="3" s="1"/>
  <c r="K637" i="3"/>
  <c r="J636" i="3"/>
  <c r="L636" i="3" s="1"/>
  <c r="K636" i="3"/>
  <c r="J635" i="3"/>
  <c r="L635" i="3" s="1"/>
  <c r="K635" i="3"/>
  <c r="J634" i="3"/>
  <c r="L634" i="3" s="1"/>
  <c r="K634" i="3"/>
  <c r="J633" i="3"/>
  <c r="L633" i="3" s="1"/>
  <c r="K633" i="3"/>
  <c r="J632" i="3"/>
  <c r="L632" i="3" s="1"/>
  <c r="K632" i="3"/>
  <c r="J631" i="3"/>
  <c r="L631" i="3" s="1"/>
  <c r="K631" i="3"/>
  <c r="J630" i="3"/>
  <c r="L630" i="3" s="1"/>
  <c r="K630" i="3"/>
  <c r="J629" i="3"/>
  <c r="L629" i="3" s="1"/>
  <c r="K629" i="3"/>
  <c r="J628" i="3"/>
  <c r="L628" i="3" s="1"/>
  <c r="K628" i="3"/>
  <c r="J627" i="3"/>
  <c r="L627" i="3" s="1"/>
  <c r="K627" i="3"/>
  <c r="J626" i="3"/>
  <c r="L626" i="3" s="1"/>
  <c r="K626" i="3"/>
  <c r="J625" i="3"/>
  <c r="L625" i="3" s="1"/>
  <c r="K625" i="3"/>
  <c r="J624" i="3"/>
  <c r="L624" i="3" s="1"/>
  <c r="K624" i="3"/>
  <c r="J623" i="3"/>
  <c r="L623" i="3" s="1"/>
  <c r="K623" i="3"/>
  <c r="J622" i="3"/>
  <c r="L622" i="3" s="1"/>
  <c r="K622" i="3"/>
  <c r="J621" i="3"/>
  <c r="L621" i="3" s="1"/>
  <c r="K621" i="3"/>
  <c r="J620" i="3"/>
  <c r="L620" i="3" s="1"/>
  <c r="K620" i="3"/>
  <c r="J619" i="3"/>
  <c r="L619" i="3" s="1"/>
  <c r="K619" i="3"/>
  <c r="J618" i="3"/>
  <c r="L618" i="3" s="1"/>
  <c r="K618" i="3"/>
  <c r="J617" i="3"/>
  <c r="L617" i="3" s="1"/>
  <c r="K617" i="3"/>
  <c r="J616" i="3"/>
  <c r="L616" i="3" s="1"/>
  <c r="K616" i="3"/>
  <c r="J615" i="3"/>
  <c r="L615" i="3" s="1"/>
  <c r="K615" i="3"/>
  <c r="J614" i="3"/>
  <c r="L614" i="3" s="1"/>
  <c r="K614" i="3"/>
  <c r="J613" i="3"/>
  <c r="L613" i="3" s="1"/>
  <c r="K613" i="3"/>
  <c r="J612" i="3"/>
  <c r="L612" i="3" s="1"/>
  <c r="K612" i="3"/>
  <c r="J611" i="3"/>
  <c r="L611" i="3" s="1"/>
  <c r="K611" i="3"/>
  <c r="J610" i="3"/>
  <c r="L610" i="3" s="1"/>
  <c r="K610" i="3"/>
  <c r="J609" i="3"/>
  <c r="L609" i="3" s="1"/>
  <c r="K609" i="3"/>
  <c r="J608" i="3"/>
  <c r="L608" i="3" s="1"/>
  <c r="K608" i="3"/>
  <c r="J607" i="3"/>
  <c r="L607" i="3" s="1"/>
  <c r="K607" i="3"/>
  <c r="J606" i="3"/>
  <c r="L606" i="3" s="1"/>
  <c r="K606" i="3"/>
  <c r="J605" i="3"/>
  <c r="L605" i="3" s="1"/>
  <c r="K605" i="3"/>
  <c r="J604" i="3"/>
  <c r="L604" i="3" s="1"/>
  <c r="K604" i="3"/>
  <c r="J603" i="3"/>
  <c r="L603" i="3" s="1"/>
  <c r="K603" i="3"/>
  <c r="J602" i="3"/>
  <c r="L602" i="3" s="1"/>
  <c r="K602" i="3"/>
  <c r="J601" i="3"/>
  <c r="L601" i="3" s="1"/>
  <c r="K601" i="3"/>
  <c r="J600" i="3"/>
  <c r="L600" i="3" s="1"/>
  <c r="K600" i="3"/>
  <c r="J599" i="3"/>
  <c r="L599" i="3" s="1"/>
  <c r="K599" i="3"/>
  <c r="J598" i="3"/>
  <c r="L598" i="3" s="1"/>
  <c r="K598" i="3"/>
  <c r="J597" i="3"/>
  <c r="L597" i="3" s="1"/>
  <c r="K597" i="3"/>
  <c r="J596" i="3"/>
  <c r="L596" i="3" s="1"/>
  <c r="K596" i="3"/>
  <c r="J595" i="3"/>
  <c r="L595" i="3" s="1"/>
  <c r="K595" i="3"/>
  <c r="J594" i="3"/>
  <c r="L594" i="3" s="1"/>
  <c r="K594" i="3"/>
  <c r="J593" i="3"/>
  <c r="L593" i="3" s="1"/>
  <c r="K593" i="3"/>
  <c r="J592" i="3"/>
  <c r="L592" i="3" s="1"/>
  <c r="K592" i="3"/>
  <c r="J591" i="3"/>
  <c r="L591" i="3" s="1"/>
  <c r="K591" i="3"/>
  <c r="J590" i="3"/>
  <c r="L590" i="3" s="1"/>
  <c r="K590" i="3"/>
  <c r="J589" i="3"/>
  <c r="L589" i="3" s="1"/>
  <c r="K589" i="3"/>
  <c r="J588" i="3"/>
  <c r="L588" i="3" s="1"/>
  <c r="K588" i="3"/>
  <c r="J587" i="3"/>
  <c r="L587" i="3" s="1"/>
  <c r="K587" i="3"/>
  <c r="J586" i="3"/>
  <c r="L586" i="3" s="1"/>
  <c r="K586" i="3"/>
  <c r="J585" i="3"/>
  <c r="L585" i="3" s="1"/>
  <c r="K585" i="3"/>
  <c r="J584" i="3"/>
  <c r="L584" i="3" s="1"/>
  <c r="K584" i="3"/>
  <c r="J583" i="3"/>
  <c r="L583" i="3" s="1"/>
  <c r="K583" i="3"/>
  <c r="J582" i="3"/>
  <c r="L582" i="3" s="1"/>
  <c r="K582" i="3"/>
  <c r="J581" i="3"/>
  <c r="L581" i="3" s="1"/>
  <c r="K581" i="3"/>
  <c r="J580" i="3"/>
  <c r="L580" i="3" s="1"/>
  <c r="K580" i="3"/>
  <c r="J579" i="3"/>
  <c r="L579" i="3" s="1"/>
  <c r="K579" i="3"/>
  <c r="J578" i="3"/>
  <c r="L578" i="3" s="1"/>
  <c r="K578" i="3"/>
  <c r="J577" i="3"/>
  <c r="L577" i="3" s="1"/>
  <c r="K577" i="3"/>
  <c r="J576" i="3"/>
  <c r="L576" i="3" s="1"/>
  <c r="K576" i="3"/>
  <c r="J575" i="3"/>
  <c r="L575" i="3" s="1"/>
  <c r="K575" i="3"/>
  <c r="J574" i="3"/>
  <c r="L574" i="3" s="1"/>
  <c r="K574" i="3"/>
  <c r="J573" i="3"/>
  <c r="L573" i="3" s="1"/>
  <c r="K573" i="3"/>
  <c r="J572" i="3"/>
  <c r="L572" i="3" s="1"/>
  <c r="K572" i="3"/>
  <c r="J571" i="3"/>
  <c r="L571" i="3" s="1"/>
  <c r="K571" i="3"/>
  <c r="J570" i="3"/>
  <c r="L570" i="3" s="1"/>
  <c r="K570" i="3"/>
  <c r="J569" i="3"/>
  <c r="L569" i="3" s="1"/>
  <c r="K569" i="3"/>
  <c r="J568" i="3"/>
  <c r="L568" i="3" s="1"/>
  <c r="K568" i="3"/>
  <c r="J567" i="3"/>
  <c r="L567" i="3" s="1"/>
  <c r="K567" i="3"/>
  <c r="J566" i="3"/>
  <c r="L566" i="3" s="1"/>
  <c r="K566" i="3"/>
  <c r="J565" i="3"/>
  <c r="L565" i="3" s="1"/>
  <c r="K565" i="3"/>
  <c r="J564" i="3"/>
  <c r="L564" i="3" s="1"/>
  <c r="K564" i="3"/>
  <c r="J563" i="3"/>
  <c r="L563" i="3" s="1"/>
  <c r="K563" i="3"/>
  <c r="J562" i="3"/>
  <c r="L562" i="3" s="1"/>
  <c r="K562" i="3"/>
  <c r="J561" i="3"/>
  <c r="L561" i="3" s="1"/>
  <c r="K561" i="3"/>
  <c r="J560" i="3"/>
  <c r="L560" i="3" s="1"/>
  <c r="K560" i="3"/>
  <c r="J559" i="3"/>
  <c r="L559" i="3" s="1"/>
  <c r="K559" i="3"/>
  <c r="J558" i="3"/>
  <c r="L558" i="3" s="1"/>
  <c r="K558" i="3"/>
  <c r="J557" i="3"/>
  <c r="L557" i="3" s="1"/>
  <c r="K557" i="3"/>
  <c r="J556" i="3"/>
  <c r="L556" i="3" s="1"/>
  <c r="K556" i="3"/>
  <c r="J555" i="3"/>
  <c r="L555" i="3" s="1"/>
  <c r="K555" i="3"/>
  <c r="J554" i="3"/>
  <c r="L554" i="3" s="1"/>
  <c r="K554" i="3"/>
  <c r="J553" i="3"/>
  <c r="L553" i="3" s="1"/>
  <c r="K553" i="3"/>
  <c r="J552" i="3"/>
  <c r="L552" i="3" s="1"/>
  <c r="K552" i="3"/>
  <c r="J551" i="3"/>
  <c r="L551" i="3" s="1"/>
  <c r="K551" i="3"/>
  <c r="J550" i="3"/>
  <c r="L550" i="3" s="1"/>
  <c r="K550" i="3"/>
  <c r="J549" i="3"/>
  <c r="L549" i="3" s="1"/>
  <c r="K549" i="3"/>
  <c r="J548" i="3"/>
  <c r="L548" i="3" s="1"/>
  <c r="K548" i="3"/>
  <c r="J547" i="3"/>
  <c r="L547" i="3" s="1"/>
  <c r="K547" i="3"/>
  <c r="J546" i="3"/>
  <c r="L546" i="3" s="1"/>
  <c r="K546" i="3"/>
  <c r="J545" i="3"/>
  <c r="L545" i="3" s="1"/>
  <c r="K545" i="3"/>
  <c r="J544" i="3"/>
  <c r="L544" i="3" s="1"/>
  <c r="K544" i="3"/>
  <c r="J543" i="3"/>
  <c r="L543" i="3" s="1"/>
  <c r="K543" i="3"/>
  <c r="J542" i="3"/>
  <c r="L542" i="3" s="1"/>
  <c r="K542" i="3"/>
  <c r="J541" i="3"/>
  <c r="L541" i="3" s="1"/>
  <c r="K541" i="3"/>
  <c r="J540" i="3"/>
  <c r="L540" i="3" s="1"/>
  <c r="K540" i="3"/>
  <c r="J539" i="3"/>
  <c r="L539" i="3" s="1"/>
  <c r="K539" i="3"/>
  <c r="J538" i="3"/>
  <c r="L538" i="3" s="1"/>
  <c r="K538" i="3"/>
  <c r="J537" i="3"/>
  <c r="L537" i="3" s="1"/>
  <c r="K537" i="3"/>
  <c r="J536" i="3"/>
  <c r="L536" i="3" s="1"/>
  <c r="K536" i="3"/>
  <c r="J535" i="3"/>
  <c r="L535" i="3" s="1"/>
  <c r="K535" i="3"/>
  <c r="J534" i="3"/>
  <c r="L534" i="3" s="1"/>
  <c r="K534" i="3"/>
  <c r="J533" i="3"/>
  <c r="L533" i="3" s="1"/>
  <c r="K533" i="3"/>
  <c r="J532" i="3"/>
  <c r="L532" i="3" s="1"/>
  <c r="K532" i="3"/>
  <c r="J531" i="3"/>
  <c r="L531" i="3" s="1"/>
  <c r="K531" i="3"/>
  <c r="J530" i="3"/>
  <c r="L530" i="3" s="1"/>
  <c r="K530" i="3"/>
  <c r="J529" i="3"/>
  <c r="L529" i="3" s="1"/>
  <c r="K529" i="3"/>
  <c r="J528" i="3"/>
  <c r="L528" i="3" s="1"/>
  <c r="K528" i="3"/>
  <c r="J527" i="3"/>
  <c r="L527" i="3" s="1"/>
  <c r="K527" i="3"/>
  <c r="J526" i="3"/>
  <c r="L526" i="3" s="1"/>
  <c r="K526" i="3"/>
  <c r="J525" i="3"/>
  <c r="L525" i="3" s="1"/>
  <c r="K525" i="3"/>
  <c r="J524" i="3"/>
  <c r="L524" i="3" s="1"/>
  <c r="K524" i="3"/>
  <c r="J523" i="3"/>
  <c r="L523" i="3" s="1"/>
  <c r="K523" i="3"/>
  <c r="J522" i="3"/>
  <c r="L522" i="3" s="1"/>
  <c r="K522" i="3"/>
  <c r="J521" i="3"/>
  <c r="L521" i="3" s="1"/>
  <c r="K521" i="3"/>
  <c r="J520" i="3"/>
  <c r="L520" i="3" s="1"/>
  <c r="K520" i="3"/>
  <c r="J519" i="3"/>
  <c r="L519" i="3" s="1"/>
  <c r="K519" i="3"/>
  <c r="J518" i="3"/>
  <c r="L518" i="3" s="1"/>
  <c r="K518" i="3"/>
  <c r="J517" i="3"/>
  <c r="L517" i="3" s="1"/>
  <c r="K517" i="3"/>
  <c r="J516" i="3"/>
  <c r="L516" i="3" s="1"/>
  <c r="K516" i="3"/>
  <c r="J515" i="3"/>
  <c r="L515" i="3" s="1"/>
  <c r="K515" i="3"/>
  <c r="J514" i="3"/>
  <c r="L514" i="3" s="1"/>
  <c r="K514" i="3"/>
  <c r="J513" i="3"/>
  <c r="L513" i="3" s="1"/>
  <c r="K513" i="3"/>
  <c r="J512" i="3"/>
  <c r="L512" i="3" s="1"/>
  <c r="K512" i="3"/>
  <c r="J511" i="3"/>
  <c r="L511" i="3" s="1"/>
  <c r="K511" i="3"/>
  <c r="J510" i="3"/>
  <c r="L510" i="3" s="1"/>
  <c r="K510" i="3"/>
  <c r="J509" i="3"/>
  <c r="L509" i="3" s="1"/>
  <c r="K509" i="3"/>
  <c r="J508" i="3"/>
  <c r="L508" i="3" s="1"/>
  <c r="K508" i="3"/>
  <c r="J507" i="3"/>
  <c r="L507" i="3" s="1"/>
  <c r="K507" i="3"/>
  <c r="J506" i="3"/>
  <c r="L506" i="3" s="1"/>
  <c r="K506" i="3"/>
  <c r="J505" i="3"/>
  <c r="L505" i="3" s="1"/>
  <c r="K505" i="3"/>
  <c r="J504" i="3"/>
  <c r="L504" i="3" s="1"/>
  <c r="K504" i="3"/>
  <c r="J503" i="3"/>
  <c r="L503" i="3" s="1"/>
  <c r="K503" i="3"/>
  <c r="J502" i="3"/>
  <c r="L502" i="3" s="1"/>
  <c r="K502" i="3"/>
  <c r="J501" i="3"/>
  <c r="L501" i="3" s="1"/>
  <c r="K501" i="3"/>
  <c r="J500" i="3"/>
  <c r="L500" i="3" s="1"/>
  <c r="K500" i="3"/>
  <c r="J499" i="3"/>
  <c r="L499" i="3" s="1"/>
  <c r="K499" i="3"/>
  <c r="J498" i="3"/>
  <c r="L498" i="3" s="1"/>
  <c r="K498" i="3"/>
  <c r="J497" i="3"/>
  <c r="L497" i="3" s="1"/>
  <c r="K497" i="3"/>
  <c r="J496" i="3"/>
  <c r="L496" i="3" s="1"/>
  <c r="K496" i="3"/>
  <c r="J495" i="3"/>
  <c r="L495" i="3" s="1"/>
  <c r="K495" i="3"/>
  <c r="J494" i="3"/>
  <c r="L494" i="3" s="1"/>
  <c r="K494" i="3"/>
  <c r="J493" i="3"/>
  <c r="L493" i="3" s="1"/>
  <c r="K493" i="3"/>
  <c r="J492" i="3"/>
  <c r="L492" i="3" s="1"/>
  <c r="K492" i="3"/>
  <c r="J491" i="3"/>
  <c r="L491" i="3" s="1"/>
  <c r="K491" i="3"/>
  <c r="J490" i="3"/>
  <c r="L490" i="3" s="1"/>
  <c r="K490" i="3"/>
  <c r="J489" i="3"/>
  <c r="L489" i="3" s="1"/>
  <c r="K489" i="3"/>
  <c r="J488" i="3"/>
  <c r="L488" i="3" s="1"/>
  <c r="K488" i="3"/>
  <c r="J487" i="3"/>
  <c r="L487" i="3" s="1"/>
  <c r="K487" i="3"/>
  <c r="J486" i="3"/>
  <c r="L486" i="3" s="1"/>
  <c r="K486" i="3"/>
  <c r="J485" i="3"/>
  <c r="L485" i="3" s="1"/>
  <c r="K485" i="3"/>
  <c r="J484" i="3"/>
  <c r="L484" i="3" s="1"/>
  <c r="K484" i="3"/>
  <c r="J483" i="3"/>
  <c r="L483" i="3" s="1"/>
  <c r="K483" i="3"/>
  <c r="J482" i="3"/>
  <c r="L482" i="3" s="1"/>
  <c r="K482" i="3"/>
  <c r="J481" i="3"/>
  <c r="L481" i="3" s="1"/>
  <c r="K481" i="3"/>
  <c r="J480" i="3"/>
  <c r="L480" i="3" s="1"/>
  <c r="K480" i="3"/>
  <c r="J479" i="3"/>
  <c r="L479" i="3" s="1"/>
  <c r="K479" i="3"/>
  <c r="J478" i="3"/>
  <c r="L478" i="3" s="1"/>
  <c r="K478" i="3"/>
  <c r="J477" i="3"/>
  <c r="L477" i="3" s="1"/>
  <c r="K477" i="3"/>
  <c r="J476" i="3"/>
  <c r="L476" i="3" s="1"/>
  <c r="K476" i="3"/>
  <c r="J475" i="3"/>
  <c r="L475" i="3" s="1"/>
  <c r="K475" i="3"/>
  <c r="J474" i="3"/>
  <c r="L474" i="3" s="1"/>
  <c r="K474" i="3"/>
  <c r="J473" i="3"/>
  <c r="L473" i="3" s="1"/>
  <c r="K473" i="3"/>
  <c r="J472" i="3"/>
  <c r="L472" i="3" s="1"/>
  <c r="K472" i="3"/>
  <c r="J471" i="3"/>
  <c r="L471" i="3" s="1"/>
  <c r="K471" i="3"/>
  <c r="J470" i="3"/>
  <c r="J469" i="3"/>
  <c r="L469" i="3" s="1"/>
  <c r="K469" i="3"/>
  <c r="J468" i="3"/>
  <c r="L468" i="3" s="1"/>
  <c r="K468" i="3"/>
  <c r="J467" i="3"/>
  <c r="L467" i="3" s="1"/>
  <c r="K467" i="3"/>
  <c r="J466" i="3"/>
  <c r="L466" i="3" s="1"/>
  <c r="K466" i="3"/>
  <c r="J465" i="3"/>
  <c r="L465" i="3" s="1"/>
  <c r="K465" i="3"/>
  <c r="J464" i="3"/>
  <c r="L464" i="3" s="1"/>
  <c r="K464" i="3"/>
  <c r="J463" i="3"/>
  <c r="L463" i="3" s="1"/>
  <c r="K463" i="3"/>
  <c r="J462" i="3"/>
  <c r="L462" i="3" s="1"/>
  <c r="K462" i="3"/>
  <c r="J461" i="3"/>
  <c r="L461" i="3" s="1"/>
  <c r="K461" i="3"/>
  <c r="J460" i="3"/>
  <c r="L460" i="3" s="1"/>
  <c r="K460" i="3"/>
  <c r="J459" i="3"/>
  <c r="L459" i="3" s="1"/>
  <c r="K459" i="3"/>
  <c r="J458" i="3"/>
  <c r="L458" i="3" s="1"/>
  <c r="K458" i="3"/>
  <c r="J457" i="3"/>
  <c r="L457" i="3" s="1"/>
  <c r="K457" i="3"/>
  <c r="J456" i="3"/>
  <c r="L456" i="3" s="1"/>
  <c r="K456" i="3"/>
  <c r="J455" i="3"/>
  <c r="L455" i="3" s="1"/>
  <c r="K455" i="3"/>
  <c r="J454" i="3"/>
  <c r="L454" i="3" s="1"/>
  <c r="K454" i="3"/>
  <c r="J453" i="3"/>
  <c r="L453" i="3" s="1"/>
  <c r="K453" i="3"/>
  <c r="J452" i="3"/>
  <c r="L452" i="3" s="1"/>
  <c r="K452" i="3"/>
  <c r="J451" i="3"/>
  <c r="L451" i="3" s="1"/>
  <c r="K451" i="3"/>
  <c r="J450" i="3"/>
  <c r="L450" i="3" s="1"/>
  <c r="K450" i="3"/>
  <c r="J449" i="3"/>
  <c r="L449" i="3" s="1"/>
  <c r="K449" i="3"/>
  <c r="J448" i="3"/>
  <c r="L448" i="3" s="1"/>
  <c r="K448" i="3"/>
  <c r="J447" i="3"/>
  <c r="L447" i="3" s="1"/>
  <c r="K447" i="3"/>
  <c r="J446" i="3"/>
  <c r="L446" i="3" s="1"/>
  <c r="K446" i="3"/>
  <c r="J445" i="3"/>
  <c r="L445" i="3" s="1"/>
  <c r="K445" i="3"/>
  <c r="J444" i="3"/>
  <c r="L444" i="3" s="1"/>
  <c r="K444" i="3"/>
  <c r="J443" i="3"/>
  <c r="L443" i="3" s="1"/>
  <c r="K443" i="3"/>
  <c r="J442" i="3"/>
  <c r="L442" i="3" s="1"/>
  <c r="K442" i="3"/>
  <c r="J441" i="3"/>
  <c r="L441" i="3" s="1"/>
  <c r="K441" i="3"/>
  <c r="J440" i="3"/>
  <c r="L440" i="3" s="1"/>
  <c r="K440" i="3"/>
  <c r="J439" i="3"/>
  <c r="L439" i="3" s="1"/>
  <c r="K439" i="3"/>
  <c r="J438" i="3"/>
  <c r="L438" i="3" s="1"/>
  <c r="K438" i="3"/>
  <c r="J437" i="3"/>
  <c r="L437" i="3" s="1"/>
  <c r="K437" i="3"/>
  <c r="J436" i="3"/>
  <c r="L436" i="3" s="1"/>
  <c r="K436" i="3"/>
  <c r="J435" i="3"/>
  <c r="L435" i="3" s="1"/>
  <c r="K435" i="3"/>
  <c r="J434" i="3"/>
  <c r="L434" i="3" s="1"/>
  <c r="K434" i="3"/>
  <c r="J433" i="3"/>
  <c r="L433" i="3" s="1"/>
  <c r="K433" i="3"/>
  <c r="J432" i="3"/>
  <c r="L432" i="3" s="1"/>
  <c r="K432" i="3"/>
  <c r="J431" i="3"/>
  <c r="L431" i="3" s="1"/>
  <c r="K431" i="3"/>
  <c r="J430" i="3"/>
  <c r="L430" i="3" s="1"/>
  <c r="K430" i="3"/>
  <c r="J429" i="3"/>
  <c r="L429" i="3" s="1"/>
  <c r="K429" i="3"/>
  <c r="J428" i="3"/>
  <c r="L428" i="3" s="1"/>
  <c r="K428" i="3"/>
  <c r="J427" i="3"/>
  <c r="L427" i="3" s="1"/>
  <c r="K427" i="3"/>
  <c r="J426" i="3"/>
  <c r="L426" i="3" s="1"/>
  <c r="K426" i="3"/>
  <c r="J425" i="3"/>
  <c r="L425" i="3" s="1"/>
  <c r="K425" i="3"/>
  <c r="J424" i="3"/>
  <c r="L424" i="3" s="1"/>
  <c r="K424" i="3"/>
  <c r="J423" i="3"/>
  <c r="L423" i="3" s="1"/>
  <c r="K423" i="3"/>
  <c r="J422" i="3"/>
  <c r="L422" i="3" s="1"/>
  <c r="K422" i="3"/>
  <c r="J421" i="3"/>
  <c r="L421" i="3" s="1"/>
  <c r="K421" i="3"/>
  <c r="J420" i="3"/>
  <c r="L420" i="3" s="1"/>
  <c r="K420" i="3"/>
  <c r="J419" i="3"/>
  <c r="L419" i="3" s="1"/>
  <c r="K419" i="3"/>
  <c r="J418" i="3"/>
  <c r="L418" i="3" s="1"/>
  <c r="K418" i="3"/>
  <c r="J417" i="3"/>
  <c r="L417" i="3" s="1"/>
  <c r="K417" i="3"/>
  <c r="J416" i="3"/>
  <c r="L416" i="3" s="1"/>
  <c r="K416" i="3"/>
  <c r="J415" i="3"/>
  <c r="L415" i="3" s="1"/>
  <c r="K415" i="3"/>
  <c r="J414" i="3"/>
  <c r="L414" i="3" s="1"/>
  <c r="K414" i="3"/>
  <c r="J413" i="3"/>
  <c r="L413" i="3" s="1"/>
  <c r="K413" i="3"/>
  <c r="J412" i="3"/>
  <c r="L412" i="3" s="1"/>
  <c r="K412" i="3"/>
  <c r="J411" i="3"/>
  <c r="L411" i="3" s="1"/>
  <c r="K411" i="3"/>
  <c r="J410" i="3"/>
  <c r="L410" i="3" s="1"/>
  <c r="K410" i="3"/>
  <c r="J409" i="3"/>
  <c r="L409" i="3" s="1"/>
  <c r="K409" i="3"/>
  <c r="J408" i="3"/>
  <c r="L408" i="3" s="1"/>
  <c r="K408" i="3"/>
  <c r="J407" i="3"/>
  <c r="L407" i="3" s="1"/>
  <c r="K407" i="3"/>
  <c r="J406" i="3"/>
  <c r="L406" i="3" s="1"/>
  <c r="K406" i="3"/>
  <c r="J405" i="3"/>
  <c r="L405" i="3" s="1"/>
  <c r="K405" i="3"/>
  <c r="J404" i="3"/>
  <c r="L404" i="3" s="1"/>
  <c r="K404" i="3"/>
  <c r="J403" i="3"/>
  <c r="L403" i="3" s="1"/>
  <c r="K403" i="3"/>
  <c r="J402" i="3"/>
  <c r="L402" i="3" s="1"/>
  <c r="K402" i="3"/>
  <c r="J401" i="3"/>
  <c r="L401" i="3" s="1"/>
  <c r="K401" i="3"/>
  <c r="J400" i="3"/>
  <c r="L400" i="3" s="1"/>
  <c r="K400" i="3"/>
  <c r="J399" i="3"/>
  <c r="L399" i="3" s="1"/>
  <c r="K399" i="3"/>
  <c r="J398" i="3"/>
  <c r="L398" i="3" s="1"/>
  <c r="K398" i="3"/>
  <c r="J397" i="3"/>
  <c r="L397" i="3" s="1"/>
  <c r="K397" i="3"/>
  <c r="J396" i="3"/>
  <c r="L396" i="3" s="1"/>
  <c r="K396" i="3"/>
  <c r="J395" i="3"/>
  <c r="L395" i="3" s="1"/>
  <c r="K395" i="3"/>
  <c r="J394" i="3"/>
  <c r="L394" i="3" s="1"/>
  <c r="K394" i="3"/>
  <c r="J393" i="3"/>
  <c r="L393" i="3" s="1"/>
  <c r="K393" i="3"/>
  <c r="J392" i="3"/>
  <c r="L392" i="3" s="1"/>
  <c r="K392" i="3"/>
  <c r="J391" i="3"/>
  <c r="L391" i="3" s="1"/>
  <c r="K391" i="3"/>
  <c r="J390" i="3"/>
  <c r="L390" i="3" s="1"/>
  <c r="K390" i="3"/>
  <c r="J389" i="3"/>
  <c r="L389" i="3" s="1"/>
  <c r="K389" i="3"/>
  <c r="J388" i="3"/>
  <c r="L388" i="3" s="1"/>
  <c r="K388" i="3"/>
  <c r="J387" i="3"/>
  <c r="L387" i="3" s="1"/>
  <c r="K387" i="3"/>
  <c r="J386" i="3"/>
  <c r="L386" i="3" s="1"/>
  <c r="K386" i="3"/>
  <c r="J385" i="3"/>
  <c r="L385" i="3" s="1"/>
  <c r="K385" i="3"/>
  <c r="J384" i="3"/>
  <c r="L384" i="3" s="1"/>
  <c r="K384" i="3"/>
  <c r="J383" i="3"/>
  <c r="L383" i="3" s="1"/>
  <c r="K383" i="3"/>
  <c r="J382" i="3"/>
  <c r="L382" i="3" s="1"/>
  <c r="K382" i="3"/>
  <c r="J381" i="3"/>
  <c r="L381" i="3" s="1"/>
  <c r="K381" i="3"/>
  <c r="J380" i="3"/>
  <c r="L380" i="3" s="1"/>
  <c r="K380" i="3"/>
  <c r="J379" i="3"/>
  <c r="L379" i="3" s="1"/>
  <c r="K379" i="3"/>
  <c r="J378" i="3"/>
  <c r="L378" i="3" s="1"/>
  <c r="K378" i="3"/>
  <c r="J377" i="3"/>
  <c r="L377" i="3" s="1"/>
  <c r="K377" i="3"/>
  <c r="J376" i="3"/>
  <c r="L376" i="3" s="1"/>
  <c r="K376" i="3"/>
  <c r="J375" i="3"/>
  <c r="L375" i="3" s="1"/>
  <c r="K375" i="3"/>
  <c r="J374" i="3"/>
  <c r="L374" i="3" s="1"/>
  <c r="K374" i="3"/>
  <c r="J373" i="3"/>
  <c r="L373" i="3" s="1"/>
  <c r="K373" i="3"/>
  <c r="J372" i="3"/>
  <c r="L372" i="3" s="1"/>
  <c r="K372" i="3"/>
  <c r="J371" i="3"/>
  <c r="L371" i="3" s="1"/>
  <c r="K371" i="3"/>
  <c r="J370" i="3"/>
  <c r="L370" i="3" s="1"/>
  <c r="K370" i="3"/>
  <c r="J369" i="3"/>
  <c r="L369" i="3" s="1"/>
  <c r="K369" i="3"/>
  <c r="J368" i="3"/>
  <c r="L368" i="3" s="1"/>
  <c r="K368" i="3"/>
  <c r="J367" i="3"/>
  <c r="L367" i="3" s="1"/>
  <c r="K367" i="3"/>
  <c r="J366" i="3"/>
  <c r="L366" i="3" s="1"/>
  <c r="K366" i="3"/>
  <c r="J365" i="3"/>
  <c r="L365" i="3" s="1"/>
  <c r="K365" i="3"/>
  <c r="J364" i="3"/>
  <c r="L364" i="3" s="1"/>
  <c r="K364" i="3"/>
  <c r="J363" i="3"/>
  <c r="L363" i="3" s="1"/>
  <c r="K363" i="3"/>
  <c r="J362" i="3"/>
  <c r="L362" i="3" s="1"/>
  <c r="K362" i="3"/>
  <c r="J361" i="3"/>
  <c r="L361" i="3" s="1"/>
  <c r="K361" i="3"/>
  <c r="J360" i="3"/>
  <c r="L360" i="3" s="1"/>
  <c r="K360" i="3"/>
  <c r="J359" i="3"/>
  <c r="L359" i="3" s="1"/>
  <c r="K359" i="3"/>
  <c r="J358" i="3"/>
  <c r="L358" i="3" s="1"/>
  <c r="K358" i="3"/>
  <c r="J357" i="3"/>
  <c r="J356" i="3"/>
  <c r="J355" i="3"/>
  <c r="L355" i="3" s="1"/>
  <c r="K355" i="3"/>
  <c r="J354" i="3"/>
  <c r="J353" i="3"/>
  <c r="L353" i="3" s="1"/>
  <c r="K353" i="3"/>
  <c r="J352" i="3"/>
  <c r="L352" i="3" s="1"/>
  <c r="K352" i="3"/>
  <c r="J351" i="3"/>
  <c r="L351" i="3" s="1"/>
  <c r="K351" i="3"/>
  <c r="J350" i="3"/>
  <c r="L350" i="3" s="1"/>
  <c r="K350" i="3"/>
  <c r="J349" i="3"/>
  <c r="J348" i="3"/>
  <c r="L348" i="3" s="1"/>
  <c r="K348" i="3"/>
  <c r="J347" i="3"/>
  <c r="J346" i="3"/>
  <c r="L346" i="3" s="1"/>
  <c r="K346" i="3"/>
  <c r="J345" i="3"/>
  <c r="L345" i="3" s="1"/>
  <c r="K345" i="3"/>
  <c r="J344" i="3"/>
  <c r="J343" i="3"/>
  <c r="J342" i="3"/>
  <c r="J341" i="3"/>
  <c r="L341" i="3" s="1"/>
  <c r="K341" i="3"/>
  <c r="J340" i="3"/>
  <c r="L340" i="3" s="1"/>
  <c r="K340" i="3"/>
  <c r="J339" i="3"/>
  <c r="J338" i="3"/>
  <c r="L338" i="3" s="1"/>
  <c r="K338" i="3"/>
  <c r="J337" i="3"/>
  <c r="L337" i="3" s="1"/>
  <c r="K337" i="3"/>
  <c r="J336" i="3"/>
  <c r="J335" i="3"/>
  <c r="J334" i="3"/>
  <c r="L334" i="3" s="1"/>
  <c r="K334" i="3"/>
  <c r="J333" i="3"/>
  <c r="J332" i="3"/>
  <c r="L332" i="3" s="1"/>
  <c r="K332" i="3"/>
  <c r="J331" i="3"/>
  <c r="L331" i="3" s="1"/>
  <c r="K331" i="3"/>
  <c r="J330" i="3"/>
  <c r="J329" i="3"/>
  <c r="L329" i="3" s="1"/>
  <c r="K329" i="3"/>
  <c r="J328" i="3"/>
  <c r="L328" i="3" s="1"/>
  <c r="K328" i="3"/>
  <c r="J327" i="3"/>
  <c r="L327" i="3" s="1"/>
  <c r="K327" i="3"/>
  <c r="J326" i="3"/>
  <c r="J325" i="3"/>
  <c r="J324" i="3"/>
  <c r="J323" i="3"/>
  <c r="J322" i="3"/>
  <c r="J321" i="3"/>
  <c r="J320" i="3"/>
  <c r="L320" i="3" s="1"/>
  <c r="K320" i="3"/>
  <c r="J319" i="3"/>
  <c r="L319" i="3" s="1"/>
  <c r="K319" i="3"/>
  <c r="J318" i="3"/>
  <c r="L318" i="3" s="1"/>
  <c r="K318" i="3"/>
  <c r="J317" i="3"/>
  <c r="L317" i="3" s="1"/>
  <c r="K317" i="3"/>
  <c r="J316" i="3"/>
  <c r="J315" i="3"/>
  <c r="J314" i="3"/>
  <c r="J313" i="3"/>
  <c r="L313" i="3" s="1"/>
  <c r="K313" i="3"/>
  <c r="J312" i="3"/>
  <c r="L312" i="3" s="1"/>
  <c r="K312" i="3"/>
  <c r="J311" i="3"/>
  <c r="L311" i="3" s="1"/>
  <c r="K311" i="3"/>
  <c r="J310" i="3"/>
  <c r="L310" i="3" s="1"/>
  <c r="K310" i="3"/>
  <c r="J309" i="3"/>
  <c r="J308" i="3"/>
  <c r="J307" i="3"/>
  <c r="J306" i="3"/>
  <c r="L306" i="3" s="1"/>
  <c r="K306" i="3"/>
  <c r="J305" i="3"/>
  <c r="J304" i="3"/>
  <c r="J303" i="3"/>
  <c r="J302" i="3"/>
  <c r="J301" i="3"/>
  <c r="L301" i="3" s="1"/>
  <c r="K301" i="3"/>
  <c r="J300" i="3"/>
  <c r="J299" i="3"/>
  <c r="J298" i="3"/>
  <c r="J297" i="3"/>
  <c r="J296" i="3"/>
  <c r="J295" i="3"/>
  <c r="J294" i="3"/>
  <c r="J293" i="3"/>
  <c r="L293" i="3" s="1"/>
  <c r="K293" i="3"/>
  <c r="J292" i="3"/>
  <c r="J291" i="3"/>
  <c r="J290" i="3"/>
  <c r="L290" i="3" s="1"/>
  <c r="K290" i="3"/>
  <c r="J289" i="3"/>
  <c r="L289" i="3" s="1"/>
  <c r="K289" i="3"/>
  <c r="J288" i="3"/>
  <c r="L288" i="3" s="1"/>
  <c r="K288" i="3"/>
  <c r="J287" i="3"/>
  <c r="L287" i="3" s="1"/>
  <c r="K287" i="3"/>
  <c r="J286" i="3"/>
  <c r="J285" i="3"/>
  <c r="J284" i="3"/>
  <c r="L284" i="3" s="1"/>
  <c r="K284" i="3"/>
  <c r="J283" i="3"/>
  <c r="J282" i="3"/>
  <c r="J281" i="3"/>
  <c r="J280" i="3"/>
  <c r="J279" i="3"/>
  <c r="J278" i="3"/>
  <c r="L278" i="3" s="1"/>
  <c r="K278" i="3"/>
  <c r="J277" i="3"/>
  <c r="L277" i="3" s="1"/>
  <c r="K277" i="3"/>
  <c r="J276" i="3"/>
  <c r="L276" i="3" s="1"/>
  <c r="K276" i="3"/>
  <c r="J275" i="3"/>
  <c r="J274" i="3"/>
  <c r="L274" i="3" s="1"/>
  <c r="K274" i="3"/>
  <c r="J273" i="3"/>
  <c r="L273" i="3" s="1"/>
  <c r="K273" i="3"/>
  <c r="J272" i="3"/>
  <c r="L272" i="3" s="1"/>
  <c r="K272" i="3"/>
  <c r="J271" i="3"/>
  <c r="J270" i="3"/>
  <c r="L270" i="3" s="1"/>
  <c r="K270" i="3"/>
  <c r="J269" i="3"/>
  <c r="J268" i="3"/>
  <c r="L268" i="3" s="1"/>
  <c r="K268" i="3"/>
  <c r="J267" i="3"/>
  <c r="J266" i="3"/>
  <c r="J265" i="3"/>
  <c r="L265" i="3" s="1"/>
  <c r="K265" i="3"/>
  <c r="J264" i="3"/>
  <c r="L264" i="3" s="1"/>
  <c r="K264" i="3"/>
  <c r="J263" i="3"/>
  <c r="J262" i="3"/>
  <c r="L262" i="3" s="1"/>
  <c r="K262" i="3"/>
  <c r="J261" i="3"/>
  <c r="L261" i="3" s="1"/>
  <c r="K261" i="3"/>
  <c r="J260" i="3"/>
  <c r="L260" i="3" s="1"/>
  <c r="K260" i="3"/>
  <c r="J259" i="3"/>
  <c r="J258" i="3"/>
  <c r="L258" i="3" s="1"/>
  <c r="K258" i="3"/>
  <c r="J257" i="3"/>
  <c r="L257" i="3" s="1"/>
  <c r="K257" i="3"/>
  <c r="J256" i="3"/>
  <c r="L256" i="3" s="1"/>
  <c r="K256" i="3"/>
  <c r="J255" i="3"/>
  <c r="J254" i="3"/>
  <c r="J253" i="3"/>
  <c r="J252" i="3"/>
  <c r="J251" i="3"/>
  <c r="L251" i="3" s="1"/>
  <c r="K251" i="3"/>
  <c r="J250" i="3"/>
  <c r="L250" i="3" s="1"/>
  <c r="K250" i="3"/>
  <c r="J249" i="3"/>
  <c r="L249" i="3" s="1"/>
  <c r="K249" i="3"/>
  <c r="J248" i="3"/>
  <c r="L248" i="3" s="1"/>
  <c r="K248" i="3"/>
  <c r="J247" i="3"/>
  <c r="L247" i="3" s="1"/>
  <c r="K247" i="3"/>
  <c r="J246" i="3"/>
  <c r="L246" i="3" s="1"/>
  <c r="K246" i="3"/>
  <c r="J245" i="3"/>
  <c r="L245" i="3" s="1"/>
  <c r="K245" i="3"/>
  <c r="J244" i="3"/>
  <c r="L244" i="3" s="1"/>
  <c r="K244" i="3"/>
  <c r="J243" i="3"/>
  <c r="L243" i="3" s="1"/>
  <c r="K243" i="3"/>
  <c r="J242" i="3"/>
  <c r="L242" i="3" s="1"/>
  <c r="K242" i="3"/>
  <c r="J241" i="3"/>
  <c r="L241" i="3" s="1"/>
  <c r="K241" i="3"/>
  <c r="J240" i="3"/>
  <c r="L240" i="3" s="1"/>
  <c r="K240" i="3"/>
  <c r="J239" i="3"/>
  <c r="L239" i="3" s="1"/>
  <c r="K239" i="3"/>
  <c r="J238" i="3"/>
  <c r="L238" i="3" s="1"/>
  <c r="K238" i="3"/>
  <c r="J237" i="3"/>
  <c r="L237" i="3" s="1"/>
  <c r="K237" i="3"/>
  <c r="J236" i="3"/>
  <c r="L236" i="3" s="1"/>
  <c r="K236" i="3"/>
  <c r="J235" i="3"/>
  <c r="L235" i="3" s="1"/>
  <c r="K235" i="3"/>
  <c r="J234" i="3"/>
  <c r="L234" i="3" s="1"/>
  <c r="K234" i="3"/>
  <c r="J233" i="3"/>
  <c r="L233" i="3" s="1"/>
  <c r="K233" i="3"/>
  <c r="J232" i="3"/>
  <c r="L232" i="3" s="1"/>
  <c r="K232" i="3"/>
  <c r="J231" i="3"/>
  <c r="L231" i="3" s="1"/>
  <c r="K231" i="3"/>
  <c r="J230" i="3"/>
  <c r="L230" i="3" s="1"/>
  <c r="K230" i="3"/>
  <c r="J229" i="3"/>
  <c r="L229" i="3" s="1"/>
  <c r="K229" i="3"/>
  <c r="J228" i="3"/>
  <c r="L228" i="3" s="1"/>
  <c r="K228" i="3"/>
  <c r="J227" i="3"/>
  <c r="L227" i="3" s="1"/>
  <c r="K227" i="3"/>
  <c r="J226" i="3"/>
  <c r="L226" i="3" s="1"/>
  <c r="K226" i="3"/>
  <c r="J225" i="3"/>
  <c r="L225" i="3" s="1"/>
  <c r="K225" i="3"/>
  <c r="J224" i="3"/>
  <c r="L224" i="3" s="1"/>
  <c r="K224" i="3"/>
  <c r="J223" i="3"/>
  <c r="L223" i="3" s="1"/>
  <c r="K223" i="3"/>
  <c r="J222" i="3"/>
  <c r="L222" i="3" s="1"/>
  <c r="K222" i="3"/>
  <c r="J221" i="3"/>
  <c r="L221" i="3" s="1"/>
  <c r="K221" i="3"/>
  <c r="J220" i="3"/>
  <c r="L220" i="3" s="1"/>
  <c r="K220" i="3"/>
  <c r="J219" i="3"/>
  <c r="L219" i="3" s="1"/>
  <c r="K219" i="3"/>
  <c r="J218" i="3"/>
  <c r="L218" i="3" s="1"/>
  <c r="K218" i="3"/>
  <c r="J217" i="3"/>
  <c r="L217" i="3" s="1"/>
  <c r="K217" i="3"/>
  <c r="J216" i="3"/>
  <c r="L216" i="3" s="1"/>
  <c r="K216" i="3"/>
  <c r="J215" i="3"/>
  <c r="L215" i="3" s="1"/>
  <c r="K215" i="3"/>
  <c r="J214" i="3"/>
  <c r="L214" i="3" s="1"/>
  <c r="K214" i="3"/>
  <c r="J213" i="3"/>
  <c r="L213" i="3" s="1"/>
  <c r="K213" i="3"/>
  <c r="J212" i="3"/>
  <c r="L212" i="3" s="1"/>
  <c r="K212" i="3"/>
  <c r="J211" i="3"/>
  <c r="L211" i="3" s="1"/>
  <c r="K211" i="3"/>
  <c r="J210" i="3"/>
  <c r="L210" i="3" s="1"/>
  <c r="K210" i="3"/>
  <c r="J209" i="3"/>
  <c r="L209" i="3" s="1"/>
  <c r="K209" i="3"/>
  <c r="J208" i="3"/>
  <c r="L208" i="3" s="1"/>
  <c r="K208" i="3"/>
  <c r="J207" i="3"/>
  <c r="L207" i="3" s="1"/>
  <c r="K207" i="3"/>
  <c r="J206" i="3"/>
  <c r="L206" i="3" s="1"/>
  <c r="K206" i="3"/>
  <c r="J205" i="3"/>
  <c r="L205" i="3" s="1"/>
  <c r="K205" i="3"/>
  <c r="J204" i="3"/>
  <c r="L204" i="3" s="1"/>
  <c r="K204" i="3"/>
  <c r="J203" i="3"/>
  <c r="L203" i="3" s="1"/>
  <c r="K203" i="3"/>
  <c r="J202" i="3"/>
  <c r="L202" i="3" s="1"/>
  <c r="K202" i="3"/>
  <c r="J201" i="3"/>
  <c r="L201" i="3" s="1"/>
  <c r="K201" i="3"/>
  <c r="J200" i="3"/>
  <c r="L200" i="3" s="1"/>
  <c r="K200" i="3"/>
  <c r="J199" i="3"/>
  <c r="L199" i="3" s="1"/>
  <c r="K199" i="3"/>
  <c r="J198" i="3"/>
  <c r="L198" i="3" s="1"/>
  <c r="K198" i="3"/>
  <c r="J197" i="3"/>
  <c r="L197" i="3" s="1"/>
  <c r="K197" i="3"/>
  <c r="J196" i="3"/>
  <c r="L196" i="3" s="1"/>
  <c r="K196" i="3"/>
  <c r="J195" i="3"/>
  <c r="L195" i="3" s="1"/>
  <c r="K195" i="3"/>
  <c r="J194" i="3"/>
  <c r="L194" i="3" s="1"/>
  <c r="K194" i="3"/>
  <c r="J193" i="3"/>
  <c r="L193" i="3" s="1"/>
  <c r="K193" i="3"/>
  <c r="J192" i="3"/>
  <c r="L192" i="3" s="1"/>
  <c r="K192" i="3"/>
  <c r="J191" i="3"/>
  <c r="L191" i="3" s="1"/>
  <c r="K191" i="3"/>
  <c r="J190" i="3"/>
  <c r="L190" i="3" s="1"/>
  <c r="K190" i="3"/>
  <c r="J189" i="3"/>
  <c r="L189" i="3" s="1"/>
  <c r="K189" i="3"/>
  <c r="J188" i="3"/>
  <c r="L188" i="3" s="1"/>
  <c r="K188" i="3"/>
  <c r="J187" i="3"/>
  <c r="L187" i="3" s="1"/>
  <c r="K187" i="3"/>
  <c r="J186" i="3"/>
  <c r="L186" i="3" s="1"/>
  <c r="K186" i="3"/>
  <c r="J185" i="3"/>
  <c r="L185" i="3" s="1"/>
  <c r="K185" i="3"/>
  <c r="J184" i="3"/>
  <c r="L184" i="3" s="1"/>
  <c r="K184" i="3"/>
  <c r="J183" i="3"/>
  <c r="L183" i="3" s="1"/>
  <c r="K183" i="3"/>
  <c r="J182" i="3"/>
  <c r="L182" i="3" s="1"/>
  <c r="K182" i="3"/>
  <c r="J181" i="3"/>
  <c r="L181" i="3" s="1"/>
  <c r="K181" i="3"/>
  <c r="J180" i="3"/>
  <c r="L180" i="3" s="1"/>
  <c r="K180" i="3"/>
  <c r="J179" i="3"/>
  <c r="L179" i="3" s="1"/>
  <c r="K179" i="3"/>
  <c r="J178" i="3"/>
  <c r="L178" i="3" s="1"/>
  <c r="K178" i="3"/>
  <c r="J177" i="3"/>
  <c r="L177" i="3" s="1"/>
  <c r="K177" i="3"/>
  <c r="J176" i="3"/>
  <c r="L176" i="3" s="1"/>
  <c r="K176" i="3"/>
  <c r="J175" i="3"/>
  <c r="L175" i="3" s="1"/>
  <c r="K175" i="3"/>
  <c r="J174" i="3"/>
  <c r="L174" i="3" s="1"/>
  <c r="K174" i="3"/>
  <c r="J173" i="3"/>
  <c r="L173" i="3" s="1"/>
  <c r="K173" i="3"/>
  <c r="J172" i="3"/>
  <c r="L172" i="3" s="1"/>
  <c r="K172" i="3"/>
  <c r="J171" i="3"/>
  <c r="L171" i="3" s="1"/>
  <c r="K171" i="3"/>
  <c r="J170" i="3"/>
  <c r="L170" i="3" s="1"/>
  <c r="K170" i="3"/>
  <c r="J169" i="3"/>
  <c r="L169" i="3" s="1"/>
  <c r="K169" i="3"/>
  <c r="J168" i="3"/>
  <c r="L168" i="3" s="1"/>
  <c r="K168" i="3"/>
  <c r="J167" i="3"/>
  <c r="L167" i="3" s="1"/>
  <c r="K167" i="3"/>
  <c r="J166" i="3"/>
  <c r="L166" i="3" s="1"/>
  <c r="K166" i="3"/>
  <c r="J165" i="3"/>
  <c r="L165" i="3" s="1"/>
  <c r="K165" i="3"/>
  <c r="J164" i="3"/>
  <c r="L164" i="3" s="1"/>
  <c r="K164" i="3"/>
  <c r="J163" i="3"/>
  <c r="L163" i="3" s="1"/>
  <c r="K163" i="3"/>
  <c r="J162" i="3"/>
  <c r="L162" i="3" s="1"/>
  <c r="K162" i="3"/>
  <c r="J161" i="3"/>
  <c r="L161" i="3" s="1"/>
  <c r="K161" i="3"/>
  <c r="J160" i="3"/>
  <c r="L160" i="3" s="1"/>
  <c r="K160" i="3"/>
  <c r="J159" i="3"/>
  <c r="L159" i="3" s="1"/>
  <c r="K159" i="3"/>
  <c r="J158" i="3"/>
  <c r="L158" i="3" s="1"/>
  <c r="K158" i="3"/>
  <c r="J157" i="3"/>
  <c r="L157" i="3" s="1"/>
  <c r="K157" i="3"/>
  <c r="J156" i="3"/>
  <c r="L156" i="3" s="1"/>
  <c r="K156" i="3"/>
  <c r="J155" i="3"/>
  <c r="L155" i="3" s="1"/>
  <c r="K155" i="3"/>
  <c r="J154" i="3"/>
  <c r="L154" i="3" s="1"/>
  <c r="K154" i="3"/>
  <c r="J153" i="3"/>
  <c r="L153" i="3" s="1"/>
  <c r="K153" i="3"/>
  <c r="J152" i="3"/>
  <c r="L152" i="3" s="1"/>
  <c r="K152" i="3"/>
  <c r="J151" i="3"/>
  <c r="L151" i="3" s="1"/>
  <c r="K151" i="3"/>
  <c r="J150" i="3"/>
  <c r="L150" i="3" s="1"/>
  <c r="K150" i="3"/>
  <c r="J149" i="3"/>
  <c r="L149" i="3" s="1"/>
  <c r="K149" i="3"/>
  <c r="J148" i="3"/>
  <c r="L148" i="3" s="1"/>
  <c r="K148" i="3"/>
  <c r="J147" i="3"/>
  <c r="L147" i="3" s="1"/>
  <c r="K147" i="3"/>
  <c r="J146" i="3"/>
  <c r="L146" i="3" s="1"/>
  <c r="K146" i="3"/>
  <c r="J145" i="3"/>
  <c r="L145" i="3" s="1"/>
  <c r="K145" i="3"/>
  <c r="J144" i="3"/>
  <c r="L144" i="3" s="1"/>
  <c r="K144" i="3"/>
  <c r="J143" i="3"/>
  <c r="L143" i="3" s="1"/>
  <c r="K143" i="3"/>
  <c r="J142" i="3"/>
  <c r="L142" i="3" s="1"/>
  <c r="K142" i="3"/>
  <c r="J141" i="3"/>
  <c r="L141" i="3" s="1"/>
  <c r="K141" i="3"/>
  <c r="J140" i="3"/>
  <c r="L140" i="3" s="1"/>
  <c r="K140" i="3"/>
  <c r="J139" i="3"/>
  <c r="L139" i="3" s="1"/>
  <c r="K139" i="3"/>
  <c r="J138" i="3"/>
  <c r="L138" i="3" s="1"/>
  <c r="K138" i="3"/>
  <c r="J137" i="3"/>
  <c r="L137" i="3" s="1"/>
  <c r="K137" i="3"/>
  <c r="J136" i="3"/>
  <c r="L136" i="3" s="1"/>
  <c r="K136" i="3"/>
  <c r="J135" i="3"/>
  <c r="L135" i="3" s="1"/>
  <c r="K135" i="3"/>
  <c r="J134" i="3"/>
  <c r="L134" i="3" s="1"/>
  <c r="K134" i="3"/>
  <c r="J133" i="3"/>
  <c r="L133" i="3" s="1"/>
  <c r="K133" i="3"/>
  <c r="J132" i="3"/>
  <c r="L132" i="3" s="1"/>
  <c r="K132" i="3"/>
  <c r="J131" i="3"/>
  <c r="L131" i="3" s="1"/>
  <c r="K131" i="3"/>
  <c r="J130" i="3"/>
  <c r="L130" i="3" s="1"/>
  <c r="K130" i="3"/>
  <c r="J129" i="3"/>
  <c r="L129" i="3" s="1"/>
  <c r="K129" i="3"/>
  <c r="J128" i="3"/>
  <c r="L128" i="3" s="1"/>
  <c r="K128" i="3"/>
  <c r="J127" i="3"/>
  <c r="L127" i="3" s="1"/>
  <c r="K127" i="3"/>
  <c r="J126" i="3"/>
  <c r="L126" i="3" s="1"/>
  <c r="K126" i="3"/>
  <c r="J125" i="3"/>
  <c r="L125" i="3" s="1"/>
  <c r="K125" i="3"/>
  <c r="J124" i="3"/>
  <c r="L124" i="3" s="1"/>
  <c r="K124" i="3"/>
  <c r="J123" i="3"/>
  <c r="L123" i="3" s="1"/>
  <c r="K123" i="3"/>
  <c r="J122" i="3"/>
  <c r="L122" i="3" s="1"/>
  <c r="K122" i="3"/>
  <c r="J121" i="3"/>
  <c r="L121" i="3" s="1"/>
  <c r="K121" i="3"/>
  <c r="J120" i="3"/>
  <c r="L120" i="3" s="1"/>
  <c r="K120" i="3"/>
  <c r="J119" i="3"/>
  <c r="L119" i="3" s="1"/>
  <c r="K119" i="3"/>
  <c r="J118" i="3"/>
  <c r="L118" i="3" s="1"/>
  <c r="K118" i="3"/>
  <c r="J117" i="3"/>
  <c r="L117" i="3" s="1"/>
  <c r="K117" i="3"/>
  <c r="J116" i="3"/>
  <c r="L116" i="3" s="1"/>
  <c r="K116" i="3"/>
  <c r="J115" i="3"/>
  <c r="L115" i="3" s="1"/>
  <c r="K115" i="3"/>
  <c r="J114" i="3"/>
  <c r="L114" i="3" s="1"/>
  <c r="K114" i="3"/>
  <c r="J113" i="3"/>
  <c r="L113" i="3" s="1"/>
  <c r="K113" i="3"/>
  <c r="J112" i="3"/>
  <c r="L112" i="3" s="1"/>
  <c r="K112" i="3"/>
  <c r="J111" i="3"/>
  <c r="L111" i="3" s="1"/>
  <c r="K111" i="3"/>
  <c r="J110" i="3"/>
  <c r="L110" i="3" s="1"/>
  <c r="K110" i="3"/>
  <c r="J109" i="3"/>
  <c r="L109" i="3" s="1"/>
  <c r="K109" i="3"/>
  <c r="J108" i="3"/>
  <c r="L108" i="3" s="1"/>
  <c r="K108" i="3"/>
  <c r="J107" i="3"/>
  <c r="L107" i="3" s="1"/>
  <c r="K107" i="3"/>
  <c r="J106" i="3"/>
  <c r="L106" i="3" s="1"/>
  <c r="K106" i="3"/>
  <c r="J105" i="3"/>
  <c r="L105" i="3" s="1"/>
  <c r="K105" i="3"/>
  <c r="J104" i="3"/>
  <c r="L104" i="3" s="1"/>
  <c r="K104" i="3"/>
  <c r="J103" i="3"/>
  <c r="L103" i="3" s="1"/>
  <c r="K103" i="3"/>
  <c r="J102" i="3"/>
  <c r="L102" i="3" s="1"/>
  <c r="K102" i="3"/>
  <c r="J101" i="3"/>
  <c r="L101" i="3" s="1"/>
  <c r="K101" i="3"/>
  <c r="J100" i="3"/>
  <c r="L100" i="3" s="1"/>
  <c r="K100" i="3"/>
  <c r="J99" i="3"/>
  <c r="L99" i="3" s="1"/>
  <c r="K99" i="3"/>
  <c r="J98" i="3"/>
  <c r="L98" i="3" s="1"/>
  <c r="K98" i="3"/>
  <c r="J97" i="3"/>
  <c r="L97" i="3" s="1"/>
  <c r="K97" i="3"/>
  <c r="J96" i="3"/>
  <c r="L96" i="3" s="1"/>
  <c r="K96" i="3"/>
  <c r="J95" i="3"/>
  <c r="J94" i="3"/>
  <c r="J93" i="3"/>
  <c r="J92" i="3"/>
  <c r="L92" i="3" s="1"/>
  <c r="K92" i="3"/>
  <c r="J91" i="3"/>
  <c r="L91" i="3" s="1"/>
  <c r="K91" i="3"/>
  <c r="J90" i="3"/>
  <c r="J89" i="3"/>
  <c r="L89" i="3" s="1"/>
  <c r="K89" i="3"/>
  <c r="J88" i="3"/>
  <c r="J87" i="3"/>
  <c r="L87" i="3" s="1"/>
  <c r="K87" i="3"/>
  <c r="J86" i="3"/>
  <c r="J85" i="3"/>
  <c r="J84" i="3"/>
  <c r="L84" i="3" s="1"/>
  <c r="K84" i="3"/>
  <c r="J83" i="3"/>
  <c r="L83" i="3" s="1"/>
  <c r="K83" i="3"/>
  <c r="J82" i="3"/>
  <c r="L82" i="3" s="1"/>
  <c r="K82" i="3"/>
  <c r="J81" i="3"/>
  <c r="J80" i="3"/>
  <c r="J79" i="3"/>
  <c r="J78" i="3"/>
  <c r="J77" i="3"/>
  <c r="L77" i="3" s="1"/>
  <c r="K77" i="3"/>
  <c r="J76" i="3"/>
  <c r="J75" i="3"/>
  <c r="J74" i="3"/>
  <c r="L74" i="3" s="1"/>
  <c r="K74" i="3"/>
  <c r="J73" i="3"/>
  <c r="J72" i="3"/>
  <c r="L72" i="3" s="1"/>
  <c r="K72" i="3"/>
  <c r="J71" i="3"/>
  <c r="J70" i="3"/>
  <c r="J69" i="3"/>
  <c r="J68" i="3"/>
  <c r="J67" i="3"/>
  <c r="J66" i="3"/>
  <c r="L66" i="3" s="1"/>
  <c r="K66" i="3"/>
  <c r="J65" i="3"/>
  <c r="J64" i="3"/>
  <c r="L64" i="3" s="1"/>
  <c r="K64" i="3"/>
  <c r="J63" i="3"/>
  <c r="L63" i="3" s="1"/>
  <c r="K63" i="3"/>
  <c r="J62" i="3"/>
  <c r="J61" i="3"/>
  <c r="J60" i="3"/>
  <c r="L60" i="3" s="1"/>
  <c r="K60" i="3"/>
  <c r="J59" i="3"/>
  <c r="J58" i="3"/>
  <c r="L58" i="3" s="1"/>
  <c r="K58" i="3"/>
  <c r="J57" i="3"/>
  <c r="J56" i="3"/>
  <c r="J55" i="3"/>
  <c r="J54" i="3"/>
  <c r="L54" i="3" s="1"/>
  <c r="K54" i="3"/>
  <c r="J53" i="3"/>
  <c r="J52" i="3"/>
  <c r="J51" i="3"/>
  <c r="J50" i="3"/>
  <c r="J49" i="3"/>
  <c r="L49" i="3" s="1"/>
  <c r="K49" i="3"/>
  <c r="J48" i="3"/>
  <c r="J47" i="3"/>
  <c r="J46" i="3"/>
  <c r="J45" i="3"/>
  <c r="J44" i="3"/>
  <c r="L44" i="3" s="1"/>
  <c r="K44" i="3"/>
  <c r="J43" i="3"/>
  <c r="J42" i="3"/>
  <c r="J41" i="3"/>
  <c r="L41" i="3" s="1"/>
  <c r="K41" i="3"/>
  <c r="J40" i="3"/>
  <c r="J39" i="3"/>
  <c r="L39" i="3" s="1"/>
  <c r="K39" i="3"/>
  <c r="J38" i="3"/>
  <c r="L38" i="3" s="1"/>
  <c r="K38" i="3"/>
  <c r="J37" i="3"/>
  <c r="J36" i="3"/>
  <c r="J35" i="3"/>
  <c r="J34" i="3"/>
  <c r="L34" i="3" s="1"/>
  <c r="K34" i="3"/>
  <c r="J33" i="3"/>
  <c r="L33" i="3" s="1"/>
  <c r="K33" i="3"/>
  <c r="J32" i="3"/>
  <c r="L32" i="3" s="1"/>
  <c r="K32" i="3"/>
  <c r="J31" i="3"/>
  <c r="L31" i="3" s="1"/>
  <c r="K31" i="3"/>
  <c r="J30" i="3"/>
  <c r="L30" i="3" s="1"/>
  <c r="K30" i="3"/>
  <c r="J29" i="3"/>
  <c r="L29" i="3" s="1"/>
  <c r="K29" i="3"/>
  <c r="J28" i="3"/>
  <c r="L28" i="3" s="1"/>
  <c r="K28" i="3"/>
  <c r="J27" i="3"/>
  <c r="L27" i="3" s="1"/>
  <c r="K27" i="3"/>
  <c r="J26" i="3"/>
  <c r="L26" i="3" s="1"/>
  <c r="K26" i="3"/>
  <c r="J25" i="3"/>
  <c r="L25" i="3" s="1"/>
  <c r="K25" i="3"/>
  <c r="J24" i="3"/>
  <c r="L24" i="3" s="1"/>
  <c r="K24" i="3"/>
  <c r="J23" i="3"/>
  <c r="L23" i="3" s="1"/>
  <c r="K23" i="3"/>
  <c r="J22" i="3"/>
  <c r="L22" i="3" s="1"/>
  <c r="K22" i="3"/>
  <c r="J21" i="3"/>
  <c r="L21" i="3" s="1"/>
  <c r="K21" i="3"/>
  <c r="J20" i="3"/>
  <c r="L20" i="3" s="1"/>
  <c r="K20" i="3"/>
  <c r="J19" i="3"/>
  <c r="L19" i="3" s="1"/>
  <c r="K19" i="3"/>
  <c r="J18" i="3"/>
  <c r="L18" i="3" s="1"/>
  <c r="K18" i="3"/>
  <c r="J17" i="3"/>
  <c r="L17" i="3" s="1"/>
  <c r="K17" i="3"/>
  <c r="J16" i="3"/>
  <c r="L16" i="3" s="1"/>
  <c r="K16" i="3"/>
  <c r="J15" i="3"/>
  <c r="L15" i="3" s="1"/>
  <c r="K15" i="3"/>
  <c r="J14" i="3"/>
  <c r="L14" i="3" s="1"/>
  <c r="K14" i="3"/>
  <c r="J13" i="3"/>
  <c r="L13" i="3" s="1"/>
  <c r="K13" i="3"/>
  <c r="J12" i="3"/>
  <c r="L12" i="3" s="1"/>
  <c r="K12" i="3"/>
  <c r="J11" i="3"/>
  <c r="L11" i="3" s="1"/>
  <c r="K11" i="3"/>
  <c r="J10" i="3"/>
  <c r="L10" i="3" s="1"/>
  <c r="K10" i="3"/>
  <c r="J9" i="3"/>
  <c r="L9" i="3" s="1"/>
  <c r="K9" i="3"/>
  <c r="J8" i="3"/>
  <c r="L8" i="3" s="1"/>
  <c r="K8" i="3"/>
  <c r="J7" i="3"/>
  <c r="L7" i="3" s="1"/>
  <c r="K7" i="3"/>
  <c r="J6" i="3"/>
  <c r="L6" i="3" s="1"/>
  <c r="K6" i="3"/>
  <c r="H1219" i="2"/>
  <c r="G1231" i="2"/>
  <c r="I1231" i="3" s="1"/>
  <c r="J1231" i="3" s="1"/>
  <c r="K1218" i="2"/>
  <c r="I1218" i="2"/>
  <c r="I562" i="2"/>
  <c r="K562" i="2"/>
  <c r="K6" i="2"/>
  <c r="H1231" i="2"/>
  <c r="I95" i="2"/>
  <c r="I93" i="2"/>
  <c r="I80" i="2"/>
  <c r="I1213" i="2"/>
  <c r="I68" i="2"/>
  <c r="I60" i="2"/>
  <c r="I24" i="2"/>
  <c r="I18" i="2"/>
  <c r="I1223" i="2"/>
  <c r="I1216" i="2"/>
  <c r="I1215" i="2"/>
  <c r="I1199" i="2"/>
  <c r="I1190" i="2"/>
  <c r="I1189" i="2"/>
  <c r="I1175" i="2"/>
  <c r="I1171" i="2"/>
  <c r="I1123" i="2"/>
  <c r="I100" i="2"/>
  <c r="I37" i="2"/>
  <c r="I20" i="2"/>
  <c r="I14" i="2"/>
  <c r="I1230" i="2"/>
  <c r="I1207" i="2"/>
  <c r="I1198" i="2"/>
  <c r="I1179" i="2"/>
  <c r="I1143" i="2"/>
  <c r="I38" i="2"/>
  <c r="I1204" i="2"/>
  <c r="I1192" i="2"/>
  <c r="I1181" i="2"/>
  <c r="I1163" i="2"/>
  <c r="I1161" i="2"/>
  <c r="I1156" i="2"/>
  <c r="I1117" i="2"/>
  <c r="I71" i="2"/>
  <c r="I54" i="2"/>
  <c r="I29" i="2"/>
  <c r="I1159" i="2"/>
  <c r="I1124" i="2"/>
  <c r="I88" i="2"/>
  <c r="I63" i="2"/>
  <c r="I58" i="2"/>
  <c r="I44" i="2"/>
  <c r="I28" i="2"/>
  <c r="I1116" i="2"/>
  <c r="I438" i="2"/>
  <c r="I432" i="2"/>
  <c r="I429" i="2"/>
  <c r="I424" i="2"/>
  <c r="I417" i="2"/>
  <c r="I413" i="2"/>
  <c r="I411" i="2"/>
  <c r="I407" i="2"/>
  <c r="I402" i="2"/>
  <c r="I399" i="2"/>
  <c r="I395" i="2"/>
  <c r="I393" i="2"/>
  <c r="I386" i="2"/>
  <c r="I381" i="2"/>
  <c r="I378" i="2"/>
  <c r="I376" i="2"/>
  <c r="I363" i="2"/>
  <c r="I358" i="2"/>
  <c r="I353" i="2"/>
  <c r="I349" i="2"/>
  <c r="I342" i="2"/>
  <c r="I338" i="2"/>
  <c r="I336" i="2"/>
  <c r="I331" i="2"/>
  <c r="I324" i="2"/>
  <c r="I318" i="2"/>
  <c r="I314" i="2"/>
  <c r="I312" i="2"/>
  <c r="I301" i="2"/>
  <c r="I298" i="2"/>
  <c r="I292" i="2"/>
  <c r="I289" i="2"/>
  <c r="I285" i="2"/>
  <c r="I278" i="2"/>
  <c r="I275" i="2"/>
  <c r="I273" i="2"/>
  <c r="I271" i="2"/>
  <c r="I266" i="2"/>
  <c r="I261" i="2"/>
  <c r="I250" i="2"/>
  <c r="I245" i="2"/>
  <c r="I241" i="2"/>
  <c r="I239" i="2"/>
  <c r="I234" i="2"/>
  <c r="I230" i="2"/>
  <c r="I226" i="2"/>
  <c r="I223" i="2"/>
  <c r="I214" i="2"/>
  <c r="I206" i="2"/>
  <c r="I199" i="2"/>
  <c r="I195" i="2"/>
  <c r="I192" i="2"/>
  <c r="I189" i="2"/>
  <c r="I182" i="2"/>
  <c r="I180" i="2"/>
  <c r="I176" i="2"/>
  <c r="I173" i="2"/>
  <c r="I170" i="2"/>
  <c r="I159" i="2"/>
  <c r="I153" i="2"/>
  <c r="I142" i="2"/>
  <c r="I139" i="2"/>
  <c r="I137" i="2"/>
  <c r="I128" i="2"/>
  <c r="I116" i="2"/>
  <c r="I113" i="2"/>
  <c r="I110" i="2"/>
  <c r="I106" i="2"/>
  <c r="I65" i="2"/>
  <c r="I32" i="2"/>
  <c r="I511" i="2"/>
  <c r="I12" i="2"/>
  <c r="I1219" i="2" l="1"/>
  <c r="K1219" i="2"/>
  <c r="L1231" i="3"/>
  <c r="K1231" i="3"/>
  <c r="K1231" i="2"/>
  <c r="I1231" i="2"/>
  <c r="L1230" i="3"/>
  <c r="K1230" i="3"/>
  <c r="L1229" i="3"/>
  <c r="K1229" i="3"/>
  <c r="L1228" i="3"/>
  <c r="K1228" i="3"/>
  <c r="L1226" i="3"/>
  <c r="K1226" i="3"/>
  <c r="L1224" i="3"/>
  <c r="K1224" i="3"/>
  <c r="L1221" i="3"/>
  <c r="K1221" i="3"/>
  <c r="L1217" i="3"/>
  <c r="K1217" i="3"/>
  <c r="L1216" i="3"/>
  <c r="K1216" i="3"/>
  <c r="L1214" i="3"/>
  <c r="K1214" i="3"/>
  <c r="L1213" i="3"/>
  <c r="K1213" i="3"/>
  <c r="L1209" i="3"/>
  <c r="K1209" i="3"/>
  <c r="L1208" i="3"/>
  <c r="K1208" i="3"/>
  <c r="L1205" i="3"/>
  <c r="K1205" i="3"/>
  <c r="L1204" i="3"/>
  <c r="K1204" i="3"/>
  <c r="L1203" i="3"/>
  <c r="K1203" i="3"/>
  <c r="L1201" i="3"/>
  <c r="K1201" i="3"/>
  <c r="L1199" i="3"/>
  <c r="K1199" i="3"/>
  <c r="L1196" i="3"/>
  <c r="K1196" i="3"/>
  <c r="L1195" i="3"/>
  <c r="K1195" i="3"/>
  <c r="L1192" i="3"/>
  <c r="K1192" i="3"/>
  <c r="L1190" i="3"/>
  <c r="K1190" i="3"/>
  <c r="L1189" i="3"/>
  <c r="K1189" i="3"/>
  <c r="L1187" i="3"/>
  <c r="K1187" i="3"/>
  <c r="L1186" i="3"/>
  <c r="K1186" i="3"/>
  <c r="L1180" i="3"/>
  <c r="K1180" i="3"/>
  <c r="L1178" i="3"/>
  <c r="K1178" i="3"/>
  <c r="L1177" i="3"/>
  <c r="K1177" i="3"/>
  <c r="L1176" i="3"/>
  <c r="K1176" i="3"/>
  <c r="L1174" i="3"/>
  <c r="K1174" i="3"/>
  <c r="L1169" i="3"/>
  <c r="K1169" i="3"/>
  <c r="L1165" i="3"/>
  <c r="K1165" i="3"/>
  <c r="L1164" i="3"/>
  <c r="K1164" i="3"/>
  <c r="L1161" i="3"/>
  <c r="K1161" i="3"/>
  <c r="L1158" i="3"/>
  <c r="K1158" i="3"/>
  <c r="L1157" i="3"/>
  <c r="K1157" i="3"/>
  <c r="L1154" i="3"/>
  <c r="K1154" i="3"/>
  <c r="L1150" i="3"/>
  <c r="K1150" i="3"/>
  <c r="L1148" i="3"/>
  <c r="K1148" i="3"/>
  <c r="L1147" i="3"/>
  <c r="K1147" i="3"/>
  <c r="L1146" i="3"/>
  <c r="K1146" i="3"/>
  <c r="L1143" i="3"/>
  <c r="K1143" i="3"/>
  <c r="L1141" i="3"/>
  <c r="K1141" i="3"/>
  <c r="L1140" i="3"/>
  <c r="K1140" i="3"/>
  <c r="L1139" i="3"/>
  <c r="K1139" i="3"/>
  <c r="L1138" i="3"/>
  <c r="K1138" i="3"/>
  <c r="L1137" i="3"/>
  <c r="K1137" i="3"/>
  <c r="L1135" i="3"/>
  <c r="K1135" i="3"/>
  <c r="L1134" i="3"/>
  <c r="K1134" i="3"/>
  <c r="L1133" i="3"/>
  <c r="K1133" i="3"/>
  <c r="L1131" i="3"/>
  <c r="K1131" i="3"/>
  <c r="L1130" i="3"/>
  <c r="K1130" i="3"/>
  <c r="L1128" i="3"/>
  <c r="K1128" i="3"/>
  <c r="L1127" i="3"/>
  <c r="K1127" i="3"/>
  <c r="L1126" i="3"/>
  <c r="K1126" i="3"/>
  <c r="L1124" i="3"/>
  <c r="K1124" i="3"/>
  <c r="L1123" i="3"/>
  <c r="K1123" i="3"/>
  <c r="L1122" i="3"/>
  <c r="K1122" i="3"/>
  <c r="L1094" i="3"/>
  <c r="K1094" i="3"/>
  <c r="L1093" i="3"/>
  <c r="K1093" i="3"/>
  <c r="L1090" i="3"/>
  <c r="K1090" i="3"/>
  <c r="L1087" i="3"/>
  <c r="K1087" i="3"/>
  <c r="L1084" i="3"/>
  <c r="K1084" i="3"/>
  <c r="L1082" i="3"/>
  <c r="K1082" i="3"/>
  <c r="L1081" i="3"/>
  <c r="K1081" i="3"/>
  <c r="L1080" i="3"/>
  <c r="K1080" i="3"/>
  <c r="L1079" i="3"/>
  <c r="K1079" i="3"/>
  <c r="L1078" i="3"/>
  <c r="K1078" i="3"/>
  <c r="L1077" i="3"/>
  <c r="K1077" i="3"/>
  <c r="L1076" i="3"/>
  <c r="K1076" i="3"/>
  <c r="L1075" i="3"/>
  <c r="K1075" i="3"/>
  <c r="L1072" i="3"/>
  <c r="K1072" i="3"/>
  <c r="L1071" i="3"/>
  <c r="K1071" i="3"/>
  <c r="L1070" i="3"/>
  <c r="K1070" i="3"/>
  <c r="L1069" i="3"/>
  <c r="K1069" i="3"/>
  <c r="L1068" i="3"/>
  <c r="K1068" i="3"/>
  <c r="L1067" i="3"/>
  <c r="K1067" i="3"/>
  <c r="L1066" i="3"/>
  <c r="K1066" i="3"/>
  <c r="L1065" i="3"/>
  <c r="K1065" i="3"/>
  <c r="L1063" i="3"/>
  <c r="K1063" i="3"/>
  <c r="L1062" i="3"/>
  <c r="K1062" i="3"/>
  <c r="L1061" i="3"/>
  <c r="K1061" i="3"/>
  <c r="L1059" i="3"/>
  <c r="K1059" i="3"/>
  <c r="L1058" i="3"/>
  <c r="K1058" i="3"/>
  <c r="L1057" i="3"/>
  <c r="K1057" i="3"/>
  <c r="L1055" i="3"/>
  <c r="K1055" i="3"/>
  <c r="L1053" i="3"/>
  <c r="K1053" i="3"/>
  <c r="L1052" i="3"/>
  <c r="K1052" i="3"/>
  <c r="L1051" i="3"/>
  <c r="K1051" i="3"/>
  <c r="L1050" i="3"/>
  <c r="K1050" i="3"/>
  <c r="L1046" i="3"/>
  <c r="K1046" i="3"/>
  <c r="L1045" i="3"/>
  <c r="K1045" i="3"/>
  <c r="L1044" i="3"/>
  <c r="K1044" i="3"/>
  <c r="L1042" i="3"/>
  <c r="K1042" i="3"/>
  <c r="L1041" i="3"/>
  <c r="K1041" i="3"/>
  <c r="L1040" i="3"/>
  <c r="K1040" i="3"/>
  <c r="L1038" i="3"/>
  <c r="K1038" i="3"/>
  <c r="L1037" i="3"/>
  <c r="K1037" i="3"/>
  <c r="L1035" i="3"/>
  <c r="K1035" i="3"/>
  <c r="L1031" i="3"/>
  <c r="K1031" i="3"/>
  <c r="L1030" i="3"/>
  <c r="K1030" i="3"/>
  <c r="L1028" i="3"/>
  <c r="K1028" i="3"/>
  <c r="L1026" i="3"/>
  <c r="K1026" i="3"/>
  <c r="L1024" i="3"/>
  <c r="K1024" i="3"/>
  <c r="L1023" i="3"/>
  <c r="K1023" i="3"/>
  <c r="L1022" i="3"/>
  <c r="K1022" i="3"/>
  <c r="L1021" i="3"/>
  <c r="K1021" i="3"/>
  <c r="L1019" i="3"/>
  <c r="K1019" i="3"/>
  <c r="L1017" i="3"/>
  <c r="K1017" i="3"/>
  <c r="L1016" i="3"/>
  <c r="K1016" i="3"/>
  <c r="L1015" i="3"/>
  <c r="K1015" i="3"/>
  <c r="L1014" i="3"/>
  <c r="K1014" i="3"/>
  <c r="L958" i="3"/>
  <c r="K958" i="3"/>
  <c r="L955" i="3"/>
  <c r="K955" i="3"/>
  <c r="L953" i="3"/>
  <c r="K953" i="3"/>
  <c r="L951" i="3"/>
  <c r="K951" i="3"/>
  <c r="L950" i="3"/>
  <c r="K950" i="3"/>
  <c r="L947" i="3"/>
  <c r="K947" i="3"/>
  <c r="L945" i="3"/>
  <c r="K945" i="3"/>
  <c r="L944" i="3"/>
  <c r="K944" i="3"/>
  <c r="L943" i="3"/>
  <c r="K943" i="3"/>
  <c r="L940" i="3"/>
  <c r="K940" i="3"/>
  <c r="L937" i="3"/>
  <c r="K937" i="3"/>
  <c r="L935" i="3"/>
  <c r="K935" i="3"/>
  <c r="L934" i="3"/>
  <c r="K934" i="3"/>
  <c r="L929" i="3"/>
  <c r="K929" i="3"/>
  <c r="L928" i="3"/>
  <c r="K928" i="3"/>
  <c r="L927" i="3"/>
  <c r="K927" i="3"/>
  <c r="L926" i="3"/>
  <c r="K926" i="3"/>
  <c r="L924" i="3"/>
  <c r="K924" i="3"/>
  <c r="L923" i="3"/>
  <c r="K923" i="3"/>
  <c r="L921" i="3"/>
  <c r="K921" i="3"/>
  <c r="L919" i="3"/>
  <c r="K919" i="3"/>
  <c r="L918" i="3"/>
  <c r="K918" i="3"/>
  <c r="L917" i="3"/>
  <c r="K917" i="3"/>
  <c r="L915" i="3"/>
  <c r="K915" i="3"/>
  <c r="L913" i="3"/>
  <c r="K913" i="3"/>
  <c r="L911" i="3"/>
  <c r="K911" i="3"/>
  <c r="L910" i="3"/>
  <c r="K910" i="3"/>
  <c r="L909" i="3"/>
  <c r="K909" i="3"/>
  <c r="L908" i="3"/>
  <c r="K908" i="3"/>
  <c r="L906" i="3"/>
  <c r="K906" i="3"/>
  <c r="L905" i="3"/>
  <c r="K905" i="3"/>
  <c r="L796" i="3"/>
  <c r="K796" i="3"/>
  <c r="L795" i="3"/>
  <c r="K795" i="3"/>
  <c r="L785" i="3"/>
  <c r="K785" i="3"/>
  <c r="L781" i="3"/>
  <c r="K781" i="3"/>
  <c r="L779" i="3"/>
  <c r="K779" i="3"/>
  <c r="L775" i="3"/>
  <c r="K775" i="3"/>
  <c r="L771" i="3"/>
  <c r="K771" i="3"/>
  <c r="L766" i="3"/>
  <c r="K766" i="3"/>
  <c r="L764" i="3"/>
  <c r="K764" i="3"/>
  <c r="L759" i="3"/>
  <c r="K759" i="3"/>
  <c r="L755" i="3"/>
  <c r="K755" i="3"/>
  <c r="L753" i="3"/>
  <c r="K753" i="3"/>
  <c r="L751" i="3"/>
  <c r="K751" i="3"/>
  <c r="L745" i="3"/>
  <c r="K745" i="3"/>
  <c r="L741" i="3"/>
  <c r="K741" i="3"/>
  <c r="L734" i="3"/>
  <c r="K734" i="3"/>
  <c r="L732" i="3"/>
  <c r="K732" i="3"/>
  <c r="L728" i="3"/>
  <c r="K728" i="3"/>
  <c r="L723" i="3"/>
  <c r="K723" i="3"/>
  <c r="L719" i="3"/>
  <c r="K719" i="3"/>
  <c r="L716" i="3"/>
  <c r="K716" i="3"/>
  <c r="L712" i="3"/>
  <c r="K712" i="3"/>
  <c r="L710" i="3"/>
  <c r="K710" i="3"/>
  <c r="L706" i="3"/>
  <c r="K706" i="3"/>
  <c r="L699" i="3"/>
  <c r="K699" i="3"/>
  <c r="L697" i="3"/>
  <c r="K697" i="3"/>
  <c r="L693" i="3"/>
  <c r="K693" i="3"/>
  <c r="L689" i="3"/>
  <c r="K689" i="3"/>
  <c r="L470" i="3"/>
  <c r="K470" i="3"/>
  <c r="L357" i="3"/>
  <c r="K357" i="3"/>
  <c r="L356" i="3"/>
  <c r="K356" i="3"/>
  <c r="L354" i="3"/>
  <c r="K354" i="3"/>
  <c r="L349" i="3"/>
  <c r="K349" i="3"/>
  <c r="L347" i="3"/>
  <c r="K347" i="3"/>
  <c r="L344" i="3"/>
  <c r="K344" i="3"/>
  <c r="L343" i="3"/>
  <c r="K343" i="3"/>
  <c r="L342" i="3"/>
  <c r="K342" i="3"/>
  <c r="L339" i="3"/>
  <c r="K339" i="3"/>
  <c r="L336" i="3"/>
  <c r="K336" i="3"/>
  <c r="L335" i="3"/>
  <c r="K335" i="3"/>
  <c r="L333" i="3"/>
  <c r="K333" i="3"/>
  <c r="L330" i="3"/>
  <c r="K330" i="3"/>
  <c r="L326" i="3"/>
  <c r="K326" i="3"/>
  <c r="L325" i="3"/>
  <c r="K325" i="3"/>
  <c r="L324" i="3"/>
  <c r="K324" i="3"/>
  <c r="L323" i="3"/>
  <c r="K323" i="3"/>
  <c r="L322" i="3"/>
  <c r="K322" i="3"/>
  <c r="L321" i="3"/>
  <c r="K321" i="3"/>
  <c r="L316" i="3"/>
  <c r="K316" i="3"/>
  <c r="L315" i="3"/>
  <c r="K315" i="3"/>
  <c r="L314" i="3"/>
  <c r="K314" i="3"/>
  <c r="L309" i="3"/>
  <c r="K309" i="3"/>
  <c r="L308" i="3"/>
  <c r="K308" i="3"/>
  <c r="L307" i="3"/>
  <c r="K307" i="3"/>
  <c r="L305" i="3"/>
  <c r="K305" i="3"/>
  <c r="L304" i="3"/>
  <c r="K304" i="3"/>
  <c r="L303" i="3"/>
  <c r="K303" i="3"/>
  <c r="L302" i="3"/>
  <c r="K302" i="3"/>
  <c r="L300" i="3"/>
  <c r="K300" i="3"/>
  <c r="L299" i="3"/>
  <c r="K299" i="3"/>
  <c r="L298" i="3"/>
  <c r="K298" i="3"/>
  <c r="L297" i="3"/>
  <c r="K297" i="3"/>
  <c r="L296" i="3"/>
  <c r="K296" i="3"/>
  <c r="L295" i="3"/>
  <c r="K295" i="3"/>
  <c r="L294" i="3"/>
  <c r="K294" i="3"/>
  <c r="L292" i="3"/>
  <c r="K292" i="3"/>
  <c r="L291" i="3"/>
  <c r="K291" i="3"/>
  <c r="L286" i="3"/>
  <c r="K286" i="3"/>
  <c r="L285" i="3"/>
  <c r="K285" i="3"/>
  <c r="L283" i="3"/>
  <c r="K283" i="3"/>
  <c r="L282" i="3"/>
  <c r="K282" i="3"/>
  <c r="L281" i="3"/>
  <c r="K281" i="3"/>
  <c r="L280" i="3"/>
  <c r="K280" i="3"/>
  <c r="L279" i="3"/>
  <c r="K279" i="3"/>
  <c r="L275" i="3"/>
  <c r="K275" i="3"/>
  <c r="L271" i="3"/>
  <c r="K271" i="3"/>
  <c r="L269" i="3"/>
  <c r="K269" i="3"/>
  <c r="L267" i="3"/>
  <c r="K267" i="3"/>
  <c r="L266" i="3"/>
  <c r="K266" i="3"/>
  <c r="L263" i="3"/>
  <c r="K263" i="3"/>
  <c r="L259" i="3"/>
  <c r="K259" i="3"/>
  <c r="L255" i="3"/>
  <c r="K255" i="3"/>
  <c r="L254" i="3"/>
  <c r="K254" i="3"/>
  <c r="L253" i="3"/>
  <c r="K253" i="3"/>
  <c r="L252" i="3"/>
  <c r="K252" i="3"/>
  <c r="L95" i="3"/>
  <c r="K95" i="3"/>
  <c r="L94" i="3"/>
  <c r="K94" i="3"/>
  <c r="L93" i="3"/>
  <c r="K93" i="3"/>
  <c r="L90" i="3"/>
  <c r="K90" i="3"/>
  <c r="L88" i="3"/>
  <c r="K88" i="3"/>
  <c r="L86" i="3"/>
  <c r="K86" i="3"/>
  <c r="L85" i="3"/>
  <c r="K85" i="3"/>
  <c r="L81" i="3"/>
  <c r="K81" i="3"/>
  <c r="L80" i="3"/>
  <c r="K80" i="3"/>
  <c r="L79" i="3"/>
  <c r="K79" i="3"/>
  <c r="L78" i="3"/>
  <c r="K78" i="3"/>
  <c r="L76" i="3"/>
  <c r="K76" i="3"/>
  <c r="L75" i="3"/>
  <c r="K75" i="3"/>
  <c r="L73" i="3"/>
  <c r="K73" i="3"/>
  <c r="L71" i="3"/>
  <c r="K71" i="3"/>
  <c r="L70" i="3"/>
  <c r="K70" i="3"/>
  <c r="L69" i="3"/>
  <c r="K69" i="3"/>
  <c r="L68" i="3"/>
  <c r="K68" i="3"/>
  <c r="L67" i="3"/>
  <c r="K67" i="3"/>
  <c r="L65" i="3"/>
  <c r="K65" i="3"/>
  <c r="L62" i="3"/>
  <c r="K62" i="3"/>
  <c r="L61" i="3"/>
  <c r="K61" i="3"/>
  <c r="L59" i="3"/>
  <c r="K59" i="3"/>
  <c r="L57" i="3"/>
  <c r="K57" i="3"/>
  <c r="L56" i="3"/>
  <c r="K56" i="3"/>
  <c r="L55" i="3"/>
  <c r="K55" i="3"/>
  <c r="L53" i="3"/>
  <c r="K53" i="3"/>
  <c r="L52" i="3"/>
  <c r="K52" i="3"/>
  <c r="L51" i="3"/>
  <c r="K51" i="3"/>
  <c r="L50" i="3"/>
  <c r="K50" i="3"/>
  <c r="L48" i="3"/>
  <c r="K48" i="3"/>
  <c r="L47" i="3"/>
  <c r="K47" i="3"/>
  <c r="L46" i="3"/>
  <c r="K46" i="3"/>
  <c r="L45" i="3"/>
  <c r="K45" i="3"/>
  <c r="L43" i="3"/>
  <c r="K43" i="3"/>
  <c r="L42" i="3"/>
  <c r="K42" i="3"/>
  <c r="L40" i="3"/>
  <c r="K40" i="3"/>
  <c r="L37" i="3"/>
  <c r="K37" i="3"/>
  <c r="L36" i="3"/>
  <c r="K36" i="3"/>
  <c r="L35" i="3"/>
  <c r="K35" i="3"/>
</calcChain>
</file>

<file path=xl/sharedStrings.xml><?xml version="1.0" encoding="utf-8"?>
<sst xmlns="http://schemas.openxmlformats.org/spreadsheetml/2006/main" count="34579" uniqueCount="1701">
  <si>
    <t>Texas Statewide District and Charter ABC Data</t>
  </si>
  <si>
    <t>Public data companion to The Scale of the Allotment for Basic Costs</t>
  </si>
  <si>
    <t>Workbook item</t>
  </si>
  <si>
    <t>Description</t>
  </si>
  <si>
    <t>Purpose</t>
  </si>
  <si>
    <t>Provides district-level and charter-level expenditure, enrollment, per-student, and FY2026 Allotment for Basic Costs data supporting The Scale of the Allotment for Basic Costs: https://www.ntxec.org/allotment-for-basic-costs-2026</t>
  </si>
  <si>
    <t>Version</t>
  </si>
  <si>
    <t>October 2, 2026</t>
  </si>
  <si>
    <t>Contact</t>
  </si>
  <si>
    <t>Danny Stockton, North Texas Education Coalition | danny@ntxec.org</t>
  </si>
  <si>
    <t>Coverage</t>
  </si>
  <si>
    <t>1,225 organizations appearing in at least one FY2020-FY2025 PEIMS actual file, the FY2020 or FY2025 enrollment files, or the FY2026 ABC data. This is a multi-year union, not a count of currently operating organizations.</t>
  </si>
  <si>
    <t>District identification</t>
  </si>
  <si>
    <t>County and six-digit district ID are included because eleven district names occur more than once statewide.</t>
  </si>
  <si>
    <t>Expenditure scope</t>
  </si>
  <si>
    <t>Five measurable categories are included. Costs associated with hiring retired teachers are permitted by statute but cannot be measured separately and reliably in statewide PEIMS data.</t>
  </si>
  <si>
    <t>Enrollment</t>
  </si>
  <si>
    <t>Official TEA fall PEIMS snapshot enrollment is used for FY2020 and FY2025. Statewide control totals are 5,493,940 and 5,544,255. FY2026 ABC enrollment is 5,430,866.</t>
  </si>
  <si>
    <t>Masked enrollment</t>
  </si>
  <si>
    <t>TEA's public demographic file masks very small counts. Exact PWR enrollment is used for affected organization rows. FY2025 organization rows sum to 5,544,252, three below the official statewide control; total-row calculations use 5,544,255.</t>
  </si>
  <si>
    <t>Organization status</t>
  </si>
  <si>
    <t>Status is derived from current AskTED presence and the FY2020, FY2025, and FY2026 source records. Closed during FY2026 identifies organizations with FY2026 ABC but no current AskTED record. Closed before FY2025 identifies organizations with no FY2025 comparison data and no current AskTED record. Three district consolidation or annexation labels use TEA's official consolidation list. Status is provided to explain non-comparable rows, not as a substitute for a complete organizational history.</t>
  </si>
  <si>
    <t>Missing values and N/A</t>
  </si>
  <si>
    <t>N/A identifies a calculation that cannot be completed or is not meaningful. A dash represents a zero reported amount, which may reflect absence from the applicable source rather than a confirmed zero cost. Comparisons without data in both years are not like-for-like.</t>
  </si>
  <si>
    <t>Two ABC percentage measures</t>
  </si>
  <si>
    <t>District Summary divides FY2026 ABC dollars by the FY2020-FY2025 dollar increase. District Per Student divides $106 by the per-student increase. The results differ because ABC uses FY2026 enrollment while the expenditure denominator uses FY2020 and FY2025 enrollment.</t>
  </si>
  <si>
    <t>Negative amounts</t>
  </si>
  <si>
    <t>Negative PEIMS amounts are retained as filed and may reflect refunds, recoveries, reversals, or prior-period adjustments. They are not reclassified.</t>
  </si>
  <si>
    <t>Small-enrollment volatility</t>
  </si>
  <si>
    <t>Per-student results for very small organizations can be highly volatile. Interpret extreme values together with the underlying enrollment and dollar amounts.</t>
  </si>
  <si>
    <t>Interpretation</t>
  </si>
  <si>
    <t>This workbook supports a scale comparison. It is not a cumulative funding-shortfall calculation and does not assume that ABC was intended to reimburse all eligible expenditures.</t>
  </si>
  <si>
    <t>Member-district companion</t>
  </si>
  <si>
    <t>Data review flag</t>
  </si>
  <si>
    <t>Organizations</t>
  </si>
  <si>
    <t>Amount</t>
  </si>
  <si>
    <t>FY2025 measured costs but no FY2026 ABC; all six are absent from current AskTED and labeled Closed before FY2026</t>
  </si>
  <si>
    <t>FY2026 ABC but no FY2025 measured costs; five are new for FY2026 and Texas Tech University K-12 is active with no FY2025 measured costs</t>
  </si>
  <si>
    <t>Sheet</t>
  </si>
  <si>
    <t>Contents</t>
  </si>
  <si>
    <t>District Summary</t>
  </si>
  <si>
    <t>FY2020 and FY2025 identifiable costs, change, FY2026 ABC, and dollar-based ABC share.</t>
  </si>
  <si>
    <t>District Per Student</t>
  </si>
  <si>
    <t>Enrollment and per-student version of the district summary.</t>
  </si>
  <si>
    <t>Category Changes</t>
  </si>
  <si>
    <t>FY2020-to-FY2025 nominal-dollar change by measured category.</t>
  </si>
  <si>
    <t>Annual Totals</t>
  </si>
  <si>
    <t>Total identifiable expenditures for FY2020 through FY2025.</t>
  </si>
  <si>
    <t>Category Per Student</t>
  </si>
  <si>
    <t>FY2020-to-FY2025 per-student change by measured category.</t>
  </si>
  <si>
    <t>FY2020, FY2025, and FY2026 ABC enrollment controls and organization values.</t>
  </si>
  <si>
    <t>Source Data</t>
  </si>
  <si>
    <t>Underlying category amounts by fiscal year, status, enrollment, and FY2026 ABC values.</t>
  </si>
  <si>
    <t>Methodology &amp; Sources</t>
  </si>
  <si>
    <t>Category crosswalk, status definitions, exclusions, sources, and calculation notes.</t>
  </si>
  <si>
    <t>Statewide District and Charter Summary</t>
  </si>
  <si>
    <t>Identifiable expenditures and FY2026 Allotment for Basic Costs</t>
  </si>
  <si>
    <t>N/A means a calculation is unavailable or not meaningful. Dashes indicate zero reported amounts. Status identifies openings, closures, consolidations, and limited comparison data; see Read Me.</t>
  </si>
  <si>
    <t>Organization</t>
  </si>
  <si>
    <t>District ID</t>
  </si>
  <si>
    <t>County</t>
  </si>
  <si>
    <t>Organization Type</t>
  </si>
  <si>
    <t>Status</t>
  </si>
  <si>
    <t>FY2020 Identifiable Costs</t>
  </si>
  <si>
    <t>FY2025 Identifiable Costs</t>
  </si>
  <si>
    <t>Increase</t>
  </si>
  <si>
    <t>Percent Increase</t>
  </si>
  <si>
    <t>FY2026 ABC</t>
  </si>
  <si>
    <t>ABC as Percent of Increase</t>
  </si>
  <si>
    <t>A W Brown Leadership Academy</t>
  </si>
  <si>
    <t>Dallas</t>
  </si>
  <si>
    <t>Charter</t>
  </si>
  <si>
    <t>Closed before FY2025</t>
  </si>
  <si>
    <t>A+ Academy</t>
  </si>
  <si>
    <t>Continuing</t>
  </si>
  <si>
    <t>A+ Unlimited Potential</t>
  </si>
  <si>
    <t>Harris</t>
  </si>
  <si>
    <t>Abbott ISD</t>
  </si>
  <si>
    <t>Hill</t>
  </si>
  <si>
    <t>District</t>
  </si>
  <si>
    <t>Abernathy ISD</t>
  </si>
  <si>
    <t>Hale</t>
  </si>
  <si>
    <t>Abilene ISD</t>
  </si>
  <si>
    <t>Taylor</t>
  </si>
  <si>
    <t>Academy for Academic Excellence</t>
  </si>
  <si>
    <t>Academy ISD</t>
  </si>
  <si>
    <t>Bell</t>
  </si>
  <si>
    <t>Academy of Accelerated Learning Inc</t>
  </si>
  <si>
    <t>Academy of Dallas</t>
  </si>
  <si>
    <t>Closed before FY2026</t>
  </si>
  <si>
    <t>Academy of Visual and Performing Arts</t>
  </si>
  <si>
    <t>Tarrant</t>
  </si>
  <si>
    <t>Accelerated Intermediate Academy</t>
  </si>
  <si>
    <t>Adrian ISD</t>
  </si>
  <si>
    <t>Oldham</t>
  </si>
  <si>
    <t>Advantage Academy</t>
  </si>
  <si>
    <t>Agua Dulce ISD</t>
  </si>
  <si>
    <t>Nueces</t>
  </si>
  <si>
    <t>Alamo Heights ISD</t>
  </si>
  <si>
    <t>Bexar</t>
  </si>
  <si>
    <t>Alba-Golden ISD</t>
  </si>
  <si>
    <t>Wood</t>
  </si>
  <si>
    <t>Albany ISD</t>
  </si>
  <si>
    <t>Shackelford</t>
  </si>
  <si>
    <t>Aldine ISD</t>
  </si>
  <si>
    <t>Aledo ISD</t>
  </si>
  <si>
    <t>Parker</t>
  </si>
  <si>
    <t>Alice ISD</t>
  </si>
  <si>
    <t>Jim Wells</t>
  </si>
  <si>
    <t>Alief ISD</t>
  </si>
  <si>
    <t>Alief Montessori Community School</t>
  </si>
  <si>
    <t>Allen ISD</t>
  </si>
  <si>
    <t>Collin</t>
  </si>
  <si>
    <t>Alpine ISD</t>
  </si>
  <si>
    <t>Brewster</t>
  </si>
  <si>
    <t>Alto ISD</t>
  </si>
  <si>
    <t>Cherokee</t>
  </si>
  <si>
    <t>Alvarado ISD</t>
  </si>
  <si>
    <t>Johnson</t>
  </si>
  <si>
    <t>Alvin ISD</t>
  </si>
  <si>
    <t>Brazoria</t>
  </si>
  <si>
    <t>Alvord ISD</t>
  </si>
  <si>
    <t>Wise</t>
  </si>
  <si>
    <t>Amarillo ISD</t>
  </si>
  <si>
    <t>Potter</t>
  </si>
  <si>
    <t>Ambassadors Preparatory Academy</t>
  </si>
  <si>
    <t>Galveston</t>
  </si>
  <si>
    <t>Amherst ISD</t>
  </si>
  <si>
    <t>Lamb</t>
  </si>
  <si>
    <t>Amigos Por Vida-Friends for Life Pub Chtr Sch</t>
  </si>
  <si>
    <t>Anahuac ISD</t>
  </si>
  <si>
    <t>Chambers</t>
  </si>
  <si>
    <t>Anderson-Shiro CISD</t>
  </si>
  <si>
    <t>Grimes</t>
  </si>
  <si>
    <t>Andrews ISD</t>
  </si>
  <si>
    <t>Andrews</t>
  </si>
  <si>
    <t>Angleton ISD</t>
  </si>
  <si>
    <t>Anna ISD</t>
  </si>
  <si>
    <t>Anson ISD</t>
  </si>
  <si>
    <t>Jones</t>
  </si>
  <si>
    <t>Anthony ISD</t>
  </si>
  <si>
    <t>El Paso</t>
  </si>
  <si>
    <t>Anton ISD</t>
  </si>
  <si>
    <t>Hockley</t>
  </si>
  <si>
    <t>Apple Springs ISD</t>
  </si>
  <si>
    <t>Trinity</t>
  </si>
  <si>
    <t>Aquilla ISD</t>
  </si>
  <si>
    <t>Aransas Pass ISD</t>
  </si>
  <si>
    <t>San Patricio</t>
  </si>
  <si>
    <t>Archer City ISD</t>
  </si>
  <si>
    <t>Archer</t>
  </si>
  <si>
    <t>Argyle ISD</t>
  </si>
  <si>
    <t>Denton</t>
  </si>
  <si>
    <t>Aristoi Classical Academy</t>
  </si>
  <si>
    <t>Arlington Classics Academy</t>
  </si>
  <si>
    <t>Arlington ISD</t>
  </si>
  <si>
    <t>Arp ISD</t>
  </si>
  <si>
    <t>Smith</t>
  </si>
  <si>
    <t>Arrow Academy</t>
  </si>
  <si>
    <t>Brazos</t>
  </si>
  <si>
    <t>Aspermont ISD</t>
  </si>
  <si>
    <t>Stonewall</t>
  </si>
  <si>
    <t>Athens ISD</t>
  </si>
  <si>
    <t>Henderson</t>
  </si>
  <si>
    <t>Atlanta ISD</t>
  </si>
  <si>
    <t>Cass</t>
  </si>
  <si>
    <t>Aubrey ISD</t>
  </si>
  <si>
    <t>Austin Achieve Public Schools</t>
  </si>
  <si>
    <t>Travis</t>
  </si>
  <si>
    <t>Austin Discovery School</t>
  </si>
  <si>
    <t>Austin ISD</t>
  </si>
  <si>
    <t>Austwell-Tivoli ISD</t>
  </si>
  <si>
    <t>Refugio</t>
  </si>
  <si>
    <t>Avalon ISD</t>
  </si>
  <si>
    <t>Ellis</t>
  </si>
  <si>
    <t>Avery ISD</t>
  </si>
  <si>
    <t>Red River</t>
  </si>
  <si>
    <t>Avinger ISD</t>
  </si>
  <si>
    <t>Axtell ISD</t>
  </si>
  <si>
    <t>McLennan</t>
  </si>
  <si>
    <t>Azle ISD</t>
  </si>
  <si>
    <t>Baird ISD</t>
  </si>
  <si>
    <t>Callahan</t>
  </si>
  <si>
    <t>Bakerripley Community Schools</t>
  </si>
  <si>
    <t>Ballinger ISD</t>
  </si>
  <si>
    <t>Runnels</t>
  </si>
  <si>
    <t>Balmorhea ISD</t>
  </si>
  <si>
    <t>Reeves</t>
  </si>
  <si>
    <t>Bandera ISD</t>
  </si>
  <si>
    <t>Bandera</t>
  </si>
  <si>
    <t>Bangs ISD</t>
  </si>
  <si>
    <t>Brown</t>
  </si>
  <si>
    <t>Banquete ISD</t>
  </si>
  <si>
    <t>Barbers Hill ISD</t>
  </si>
  <si>
    <t>Bartlett ISD</t>
  </si>
  <si>
    <t>Basis Texas</t>
  </si>
  <si>
    <t>Bastrop ISD</t>
  </si>
  <si>
    <t>Bastrop</t>
  </si>
  <si>
    <t>Bay City ISD</t>
  </si>
  <si>
    <t>Matagorda</t>
  </si>
  <si>
    <t>Beatrice Mayes Institute Charter School</t>
  </si>
  <si>
    <t>Beaumont ISD</t>
  </si>
  <si>
    <t>Jefferson</t>
  </si>
  <si>
    <t>Beckville ISD</t>
  </si>
  <si>
    <t>Panola</t>
  </si>
  <si>
    <t>Beeville ISD</t>
  </si>
  <si>
    <t>Bee</t>
  </si>
  <si>
    <t>Bellevue ISD</t>
  </si>
  <si>
    <t>Clay</t>
  </si>
  <si>
    <t>Bells ISD</t>
  </si>
  <si>
    <t>Grayson</t>
  </si>
  <si>
    <t>Bellville ISD</t>
  </si>
  <si>
    <t>Austin</t>
  </si>
  <si>
    <t>Belton ISD</t>
  </si>
  <si>
    <t>Ben Bolt-Palito Blanco ISD</t>
  </si>
  <si>
    <t>Benavides ISD</t>
  </si>
  <si>
    <t>Duval</t>
  </si>
  <si>
    <t>Benjamin ISD</t>
  </si>
  <si>
    <t>Knox</t>
  </si>
  <si>
    <t>Beta Academy</t>
  </si>
  <si>
    <t>Betty M Condra School for Education Innovation</t>
  </si>
  <si>
    <t>Lubbock</t>
  </si>
  <si>
    <t>Bexar County Academy</t>
  </si>
  <si>
    <t>Big Sandy ISD</t>
  </si>
  <si>
    <t>Polk</t>
  </si>
  <si>
    <t>Upshur</t>
  </si>
  <si>
    <t>Big Spring ISD</t>
  </si>
  <si>
    <t>Howard</t>
  </si>
  <si>
    <t>Big Springs Charter School</t>
  </si>
  <si>
    <t>Real</t>
  </si>
  <si>
    <t>Birdville ISD</t>
  </si>
  <si>
    <t>Bishop CISD</t>
  </si>
  <si>
    <t>Blackwell CISD</t>
  </si>
  <si>
    <t>Nolan</t>
  </si>
  <si>
    <t>Blanco ISD</t>
  </si>
  <si>
    <t>Blanco</t>
  </si>
  <si>
    <t>Bland ISD</t>
  </si>
  <si>
    <t>Hunt</t>
  </si>
  <si>
    <t>Blanket ISD</t>
  </si>
  <si>
    <t>Bloom Academy Charter School</t>
  </si>
  <si>
    <t>Bloomburg ISD</t>
  </si>
  <si>
    <t>Blooming Grove ISD</t>
  </si>
  <si>
    <t>Navarro</t>
  </si>
  <si>
    <t>Bloomington ISD</t>
  </si>
  <si>
    <t>Victoria</t>
  </si>
  <si>
    <t>Blue Ridge ISD</t>
  </si>
  <si>
    <t>Bluff Dale ISD</t>
  </si>
  <si>
    <t>Erath</t>
  </si>
  <si>
    <t>Blum ISD</t>
  </si>
  <si>
    <t>Bob Hope School</t>
  </si>
  <si>
    <t>Boerne ISD</t>
  </si>
  <si>
    <t>Kendall</t>
  </si>
  <si>
    <t>Boles ISD</t>
  </si>
  <si>
    <t>Boling ISD</t>
  </si>
  <si>
    <t>Wharton</t>
  </si>
  <si>
    <t>Bonham ISD</t>
  </si>
  <si>
    <t>Fannin</t>
  </si>
  <si>
    <t>Booker ISD</t>
  </si>
  <si>
    <t>Lipscomb</t>
  </si>
  <si>
    <t>Borden County ISD</t>
  </si>
  <si>
    <t>Borden</t>
  </si>
  <si>
    <t>Borger ISD</t>
  </si>
  <si>
    <t>Hutchinson</t>
  </si>
  <si>
    <t>Bosqueville ISD</t>
  </si>
  <si>
    <t>Bovina ISD</t>
  </si>
  <si>
    <t>Parmer</t>
  </si>
  <si>
    <t>Bowie ISD</t>
  </si>
  <si>
    <t>Montague</t>
  </si>
  <si>
    <t>Boyd ISD</t>
  </si>
  <si>
    <t>Boys Ranch ISD</t>
  </si>
  <si>
    <t>Brackett ISD</t>
  </si>
  <si>
    <t>Kinney</t>
  </si>
  <si>
    <t>Brady ISD</t>
  </si>
  <si>
    <t>McCulloch</t>
  </si>
  <si>
    <t>Brazos ISD</t>
  </si>
  <si>
    <t>Brazos River Charter School</t>
  </si>
  <si>
    <t>Somervell</t>
  </si>
  <si>
    <t>Brazos School for Inquiry &amp; Creativity</t>
  </si>
  <si>
    <t>Brazosport ISD</t>
  </si>
  <si>
    <t>Breckenridge ISD</t>
  </si>
  <si>
    <t>Stephens</t>
  </si>
  <si>
    <t>Bremond ISD</t>
  </si>
  <si>
    <t>Robertson</t>
  </si>
  <si>
    <t>Brenham ISD</t>
  </si>
  <si>
    <t>Washington</t>
  </si>
  <si>
    <t>Bridge City ISD</t>
  </si>
  <si>
    <t>Orange</t>
  </si>
  <si>
    <t>Bridgeport ISD</t>
  </si>
  <si>
    <t>Bridgeway Preparatory Academy</t>
  </si>
  <si>
    <t>Closed during FY2026</t>
  </si>
  <si>
    <t>Brillante Academy</t>
  </si>
  <si>
    <t>Hidalgo</t>
  </si>
  <si>
    <t>Opened after FY2020</t>
  </si>
  <si>
    <t>Broaddus ISD</t>
  </si>
  <si>
    <t>San Augustine</t>
  </si>
  <si>
    <t>Brock ISD</t>
  </si>
  <si>
    <t>Bronte ISD</t>
  </si>
  <si>
    <t>Coke</t>
  </si>
  <si>
    <t>Brookeland ISD</t>
  </si>
  <si>
    <t>Jasper</t>
  </si>
  <si>
    <t>Brookesmith ISD</t>
  </si>
  <si>
    <t>Brooks County ISD</t>
  </si>
  <si>
    <t>Brooks</t>
  </si>
  <si>
    <t>Brownfield ISD</t>
  </si>
  <si>
    <t>Terry</t>
  </si>
  <si>
    <t>Brownsboro ISD</t>
  </si>
  <si>
    <t>Brownsville ISD</t>
  </si>
  <si>
    <t>Cameron</t>
  </si>
  <si>
    <t>Brownwood ISD</t>
  </si>
  <si>
    <t>Bruceville-Eddy ISD</t>
  </si>
  <si>
    <t>Bryan ISD</t>
  </si>
  <si>
    <t>Bryson ISD</t>
  </si>
  <si>
    <t>Jack</t>
  </si>
  <si>
    <t>Buckholts ISD</t>
  </si>
  <si>
    <t>Milam</t>
  </si>
  <si>
    <t>Buena Vista ISD</t>
  </si>
  <si>
    <t>Pecos</t>
  </si>
  <si>
    <t>Buffalo ISD</t>
  </si>
  <si>
    <t>Leon</t>
  </si>
  <si>
    <t>Bullard ISD</t>
  </si>
  <si>
    <t>Buna ISD</t>
  </si>
  <si>
    <t>Burkburnett ISD</t>
  </si>
  <si>
    <t>Wichita</t>
  </si>
  <si>
    <t>Burkeville ISD</t>
  </si>
  <si>
    <t>Newton</t>
  </si>
  <si>
    <t>Burleson ISD</t>
  </si>
  <si>
    <t>Burnet CISD</t>
  </si>
  <si>
    <t>Burnet</t>
  </si>
  <si>
    <t>Burnham Wood Charter School District</t>
  </si>
  <si>
    <t>Burton ISD</t>
  </si>
  <si>
    <t>Bushland ISD</t>
  </si>
  <si>
    <t>Bynum ISD</t>
  </si>
  <si>
    <t>Caddo Mills ISD</t>
  </si>
  <si>
    <t>Calallen ISD</t>
  </si>
  <si>
    <t>Caldwell ISD</t>
  </si>
  <si>
    <t>Burleson</t>
  </si>
  <si>
    <t>Calhoun County ISD</t>
  </si>
  <si>
    <t>Calhoun</t>
  </si>
  <si>
    <t>Callisburg ISD</t>
  </si>
  <si>
    <t>Cooke</t>
  </si>
  <si>
    <t>Calvert ISD</t>
  </si>
  <si>
    <t>Calvin Nelms Charter Schools</t>
  </si>
  <si>
    <t>Cameron ISD</t>
  </si>
  <si>
    <t>Campbell ISD</t>
  </si>
  <si>
    <t>Canadian ISD</t>
  </si>
  <si>
    <t>Hemphill</t>
  </si>
  <si>
    <t>Canton ISD</t>
  </si>
  <si>
    <t>Van Zandt</t>
  </si>
  <si>
    <t>Canutillo ISD</t>
  </si>
  <si>
    <t>Canyon ISD</t>
  </si>
  <si>
    <t>Randall</t>
  </si>
  <si>
    <t>Carlisle ISD</t>
  </si>
  <si>
    <t>Rusk</t>
  </si>
  <si>
    <t>Carrizo Springs CISD</t>
  </si>
  <si>
    <t>Dimmit</t>
  </si>
  <si>
    <t>Carroll ISD</t>
  </si>
  <si>
    <t>Carrollton-Farmers Branch ISD</t>
  </si>
  <si>
    <t>Carthage ISD</t>
  </si>
  <si>
    <t>Castleberry ISD</t>
  </si>
  <si>
    <t>Cayuga ISD</t>
  </si>
  <si>
    <t>Anderson</t>
  </si>
  <si>
    <t>Cedar Hill ISD</t>
  </si>
  <si>
    <t>Cedars International Academy</t>
  </si>
  <si>
    <t>Celebrate Dyslexia Schools</t>
  </si>
  <si>
    <t>Celeste ISD</t>
  </si>
  <si>
    <t>Celina ISD</t>
  </si>
  <si>
    <t>Center ISD</t>
  </si>
  <si>
    <t>Shelby</t>
  </si>
  <si>
    <t>Center Point ISD</t>
  </si>
  <si>
    <t>Kerr</t>
  </si>
  <si>
    <t>Centerville ISD</t>
  </si>
  <si>
    <t>Central Heights ISD</t>
  </si>
  <si>
    <t>Nacogdoches</t>
  </si>
  <si>
    <t>Central ISD</t>
  </si>
  <si>
    <t>Angelina</t>
  </si>
  <si>
    <t>Channelview ISD</t>
  </si>
  <si>
    <t>Channing ISD</t>
  </si>
  <si>
    <t>Hartley</t>
  </si>
  <si>
    <t>Chaparral Star Academy</t>
  </si>
  <si>
    <t>Chapel Hill Academy</t>
  </si>
  <si>
    <t>Chapel Hill ISD</t>
  </si>
  <si>
    <t>Titus</t>
  </si>
  <si>
    <t>Charlotte ISD</t>
  </si>
  <si>
    <t>Atascosa</t>
  </si>
  <si>
    <t>Cherokee ISD</t>
  </si>
  <si>
    <t>San Saba</t>
  </si>
  <si>
    <t>Chester ISD</t>
  </si>
  <si>
    <t>Tyler</t>
  </si>
  <si>
    <t>Chico ISD</t>
  </si>
  <si>
    <t>Childress ISD</t>
  </si>
  <si>
    <t>Childress</t>
  </si>
  <si>
    <t>Chillicothe ISD</t>
  </si>
  <si>
    <t>Hardeman</t>
  </si>
  <si>
    <t>Chilton ISD</t>
  </si>
  <si>
    <t>Falls</t>
  </si>
  <si>
    <t>China Spring ISD</t>
  </si>
  <si>
    <t>Chireno ISD</t>
  </si>
  <si>
    <t>Chisum ISD</t>
  </si>
  <si>
    <t>Lamar</t>
  </si>
  <si>
    <t>Christoval ISD</t>
  </si>
  <si>
    <t>Tom Green</t>
  </si>
  <si>
    <t>Cisco ISD</t>
  </si>
  <si>
    <t>Eastland</t>
  </si>
  <si>
    <t>City View ISD</t>
  </si>
  <si>
    <t>Cityscape Schools</t>
  </si>
  <si>
    <t>Clarendon ISD</t>
  </si>
  <si>
    <t>Donley</t>
  </si>
  <si>
    <t>Clarksville ISD</t>
  </si>
  <si>
    <t>Claude ISD</t>
  </si>
  <si>
    <t>Armstrong</t>
  </si>
  <si>
    <t>Clear Creek ISD</t>
  </si>
  <si>
    <t>Cleburne ISD</t>
  </si>
  <si>
    <t>Cleveland ISD</t>
  </si>
  <si>
    <t>Liberty</t>
  </si>
  <si>
    <t>Clifton ISD</t>
  </si>
  <si>
    <t>Bosque</t>
  </si>
  <si>
    <t>Clint ISD</t>
  </si>
  <si>
    <t>Clyde CISD</t>
  </si>
  <si>
    <t>Coahoma ISD</t>
  </si>
  <si>
    <t>Coldspring-Oakhurst CISD</t>
  </si>
  <si>
    <t>San Jacinto</t>
  </si>
  <si>
    <t>Coleman ISD</t>
  </si>
  <si>
    <t>Coleman</t>
  </si>
  <si>
    <t>College Station ISD</t>
  </si>
  <si>
    <t>Collinsville ISD</t>
  </si>
  <si>
    <t>Colmesneil ISD</t>
  </si>
  <si>
    <t>Colorado ISD</t>
  </si>
  <si>
    <t>Mitchell</t>
  </si>
  <si>
    <t>Columbia-Brazoria ISD</t>
  </si>
  <si>
    <t>Columbus ISD</t>
  </si>
  <si>
    <t>Colorado</t>
  </si>
  <si>
    <t>Comal ISD</t>
  </si>
  <si>
    <t>Comal</t>
  </si>
  <si>
    <t>Comanche ISD</t>
  </si>
  <si>
    <t>Comanche</t>
  </si>
  <si>
    <t>Comfort ISD</t>
  </si>
  <si>
    <t>Commerce ISD</t>
  </si>
  <si>
    <t>Community ISD</t>
  </si>
  <si>
    <t>Como-Pickton CISD</t>
  </si>
  <si>
    <t>Hopkins</t>
  </si>
  <si>
    <t>Compass Academy Charter School</t>
  </si>
  <si>
    <t>Ector</t>
  </si>
  <si>
    <t>Compass Rose Public Schools</t>
  </si>
  <si>
    <t>Comquest Academy</t>
  </si>
  <si>
    <t>Comstock ISD</t>
  </si>
  <si>
    <t>Val Verde</t>
  </si>
  <si>
    <t>Connally ISD</t>
  </si>
  <si>
    <t>Conroe ISD</t>
  </si>
  <si>
    <t>Montgomery</t>
  </si>
  <si>
    <t>Coolidge ISD</t>
  </si>
  <si>
    <t>Limestone</t>
  </si>
  <si>
    <t>Cooper ISD</t>
  </si>
  <si>
    <t>Delta</t>
  </si>
  <si>
    <t>Coppell ISD</t>
  </si>
  <si>
    <t>Copperas Cove ISD</t>
  </si>
  <si>
    <t>Coryell</t>
  </si>
  <si>
    <t>Corpus Christi ISD</t>
  </si>
  <si>
    <t>Corpus Christi Montessori School</t>
  </si>
  <si>
    <t>Corrigan-Camden ISD</t>
  </si>
  <si>
    <t>Corsicana ISD</t>
  </si>
  <si>
    <t>Cotton Center ISD</t>
  </si>
  <si>
    <t>Cotulla ISD</t>
  </si>
  <si>
    <t>La Salle</t>
  </si>
  <si>
    <t>Coupland ISD</t>
  </si>
  <si>
    <t>Williamson</t>
  </si>
  <si>
    <t>Covington ISD</t>
  </si>
  <si>
    <t>Crandall ISD</t>
  </si>
  <si>
    <t>Kaufman</t>
  </si>
  <si>
    <t>Crane ISD</t>
  </si>
  <si>
    <t>Crane</t>
  </si>
  <si>
    <t>Cranfills Gap ISD</t>
  </si>
  <si>
    <t>Crawford ISD</t>
  </si>
  <si>
    <t>Crockett County Consolidated CSD</t>
  </si>
  <si>
    <t>Crockett</t>
  </si>
  <si>
    <t>Crockett ISD</t>
  </si>
  <si>
    <t>Houston</t>
  </si>
  <si>
    <t>Crosby ISD</t>
  </si>
  <si>
    <t>Crosbyton CISD</t>
  </si>
  <si>
    <t>Crosby</t>
  </si>
  <si>
    <t>Cross Plains ISD</t>
  </si>
  <si>
    <t>Cross Roads ISD</t>
  </si>
  <si>
    <t>Crosstimbers Academy</t>
  </si>
  <si>
    <t>Crowell ISD</t>
  </si>
  <si>
    <t>Foard</t>
  </si>
  <si>
    <t>Crowley ISD</t>
  </si>
  <si>
    <t>Crystal City ISD</t>
  </si>
  <si>
    <t>Zavala</t>
  </si>
  <si>
    <t>Cuero ISD</t>
  </si>
  <si>
    <t>Dewitt</t>
  </si>
  <si>
    <t>Culberson County-Allamoore ISD</t>
  </si>
  <si>
    <t>Culberson</t>
  </si>
  <si>
    <t>Cumberland Academy</t>
  </si>
  <si>
    <t>Cumby Collegiate ISD</t>
  </si>
  <si>
    <t>Cushing ISD</t>
  </si>
  <si>
    <t>Cypress-Fairbanks ISD</t>
  </si>
  <si>
    <t>D'Hanis ISD</t>
  </si>
  <si>
    <t>Medina</t>
  </si>
  <si>
    <t>Daingerfield-Lone Star ISD</t>
  </si>
  <si>
    <t>Morris</t>
  </si>
  <si>
    <t>Dalhart ISD</t>
  </si>
  <si>
    <t>Dallam</t>
  </si>
  <si>
    <t>Dallas ISD</t>
  </si>
  <si>
    <t>Damon ISD</t>
  </si>
  <si>
    <t>Danbury ISD</t>
  </si>
  <si>
    <t>Darrouzett ISD</t>
  </si>
  <si>
    <t>Dawson ISD</t>
  </si>
  <si>
    <t>Dawson</t>
  </si>
  <si>
    <t>Dayton ISD</t>
  </si>
  <si>
    <t>De Leon ISD</t>
  </si>
  <si>
    <t>Decatur ISD</t>
  </si>
  <si>
    <t>Deer Park ISD</t>
  </si>
  <si>
    <t>Dekalb ISD</t>
  </si>
  <si>
    <t>Bowie</t>
  </si>
  <si>
    <t>Del Valle ISD</t>
  </si>
  <si>
    <t>Dell City ISD</t>
  </si>
  <si>
    <t>Hudspeth</t>
  </si>
  <si>
    <t>Denison ISD</t>
  </si>
  <si>
    <t>Denton ISD</t>
  </si>
  <si>
    <t>Denver City ISD</t>
  </si>
  <si>
    <t>Yoakum</t>
  </si>
  <si>
    <t>Desoto ISD</t>
  </si>
  <si>
    <t>Detroit ISD</t>
  </si>
  <si>
    <t>Devers ISD</t>
  </si>
  <si>
    <t>Devine ISD</t>
  </si>
  <si>
    <t>Dew ISD</t>
  </si>
  <si>
    <t>Freestone</t>
  </si>
  <si>
    <t>Deweyville ISD</t>
  </si>
  <si>
    <t>Diboll ISD</t>
  </si>
  <si>
    <t>Dickinson ISD</t>
  </si>
  <si>
    <t>Dilley ISD</t>
  </si>
  <si>
    <t>Frio</t>
  </si>
  <si>
    <t>Dime Box ISD</t>
  </si>
  <si>
    <t>Lee</t>
  </si>
  <si>
    <t>Dimmitt ISD</t>
  </si>
  <si>
    <t>Castro</t>
  </si>
  <si>
    <t>Divide ISD</t>
  </si>
  <si>
    <t>Dodd City ISD</t>
  </si>
  <si>
    <t>Donna ISD</t>
  </si>
  <si>
    <t>Doral Academy of Texas</t>
  </si>
  <si>
    <t>Hays</t>
  </si>
  <si>
    <t>Doss Consolidated CSD</t>
  </si>
  <si>
    <t>Gillespie</t>
  </si>
  <si>
    <t>Douglass ISD</t>
  </si>
  <si>
    <t>Dr M L Garza-Gonzalez Charter School</t>
  </si>
  <si>
    <t>Draw Academy</t>
  </si>
  <si>
    <t>Dripping Springs ISD</t>
  </si>
  <si>
    <t>Driscoll ISD</t>
  </si>
  <si>
    <t>Dublin ISD</t>
  </si>
  <si>
    <t>Dumas ISD</t>
  </si>
  <si>
    <t>Moore</t>
  </si>
  <si>
    <t>Duncanville ISD</t>
  </si>
  <si>
    <t>Eagle Mountain-Saginaw ISD</t>
  </si>
  <si>
    <t>Eagle Pass ISD</t>
  </si>
  <si>
    <t>Maverick</t>
  </si>
  <si>
    <t>Eanes ISD</t>
  </si>
  <si>
    <t>Early ISD</t>
  </si>
  <si>
    <t>East Bernard ISD</t>
  </si>
  <si>
    <t>East Central ISD</t>
  </si>
  <si>
    <t>East Chambers ISD</t>
  </si>
  <si>
    <t>East Fort Worth Montessori Academy</t>
  </si>
  <si>
    <t>East Texas Charter Schools</t>
  </si>
  <si>
    <t>Gregg</t>
  </si>
  <si>
    <t>Eastland ISD</t>
  </si>
  <si>
    <t>Ector County ISD</t>
  </si>
  <si>
    <t>Ector ISD</t>
  </si>
  <si>
    <t>Edcouch-Elsa ISD</t>
  </si>
  <si>
    <t>Eden CISD</t>
  </si>
  <si>
    <t>Concho</t>
  </si>
  <si>
    <t>Edgewood ISD</t>
  </si>
  <si>
    <t>Edinburg CISD</t>
  </si>
  <si>
    <t>Edna ISD</t>
  </si>
  <si>
    <t>Jackson</t>
  </si>
  <si>
    <t>Education Center International Academy</t>
  </si>
  <si>
    <t>Ehrhart School</t>
  </si>
  <si>
    <t>El Campo ISD</t>
  </si>
  <si>
    <t>El Paso Academy</t>
  </si>
  <si>
    <t>El Paso ISD</t>
  </si>
  <si>
    <t>El Paso Leadership Academy</t>
  </si>
  <si>
    <t>Eleanor Kolitz Hebrew Language Academy</t>
  </si>
  <si>
    <t>Electra ISD</t>
  </si>
  <si>
    <t>Elevate Collegiate Charter School</t>
  </si>
  <si>
    <t>Elgin ISD</t>
  </si>
  <si>
    <t>Elkhart ISD</t>
  </si>
  <si>
    <t>Elysian Fields ISD</t>
  </si>
  <si>
    <t>Harrison</t>
  </si>
  <si>
    <t>Ennis ISD</t>
  </si>
  <si>
    <t>Era ISD</t>
  </si>
  <si>
    <t>Erath Excels Academy Inc</t>
  </si>
  <si>
    <t>Essence Preparatory Charter School</t>
  </si>
  <si>
    <t>Etoile Academy Charter School</t>
  </si>
  <si>
    <t>Etoile ISD</t>
  </si>
  <si>
    <t>Annexed effective July 1, 2022</t>
  </si>
  <si>
    <t>Eula ISD</t>
  </si>
  <si>
    <t>Eustace ISD</t>
  </si>
  <si>
    <t>Evadale ISD</t>
  </si>
  <si>
    <t>Evant ISD</t>
  </si>
  <si>
    <t>Everman ISD</t>
  </si>
  <si>
    <t>Evolution Academy Charter School</t>
  </si>
  <si>
    <t>Excel Academy</t>
  </si>
  <si>
    <t>Excellence In Leadership Academy</t>
  </si>
  <si>
    <t>Excelsior ISD</t>
  </si>
  <si>
    <t>Ezzell ISD</t>
  </si>
  <si>
    <t>Lavaca</t>
  </si>
  <si>
    <t>Fabens ISD</t>
  </si>
  <si>
    <t>Fairfield ISD</t>
  </si>
  <si>
    <t>Faith Family Academy</t>
  </si>
  <si>
    <t>Falls City ISD</t>
  </si>
  <si>
    <t>Karnes</t>
  </si>
  <si>
    <t>Fannindel ISD</t>
  </si>
  <si>
    <t>Farmersville ISD</t>
  </si>
  <si>
    <t>Farwell ISD</t>
  </si>
  <si>
    <t>Fayetteville ISD</t>
  </si>
  <si>
    <t>Fayette</t>
  </si>
  <si>
    <t>Ferris ISD</t>
  </si>
  <si>
    <t>Flatonia ISD</t>
  </si>
  <si>
    <t>Florence ISD</t>
  </si>
  <si>
    <t>Floresville ISD</t>
  </si>
  <si>
    <t>Wilson</t>
  </si>
  <si>
    <t>Flour Bluff ISD</t>
  </si>
  <si>
    <t>Floydada Collegiate ISD</t>
  </si>
  <si>
    <t>Floyd</t>
  </si>
  <si>
    <t>Follett ISD</t>
  </si>
  <si>
    <t>Forestburg ISD</t>
  </si>
  <si>
    <t>Forney ISD</t>
  </si>
  <si>
    <t>Forsan ISD</t>
  </si>
  <si>
    <t>Fort Bend ISD</t>
  </si>
  <si>
    <t>Fort Bend</t>
  </si>
  <si>
    <t>Fort Elliott CISD</t>
  </si>
  <si>
    <t>Wheeler</t>
  </si>
  <si>
    <t>Fort Stockton ISD</t>
  </si>
  <si>
    <t>Fort Worth Academy of Fine Arts</t>
  </si>
  <si>
    <t>Fort Worth ISD</t>
  </si>
  <si>
    <t>Franklin ISD</t>
  </si>
  <si>
    <t>Frankston ISD</t>
  </si>
  <si>
    <t>Fredericksburg ISD</t>
  </si>
  <si>
    <t>Freer ISD</t>
  </si>
  <si>
    <t>Frenship ISD</t>
  </si>
  <si>
    <t>Friendswood ISD</t>
  </si>
  <si>
    <t>Friona ISD</t>
  </si>
  <si>
    <t>Frisco ISD</t>
  </si>
  <si>
    <t>Frost ISD</t>
  </si>
  <si>
    <t>Fruitvale ISD</t>
  </si>
  <si>
    <t>Ft Davis ISD</t>
  </si>
  <si>
    <t>Jeff Davis</t>
  </si>
  <si>
    <t>Ft Hancock ISD</t>
  </si>
  <si>
    <t>Ft Sam Houston ISD</t>
  </si>
  <si>
    <t>Gainesville ISD</t>
  </si>
  <si>
    <t>Galena Park ISD</t>
  </si>
  <si>
    <t>Galveston ISD</t>
  </si>
  <si>
    <t>Ganado ISD</t>
  </si>
  <si>
    <t>Garland ISD</t>
  </si>
  <si>
    <t>Garner ISD</t>
  </si>
  <si>
    <t>Garrison ISD</t>
  </si>
  <si>
    <t>Gary ISD</t>
  </si>
  <si>
    <t>Gatesville ISD</t>
  </si>
  <si>
    <t>Gateway Charter Academy</t>
  </si>
  <si>
    <t>Gause ISD</t>
  </si>
  <si>
    <t>George Gervin Academy</t>
  </si>
  <si>
    <t>George I Sanchez Charter</t>
  </si>
  <si>
    <t>George West ISD</t>
  </si>
  <si>
    <t>Live Oak</t>
  </si>
  <si>
    <t>Georgetown ISD</t>
  </si>
  <si>
    <t>Gholson ISD</t>
  </si>
  <si>
    <t>Giddings ISD</t>
  </si>
  <si>
    <t>Gilmer ISD</t>
  </si>
  <si>
    <t>Gladewater ISD</t>
  </si>
  <si>
    <t>Glasscock County ISD</t>
  </si>
  <si>
    <t>Glasscock</t>
  </si>
  <si>
    <t>Glen Rose ISD</t>
  </si>
  <si>
    <t>Godley ISD</t>
  </si>
  <si>
    <t>Gold Burg ISD</t>
  </si>
  <si>
    <t>Golden Rule Charter School</t>
  </si>
  <si>
    <t>Goldthwaite ISD</t>
  </si>
  <si>
    <t>Mills</t>
  </si>
  <si>
    <t>Goliad ISD</t>
  </si>
  <si>
    <t>Goliad</t>
  </si>
  <si>
    <t>Gonzales ISD</t>
  </si>
  <si>
    <t>Gonzales</t>
  </si>
  <si>
    <t>Goodrich ISD</t>
  </si>
  <si>
    <t>Goodwater Montessori School</t>
  </si>
  <si>
    <t>Goose Creek CISD</t>
  </si>
  <si>
    <t>Gordon ISD</t>
  </si>
  <si>
    <t>Palo Pinto</t>
  </si>
  <si>
    <t>Gorman ISD</t>
  </si>
  <si>
    <t>Grady ISD</t>
  </si>
  <si>
    <t>Martin</t>
  </si>
  <si>
    <t>Graford ISD</t>
  </si>
  <si>
    <t>Graham ISD</t>
  </si>
  <si>
    <t>Young</t>
  </si>
  <si>
    <t>Granbury ISD</t>
  </si>
  <si>
    <t>Hood</t>
  </si>
  <si>
    <t>Grand Prairie ISD</t>
  </si>
  <si>
    <t>Grand Saline ISD</t>
  </si>
  <si>
    <t>Grandfalls-Royalty ISD</t>
  </si>
  <si>
    <t>Ward</t>
  </si>
  <si>
    <t>Grandview ISD</t>
  </si>
  <si>
    <t>Grandview-Hopkins ISD</t>
  </si>
  <si>
    <t>Gray</t>
  </si>
  <si>
    <t>Granger ISD</t>
  </si>
  <si>
    <t>Grape Creek ISD</t>
  </si>
  <si>
    <t>Grapeland ISD</t>
  </si>
  <si>
    <t>Grapevine-Colleyville ISD</t>
  </si>
  <si>
    <t>Great Hearts Texas</t>
  </si>
  <si>
    <t>Greenville ISD</t>
  </si>
  <si>
    <t>Greenwood ISD</t>
  </si>
  <si>
    <t>Midland</t>
  </si>
  <si>
    <t>Gregory-Portland ISD</t>
  </si>
  <si>
    <t>Groesbeck ISD</t>
  </si>
  <si>
    <t>Groom ISD</t>
  </si>
  <si>
    <t>Carson</t>
  </si>
  <si>
    <t>Groveton ISD</t>
  </si>
  <si>
    <t>Gruver ISD</t>
  </si>
  <si>
    <t>Hansford</t>
  </si>
  <si>
    <t>Gunter ISD</t>
  </si>
  <si>
    <t>Gustine ISD</t>
  </si>
  <si>
    <t>Guthrie CSD</t>
  </si>
  <si>
    <t>King</t>
  </si>
  <si>
    <t>Hale Center ISD</t>
  </si>
  <si>
    <t>Hallettsville ISD</t>
  </si>
  <si>
    <t>Hallsburg ISD</t>
  </si>
  <si>
    <t>Hallsville ISD</t>
  </si>
  <si>
    <t>Hamilton ISD</t>
  </si>
  <si>
    <t>Hamilton</t>
  </si>
  <si>
    <t>Hamlin Collegiate ISD</t>
  </si>
  <si>
    <t>Hamshire-Fannett ISD</t>
  </si>
  <si>
    <t>Happy ISD</t>
  </si>
  <si>
    <t>Swisher</t>
  </si>
  <si>
    <t>Hardin ISD</t>
  </si>
  <si>
    <t>Hardin-Jefferson ISD</t>
  </si>
  <si>
    <t>Hardin</t>
  </si>
  <si>
    <t>Harlandale ISD</t>
  </si>
  <si>
    <t>Harleton ISD</t>
  </si>
  <si>
    <t>Harlingen CISD</t>
  </si>
  <si>
    <t>Harmony ISD</t>
  </si>
  <si>
    <t>Harmony Public Schools - Central Texas</t>
  </si>
  <si>
    <t>Harmony Public Schools - Houston North</t>
  </si>
  <si>
    <t>Harmony Public Schools - Houston South</t>
  </si>
  <si>
    <t>Harmony Public Schools - Houston West</t>
  </si>
  <si>
    <t>Harmony Public Schools - North Texas</t>
  </si>
  <si>
    <t>Harmony Public Schools - South Texas</t>
  </si>
  <si>
    <t>Harmony Public Schools - West Texas</t>
  </si>
  <si>
    <t>Harper ISD</t>
  </si>
  <si>
    <t>Harrold ISD</t>
  </si>
  <si>
    <t>Wilbarger</t>
  </si>
  <si>
    <t>Hart ISD</t>
  </si>
  <si>
    <t>Hartley ISD</t>
  </si>
  <si>
    <t>Harts Bluff ISD</t>
  </si>
  <si>
    <t>Haskell CISD</t>
  </si>
  <si>
    <t>Haskell</t>
  </si>
  <si>
    <t>Hawkins ISD</t>
  </si>
  <si>
    <t>Hawley ISD</t>
  </si>
  <si>
    <t>Hays CISD</t>
  </si>
  <si>
    <t>Hearne ISD</t>
  </si>
  <si>
    <t>Hedley ISD</t>
  </si>
  <si>
    <t>Hemphill ISD</t>
  </si>
  <si>
    <t>Sabine</t>
  </si>
  <si>
    <t>Hempstead ISD</t>
  </si>
  <si>
    <t>Waller</t>
  </si>
  <si>
    <t>Henderson ISD</t>
  </si>
  <si>
    <t>Henrietta ISD</t>
  </si>
  <si>
    <t>Henry Ford Academy Alameda School for Art + Design</t>
  </si>
  <si>
    <t>Hereford ISD</t>
  </si>
  <si>
    <t>Deaf Smith</t>
  </si>
  <si>
    <t>Heritage Academy</t>
  </si>
  <si>
    <t>Heritage Classical Academy</t>
  </si>
  <si>
    <t>New for FY2026</t>
  </si>
  <si>
    <t>Hermleigh ISD</t>
  </si>
  <si>
    <t>Scurry</t>
  </si>
  <si>
    <t>Hico ISD</t>
  </si>
  <si>
    <t>Hidalgo ISD</t>
  </si>
  <si>
    <t>Higgins ISD</t>
  </si>
  <si>
    <t>Consolidated effective July 1, 2020</t>
  </si>
  <si>
    <t>High Island ISD</t>
  </si>
  <si>
    <t>High Point Academy</t>
  </si>
  <si>
    <t>Highland ISD</t>
  </si>
  <si>
    <t>Highland Park ISD</t>
  </si>
  <si>
    <t>Hillsboro ISD</t>
  </si>
  <si>
    <t>Hitchcock ISD</t>
  </si>
  <si>
    <t>Holland ISD</t>
  </si>
  <si>
    <t>Holliday ISD</t>
  </si>
  <si>
    <t>Hondo ISD</t>
  </si>
  <si>
    <t>Honey Grove ISD</t>
  </si>
  <si>
    <t>Hooks ISD</t>
  </si>
  <si>
    <t>Horizon Montessori Public Schools</t>
  </si>
  <si>
    <t>Houston Classical Charter School</t>
  </si>
  <si>
    <t>Houston Gateway Academy Inc</t>
  </si>
  <si>
    <t>Houston Heights High School</t>
  </si>
  <si>
    <t>Houston ISD</t>
  </si>
  <si>
    <t>Howe ISD</t>
  </si>
  <si>
    <t>Hubbard ISD</t>
  </si>
  <si>
    <t>Huckabay ISD</t>
  </si>
  <si>
    <t>Hudson ISD</t>
  </si>
  <si>
    <t>Huffman ISD</t>
  </si>
  <si>
    <t>Hughes Springs ISD</t>
  </si>
  <si>
    <t>Hull-Daisetta ISD</t>
  </si>
  <si>
    <t>Humble ISD</t>
  </si>
  <si>
    <t>Hunt ISD</t>
  </si>
  <si>
    <t>Huntington ISD</t>
  </si>
  <si>
    <t>Huntsville ISD</t>
  </si>
  <si>
    <t>Walker</t>
  </si>
  <si>
    <t>Hurst-Euless-Bedford ISD</t>
  </si>
  <si>
    <t>Hutto ISD</t>
  </si>
  <si>
    <t>Idalou ISD</t>
  </si>
  <si>
    <t>Idea Public Schools</t>
  </si>
  <si>
    <t>Imagine International Academy of North Texas</t>
  </si>
  <si>
    <t>Imagine Lone Star International Academy</t>
  </si>
  <si>
    <t>Industrial ISD</t>
  </si>
  <si>
    <t>Ingleside ISD</t>
  </si>
  <si>
    <t>Ingram ISD</t>
  </si>
  <si>
    <t>Inspire Academies</t>
  </si>
  <si>
    <t>Inspired Vision Academy</t>
  </si>
  <si>
    <t>International Leadership of Texas (Iltexas)</t>
  </si>
  <si>
    <t>Iola ISD</t>
  </si>
  <si>
    <t>Iowa Park CISD</t>
  </si>
  <si>
    <t>Ira ISD</t>
  </si>
  <si>
    <t>Iraan-Sheffield Collegiate ISD</t>
  </si>
  <si>
    <t>Iredell ISD</t>
  </si>
  <si>
    <t>Irion County ISD</t>
  </si>
  <si>
    <t>Irion</t>
  </si>
  <si>
    <t>Irving ISD</t>
  </si>
  <si>
    <t>Italy ISD</t>
  </si>
  <si>
    <t>Itasca ISD</t>
  </si>
  <si>
    <t>Jacksboro ISD</t>
  </si>
  <si>
    <t>Jacksonville ISD</t>
  </si>
  <si>
    <t>Jarrell ISD</t>
  </si>
  <si>
    <t>Jasper ISD</t>
  </si>
  <si>
    <t>Jayton-Girard ISD</t>
  </si>
  <si>
    <t>Kent</t>
  </si>
  <si>
    <t>Jean Massieu Academy</t>
  </si>
  <si>
    <t>Jefferson ISD</t>
  </si>
  <si>
    <t>Marion</t>
  </si>
  <si>
    <t>Jim Hogg County ISD</t>
  </si>
  <si>
    <t>Jim Hogg</t>
  </si>
  <si>
    <t>Jim Ned CISD</t>
  </si>
  <si>
    <t>Joaquin ISD</t>
  </si>
  <si>
    <t>Johnson City ISD</t>
  </si>
  <si>
    <t>Jonesboro ISD</t>
  </si>
  <si>
    <t>Joshua ISD</t>
  </si>
  <si>
    <t>Jourdanton ISD</t>
  </si>
  <si>
    <t>Jubilee Academies</t>
  </si>
  <si>
    <t>Judson ISD</t>
  </si>
  <si>
    <t>Junction ISD</t>
  </si>
  <si>
    <t>Kimble</t>
  </si>
  <si>
    <t>Karnack ISD</t>
  </si>
  <si>
    <t>Karnes City ISD</t>
  </si>
  <si>
    <t>Katherine Anne Porter School</t>
  </si>
  <si>
    <t>Katy ISD</t>
  </si>
  <si>
    <t>Kauffman Leadership Academy</t>
  </si>
  <si>
    <t>Kaufman ISD</t>
  </si>
  <si>
    <t>Keene ISD</t>
  </si>
  <si>
    <t>Keller ISD</t>
  </si>
  <si>
    <t>Kelton ISD</t>
  </si>
  <si>
    <t>Kemp ISD</t>
  </si>
  <si>
    <t>Kenedy County Wide CSD</t>
  </si>
  <si>
    <t>Kenedy</t>
  </si>
  <si>
    <t>Kenedy ISD</t>
  </si>
  <si>
    <t>Kennard ISD</t>
  </si>
  <si>
    <t>Kennedale ISD</t>
  </si>
  <si>
    <t>Kerens ISD</t>
  </si>
  <si>
    <t>Kermit ISD</t>
  </si>
  <si>
    <t>Winkler</t>
  </si>
  <si>
    <t>Kerrville ISD</t>
  </si>
  <si>
    <t>Ki Charter</t>
  </si>
  <si>
    <t>Kilgore ISD</t>
  </si>
  <si>
    <t>Killeen ISD</t>
  </si>
  <si>
    <t>Kingsville ISD</t>
  </si>
  <si>
    <t>Kleberg</t>
  </si>
  <si>
    <t>Kipp Texas Public Schools</t>
  </si>
  <si>
    <t>Kirbyville CISD</t>
  </si>
  <si>
    <t>Klein ISD</t>
  </si>
  <si>
    <t>Klondike ISD</t>
  </si>
  <si>
    <t>Knippa ISD</t>
  </si>
  <si>
    <t>Uvalde</t>
  </si>
  <si>
    <t>Knox City-O'Brien CISD</t>
  </si>
  <si>
    <t>Kopperl ISD</t>
  </si>
  <si>
    <t>Kountze ISD</t>
  </si>
  <si>
    <t>Kress ISD</t>
  </si>
  <si>
    <t>Krum ISD</t>
  </si>
  <si>
    <t>La Academia De Estrellas</t>
  </si>
  <si>
    <t>La Fe Preparatory School</t>
  </si>
  <si>
    <t>La Feria ISD</t>
  </si>
  <si>
    <t>La Gloria ISD</t>
  </si>
  <si>
    <t>La Grange ISD</t>
  </si>
  <si>
    <t>La Joya ISD</t>
  </si>
  <si>
    <t>La Porte ISD</t>
  </si>
  <si>
    <t>La Pryor ISD</t>
  </si>
  <si>
    <t>La Vega ISD</t>
  </si>
  <si>
    <t>La Vernia ISD</t>
  </si>
  <si>
    <t>La Villa ISD</t>
  </si>
  <si>
    <t>Lackland ISD</t>
  </si>
  <si>
    <t>Lago Vista ISD</t>
  </si>
  <si>
    <t>Lake Dallas ISD</t>
  </si>
  <si>
    <t>Lake Granbury Academy Charter School</t>
  </si>
  <si>
    <t>Lake Travis ISD</t>
  </si>
  <si>
    <t>Lake Worth ISD</t>
  </si>
  <si>
    <t>Lamar CISD</t>
  </si>
  <si>
    <t>Lamesa ISD</t>
  </si>
  <si>
    <t>Lampasas ISD</t>
  </si>
  <si>
    <t>Lampasas</t>
  </si>
  <si>
    <t>Lancaster ISD</t>
  </si>
  <si>
    <t>Laneville ISD</t>
  </si>
  <si>
    <t>Lapoynor ISD</t>
  </si>
  <si>
    <t>Laredo ISD</t>
  </si>
  <si>
    <t>Webb</t>
  </si>
  <si>
    <t>Lasara ISD</t>
  </si>
  <si>
    <t>Willacy</t>
  </si>
  <si>
    <t>Latexo ISD</t>
  </si>
  <si>
    <t>Lazbuddie ISD</t>
  </si>
  <si>
    <t>Leadership Prep School</t>
  </si>
  <si>
    <t>Leakey ISD</t>
  </si>
  <si>
    <t>Leander ISD</t>
  </si>
  <si>
    <t>Leary ISD</t>
  </si>
  <si>
    <t>Lefors ISD</t>
  </si>
  <si>
    <t>Legacy Preparatory</t>
  </si>
  <si>
    <t>Legacy School of Sport Sciences</t>
  </si>
  <si>
    <t>Legacy Traditional Schools - Texas</t>
  </si>
  <si>
    <t>Leggett ISD</t>
  </si>
  <si>
    <t>Leon ISD</t>
  </si>
  <si>
    <t>Leonard ISD</t>
  </si>
  <si>
    <t>Levelland ISD</t>
  </si>
  <si>
    <t>Leveretts Chapel ISD</t>
  </si>
  <si>
    <t>Lewisville ISD</t>
  </si>
  <si>
    <t>Lexington ISD</t>
  </si>
  <si>
    <t>Liberty Hill ISD</t>
  </si>
  <si>
    <t>Liberty ISD</t>
  </si>
  <si>
    <t>Liberty-Eylau ISD</t>
  </si>
  <si>
    <t>Life School</t>
  </si>
  <si>
    <t>Lighthouse Public Schools</t>
  </si>
  <si>
    <t>Lindale ISD</t>
  </si>
  <si>
    <t>Linden-Kildare CISD</t>
  </si>
  <si>
    <t>Lindsay ISD</t>
  </si>
  <si>
    <t>Lingleville ISD</t>
  </si>
  <si>
    <t>Lipan ISD</t>
  </si>
  <si>
    <t>Little Cypress-Mauriceville CISD</t>
  </si>
  <si>
    <t>Little Elm ISD</t>
  </si>
  <si>
    <t>Littlefield ISD</t>
  </si>
  <si>
    <t>Livingston ISD</t>
  </si>
  <si>
    <t>Llano ISD</t>
  </si>
  <si>
    <t>Llano</t>
  </si>
  <si>
    <t>Lockhart ISD</t>
  </si>
  <si>
    <t>Caldwell</t>
  </si>
  <si>
    <t>Lockney ISD</t>
  </si>
  <si>
    <t>Lohn ISD</t>
  </si>
  <si>
    <t>Lometa ISD</t>
  </si>
  <si>
    <t>London ISD</t>
  </si>
  <si>
    <t>Lone Oak ISD</t>
  </si>
  <si>
    <t>Longview ISD</t>
  </si>
  <si>
    <t>Loop ISD</t>
  </si>
  <si>
    <t>Gaines</t>
  </si>
  <si>
    <t>Loraine ISD</t>
  </si>
  <si>
    <t>Lorena ISD</t>
  </si>
  <si>
    <t>Lorenzo ISD</t>
  </si>
  <si>
    <t>Los Fresnos CISD</t>
  </si>
  <si>
    <t>Louise ISD</t>
  </si>
  <si>
    <t>Lovejoy ISD</t>
  </si>
  <si>
    <t>Lovelady ISD</t>
  </si>
  <si>
    <t>Lubbock ISD</t>
  </si>
  <si>
    <t>Lubbock-Cooper ISD</t>
  </si>
  <si>
    <t>Lueders-Avoca ISD</t>
  </si>
  <si>
    <t>Lufkin ISD</t>
  </si>
  <si>
    <t>Luling ISD</t>
  </si>
  <si>
    <t>Lumberton ISD</t>
  </si>
  <si>
    <t>Lumin Education</t>
  </si>
  <si>
    <t>Lyford CISD</t>
  </si>
  <si>
    <t>Lytle ISD</t>
  </si>
  <si>
    <t>Mabank ISD</t>
  </si>
  <si>
    <t>Madisonville CISD</t>
  </si>
  <si>
    <t>Madison</t>
  </si>
  <si>
    <t>Magnolia ISD</t>
  </si>
  <si>
    <t>Malakoff ISD</t>
  </si>
  <si>
    <t>Malone ISD</t>
  </si>
  <si>
    <t>Malta ISD</t>
  </si>
  <si>
    <t>Manara Academy</t>
  </si>
  <si>
    <t>Manor ISD</t>
  </si>
  <si>
    <t>Mansfield ISD</t>
  </si>
  <si>
    <t>Marathon ISD</t>
  </si>
  <si>
    <t>Marble Falls ISD</t>
  </si>
  <si>
    <t>Marfa ISD</t>
  </si>
  <si>
    <t>Presidio</t>
  </si>
  <si>
    <t>Marion ISD</t>
  </si>
  <si>
    <t>Guadalupe</t>
  </si>
  <si>
    <t>Marlin ISD</t>
  </si>
  <si>
    <t>Marshall ISD</t>
  </si>
  <si>
    <t>Mart ISD</t>
  </si>
  <si>
    <t>Martins Mill ISD</t>
  </si>
  <si>
    <t>Martinsville ISD</t>
  </si>
  <si>
    <t>Mason ISD</t>
  </si>
  <si>
    <t>Mason</t>
  </si>
  <si>
    <t>Matagorda ISD</t>
  </si>
  <si>
    <t>Mathis ISD</t>
  </si>
  <si>
    <t>Maud ISD</t>
  </si>
  <si>
    <t>May ISD</t>
  </si>
  <si>
    <t>Maypearl ISD</t>
  </si>
  <si>
    <t>Mcallen ISD</t>
  </si>
  <si>
    <t>Mccamey ISD</t>
  </si>
  <si>
    <t>Upton</t>
  </si>
  <si>
    <t>Mcdade ISD</t>
  </si>
  <si>
    <t>Mcgregor ISD</t>
  </si>
  <si>
    <t>McKinney ISD</t>
  </si>
  <si>
    <t>Mclean ISD</t>
  </si>
  <si>
    <t>Mcleod ISD</t>
  </si>
  <si>
    <t>Mcmullen County ISD</t>
  </si>
  <si>
    <t>McMullen</t>
  </si>
  <si>
    <t>Meadow ISD</t>
  </si>
  <si>
    <t>Meadowland Charter District</t>
  </si>
  <si>
    <t>Medina ISD</t>
  </si>
  <si>
    <t>Medina Valley ISD</t>
  </si>
  <si>
    <t>Melissa ISD</t>
  </si>
  <si>
    <t>Memphis ISD</t>
  </si>
  <si>
    <t>Hall</t>
  </si>
  <si>
    <t>Menard ISD</t>
  </si>
  <si>
    <t>Menard</t>
  </si>
  <si>
    <t>Mercedes ISD</t>
  </si>
  <si>
    <t>Meridian ISD</t>
  </si>
  <si>
    <t>Meridian World School Llc</t>
  </si>
  <si>
    <t>Merkel ISD</t>
  </si>
  <si>
    <t>Mesquite ISD</t>
  </si>
  <si>
    <t>Mexia ISD</t>
  </si>
  <si>
    <t>Meyerpark Charter</t>
  </si>
  <si>
    <t>Meyersville ISD</t>
  </si>
  <si>
    <t>Miami ISD</t>
  </si>
  <si>
    <t>Roberts</t>
  </si>
  <si>
    <t>Midland Academy Charter School</t>
  </si>
  <si>
    <t>Midland ISD</t>
  </si>
  <si>
    <t>Midlothian ISD</t>
  </si>
  <si>
    <t>Midway ISD</t>
  </si>
  <si>
    <t>Milano ISD</t>
  </si>
  <si>
    <t>Mildred ISD</t>
  </si>
  <si>
    <t>Miles ISD</t>
  </si>
  <si>
    <t>Milford ISD</t>
  </si>
  <si>
    <t>Miller Grove ISD</t>
  </si>
  <si>
    <t>Millsap ISD</t>
  </si>
  <si>
    <t>Mineola ISD</t>
  </si>
  <si>
    <t>Mineral Wells ISD</t>
  </si>
  <si>
    <t>Mission CISD</t>
  </si>
  <si>
    <t>Monahans-Wickett-Pyote ISD</t>
  </si>
  <si>
    <t>Montague ISD</t>
  </si>
  <si>
    <t>Monte Alto ISD</t>
  </si>
  <si>
    <t>Montessori for All</t>
  </si>
  <si>
    <t>Montgomery ISD</t>
  </si>
  <si>
    <t>Moody ISD</t>
  </si>
  <si>
    <t>Moran ISD</t>
  </si>
  <si>
    <t>Morgan ISD</t>
  </si>
  <si>
    <t>Morgan Mill ISD</t>
  </si>
  <si>
    <t>Morton ISD</t>
  </si>
  <si>
    <t>Cochran</t>
  </si>
  <si>
    <t>Motley County ISD</t>
  </si>
  <si>
    <t>Motley</t>
  </si>
  <si>
    <t>Moulton ISD</t>
  </si>
  <si>
    <t>Mount Calm ISD</t>
  </si>
  <si>
    <t>Mount Enterprise ISD</t>
  </si>
  <si>
    <t>Mount Pleasant ISD</t>
  </si>
  <si>
    <t>Mount Vernon ISD</t>
  </si>
  <si>
    <t>Franklin</t>
  </si>
  <si>
    <t>Muenster ISD</t>
  </si>
  <si>
    <t>Muleshoe ISD</t>
  </si>
  <si>
    <t>Bailey</t>
  </si>
  <si>
    <t>Mullin ISD</t>
  </si>
  <si>
    <t>Mumford ISD</t>
  </si>
  <si>
    <t>Munday CISD</t>
  </si>
  <si>
    <t>Murchison ISD</t>
  </si>
  <si>
    <t>Nacogdoches ISD</t>
  </si>
  <si>
    <t>Natalia ISD</t>
  </si>
  <si>
    <t>Navarro ISD</t>
  </si>
  <si>
    <t>Navasota ISD</t>
  </si>
  <si>
    <t>Nazareth ISD</t>
  </si>
  <si>
    <t>Neches ISD</t>
  </si>
  <si>
    <t>Nederland ISD</t>
  </si>
  <si>
    <t>Needville ISD</t>
  </si>
  <si>
    <t>New Boston ISD</t>
  </si>
  <si>
    <t>New Braunfels ISD</t>
  </si>
  <si>
    <t>New Caney ISD</t>
  </si>
  <si>
    <t>New Deal ISD</t>
  </si>
  <si>
    <t>New Diana ISD</t>
  </si>
  <si>
    <t>New Frontiers Public Schools Inc</t>
  </si>
  <si>
    <t>New Heights</t>
  </si>
  <si>
    <t>New Home ISD</t>
  </si>
  <si>
    <t>Lynn</t>
  </si>
  <si>
    <t>New Summerfield ISD</t>
  </si>
  <si>
    <t>New Waverly ISD</t>
  </si>
  <si>
    <t>Newcastle ISD</t>
  </si>
  <si>
    <t>Newman International Academy of Arlington</t>
  </si>
  <si>
    <t>Newton ISD</t>
  </si>
  <si>
    <t>Nixon-Smiley CISD</t>
  </si>
  <si>
    <t>Nocona ISD</t>
  </si>
  <si>
    <t>Nordheim ISD</t>
  </si>
  <si>
    <t>Normangee ISD</t>
  </si>
  <si>
    <t>North East ISD</t>
  </si>
  <si>
    <t>North Hopkins ISD</t>
  </si>
  <si>
    <t>North Lamar ISD</t>
  </si>
  <si>
    <t>North Texas Collegiate Academy</t>
  </si>
  <si>
    <t>North Zulch ISD</t>
  </si>
  <si>
    <t>Northside ISD</t>
  </si>
  <si>
    <t>Northwest ISD</t>
  </si>
  <si>
    <t>Nova Academy</t>
  </si>
  <si>
    <t>Nova Academy Southeast</t>
  </si>
  <si>
    <t>Nueces Canyon CISD</t>
  </si>
  <si>
    <t>Edwards</t>
  </si>
  <si>
    <t>Nursery ISD</t>
  </si>
  <si>
    <t>Nyos Charter School</t>
  </si>
  <si>
    <t>O'Donnell ISD</t>
  </si>
  <si>
    <t>Oakwood ISD</t>
  </si>
  <si>
    <t>Odem-Edroy ISD</t>
  </si>
  <si>
    <t>Odyssey Academy Inc</t>
  </si>
  <si>
    <t>Oglesby ISD</t>
  </si>
  <si>
    <t>Olfen ISD</t>
  </si>
  <si>
    <t>Olney ISD</t>
  </si>
  <si>
    <t>Olton ISD</t>
  </si>
  <si>
    <t>Onalaska ISD</t>
  </si>
  <si>
    <t>Orange Grove ISD</t>
  </si>
  <si>
    <t>Orangefield ISD</t>
  </si>
  <si>
    <t>Ore City ISD</t>
  </si>
  <si>
    <t>Orenda Charter School</t>
  </si>
  <si>
    <t>Overton ISD</t>
  </si>
  <si>
    <t>Paducah ISD</t>
  </si>
  <si>
    <t>Cottle</t>
  </si>
  <si>
    <t>Paint Creek ISD</t>
  </si>
  <si>
    <t>Paint Rock ISD</t>
  </si>
  <si>
    <t>Palacios ISD</t>
  </si>
  <si>
    <t>Palestine ISD</t>
  </si>
  <si>
    <t>Palmer ISD</t>
  </si>
  <si>
    <t>Palo Pinto ISD</t>
  </si>
  <si>
    <t>Pampa ISD</t>
  </si>
  <si>
    <t>Panhandle ISD</t>
  </si>
  <si>
    <t>Panola Charter School</t>
  </si>
  <si>
    <t>Panther Creek CISD</t>
  </si>
  <si>
    <t>Paradise ISD</t>
  </si>
  <si>
    <t>Paris ISD</t>
  </si>
  <si>
    <t>Pasadena ISD</t>
  </si>
  <si>
    <t>Pathway Academy</t>
  </si>
  <si>
    <t>Patton Springs ISD</t>
  </si>
  <si>
    <t>Dickens</t>
  </si>
  <si>
    <t>Pawnee ISD</t>
  </si>
  <si>
    <t>Pearland ISD</t>
  </si>
  <si>
    <t>Pearsall ISD</t>
  </si>
  <si>
    <t>Peaster ISD</t>
  </si>
  <si>
    <t>Pecos-Barstow-Toyah ISD</t>
  </si>
  <si>
    <t>Pegasus School of Liberal Arts and Sciences</t>
  </si>
  <si>
    <t>Penelope ISD</t>
  </si>
  <si>
    <t>Perrin-Whitt CISD</t>
  </si>
  <si>
    <t>Perryton ISD</t>
  </si>
  <si>
    <t>Ochiltree</t>
  </si>
  <si>
    <t>Petersburg ISD</t>
  </si>
  <si>
    <t>Petrolia CISD</t>
  </si>
  <si>
    <t>Pettus ISD</t>
  </si>
  <si>
    <t>Pewitt CISD</t>
  </si>
  <si>
    <t>Pflugerville ISD</t>
  </si>
  <si>
    <t>Pharr-San Juan-Alamo ISD</t>
  </si>
  <si>
    <t>Pilot Point ISD</t>
  </si>
  <si>
    <t>Pine Tree ISD</t>
  </si>
  <si>
    <t>Pineywoods Community Academy</t>
  </si>
  <si>
    <t>Pioneer Technology &amp; Arts Academy</t>
  </si>
  <si>
    <t>Pittsburg ISD</t>
  </si>
  <si>
    <t>Camp</t>
  </si>
  <si>
    <t>Plains ISD</t>
  </si>
  <si>
    <t>Plainview ISD</t>
  </si>
  <si>
    <t>Plano ISD</t>
  </si>
  <si>
    <t>Pleasant Grove ISD</t>
  </si>
  <si>
    <t>Pleasanton ISD</t>
  </si>
  <si>
    <t>Plemons-Stinnett-Phillips CISD</t>
  </si>
  <si>
    <t>Point Isabel ISD</t>
  </si>
  <si>
    <t>Ponder ISD</t>
  </si>
  <si>
    <t>Poolville ISD</t>
  </si>
  <si>
    <t>Por Vida Academy</t>
  </si>
  <si>
    <t>Port Aransas ISD</t>
  </si>
  <si>
    <t>Port Arthur ISD</t>
  </si>
  <si>
    <t>Port Neches-Groves ISD</t>
  </si>
  <si>
    <t>Positive Solutions Charter School</t>
  </si>
  <si>
    <t>Post ISD</t>
  </si>
  <si>
    <t>Garza</t>
  </si>
  <si>
    <t>Poteet ISD</t>
  </si>
  <si>
    <t>Poth ISD</t>
  </si>
  <si>
    <t>Pottsboro ISD</t>
  </si>
  <si>
    <t>Prairie Lea ISD</t>
  </si>
  <si>
    <t>Prairie Valley ISD</t>
  </si>
  <si>
    <t>Prairiland ISD</t>
  </si>
  <si>
    <t>Prelude Preparatory Charter School</t>
  </si>
  <si>
    <t>Premier High Schools</t>
  </si>
  <si>
    <t>Premont ISD</t>
  </si>
  <si>
    <t>Presidio ISD</t>
  </si>
  <si>
    <t>Priddy ISD</t>
  </si>
  <si>
    <t>Princeton ISD</t>
  </si>
  <si>
    <t>Pringle-Morse CISD</t>
  </si>
  <si>
    <t>Priority Charter Schools</t>
  </si>
  <si>
    <t>Progreso ISD</t>
  </si>
  <si>
    <t>Promesa Academy Charter School</t>
  </si>
  <si>
    <t>Prosper ISD</t>
  </si>
  <si>
    <t>Quanah ISD</t>
  </si>
  <si>
    <t>Queen City ISD</t>
  </si>
  <si>
    <t>Quinlan ISD</t>
  </si>
  <si>
    <t>Quitman ISD</t>
  </si>
  <si>
    <t>Rains ISD</t>
  </si>
  <si>
    <t>Rains</t>
  </si>
  <si>
    <t>Ralls ISD</t>
  </si>
  <si>
    <t>Ramirez CSD</t>
  </si>
  <si>
    <t>Ranch Academy</t>
  </si>
  <si>
    <t>Randolph Field ISD</t>
  </si>
  <si>
    <t>Ranger ISD</t>
  </si>
  <si>
    <t>Rankin ISD</t>
  </si>
  <si>
    <t>Rapoport Academy Public School</t>
  </si>
  <si>
    <t>Raul Yzaguirre Schools for Success</t>
  </si>
  <si>
    <t>Raven School</t>
  </si>
  <si>
    <t>Raymondville ISD</t>
  </si>
  <si>
    <t>Reagan County ISD</t>
  </si>
  <si>
    <t>Reagan</t>
  </si>
  <si>
    <t>Red Lick ISD</t>
  </si>
  <si>
    <t>Red Oak ISD</t>
  </si>
  <si>
    <t>Redwater ISD</t>
  </si>
  <si>
    <t>Refugio ISD</t>
  </si>
  <si>
    <t>Reve Preparatory Charter School</t>
  </si>
  <si>
    <t>Ricardo ISD</t>
  </si>
  <si>
    <t>Rice CISD</t>
  </si>
  <si>
    <t>Rice ISD</t>
  </si>
  <si>
    <t>Richard Milburn Alter High School (Killeen)</t>
  </si>
  <si>
    <t>Richards ISD</t>
  </si>
  <si>
    <t>Richardson ISD</t>
  </si>
  <si>
    <t>Richland Collegiate High School</t>
  </si>
  <si>
    <t>Richland Springs ISD</t>
  </si>
  <si>
    <t>Riesel ISD</t>
  </si>
  <si>
    <t>Rio Grande City Grulla ISD</t>
  </si>
  <si>
    <t>Starr</t>
  </si>
  <si>
    <t>Rio Hondo ISD</t>
  </si>
  <si>
    <t>Rio Vista ISD</t>
  </si>
  <si>
    <t>Rise Academy</t>
  </si>
  <si>
    <t>Rising Star ISD</t>
  </si>
  <si>
    <t>River Road ISD</t>
  </si>
  <si>
    <t>Rivercrest ISD</t>
  </si>
  <si>
    <t>Riviera ISD</t>
  </si>
  <si>
    <t>Robert Lee ISD</t>
  </si>
  <si>
    <t>Robinson ISD</t>
  </si>
  <si>
    <t>Robstown ISD</t>
  </si>
  <si>
    <t>Roby CISD</t>
  </si>
  <si>
    <t>Fisher</t>
  </si>
  <si>
    <t>Rochelle ISD</t>
  </si>
  <si>
    <t>Rockdale ISD</t>
  </si>
  <si>
    <t>Rocketship Public Schools</t>
  </si>
  <si>
    <t>Rockport-Fulton ISD</t>
  </si>
  <si>
    <t>Aransas</t>
  </si>
  <si>
    <t>Rocksprings ISD</t>
  </si>
  <si>
    <t>Rockwall ISD</t>
  </si>
  <si>
    <t>Rockwall</t>
  </si>
  <si>
    <t>Rogers ISD</t>
  </si>
  <si>
    <t>Roma ISD</t>
  </si>
  <si>
    <t>Roosevelt ISD</t>
  </si>
  <si>
    <t>Ropes ISD</t>
  </si>
  <si>
    <t>Roscoe Collegiate ISD</t>
  </si>
  <si>
    <t>Rosebud-Lott ISD</t>
  </si>
  <si>
    <t>Rotan ISD</t>
  </si>
  <si>
    <t>Round Rock ISD</t>
  </si>
  <si>
    <t>Round Top-Carmine ISD</t>
  </si>
  <si>
    <t>Royal ISD</t>
  </si>
  <si>
    <t>Royal Public Schools</t>
  </si>
  <si>
    <t>Royse City ISD</t>
  </si>
  <si>
    <t>Rule ISD</t>
  </si>
  <si>
    <t>Runge ISD</t>
  </si>
  <si>
    <t>Rusk ISD</t>
  </si>
  <si>
    <t>S and S CISD</t>
  </si>
  <si>
    <t>Sabinal ISD</t>
  </si>
  <si>
    <t>Sabine ISD</t>
  </si>
  <si>
    <t>Sabine Pass ISD</t>
  </si>
  <si>
    <t>Saint Jo ISD</t>
  </si>
  <si>
    <t>Salado ISD</t>
  </si>
  <si>
    <t>Saltillo ISD</t>
  </si>
  <si>
    <t>Sam Houston State University Charter School</t>
  </si>
  <si>
    <t>Sam Rayburn ISD</t>
  </si>
  <si>
    <t>San Angelo ISD</t>
  </si>
  <si>
    <t>San Antonio ISD</t>
  </si>
  <si>
    <t>San Antonio Steam Academy</t>
  </si>
  <si>
    <t>San Augustine ISD</t>
  </si>
  <si>
    <t>San Benito CISD</t>
  </si>
  <si>
    <t>San Diego ISD</t>
  </si>
  <si>
    <t>San Elizario ISD</t>
  </si>
  <si>
    <t>San Felipe-Del Rio CISD</t>
  </si>
  <si>
    <t>San Isidro ISD</t>
  </si>
  <si>
    <t>San Marcos CISD</t>
  </si>
  <si>
    <t>San Perlita ISD</t>
  </si>
  <si>
    <t>San Saba ISD</t>
  </si>
  <si>
    <t>San Vicente ISD</t>
  </si>
  <si>
    <t>Sands CISD</t>
  </si>
  <si>
    <t>Sanford-Fritch ISD</t>
  </si>
  <si>
    <t>Sanger ISD</t>
  </si>
  <si>
    <t>Santa Anna ISD</t>
  </si>
  <si>
    <t>Santa Fe ISD</t>
  </si>
  <si>
    <t>Santa Gertrudis ISD</t>
  </si>
  <si>
    <t>Santa Maria ISD</t>
  </si>
  <si>
    <t>Santa Rosa ISD</t>
  </si>
  <si>
    <t>Santo ISD</t>
  </si>
  <si>
    <t>Savoy ISD</t>
  </si>
  <si>
    <t>Schertz-Cibolo-U City ISD</t>
  </si>
  <si>
    <t>Schleicher ISD</t>
  </si>
  <si>
    <t>Schleicher</t>
  </si>
  <si>
    <t>School of Science and Technology</t>
  </si>
  <si>
    <t>School of Science and Technology Discovery</t>
  </si>
  <si>
    <t>Schulenburg ISD</t>
  </si>
  <si>
    <t>Scurry-Rosser ISD</t>
  </si>
  <si>
    <t>Seagraves ISD</t>
  </si>
  <si>
    <t>Sealy ISD</t>
  </si>
  <si>
    <t>Seashore Charter Schools</t>
  </si>
  <si>
    <t>Seguin ISD</t>
  </si>
  <si>
    <t>Seminole ISD</t>
  </si>
  <si>
    <t>Ser-Ninos Charter School</t>
  </si>
  <si>
    <t>Seymour ISD</t>
  </si>
  <si>
    <t>Baylor</t>
  </si>
  <si>
    <t>Shallowater ISD</t>
  </si>
  <si>
    <t>Shamrock ISD</t>
  </si>
  <si>
    <t>Sharyland ISD</t>
  </si>
  <si>
    <t>Shelbyville ISD</t>
  </si>
  <si>
    <t>Sheldon ISD</t>
  </si>
  <si>
    <t>Shepherd ISD</t>
  </si>
  <si>
    <t>Sherman ISD</t>
  </si>
  <si>
    <t>Shiner ISD</t>
  </si>
  <si>
    <t>Sidney ISD</t>
  </si>
  <si>
    <t>Sierra Blanca ISD</t>
  </si>
  <si>
    <t>Silsbee ISD</t>
  </si>
  <si>
    <t>Silverton ISD</t>
  </si>
  <si>
    <t>Briscoe</t>
  </si>
  <si>
    <t>Simms ISD</t>
  </si>
  <si>
    <t>Sinton ISD</t>
  </si>
  <si>
    <t>Sivells Bend ISD</t>
  </si>
  <si>
    <t>Skidmore-Tynan ISD</t>
  </si>
  <si>
    <t>Slaton ISD</t>
  </si>
  <si>
    <t>Slidell ISD</t>
  </si>
  <si>
    <t>Slocum ISD</t>
  </si>
  <si>
    <t>Smithville ISD</t>
  </si>
  <si>
    <t>Smyer ISD</t>
  </si>
  <si>
    <t>Snook ISD</t>
  </si>
  <si>
    <t>Snyder ISD</t>
  </si>
  <si>
    <t>Socorro ISD</t>
  </si>
  <si>
    <t>Somerset Academies of Texas</t>
  </si>
  <si>
    <t>Somerset ISD</t>
  </si>
  <si>
    <t>Somerville ISD</t>
  </si>
  <si>
    <t>Sonora ISD</t>
  </si>
  <si>
    <t>Sutton</t>
  </si>
  <si>
    <t>South San Antonio ISD</t>
  </si>
  <si>
    <t>South Texas ISD</t>
  </si>
  <si>
    <t>Southland ISD</t>
  </si>
  <si>
    <t>Southside ISD</t>
  </si>
  <si>
    <t>Southwest ISD</t>
  </si>
  <si>
    <t>Southwest Preparatory School</t>
  </si>
  <si>
    <t>Southwest Public Schools</t>
  </si>
  <si>
    <t>Spearman ISD</t>
  </si>
  <si>
    <t>Splendora ISD</t>
  </si>
  <si>
    <t>Spring Branch ISD</t>
  </si>
  <si>
    <t>Spring Creek ISD</t>
  </si>
  <si>
    <t>Consolidated effective July 1, 2024</t>
  </si>
  <si>
    <t>Spring Hill ISD</t>
  </si>
  <si>
    <t>Spring ISD</t>
  </si>
  <si>
    <t>Springlake-Earth ISD</t>
  </si>
  <si>
    <t>Springtown ISD</t>
  </si>
  <si>
    <t>Spur ISD</t>
  </si>
  <si>
    <t>Spurger ISD</t>
  </si>
  <si>
    <t>St Anthony School</t>
  </si>
  <si>
    <t>St Mary'S Academy Charter School</t>
  </si>
  <si>
    <t>Stafford MSD</t>
  </si>
  <si>
    <t>Stamford ISD</t>
  </si>
  <si>
    <t>Stanton ISD</t>
  </si>
  <si>
    <t>Step Charter School</t>
  </si>
  <si>
    <t>Stephen F Austin State University Charter School</t>
  </si>
  <si>
    <t>Stephenville ISD</t>
  </si>
  <si>
    <t>Sterling City ISD</t>
  </si>
  <si>
    <t>Sterling</t>
  </si>
  <si>
    <t>Stockdale ISD</t>
  </si>
  <si>
    <t>Stratford ISD</t>
  </si>
  <si>
    <t>Sherman</t>
  </si>
  <si>
    <t>Strawn ISD</t>
  </si>
  <si>
    <t>Sudan ISD</t>
  </si>
  <si>
    <t>Sulphur Bluff ISD</t>
  </si>
  <si>
    <t>Sulphur Springs ISD</t>
  </si>
  <si>
    <t>Sundown ISD</t>
  </si>
  <si>
    <t>Sunnyvale ISD</t>
  </si>
  <si>
    <t>Sunray Collegiate ISD</t>
  </si>
  <si>
    <t>Sweeny ISD</t>
  </si>
  <si>
    <t>Sweet Home ISD</t>
  </si>
  <si>
    <t>Sweetwater ISD</t>
  </si>
  <si>
    <t>Taft ISD</t>
  </si>
  <si>
    <t>Tahoka ISD</t>
  </si>
  <si>
    <t>Tarkington ISD</t>
  </si>
  <si>
    <t>Tatum ISD</t>
  </si>
  <si>
    <t>Taylor ISD</t>
  </si>
  <si>
    <t>Teague ISD</t>
  </si>
  <si>
    <t>Tekoa Academy of Accelerated Studies Stem School</t>
  </si>
  <si>
    <t>Temple ISD</t>
  </si>
  <si>
    <t>Tenaha ISD</t>
  </si>
  <si>
    <t>Terlingua CSD</t>
  </si>
  <si>
    <t>Terrell County ISD</t>
  </si>
  <si>
    <t>Terrell</t>
  </si>
  <si>
    <t>Terrell ISD</t>
  </si>
  <si>
    <t>Texans Can Academies</t>
  </si>
  <si>
    <t>Texarkana ISD</t>
  </si>
  <si>
    <t>Texas City ISD</t>
  </si>
  <si>
    <t>Texas College Preparatory Academies</t>
  </si>
  <si>
    <t>Texas Empowerment Academy</t>
  </si>
  <si>
    <t>Texas Leadership Public Schools</t>
  </si>
  <si>
    <t>Texas Preparatory School</t>
  </si>
  <si>
    <t>Texas School of The Arts</t>
  </si>
  <si>
    <t>Texas Serenity Academy</t>
  </si>
  <si>
    <t>Texas Tech University K-12</t>
  </si>
  <si>
    <t>Active; no FY2025 measured costs</t>
  </si>
  <si>
    <t>Texas Works</t>
  </si>
  <si>
    <t>Texhoma ISD</t>
  </si>
  <si>
    <t>Texline ISD</t>
  </si>
  <si>
    <t>The Excel Center (For Adults)</t>
  </si>
  <si>
    <t>The Gathering Place</t>
  </si>
  <si>
    <t>The Lawson Academy</t>
  </si>
  <si>
    <t>The Possable Dream</t>
  </si>
  <si>
    <t>The Pro-Vision Academy</t>
  </si>
  <si>
    <t>The Rhodes School for Performing Arts</t>
  </si>
  <si>
    <t>The Texas Girls School</t>
  </si>
  <si>
    <t>The Varnett Public School</t>
  </si>
  <si>
    <t>Thorndale ISD</t>
  </si>
  <si>
    <t>Thrall ISD</t>
  </si>
  <si>
    <t>Three Rivers ISD</t>
  </si>
  <si>
    <t>Three Way ISD</t>
  </si>
  <si>
    <t>Thrive Center for Success</t>
  </si>
  <si>
    <t>Throckmorton Collegiate ISD</t>
  </si>
  <si>
    <t>Throckmorton</t>
  </si>
  <si>
    <t>Tidehaven ISD</t>
  </si>
  <si>
    <t>Timpson ISD</t>
  </si>
  <si>
    <t>Tioga ISD</t>
  </si>
  <si>
    <t>Tolar ISD</t>
  </si>
  <si>
    <t>Tom Bean ISD</t>
  </si>
  <si>
    <t>Tomball ISD</t>
  </si>
  <si>
    <t>Tornillo ISD</t>
  </si>
  <si>
    <t>Treetops School International</t>
  </si>
  <si>
    <t>Trent ISD</t>
  </si>
  <si>
    <t>Trenton ISD</t>
  </si>
  <si>
    <t>Trinidad ISD</t>
  </si>
  <si>
    <t>Trinity Basin Preparatory</t>
  </si>
  <si>
    <t>Trinity Charter School</t>
  </si>
  <si>
    <t>Trinity ISD</t>
  </si>
  <si>
    <t>Triumph Public High Schools Central Texas</t>
  </si>
  <si>
    <t>Triumph Public High Schools-Lubbock</t>
  </si>
  <si>
    <t>Triumph Public High Schools-Rio Grande Valley</t>
  </si>
  <si>
    <t>Triumph Public High Schools-West Texas</t>
  </si>
  <si>
    <t>Trivium Academy</t>
  </si>
  <si>
    <t>Troup ISD</t>
  </si>
  <si>
    <t>Troy ISD</t>
  </si>
  <si>
    <t>Tulia ISD</t>
  </si>
  <si>
    <t>Tuloso-Midway ISD</t>
  </si>
  <si>
    <t>Turkey-Quitaque ISD</t>
  </si>
  <si>
    <t>Two Dimensions Preparatory Academy</t>
  </si>
  <si>
    <t>Tyler ISD</t>
  </si>
  <si>
    <t>Ume Preparatory Academy</t>
  </si>
  <si>
    <t>Union Grove ISD</t>
  </si>
  <si>
    <t>Union Hill ISD</t>
  </si>
  <si>
    <t>United ISD</t>
  </si>
  <si>
    <t>Universal Academy</t>
  </si>
  <si>
    <t>University of Houston Charter Scho</t>
  </si>
  <si>
    <t>University of Texas At Austin H S</t>
  </si>
  <si>
    <t>University of Texas Elementary Charter School</t>
  </si>
  <si>
    <t>University of Texas University Charter School</t>
  </si>
  <si>
    <t>Unparalleled Preparatory Academy</t>
  </si>
  <si>
    <t>Up Excellence Academy</t>
  </si>
  <si>
    <t>Uplift Education</t>
  </si>
  <si>
    <t>Ut Tyler University Academy</t>
  </si>
  <si>
    <t>Utopia ISD</t>
  </si>
  <si>
    <t>Utpb Stem Academy</t>
  </si>
  <si>
    <t>Active; no FY2025 comparison data</t>
  </si>
  <si>
    <t>Uvalde CISD</t>
  </si>
  <si>
    <t>Valentine ISD</t>
  </si>
  <si>
    <t>Valere Public Schools</t>
  </si>
  <si>
    <t>Valley Mills ISD</t>
  </si>
  <si>
    <t>Valley View ISD</t>
  </si>
  <si>
    <t>Valor Education</t>
  </si>
  <si>
    <t>Van Alstyne ISD</t>
  </si>
  <si>
    <t>Van ISD</t>
  </si>
  <si>
    <t>Van Vleck ISD</t>
  </si>
  <si>
    <t>Vanguard Academy</t>
  </si>
  <si>
    <t>Vega ISD</t>
  </si>
  <si>
    <t>Venus ISD</t>
  </si>
  <si>
    <t>Veribest ISD</t>
  </si>
  <si>
    <t>Vernon ISD</t>
  </si>
  <si>
    <t>Victoria ISD</t>
  </si>
  <si>
    <t>Vidor ISD</t>
  </si>
  <si>
    <t>Village Tech Schools</t>
  </si>
  <si>
    <t>Vista Del Futuro Charter School</t>
  </si>
  <si>
    <t>Vysehrad ISD</t>
  </si>
  <si>
    <t>Waco Charter School</t>
  </si>
  <si>
    <t>Waco ISD</t>
  </si>
  <si>
    <t>Waelder ISD</t>
  </si>
  <si>
    <t>Walcott ISD</t>
  </si>
  <si>
    <t>Wall ISD</t>
  </si>
  <si>
    <t>Waller ISD</t>
  </si>
  <si>
    <t>Walnut Bend ISD</t>
  </si>
  <si>
    <t>Walnut Springs ISD</t>
  </si>
  <si>
    <t>Warren ISD</t>
  </si>
  <si>
    <t>Waskom ISD</t>
  </si>
  <si>
    <t>Water Valley ISD</t>
  </si>
  <si>
    <t>Waxahachie ISD</t>
  </si>
  <si>
    <t>Wayside Schools</t>
  </si>
  <si>
    <t>Weatherford ISD</t>
  </si>
  <si>
    <t>Webb CISD</t>
  </si>
  <si>
    <t>Weimar ISD</t>
  </si>
  <si>
    <t>Wellington ISD</t>
  </si>
  <si>
    <t>Collingsworth</t>
  </si>
  <si>
    <t>Wellman-Union CISD</t>
  </si>
  <si>
    <t>Wells ISD</t>
  </si>
  <si>
    <t>Weslaco ISD</t>
  </si>
  <si>
    <t>West Hardin County CISD</t>
  </si>
  <si>
    <t>West ISD</t>
  </si>
  <si>
    <t>West Orange-Cove CISD</t>
  </si>
  <si>
    <t>West Oso ISD</t>
  </si>
  <si>
    <t>West Rusk County Consolidated ISD</t>
  </si>
  <si>
    <t>West Sabine ISD</t>
  </si>
  <si>
    <t>Westbrook ISD</t>
  </si>
  <si>
    <t>Westhoff ISD</t>
  </si>
  <si>
    <t>Westlake Academy Charter School</t>
  </si>
  <si>
    <t>Westphalia ISD</t>
  </si>
  <si>
    <t>Westwood ISD</t>
  </si>
  <si>
    <t>Wharton ISD</t>
  </si>
  <si>
    <t>Wheeler ISD</t>
  </si>
  <si>
    <t>White Deer ISD</t>
  </si>
  <si>
    <t>White Oak ISD</t>
  </si>
  <si>
    <t>White Settlement ISD</t>
  </si>
  <si>
    <t>Whiteface CISD</t>
  </si>
  <si>
    <t>Whitehouse ISD</t>
  </si>
  <si>
    <t>Whitesboro ISD</t>
  </si>
  <si>
    <t>Whitewright ISD</t>
  </si>
  <si>
    <t>Whitharral ISD</t>
  </si>
  <si>
    <t>Whitney ISD</t>
  </si>
  <si>
    <t>Wichita Falls ISD</t>
  </si>
  <si>
    <t>Wildorado ISD</t>
  </si>
  <si>
    <t>Willis ISD</t>
  </si>
  <si>
    <t>Wills Point ISD</t>
  </si>
  <si>
    <t>Wilson ISD</t>
  </si>
  <si>
    <t>Wimberley ISD</t>
  </si>
  <si>
    <t>Windthorst ISD</t>
  </si>
  <si>
    <t>Winfree Academy Charter Schools</t>
  </si>
  <si>
    <t>Wink-Loving ISD</t>
  </si>
  <si>
    <t>Winnsboro ISD</t>
  </si>
  <si>
    <t>Winona ISD</t>
  </si>
  <si>
    <t>Winters ISD</t>
  </si>
  <si>
    <t>Woden ISD</t>
  </si>
  <si>
    <t>Wolfe City ISD</t>
  </si>
  <si>
    <t>Woodsboro ISD</t>
  </si>
  <si>
    <t>Woodson ISD</t>
  </si>
  <si>
    <t>Woodville ISD</t>
  </si>
  <si>
    <t>Wortham ISD</t>
  </si>
  <si>
    <t>Wylie ISD</t>
  </si>
  <si>
    <t>Yantis ISD</t>
  </si>
  <si>
    <t>Yellowstone College Preparatory</t>
  </si>
  <si>
    <t>Yes Prep Public Schools Inc</t>
  </si>
  <si>
    <t>Yoakum ISD</t>
  </si>
  <si>
    <t>Yorktown ISD</t>
  </si>
  <si>
    <t>Ysleta ISD</t>
  </si>
  <si>
    <t>Zapata County ISD</t>
  </si>
  <si>
    <t>Zapata</t>
  </si>
  <si>
    <t>Zavalla ISD</t>
  </si>
  <si>
    <t>Zephyr ISD</t>
  </si>
  <si>
    <t>Statewide Total</t>
  </si>
  <si>
    <t>Statewide District and Charter Per-Student Summary</t>
  </si>
  <si>
    <t>Same-year fall enrollment denominators; FY2026 statutory ABC rate is $106</t>
  </si>
  <si>
    <t>FY2020 Enrollment</t>
  </si>
  <si>
    <t>FY2020 Costs per Student</t>
  </si>
  <si>
    <t>FY2025 Enrollment</t>
  </si>
  <si>
    <t>FY2025 Costs per Student</t>
  </si>
  <si>
    <t>Increase per Student</t>
  </si>
  <si>
    <t>Percent Increase per Student</t>
  </si>
  <si>
    <t>ABC as Percent of Per-Student Increase</t>
  </si>
  <si>
    <t>Statewide Expenditure Increase by Category</t>
  </si>
  <si>
    <t>FY2020 to FY2025 nominal-dollar change by organization</t>
  </si>
  <si>
    <t>Transportation</t>
  </si>
  <si>
    <t>Health Insurance, Employee Benefits, &amp; Payroll Taxes</t>
  </si>
  <si>
    <t>Retirement &amp; TRS-Care (combined)</t>
  </si>
  <si>
    <t>Utilities</t>
  </si>
  <si>
    <t>Property and Casualty Insurance</t>
  </si>
  <si>
    <t>Total Increase</t>
  </si>
  <si>
    <t>Statewide Annual Identifiable Expenditures</t>
  </si>
  <si>
    <t>District and charter totals, FY2020 through FY2025</t>
  </si>
  <si>
    <t>FY2020</t>
  </si>
  <si>
    <t>FY2021</t>
  </si>
  <si>
    <t>FY2022</t>
  </si>
  <si>
    <t>FY2023</t>
  </si>
  <si>
    <t>FY2024</t>
  </si>
  <si>
    <t>FY2025</t>
  </si>
  <si>
    <t>Statewide Per-Student Change by Category</t>
  </si>
  <si>
    <t>FY2020 to FY2025 category expenditure per student</t>
  </si>
  <si>
    <t>Transportation Change per Student</t>
  </si>
  <si>
    <t>Health Insurance, Employee Benefits, &amp; Payroll Taxes Change per Student</t>
  </si>
  <si>
    <t>Retirement &amp; TRS-Care Change per Student</t>
  </si>
  <si>
    <t>Utilities Change per Student</t>
  </si>
  <si>
    <t>Property and Casualty Insurance Change per Student</t>
  </si>
  <si>
    <t>Total Increase per Student</t>
  </si>
  <si>
    <t>Official TEA Enrollment</t>
  </si>
  <si>
    <t>Fall PEIMS snapshot enrollment and FY2026 ABC enrollment</t>
  </si>
  <si>
    <t>FY2026 ABC Enrollment</t>
  </si>
  <si>
    <t>FY2020-FY2025 Change</t>
  </si>
  <si>
    <t>Percent Change</t>
  </si>
  <si>
    <t>FY2020 Enrollment Note</t>
  </si>
  <si>
    <t>FY2025 Enrollment Note</t>
  </si>
  <si>
    <t>Statewide Official Control</t>
  </si>
  <si>
    <t>FY2025 organization rows sum to 5,544,252 because three public organization totals are masked.</t>
  </si>
  <si>
    <t>Statewide Source Data</t>
  </si>
  <si>
    <t>Official TEA PEIMS actuals, enrollment, AskTED status context, and FY2026 ABC data</t>
  </si>
  <si>
    <t>County is included to distinguish duplicate district names. Status is a transparent classification based on source presence and current AskTED; SOF run IDs are omitted from this public-facing workbook.</t>
  </si>
  <si>
    <t>FY2026 ABC Allotment</t>
  </si>
  <si>
    <t>FY2020 Transportation</t>
  </si>
  <si>
    <t>FY2020 Health Insurance, Employee Benefits, &amp; Payroll Taxes</t>
  </si>
  <si>
    <t>FY2020 Retirement &amp; TRS-Care (combined)</t>
  </si>
  <si>
    <t>FY2020 Utilities</t>
  </si>
  <si>
    <t>FY2020 Property and Casualty Insurance</t>
  </si>
  <si>
    <t>FY2020 Total</t>
  </si>
  <si>
    <t>FY2021 Transportation</t>
  </si>
  <si>
    <t>FY2021 Health Insurance, Employee Benefits, &amp; Payroll Taxes</t>
  </si>
  <si>
    <t>FY2021 Retirement &amp; TRS-Care (combined)</t>
  </si>
  <si>
    <t>FY2021 Utilities</t>
  </si>
  <si>
    <t>FY2021 Property and Casualty Insurance</t>
  </si>
  <si>
    <t>FY2021 Total</t>
  </si>
  <si>
    <t>FY2022 Transportation</t>
  </si>
  <si>
    <t>FY2022 Health Insurance, Employee Benefits, &amp; Payroll Taxes</t>
  </si>
  <si>
    <t>FY2022 Retirement &amp; TRS-Care (combined)</t>
  </si>
  <si>
    <t>FY2022 Utilities</t>
  </si>
  <si>
    <t>FY2022 Property and Casualty Insurance</t>
  </si>
  <si>
    <t>FY2022 Total</t>
  </si>
  <si>
    <t>FY2023 Transportation</t>
  </si>
  <si>
    <t>FY2023 Health Insurance, Employee Benefits, &amp; Payroll Taxes</t>
  </si>
  <si>
    <t>FY2023 Retirement &amp; TRS-Care (combined)</t>
  </si>
  <si>
    <t>FY2023 Utilities</t>
  </si>
  <si>
    <t>FY2023 Property and Casualty Insurance</t>
  </si>
  <si>
    <t>FY2023 Total</t>
  </si>
  <si>
    <t>FY2024 Transportation</t>
  </si>
  <si>
    <t>FY2024 Health Insurance, Employee Benefits, &amp; Payroll Taxes</t>
  </si>
  <si>
    <t>FY2024 Retirement &amp; TRS-Care (combined)</t>
  </si>
  <si>
    <t>FY2024 Utilities</t>
  </si>
  <si>
    <t>FY2024 Property and Casualty Insurance</t>
  </si>
  <si>
    <t>FY2024 Total</t>
  </si>
  <si>
    <t>FY2025 Transportation</t>
  </si>
  <si>
    <t>FY2025 Health Insurance, Employee Benefits, &amp; Payroll Taxes</t>
  </si>
  <si>
    <t>FY2025 Retirement &amp; TRS-Care (combined)</t>
  </si>
  <si>
    <t>FY2025 Utilities</t>
  </si>
  <si>
    <t>FY2025 Property and Casualty Insurance</t>
  </si>
  <si>
    <t>FY2025 Total</t>
  </si>
  <si>
    <t>TEA PWR fallback; district demographic total is masked</t>
  </si>
  <si>
    <t>Statewide Control Total</t>
  </si>
  <si>
    <t>Methodology, Status Definitions, and Sources</t>
  </si>
  <si>
    <t>Calculation and classification rules used throughout this workbook</t>
  </si>
  <si>
    <t>Statutory Use</t>
  </si>
  <si>
    <t>Plain-Language Expenditure Included</t>
  </si>
  <si>
    <t>PEIMS Treatment</t>
  </si>
  <si>
    <t>Measurement Status</t>
  </si>
  <si>
    <t>Transportation operating costs</t>
  </si>
  <si>
    <t>Function 34, excluding vehicle-capital Objects 6631 and 6641</t>
  </si>
  <si>
    <t>Measured</t>
  </si>
  <si>
    <t>Costs associated with hiring retired teachers</t>
  </si>
  <si>
    <t>No separate measurement line</t>
  </si>
  <si>
    <t>No reliable statewide PEIMS identifier; some TRS surcharges may be included in Object 6146</t>
  </si>
  <si>
    <t>Not separately measurable</t>
  </si>
  <si>
    <t>Health insurance, employee benefits, and payroll taxes</t>
  </si>
  <si>
    <t>Health insurance excluding district-paid TRS-Care, employee benefits, and payroll taxes</t>
  </si>
  <si>
    <t>Objects 6141, 6142, 6143, 6145, and 6149</t>
  </si>
  <si>
    <t>Contributions and other costs under Government Code Chapter 825, Subchapter E</t>
  </si>
  <si>
    <t>District-paid TRS and TRS-Care costs</t>
  </si>
  <si>
    <t>Object 6146 combines TRS and TRS-Care; TRS-Care is allowable under the health and benefits category and is not double-counted</t>
  </si>
  <si>
    <t>Measured as combined line</t>
  </si>
  <si>
    <t>Object 6259</t>
  </si>
  <si>
    <t>Property and casualty insurance</t>
  </si>
  <si>
    <t>Object 6429 only when assigned to Function 51</t>
  </si>
  <si>
    <t>Measured conservatively</t>
  </si>
  <si>
    <t>Methodological Rule</t>
  </si>
  <si>
    <t>Application</t>
  </si>
  <si>
    <t>Precedence</t>
  </si>
  <si>
    <t>Each PEIMS account record is counted once. Object 6144 is excluded because the state, not the district, makes those on-behalf contributions. Category precedence is Function 34, selected benefit objects, Object 6146, Object 6259, then Object 6429 with Function 51.</t>
  </si>
  <si>
    <t>Per-student calculations</t>
  </si>
  <si>
    <t>FY2020 expenditures use FY2020 fall snapshot enrollment; FY2025 expenditures use FY2025 fall snapshot enrollment. N/A appears when required enrollment is unavailable or zero.</t>
  </si>
  <si>
    <t>ABC percentage measures</t>
  </si>
  <si>
    <t>Dollar-based share divides FY2026 ABC dollars by the nominal-dollar increase. Per-student share divides $106 by the per-student increase. Different enrollment bases make the two measures differ.</t>
  </si>
  <si>
    <t>Status classification</t>
  </si>
  <si>
    <t>Current AskTED presence is combined with FY2020/FY2025 enrollment and financial records and FY2026 ABC data. Organizations with FY2026 ABC but no current AskTED record are labeled Closed during FY2026. Organizations with no FY2025 comparison data and no current AskTED record are labeled Closed before FY2025. Consolidation and annexation labels for Higgins, Etoile, and Spring Creek ISDs come from TEA's official consolidation list.</t>
  </si>
  <si>
    <t>Negative PEIMS values are retained exactly as filed; they may reflect refunds, recoveries, reversals, or prior-period adjustments.</t>
  </si>
  <si>
    <t>Small enrollments</t>
  </si>
  <si>
    <t>Per-student values can be unusually volatile for organizations with very small enrollment and should be read with the underlying dollar and enrollment values.</t>
  </si>
  <si>
    <t>Statewide enrollment controls</t>
  </si>
  <si>
    <t>The Enrollment tab owns the official FY2020, FY2025, and FY2026 ABC enrollment controls. Source Data and per-student total formulas link to those cells.</t>
  </si>
  <si>
    <t>Masked organization totals</t>
  </si>
  <si>
    <t>PWR enrollment is used for San Vicente ISD in FY2020 and for Doss Consolidated CSD, Lake Granbury Academy Charter School, and San Vicente ISD in FY2025 because public demographic totals are masked.</t>
  </si>
  <si>
    <t>The organization list is the union of entities appearing in FY2020-FY2025 PEIMS actual data, FY2020/FY2025 enrollment, or FY2026 ABC data. Comparisons without both years are not like-for-like.</t>
  </si>
  <si>
    <t>Source</t>
  </si>
  <si>
    <t>Use</t>
  </si>
  <si>
    <t>File or Link</t>
  </si>
  <si>
    <t>NTXEC report</t>
  </si>
  <si>
    <t>Public report supported by this workbook</t>
  </si>
  <si>
    <t>The Scale of the Allotment for Basic Costs | https://www.ntxec.org/allotment-for-basic-costs-2026</t>
  </si>
  <si>
    <t>TEA PEIMS detailed actual financial data</t>
  </si>
  <si>
    <t>FY2020-FY2025 district and charter expenditures</t>
  </si>
  <si>
    <t>act2020d/c.zip through act2025d/c.zip</t>
  </si>
  <si>
    <t>TEA PEIMS Standard Reports</t>
  </si>
  <si>
    <t>FY2020 and FY2025 fall snapshot enrollment</t>
  </si>
  <si>
    <t>Enrollment Report_Statewide_Districts_Gender_2019-2020.csv and 2024-2025.csv</t>
  </si>
  <si>
    <t>TEA Payment Reports / PWR</t>
  </si>
  <si>
    <t>Fallback for publicly masked organization enrollment totals</t>
  </si>
  <si>
    <t>2020 actual PWR and 2025 actual information general file</t>
  </si>
  <si>
    <t>TEA AskTED</t>
  </si>
  <si>
    <t>County and current organization presence</t>
  </si>
  <si>
    <t>https://tealprod.tea.state.tx.us/tea.askted.web/Forms/Home.aspx</t>
  </si>
  <si>
    <t>TEA consolidation and annexation list</t>
  </si>
  <si>
    <t>Official status for Higgins, Etoile, and Spring Creek ISDs</t>
  </si>
  <si>
    <t>Consolidations, Annexations, and Name Changes through 2024-2025</t>
  </si>
  <si>
    <t>TEA Summary of Finances</t>
  </si>
  <si>
    <t>FY2026 Allotment for Basic Costs</t>
  </si>
  <si>
    <t>fy2025-2026-sof-data.xlsx</t>
  </si>
  <si>
    <t>Member-district appendix data and supporting analyses are in the NTXEC Member District Data 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</si>
</sst>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Red]\(#,##0\);\-"/>
    <numFmt numFmtId="165" formatCode="\$#,##0;[Red]\(\$#,##0\);\-"/>
    <numFmt numFmtId="166" formatCode="000000"/>
    <numFmt numFmtId="167" formatCode="0.0%;[Red]\(0.0%\);\-"/>
    <numFmt numFmtId="168" formatCode="\$#,##0.00;[Red]\(\$#,##0.00\);\-"/>
  </numFmts>
  <fonts count="7">
    <font>
      <sz val="11"/>
      <name val="Carlito"/>
    </font>
    <font>
      <sz val="10"/>
      <color rgb="FF1D2939"/>
      <name val="Aptos"/>
    </font>
    <font>
      <b/>
      <sz val="16"/>
      <color rgb="FF0B2748"/>
      <name val="Aptos Display"/>
    </font>
    <font>
      <i/>
      <sz val="10"/>
      <color rgb="FF5B6573"/>
      <name val="Aptos"/>
    </font>
    <font>
      <b/>
      <sz val="10"/>
      <color rgb="FFFFFFFF"/>
      <name val="Aptos"/>
    </font>
    <font>
      <b/>
      <sz val="10"/>
      <color rgb="FF0B2748"/>
      <name val="Aptos"/>
    </font>
    <font>
      <i/>
      <sz val="9"/>
      <color rgb="FF5B6573"/>
      <name val="Aptos"/>
    </font>
  </fonts>
  <fills count="6">
    <fill>
      <patternFill patternType="none"/>
    </fill>
    <fill>
      <patternFill patternType="gray125"/>
    </fill>
    <fill>
      <patternFill patternType="solid">
        <fgColor rgb="FF0B2748"/>
      </patternFill>
    </fill>
    <fill>
      <patternFill patternType="solid">
        <fgColor rgb="FFFFF7D6"/>
      </patternFill>
    </fill>
    <fill>
      <patternFill patternType="solid">
        <fgColor rgb="FFEAF2FC"/>
      </patternFill>
    </fill>
    <fill>
      <patternFill patternType="solid">
        <fgColor rgb="FFFAFBFC"/>
      </patternFill>
    </fill>
  </fills>
  <borders count="17">
    <border>
      <left/>
      <right/>
      <top/>
      <bottom/>
      <diagonal/>
    </border>
    <border>
      <left/>
      <right style="thin">
        <color rgb="FFFFFFFF"/>
      </right>
      <top/>
      <bottom/>
      <diagonal/>
    </border>
    <border>
      <left style="thin">
        <color rgb="FFFFFFFF"/>
      </left>
      <right/>
      <top/>
      <bottom/>
      <diagonal/>
    </border>
    <border>
      <left/>
      <right style="thin">
        <color rgb="FFD8DEE6"/>
      </right>
      <top/>
      <bottom style="thin">
        <color rgb="FFD8DEE6"/>
      </bottom>
      <diagonal/>
    </border>
    <border>
      <left style="thin">
        <color rgb="FFD8DEE6"/>
      </left>
      <right/>
      <top/>
      <bottom style="thin">
        <color rgb="FFD8DEE6"/>
      </bottom>
      <diagonal/>
    </border>
    <border>
      <left/>
      <right style="thin">
        <color rgb="FFD8DEE6"/>
      </right>
      <top style="thin">
        <color rgb="FFD8DEE6"/>
      </top>
      <bottom style="thin">
        <color rgb="FFD8DEE6"/>
      </bottom>
      <diagonal/>
    </border>
    <border>
      <left style="thin">
        <color rgb="FFD8DEE6"/>
      </left>
      <right/>
      <top style="thin">
        <color rgb="FFD8DEE6"/>
      </top>
      <bottom style="thin">
        <color rgb="FFD8DEE6"/>
      </bottom>
      <diagonal/>
    </border>
    <border>
      <left/>
      <right style="thin">
        <color rgb="FFD8DEE6"/>
      </right>
      <top style="thin">
        <color rgb="FFD8DEE6"/>
      </top>
      <bottom/>
      <diagonal/>
    </border>
    <border>
      <left style="thin">
        <color rgb="FFD8DEE6"/>
      </left>
      <right/>
      <top style="thin">
        <color rgb="FFD8DEE6"/>
      </top>
      <bottom/>
      <diagonal/>
    </border>
    <border>
      <left style="thin">
        <color rgb="FFFFFFFF"/>
      </left>
      <right style="thin">
        <color rgb="FFFFFFFF"/>
      </right>
      <top/>
      <bottom/>
      <diagonal/>
    </border>
    <border>
      <left style="thin">
        <color rgb="FFD8DEE6"/>
      </left>
      <right style="thin">
        <color rgb="FFD8DEE6"/>
      </right>
      <top/>
      <bottom style="thin">
        <color rgb="FFD8DEE6"/>
      </bottom>
      <diagonal/>
    </border>
    <border>
      <left style="thin">
        <color rgb="FFD8DEE6"/>
      </left>
      <right style="thin">
        <color rgb="FFD8DEE6"/>
      </right>
      <top style="thin">
        <color rgb="FFD8DEE6"/>
      </top>
      <bottom/>
      <diagonal/>
    </border>
    <border>
      <left style="thin">
        <color rgb="FFD8DEE6"/>
      </left>
      <right style="thin">
        <color rgb="FFD8DEE6"/>
      </right>
      <top style="thin">
        <color rgb="FFD8DEE6"/>
      </top>
      <bottom style="thin">
        <color rgb="FFD8DEE6"/>
      </bottom>
      <diagonal/>
    </border>
    <border>
      <left/>
      <right/>
      <top style="double">
        <color rgb="FF0B56B7"/>
      </top>
      <bottom style="thin">
        <color rgb="FF0B56B7"/>
      </bottom>
      <diagonal/>
    </border>
    <border>
      <left/>
      <right style="thin">
        <color rgb="FFD8DEE6"/>
      </right>
      <top style="double">
        <color rgb="FF0B56B7"/>
      </top>
      <bottom style="thin">
        <color rgb="FF0B56B7"/>
      </bottom>
      <diagonal/>
    </border>
    <border>
      <left style="thin">
        <color rgb="FFD8DEE6"/>
      </left>
      <right style="thin">
        <color rgb="FFD8DEE6"/>
      </right>
      <top style="double">
        <color rgb="FF0B56B7"/>
      </top>
      <bottom style="thin">
        <color rgb="FF0B56B7"/>
      </bottom>
      <diagonal/>
    </border>
    <border>
      <left style="thin">
        <color rgb="FFD8DEE6"/>
      </left>
      <right/>
      <top style="double">
        <color rgb="FF0B56B7"/>
      </top>
      <bottom style="thin">
        <color rgb="FF0B56B7"/>
      </bottom>
      <diagonal/>
    </border>
  </borders>
  <cellStyleXfs count="1">
    <xf numFmtId="0" fontId="0" fillId="0" borderId="0"/>
  </cellStyleXfs>
  <cellXfs count="73">
    <xf numFmtId="0" fontId="0" fillId="0" borderId="0" xfId="0"/>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1" fillId="2" borderId="0" xfId="0" applyFont="1" applyFill="1" applyAlignment="1">
      <alignment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1" fillId="0" borderId="3" xfId="0" applyFont="1" applyBorder="1" applyAlignment="1">
      <alignment vertical="center"/>
    </xf>
    <xf numFmtId="0" fontId="1" fillId="0" borderId="5" xfId="0" applyFont="1" applyBorder="1" applyAlignment="1">
      <alignment vertical="center"/>
    </xf>
    <xf numFmtId="0" fontId="1" fillId="0" borderId="7" xfId="0" applyFont="1" applyBorder="1" applyAlignment="1">
      <alignment vertical="center"/>
    </xf>
    <xf numFmtId="0" fontId="5" fillId="0" borderId="3" xfId="0" applyFont="1" applyBorder="1" applyAlignment="1">
      <alignment vertical="center" wrapText="1"/>
    </xf>
    <xf numFmtId="0" fontId="1" fillId="0" borderId="4" xfId="0" applyFont="1" applyBorder="1" applyAlignment="1">
      <alignment vertical="center" wrapText="1"/>
    </xf>
    <xf numFmtId="0" fontId="5" fillId="0" borderId="5" xfId="0" applyFont="1" applyBorder="1" applyAlignment="1">
      <alignment vertical="center" wrapText="1"/>
    </xf>
    <xf numFmtId="0" fontId="1" fillId="0" borderId="6" xfId="0" applyFont="1" applyBorder="1" applyAlignment="1">
      <alignment vertical="center" wrapText="1"/>
    </xf>
    <xf numFmtId="0" fontId="5" fillId="0" borderId="7" xfId="0" applyFont="1" applyBorder="1" applyAlignment="1">
      <alignment vertical="center" wrapText="1"/>
    </xf>
    <xf numFmtId="0" fontId="1" fillId="0" borderId="8" xfId="0" applyFont="1" applyBorder="1" applyAlignment="1">
      <alignment vertical="center" wrapText="1"/>
    </xf>
    <xf numFmtId="0" fontId="5" fillId="0" borderId="3" xfId="0" applyFont="1" applyBorder="1" applyAlignment="1">
      <alignment vertical="top" wrapText="1"/>
    </xf>
    <xf numFmtId="0" fontId="1" fillId="0" borderId="4" xfId="0" applyFont="1" applyBorder="1" applyAlignment="1">
      <alignment vertical="top" wrapText="1"/>
    </xf>
    <xf numFmtId="0" fontId="5" fillId="0" borderId="5" xfId="0" applyFont="1" applyBorder="1" applyAlignment="1">
      <alignment vertical="top" wrapText="1"/>
    </xf>
    <xf numFmtId="0" fontId="1" fillId="0" borderId="6" xfId="0" applyFont="1" applyBorder="1" applyAlignment="1">
      <alignment vertical="top" wrapText="1"/>
    </xf>
    <xf numFmtId="0" fontId="5" fillId="0" borderId="7" xfId="0" applyFont="1" applyBorder="1" applyAlignment="1">
      <alignment vertical="top" wrapText="1"/>
    </xf>
    <xf numFmtId="0" fontId="1" fillId="0" borderId="8" xfId="0" applyFont="1" applyBorder="1" applyAlignment="1">
      <alignment vertical="top" wrapText="1"/>
    </xf>
    <xf numFmtId="0" fontId="4" fillId="2" borderId="9" xfId="0" applyFont="1" applyFill="1" applyBorder="1" applyAlignment="1">
      <alignment horizontal="center" vertical="center" wrapText="1"/>
    </xf>
    <xf numFmtId="0" fontId="1" fillId="0" borderId="10" xfId="0" applyFont="1" applyBorder="1" applyAlignment="1">
      <alignment vertical="center"/>
    </xf>
    <xf numFmtId="0" fontId="1" fillId="0" borderId="11" xfId="0" applyFont="1" applyBorder="1" applyAlignment="1">
      <alignment vertical="center"/>
    </xf>
    <xf numFmtId="0" fontId="1" fillId="0" borderId="3" xfId="0" applyFont="1" applyBorder="1" applyAlignment="1">
      <alignment vertical="center" wrapText="1"/>
    </xf>
    <xf numFmtId="0" fontId="1" fillId="0" borderId="7" xfId="0" applyFont="1" applyBorder="1" applyAlignment="1">
      <alignment vertical="center" wrapText="1"/>
    </xf>
    <xf numFmtId="164" fontId="1" fillId="0" borderId="10" xfId="0" applyNumberFormat="1" applyFont="1" applyBorder="1" applyAlignment="1">
      <alignment vertical="center"/>
    </xf>
    <xf numFmtId="164" fontId="1" fillId="0" borderId="11" xfId="0" applyNumberFormat="1" applyFont="1" applyBorder="1" applyAlignment="1">
      <alignment vertical="center"/>
    </xf>
    <xf numFmtId="165" fontId="1" fillId="0" borderId="4" xfId="0" applyNumberFormat="1" applyFont="1" applyBorder="1" applyAlignment="1">
      <alignment vertical="center"/>
    </xf>
    <xf numFmtId="165" fontId="1" fillId="0" borderId="8" xfId="0" applyNumberFormat="1" applyFont="1" applyBorder="1" applyAlignment="1">
      <alignment vertical="center"/>
    </xf>
    <xf numFmtId="0" fontId="1" fillId="0" borderId="12" xfId="0" applyFont="1" applyBorder="1" applyAlignment="1">
      <alignment vertical="center"/>
    </xf>
    <xf numFmtId="0" fontId="5" fillId="4" borderId="13" xfId="0" applyFont="1" applyFill="1" applyBorder="1" applyAlignment="1">
      <alignment vertical="center"/>
    </xf>
    <xf numFmtId="166" fontId="1" fillId="0" borderId="10" xfId="0" applyNumberFormat="1" applyFont="1" applyBorder="1" applyAlignment="1">
      <alignment vertical="center"/>
    </xf>
    <xf numFmtId="166" fontId="1" fillId="0" borderId="12" xfId="0" applyNumberFormat="1" applyFont="1" applyBorder="1" applyAlignment="1">
      <alignment vertical="center"/>
    </xf>
    <xf numFmtId="166" fontId="1" fillId="0" borderId="11" xfId="0" applyNumberFormat="1" applyFont="1" applyBorder="1" applyAlignment="1">
      <alignment vertical="center"/>
    </xf>
    <xf numFmtId="164" fontId="1" fillId="0" borderId="12" xfId="0" applyNumberFormat="1" applyFont="1" applyBorder="1" applyAlignment="1">
      <alignment vertical="center"/>
    </xf>
    <xf numFmtId="164" fontId="5" fillId="4" borderId="13" xfId="0" applyNumberFormat="1" applyFont="1" applyFill="1" applyBorder="1" applyAlignment="1">
      <alignment vertical="center"/>
    </xf>
    <xf numFmtId="165" fontId="1" fillId="0" borderId="10" xfId="0" applyNumberFormat="1" applyFont="1" applyBorder="1" applyAlignment="1">
      <alignment vertical="center"/>
    </xf>
    <xf numFmtId="165" fontId="1" fillId="0" borderId="12" xfId="0" applyNumberFormat="1" applyFont="1" applyBorder="1" applyAlignment="1">
      <alignment vertical="center"/>
    </xf>
    <xf numFmtId="165" fontId="1" fillId="0" borderId="11" xfId="0" applyNumberFormat="1" applyFont="1" applyBorder="1" applyAlignment="1">
      <alignment vertical="center"/>
    </xf>
    <xf numFmtId="165" fontId="5" fillId="4" borderId="13" xfId="0" applyNumberFormat="1" applyFont="1" applyFill="1" applyBorder="1" applyAlignment="1">
      <alignment vertical="center"/>
    </xf>
    <xf numFmtId="0" fontId="1" fillId="0" borderId="10" xfId="0" applyFont="1" applyBorder="1" applyAlignment="1">
      <alignment vertical="center" wrapText="1"/>
    </xf>
    <xf numFmtId="0" fontId="1" fillId="0" borderId="12" xfId="0" applyFont="1" applyBorder="1" applyAlignment="1">
      <alignment vertical="center" wrapText="1"/>
    </xf>
    <xf numFmtId="0" fontId="1" fillId="0" borderId="11" xfId="0" applyFont="1" applyBorder="1" applyAlignment="1">
      <alignment vertical="center" wrapText="1"/>
    </xf>
    <xf numFmtId="0" fontId="1" fillId="5" borderId="3" xfId="0" applyFont="1" applyFill="1" applyBorder="1" applyAlignment="1">
      <alignment vertical="center"/>
    </xf>
    <xf numFmtId="166" fontId="1" fillId="5" borderId="10" xfId="0" applyNumberFormat="1" applyFont="1" applyFill="1" applyBorder="1" applyAlignment="1">
      <alignment vertical="center"/>
    </xf>
    <xf numFmtId="0" fontId="1" fillId="5" borderId="10" xfId="0" applyFont="1" applyFill="1" applyBorder="1" applyAlignment="1">
      <alignment vertical="center"/>
    </xf>
    <xf numFmtId="0" fontId="1" fillId="5" borderId="5" xfId="0" applyFont="1" applyFill="1" applyBorder="1" applyAlignment="1">
      <alignment vertical="center"/>
    </xf>
    <xf numFmtId="166" fontId="1" fillId="5" borderId="12" xfId="0" applyNumberFormat="1" applyFont="1" applyFill="1" applyBorder="1" applyAlignment="1">
      <alignment vertical="center"/>
    </xf>
    <xf numFmtId="0" fontId="1" fillId="5" borderId="12" xfId="0" applyFont="1" applyFill="1" applyBorder="1" applyAlignment="1">
      <alignment vertical="center"/>
    </xf>
    <xf numFmtId="0" fontId="5" fillId="4" borderId="14" xfId="0" applyFont="1" applyFill="1" applyBorder="1" applyAlignment="1">
      <alignment vertical="center"/>
    </xf>
    <xf numFmtId="0" fontId="5" fillId="4" borderId="15" xfId="0" applyFont="1" applyFill="1" applyBorder="1" applyAlignment="1">
      <alignment vertical="center"/>
    </xf>
    <xf numFmtId="165" fontId="5" fillId="4" borderId="15" xfId="0" applyNumberFormat="1" applyFont="1" applyFill="1" applyBorder="1" applyAlignment="1">
      <alignment vertical="center"/>
    </xf>
    <xf numFmtId="167" fontId="1" fillId="0" borderId="10" xfId="0" applyNumberFormat="1" applyFont="1" applyBorder="1" applyAlignment="1">
      <alignment vertical="center"/>
    </xf>
    <xf numFmtId="167" fontId="1" fillId="0" borderId="12" xfId="0" applyNumberFormat="1" applyFont="1" applyBorder="1" applyAlignment="1">
      <alignment vertical="center"/>
    </xf>
    <xf numFmtId="167" fontId="5" fillId="4" borderId="15" xfId="0" applyNumberFormat="1" applyFont="1" applyFill="1" applyBorder="1" applyAlignment="1">
      <alignment vertical="center"/>
    </xf>
    <xf numFmtId="167" fontId="1" fillId="0" borderId="4" xfId="0" applyNumberFormat="1" applyFont="1" applyBorder="1" applyAlignment="1">
      <alignment vertical="center"/>
    </xf>
    <xf numFmtId="167" fontId="1" fillId="0" borderId="6" xfId="0" applyNumberFormat="1" applyFont="1" applyBorder="1" applyAlignment="1">
      <alignment vertical="center"/>
    </xf>
    <xf numFmtId="167" fontId="5" fillId="4" borderId="16" xfId="0" applyNumberFormat="1" applyFont="1" applyFill="1" applyBorder="1" applyAlignment="1">
      <alignment vertical="center"/>
    </xf>
    <xf numFmtId="164" fontId="5" fillId="4" borderId="15" xfId="0" applyNumberFormat="1" applyFont="1" applyFill="1" applyBorder="1" applyAlignment="1">
      <alignment vertical="center"/>
    </xf>
    <xf numFmtId="168" fontId="1" fillId="0" borderId="10" xfId="0" applyNumberFormat="1" applyFont="1" applyBorder="1" applyAlignment="1">
      <alignment vertical="center"/>
    </xf>
    <xf numFmtId="168" fontId="1" fillId="0" borderId="12" xfId="0" applyNumberFormat="1" applyFont="1" applyBorder="1" applyAlignment="1">
      <alignment vertical="center"/>
    </xf>
    <xf numFmtId="168" fontId="5" fillId="4" borderId="15" xfId="0" applyNumberFormat="1" applyFont="1" applyFill="1" applyBorder="1" applyAlignment="1">
      <alignment vertical="center"/>
    </xf>
    <xf numFmtId="165" fontId="1" fillId="0" borderId="6" xfId="0" applyNumberFormat="1" applyFont="1" applyBorder="1" applyAlignment="1">
      <alignment vertical="center"/>
    </xf>
    <xf numFmtId="165" fontId="5" fillId="4" borderId="16" xfId="0" applyNumberFormat="1" applyFont="1" applyFill="1" applyBorder="1" applyAlignment="1">
      <alignment vertical="center"/>
    </xf>
    <xf numFmtId="168" fontId="1" fillId="0" borderId="4" xfId="0" applyNumberFormat="1" applyFont="1" applyBorder="1" applyAlignment="1">
      <alignment vertical="center"/>
    </xf>
    <xf numFmtId="168" fontId="1" fillId="0" borderId="6" xfId="0" applyNumberFormat="1" applyFont="1" applyBorder="1" applyAlignment="1">
      <alignment vertical="center"/>
    </xf>
    <xf numFmtId="168" fontId="5" fillId="4" borderId="16" xfId="0" applyNumberFormat="1" applyFont="1" applyFill="1" applyBorder="1" applyAlignment="1">
      <alignment vertical="center"/>
    </xf>
    <xf numFmtId="0" fontId="5" fillId="4" borderId="15" xfId="0" applyFont="1" applyFill="1" applyBorder="1" applyAlignment="1">
      <alignment vertical="center" wrapText="1"/>
    </xf>
    <xf numFmtId="0" fontId="5" fillId="4" borderId="16" xfId="0" applyFont="1" applyFill="1" applyBorder="1" applyAlignment="1">
      <alignment vertical="center" wrapText="1"/>
    </xf>
    <xf numFmtId="0" fontId="1" fillId="0" borderId="5" xfId="0" applyFont="1" applyBorder="1" applyAlignment="1">
      <alignment vertical="center" wrapText="1"/>
    </xf>
    <xf numFmtId="0" fontId="6" fillId="3" borderId="0" xfId="0" applyFont="1" applyFill="1" applyAlignment="1">
      <alignment vertical="center" wrapText="1"/>
    </xf>
  </cellXfs>
  <cellStyles count="1">
    <cellStyle name="Normal" xfId="0" builtinId="0"/>
  </cellStyles>
  <dxfs count="4">
    <dxf>
      <font>
        <color rgb="FFB42318"/>
      </font>
      <fill>
        <patternFill>
          <bgColor rgb="FFFFF4F2"/>
        </patternFill>
      </fill>
    </dxf>
    <dxf>
      <font>
        <color rgb="FFB42318"/>
      </font>
      <fill>
        <patternFill>
          <bgColor rgb="FFFFF4F2"/>
        </patternFill>
      </fill>
    </dxf>
    <dxf>
      <font>
        <color rgb="FFB42318"/>
      </font>
      <fill>
        <patternFill>
          <bgColor rgb="FFFFF4F2"/>
        </patternFill>
      </fill>
    </dxf>
    <dxf>
      <font>
        <color rgb="FFB42318"/>
      </font>
      <fill>
        <patternFill>
          <bgColor rgb="FFFFF4F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1300"/>
  <sheetViews>
    <sheetView showGridLines="0" tabSelected="1" workbookViewId="0">
      <selection activeCell="B21" sqref="B21"/>
    </sheetView>
  </sheetViews>
  <sheetFormatPr baseColWidth="10" defaultColWidth="8.83203125" defaultRowHeight="14"/>
  <cols>
    <col min="1" max="1" width="34" customWidth="1"/>
    <col min="2" max="2" width="112" customWidth="1"/>
    <col min="3" max="3" width="20" customWidth="1"/>
  </cols>
  <sheetData>
    <row r="1" spans="1:47" ht="24" customHeight="1">
      <c r="A1" s="2"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row>
    <row r="2" spans="1:47" ht="18" customHeight="1">
      <c r="A2" s="3" t="s">
        <v>1</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row>
    <row r="3" spans="1:47" ht="3" customHeight="1">
      <c r="A3" s="4"/>
      <c r="B3" s="4"/>
      <c r="C3" s="4"/>
      <c r="D3" s="4"/>
      <c r="E3" s="4"/>
      <c r="F3" s="4"/>
      <c r="G3" s="4"/>
      <c r="H3" s="4"/>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row>
    <row r="4" spans="1:47">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row>
    <row r="5" spans="1:47" ht="38" customHeight="1">
      <c r="A5" s="5" t="s">
        <v>2</v>
      </c>
      <c r="B5" s="6" t="s">
        <v>3</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row>
    <row r="6" spans="1:47" ht="24" customHeight="1">
      <c r="A6" s="16" t="s">
        <v>4</v>
      </c>
      <c r="B6" s="17" t="s">
        <v>5</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row>
    <row r="7" spans="1:47" ht="15" customHeight="1">
      <c r="A7" s="18" t="s">
        <v>6</v>
      </c>
      <c r="B7" s="19" t="s">
        <v>7</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row>
    <row r="8" spans="1:47" ht="15" customHeight="1">
      <c r="A8" s="18" t="s">
        <v>8</v>
      </c>
      <c r="B8" s="19" t="s">
        <v>9</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row>
    <row r="9" spans="1:47" ht="24" customHeight="1">
      <c r="A9" s="18" t="s">
        <v>10</v>
      </c>
      <c r="B9" s="19" t="s">
        <v>11</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row>
    <row r="10" spans="1:47" ht="15" customHeight="1">
      <c r="A10" s="18" t="s">
        <v>12</v>
      </c>
      <c r="B10" s="19" t="s">
        <v>13</v>
      </c>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row>
    <row r="11" spans="1:47" ht="24" customHeight="1">
      <c r="A11" s="18" t="s">
        <v>14</v>
      </c>
      <c r="B11" s="19" t="s">
        <v>15</v>
      </c>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row>
    <row r="12" spans="1:47" ht="15" customHeight="1">
      <c r="A12" s="18" t="s">
        <v>16</v>
      </c>
      <c r="B12" s="19" t="s">
        <v>17</v>
      </c>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row>
    <row r="13" spans="1:47" ht="24" customHeight="1">
      <c r="A13" s="18" t="s">
        <v>18</v>
      </c>
      <c r="B13" s="19" t="s">
        <v>19</v>
      </c>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row>
    <row r="14" spans="1:47" ht="48" customHeight="1">
      <c r="A14" s="18" t="s">
        <v>20</v>
      </c>
      <c r="B14" s="19" t="s">
        <v>21</v>
      </c>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row>
    <row r="15" spans="1:47" ht="24" customHeight="1">
      <c r="A15" s="18" t="s">
        <v>22</v>
      </c>
      <c r="B15" s="19" t="s">
        <v>23</v>
      </c>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row>
    <row r="16" spans="1:47" ht="24" customHeight="1">
      <c r="A16" s="18" t="s">
        <v>24</v>
      </c>
      <c r="B16" s="19" t="s">
        <v>25</v>
      </c>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row>
    <row r="17" spans="1:47" ht="15" customHeight="1">
      <c r="A17" s="18" t="s">
        <v>26</v>
      </c>
      <c r="B17" s="19" t="s">
        <v>27</v>
      </c>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row>
    <row r="18" spans="1:47" ht="15" customHeight="1">
      <c r="A18" s="18" t="s">
        <v>28</v>
      </c>
      <c r="B18" s="19" t="s">
        <v>29</v>
      </c>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row>
    <row r="19" spans="1:47" ht="24" customHeight="1">
      <c r="A19" s="20" t="s">
        <v>30</v>
      </c>
      <c r="B19" s="21" t="s">
        <v>31</v>
      </c>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row>
    <row r="20" spans="1:47" ht="15" customHeight="1">
      <c r="A20" s="16" t="s">
        <v>32</v>
      </c>
      <c r="B20" s="17" t="s">
        <v>1700</v>
      </c>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row>
    <row r="21" spans="1:47" ht="38" customHeight="1">
      <c r="A21" s="5" t="s">
        <v>33</v>
      </c>
      <c r="B21" s="22" t="s">
        <v>34</v>
      </c>
      <c r="C21" s="6" t="s">
        <v>35</v>
      </c>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row>
    <row r="22" spans="1:47" ht="48" customHeight="1">
      <c r="A22" s="25" t="s">
        <v>36</v>
      </c>
      <c r="B22" s="27">
        <v>6</v>
      </c>
      <c r="C22" s="29">
        <v>3463106</v>
      </c>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row>
    <row r="23" spans="1:47" ht="48" customHeight="1">
      <c r="A23" s="26" t="s">
        <v>37</v>
      </c>
      <c r="B23" s="28">
        <v>6</v>
      </c>
      <c r="C23" s="30">
        <v>144584</v>
      </c>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row>
    <row r="24" spans="1:47">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row>
    <row r="25" spans="1:47" ht="38" customHeight="1">
      <c r="A25" s="5" t="s">
        <v>38</v>
      </c>
      <c r="B25" s="6" t="s">
        <v>39</v>
      </c>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row>
    <row r="26" spans="1:47" ht="28" customHeight="1">
      <c r="A26" s="7" t="s">
        <v>40</v>
      </c>
      <c r="B26" s="11" t="s">
        <v>41</v>
      </c>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row>
    <row r="27" spans="1:47" ht="28" customHeight="1">
      <c r="A27" s="8" t="s">
        <v>42</v>
      </c>
      <c r="B27" s="13" t="s">
        <v>43</v>
      </c>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row>
    <row r="28" spans="1:47" ht="28" customHeight="1">
      <c r="A28" s="8" t="s">
        <v>44</v>
      </c>
      <c r="B28" s="13" t="s">
        <v>45</v>
      </c>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row>
    <row r="29" spans="1:47" ht="28" customHeight="1">
      <c r="A29" s="8" t="s">
        <v>46</v>
      </c>
      <c r="B29" s="13" t="s">
        <v>47</v>
      </c>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row>
    <row r="30" spans="1:47" ht="28" customHeight="1">
      <c r="A30" s="8" t="s">
        <v>48</v>
      </c>
      <c r="B30" s="13" t="s">
        <v>49</v>
      </c>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row>
    <row r="31" spans="1:47" ht="28" customHeight="1">
      <c r="A31" s="8" t="s">
        <v>16</v>
      </c>
      <c r="B31" s="13" t="s">
        <v>50</v>
      </c>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row>
    <row r="32" spans="1:47" ht="28" customHeight="1">
      <c r="A32" s="8" t="s">
        <v>51</v>
      </c>
      <c r="B32" s="13" t="s">
        <v>52</v>
      </c>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row>
    <row r="33" spans="1:47" ht="28" customHeight="1">
      <c r="A33" s="9" t="s">
        <v>53</v>
      </c>
      <c r="B33" s="15" t="s">
        <v>54</v>
      </c>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row>
    <row r="34" spans="1:47">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row>
    <row r="35" spans="1:47">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row>
    <row r="36" spans="1:47">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row>
    <row r="37" spans="1:47">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row>
    <row r="38" spans="1:47">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row>
    <row r="39" spans="1:47">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row>
    <row r="40" spans="1:47">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row>
    <row r="41" spans="1:47">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row>
    <row r="42" spans="1:47">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row>
    <row r="43" spans="1:47">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row>
    <row r="44" spans="1:47">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row>
    <row r="45" spans="1:47">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row>
    <row r="46" spans="1:47">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row>
    <row r="47" spans="1:47">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row>
    <row r="48" spans="1:47">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row>
    <row r="49" spans="1:47">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row>
    <row r="50" spans="1:47">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row>
    <row r="51" spans="1:47">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row>
    <row r="52" spans="1:47">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row>
    <row r="53" spans="1:47">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row>
    <row r="54" spans="1:47">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row>
    <row r="55" spans="1:47">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row>
    <row r="56" spans="1:47">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row>
    <row r="57" spans="1:47">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row>
    <row r="58" spans="1:47">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row>
    <row r="59" spans="1:47">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row>
    <row r="60" spans="1:47">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row>
    <row r="61" spans="1:47">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row>
    <row r="62" spans="1:47">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row>
    <row r="63" spans="1:47">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row>
    <row r="64" spans="1:47">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row>
    <row r="65" spans="1:47">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row>
    <row r="66" spans="1:47">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row>
    <row r="67" spans="1:47">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row>
    <row r="68" spans="1:47">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row>
    <row r="69" spans="1:47">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row>
    <row r="70" spans="1:47">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row>
    <row r="71" spans="1:47">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row>
    <row r="72" spans="1:47">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row>
    <row r="73" spans="1:47">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row>
    <row r="74" spans="1:47">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row>
    <row r="75" spans="1:47">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row>
    <row r="76" spans="1:47">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row>
    <row r="77" spans="1:47">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row>
    <row r="78" spans="1:47">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row>
    <row r="79" spans="1:47">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row>
    <row r="80" spans="1:47">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row>
    <row r="81" spans="1:47">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row>
    <row r="82" spans="1:47">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row>
    <row r="83" spans="1:47">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row>
    <row r="84" spans="1:47">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row>
    <row r="85" spans="1:47">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row>
    <row r="86" spans="1:47">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row>
    <row r="87" spans="1:47">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row>
    <row r="88" spans="1:47">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row>
    <row r="89" spans="1:47">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row>
    <row r="90" spans="1:47">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row>
    <row r="91" spans="1:47">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row>
    <row r="92" spans="1:47">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row>
    <row r="93" spans="1:47">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row>
    <row r="94" spans="1:47">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row>
    <row r="95" spans="1:47">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row>
    <row r="96" spans="1:47">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row>
    <row r="97" spans="1:47">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row>
    <row r="98" spans="1:47">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row>
    <row r="99" spans="1:47">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row>
    <row r="100" spans="1:47">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row>
    <row r="101" spans="1:47">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row>
    <row r="102" spans="1:47">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row>
    <row r="103" spans="1:47">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row>
    <row r="104" spans="1:47">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row>
    <row r="105" spans="1:47">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row>
    <row r="106" spans="1:47">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row>
    <row r="107" spans="1:47">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row>
    <row r="108" spans="1:47">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row>
    <row r="109" spans="1:47">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row>
    <row r="110" spans="1:47">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row>
    <row r="111" spans="1:47">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row>
    <row r="112" spans="1:47">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row>
    <row r="113" spans="1:47">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row>
    <row r="114" spans="1:47">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row>
    <row r="115" spans="1:47">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row>
    <row r="116" spans="1:47">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row>
    <row r="117" spans="1:47">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row>
    <row r="118" spans="1:47">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row>
    <row r="119" spans="1:47">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row>
    <row r="120" spans="1:47">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row>
    <row r="121" spans="1:47">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row>
    <row r="122" spans="1:47">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row>
    <row r="123" spans="1:47">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row>
    <row r="124" spans="1:47">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row>
    <row r="125" spans="1:47">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row>
    <row r="126" spans="1:47">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row>
    <row r="127" spans="1:47">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row>
    <row r="128" spans="1:47">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row>
    <row r="129" spans="1:47">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row>
    <row r="130" spans="1:47">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row>
    <row r="131" spans="1:47">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row>
    <row r="132" spans="1:47">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row>
    <row r="133" spans="1:47">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row>
    <row r="134" spans="1:47">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row>
    <row r="135" spans="1:47">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row>
    <row r="136" spans="1:47">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row>
    <row r="137" spans="1:47">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row>
    <row r="138" spans="1:47">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row>
    <row r="139" spans="1:47">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row>
    <row r="140" spans="1:47">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row>
    <row r="141" spans="1:47">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row>
    <row r="142" spans="1:47">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row>
    <row r="143" spans="1:47">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row>
    <row r="144" spans="1:47">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row>
    <row r="145" spans="1:47">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row>
    <row r="146" spans="1:47">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row>
    <row r="147" spans="1:47">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row>
    <row r="148" spans="1:47">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row>
    <row r="149" spans="1:47">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row>
    <row r="150" spans="1:47">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row>
    <row r="151" spans="1:47">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row>
    <row r="152" spans="1:47">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row>
    <row r="153" spans="1:47">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row>
    <row r="154" spans="1:47">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row>
    <row r="155" spans="1:47">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row>
    <row r="156" spans="1:47">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row>
    <row r="157" spans="1:47">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row>
    <row r="158" spans="1:47">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row>
    <row r="159" spans="1:47">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row>
    <row r="160" spans="1:47">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row>
    <row r="161" spans="1:47">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row>
    <row r="162" spans="1:47">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row>
    <row r="163" spans="1:47">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row>
    <row r="164" spans="1:47">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row>
    <row r="165" spans="1:47">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row>
    <row r="166" spans="1:47">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row>
    <row r="167" spans="1:47">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row>
    <row r="168" spans="1:47">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row>
    <row r="169" spans="1:47">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row>
    <row r="170" spans="1:47">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row>
    <row r="171" spans="1:47">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row>
    <row r="172" spans="1:47">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row>
    <row r="173" spans="1:47">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row>
    <row r="174" spans="1:47">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row>
    <row r="175" spans="1:47">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row>
    <row r="176" spans="1:47">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row>
    <row r="177" spans="1:47">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row>
    <row r="178" spans="1:47">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row>
    <row r="179" spans="1:47">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row>
    <row r="180" spans="1:47">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row>
    <row r="181" spans="1:47">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row>
    <row r="182" spans="1:47">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row>
    <row r="183" spans="1:47">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row>
    <row r="184" spans="1:47">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row>
    <row r="185" spans="1:47">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row>
    <row r="186" spans="1:47">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row>
    <row r="187" spans="1:47">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row>
    <row r="188" spans="1:47">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row>
    <row r="189" spans="1:47">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row>
    <row r="190" spans="1:47">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row>
    <row r="191" spans="1:47">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row>
    <row r="192" spans="1:47">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row>
    <row r="193" spans="1:47">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row>
    <row r="194" spans="1:47">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row>
    <row r="195" spans="1:47">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row>
    <row r="196" spans="1:47">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row>
    <row r="197" spans="1:47">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row>
    <row r="198" spans="1:47">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row>
    <row r="199" spans="1:47">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row>
    <row r="200" spans="1:47">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row>
    <row r="201" spans="1:47">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row>
    <row r="202" spans="1:47">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row>
    <row r="203" spans="1:47">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row>
    <row r="204" spans="1:47">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row>
    <row r="205" spans="1:47">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row>
    <row r="206" spans="1:47">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row>
    <row r="207" spans="1:47">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row>
    <row r="208" spans="1:47">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row>
    <row r="209" spans="1:47">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row>
    <row r="210" spans="1:47">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row>
    <row r="211" spans="1:47">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row>
    <row r="212" spans="1:47">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row>
    <row r="213" spans="1:47">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row>
    <row r="214" spans="1:47">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row>
    <row r="215" spans="1:47">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row>
    <row r="216" spans="1:47">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row>
    <row r="217" spans="1:47">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row>
    <row r="218" spans="1:47">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row>
    <row r="219" spans="1:47">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row>
    <row r="220" spans="1:47">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row>
    <row r="221" spans="1:47">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row>
    <row r="222" spans="1:47">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row>
    <row r="223" spans="1:47">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row>
    <row r="224" spans="1:47">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row>
    <row r="225" spans="1:47">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row>
    <row r="226" spans="1:47">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row>
    <row r="227" spans="1:47">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row>
    <row r="228" spans="1:47">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row>
    <row r="229" spans="1:47">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row>
    <row r="230" spans="1:47">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row>
    <row r="231" spans="1:47">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row>
    <row r="232" spans="1:47">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row>
    <row r="233" spans="1:47">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row>
    <row r="234" spans="1:47">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row>
    <row r="235" spans="1:47">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row>
    <row r="236" spans="1:47">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row>
    <row r="237" spans="1:47">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row>
    <row r="238" spans="1:47">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row>
    <row r="239" spans="1:47">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row>
    <row r="240" spans="1:47">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row>
    <row r="241" spans="1:47">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row>
    <row r="242" spans="1:47">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row>
    <row r="243" spans="1:47">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row>
    <row r="244" spans="1:47">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row>
    <row r="245" spans="1:47">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row>
    <row r="246" spans="1:47">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row>
    <row r="247" spans="1:47">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row>
    <row r="248" spans="1:47">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row>
    <row r="249" spans="1:47">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row>
    <row r="250" spans="1:47">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row>
    <row r="251" spans="1:47">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row>
    <row r="252" spans="1:47">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row>
    <row r="253" spans="1:47">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row>
    <row r="254" spans="1:47">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row>
    <row r="255" spans="1:47">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row>
    <row r="256" spans="1:47">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row>
    <row r="257" spans="1:47">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row>
    <row r="258" spans="1:47">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row>
    <row r="259" spans="1:47">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row>
    <row r="260" spans="1:47">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row>
    <row r="261" spans="1:47">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row>
    <row r="262" spans="1:47">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row>
    <row r="263" spans="1:47">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row>
    <row r="264" spans="1:47">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row>
    <row r="265" spans="1:47">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row>
    <row r="266" spans="1:47">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row>
    <row r="267" spans="1:47">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row>
    <row r="268" spans="1:47">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row>
    <row r="269" spans="1:47">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row>
    <row r="270" spans="1:47">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row>
    <row r="271" spans="1:47">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row>
    <row r="272" spans="1:47">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row>
    <row r="273" spans="1:47">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row>
    <row r="274" spans="1:47">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row>
    <row r="275" spans="1:47">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row>
    <row r="276" spans="1:47">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row>
    <row r="277" spans="1:47">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row>
    <row r="278" spans="1:47">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row>
    <row r="279" spans="1:47">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row>
    <row r="280" spans="1:47">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row>
    <row r="281" spans="1:47">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row>
    <row r="282" spans="1:47">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row>
    <row r="283" spans="1:47">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row>
    <row r="284" spans="1:47">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row>
    <row r="285" spans="1:47">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row>
    <row r="286" spans="1:47">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row>
    <row r="287" spans="1:47">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row>
    <row r="288" spans="1:47">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row>
    <row r="289" spans="1:47">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row>
    <row r="290" spans="1:47">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row>
    <row r="291" spans="1:47">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row>
    <row r="292" spans="1:47">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row>
    <row r="293" spans="1:47">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row>
    <row r="294" spans="1:47">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row>
    <row r="295" spans="1:47">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row>
    <row r="296" spans="1:47">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row>
    <row r="297" spans="1:47">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row>
    <row r="298" spans="1:47">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row>
    <row r="299" spans="1:47">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row>
    <row r="300" spans="1:47">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row>
    <row r="301" spans="1:47">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row>
    <row r="302" spans="1:47">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row>
    <row r="303" spans="1:47">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row>
    <row r="304" spans="1:47">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row>
    <row r="305" spans="1:47">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row>
    <row r="306" spans="1:47">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row>
    <row r="307" spans="1:47">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row>
    <row r="308" spans="1:47">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row>
    <row r="309" spans="1:47">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row>
    <row r="310" spans="1:47">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row>
    <row r="311" spans="1:47">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row>
    <row r="312" spans="1:47">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row>
    <row r="313" spans="1:47">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row>
    <row r="314" spans="1:47">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row>
    <row r="315" spans="1:47">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row>
    <row r="316" spans="1:47">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row>
    <row r="317" spans="1:47">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row>
    <row r="318" spans="1:47">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row>
    <row r="319" spans="1:47">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row>
    <row r="320" spans="1:47">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row>
    <row r="321" spans="1:47">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row>
    <row r="322" spans="1:47">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row>
    <row r="323" spans="1:47">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row>
    <row r="324" spans="1:47">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row>
    <row r="325" spans="1:47">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row>
    <row r="326" spans="1:47">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row>
    <row r="327" spans="1:47">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row>
    <row r="328" spans="1:47">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row>
    <row r="329" spans="1:47">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row>
    <row r="330" spans="1:47">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row>
    <row r="331" spans="1:47">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row>
    <row r="332" spans="1:47">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row>
    <row r="333" spans="1:47">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row>
    <row r="334" spans="1:47">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row>
    <row r="335" spans="1:47">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row>
    <row r="336" spans="1:47">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row>
    <row r="337" spans="1:47">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row>
    <row r="338" spans="1:47">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row>
    <row r="339" spans="1:47">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row>
    <row r="340" spans="1:47">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row>
    <row r="341" spans="1:47">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row>
    <row r="342" spans="1:47">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row>
    <row r="343" spans="1:47">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row>
    <row r="344" spans="1:47">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row>
    <row r="345" spans="1:47">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row>
    <row r="346" spans="1:47">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row>
    <row r="347" spans="1:47">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row>
    <row r="348" spans="1:47">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row>
    <row r="349" spans="1:47">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row>
    <row r="350" spans="1:47">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row>
    <row r="351" spans="1:47">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row>
    <row r="352" spans="1:47">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row>
    <row r="353" spans="1:47">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row>
    <row r="354" spans="1:47">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row>
    <row r="355" spans="1:47">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row>
    <row r="356" spans="1:47">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row>
    <row r="357" spans="1:47">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row>
    <row r="358" spans="1:47">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row>
    <row r="359" spans="1:47">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row>
    <row r="360" spans="1:47">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row>
    <row r="361" spans="1:47">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row>
    <row r="362" spans="1:47">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row>
    <row r="363" spans="1:47">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row>
    <row r="364" spans="1:47">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row>
    <row r="365" spans="1:47">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row>
    <row r="366" spans="1:47">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row>
    <row r="367" spans="1:47">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row>
    <row r="368" spans="1:47">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row>
    <row r="369" spans="1:47">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row>
    <row r="370" spans="1:47">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row>
    <row r="371" spans="1:47">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row>
    <row r="372" spans="1:47">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row>
    <row r="373" spans="1:47">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row>
    <row r="374" spans="1:47">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row>
    <row r="375" spans="1:47">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row>
    <row r="376" spans="1:47">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row>
    <row r="377" spans="1:47">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row>
    <row r="378" spans="1:47">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row>
    <row r="379" spans="1:47">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row>
    <row r="380" spans="1:47">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row>
    <row r="381" spans="1:47">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row>
    <row r="382" spans="1:47">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row>
    <row r="383" spans="1:47">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row>
    <row r="384" spans="1:47">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row>
    <row r="385" spans="1:47">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row>
    <row r="386" spans="1:47">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row>
    <row r="387" spans="1:47">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row>
    <row r="388" spans="1:47">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row>
    <row r="389" spans="1:47">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row>
    <row r="390" spans="1:47">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row>
    <row r="391" spans="1:47">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row>
    <row r="392" spans="1:47">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row>
    <row r="393" spans="1:47">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row>
    <row r="394" spans="1:47">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row>
    <row r="395" spans="1:47">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row>
    <row r="396" spans="1:47">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row>
    <row r="397" spans="1:47">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row>
    <row r="398" spans="1:47">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row>
    <row r="399" spans="1:47">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row>
    <row r="400" spans="1:47">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row>
    <row r="401" spans="1:47">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row>
    <row r="402" spans="1:47">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row>
    <row r="403" spans="1:47">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row>
    <row r="404" spans="1:47">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row>
    <row r="405" spans="1:47">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row>
    <row r="406" spans="1:47">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row>
    <row r="407" spans="1:47">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row>
    <row r="408" spans="1:47">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row>
    <row r="409" spans="1:47">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row>
    <row r="410" spans="1:47">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row>
    <row r="411" spans="1:47">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row>
    <row r="412" spans="1:47">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row>
    <row r="413" spans="1:47">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row>
    <row r="414" spans="1:47">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row>
    <row r="415" spans="1:47">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row>
    <row r="416" spans="1:47">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row>
    <row r="417" spans="1:47">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row>
    <row r="418" spans="1:47">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row>
    <row r="419" spans="1:47">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row>
    <row r="420" spans="1:47">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row>
    <row r="421" spans="1:47">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row>
    <row r="422" spans="1:47">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row>
    <row r="423" spans="1:47">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row>
    <row r="424" spans="1:47">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row>
    <row r="425" spans="1:47">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row>
    <row r="426" spans="1:47">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row>
    <row r="427" spans="1:47">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row>
    <row r="428" spans="1:47">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row>
    <row r="429" spans="1:47">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row>
    <row r="430" spans="1:47">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row>
    <row r="431" spans="1:47">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row>
    <row r="432" spans="1:47">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row>
    <row r="433" spans="1:47">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row>
    <row r="434" spans="1:47">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row>
    <row r="435" spans="1:47">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row>
    <row r="436" spans="1:47">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row>
    <row r="437" spans="1:47">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row>
    <row r="438" spans="1:47">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row>
    <row r="439" spans="1:47">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row>
    <row r="440" spans="1:47">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row>
    <row r="441" spans="1:47">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row>
    <row r="442" spans="1:47">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row>
    <row r="443" spans="1:47">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row>
    <row r="444" spans="1:47">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row>
    <row r="445" spans="1:47">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row>
    <row r="446" spans="1:47">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row>
    <row r="447" spans="1:47">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row>
    <row r="448" spans="1:47">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row>
    <row r="449" spans="1:47">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row>
    <row r="450" spans="1:47">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row>
    <row r="451" spans="1:47">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row>
    <row r="452" spans="1:47">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row>
    <row r="453" spans="1:47">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row>
    <row r="454" spans="1:47">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row>
    <row r="455" spans="1:47">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row>
    <row r="456" spans="1:47">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row>
    <row r="457" spans="1:47">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row>
    <row r="458" spans="1:47">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row>
    <row r="459" spans="1:47">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row>
    <row r="460" spans="1:47">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row>
    <row r="461" spans="1:47">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row>
    <row r="462" spans="1:47">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row>
    <row r="463" spans="1:47">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row>
    <row r="464" spans="1:47">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row>
    <row r="465" spans="1:47">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row>
    <row r="466" spans="1:47">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row>
    <row r="467" spans="1:47">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row>
    <row r="468" spans="1:47">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row>
    <row r="469" spans="1:47">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row>
    <row r="470" spans="1:47">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row>
    <row r="471" spans="1:47">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row>
    <row r="472" spans="1:47">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row>
    <row r="473" spans="1:47">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row>
    <row r="474" spans="1:47">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row>
    <row r="475" spans="1:47">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row>
    <row r="476" spans="1:47">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row>
    <row r="477" spans="1:47">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row>
    <row r="478" spans="1:47">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row>
    <row r="479" spans="1:47">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row>
    <row r="480" spans="1:47">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row>
    <row r="481" spans="1:47">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row>
    <row r="482" spans="1:47">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row>
    <row r="483" spans="1:47">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row>
    <row r="484" spans="1:47">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row>
    <row r="485" spans="1:47">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row>
    <row r="486" spans="1:47">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row>
    <row r="487" spans="1:47">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row>
    <row r="488" spans="1:47">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row>
    <row r="489" spans="1:47">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row>
    <row r="490" spans="1:47">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row>
    <row r="491" spans="1:47">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row>
    <row r="492" spans="1:47">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row>
    <row r="493" spans="1:47">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row>
    <row r="494" spans="1:47">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row>
    <row r="495" spans="1:47">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row>
    <row r="496" spans="1:47">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row>
    <row r="497" spans="1:47">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row>
    <row r="498" spans="1:47">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row>
    <row r="499" spans="1:47">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row>
    <row r="500" spans="1:47">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row>
    <row r="501" spans="1:47">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row>
    <row r="502" spans="1:47">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row>
    <row r="503" spans="1:47">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row>
    <row r="504" spans="1:47">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row>
    <row r="505" spans="1:47">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row>
    <row r="506" spans="1:47">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row>
    <row r="507" spans="1:47">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row>
    <row r="508" spans="1:47">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row>
    <row r="509" spans="1:47">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row>
    <row r="510" spans="1:47">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row>
    <row r="511" spans="1:47">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row>
    <row r="512" spans="1:47">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row>
    <row r="513" spans="1:47">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row>
    <row r="514" spans="1:47">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row>
    <row r="515" spans="1:47">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row>
    <row r="516" spans="1:47">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row>
    <row r="517" spans="1:47">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row>
    <row r="518" spans="1:47">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row>
    <row r="519" spans="1:47">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row>
    <row r="520" spans="1:47">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row>
    <row r="521" spans="1:47">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row>
    <row r="522" spans="1:47">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row>
    <row r="523" spans="1:47">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row>
    <row r="524" spans="1:47">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row>
    <row r="525" spans="1:47">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row>
    <row r="526" spans="1:47">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row>
    <row r="527" spans="1:47">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row>
    <row r="528" spans="1:47">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row>
    <row r="529" spans="1:47">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row>
    <row r="530" spans="1:47">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row>
    <row r="531" spans="1:47">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row>
    <row r="532" spans="1:47">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row>
    <row r="533" spans="1:47">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row>
    <row r="534" spans="1:47">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row>
    <row r="535" spans="1:47">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row>
    <row r="536" spans="1:47">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row>
    <row r="537" spans="1:47">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row>
    <row r="538" spans="1:47">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row>
    <row r="539" spans="1:47">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row>
    <row r="540" spans="1:47">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row>
    <row r="541" spans="1:47">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row>
    <row r="542" spans="1:47">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row>
    <row r="543" spans="1:47">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row>
    <row r="544" spans="1:47">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row>
    <row r="545" spans="1:47">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row>
    <row r="546" spans="1:47">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row>
    <row r="547" spans="1:47">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row>
    <row r="548" spans="1:47">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row>
    <row r="549" spans="1:47">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row>
    <row r="550" spans="1:47">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row>
    <row r="551" spans="1:47">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row>
    <row r="552" spans="1:47">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row>
    <row r="553" spans="1:47">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row>
    <row r="554" spans="1:47">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row>
    <row r="555" spans="1:47">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row>
    <row r="556" spans="1:47">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row>
    <row r="557" spans="1:47">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row>
    <row r="558" spans="1:47">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row>
    <row r="559" spans="1:47">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row>
    <row r="560" spans="1:47">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row>
    <row r="561" spans="1:47">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row>
    <row r="562" spans="1:47">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row>
    <row r="563" spans="1:47">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row>
    <row r="564" spans="1:47">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row>
    <row r="565" spans="1:47">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row>
    <row r="566" spans="1:47">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row>
    <row r="567" spans="1:47">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row>
    <row r="568" spans="1:47">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row>
    <row r="569" spans="1:47">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row>
    <row r="570" spans="1:47">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row>
    <row r="571" spans="1:47">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row>
    <row r="572" spans="1:47">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row>
    <row r="573" spans="1:47">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row>
    <row r="574" spans="1:47">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row>
    <row r="575" spans="1:47">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row>
    <row r="576" spans="1:47">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row>
    <row r="577" spans="1:47">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row>
    <row r="578" spans="1:47">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row>
    <row r="579" spans="1:47">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row>
    <row r="580" spans="1:47">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row>
    <row r="581" spans="1:47">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row>
    <row r="582" spans="1:47">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row>
    <row r="583" spans="1:47">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row>
    <row r="584" spans="1:47">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row>
    <row r="585" spans="1:47">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row>
    <row r="586" spans="1:47">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row>
    <row r="587" spans="1:47">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row>
    <row r="588" spans="1:47">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row>
    <row r="589" spans="1:47">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row>
    <row r="590" spans="1:47">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row>
    <row r="591" spans="1:47">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row>
    <row r="592" spans="1:47">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row>
    <row r="593" spans="1:47">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row>
    <row r="594" spans="1:47">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row>
    <row r="595" spans="1:47">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row>
    <row r="596" spans="1:47">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row>
    <row r="597" spans="1:47">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row>
    <row r="598" spans="1:47">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row>
    <row r="599" spans="1:47">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row>
    <row r="600" spans="1:47">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row>
    <row r="601" spans="1:47">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row>
    <row r="602" spans="1:47">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row>
    <row r="603" spans="1:47">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row>
    <row r="604" spans="1:47">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row>
    <row r="605" spans="1:47">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row>
    <row r="606" spans="1:47">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row>
    <row r="607" spans="1:47">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row>
    <row r="608" spans="1:47">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row>
    <row r="609" spans="1:47">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row>
    <row r="610" spans="1:47">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row>
    <row r="611" spans="1:47">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row>
    <row r="612" spans="1:47">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row>
    <row r="613" spans="1:47">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row>
    <row r="614" spans="1:47">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row>
    <row r="615" spans="1:47">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row>
    <row r="616" spans="1:47">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row>
    <row r="617" spans="1:47">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row>
    <row r="618" spans="1:47">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row>
    <row r="619" spans="1:47">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row>
    <row r="620" spans="1:47">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row>
    <row r="621" spans="1:47">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row>
    <row r="622" spans="1:47">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row>
    <row r="623" spans="1:47">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row>
    <row r="624" spans="1:47">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row>
    <row r="625" spans="1:47">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row>
    <row r="626" spans="1:47">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row>
    <row r="627" spans="1:47">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row>
    <row r="628" spans="1:47">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row>
    <row r="629" spans="1:47">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row>
    <row r="630" spans="1:47">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row>
    <row r="631" spans="1:47">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row>
    <row r="632" spans="1:47">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row>
    <row r="633" spans="1:47">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row>
    <row r="634" spans="1:47">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row>
    <row r="635" spans="1:47">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row>
    <row r="636" spans="1:47">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row>
    <row r="637" spans="1:47">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row>
    <row r="638" spans="1:47">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row>
    <row r="639" spans="1:47">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row>
    <row r="640" spans="1:47">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row>
    <row r="641" spans="1:47">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row>
    <row r="642" spans="1:47">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row>
    <row r="643" spans="1:47">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row>
    <row r="644" spans="1:47">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row>
    <row r="645" spans="1:47">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row>
    <row r="646" spans="1:47">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row>
    <row r="647" spans="1:47">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row>
    <row r="648" spans="1:47">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row>
    <row r="649" spans="1:47">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row>
    <row r="650" spans="1:47">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row>
    <row r="651" spans="1:47">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row>
    <row r="652" spans="1:47">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row>
    <row r="653" spans="1:47">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row>
    <row r="654" spans="1:47">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row>
    <row r="655" spans="1:47">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row>
    <row r="656" spans="1:47">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row>
    <row r="657" spans="1:47">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row>
    <row r="658" spans="1:47">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row>
    <row r="659" spans="1:47">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row>
    <row r="660" spans="1:47">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row>
    <row r="661" spans="1:47">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row>
    <row r="662" spans="1:47">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row>
    <row r="663" spans="1:47">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row>
    <row r="664" spans="1:47">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row>
    <row r="665" spans="1:47">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row>
    <row r="666" spans="1:47">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row>
    <row r="667" spans="1:47">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row>
    <row r="668" spans="1:47">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row>
    <row r="669" spans="1:47">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row>
    <row r="670" spans="1:47">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row>
    <row r="671" spans="1:47">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row>
    <row r="672" spans="1:47">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row>
    <row r="673" spans="1:47">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row>
    <row r="674" spans="1:47">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row>
    <row r="675" spans="1:47">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row>
    <row r="676" spans="1:47">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row>
    <row r="677" spans="1:47">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row>
    <row r="678" spans="1:47">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row>
    <row r="679" spans="1:47">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row>
    <row r="680" spans="1:47">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row>
    <row r="681" spans="1:47">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row>
    <row r="682" spans="1:47">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row>
    <row r="683" spans="1:47">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row>
    <row r="684" spans="1:47">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row>
    <row r="685" spans="1:47">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row>
    <row r="686" spans="1:47">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row>
    <row r="687" spans="1:47">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row>
    <row r="688" spans="1:47">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row>
    <row r="689" spans="1:47">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row>
    <row r="690" spans="1:47">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row>
    <row r="691" spans="1:47">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row>
    <row r="692" spans="1:47">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row>
    <row r="693" spans="1:47">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row>
    <row r="694" spans="1:47">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row>
    <row r="695" spans="1:47">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row>
    <row r="696" spans="1:47">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row>
    <row r="697" spans="1:47">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row>
    <row r="698" spans="1:47">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row>
    <row r="699" spans="1:47">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row>
    <row r="700" spans="1:47">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row>
    <row r="701" spans="1:47">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row>
    <row r="702" spans="1:47">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row>
    <row r="703" spans="1:47">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row>
    <row r="704" spans="1:47">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row>
    <row r="705" spans="1:47">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row>
    <row r="706" spans="1:47">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row>
    <row r="707" spans="1:47">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row>
    <row r="708" spans="1:47">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row>
    <row r="709" spans="1:47">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row>
    <row r="710" spans="1:47">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row>
    <row r="711" spans="1:47">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row>
    <row r="712" spans="1:47">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row>
    <row r="713" spans="1:47">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row>
    <row r="714" spans="1:47">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row>
    <row r="715" spans="1:47">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row>
    <row r="716" spans="1:47">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row>
    <row r="717" spans="1:47">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row>
    <row r="718" spans="1:47">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row>
    <row r="719" spans="1:47">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row>
    <row r="720" spans="1:47">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row>
    <row r="721" spans="1:47">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row>
    <row r="722" spans="1:47">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row>
    <row r="723" spans="1:47">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row>
    <row r="724" spans="1:47">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row>
    <row r="725" spans="1:47">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row>
    <row r="726" spans="1:47">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row>
    <row r="727" spans="1:47">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row>
    <row r="728" spans="1:47">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row>
    <row r="729" spans="1:47">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row>
    <row r="730" spans="1:47">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row>
    <row r="731" spans="1:47">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row>
    <row r="732" spans="1:47">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row>
    <row r="733" spans="1:47">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row>
    <row r="734" spans="1:47">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row>
    <row r="735" spans="1:47">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row>
    <row r="736" spans="1:47">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row>
    <row r="737" spans="1:47">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row>
    <row r="738" spans="1:47">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row>
    <row r="739" spans="1:47">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row>
    <row r="740" spans="1:47">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row>
    <row r="741" spans="1:47">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row>
    <row r="742" spans="1:47">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row>
    <row r="743" spans="1:47">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row>
    <row r="744" spans="1:47">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row>
    <row r="745" spans="1:47">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row>
    <row r="746" spans="1:47">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row>
    <row r="747" spans="1:47">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row>
    <row r="748" spans="1:47">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row>
    <row r="749" spans="1:47">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row>
    <row r="750" spans="1:47">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row>
    <row r="751" spans="1:47">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row>
    <row r="752" spans="1:47">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row>
    <row r="753" spans="1:47">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row>
    <row r="754" spans="1:47">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row>
    <row r="755" spans="1:47">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row>
    <row r="756" spans="1:47">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row>
    <row r="757" spans="1:47">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row>
    <row r="758" spans="1:47">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row>
    <row r="759" spans="1:47">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row>
    <row r="760" spans="1:47">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row>
    <row r="761" spans="1:47">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row>
    <row r="762" spans="1:47">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row>
    <row r="763" spans="1:47">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row>
    <row r="764" spans="1:47">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row>
    <row r="765" spans="1:47">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row>
    <row r="766" spans="1:47">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row>
    <row r="767" spans="1:47">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row>
    <row r="768" spans="1:47">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row>
    <row r="769" spans="1:47">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row>
    <row r="770" spans="1:47">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row>
    <row r="771" spans="1:47">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row>
    <row r="772" spans="1:47">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row>
    <row r="773" spans="1:47">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row>
    <row r="774" spans="1:47">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row>
    <row r="775" spans="1:47">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row>
    <row r="776" spans="1:47">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row>
    <row r="777" spans="1:47">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row>
    <row r="778" spans="1:47">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row>
    <row r="779" spans="1:47">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row>
    <row r="780" spans="1:47">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row>
    <row r="781" spans="1:47">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row>
    <row r="782" spans="1:47">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row>
    <row r="783" spans="1:47">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row>
    <row r="784" spans="1:47">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row>
    <row r="785" spans="1:47">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row>
    <row r="786" spans="1:47">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row>
    <row r="787" spans="1:47">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row>
    <row r="788" spans="1:47">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row>
    <row r="789" spans="1:47">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row>
    <row r="790" spans="1:47">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row>
    <row r="791" spans="1:47">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row>
    <row r="792" spans="1:47">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row>
    <row r="793" spans="1:47">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row>
    <row r="794" spans="1:47">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row>
    <row r="795" spans="1:47">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row>
    <row r="796" spans="1:47">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row>
    <row r="797" spans="1:47">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row>
    <row r="798" spans="1:47">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row>
    <row r="799" spans="1:47">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row>
    <row r="800" spans="1:47">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row>
    <row r="801" spans="1:47">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row>
    <row r="802" spans="1:47">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row>
    <row r="803" spans="1:47">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row>
    <row r="804" spans="1:47">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row>
    <row r="805" spans="1:47">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row>
    <row r="806" spans="1:47">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row>
    <row r="807" spans="1:47">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row>
    <row r="808" spans="1:47">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row>
    <row r="809" spans="1:47">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row>
    <row r="810" spans="1:47">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row>
    <row r="811" spans="1:47">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row>
    <row r="812" spans="1:47">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row>
    <row r="813" spans="1:47">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row>
    <row r="814" spans="1:47">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row>
    <row r="815" spans="1:47">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row>
    <row r="816" spans="1:47">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row>
    <row r="817" spans="1:47">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row>
    <row r="818" spans="1:47">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row>
    <row r="819" spans="1:47">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row>
    <row r="820" spans="1:47">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row>
    <row r="821" spans="1:47">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row>
    <row r="822" spans="1:47">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row>
    <row r="823" spans="1:47">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row>
    <row r="824" spans="1:47">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row>
    <row r="825" spans="1:47">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row>
    <row r="826" spans="1:47">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row>
    <row r="827" spans="1:47">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row>
    <row r="828" spans="1:47">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row>
    <row r="829" spans="1:47">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row>
    <row r="830" spans="1:47">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row>
    <row r="831" spans="1:47">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row>
    <row r="832" spans="1:47">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row>
    <row r="833" spans="1:47">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row>
    <row r="834" spans="1:47">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row>
    <row r="835" spans="1:47">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row>
    <row r="836" spans="1:47">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row>
    <row r="837" spans="1:47">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row>
    <row r="838" spans="1:47">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row>
    <row r="839" spans="1:47">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row>
    <row r="840" spans="1:47">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row>
    <row r="841" spans="1:47">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row>
    <row r="842" spans="1:47">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row>
    <row r="843" spans="1:47">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row>
    <row r="844" spans="1:47">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row>
    <row r="845" spans="1:47">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row>
    <row r="846" spans="1:47">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row>
    <row r="847" spans="1:47">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row>
    <row r="848" spans="1:47">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row>
    <row r="849" spans="1:47">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row>
    <row r="850" spans="1:47">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row>
    <row r="851" spans="1:47">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row>
    <row r="852" spans="1:47">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row>
    <row r="853" spans="1:47">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row>
    <row r="854" spans="1:47">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row>
    <row r="855" spans="1:47">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row>
    <row r="856" spans="1:47">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row>
    <row r="857" spans="1:47">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row>
    <row r="858" spans="1:47">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row>
    <row r="859" spans="1:47">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row>
    <row r="860" spans="1:47">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row>
    <row r="861" spans="1:47">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row>
    <row r="862" spans="1:47">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row>
    <row r="863" spans="1:47">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row>
    <row r="864" spans="1:47">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row>
    <row r="865" spans="1:47">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row>
    <row r="866" spans="1:47">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row>
    <row r="867" spans="1:47">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row>
    <row r="868" spans="1:47">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row>
    <row r="869" spans="1:47">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row>
    <row r="870" spans="1:47">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row>
    <row r="871" spans="1:47">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row>
    <row r="872" spans="1:47">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row>
    <row r="873" spans="1:47">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row>
    <row r="874" spans="1:47">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row>
    <row r="875" spans="1:47">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row>
    <row r="876" spans="1:47">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row>
    <row r="877" spans="1:47">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row>
    <row r="878" spans="1:47">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row>
    <row r="879" spans="1:47">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row>
    <row r="880" spans="1:47">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row>
    <row r="881" spans="1:47">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row>
    <row r="882" spans="1:47">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row>
    <row r="883" spans="1:47">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row>
    <row r="884" spans="1:47">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row>
    <row r="885" spans="1:47">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row>
    <row r="886" spans="1:47">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row>
    <row r="887" spans="1:47">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row>
    <row r="888" spans="1:47">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row>
    <row r="889" spans="1:47">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row>
    <row r="890" spans="1:47">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row>
    <row r="891" spans="1:47">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row>
    <row r="892" spans="1:47">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row>
    <row r="893" spans="1:47">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row>
    <row r="894" spans="1:47">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row>
    <row r="895" spans="1:47">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row>
    <row r="896" spans="1:47">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row>
    <row r="897" spans="1:47">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row>
    <row r="898" spans="1:47">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row>
    <row r="899" spans="1:47">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row>
    <row r="900" spans="1:47">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row>
    <row r="901" spans="1:47">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row>
    <row r="902" spans="1:47">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row>
    <row r="903" spans="1:47">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row>
    <row r="904" spans="1:47">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row>
    <row r="905" spans="1:47">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row>
    <row r="906" spans="1:47">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row>
    <row r="907" spans="1:47">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row>
    <row r="908" spans="1:47">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row>
    <row r="909" spans="1:47">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row>
    <row r="910" spans="1:47">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row>
    <row r="911" spans="1:47">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row>
    <row r="912" spans="1:47">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row>
    <row r="913" spans="1:47">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row>
    <row r="914" spans="1:47">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row>
    <row r="915" spans="1:47">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row>
    <row r="916" spans="1:47">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row>
    <row r="917" spans="1:47">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row>
    <row r="918" spans="1:47">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row>
    <row r="919" spans="1:47">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row>
    <row r="920" spans="1:47">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row>
    <row r="921" spans="1:47">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row>
    <row r="922" spans="1:47">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row>
    <row r="923" spans="1:47">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row>
    <row r="924" spans="1:47">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row>
    <row r="925" spans="1:47">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row>
    <row r="926" spans="1:47">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row>
    <row r="927" spans="1:47">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row>
    <row r="928" spans="1:47">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row>
    <row r="929" spans="1:47">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row>
    <row r="930" spans="1:47">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row>
    <row r="931" spans="1:47">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row>
    <row r="932" spans="1:47">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row>
    <row r="933" spans="1:47">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row>
    <row r="934" spans="1:47">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row>
    <row r="935" spans="1:47">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row>
    <row r="936" spans="1:47">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row>
    <row r="937" spans="1:47">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row>
    <row r="938" spans="1:47">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row>
    <row r="939" spans="1:47">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row>
    <row r="940" spans="1:47">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row>
    <row r="941" spans="1:47">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row>
    <row r="942" spans="1:47">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row>
    <row r="943" spans="1:47">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row>
    <row r="944" spans="1:47">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row>
    <row r="945" spans="1:47">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row>
    <row r="946" spans="1:47">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row>
    <row r="947" spans="1:47">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row>
    <row r="948" spans="1:47">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row>
    <row r="949" spans="1:47">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row>
    <row r="950" spans="1:47">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row>
    <row r="951" spans="1:47">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row>
    <row r="952" spans="1:47">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row>
    <row r="953" spans="1:47">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row>
    <row r="954" spans="1:47">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row>
    <row r="955" spans="1:47">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row>
    <row r="956" spans="1:47">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row>
    <row r="957" spans="1:47">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row>
    <row r="958" spans="1:47">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row>
    <row r="959" spans="1:47">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row>
    <row r="960" spans="1:47">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row>
    <row r="961" spans="1:47">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row>
    <row r="962" spans="1:47">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row>
    <row r="963" spans="1:47">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row>
    <row r="964" spans="1:47">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row>
    <row r="965" spans="1:47">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row>
    <row r="966" spans="1:47">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row>
    <row r="967" spans="1:47">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row>
    <row r="968" spans="1:47">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row>
    <row r="969" spans="1:47">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row>
    <row r="970" spans="1:47">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row>
    <row r="971" spans="1:47">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row>
    <row r="972" spans="1:47">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row>
    <row r="973" spans="1:47">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row>
    <row r="974" spans="1:47">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row>
    <row r="975" spans="1:47">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row>
    <row r="976" spans="1:47">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row>
    <row r="977" spans="1:47">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c r="AR977" s="1"/>
      <c r="AS977" s="1"/>
      <c r="AT977" s="1"/>
      <c r="AU977" s="1"/>
    </row>
    <row r="978" spans="1:47">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c r="AR978" s="1"/>
      <c r="AS978" s="1"/>
      <c r="AT978" s="1"/>
      <c r="AU978" s="1"/>
    </row>
    <row r="979" spans="1:47">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c r="AQ979" s="1"/>
      <c r="AR979" s="1"/>
      <c r="AS979" s="1"/>
      <c r="AT979" s="1"/>
      <c r="AU979" s="1"/>
    </row>
    <row r="980" spans="1:47">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row>
    <row r="981" spans="1:47">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row>
    <row r="982" spans="1:47">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row>
    <row r="983" spans="1:47">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row>
    <row r="984" spans="1:47">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c r="AQ984" s="1"/>
      <c r="AR984" s="1"/>
      <c r="AS984" s="1"/>
      <c r="AT984" s="1"/>
      <c r="AU984" s="1"/>
    </row>
    <row r="985" spans="1:47">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c r="AQ985" s="1"/>
      <c r="AR985" s="1"/>
      <c r="AS985" s="1"/>
      <c r="AT985" s="1"/>
      <c r="AU985" s="1"/>
    </row>
    <row r="986" spans="1:47">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c r="AQ986" s="1"/>
      <c r="AR986" s="1"/>
      <c r="AS986" s="1"/>
      <c r="AT986" s="1"/>
      <c r="AU986" s="1"/>
    </row>
    <row r="987" spans="1:47">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c r="AQ987" s="1"/>
      <c r="AR987" s="1"/>
      <c r="AS987" s="1"/>
      <c r="AT987" s="1"/>
      <c r="AU987" s="1"/>
    </row>
    <row r="988" spans="1:47">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c r="AQ988" s="1"/>
      <c r="AR988" s="1"/>
      <c r="AS988" s="1"/>
      <c r="AT988" s="1"/>
      <c r="AU988" s="1"/>
    </row>
    <row r="989" spans="1:47">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c r="AQ989" s="1"/>
      <c r="AR989" s="1"/>
      <c r="AS989" s="1"/>
      <c r="AT989" s="1"/>
      <c r="AU989" s="1"/>
    </row>
    <row r="990" spans="1:47">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c r="AQ990" s="1"/>
      <c r="AR990" s="1"/>
      <c r="AS990" s="1"/>
      <c r="AT990" s="1"/>
      <c r="AU990" s="1"/>
    </row>
    <row r="991" spans="1:47">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c r="AP991" s="1"/>
      <c r="AQ991" s="1"/>
      <c r="AR991" s="1"/>
      <c r="AS991" s="1"/>
      <c r="AT991" s="1"/>
      <c r="AU991" s="1"/>
    </row>
    <row r="992" spans="1:47">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c r="AQ992" s="1"/>
      <c r="AR992" s="1"/>
      <c r="AS992" s="1"/>
      <c r="AT992" s="1"/>
      <c r="AU992" s="1"/>
    </row>
    <row r="993" spans="1:47">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c r="AP993" s="1"/>
      <c r="AQ993" s="1"/>
      <c r="AR993" s="1"/>
      <c r="AS993" s="1"/>
      <c r="AT993" s="1"/>
      <c r="AU993" s="1"/>
    </row>
    <row r="994" spans="1:47">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c r="AP994" s="1"/>
      <c r="AQ994" s="1"/>
      <c r="AR994" s="1"/>
      <c r="AS994" s="1"/>
      <c r="AT994" s="1"/>
      <c r="AU994" s="1"/>
    </row>
    <row r="995" spans="1:47">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c r="AP995" s="1"/>
      <c r="AQ995" s="1"/>
      <c r="AR995" s="1"/>
      <c r="AS995" s="1"/>
      <c r="AT995" s="1"/>
      <c r="AU995" s="1"/>
    </row>
    <row r="996" spans="1:47">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c r="AP996" s="1"/>
      <c r="AQ996" s="1"/>
      <c r="AR996" s="1"/>
      <c r="AS996" s="1"/>
      <c r="AT996" s="1"/>
      <c r="AU996" s="1"/>
    </row>
    <row r="997" spans="1:47">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c r="AP997" s="1"/>
      <c r="AQ997" s="1"/>
      <c r="AR997" s="1"/>
      <c r="AS997" s="1"/>
      <c r="AT997" s="1"/>
      <c r="AU997" s="1"/>
    </row>
    <row r="998" spans="1:47">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row>
    <row r="999" spans="1:47">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row>
    <row r="1000" spans="1:47">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row>
    <row r="1001" spans="1:47">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c r="AD1001" s="1"/>
      <c r="AE1001" s="1"/>
      <c r="AF1001" s="1"/>
      <c r="AG1001" s="1"/>
      <c r="AH1001" s="1"/>
      <c r="AI1001" s="1"/>
      <c r="AJ1001" s="1"/>
      <c r="AK1001" s="1"/>
      <c r="AL1001" s="1"/>
      <c r="AM1001" s="1"/>
      <c r="AN1001" s="1"/>
      <c r="AO1001" s="1"/>
      <c r="AP1001" s="1"/>
      <c r="AQ1001" s="1"/>
      <c r="AR1001" s="1"/>
      <c r="AS1001" s="1"/>
      <c r="AT1001" s="1"/>
      <c r="AU1001" s="1"/>
    </row>
    <row r="1002" spans="1:47">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c r="AD1002" s="1"/>
      <c r="AE1002" s="1"/>
      <c r="AF1002" s="1"/>
      <c r="AG1002" s="1"/>
      <c r="AH1002" s="1"/>
      <c r="AI1002" s="1"/>
      <c r="AJ1002" s="1"/>
      <c r="AK1002" s="1"/>
      <c r="AL1002" s="1"/>
      <c r="AM1002" s="1"/>
      <c r="AN1002" s="1"/>
      <c r="AO1002" s="1"/>
      <c r="AP1002" s="1"/>
      <c r="AQ1002" s="1"/>
      <c r="AR1002" s="1"/>
      <c r="AS1002" s="1"/>
      <c r="AT1002" s="1"/>
      <c r="AU1002" s="1"/>
    </row>
    <row r="1003" spans="1:47">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c r="AD1003" s="1"/>
      <c r="AE1003" s="1"/>
      <c r="AF1003" s="1"/>
      <c r="AG1003" s="1"/>
      <c r="AH1003" s="1"/>
      <c r="AI1003" s="1"/>
      <c r="AJ1003" s="1"/>
      <c r="AK1003" s="1"/>
      <c r="AL1003" s="1"/>
      <c r="AM1003" s="1"/>
      <c r="AN1003" s="1"/>
      <c r="AO1003" s="1"/>
      <c r="AP1003" s="1"/>
      <c r="AQ1003" s="1"/>
      <c r="AR1003" s="1"/>
      <c r="AS1003" s="1"/>
      <c r="AT1003" s="1"/>
      <c r="AU1003" s="1"/>
    </row>
    <row r="1004" spans="1:47">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row>
    <row r="1005" spans="1:47">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row>
    <row r="1006" spans="1:47">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row>
    <row r="1007" spans="1:47">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row>
    <row r="1008" spans="1:47">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c r="AC1008" s="1"/>
      <c r="AD1008" s="1"/>
      <c r="AE1008" s="1"/>
      <c r="AF1008" s="1"/>
      <c r="AG1008" s="1"/>
      <c r="AH1008" s="1"/>
      <c r="AI1008" s="1"/>
      <c r="AJ1008" s="1"/>
      <c r="AK1008" s="1"/>
      <c r="AL1008" s="1"/>
      <c r="AM1008" s="1"/>
      <c r="AN1008" s="1"/>
      <c r="AO1008" s="1"/>
      <c r="AP1008" s="1"/>
      <c r="AQ1008" s="1"/>
      <c r="AR1008" s="1"/>
      <c r="AS1008" s="1"/>
      <c r="AT1008" s="1"/>
      <c r="AU1008" s="1"/>
    </row>
    <row r="1009" spans="1:47">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c r="AC1009" s="1"/>
      <c r="AD1009" s="1"/>
      <c r="AE1009" s="1"/>
      <c r="AF1009" s="1"/>
      <c r="AG1009" s="1"/>
      <c r="AH1009" s="1"/>
      <c r="AI1009" s="1"/>
      <c r="AJ1009" s="1"/>
      <c r="AK1009" s="1"/>
      <c r="AL1009" s="1"/>
      <c r="AM1009" s="1"/>
      <c r="AN1009" s="1"/>
      <c r="AO1009" s="1"/>
      <c r="AP1009" s="1"/>
      <c r="AQ1009" s="1"/>
      <c r="AR1009" s="1"/>
      <c r="AS1009" s="1"/>
      <c r="AT1009" s="1"/>
      <c r="AU1009" s="1"/>
    </row>
    <row r="1010" spans="1:47">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c r="AC1010" s="1"/>
      <c r="AD1010" s="1"/>
      <c r="AE1010" s="1"/>
      <c r="AF1010" s="1"/>
      <c r="AG1010" s="1"/>
      <c r="AH1010" s="1"/>
      <c r="AI1010" s="1"/>
      <c r="AJ1010" s="1"/>
      <c r="AK1010" s="1"/>
      <c r="AL1010" s="1"/>
      <c r="AM1010" s="1"/>
      <c r="AN1010" s="1"/>
      <c r="AO1010" s="1"/>
      <c r="AP1010" s="1"/>
      <c r="AQ1010" s="1"/>
      <c r="AR1010" s="1"/>
      <c r="AS1010" s="1"/>
      <c r="AT1010" s="1"/>
      <c r="AU1010" s="1"/>
    </row>
    <row r="1011" spans="1:47">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c r="AC1011" s="1"/>
      <c r="AD1011" s="1"/>
      <c r="AE1011" s="1"/>
      <c r="AF1011" s="1"/>
      <c r="AG1011" s="1"/>
      <c r="AH1011" s="1"/>
      <c r="AI1011" s="1"/>
      <c r="AJ1011" s="1"/>
      <c r="AK1011" s="1"/>
      <c r="AL1011" s="1"/>
      <c r="AM1011" s="1"/>
      <c r="AN1011" s="1"/>
      <c r="AO1011" s="1"/>
      <c r="AP1011" s="1"/>
      <c r="AQ1011" s="1"/>
      <c r="AR1011" s="1"/>
      <c r="AS1011" s="1"/>
      <c r="AT1011" s="1"/>
      <c r="AU1011" s="1"/>
    </row>
    <row r="1012" spans="1:47">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c r="AC1012" s="1"/>
      <c r="AD1012" s="1"/>
      <c r="AE1012" s="1"/>
      <c r="AF1012" s="1"/>
      <c r="AG1012" s="1"/>
      <c r="AH1012" s="1"/>
      <c r="AI1012" s="1"/>
      <c r="AJ1012" s="1"/>
      <c r="AK1012" s="1"/>
      <c r="AL1012" s="1"/>
      <c r="AM1012" s="1"/>
      <c r="AN1012" s="1"/>
      <c r="AO1012" s="1"/>
      <c r="AP1012" s="1"/>
      <c r="AQ1012" s="1"/>
      <c r="AR1012" s="1"/>
      <c r="AS1012" s="1"/>
      <c r="AT1012" s="1"/>
      <c r="AU1012" s="1"/>
    </row>
    <row r="1013" spans="1:47">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c r="AA1013" s="1"/>
      <c r="AB1013" s="1"/>
      <c r="AC1013" s="1"/>
      <c r="AD1013" s="1"/>
      <c r="AE1013" s="1"/>
      <c r="AF1013" s="1"/>
      <c r="AG1013" s="1"/>
      <c r="AH1013" s="1"/>
      <c r="AI1013" s="1"/>
      <c r="AJ1013" s="1"/>
      <c r="AK1013" s="1"/>
      <c r="AL1013" s="1"/>
      <c r="AM1013" s="1"/>
      <c r="AN1013" s="1"/>
      <c r="AO1013" s="1"/>
      <c r="AP1013" s="1"/>
      <c r="AQ1013" s="1"/>
      <c r="AR1013" s="1"/>
      <c r="AS1013" s="1"/>
      <c r="AT1013" s="1"/>
      <c r="AU1013" s="1"/>
    </row>
    <row r="1014" spans="1:47">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c r="AA1014" s="1"/>
      <c r="AB1014" s="1"/>
      <c r="AC1014" s="1"/>
      <c r="AD1014" s="1"/>
      <c r="AE1014" s="1"/>
      <c r="AF1014" s="1"/>
      <c r="AG1014" s="1"/>
      <c r="AH1014" s="1"/>
      <c r="AI1014" s="1"/>
      <c r="AJ1014" s="1"/>
      <c r="AK1014" s="1"/>
      <c r="AL1014" s="1"/>
      <c r="AM1014" s="1"/>
      <c r="AN1014" s="1"/>
      <c r="AO1014" s="1"/>
      <c r="AP1014" s="1"/>
      <c r="AQ1014" s="1"/>
      <c r="AR1014" s="1"/>
      <c r="AS1014" s="1"/>
      <c r="AT1014" s="1"/>
      <c r="AU1014" s="1"/>
    </row>
    <row r="1015" spans="1:47">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
      <c r="AB1015" s="1"/>
      <c r="AC1015" s="1"/>
      <c r="AD1015" s="1"/>
      <c r="AE1015" s="1"/>
      <c r="AF1015" s="1"/>
      <c r="AG1015" s="1"/>
      <c r="AH1015" s="1"/>
      <c r="AI1015" s="1"/>
      <c r="AJ1015" s="1"/>
      <c r="AK1015" s="1"/>
      <c r="AL1015" s="1"/>
      <c r="AM1015" s="1"/>
      <c r="AN1015" s="1"/>
      <c r="AO1015" s="1"/>
      <c r="AP1015" s="1"/>
      <c r="AQ1015" s="1"/>
      <c r="AR1015" s="1"/>
      <c r="AS1015" s="1"/>
      <c r="AT1015" s="1"/>
      <c r="AU1015" s="1"/>
    </row>
    <row r="1016" spans="1:47">
      <c r="A1016" s="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c r="AA1016" s="1"/>
      <c r="AB1016" s="1"/>
      <c r="AC1016" s="1"/>
      <c r="AD1016" s="1"/>
      <c r="AE1016" s="1"/>
      <c r="AF1016" s="1"/>
      <c r="AG1016" s="1"/>
      <c r="AH1016" s="1"/>
      <c r="AI1016" s="1"/>
      <c r="AJ1016" s="1"/>
      <c r="AK1016" s="1"/>
      <c r="AL1016" s="1"/>
      <c r="AM1016" s="1"/>
      <c r="AN1016" s="1"/>
      <c r="AO1016" s="1"/>
      <c r="AP1016" s="1"/>
      <c r="AQ1016" s="1"/>
      <c r="AR1016" s="1"/>
      <c r="AS1016" s="1"/>
      <c r="AT1016" s="1"/>
      <c r="AU1016" s="1"/>
    </row>
    <row r="1017" spans="1:47">
      <c r="A1017" s="1"/>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c r="AA1017" s="1"/>
      <c r="AB1017" s="1"/>
      <c r="AC1017" s="1"/>
      <c r="AD1017" s="1"/>
      <c r="AE1017" s="1"/>
      <c r="AF1017" s="1"/>
      <c r="AG1017" s="1"/>
      <c r="AH1017" s="1"/>
      <c r="AI1017" s="1"/>
      <c r="AJ1017" s="1"/>
      <c r="AK1017" s="1"/>
      <c r="AL1017" s="1"/>
      <c r="AM1017" s="1"/>
      <c r="AN1017" s="1"/>
      <c r="AO1017" s="1"/>
      <c r="AP1017" s="1"/>
      <c r="AQ1017" s="1"/>
      <c r="AR1017" s="1"/>
      <c r="AS1017" s="1"/>
      <c r="AT1017" s="1"/>
      <c r="AU1017" s="1"/>
    </row>
    <row r="1018" spans="1:47">
      <c r="A1018" s="1"/>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c r="AA1018" s="1"/>
      <c r="AB1018" s="1"/>
      <c r="AC1018" s="1"/>
      <c r="AD1018" s="1"/>
      <c r="AE1018" s="1"/>
      <c r="AF1018" s="1"/>
      <c r="AG1018" s="1"/>
      <c r="AH1018" s="1"/>
      <c r="AI1018" s="1"/>
      <c r="AJ1018" s="1"/>
      <c r="AK1018" s="1"/>
      <c r="AL1018" s="1"/>
      <c r="AM1018" s="1"/>
      <c r="AN1018" s="1"/>
      <c r="AO1018" s="1"/>
      <c r="AP1018" s="1"/>
      <c r="AQ1018" s="1"/>
      <c r="AR1018" s="1"/>
      <c r="AS1018" s="1"/>
      <c r="AT1018" s="1"/>
      <c r="AU1018" s="1"/>
    </row>
    <row r="1019" spans="1:47">
      <c r="A1019" s="1"/>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c r="AA1019" s="1"/>
      <c r="AB1019" s="1"/>
      <c r="AC1019" s="1"/>
      <c r="AD1019" s="1"/>
      <c r="AE1019" s="1"/>
      <c r="AF1019" s="1"/>
      <c r="AG1019" s="1"/>
      <c r="AH1019" s="1"/>
      <c r="AI1019" s="1"/>
      <c r="AJ1019" s="1"/>
      <c r="AK1019" s="1"/>
      <c r="AL1019" s="1"/>
      <c r="AM1019" s="1"/>
      <c r="AN1019" s="1"/>
      <c r="AO1019" s="1"/>
      <c r="AP1019" s="1"/>
      <c r="AQ1019" s="1"/>
      <c r="AR1019" s="1"/>
      <c r="AS1019" s="1"/>
      <c r="AT1019" s="1"/>
      <c r="AU1019" s="1"/>
    </row>
    <row r="1020" spans="1:47">
      <c r="A1020" s="1"/>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c r="AA1020" s="1"/>
      <c r="AB1020" s="1"/>
      <c r="AC1020" s="1"/>
      <c r="AD1020" s="1"/>
      <c r="AE1020" s="1"/>
      <c r="AF1020" s="1"/>
      <c r="AG1020" s="1"/>
      <c r="AH1020" s="1"/>
      <c r="AI1020" s="1"/>
      <c r="AJ1020" s="1"/>
      <c r="AK1020" s="1"/>
      <c r="AL1020" s="1"/>
      <c r="AM1020" s="1"/>
      <c r="AN1020" s="1"/>
      <c r="AO1020" s="1"/>
      <c r="AP1020" s="1"/>
      <c r="AQ1020" s="1"/>
      <c r="AR1020" s="1"/>
      <c r="AS1020" s="1"/>
      <c r="AT1020" s="1"/>
      <c r="AU1020" s="1"/>
    </row>
    <row r="1021" spans="1:47">
      <c r="A1021" s="1"/>
      <c r="B1021" s="1"/>
      <c r="C1021" s="1"/>
      <c r="D1021" s="1"/>
      <c r="E1021" s="1"/>
      <c r="F1021" s="1"/>
      <c r="G1021" s="1"/>
      <c r="H1021" s="1"/>
      <c r="I1021" s="1"/>
      <c r="J1021" s="1"/>
      <c r="K1021" s="1"/>
      <c r="L1021" s="1"/>
      <c r="M1021" s="1"/>
      <c r="N1021" s="1"/>
      <c r="O1021" s="1"/>
      <c r="P1021" s="1"/>
      <c r="Q1021" s="1"/>
      <c r="R1021" s="1"/>
      <c r="S1021" s="1"/>
      <c r="T1021" s="1"/>
      <c r="U1021" s="1"/>
      <c r="V1021" s="1"/>
      <c r="W1021" s="1"/>
      <c r="X1021" s="1"/>
      <c r="Y1021" s="1"/>
      <c r="Z1021" s="1"/>
      <c r="AA1021" s="1"/>
      <c r="AB1021" s="1"/>
      <c r="AC1021" s="1"/>
      <c r="AD1021" s="1"/>
      <c r="AE1021" s="1"/>
      <c r="AF1021" s="1"/>
      <c r="AG1021" s="1"/>
      <c r="AH1021" s="1"/>
      <c r="AI1021" s="1"/>
      <c r="AJ1021" s="1"/>
      <c r="AK1021" s="1"/>
      <c r="AL1021" s="1"/>
      <c r="AM1021" s="1"/>
      <c r="AN1021" s="1"/>
      <c r="AO1021" s="1"/>
      <c r="AP1021" s="1"/>
      <c r="AQ1021" s="1"/>
      <c r="AR1021" s="1"/>
      <c r="AS1021" s="1"/>
      <c r="AT1021" s="1"/>
      <c r="AU1021" s="1"/>
    </row>
    <row r="1022" spans="1:47">
      <c r="A1022" s="1"/>
      <c r="B1022" s="1"/>
      <c r="C1022" s="1"/>
      <c r="D1022" s="1"/>
      <c r="E1022" s="1"/>
      <c r="F1022" s="1"/>
      <c r="G1022" s="1"/>
      <c r="H1022" s="1"/>
      <c r="I1022" s="1"/>
      <c r="J1022" s="1"/>
      <c r="K1022" s="1"/>
      <c r="L1022" s="1"/>
      <c r="M1022" s="1"/>
      <c r="N1022" s="1"/>
      <c r="O1022" s="1"/>
      <c r="P1022" s="1"/>
      <c r="Q1022" s="1"/>
      <c r="R1022" s="1"/>
      <c r="S1022" s="1"/>
      <c r="T1022" s="1"/>
      <c r="U1022" s="1"/>
      <c r="V1022" s="1"/>
      <c r="W1022" s="1"/>
      <c r="X1022" s="1"/>
      <c r="Y1022" s="1"/>
      <c r="Z1022" s="1"/>
      <c r="AA1022" s="1"/>
      <c r="AB1022" s="1"/>
      <c r="AC1022" s="1"/>
      <c r="AD1022" s="1"/>
      <c r="AE1022" s="1"/>
      <c r="AF1022" s="1"/>
      <c r="AG1022" s="1"/>
      <c r="AH1022" s="1"/>
      <c r="AI1022" s="1"/>
      <c r="AJ1022" s="1"/>
      <c r="AK1022" s="1"/>
      <c r="AL1022" s="1"/>
      <c r="AM1022" s="1"/>
      <c r="AN1022" s="1"/>
      <c r="AO1022" s="1"/>
      <c r="AP1022" s="1"/>
      <c r="AQ1022" s="1"/>
      <c r="AR1022" s="1"/>
      <c r="AS1022" s="1"/>
      <c r="AT1022" s="1"/>
      <c r="AU1022" s="1"/>
    </row>
    <row r="1023" spans="1:47">
      <c r="A1023" s="1"/>
      <c r="B1023" s="1"/>
      <c r="C1023" s="1"/>
      <c r="D1023" s="1"/>
      <c r="E1023" s="1"/>
      <c r="F1023" s="1"/>
      <c r="G1023" s="1"/>
      <c r="H1023" s="1"/>
      <c r="I1023" s="1"/>
      <c r="J1023" s="1"/>
      <c r="K1023" s="1"/>
      <c r="L1023" s="1"/>
      <c r="M1023" s="1"/>
      <c r="N1023" s="1"/>
      <c r="O1023" s="1"/>
      <c r="P1023" s="1"/>
      <c r="Q1023" s="1"/>
      <c r="R1023" s="1"/>
      <c r="S1023" s="1"/>
      <c r="T1023" s="1"/>
      <c r="U1023" s="1"/>
      <c r="V1023" s="1"/>
      <c r="W1023" s="1"/>
      <c r="X1023" s="1"/>
      <c r="Y1023" s="1"/>
      <c r="Z1023" s="1"/>
      <c r="AA1023" s="1"/>
      <c r="AB1023" s="1"/>
      <c r="AC1023" s="1"/>
      <c r="AD1023" s="1"/>
      <c r="AE1023" s="1"/>
      <c r="AF1023" s="1"/>
      <c r="AG1023" s="1"/>
      <c r="AH1023" s="1"/>
      <c r="AI1023" s="1"/>
      <c r="AJ1023" s="1"/>
      <c r="AK1023" s="1"/>
      <c r="AL1023" s="1"/>
      <c r="AM1023" s="1"/>
      <c r="AN1023" s="1"/>
      <c r="AO1023" s="1"/>
      <c r="AP1023" s="1"/>
      <c r="AQ1023" s="1"/>
      <c r="AR1023" s="1"/>
      <c r="AS1023" s="1"/>
      <c r="AT1023" s="1"/>
      <c r="AU1023" s="1"/>
    </row>
    <row r="1024" spans="1:47">
      <c r="A1024" s="1"/>
      <c r="B1024" s="1"/>
      <c r="C1024" s="1"/>
      <c r="D1024" s="1"/>
      <c r="E1024" s="1"/>
      <c r="F1024" s="1"/>
      <c r="G1024" s="1"/>
      <c r="H1024" s="1"/>
      <c r="I1024" s="1"/>
      <c r="J1024" s="1"/>
      <c r="K1024" s="1"/>
      <c r="L1024" s="1"/>
      <c r="M1024" s="1"/>
      <c r="N1024" s="1"/>
      <c r="O1024" s="1"/>
      <c r="P1024" s="1"/>
      <c r="Q1024" s="1"/>
      <c r="R1024" s="1"/>
      <c r="S1024" s="1"/>
      <c r="T1024" s="1"/>
      <c r="U1024" s="1"/>
      <c r="V1024" s="1"/>
      <c r="W1024" s="1"/>
      <c r="X1024" s="1"/>
      <c r="Y1024" s="1"/>
      <c r="Z1024" s="1"/>
      <c r="AA1024" s="1"/>
      <c r="AB1024" s="1"/>
      <c r="AC1024" s="1"/>
      <c r="AD1024" s="1"/>
      <c r="AE1024" s="1"/>
      <c r="AF1024" s="1"/>
      <c r="AG1024" s="1"/>
      <c r="AH1024" s="1"/>
      <c r="AI1024" s="1"/>
      <c r="AJ1024" s="1"/>
      <c r="AK1024" s="1"/>
      <c r="AL1024" s="1"/>
      <c r="AM1024" s="1"/>
      <c r="AN1024" s="1"/>
      <c r="AO1024" s="1"/>
      <c r="AP1024" s="1"/>
      <c r="AQ1024" s="1"/>
      <c r="AR1024" s="1"/>
      <c r="AS1024" s="1"/>
      <c r="AT1024" s="1"/>
      <c r="AU1024" s="1"/>
    </row>
    <row r="1025" spans="1:47">
      <c r="A1025" s="1"/>
      <c r="B1025" s="1"/>
      <c r="C1025" s="1"/>
      <c r="D1025" s="1"/>
      <c r="E1025" s="1"/>
      <c r="F1025" s="1"/>
      <c r="G1025" s="1"/>
      <c r="H1025" s="1"/>
      <c r="I1025" s="1"/>
      <c r="J1025" s="1"/>
      <c r="K1025" s="1"/>
      <c r="L1025" s="1"/>
      <c r="M1025" s="1"/>
      <c r="N1025" s="1"/>
      <c r="O1025" s="1"/>
      <c r="P1025" s="1"/>
      <c r="Q1025" s="1"/>
      <c r="R1025" s="1"/>
      <c r="S1025" s="1"/>
      <c r="T1025" s="1"/>
      <c r="U1025" s="1"/>
      <c r="V1025" s="1"/>
      <c r="W1025" s="1"/>
      <c r="X1025" s="1"/>
      <c r="Y1025" s="1"/>
      <c r="Z1025" s="1"/>
      <c r="AA1025" s="1"/>
      <c r="AB1025" s="1"/>
      <c r="AC1025" s="1"/>
      <c r="AD1025" s="1"/>
      <c r="AE1025" s="1"/>
      <c r="AF1025" s="1"/>
      <c r="AG1025" s="1"/>
      <c r="AH1025" s="1"/>
      <c r="AI1025" s="1"/>
      <c r="AJ1025" s="1"/>
      <c r="AK1025" s="1"/>
      <c r="AL1025" s="1"/>
      <c r="AM1025" s="1"/>
      <c r="AN1025" s="1"/>
      <c r="AO1025" s="1"/>
      <c r="AP1025" s="1"/>
      <c r="AQ1025" s="1"/>
      <c r="AR1025" s="1"/>
      <c r="AS1025" s="1"/>
      <c r="AT1025" s="1"/>
      <c r="AU1025" s="1"/>
    </row>
    <row r="1026" spans="1:47">
      <c r="A1026" s="1"/>
      <c r="B1026" s="1"/>
      <c r="C1026" s="1"/>
      <c r="D1026" s="1"/>
      <c r="E1026" s="1"/>
      <c r="F1026" s="1"/>
      <c r="G1026" s="1"/>
      <c r="H1026" s="1"/>
      <c r="I1026" s="1"/>
      <c r="J1026" s="1"/>
      <c r="K1026" s="1"/>
      <c r="L1026" s="1"/>
      <c r="M1026" s="1"/>
      <c r="N1026" s="1"/>
      <c r="O1026" s="1"/>
      <c r="P1026" s="1"/>
      <c r="Q1026" s="1"/>
      <c r="R1026" s="1"/>
      <c r="S1026" s="1"/>
      <c r="T1026" s="1"/>
      <c r="U1026" s="1"/>
      <c r="V1026" s="1"/>
      <c r="W1026" s="1"/>
      <c r="X1026" s="1"/>
      <c r="Y1026" s="1"/>
      <c r="Z1026" s="1"/>
      <c r="AA1026" s="1"/>
      <c r="AB1026" s="1"/>
      <c r="AC1026" s="1"/>
      <c r="AD1026" s="1"/>
      <c r="AE1026" s="1"/>
      <c r="AF1026" s="1"/>
      <c r="AG1026" s="1"/>
      <c r="AH1026" s="1"/>
      <c r="AI1026" s="1"/>
      <c r="AJ1026" s="1"/>
      <c r="AK1026" s="1"/>
      <c r="AL1026" s="1"/>
      <c r="AM1026" s="1"/>
      <c r="AN1026" s="1"/>
      <c r="AO1026" s="1"/>
      <c r="AP1026" s="1"/>
      <c r="AQ1026" s="1"/>
      <c r="AR1026" s="1"/>
      <c r="AS1026" s="1"/>
      <c r="AT1026" s="1"/>
      <c r="AU1026" s="1"/>
    </row>
    <row r="1027" spans="1:47">
      <c r="A1027" s="1"/>
      <c r="B1027" s="1"/>
      <c r="C1027" s="1"/>
      <c r="D1027" s="1"/>
      <c r="E1027" s="1"/>
      <c r="F1027" s="1"/>
      <c r="G1027" s="1"/>
      <c r="H1027" s="1"/>
      <c r="I1027" s="1"/>
      <c r="J1027" s="1"/>
      <c r="K1027" s="1"/>
      <c r="L1027" s="1"/>
      <c r="M1027" s="1"/>
      <c r="N1027" s="1"/>
      <c r="O1027" s="1"/>
      <c r="P1027" s="1"/>
      <c r="Q1027" s="1"/>
      <c r="R1027" s="1"/>
      <c r="S1027" s="1"/>
      <c r="T1027" s="1"/>
      <c r="U1027" s="1"/>
      <c r="V1027" s="1"/>
      <c r="W1027" s="1"/>
      <c r="X1027" s="1"/>
      <c r="Y1027" s="1"/>
      <c r="Z1027" s="1"/>
      <c r="AA1027" s="1"/>
      <c r="AB1027" s="1"/>
      <c r="AC1027" s="1"/>
      <c r="AD1027" s="1"/>
      <c r="AE1027" s="1"/>
      <c r="AF1027" s="1"/>
      <c r="AG1027" s="1"/>
      <c r="AH1027" s="1"/>
      <c r="AI1027" s="1"/>
      <c r="AJ1027" s="1"/>
      <c r="AK1027" s="1"/>
      <c r="AL1027" s="1"/>
      <c r="AM1027" s="1"/>
      <c r="AN1027" s="1"/>
      <c r="AO1027" s="1"/>
      <c r="AP1027" s="1"/>
      <c r="AQ1027" s="1"/>
      <c r="AR1027" s="1"/>
      <c r="AS1027" s="1"/>
      <c r="AT1027" s="1"/>
      <c r="AU1027" s="1"/>
    </row>
    <row r="1028" spans="1:47">
      <c r="A1028" s="1"/>
      <c r="B1028" s="1"/>
      <c r="C1028" s="1"/>
      <c r="D1028" s="1"/>
      <c r="E1028" s="1"/>
      <c r="F1028" s="1"/>
      <c r="G1028" s="1"/>
      <c r="H1028" s="1"/>
      <c r="I1028" s="1"/>
      <c r="J1028" s="1"/>
      <c r="K1028" s="1"/>
      <c r="L1028" s="1"/>
      <c r="M1028" s="1"/>
      <c r="N1028" s="1"/>
      <c r="O1028" s="1"/>
      <c r="P1028" s="1"/>
      <c r="Q1028" s="1"/>
      <c r="R1028" s="1"/>
      <c r="S1028" s="1"/>
      <c r="T1028" s="1"/>
      <c r="U1028" s="1"/>
      <c r="V1028" s="1"/>
      <c r="W1028" s="1"/>
      <c r="X1028" s="1"/>
      <c r="Y1028" s="1"/>
      <c r="Z1028" s="1"/>
      <c r="AA1028" s="1"/>
      <c r="AB1028" s="1"/>
      <c r="AC1028" s="1"/>
      <c r="AD1028" s="1"/>
      <c r="AE1028" s="1"/>
      <c r="AF1028" s="1"/>
      <c r="AG1028" s="1"/>
      <c r="AH1028" s="1"/>
      <c r="AI1028" s="1"/>
      <c r="AJ1028" s="1"/>
      <c r="AK1028" s="1"/>
      <c r="AL1028" s="1"/>
      <c r="AM1028" s="1"/>
      <c r="AN1028" s="1"/>
      <c r="AO1028" s="1"/>
      <c r="AP1028" s="1"/>
      <c r="AQ1028" s="1"/>
      <c r="AR1028" s="1"/>
      <c r="AS1028" s="1"/>
      <c r="AT1028" s="1"/>
      <c r="AU1028" s="1"/>
    </row>
    <row r="1029" spans="1:47">
      <c r="A1029" s="1"/>
      <c r="B1029" s="1"/>
      <c r="C1029" s="1"/>
      <c r="D1029" s="1"/>
      <c r="E1029" s="1"/>
      <c r="F1029" s="1"/>
      <c r="G1029" s="1"/>
      <c r="H1029" s="1"/>
      <c r="I1029" s="1"/>
      <c r="J1029" s="1"/>
      <c r="K1029" s="1"/>
      <c r="L1029" s="1"/>
      <c r="M1029" s="1"/>
      <c r="N1029" s="1"/>
      <c r="O1029" s="1"/>
      <c r="P1029" s="1"/>
      <c r="Q1029" s="1"/>
      <c r="R1029" s="1"/>
      <c r="S1029" s="1"/>
      <c r="T1029" s="1"/>
      <c r="U1029" s="1"/>
      <c r="V1029" s="1"/>
      <c r="W1029" s="1"/>
      <c r="X1029" s="1"/>
      <c r="Y1029" s="1"/>
      <c r="Z1029" s="1"/>
      <c r="AA1029" s="1"/>
      <c r="AB1029" s="1"/>
      <c r="AC1029" s="1"/>
      <c r="AD1029" s="1"/>
      <c r="AE1029" s="1"/>
      <c r="AF1029" s="1"/>
      <c r="AG1029" s="1"/>
      <c r="AH1029" s="1"/>
      <c r="AI1029" s="1"/>
      <c r="AJ1029" s="1"/>
      <c r="AK1029" s="1"/>
      <c r="AL1029" s="1"/>
      <c r="AM1029" s="1"/>
      <c r="AN1029" s="1"/>
      <c r="AO1029" s="1"/>
      <c r="AP1029" s="1"/>
      <c r="AQ1029" s="1"/>
      <c r="AR1029" s="1"/>
      <c r="AS1029" s="1"/>
      <c r="AT1029" s="1"/>
      <c r="AU1029" s="1"/>
    </row>
    <row r="1030" spans="1:47">
      <c r="A1030" s="1"/>
      <c r="B1030" s="1"/>
      <c r="C1030" s="1"/>
      <c r="D1030" s="1"/>
      <c r="E1030" s="1"/>
      <c r="F1030" s="1"/>
      <c r="G1030" s="1"/>
      <c r="H1030" s="1"/>
      <c r="I1030" s="1"/>
      <c r="J1030" s="1"/>
      <c r="K1030" s="1"/>
      <c r="L1030" s="1"/>
      <c r="M1030" s="1"/>
      <c r="N1030" s="1"/>
      <c r="O1030" s="1"/>
      <c r="P1030" s="1"/>
      <c r="Q1030" s="1"/>
      <c r="R1030" s="1"/>
      <c r="S1030" s="1"/>
      <c r="T1030" s="1"/>
      <c r="U1030" s="1"/>
      <c r="V1030" s="1"/>
      <c r="W1030" s="1"/>
      <c r="X1030" s="1"/>
      <c r="Y1030" s="1"/>
      <c r="Z1030" s="1"/>
      <c r="AA1030" s="1"/>
      <c r="AB1030" s="1"/>
      <c r="AC1030" s="1"/>
      <c r="AD1030" s="1"/>
      <c r="AE1030" s="1"/>
      <c r="AF1030" s="1"/>
      <c r="AG1030" s="1"/>
      <c r="AH1030" s="1"/>
      <c r="AI1030" s="1"/>
      <c r="AJ1030" s="1"/>
      <c r="AK1030" s="1"/>
      <c r="AL1030" s="1"/>
      <c r="AM1030" s="1"/>
      <c r="AN1030" s="1"/>
      <c r="AO1030" s="1"/>
      <c r="AP1030" s="1"/>
      <c r="AQ1030" s="1"/>
      <c r="AR1030" s="1"/>
      <c r="AS1030" s="1"/>
      <c r="AT1030" s="1"/>
      <c r="AU1030" s="1"/>
    </row>
    <row r="1031" spans="1:47">
      <c r="A1031" s="1"/>
      <c r="B1031" s="1"/>
      <c r="C1031" s="1"/>
      <c r="D1031" s="1"/>
      <c r="E1031" s="1"/>
      <c r="F1031" s="1"/>
      <c r="G1031" s="1"/>
      <c r="H1031" s="1"/>
      <c r="I1031" s="1"/>
      <c r="J1031" s="1"/>
      <c r="K1031" s="1"/>
      <c r="L1031" s="1"/>
      <c r="M1031" s="1"/>
      <c r="N1031" s="1"/>
      <c r="O1031" s="1"/>
      <c r="P1031" s="1"/>
      <c r="Q1031" s="1"/>
      <c r="R1031" s="1"/>
      <c r="S1031" s="1"/>
      <c r="T1031" s="1"/>
      <c r="U1031" s="1"/>
      <c r="V1031" s="1"/>
      <c r="W1031" s="1"/>
      <c r="X1031" s="1"/>
      <c r="Y1031" s="1"/>
      <c r="Z1031" s="1"/>
      <c r="AA1031" s="1"/>
      <c r="AB1031" s="1"/>
      <c r="AC1031" s="1"/>
      <c r="AD1031" s="1"/>
      <c r="AE1031" s="1"/>
      <c r="AF1031" s="1"/>
      <c r="AG1031" s="1"/>
      <c r="AH1031" s="1"/>
      <c r="AI1031" s="1"/>
      <c r="AJ1031" s="1"/>
      <c r="AK1031" s="1"/>
      <c r="AL1031" s="1"/>
      <c r="AM1031" s="1"/>
      <c r="AN1031" s="1"/>
      <c r="AO1031" s="1"/>
      <c r="AP1031" s="1"/>
      <c r="AQ1031" s="1"/>
      <c r="AR1031" s="1"/>
      <c r="AS1031" s="1"/>
      <c r="AT1031" s="1"/>
      <c r="AU1031" s="1"/>
    </row>
    <row r="1032" spans="1:47">
      <c r="A1032" s="1"/>
      <c r="B1032" s="1"/>
      <c r="C1032" s="1"/>
      <c r="D1032" s="1"/>
      <c r="E1032" s="1"/>
      <c r="F1032" s="1"/>
      <c r="G1032" s="1"/>
      <c r="H1032" s="1"/>
      <c r="I1032" s="1"/>
      <c r="J1032" s="1"/>
      <c r="K1032" s="1"/>
      <c r="L1032" s="1"/>
      <c r="M1032" s="1"/>
      <c r="N1032" s="1"/>
      <c r="O1032" s="1"/>
      <c r="P1032" s="1"/>
      <c r="Q1032" s="1"/>
      <c r="R1032" s="1"/>
      <c r="S1032" s="1"/>
      <c r="T1032" s="1"/>
      <c r="U1032" s="1"/>
      <c r="V1032" s="1"/>
      <c r="W1032" s="1"/>
      <c r="X1032" s="1"/>
      <c r="Y1032" s="1"/>
      <c r="Z1032" s="1"/>
      <c r="AA1032" s="1"/>
      <c r="AB1032" s="1"/>
      <c r="AC1032" s="1"/>
      <c r="AD1032" s="1"/>
      <c r="AE1032" s="1"/>
      <c r="AF1032" s="1"/>
      <c r="AG1032" s="1"/>
      <c r="AH1032" s="1"/>
      <c r="AI1032" s="1"/>
      <c r="AJ1032" s="1"/>
      <c r="AK1032" s="1"/>
      <c r="AL1032" s="1"/>
      <c r="AM1032" s="1"/>
      <c r="AN1032" s="1"/>
      <c r="AO1032" s="1"/>
      <c r="AP1032" s="1"/>
      <c r="AQ1032" s="1"/>
      <c r="AR1032" s="1"/>
      <c r="AS1032" s="1"/>
      <c r="AT1032" s="1"/>
      <c r="AU1032" s="1"/>
    </row>
    <row r="1033" spans="1:47">
      <c r="A1033" s="1"/>
      <c r="B1033" s="1"/>
      <c r="C1033" s="1"/>
      <c r="D1033" s="1"/>
      <c r="E1033" s="1"/>
      <c r="F1033" s="1"/>
      <c r="G1033" s="1"/>
      <c r="H1033" s="1"/>
      <c r="I1033" s="1"/>
      <c r="J1033" s="1"/>
      <c r="K1033" s="1"/>
      <c r="L1033" s="1"/>
      <c r="M1033" s="1"/>
      <c r="N1033" s="1"/>
      <c r="O1033" s="1"/>
      <c r="P1033" s="1"/>
      <c r="Q1033" s="1"/>
      <c r="R1033" s="1"/>
      <c r="S1033" s="1"/>
      <c r="T1033" s="1"/>
      <c r="U1033" s="1"/>
      <c r="V1033" s="1"/>
      <c r="W1033" s="1"/>
      <c r="X1033" s="1"/>
      <c r="Y1033" s="1"/>
      <c r="Z1033" s="1"/>
      <c r="AA1033" s="1"/>
      <c r="AB1033" s="1"/>
      <c r="AC1033" s="1"/>
      <c r="AD1033" s="1"/>
      <c r="AE1033" s="1"/>
      <c r="AF1033" s="1"/>
      <c r="AG1033" s="1"/>
      <c r="AH1033" s="1"/>
      <c r="AI1033" s="1"/>
      <c r="AJ1033" s="1"/>
      <c r="AK1033" s="1"/>
      <c r="AL1033" s="1"/>
      <c r="AM1033" s="1"/>
      <c r="AN1033" s="1"/>
      <c r="AO1033" s="1"/>
      <c r="AP1033" s="1"/>
      <c r="AQ1033" s="1"/>
      <c r="AR1033" s="1"/>
      <c r="AS1033" s="1"/>
      <c r="AT1033" s="1"/>
      <c r="AU1033" s="1"/>
    </row>
    <row r="1034" spans="1:47">
      <c r="A1034" s="1"/>
      <c r="B1034" s="1"/>
      <c r="C1034" s="1"/>
      <c r="D1034" s="1"/>
      <c r="E1034" s="1"/>
      <c r="F1034" s="1"/>
      <c r="G1034" s="1"/>
      <c r="H1034" s="1"/>
      <c r="I1034" s="1"/>
      <c r="J1034" s="1"/>
      <c r="K1034" s="1"/>
      <c r="L1034" s="1"/>
      <c r="M1034" s="1"/>
      <c r="N1034" s="1"/>
      <c r="O1034" s="1"/>
      <c r="P1034" s="1"/>
      <c r="Q1034" s="1"/>
      <c r="R1034" s="1"/>
      <c r="S1034" s="1"/>
      <c r="T1034" s="1"/>
      <c r="U1034" s="1"/>
      <c r="V1034" s="1"/>
      <c r="W1034" s="1"/>
      <c r="X1034" s="1"/>
      <c r="Y1034" s="1"/>
      <c r="Z1034" s="1"/>
      <c r="AA1034" s="1"/>
      <c r="AB1034" s="1"/>
      <c r="AC1034" s="1"/>
      <c r="AD1034" s="1"/>
      <c r="AE1034" s="1"/>
      <c r="AF1034" s="1"/>
      <c r="AG1034" s="1"/>
      <c r="AH1034" s="1"/>
      <c r="AI1034" s="1"/>
      <c r="AJ1034" s="1"/>
      <c r="AK1034" s="1"/>
      <c r="AL1034" s="1"/>
      <c r="AM1034" s="1"/>
      <c r="AN1034" s="1"/>
      <c r="AO1034" s="1"/>
      <c r="AP1034" s="1"/>
      <c r="AQ1034" s="1"/>
      <c r="AR1034" s="1"/>
      <c r="AS1034" s="1"/>
      <c r="AT1034" s="1"/>
      <c r="AU1034" s="1"/>
    </row>
    <row r="1035" spans="1:47">
      <c r="A1035" s="1"/>
      <c r="B1035" s="1"/>
      <c r="C1035" s="1"/>
      <c r="D1035" s="1"/>
      <c r="E1035" s="1"/>
      <c r="F1035" s="1"/>
      <c r="G1035" s="1"/>
      <c r="H1035" s="1"/>
      <c r="I1035" s="1"/>
      <c r="J1035" s="1"/>
      <c r="K1035" s="1"/>
      <c r="L1035" s="1"/>
      <c r="M1035" s="1"/>
      <c r="N1035" s="1"/>
      <c r="O1035" s="1"/>
      <c r="P1035" s="1"/>
      <c r="Q1035" s="1"/>
      <c r="R1035" s="1"/>
      <c r="S1035" s="1"/>
      <c r="T1035" s="1"/>
      <c r="U1035" s="1"/>
      <c r="V1035" s="1"/>
      <c r="W1035" s="1"/>
      <c r="X1035" s="1"/>
      <c r="Y1035" s="1"/>
      <c r="Z1035" s="1"/>
      <c r="AA1035" s="1"/>
      <c r="AB1035" s="1"/>
      <c r="AC1035" s="1"/>
      <c r="AD1035" s="1"/>
      <c r="AE1035" s="1"/>
      <c r="AF1035" s="1"/>
      <c r="AG1035" s="1"/>
      <c r="AH1035" s="1"/>
      <c r="AI1035" s="1"/>
      <c r="AJ1035" s="1"/>
      <c r="AK1035" s="1"/>
      <c r="AL1035" s="1"/>
      <c r="AM1035" s="1"/>
      <c r="AN1035" s="1"/>
      <c r="AO1035" s="1"/>
      <c r="AP1035" s="1"/>
      <c r="AQ1035" s="1"/>
      <c r="AR1035" s="1"/>
      <c r="AS1035" s="1"/>
      <c r="AT1035" s="1"/>
      <c r="AU1035" s="1"/>
    </row>
    <row r="1036" spans="1:47">
      <c r="A1036" s="1"/>
      <c r="B1036" s="1"/>
      <c r="C1036" s="1"/>
      <c r="D1036" s="1"/>
      <c r="E1036" s="1"/>
      <c r="F1036" s="1"/>
      <c r="G1036" s="1"/>
      <c r="H1036" s="1"/>
      <c r="I1036" s="1"/>
      <c r="J1036" s="1"/>
      <c r="K1036" s="1"/>
      <c r="L1036" s="1"/>
      <c r="M1036" s="1"/>
      <c r="N1036" s="1"/>
      <c r="O1036" s="1"/>
      <c r="P1036" s="1"/>
      <c r="Q1036" s="1"/>
      <c r="R1036" s="1"/>
      <c r="S1036" s="1"/>
      <c r="T1036" s="1"/>
      <c r="U1036" s="1"/>
      <c r="V1036" s="1"/>
      <c r="W1036" s="1"/>
      <c r="X1036" s="1"/>
      <c r="Y1036" s="1"/>
      <c r="Z1036" s="1"/>
      <c r="AA1036" s="1"/>
      <c r="AB1036" s="1"/>
      <c r="AC1036" s="1"/>
      <c r="AD1036" s="1"/>
      <c r="AE1036" s="1"/>
      <c r="AF1036" s="1"/>
      <c r="AG1036" s="1"/>
      <c r="AH1036" s="1"/>
      <c r="AI1036" s="1"/>
      <c r="AJ1036" s="1"/>
      <c r="AK1036" s="1"/>
      <c r="AL1036" s="1"/>
      <c r="AM1036" s="1"/>
      <c r="AN1036" s="1"/>
      <c r="AO1036" s="1"/>
      <c r="AP1036" s="1"/>
      <c r="AQ1036" s="1"/>
      <c r="AR1036" s="1"/>
      <c r="AS1036" s="1"/>
      <c r="AT1036" s="1"/>
      <c r="AU1036" s="1"/>
    </row>
    <row r="1037" spans="1:47">
      <c r="A1037" s="1"/>
      <c r="B1037" s="1"/>
      <c r="C1037" s="1"/>
      <c r="D1037" s="1"/>
      <c r="E1037" s="1"/>
      <c r="F1037" s="1"/>
      <c r="G1037" s="1"/>
      <c r="H1037" s="1"/>
      <c r="I1037" s="1"/>
      <c r="J1037" s="1"/>
      <c r="K1037" s="1"/>
      <c r="L1037" s="1"/>
      <c r="M1037" s="1"/>
      <c r="N1037" s="1"/>
      <c r="O1037" s="1"/>
      <c r="P1037" s="1"/>
      <c r="Q1037" s="1"/>
      <c r="R1037" s="1"/>
      <c r="S1037" s="1"/>
      <c r="T1037" s="1"/>
      <c r="U1037" s="1"/>
      <c r="V1037" s="1"/>
      <c r="W1037" s="1"/>
      <c r="X1037" s="1"/>
      <c r="Y1037" s="1"/>
      <c r="Z1037" s="1"/>
      <c r="AA1037" s="1"/>
      <c r="AB1037" s="1"/>
      <c r="AC1037" s="1"/>
      <c r="AD1037" s="1"/>
      <c r="AE1037" s="1"/>
      <c r="AF1037" s="1"/>
      <c r="AG1037" s="1"/>
      <c r="AH1037" s="1"/>
      <c r="AI1037" s="1"/>
      <c r="AJ1037" s="1"/>
      <c r="AK1037" s="1"/>
      <c r="AL1037" s="1"/>
      <c r="AM1037" s="1"/>
      <c r="AN1037" s="1"/>
      <c r="AO1037" s="1"/>
      <c r="AP1037" s="1"/>
      <c r="AQ1037" s="1"/>
      <c r="AR1037" s="1"/>
      <c r="AS1037" s="1"/>
      <c r="AT1037" s="1"/>
      <c r="AU1037" s="1"/>
    </row>
    <row r="1038" spans="1:47">
      <c r="A1038" s="1"/>
      <c r="B1038" s="1"/>
      <c r="C1038" s="1"/>
      <c r="D1038" s="1"/>
      <c r="E1038" s="1"/>
      <c r="F1038" s="1"/>
      <c r="G1038" s="1"/>
      <c r="H1038" s="1"/>
      <c r="I1038" s="1"/>
      <c r="J1038" s="1"/>
      <c r="K1038" s="1"/>
      <c r="L1038" s="1"/>
      <c r="M1038" s="1"/>
      <c r="N1038" s="1"/>
      <c r="O1038" s="1"/>
      <c r="P1038" s="1"/>
      <c r="Q1038" s="1"/>
      <c r="R1038" s="1"/>
      <c r="S1038" s="1"/>
      <c r="T1038" s="1"/>
      <c r="U1038" s="1"/>
      <c r="V1038" s="1"/>
      <c r="W1038" s="1"/>
      <c r="X1038" s="1"/>
      <c r="Y1038" s="1"/>
      <c r="Z1038" s="1"/>
      <c r="AA1038" s="1"/>
      <c r="AB1038" s="1"/>
      <c r="AC1038" s="1"/>
      <c r="AD1038" s="1"/>
      <c r="AE1038" s="1"/>
      <c r="AF1038" s="1"/>
      <c r="AG1038" s="1"/>
      <c r="AH1038" s="1"/>
      <c r="AI1038" s="1"/>
      <c r="AJ1038" s="1"/>
      <c r="AK1038" s="1"/>
      <c r="AL1038" s="1"/>
      <c r="AM1038" s="1"/>
      <c r="AN1038" s="1"/>
      <c r="AO1038" s="1"/>
      <c r="AP1038" s="1"/>
      <c r="AQ1038" s="1"/>
      <c r="AR1038" s="1"/>
      <c r="AS1038" s="1"/>
      <c r="AT1038" s="1"/>
      <c r="AU1038" s="1"/>
    </row>
    <row r="1039" spans="1:47">
      <c r="A1039" s="1"/>
      <c r="B1039" s="1"/>
      <c r="C1039" s="1"/>
      <c r="D1039" s="1"/>
      <c r="E1039" s="1"/>
      <c r="F1039" s="1"/>
      <c r="G1039" s="1"/>
      <c r="H1039" s="1"/>
      <c r="I1039" s="1"/>
      <c r="J1039" s="1"/>
      <c r="K1039" s="1"/>
      <c r="L1039" s="1"/>
      <c r="M1039" s="1"/>
      <c r="N1039" s="1"/>
      <c r="O1039" s="1"/>
      <c r="P1039" s="1"/>
      <c r="Q1039" s="1"/>
      <c r="R1039" s="1"/>
      <c r="S1039" s="1"/>
      <c r="T1039" s="1"/>
      <c r="U1039" s="1"/>
      <c r="V1039" s="1"/>
      <c r="W1039" s="1"/>
      <c r="X1039" s="1"/>
      <c r="Y1039" s="1"/>
      <c r="Z1039" s="1"/>
      <c r="AA1039" s="1"/>
      <c r="AB1039" s="1"/>
      <c r="AC1039" s="1"/>
      <c r="AD1039" s="1"/>
      <c r="AE1039" s="1"/>
      <c r="AF1039" s="1"/>
      <c r="AG1039" s="1"/>
      <c r="AH1039" s="1"/>
      <c r="AI1039" s="1"/>
      <c r="AJ1039" s="1"/>
      <c r="AK1039" s="1"/>
      <c r="AL1039" s="1"/>
      <c r="AM1039" s="1"/>
      <c r="AN1039" s="1"/>
      <c r="AO1039" s="1"/>
      <c r="AP1039" s="1"/>
      <c r="AQ1039" s="1"/>
      <c r="AR1039" s="1"/>
      <c r="AS1039" s="1"/>
      <c r="AT1039" s="1"/>
      <c r="AU1039" s="1"/>
    </row>
    <row r="1040" spans="1:47">
      <c r="A1040" s="1"/>
      <c r="B1040" s="1"/>
      <c r="C1040" s="1"/>
      <c r="D1040" s="1"/>
      <c r="E1040" s="1"/>
      <c r="F1040" s="1"/>
      <c r="G1040" s="1"/>
      <c r="H1040" s="1"/>
      <c r="I1040" s="1"/>
      <c r="J1040" s="1"/>
      <c r="K1040" s="1"/>
      <c r="L1040" s="1"/>
      <c r="M1040" s="1"/>
      <c r="N1040" s="1"/>
      <c r="O1040" s="1"/>
      <c r="P1040" s="1"/>
      <c r="Q1040" s="1"/>
      <c r="R1040" s="1"/>
      <c r="S1040" s="1"/>
      <c r="T1040" s="1"/>
      <c r="U1040" s="1"/>
      <c r="V1040" s="1"/>
      <c r="W1040" s="1"/>
      <c r="X1040" s="1"/>
      <c r="Y1040" s="1"/>
      <c r="Z1040" s="1"/>
      <c r="AA1040" s="1"/>
      <c r="AB1040" s="1"/>
      <c r="AC1040" s="1"/>
      <c r="AD1040" s="1"/>
      <c r="AE1040" s="1"/>
      <c r="AF1040" s="1"/>
      <c r="AG1040" s="1"/>
      <c r="AH1040" s="1"/>
      <c r="AI1040" s="1"/>
      <c r="AJ1040" s="1"/>
      <c r="AK1040" s="1"/>
      <c r="AL1040" s="1"/>
      <c r="AM1040" s="1"/>
      <c r="AN1040" s="1"/>
      <c r="AO1040" s="1"/>
      <c r="AP1040" s="1"/>
      <c r="AQ1040" s="1"/>
      <c r="AR1040" s="1"/>
      <c r="AS1040" s="1"/>
      <c r="AT1040" s="1"/>
      <c r="AU1040" s="1"/>
    </row>
    <row r="1041" spans="1:47">
      <c r="A1041" s="1"/>
      <c r="B1041" s="1"/>
      <c r="C1041" s="1"/>
      <c r="D1041" s="1"/>
      <c r="E1041" s="1"/>
      <c r="F1041" s="1"/>
      <c r="G1041" s="1"/>
      <c r="H1041" s="1"/>
      <c r="I1041" s="1"/>
      <c r="J1041" s="1"/>
      <c r="K1041" s="1"/>
      <c r="L1041" s="1"/>
      <c r="M1041" s="1"/>
      <c r="N1041" s="1"/>
      <c r="O1041" s="1"/>
      <c r="P1041" s="1"/>
      <c r="Q1041" s="1"/>
      <c r="R1041" s="1"/>
      <c r="S1041" s="1"/>
      <c r="T1041" s="1"/>
      <c r="U1041" s="1"/>
      <c r="V1041" s="1"/>
      <c r="W1041" s="1"/>
      <c r="X1041" s="1"/>
      <c r="Y1041" s="1"/>
      <c r="Z1041" s="1"/>
      <c r="AA1041" s="1"/>
      <c r="AB1041" s="1"/>
      <c r="AC1041" s="1"/>
      <c r="AD1041" s="1"/>
      <c r="AE1041" s="1"/>
      <c r="AF1041" s="1"/>
      <c r="AG1041" s="1"/>
      <c r="AH1041" s="1"/>
      <c r="AI1041" s="1"/>
      <c r="AJ1041" s="1"/>
      <c r="AK1041" s="1"/>
      <c r="AL1041" s="1"/>
      <c r="AM1041" s="1"/>
      <c r="AN1041" s="1"/>
      <c r="AO1041" s="1"/>
      <c r="AP1041" s="1"/>
      <c r="AQ1041" s="1"/>
      <c r="AR1041" s="1"/>
      <c r="AS1041" s="1"/>
      <c r="AT1041" s="1"/>
      <c r="AU1041" s="1"/>
    </row>
    <row r="1042" spans="1:47">
      <c r="A1042" s="1"/>
      <c r="B1042" s="1"/>
      <c r="C1042" s="1"/>
      <c r="D1042" s="1"/>
      <c r="E1042" s="1"/>
      <c r="F1042" s="1"/>
      <c r="G1042" s="1"/>
      <c r="H1042" s="1"/>
      <c r="I1042" s="1"/>
      <c r="J1042" s="1"/>
      <c r="K1042" s="1"/>
      <c r="L1042" s="1"/>
      <c r="M1042" s="1"/>
      <c r="N1042" s="1"/>
      <c r="O1042" s="1"/>
      <c r="P1042" s="1"/>
      <c r="Q1042" s="1"/>
      <c r="R1042" s="1"/>
      <c r="S1042" s="1"/>
      <c r="T1042" s="1"/>
      <c r="U1042" s="1"/>
      <c r="V1042" s="1"/>
      <c r="W1042" s="1"/>
      <c r="X1042" s="1"/>
      <c r="Y1042" s="1"/>
      <c r="Z1042" s="1"/>
      <c r="AA1042" s="1"/>
      <c r="AB1042" s="1"/>
      <c r="AC1042" s="1"/>
      <c r="AD1042" s="1"/>
      <c r="AE1042" s="1"/>
      <c r="AF1042" s="1"/>
      <c r="AG1042" s="1"/>
      <c r="AH1042" s="1"/>
      <c r="AI1042" s="1"/>
      <c r="AJ1042" s="1"/>
      <c r="AK1042" s="1"/>
      <c r="AL1042" s="1"/>
      <c r="AM1042" s="1"/>
      <c r="AN1042" s="1"/>
      <c r="AO1042" s="1"/>
      <c r="AP1042" s="1"/>
      <c r="AQ1042" s="1"/>
      <c r="AR1042" s="1"/>
      <c r="AS1042" s="1"/>
      <c r="AT1042" s="1"/>
      <c r="AU1042" s="1"/>
    </row>
    <row r="1043" spans="1:47">
      <c r="A1043" s="1"/>
      <c r="B1043" s="1"/>
      <c r="C1043" s="1"/>
      <c r="D1043" s="1"/>
      <c r="E1043" s="1"/>
      <c r="F1043" s="1"/>
      <c r="G1043" s="1"/>
      <c r="H1043" s="1"/>
      <c r="I1043" s="1"/>
      <c r="J1043" s="1"/>
      <c r="K1043" s="1"/>
      <c r="L1043" s="1"/>
      <c r="M1043" s="1"/>
      <c r="N1043" s="1"/>
      <c r="O1043" s="1"/>
      <c r="P1043" s="1"/>
      <c r="Q1043" s="1"/>
      <c r="R1043" s="1"/>
      <c r="S1043" s="1"/>
      <c r="T1043" s="1"/>
      <c r="U1043" s="1"/>
      <c r="V1043" s="1"/>
      <c r="W1043" s="1"/>
      <c r="X1043" s="1"/>
      <c r="Y1043" s="1"/>
      <c r="Z1043" s="1"/>
      <c r="AA1043" s="1"/>
      <c r="AB1043" s="1"/>
      <c r="AC1043" s="1"/>
      <c r="AD1043" s="1"/>
      <c r="AE1043" s="1"/>
      <c r="AF1043" s="1"/>
      <c r="AG1043" s="1"/>
      <c r="AH1043" s="1"/>
      <c r="AI1043" s="1"/>
      <c r="AJ1043" s="1"/>
      <c r="AK1043" s="1"/>
      <c r="AL1043" s="1"/>
      <c r="AM1043" s="1"/>
      <c r="AN1043" s="1"/>
      <c r="AO1043" s="1"/>
      <c r="AP1043" s="1"/>
      <c r="AQ1043" s="1"/>
      <c r="AR1043" s="1"/>
      <c r="AS1043" s="1"/>
      <c r="AT1043" s="1"/>
      <c r="AU1043" s="1"/>
    </row>
    <row r="1044" spans="1:47">
      <c r="A1044" s="1"/>
      <c r="B1044" s="1"/>
      <c r="C1044" s="1"/>
      <c r="D1044" s="1"/>
      <c r="E1044" s="1"/>
      <c r="F1044" s="1"/>
      <c r="G1044" s="1"/>
      <c r="H1044" s="1"/>
      <c r="I1044" s="1"/>
      <c r="J1044" s="1"/>
      <c r="K1044" s="1"/>
      <c r="L1044" s="1"/>
      <c r="M1044" s="1"/>
      <c r="N1044" s="1"/>
      <c r="O1044" s="1"/>
      <c r="P1044" s="1"/>
      <c r="Q1044" s="1"/>
      <c r="R1044" s="1"/>
      <c r="S1044" s="1"/>
      <c r="T1044" s="1"/>
      <c r="U1044" s="1"/>
      <c r="V1044" s="1"/>
      <c r="W1044" s="1"/>
      <c r="X1044" s="1"/>
      <c r="Y1044" s="1"/>
      <c r="Z1044" s="1"/>
      <c r="AA1044" s="1"/>
      <c r="AB1044" s="1"/>
      <c r="AC1044" s="1"/>
      <c r="AD1044" s="1"/>
      <c r="AE1044" s="1"/>
      <c r="AF1044" s="1"/>
      <c r="AG1044" s="1"/>
      <c r="AH1044" s="1"/>
      <c r="AI1044" s="1"/>
      <c r="AJ1044" s="1"/>
      <c r="AK1044" s="1"/>
      <c r="AL1044" s="1"/>
      <c r="AM1044" s="1"/>
      <c r="AN1044" s="1"/>
      <c r="AO1044" s="1"/>
      <c r="AP1044" s="1"/>
      <c r="AQ1044" s="1"/>
      <c r="AR1044" s="1"/>
      <c r="AS1044" s="1"/>
      <c r="AT1044" s="1"/>
      <c r="AU1044" s="1"/>
    </row>
    <row r="1045" spans="1:47">
      <c r="A1045" s="1"/>
      <c r="B1045" s="1"/>
      <c r="C1045" s="1"/>
      <c r="D1045" s="1"/>
      <c r="E1045" s="1"/>
      <c r="F1045" s="1"/>
      <c r="G1045" s="1"/>
      <c r="H1045" s="1"/>
      <c r="I1045" s="1"/>
      <c r="J1045" s="1"/>
      <c r="K1045" s="1"/>
      <c r="L1045" s="1"/>
      <c r="M1045" s="1"/>
      <c r="N1045" s="1"/>
      <c r="O1045" s="1"/>
      <c r="P1045" s="1"/>
      <c r="Q1045" s="1"/>
      <c r="R1045" s="1"/>
      <c r="S1045" s="1"/>
      <c r="T1045" s="1"/>
      <c r="U1045" s="1"/>
      <c r="V1045" s="1"/>
      <c r="W1045" s="1"/>
      <c r="X1045" s="1"/>
      <c r="Y1045" s="1"/>
      <c r="Z1045" s="1"/>
      <c r="AA1045" s="1"/>
      <c r="AB1045" s="1"/>
      <c r="AC1045" s="1"/>
      <c r="AD1045" s="1"/>
      <c r="AE1045" s="1"/>
      <c r="AF1045" s="1"/>
      <c r="AG1045" s="1"/>
      <c r="AH1045" s="1"/>
      <c r="AI1045" s="1"/>
      <c r="AJ1045" s="1"/>
      <c r="AK1045" s="1"/>
      <c r="AL1045" s="1"/>
      <c r="AM1045" s="1"/>
      <c r="AN1045" s="1"/>
      <c r="AO1045" s="1"/>
      <c r="AP1045" s="1"/>
      <c r="AQ1045" s="1"/>
      <c r="AR1045" s="1"/>
      <c r="AS1045" s="1"/>
      <c r="AT1045" s="1"/>
      <c r="AU1045" s="1"/>
    </row>
    <row r="1046" spans="1:47">
      <c r="A1046" s="1"/>
      <c r="B1046" s="1"/>
      <c r="C1046" s="1"/>
      <c r="D1046" s="1"/>
      <c r="E1046" s="1"/>
      <c r="F1046" s="1"/>
      <c r="G1046" s="1"/>
      <c r="H1046" s="1"/>
      <c r="I1046" s="1"/>
      <c r="J1046" s="1"/>
      <c r="K1046" s="1"/>
      <c r="L1046" s="1"/>
      <c r="M1046" s="1"/>
      <c r="N1046" s="1"/>
      <c r="O1046" s="1"/>
      <c r="P1046" s="1"/>
      <c r="Q1046" s="1"/>
      <c r="R1046" s="1"/>
      <c r="S1046" s="1"/>
      <c r="T1046" s="1"/>
      <c r="U1046" s="1"/>
      <c r="V1046" s="1"/>
      <c r="W1046" s="1"/>
      <c r="X1046" s="1"/>
      <c r="Y1046" s="1"/>
      <c r="Z1046" s="1"/>
      <c r="AA1046" s="1"/>
      <c r="AB1046" s="1"/>
      <c r="AC1046" s="1"/>
      <c r="AD1046" s="1"/>
      <c r="AE1046" s="1"/>
      <c r="AF1046" s="1"/>
      <c r="AG1046" s="1"/>
      <c r="AH1046" s="1"/>
      <c r="AI1046" s="1"/>
      <c r="AJ1046" s="1"/>
      <c r="AK1046" s="1"/>
      <c r="AL1046" s="1"/>
      <c r="AM1046" s="1"/>
      <c r="AN1046" s="1"/>
      <c r="AO1046" s="1"/>
      <c r="AP1046" s="1"/>
      <c r="AQ1046" s="1"/>
      <c r="AR1046" s="1"/>
      <c r="AS1046" s="1"/>
      <c r="AT1046" s="1"/>
      <c r="AU1046" s="1"/>
    </row>
    <row r="1047" spans="1:47">
      <c r="A1047" s="1"/>
      <c r="B1047" s="1"/>
      <c r="C1047" s="1"/>
      <c r="D1047" s="1"/>
      <c r="E1047" s="1"/>
      <c r="F1047" s="1"/>
      <c r="G1047" s="1"/>
      <c r="H1047" s="1"/>
      <c r="I1047" s="1"/>
      <c r="J1047" s="1"/>
      <c r="K1047" s="1"/>
      <c r="L1047" s="1"/>
      <c r="M1047" s="1"/>
      <c r="N1047" s="1"/>
      <c r="O1047" s="1"/>
      <c r="P1047" s="1"/>
      <c r="Q1047" s="1"/>
      <c r="R1047" s="1"/>
      <c r="S1047" s="1"/>
      <c r="T1047" s="1"/>
      <c r="U1047" s="1"/>
      <c r="V1047" s="1"/>
      <c r="W1047" s="1"/>
      <c r="X1047" s="1"/>
      <c r="Y1047" s="1"/>
      <c r="Z1047" s="1"/>
      <c r="AA1047" s="1"/>
      <c r="AB1047" s="1"/>
      <c r="AC1047" s="1"/>
      <c r="AD1047" s="1"/>
      <c r="AE1047" s="1"/>
      <c r="AF1047" s="1"/>
      <c r="AG1047" s="1"/>
      <c r="AH1047" s="1"/>
      <c r="AI1047" s="1"/>
      <c r="AJ1047" s="1"/>
      <c r="AK1047" s="1"/>
      <c r="AL1047" s="1"/>
      <c r="AM1047" s="1"/>
      <c r="AN1047" s="1"/>
      <c r="AO1047" s="1"/>
      <c r="AP1047" s="1"/>
      <c r="AQ1047" s="1"/>
      <c r="AR1047" s="1"/>
      <c r="AS1047" s="1"/>
      <c r="AT1047" s="1"/>
      <c r="AU1047" s="1"/>
    </row>
    <row r="1048" spans="1:47">
      <c r="A1048" s="1"/>
      <c r="B1048" s="1"/>
      <c r="C1048" s="1"/>
      <c r="D1048" s="1"/>
      <c r="E1048" s="1"/>
      <c r="F1048" s="1"/>
      <c r="G1048" s="1"/>
      <c r="H1048" s="1"/>
      <c r="I1048" s="1"/>
      <c r="J1048" s="1"/>
      <c r="K1048" s="1"/>
      <c r="L1048" s="1"/>
      <c r="M1048" s="1"/>
      <c r="N1048" s="1"/>
      <c r="O1048" s="1"/>
      <c r="P1048" s="1"/>
      <c r="Q1048" s="1"/>
      <c r="R1048" s="1"/>
      <c r="S1048" s="1"/>
      <c r="T1048" s="1"/>
      <c r="U1048" s="1"/>
      <c r="V1048" s="1"/>
      <c r="W1048" s="1"/>
      <c r="X1048" s="1"/>
      <c r="Y1048" s="1"/>
      <c r="Z1048" s="1"/>
      <c r="AA1048" s="1"/>
      <c r="AB1048" s="1"/>
      <c r="AC1048" s="1"/>
      <c r="AD1048" s="1"/>
      <c r="AE1048" s="1"/>
      <c r="AF1048" s="1"/>
      <c r="AG1048" s="1"/>
      <c r="AH1048" s="1"/>
      <c r="AI1048" s="1"/>
      <c r="AJ1048" s="1"/>
      <c r="AK1048" s="1"/>
      <c r="AL1048" s="1"/>
      <c r="AM1048" s="1"/>
      <c r="AN1048" s="1"/>
      <c r="AO1048" s="1"/>
      <c r="AP1048" s="1"/>
      <c r="AQ1048" s="1"/>
      <c r="AR1048" s="1"/>
      <c r="AS1048" s="1"/>
      <c r="AT1048" s="1"/>
      <c r="AU1048" s="1"/>
    </row>
    <row r="1049" spans="1:47">
      <c r="A1049" s="1"/>
      <c r="B1049" s="1"/>
      <c r="C1049" s="1"/>
      <c r="D1049" s="1"/>
      <c r="E1049" s="1"/>
      <c r="F1049" s="1"/>
      <c r="G1049" s="1"/>
      <c r="H1049" s="1"/>
      <c r="I1049" s="1"/>
      <c r="J1049" s="1"/>
      <c r="K1049" s="1"/>
      <c r="L1049" s="1"/>
      <c r="M1049" s="1"/>
      <c r="N1049" s="1"/>
      <c r="O1049" s="1"/>
      <c r="P1049" s="1"/>
      <c r="Q1049" s="1"/>
      <c r="R1049" s="1"/>
      <c r="S1049" s="1"/>
      <c r="T1049" s="1"/>
      <c r="U1049" s="1"/>
      <c r="V1049" s="1"/>
      <c r="W1049" s="1"/>
      <c r="X1049" s="1"/>
      <c r="Y1049" s="1"/>
      <c r="Z1049" s="1"/>
      <c r="AA1049" s="1"/>
      <c r="AB1049" s="1"/>
      <c r="AC1049" s="1"/>
      <c r="AD1049" s="1"/>
      <c r="AE1049" s="1"/>
      <c r="AF1049" s="1"/>
      <c r="AG1049" s="1"/>
      <c r="AH1049" s="1"/>
      <c r="AI1049" s="1"/>
      <c r="AJ1049" s="1"/>
      <c r="AK1049" s="1"/>
      <c r="AL1049" s="1"/>
      <c r="AM1049" s="1"/>
      <c r="AN1049" s="1"/>
      <c r="AO1049" s="1"/>
      <c r="AP1049" s="1"/>
      <c r="AQ1049" s="1"/>
      <c r="AR1049" s="1"/>
      <c r="AS1049" s="1"/>
      <c r="AT1049" s="1"/>
      <c r="AU1049" s="1"/>
    </row>
    <row r="1050" spans="1:47">
      <c r="A1050" s="1"/>
      <c r="B1050" s="1"/>
      <c r="C1050" s="1"/>
      <c r="D1050" s="1"/>
      <c r="E1050" s="1"/>
      <c r="F1050" s="1"/>
      <c r="G1050" s="1"/>
      <c r="H1050" s="1"/>
      <c r="I1050" s="1"/>
      <c r="J1050" s="1"/>
      <c r="K1050" s="1"/>
      <c r="L1050" s="1"/>
      <c r="M1050" s="1"/>
      <c r="N1050" s="1"/>
      <c r="O1050" s="1"/>
      <c r="P1050" s="1"/>
      <c r="Q1050" s="1"/>
      <c r="R1050" s="1"/>
      <c r="S1050" s="1"/>
      <c r="T1050" s="1"/>
      <c r="U1050" s="1"/>
      <c r="V1050" s="1"/>
      <c r="W1050" s="1"/>
      <c r="X1050" s="1"/>
      <c r="Y1050" s="1"/>
      <c r="Z1050" s="1"/>
      <c r="AA1050" s="1"/>
      <c r="AB1050" s="1"/>
      <c r="AC1050" s="1"/>
      <c r="AD1050" s="1"/>
      <c r="AE1050" s="1"/>
      <c r="AF1050" s="1"/>
      <c r="AG1050" s="1"/>
      <c r="AH1050" s="1"/>
      <c r="AI1050" s="1"/>
      <c r="AJ1050" s="1"/>
      <c r="AK1050" s="1"/>
      <c r="AL1050" s="1"/>
      <c r="AM1050" s="1"/>
      <c r="AN1050" s="1"/>
      <c r="AO1050" s="1"/>
      <c r="AP1050" s="1"/>
      <c r="AQ1050" s="1"/>
      <c r="AR1050" s="1"/>
      <c r="AS1050" s="1"/>
      <c r="AT1050" s="1"/>
      <c r="AU1050" s="1"/>
    </row>
    <row r="1051" spans="1:47">
      <c r="A1051" s="1"/>
      <c r="B1051" s="1"/>
      <c r="C1051" s="1"/>
      <c r="D1051" s="1"/>
      <c r="E1051" s="1"/>
      <c r="F1051" s="1"/>
      <c r="G1051" s="1"/>
      <c r="H1051" s="1"/>
      <c r="I1051" s="1"/>
      <c r="J1051" s="1"/>
      <c r="K1051" s="1"/>
      <c r="L1051" s="1"/>
      <c r="M1051" s="1"/>
      <c r="N1051" s="1"/>
      <c r="O1051" s="1"/>
      <c r="P1051" s="1"/>
      <c r="Q1051" s="1"/>
      <c r="R1051" s="1"/>
      <c r="S1051" s="1"/>
      <c r="T1051" s="1"/>
      <c r="U1051" s="1"/>
      <c r="V1051" s="1"/>
      <c r="W1051" s="1"/>
      <c r="X1051" s="1"/>
      <c r="Y1051" s="1"/>
      <c r="Z1051" s="1"/>
      <c r="AA1051" s="1"/>
      <c r="AB1051" s="1"/>
      <c r="AC1051" s="1"/>
      <c r="AD1051" s="1"/>
      <c r="AE1051" s="1"/>
      <c r="AF1051" s="1"/>
      <c r="AG1051" s="1"/>
      <c r="AH1051" s="1"/>
      <c r="AI1051" s="1"/>
      <c r="AJ1051" s="1"/>
      <c r="AK1051" s="1"/>
      <c r="AL1051" s="1"/>
      <c r="AM1051" s="1"/>
      <c r="AN1051" s="1"/>
      <c r="AO1051" s="1"/>
      <c r="AP1051" s="1"/>
      <c r="AQ1051" s="1"/>
      <c r="AR1051" s="1"/>
      <c r="AS1051" s="1"/>
      <c r="AT1051" s="1"/>
      <c r="AU1051" s="1"/>
    </row>
    <row r="1052" spans="1:47">
      <c r="A1052" s="1"/>
      <c r="B1052" s="1"/>
      <c r="C1052" s="1"/>
      <c r="D1052" s="1"/>
      <c r="E1052" s="1"/>
      <c r="F1052" s="1"/>
      <c r="G1052" s="1"/>
      <c r="H1052" s="1"/>
      <c r="I1052" s="1"/>
      <c r="J1052" s="1"/>
      <c r="K1052" s="1"/>
      <c r="L1052" s="1"/>
      <c r="M1052" s="1"/>
      <c r="N1052" s="1"/>
      <c r="O1052" s="1"/>
      <c r="P1052" s="1"/>
      <c r="Q1052" s="1"/>
      <c r="R1052" s="1"/>
      <c r="S1052" s="1"/>
      <c r="T1052" s="1"/>
      <c r="U1052" s="1"/>
      <c r="V1052" s="1"/>
      <c r="W1052" s="1"/>
      <c r="X1052" s="1"/>
      <c r="Y1052" s="1"/>
      <c r="Z1052" s="1"/>
      <c r="AA1052" s="1"/>
      <c r="AB1052" s="1"/>
      <c r="AC1052" s="1"/>
      <c r="AD1052" s="1"/>
      <c r="AE1052" s="1"/>
      <c r="AF1052" s="1"/>
      <c r="AG1052" s="1"/>
      <c r="AH1052" s="1"/>
      <c r="AI1052" s="1"/>
      <c r="AJ1052" s="1"/>
      <c r="AK1052" s="1"/>
      <c r="AL1052" s="1"/>
      <c r="AM1052" s="1"/>
      <c r="AN1052" s="1"/>
      <c r="AO1052" s="1"/>
      <c r="AP1052" s="1"/>
      <c r="AQ1052" s="1"/>
      <c r="AR1052" s="1"/>
      <c r="AS1052" s="1"/>
      <c r="AT1052" s="1"/>
      <c r="AU1052" s="1"/>
    </row>
    <row r="1053" spans="1:47">
      <c r="A1053" s="1"/>
      <c r="B1053" s="1"/>
      <c r="C1053" s="1"/>
      <c r="D1053" s="1"/>
      <c r="E1053" s="1"/>
      <c r="F1053" s="1"/>
      <c r="G1053" s="1"/>
      <c r="H1053" s="1"/>
      <c r="I1053" s="1"/>
      <c r="J1053" s="1"/>
      <c r="K1053" s="1"/>
      <c r="L1053" s="1"/>
      <c r="M1053" s="1"/>
      <c r="N1053" s="1"/>
      <c r="O1053" s="1"/>
      <c r="P1053" s="1"/>
      <c r="Q1053" s="1"/>
      <c r="R1053" s="1"/>
      <c r="S1053" s="1"/>
      <c r="T1053" s="1"/>
      <c r="U1053" s="1"/>
      <c r="V1053" s="1"/>
      <c r="W1053" s="1"/>
      <c r="X1053" s="1"/>
      <c r="Y1053" s="1"/>
      <c r="Z1053" s="1"/>
      <c r="AA1053" s="1"/>
      <c r="AB1053" s="1"/>
      <c r="AC1053" s="1"/>
      <c r="AD1053" s="1"/>
      <c r="AE1053" s="1"/>
      <c r="AF1053" s="1"/>
      <c r="AG1053" s="1"/>
      <c r="AH1053" s="1"/>
      <c r="AI1053" s="1"/>
      <c r="AJ1053" s="1"/>
      <c r="AK1053" s="1"/>
      <c r="AL1053" s="1"/>
      <c r="AM1053" s="1"/>
      <c r="AN1053" s="1"/>
      <c r="AO1053" s="1"/>
      <c r="AP1053" s="1"/>
      <c r="AQ1053" s="1"/>
      <c r="AR1053" s="1"/>
      <c r="AS1053" s="1"/>
      <c r="AT1053" s="1"/>
      <c r="AU1053" s="1"/>
    </row>
    <row r="1054" spans="1:47">
      <c r="A1054" s="1"/>
      <c r="B1054" s="1"/>
      <c r="C1054" s="1"/>
      <c r="D1054" s="1"/>
      <c r="E1054" s="1"/>
      <c r="F1054" s="1"/>
      <c r="G1054" s="1"/>
      <c r="H1054" s="1"/>
      <c r="I1054" s="1"/>
      <c r="J1054" s="1"/>
      <c r="K1054" s="1"/>
      <c r="L1054" s="1"/>
      <c r="M1054" s="1"/>
      <c r="N1054" s="1"/>
      <c r="O1054" s="1"/>
      <c r="P1054" s="1"/>
      <c r="Q1054" s="1"/>
      <c r="R1054" s="1"/>
      <c r="S1054" s="1"/>
      <c r="T1054" s="1"/>
      <c r="U1054" s="1"/>
      <c r="V1054" s="1"/>
      <c r="W1054" s="1"/>
      <c r="X1054" s="1"/>
      <c r="Y1054" s="1"/>
      <c r="Z1054" s="1"/>
      <c r="AA1054" s="1"/>
      <c r="AB1054" s="1"/>
      <c r="AC1054" s="1"/>
      <c r="AD1054" s="1"/>
      <c r="AE1054" s="1"/>
      <c r="AF1054" s="1"/>
      <c r="AG1054" s="1"/>
      <c r="AH1054" s="1"/>
      <c r="AI1054" s="1"/>
      <c r="AJ1054" s="1"/>
      <c r="AK1054" s="1"/>
      <c r="AL1054" s="1"/>
      <c r="AM1054" s="1"/>
      <c r="AN1054" s="1"/>
      <c r="AO1054" s="1"/>
      <c r="AP1054" s="1"/>
      <c r="AQ1054" s="1"/>
      <c r="AR1054" s="1"/>
      <c r="AS1054" s="1"/>
      <c r="AT1054" s="1"/>
      <c r="AU1054" s="1"/>
    </row>
    <row r="1055" spans="1:47">
      <c r="A1055" s="1"/>
      <c r="B1055" s="1"/>
      <c r="C1055" s="1"/>
      <c r="D1055" s="1"/>
      <c r="E1055" s="1"/>
      <c r="F1055" s="1"/>
      <c r="G1055" s="1"/>
      <c r="H1055" s="1"/>
      <c r="I1055" s="1"/>
      <c r="J1055" s="1"/>
      <c r="K1055" s="1"/>
      <c r="L1055" s="1"/>
      <c r="M1055" s="1"/>
      <c r="N1055" s="1"/>
      <c r="O1055" s="1"/>
      <c r="P1055" s="1"/>
      <c r="Q1055" s="1"/>
      <c r="R1055" s="1"/>
      <c r="S1055" s="1"/>
      <c r="T1055" s="1"/>
      <c r="U1055" s="1"/>
      <c r="V1055" s="1"/>
      <c r="W1055" s="1"/>
      <c r="X1055" s="1"/>
      <c r="Y1055" s="1"/>
      <c r="Z1055" s="1"/>
      <c r="AA1055" s="1"/>
      <c r="AB1055" s="1"/>
      <c r="AC1055" s="1"/>
      <c r="AD1055" s="1"/>
      <c r="AE1055" s="1"/>
      <c r="AF1055" s="1"/>
      <c r="AG1055" s="1"/>
      <c r="AH1055" s="1"/>
      <c r="AI1055" s="1"/>
      <c r="AJ1055" s="1"/>
      <c r="AK1055" s="1"/>
      <c r="AL1055" s="1"/>
      <c r="AM1055" s="1"/>
      <c r="AN1055" s="1"/>
      <c r="AO1055" s="1"/>
      <c r="AP1055" s="1"/>
      <c r="AQ1055" s="1"/>
      <c r="AR1055" s="1"/>
      <c r="AS1055" s="1"/>
      <c r="AT1055" s="1"/>
      <c r="AU1055" s="1"/>
    </row>
    <row r="1056" spans="1:47">
      <c r="A1056" s="1"/>
      <c r="B1056" s="1"/>
      <c r="C1056" s="1"/>
      <c r="D1056" s="1"/>
      <c r="E1056" s="1"/>
      <c r="F1056" s="1"/>
      <c r="G1056" s="1"/>
      <c r="H1056" s="1"/>
      <c r="I1056" s="1"/>
      <c r="J1056" s="1"/>
      <c r="K1056" s="1"/>
      <c r="L1056" s="1"/>
      <c r="M1056" s="1"/>
      <c r="N1056" s="1"/>
      <c r="O1056" s="1"/>
      <c r="P1056" s="1"/>
      <c r="Q1056" s="1"/>
      <c r="R1056" s="1"/>
      <c r="S1056" s="1"/>
      <c r="T1056" s="1"/>
      <c r="U1056" s="1"/>
      <c r="V1056" s="1"/>
      <c r="W1056" s="1"/>
      <c r="X1056" s="1"/>
      <c r="Y1056" s="1"/>
      <c r="Z1056" s="1"/>
      <c r="AA1056" s="1"/>
      <c r="AB1056" s="1"/>
      <c r="AC1056" s="1"/>
      <c r="AD1056" s="1"/>
      <c r="AE1056" s="1"/>
      <c r="AF1056" s="1"/>
      <c r="AG1056" s="1"/>
      <c r="AH1056" s="1"/>
      <c r="AI1056" s="1"/>
      <c r="AJ1056" s="1"/>
      <c r="AK1056" s="1"/>
      <c r="AL1056" s="1"/>
      <c r="AM1056" s="1"/>
      <c r="AN1056" s="1"/>
      <c r="AO1056" s="1"/>
      <c r="AP1056" s="1"/>
      <c r="AQ1056" s="1"/>
      <c r="AR1056" s="1"/>
      <c r="AS1056" s="1"/>
      <c r="AT1056" s="1"/>
      <c r="AU1056" s="1"/>
    </row>
    <row r="1057" spans="1:47">
      <c r="A1057" s="1"/>
      <c r="B1057" s="1"/>
      <c r="C1057" s="1"/>
      <c r="D1057" s="1"/>
      <c r="E1057" s="1"/>
      <c r="F1057" s="1"/>
      <c r="G1057" s="1"/>
      <c r="H1057" s="1"/>
      <c r="I1057" s="1"/>
      <c r="J1057" s="1"/>
      <c r="K1057" s="1"/>
      <c r="L1057" s="1"/>
      <c r="M1057" s="1"/>
      <c r="N1057" s="1"/>
      <c r="O1057" s="1"/>
      <c r="P1057" s="1"/>
      <c r="Q1057" s="1"/>
      <c r="R1057" s="1"/>
      <c r="S1057" s="1"/>
      <c r="T1057" s="1"/>
      <c r="U1057" s="1"/>
      <c r="V1057" s="1"/>
      <c r="W1057" s="1"/>
      <c r="X1057" s="1"/>
      <c r="Y1057" s="1"/>
      <c r="Z1057" s="1"/>
      <c r="AA1057" s="1"/>
      <c r="AB1057" s="1"/>
      <c r="AC1057" s="1"/>
      <c r="AD1057" s="1"/>
      <c r="AE1057" s="1"/>
      <c r="AF1057" s="1"/>
      <c r="AG1057" s="1"/>
      <c r="AH1057" s="1"/>
      <c r="AI1057" s="1"/>
      <c r="AJ1057" s="1"/>
      <c r="AK1057" s="1"/>
      <c r="AL1057" s="1"/>
      <c r="AM1057" s="1"/>
      <c r="AN1057" s="1"/>
      <c r="AO1057" s="1"/>
      <c r="AP1057" s="1"/>
      <c r="AQ1057" s="1"/>
      <c r="AR1057" s="1"/>
      <c r="AS1057" s="1"/>
      <c r="AT1057" s="1"/>
      <c r="AU1057" s="1"/>
    </row>
    <row r="1058" spans="1:47">
      <c r="A1058" s="1"/>
      <c r="B1058" s="1"/>
      <c r="C1058" s="1"/>
      <c r="D1058" s="1"/>
      <c r="E1058" s="1"/>
      <c r="F1058" s="1"/>
      <c r="G1058" s="1"/>
      <c r="H1058" s="1"/>
      <c r="I1058" s="1"/>
      <c r="J1058" s="1"/>
      <c r="K1058" s="1"/>
      <c r="L1058" s="1"/>
      <c r="M1058" s="1"/>
      <c r="N1058" s="1"/>
      <c r="O1058" s="1"/>
      <c r="P1058" s="1"/>
      <c r="Q1058" s="1"/>
      <c r="R1058" s="1"/>
      <c r="S1058" s="1"/>
      <c r="T1058" s="1"/>
      <c r="U1058" s="1"/>
      <c r="V1058" s="1"/>
      <c r="W1058" s="1"/>
      <c r="X1058" s="1"/>
      <c r="Y1058" s="1"/>
      <c r="Z1058" s="1"/>
      <c r="AA1058" s="1"/>
      <c r="AB1058" s="1"/>
      <c r="AC1058" s="1"/>
      <c r="AD1058" s="1"/>
      <c r="AE1058" s="1"/>
      <c r="AF1058" s="1"/>
      <c r="AG1058" s="1"/>
      <c r="AH1058" s="1"/>
      <c r="AI1058" s="1"/>
      <c r="AJ1058" s="1"/>
      <c r="AK1058" s="1"/>
      <c r="AL1058" s="1"/>
      <c r="AM1058" s="1"/>
      <c r="AN1058" s="1"/>
      <c r="AO1058" s="1"/>
      <c r="AP1058" s="1"/>
      <c r="AQ1058" s="1"/>
      <c r="AR1058" s="1"/>
      <c r="AS1058" s="1"/>
      <c r="AT1058" s="1"/>
      <c r="AU1058" s="1"/>
    </row>
    <row r="1059" spans="1:47">
      <c r="A1059" s="1"/>
      <c r="B1059" s="1"/>
      <c r="C1059" s="1"/>
      <c r="D1059" s="1"/>
      <c r="E1059" s="1"/>
      <c r="F1059" s="1"/>
      <c r="G1059" s="1"/>
      <c r="H1059" s="1"/>
      <c r="I1059" s="1"/>
      <c r="J1059" s="1"/>
      <c r="K1059" s="1"/>
      <c r="L1059" s="1"/>
      <c r="M1059" s="1"/>
      <c r="N1059" s="1"/>
      <c r="O1059" s="1"/>
      <c r="P1059" s="1"/>
      <c r="Q1059" s="1"/>
      <c r="R1059" s="1"/>
      <c r="S1059" s="1"/>
      <c r="T1059" s="1"/>
      <c r="U1059" s="1"/>
      <c r="V1059" s="1"/>
      <c r="W1059" s="1"/>
      <c r="X1059" s="1"/>
      <c r="Y1059" s="1"/>
      <c r="Z1059" s="1"/>
      <c r="AA1059" s="1"/>
      <c r="AB1059" s="1"/>
      <c r="AC1059" s="1"/>
      <c r="AD1059" s="1"/>
      <c r="AE1059" s="1"/>
      <c r="AF1059" s="1"/>
      <c r="AG1059" s="1"/>
      <c r="AH1059" s="1"/>
      <c r="AI1059" s="1"/>
      <c r="AJ1059" s="1"/>
      <c r="AK1059" s="1"/>
      <c r="AL1059" s="1"/>
      <c r="AM1059" s="1"/>
      <c r="AN1059" s="1"/>
      <c r="AO1059" s="1"/>
      <c r="AP1059" s="1"/>
      <c r="AQ1059" s="1"/>
      <c r="AR1059" s="1"/>
      <c r="AS1059" s="1"/>
      <c r="AT1059" s="1"/>
      <c r="AU1059" s="1"/>
    </row>
    <row r="1060" spans="1:47">
      <c r="A1060" s="1"/>
      <c r="B1060" s="1"/>
      <c r="C1060" s="1"/>
      <c r="D1060" s="1"/>
      <c r="E1060" s="1"/>
      <c r="F1060" s="1"/>
      <c r="G1060" s="1"/>
      <c r="H1060" s="1"/>
      <c r="I1060" s="1"/>
      <c r="J1060" s="1"/>
      <c r="K1060" s="1"/>
      <c r="L1060" s="1"/>
      <c r="M1060" s="1"/>
      <c r="N1060" s="1"/>
      <c r="O1060" s="1"/>
      <c r="P1060" s="1"/>
      <c r="Q1060" s="1"/>
      <c r="R1060" s="1"/>
      <c r="S1060" s="1"/>
      <c r="T1060" s="1"/>
      <c r="U1060" s="1"/>
      <c r="V1060" s="1"/>
      <c r="W1060" s="1"/>
      <c r="X1060" s="1"/>
      <c r="Y1060" s="1"/>
      <c r="Z1060" s="1"/>
      <c r="AA1060" s="1"/>
      <c r="AB1060" s="1"/>
      <c r="AC1060" s="1"/>
      <c r="AD1060" s="1"/>
      <c r="AE1060" s="1"/>
      <c r="AF1060" s="1"/>
      <c r="AG1060" s="1"/>
      <c r="AH1060" s="1"/>
      <c r="AI1060" s="1"/>
      <c r="AJ1060" s="1"/>
      <c r="AK1060" s="1"/>
      <c r="AL1060" s="1"/>
      <c r="AM1060" s="1"/>
      <c r="AN1060" s="1"/>
      <c r="AO1060" s="1"/>
      <c r="AP1060" s="1"/>
      <c r="AQ1060" s="1"/>
      <c r="AR1060" s="1"/>
      <c r="AS1060" s="1"/>
      <c r="AT1060" s="1"/>
      <c r="AU1060" s="1"/>
    </row>
    <row r="1061" spans="1:47">
      <c r="A1061" s="1"/>
      <c r="B1061" s="1"/>
      <c r="C1061" s="1"/>
      <c r="D1061" s="1"/>
      <c r="E1061" s="1"/>
      <c r="F1061" s="1"/>
      <c r="G1061" s="1"/>
      <c r="H1061" s="1"/>
      <c r="I1061" s="1"/>
      <c r="J1061" s="1"/>
      <c r="K1061" s="1"/>
      <c r="L1061" s="1"/>
      <c r="M1061" s="1"/>
      <c r="N1061" s="1"/>
      <c r="O1061" s="1"/>
      <c r="P1061" s="1"/>
      <c r="Q1061" s="1"/>
      <c r="R1061" s="1"/>
      <c r="S1061" s="1"/>
      <c r="T1061" s="1"/>
      <c r="U1061" s="1"/>
      <c r="V1061" s="1"/>
      <c r="W1061" s="1"/>
      <c r="X1061" s="1"/>
      <c r="Y1061" s="1"/>
      <c r="Z1061" s="1"/>
      <c r="AA1061" s="1"/>
      <c r="AB1061" s="1"/>
      <c r="AC1061" s="1"/>
      <c r="AD1061" s="1"/>
      <c r="AE1061" s="1"/>
      <c r="AF1061" s="1"/>
      <c r="AG1061" s="1"/>
      <c r="AH1061" s="1"/>
      <c r="AI1061" s="1"/>
      <c r="AJ1061" s="1"/>
      <c r="AK1061" s="1"/>
      <c r="AL1061" s="1"/>
      <c r="AM1061" s="1"/>
      <c r="AN1061" s="1"/>
      <c r="AO1061" s="1"/>
      <c r="AP1061" s="1"/>
      <c r="AQ1061" s="1"/>
      <c r="AR1061" s="1"/>
      <c r="AS1061" s="1"/>
      <c r="AT1061" s="1"/>
      <c r="AU1061" s="1"/>
    </row>
    <row r="1062" spans="1:47">
      <c r="A1062" s="1"/>
      <c r="B1062" s="1"/>
      <c r="C1062" s="1"/>
      <c r="D1062" s="1"/>
      <c r="E1062" s="1"/>
      <c r="F1062" s="1"/>
      <c r="G1062" s="1"/>
      <c r="H1062" s="1"/>
      <c r="I1062" s="1"/>
      <c r="J1062" s="1"/>
      <c r="K1062" s="1"/>
      <c r="L1062" s="1"/>
      <c r="M1062" s="1"/>
      <c r="N1062" s="1"/>
      <c r="O1062" s="1"/>
      <c r="P1062" s="1"/>
      <c r="Q1062" s="1"/>
      <c r="R1062" s="1"/>
      <c r="S1062" s="1"/>
      <c r="T1062" s="1"/>
      <c r="U1062" s="1"/>
      <c r="V1062" s="1"/>
      <c r="W1062" s="1"/>
      <c r="X1062" s="1"/>
      <c r="Y1062" s="1"/>
      <c r="Z1062" s="1"/>
      <c r="AA1062" s="1"/>
      <c r="AB1062" s="1"/>
      <c r="AC1062" s="1"/>
      <c r="AD1062" s="1"/>
      <c r="AE1062" s="1"/>
      <c r="AF1062" s="1"/>
      <c r="AG1062" s="1"/>
      <c r="AH1062" s="1"/>
      <c r="AI1062" s="1"/>
      <c r="AJ1062" s="1"/>
      <c r="AK1062" s="1"/>
      <c r="AL1062" s="1"/>
      <c r="AM1062" s="1"/>
      <c r="AN1062" s="1"/>
      <c r="AO1062" s="1"/>
      <c r="AP1062" s="1"/>
      <c r="AQ1062" s="1"/>
      <c r="AR1062" s="1"/>
      <c r="AS1062" s="1"/>
      <c r="AT1062" s="1"/>
      <c r="AU1062" s="1"/>
    </row>
    <row r="1063" spans="1:47">
      <c r="A1063" s="1"/>
      <c r="B1063" s="1"/>
      <c r="C1063" s="1"/>
      <c r="D1063" s="1"/>
      <c r="E1063" s="1"/>
      <c r="F1063" s="1"/>
      <c r="G1063" s="1"/>
      <c r="H1063" s="1"/>
      <c r="I1063" s="1"/>
      <c r="J1063" s="1"/>
      <c r="K1063" s="1"/>
      <c r="L1063" s="1"/>
      <c r="M1063" s="1"/>
      <c r="N1063" s="1"/>
      <c r="O1063" s="1"/>
      <c r="P1063" s="1"/>
      <c r="Q1063" s="1"/>
      <c r="R1063" s="1"/>
      <c r="S1063" s="1"/>
      <c r="T1063" s="1"/>
      <c r="U1063" s="1"/>
      <c r="V1063" s="1"/>
      <c r="W1063" s="1"/>
      <c r="X1063" s="1"/>
      <c r="Y1063" s="1"/>
      <c r="Z1063" s="1"/>
      <c r="AA1063" s="1"/>
      <c r="AB1063" s="1"/>
      <c r="AC1063" s="1"/>
      <c r="AD1063" s="1"/>
      <c r="AE1063" s="1"/>
      <c r="AF1063" s="1"/>
      <c r="AG1063" s="1"/>
      <c r="AH1063" s="1"/>
      <c r="AI1063" s="1"/>
      <c r="AJ1063" s="1"/>
      <c r="AK1063" s="1"/>
      <c r="AL1063" s="1"/>
      <c r="AM1063" s="1"/>
      <c r="AN1063" s="1"/>
      <c r="AO1063" s="1"/>
      <c r="AP1063" s="1"/>
      <c r="AQ1063" s="1"/>
      <c r="AR1063" s="1"/>
      <c r="AS1063" s="1"/>
      <c r="AT1063" s="1"/>
      <c r="AU1063" s="1"/>
    </row>
    <row r="1064" spans="1:47">
      <c r="A1064" s="1"/>
      <c r="B1064" s="1"/>
      <c r="C1064" s="1"/>
      <c r="D1064" s="1"/>
      <c r="E1064" s="1"/>
      <c r="F1064" s="1"/>
      <c r="G1064" s="1"/>
      <c r="H1064" s="1"/>
      <c r="I1064" s="1"/>
      <c r="J1064" s="1"/>
      <c r="K1064" s="1"/>
      <c r="L1064" s="1"/>
      <c r="M1064" s="1"/>
      <c r="N1064" s="1"/>
      <c r="O1064" s="1"/>
      <c r="P1064" s="1"/>
      <c r="Q1064" s="1"/>
      <c r="R1064" s="1"/>
      <c r="S1064" s="1"/>
      <c r="T1064" s="1"/>
      <c r="U1064" s="1"/>
      <c r="V1064" s="1"/>
      <c r="W1064" s="1"/>
      <c r="X1064" s="1"/>
      <c r="Y1064" s="1"/>
      <c r="Z1064" s="1"/>
      <c r="AA1064" s="1"/>
      <c r="AB1064" s="1"/>
      <c r="AC1064" s="1"/>
      <c r="AD1064" s="1"/>
      <c r="AE1064" s="1"/>
      <c r="AF1064" s="1"/>
      <c r="AG1064" s="1"/>
      <c r="AH1064" s="1"/>
      <c r="AI1064" s="1"/>
      <c r="AJ1064" s="1"/>
      <c r="AK1064" s="1"/>
      <c r="AL1064" s="1"/>
      <c r="AM1064" s="1"/>
      <c r="AN1064" s="1"/>
      <c r="AO1064" s="1"/>
      <c r="AP1064" s="1"/>
      <c r="AQ1064" s="1"/>
      <c r="AR1064" s="1"/>
      <c r="AS1064" s="1"/>
      <c r="AT1064" s="1"/>
      <c r="AU1064" s="1"/>
    </row>
    <row r="1065" spans="1:47">
      <c r="A1065" s="1"/>
      <c r="B1065" s="1"/>
      <c r="C1065" s="1"/>
      <c r="D1065" s="1"/>
      <c r="E1065" s="1"/>
      <c r="F1065" s="1"/>
      <c r="G1065" s="1"/>
      <c r="H1065" s="1"/>
      <c r="I1065" s="1"/>
      <c r="J1065" s="1"/>
      <c r="K1065" s="1"/>
      <c r="L1065" s="1"/>
      <c r="M1065" s="1"/>
      <c r="N1065" s="1"/>
      <c r="O1065" s="1"/>
      <c r="P1065" s="1"/>
      <c r="Q1065" s="1"/>
      <c r="R1065" s="1"/>
      <c r="S1065" s="1"/>
      <c r="T1065" s="1"/>
      <c r="U1065" s="1"/>
      <c r="V1065" s="1"/>
      <c r="W1065" s="1"/>
      <c r="X1065" s="1"/>
      <c r="Y1065" s="1"/>
      <c r="Z1065" s="1"/>
      <c r="AA1065" s="1"/>
      <c r="AB1065" s="1"/>
      <c r="AC1065" s="1"/>
      <c r="AD1065" s="1"/>
      <c r="AE1065" s="1"/>
      <c r="AF1065" s="1"/>
      <c r="AG1065" s="1"/>
      <c r="AH1065" s="1"/>
      <c r="AI1065" s="1"/>
      <c r="AJ1065" s="1"/>
      <c r="AK1065" s="1"/>
      <c r="AL1065" s="1"/>
      <c r="AM1065" s="1"/>
      <c r="AN1065" s="1"/>
      <c r="AO1065" s="1"/>
      <c r="AP1065" s="1"/>
      <c r="AQ1065" s="1"/>
      <c r="AR1065" s="1"/>
      <c r="AS1065" s="1"/>
      <c r="AT1065" s="1"/>
      <c r="AU1065" s="1"/>
    </row>
    <row r="1066" spans="1:47">
      <c r="A1066" s="1"/>
      <c r="B1066" s="1"/>
      <c r="C1066" s="1"/>
      <c r="D1066" s="1"/>
      <c r="E1066" s="1"/>
      <c r="F1066" s="1"/>
      <c r="G1066" s="1"/>
      <c r="H1066" s="1"/>
      <c r="I1066" s="1"/>
      <c r="J1066" s="1"/>
      <c r="K1066" s="1"/>
      <c r="L1066" s="1"/>
      <c r="M1066" s="1"/>
      <c r="N1066" s="1"/>
      <c r="O1066" s="1"/>
      <c r="P1066" s="1"/>
      <c r="Q1066" s="1"/>
      <c r="R1066" s="1"/>
      <c r="S1066" s="1"/>
      <c r="T1066" s="1"/>
      <c r="U1066" s="1"/>
      <c r="V1066" s="1"/>
      <c r="W1066" s="1"/>
      <c r="X1066" s="1"/>
      <c r="Y1066" s="1"/>
      <c r="Z1066" s="1"/>
      <c r="AA1066" s="1"/>
      <c r="AB1066" s="1"/>
      <c r="AC1066" s="1"/>
      <c r="AD1066" s="1"/>
      <c r="AE1066" s="1"/>
      <c r="AF1066" s="1"/>
      <c r="AG1066" s="1"/>
      <c r="AH1066" s="1"/>
      <c r="AI1066" s="1"/>
      <c r="AJ1066" s="1"/>
      <c r="AK1066" s="1"/>
      <c r="AL1066" s="1"/>
      <c r="AM1066" s="1"/>
      <c r="AN1066" s="1"/>
      <c r="AO1066" s="1"/>
      <c r="AP1066" s="1"/>
      <c r="AQ1066" s="1"/>
      <c r="AR1066" s="1"/>
      <c r="AS1066" s="1"/>
      <c r="AT1066" s="1"/>
      <c r="AU1066" s="1"/>
    </row>
    <row r="1067" spans="1:47">
      <c r="A1067" s="1"/>
      <c r="B1067" s="1"/>
      <c r="C1067" s="1"/>
      <c r="D1067" s="1"/>
      <c r="E1067" s="1"/>
      <c r="F1067" s="1"/>
      <c r="G1067" s="1"/>
      <c r="H1067" s="1"/>
      <c r="I1067" s="1"/>
      <c r="J1067" s="1"/>
      <c r="K1067" s="1"/>
      <c r="L1067" s="1"/>
      <c r="M1067" s="1"/>
      <c r="N1067" s="1"/>
      <c r="O1067" s="1"/>
      <c r="P1067" s="1"/>
      <c r="Q1067" s="1"/>
      <c r="R1067" s="1"/>
      <c r="S1067" s="1"/>
      <c r="T1067" s="1"/>
      <c r="U1067" s="1"/>
      <c r="V1067" s="1"/>
      <c r="W1067" s="1"/>
      <c r="X1067" s="1"/>
      <c r="Y1067" s="1"/>
      <c r="Z1067" s="1"/>
      <c r="AA1067" s="1"/>
      <c r="AB1067" s="1"/>
      <c r="AC1067" s="1"/>
      <c r="AD1067" s="1"/>
      <c r="AE1067" s="1"/>
      <c r="AF1067" s="1"/>
      <c r="AG1067" s="1"/>
      <c r="AH1067" s="1"/>
      <c r="AI1067" s="1"/>
      <c r="AJ1067" s="1"/>
      <c r="AK1067" s="1"/>
      <c r="AL1067" s="1"/>
      <c r="AM1067" s="1"/>
      <c r="AN1067" s="1"/>
      <c r="AO1067" s="1"/>
      <c r="AP1067" s="1"/>
      <c r="AQ1067" s="1"/>
      <c r="AR1067" s="1"/>
      <c r="AS1067" s="1"/>
      <c r="AT1067" s="1"/>
      <c r="AU1067" s="1"/>
    </row>
    <row r="1068" spans="1:47">
      <c r="A1068" s="1"/>
      <c r="B1068" s="1"/>
      <c r="C1068" s="1"/>
      <c r="D1068" s="1"/>
      <c r="E1068" s="1"/>
      <c r="F1068" s="1"/>
      <c r="G1068" s="1"/>
      <c r="H1068" s="1"/>
      <c r="I1068" s="1"/>
      <c r="J1068" s="1"/>
      <c r="K1068" s="1"/>
      <c r="L1068" s="1"/>
      <c r="M1068" s="1"/>
      <c r="N1068" s="1"/>
      <c r="O1068" s="1"/>
      <c r="P1068" s="1"/>
      <c r="Q1068" s="1"/>
      <c r="R1068" s="1"/>
      <c r="S1068" s="1"/>
      <c r="T1068" s="1"/>
      <c r="U1068" s="1"/>
      <c r="V1068" s="1"/>
      <c r="W1068" s="1"/>
      <c r="X1068" s="1"/>
      <c r="Y1068" s="1"/>
      <c r="Z1068" s="1"/>
      <c r="AA1068" s="1"/>
      <c r="AB1068" s="1"/>
      <c r="AC1068" s="1"/>
      <c r="AD1068" s="1"/>
      <c r="AE1068" s="1"/>
      <c r="AF1068" s="1"/>
      <c r="AG1068" s="1"/>
      <c r="AH1068" s="1"/>
      <c r="AI1068" s="1"/>
      <c r="AJ1068" s="1"/>
      <c r="AK1068" s="1"/>
      <c r="AL1068" s="1"/>
      <c r="AM1068" s="1"/>
      <c r="AN1068" s="1"/>
      <c r="AO1068" s="1"/>
      <c r="AP1068" s="1"/>
      <c r="AQ1068" s="1"/>
      <c r="AR1068" s="1"/>
      <c r="AS1068" s="1"/>
      <c r="AT1068" s="1"/>
      <c r="AU1068" s="1"/>
    </row>
    <row r="1069" spans="1:47">
      <c r="A1069" s="1"/>
      <c r="B1069" s="1"/>
      <c r="C1069" s="1"/>
      <c r="D1069" s="1"/>
      <c r="E1069" s="1"/>
      <c r="F1069" s="1"/>
      <c r="G1069" s="1"/>
      <c r="H1069" s="1"/>
      <c r="I1069" s="1"/>
      <c r="J1069" s="1"/>
      <c r="K1069" s="1"/>
      <c r="L1069" s="1"/>
      <c r="M1069" s="1"/>
      <c r="N1069" s="1"/>
      <c r="O1069" s="1"/>
      <c r="P1069" s="1"/>
      <c r="Q1069" s="1"/>
      <c r="R1069" s="1"/>
      <c r="S1069" s="1"/>
      <c r="T1069" s="1"/>
      <c r="U1069" s="1"/>
      <c r="V1069" s="1"/>
      <c r="W1069" s="1"/>
      <c r="X1069" s="1"/>
      <c r="Y1069" s="1"/>
      <c r="Z1069" s="1"/>
      <c r="AA1069" s="1"/>
      <c r="AB1069" s="1"/>
      <c r="AC1069" s="1"/>
      <c r="AD1069" s="1"/>
      <c r="AE1069" s="1"/>
      <c r="AF1069" s="1"/>
      <c r="AG1069" s="1"/>
      <c r="AH1069" s="1"/>
      <c r="AI1069" s="1"/>
      <c r="AJ1069" s="1"/>
      <c r="AK1069" s="1"/>
      <c r="AL1069" s="1"/>
      <c r="AM1069" s="1"/>
      <c r="AN1069" s="1"/>
      <c r="AO1069" s="1"/>
      <c r="AP1069" s="1"/>
      <c r="AQ1069" s="1"/>
      <c r="AR1069" s="1"/>
      <c r="AS1069" s="1"/>
      <c r="AT1069" s="1"/>
      <c r="AU1069" s="1"/>
    </row>
    <row r="1070" spans="1:47">
      <c r="A1070" s="1"/>
      <c r="B1070" s="1"/>
      <c r="C1070" s="1"/>
      <c r="D1070" s="1"/>
      <c r="E1070" s="1"/>
      <c r="F1070" s="1"/>
      <c r="G1070" s="1"/>
      <c r="H1070" s="1"/>
      <c r="I1070" s="1"/>
      <c r="J1070" s="1"/>
      <c r="K1070" s="1"/>
      <c r="L1070" s="1"/>
      <c r="M1070" s="1"/>
      <c r="N1070" s="1"/>
      <c r="O1070" s="1"/>
      <c r="P1070" s="1"/>
      <c r="Q1070" s="1"/>
      <c r="R1070" s="1"/>
      <c r="S1070" s="1"/>
      <c r="T1070" s="1"/>
      <c r="U1070" s="1"/>
      <c r="V1070" s="1"/>
      <c r="W1070" s="1"/>
      <c r="X1070" s="1"/>
      <c r="Y1070" s="1"/>
      <c r="Z1070" s="1"/>
      <c r="AA1070" s="1"/>
      <c r="AB1070" s="1"/>
      <c r="AC1070" s="1"/>
      <c r="AD1070" s="1"/>
      <c r="AE1070" s="1"/>
      <c r="AF1070" s="1"/>
      <c r="AG1070" s="1"/>
      <c r="AH1070" s="1"/>
      <c r="AI1070" s="1"/>
      <c r="AJ1070" s="1"/>
      <c r="AK1070" s="1"/>
      <c r="AL1070" s="1"/>
      <c r="AM1070" s="1"/>
      <c r="AN1070" s="1"/>
      <c r="AO1070" s="1"/>
      <c r="AP1070" s="1"/>
      <c r="AQ1070" s="1"/>
      <c r="AR1070" s="1"/>
      <c r="AS1070" s="1"/>
      <c r="AT1070" s="1"/>
      <c r="AU1070" s="1"/>
    </row>
    <row r="1071" spans="1:47">
      <c r="A1071" s="1"/>
      <c r="B1071" s="1"/>
      <c r="C1071" s="1"/>
      <c r="D1071" s="1"/>
      <c r="E1071" s="1"/>
      <c r="F1071" s="1"/>
      <c r="G1071" s="1"/>
      <c r="H1071" s="1"/>
      <c r="I1071" s="1"/>
      <c r="J1071" s="1"/>
      <c r="K1071" s="1"/>
      <c r="L1071" s="1"/>
      <c r="M1071" s="1"/>
      <c r="N1071" s="1"/>
      <c r="O1071" s="1"/>
      <c r="P1071" s="1"/>
      <c r="Q1071" s="1"/>
      <c r="R1071" s="1"/>
      <c r="S1071" s="1"/>
      <c r="T1071" s="1"/>
      <c r="U1071" s="1"/>
      <c r="V1071" s="1"/>
      <c r="W1071" s="1"/>
      <c r="X1071" s="1"/>
      <c r="Y1071" s="1"/>
      <c r="Z1071" s="1"/>
      <c r="AA1071" s="1"/>
      <c r="AB1071" s="1"/>
      <c r="AC1071" s="1"/>
      <c r="AD1071" s="1"/>
      <c r="AE1071" s="1"/>
      <c r="AF1071" s="1"/>
      <c r="AG1071" s="1"/>
      <c r="AH1071" s="1"/>
      <c r="AI1071" s="1"/>
      <c r="AJ1071" s="1"/>
      <c r="AK1071" s="1"/>
      <c r="AL1071" s="1"/>
      <c r="AM1071" s="1"/>
      <c r="AN1071" s="1"/>
      <c r="AO1071" s="1"/>
      <c r="AP1071" s="1"/>
      <c r="AQ1071" s="1"/>
      <c r="AR1071" s="1"/>
      <c r="AS1071" s="1"/>
      <c r="AT1071" s="1"/>
      <c r="AU1071" s="1"/>
    </row>
    <row r="1072" spans="1:47">
      <c r="A1072" s="1"/>
      <c r="B1072" s="1"/>
      <c r="C1072" s="1"/>
      <c r="D1072" s="1"/>
      <c r="E1072" s="1"/>
      <c r="F1072" s="1"/>
      <c r="G1072" s="1"/>
      <c r="H1072" s="1"/>
      <c r="I1072" s="1"/>
      <c r="J1072" s="1"/>
      <c r="K1072" s="1"/>
      <c r="L1072" s="1"/>
      <c r="M1072" s="1"/>
      <c r="N1072" s="1"/>
      <c r="O1072" s="1"/>
      <c r="P1072" s="1"/>
      <c r="Q1072" s="1"/>
      <c r="R1072" s="1"/>
      <c r="S1072" s="1"/>
      <c r="T1072" s="1"/>
      <c r="U1072" s="1"/>
      <c r="V1072" s="1"/>
      <c r="W1072" s="1"/>
      <c r="X1072" s="1"/>
      <c r="Y1072" s="1"/>
      <c r="Z1072" s="1"/>
      <c r="AA1072" s="1"/>
      <c r="AB1072" s="1"/>
      <c r="AC1072" s="1"/>
      <c r="AD1072" s="1"/>
      <c r="AE1072" s="1"/>
      <c r="AF1072" s="1"/>
      <c r="AG1072" s="1"/>
      <c r="AH1072" s="1"/>
      <c r="AI1072" s="1"/>
      <c r="AJ1072" s="1"/>
      <c r="AK1072" s="1"/>
      <c r="AL1072" s="1"/>
      <c r="AM1072" s="1"/>
      <c r="AN1072" s="1"/>
      <c r="AO1072" s="1"/>
      <c r="AP1072" s="1"/>
      <c r="AQ1072" s="1"/>
      <c r="AR1072" s="1"/>
      <c r="AS1072" s="1"/>
      <c r="AT1072" s="1"/>
      <c r="AU1072" s="1"/>
    </row>
    <row r="1073" spans="1:47">
      <c r="A1073" s="1"/>
      <c r="B1073" s="1"/>
      <c r="C1073" s="1"/>
      <c r="D1073" s="1"/>
      <c r="E1073" s="1"/>
      <c r="F1073" s="1"/>
      <c r="G1073" s="1"/>
      <c r="H1073" s="1"/>
      <c r="I1073" s="1"/>
      <c r="J1073" s="1"/>
      <c r="K1073" s="1"/>
      <c r="L1073" s="1"/>
      <c r="M1073" s="1"/>
      <c r="N1073" s="1"/>
      <c r="O1073" s="1"/>
      <c r="P1073" s="1"/>
      <c r="Q1073" s="1"/>
      <c r="R1073" s="1"/>
      <c r="S1073" s="1"/>
      <c r="T1073" s="1"/>
      <c r="U1073" s="1"/>
      <c r="V1073" s="1"/>
      <c r="W1073" s="1"/>
      <c r="X1073" s="1"/>
      <c r="Y1073" s="1"/>
      <c r="Z1073" s="1"/>
      <c r="AA1073" s="1"/>
      <c r="AB1073" s="1"/>
      <c r="AC1073" s="1"/>
      <c r="AD1073" s="1"/>
      <c r="AE1073" s="1"/>
      <c r="AF1073" s="1"/>
      <c r="AG1073" s="1"/>
      <c r="AH1073" s="1"/>
      <c r="AI1073" s="1"/>
      <c r="AJ1073" s="1"/>
      <c r="AK1073" s="1"/>
      <c r="AL1073" s="1"/>
      <c r="AM1073" s="1"/>
      <c r="AN1073" s="1"/>
      <c r="AO1073" s="1"/>
      <c r="AP1073" s="1"/>
      <c r="AQ1073" s="1"/>
      <c r="AR1073" s="1"/>
      <c r="AS1073" s="1"/>
      <c r="AT1073" s="1"/>
      <c r="AU1073" s="1"/>
    </row>
    <row r="1074" spans="1:47">
      <c r="A1074" s="1"/>
      <c r="B1074" s="1"/>
      <c r="C1074" s="1"/>
      <c r="D1074" s="1"/>
      <c r="E1074" s="1"/>
      <c r="F1074" s="1"/>
      <c r="G1074" s="1"/>
      <c r="H1074" s="1"/>
      <c r="I1074" s="1"/>
      <c r="J1074" s="1"/>
      <c r="K1074" s="1"/>
      <c r="L1074" s="1"/>
      <c r="M1074" s="1"/>
      <c r="N1074" s="1"/>
      <c r="O1074" s="1"/>
      <c r="P1074" s="1"/>
      <c r="Q1074" s="1"/>
      <c r="R1074" s="1"/>
      <c r="S1074" s="1"/>
      <c r="T1074" s="1"/>
      <c r="U1074" s="1"/>
      <c r="V1074" s="1"/>
      <c r="W1074" s="1"/>
      <c r="X1074" s="1"/>
      <c r="Y1074" s="1"/>
      <c r="Z1074" s="1"/>
      <c r="AA1074" s="1"/>
      <c r="AB1074" s="1"/>
      <c r="AC1074" s="1"/>
      <c r="AD1074" s="1"/>
      <c r="AE1074" s="1"/>
      <c r="AF1074" s="1"/>
      <c r="AG1074" s="1"/>
      <c r="AH1074" s="1"/>
      <c r="AI1074" s="1"/>
      <c r="AJ1074" s="1"/>
      <c r="AK1074" s="1"/>
      <c r="AL1074" s="1"/>
      <c r="AM1074" s="1"/>
      <c r="AN1074" s="1"/>
      <c r="AO1074" s="1"/>
      <c r="AP1074" s="1"/>
      <c r="AQ1074" s="1"/>
      <c r="AR1074" s="1"/>
      <c r="AS1074" s="1"/>
      <c r="AT1074" s="1"/>
      <c r="AU1074" s="1"/>
    </row>
    <row r="1075" spans="1:47">
      <c r="A1075" s="1"/>
      <c r="B1075" s="1"/>
      <c r="C1075" s="1"/>
      <c r="D1075" s="1"/>
      <c r="E1075" s="1"/>
      <c r="F1075" s="1"/>
      <c r="G1075" s="1"/>
      <c r="H1075" s="1"/>
      <c r="I1075" s="1"/>
      <c r="J1075" s="1"/>
      <c r="K1075" s="1"/>
      <c r="L1075" s="1"/>
      <c r="M1075" s="1"/>
      <c r="N1075" s="1"/>
      <c r="O1075" s="1"/>
      <c r="P1075" s="1"/>
      <c r="Q1075" s="1"/>
      <c r="R1075" s="1"/>
      <c r="S1075" s="1"/>
      <c r="T1075" s="1"/>
      <c r="U1075" s="1"/>
      <c r="V1075" s="1"/>
      <c r="W1075" s="1"/>
      <c r="X1075" s="1"/>
      <c r="Y1075" s="1"/>
      <c r="Z1075" s="1"/>
      <c r="AA1075" s="1"/>
      <c r="AB1075" s="1"/>
      <c r="AC1075" s="1"/>
      <c r="AD1075" s="1"/>
      <c r="AE1075" s="1"/>
      <c r="AF1075" s="1"/>
      <c r="AG1075" s="1"/>
      <c r="AH1075" s="1"/>
      <c r="AI1075" s="1"/>
      <c r="AJ1075" s="1"/>
      <c r="AK1075" s="1"/>
      <c r="AL1075" s="1"/>
      <c r="AM1075" s="1"/>
      <c r="AN1075" s="1"/>
      <c r="AO1075" s="1"/>
      <c r="AP1075" s="1"/>
      <c r="AQ1075" s="1"/>
      <c r="AR1075" s="1"/>
      <c r="AS1075" s="1"/>
      <c r="AT1075" s="1"/>
      <c r="AU1075" s="1"/>
    </row>
    <row r="1076" spans="1:47">
      <c r="A1076" s="1"/>
      <c r="B1076" s="1"/>
      <c r="C1076" s="1"/>
      <c r="D1076" s="1"/>
      <c r="E1076" s="1"/>
      <c r="F1076" s="1"/>
      <c r="G1076" s="1"/>
      <c r="H1076" s="1"/>
      <c r="I1076" s="1"/>
      <c r="J1076" s="1"/>
      <c r="K1076" s="1"/>
      <c r="L1076" s="1"/>
      <c r="M1076" s="1"/>
      <c r="N1076" s="1"/>
      <c r="O1076" s="1"/>
      <c r="P1076" s="1"/>
      <c r="Q1076" s="1"/>
      <c r="R1076" s="1"/>
      <c r="S1076" s="1"/>
      <c r="T1076" s="1"/>
      <c r="U1076" s="1"/>
      <c r="V1076" s="1"/>
      <c r="W1076" s="1"/>
      <c r="X1076" s="1"/>
      <c r="Y1076" s="1"/>
      <c r="Z1076" s="1"/>
      <c r="AA1076" s="1"/>
      <c r="AB1076" s="1"/>
      <c r="AC1076" s="1"/>
      <c r="AD1076" s="1"/>
      <c r="AE1076" s="1"/>
      <c r="AF1076" s="1"/>
      <c r="AG1076" s="1"/>
      <c r="AH1076" s="1"/>
      <c r="AI1076" s="1"/>
      <c r="AJ1076" s="1"/>
      <c r="AK1076" s="1"/>
      <c r="AL1076" s="1"/>
      <c r="AM1076" s="1"/>
      <c r="AN1076" s="1"/>
      <c r="AO1076" s="1"/>
      <c r="AP1076" s="1"/>
      <c r="AQ1076" s="1"/>
      <c r="AR1076" s="1"/>
      <c r="AS1076" s="1"/>
      <c r="AT1076" s="1"/>
      <c r="AU1076" s="1"/>
    </row>
    <row r="1077" spans="1:47">
      <c r="A1077" s="1"/>
      <c r="B1077" s="1"/>
      <c r="C1077" s="1"/>
      <c r="D1077" s="1"/>
      <c r="E1077" s="1"/>
      <c r="F1077" s="1"/>
      <c r="G1077" s="1"/>
      <c r="H1077" s="1"/>
      <c r="I1077" s="1"/>
      <c r="J1077" s="1"/>
      <c r="K1077" s="1"/>
      <c r="L1077" s="1"/>
      <c r="M1077" s="1"/>
      <c r="N1077" s="1"/>
      <c r="O1077" s="1"/>
      <c r="P1077" s="1"/>
      <c r="Q1077" s="1"/>
      <c r="R1077" s="1"/>
      <c r="S1077" s="1"/>
      <c r="T1077" s="1"/>
      <c r="U1077" s="1"/>
      <c r="V1077" s="1"/>
      <c r="W1077" s="1"/>
      <c r="X1077" s="1"/>
      <c r="Y1077" s="1"/>
      <c r="Z1077" s="1"/>
      <c r="AA1077" s="1"/>
      <c r="AB1077" s="1"/>
      <c r="AC1077" s="1"/>
      <c r="AD1077" s="1"/>
      <c r="AE1077" s="1"/>
      <c r="AF1077" s="1"/>
      <c r="AG1077" s="1"/>
      <c r="AH1077" s="1"/>
      <c r="AI1077" s="1"/>
      <c r="AJ1077" s="1"/>
      <c r="AK1077" s="1"/>
      <c r="AL1077" s="1"/>
      <c r="AM1077" s="1"/>
      <c r="AN1077" s="1"/>
      <c r="AO1077" s="1"/>
      <c r="AP1077" s="1"/>
      <c r="AQ1077" s="1"/>
      <c r="AR1077" s="1"/>
      <c r="AS1077" s="1"/>
      <c r="AT1077" s="1"/>
      <c r="AU1077" s="1"/>
    </row>
    <row r="1078" spans="1:47">
      <c r="A1078" s="1"/>
      <c r="B1078" s="1"/>
      <c r="C1078" s="1"/>
      <c r="D1078" s="1"/>
      <c r="E1078" s="1"/>
      <c r="F1078" s="1"/>
      <c r="G1078" s="1"/>
      <c r="H1078" s="1"/>
      <c r="I1078" s="1"/>
      <c r="J1078" s="1"/>
      <c r="K1078" s="1"/>
      <c r="L1078" s="1"/>
      <c r="M1078" s="1"/>
      <c r="N1078" s="1"/>
      <c r="O1078" s="1"/>
      <c r="P1078" s="1"/>
      <c r="Q1078" s="1"/>
      <c r="R1078" s="1"/>
      <c r="S1078" s="1"/>
      <c r="T1078" s="1"/>
      <c r="U1078" s="1"/>
      <c r="V1078" s="1"/>
      <c r="W1078" s="1"/>
      <c r="X1078" s="1"/>
      <c r="Y1078" s="1"/>
      <c r="Z1078" s="1"/>
      <c r="AA1078" s="1"/>
      <c r="AB1078" s="1"/>
      <c r="AC1078" s="1"/>
      <c r="AD1078" s="1"/>
      <c r="AE1078" s="1"/>
      <c r="AF1078" s="1"/>
      <c r="AG1078" s="1"/>
      <c r="AH1078" s="1"/>
      <c r="AI1078" s="1"/>
      <c r="AJ1078" s="1"/>
      <c r="AK1078" s="1"/>
      <c r="AL1078" s="1"/>
      <c r="AM1078" s="1"/>
      <c r="AN1078" s="1"/>
      <c r="AO1078" s="1"/>
      <c r="AP1078" s="1"/>
      <c r="AQ1078" s="1"/>
      <c r="AR1078" s="1"/>
      <c r="AS1078" s="1"/>
      <c r="AT1078" s="1"/>
      <c r="AU1078" s="1"/>
    </row>
    <row r="1079" spans="1:47">
      <c r="A1079" s="1"/>
      <c r="B1079" s="1"/>
      <c r="C1079" s="1"/>
      <c r="D1079" s="1"/>
      <c r="E1079" s="1"/>
      <c r="F1079" s="1"/>
      <c r="G1079" s="1"/>
      <c r="H1079" s="1"/>
      <c r="I1079" s="1"/>
      <c r="J1079" s="1"/>
      <c r="K1079" s="1"/>
      <c r="L1079" s="1"/>
      <c r="M1079" s="1"/>
      <c r="N1079" s="1"/>
      <c r="O1079" s="1"/>
      <c r="P1079" s="1"/>
      <c r="Q1079" s="1"/>
      <c r="R1079" s="1"/>
      <c r="S1079" s="1"/>
      <c r="T1079" s="1"/>
      <c r="U1079" s="1"/>
      <c r="V1079" s="1"/>
      <c r="W1079" s="1"/>
      <c r="X1079" s="1"/>
      <c r="Y1079" s="1"/>
      <c r="Z1079" s="1"/>
      <c r="AA1079" s="1"/>
      <c r="AB1079" s="1"/>
      <c r="AC1079" s="1"/>
      <c r="AD1079" s="1"/>
      <c r="AE1079" s="1"/>
      <c r="AF1079" s="1"/>
      <c r="AG1079" s="1"/>
      <c r="AH1079" s="1"/>
      <c r="AI1079" s="1"/>
      <c r="AJ1079" s="1"/>
      <c r="AK1079" s="1"/>
      <c r="AL1079" s="1"/>
      <c r="AM1079" s="1"/>
      <c r="AN1079" s="1"/>
      <c r="AO1079" s="1"/>
      <c r="AP1079" s="1"/>
      <c r="AQ1079" s="1"/>
      <c r="AR1079" s="1"/>
      <c r="AS1079" s="1"/>
      <c r="AT1079" s="1"/>
      <c r="AU1079" s="1"/>
    </row>
    <row r="1080" spans="1:47">
      <c r="A1080" s="1"/>
      <c r="B1080" s="1"/>
      <c r="C1080" s="1"/>
      <c r="D1080" s="1"/>
      <c r="E1080" s="1"/>
      <c r="F1080" s="1"/>
      <c r="G1080" s="1"/>
      <c r="H1080" s="1"/>
      <c r="I1080" s="1"/>
      <c r="J1080" s="1"/>
      <c r="K1080" s="1"/>
      <c r="L1080" s="1"/>
      <c r="M1080" s="1"/>
      <c r="N1080" s="1"/>
      <c r="O1080" s="1"/>
      <c r="P1080" s="1"/>
      <c r="Q1080" s="1"/>
      <c r="R1080" s="1"/>
      <c r="S1080" s="1"/>
      <c r="T1080" s="1"/>
      <c r="U1080" s="1"/>
      <c r="V1080" s="1"/>
      <c r="W1080" s="1"/>
      <c r="X1080" s="1"/>
      <c r="Y1080" s="1"/>
      <c r="Z1080" s="1"/>
      <c r="AA1080" s="1"/>
      <c r="AB1080" s="1"/>
      <c r="AC1080" s="1"/>
      <c r="AD1080" s="1"/>
      <c r="AE1080" s="1"/>
      <c r="AF1080" s="1"/>
      <c r="AG1080" s="1"/>
      <c r="AH1080" s="1"/>
      <c r="AI1080" s="1"/>
      <c r="AJ1080" s="1"/>
      <c r="AK1080" s="1"/>
      <c r="AL1080" s="1"/>
      <c r="AM1080" s="1"/>
      <c r="AN1080" s="1"/>
      <c r="AO1080" s="1"/>
      <c r="AP1080" s="1"/>
      <c r="AQ1080" s="1"/>
      <c r="AR1080" s="1"/>
      <c r="AS1080" s="1"/>
      <c r="AT1080" s="1"/>
      <c r="AU1080" s="1"/>
    </row>
    <row r="1081" spans="1:47">
      <c r="A1081" s="1"/>
      <c r="B1081" s="1"/>
      <c r="C1081" s="1"/>
      <c r="D1081" s="1"/>
      <c r="E1081" s="1"/>
      <c r="F1081" s="1"/>
      <c r="G1081" s="1"/>
      <c r="H1081" s="1"/>
      <c r="I1081" s="1"/>
      <c r="J1081" s="1"/>
      <c r="K1081" s="1"/>
      <c r="L1081" s="1"/>
      <c r="M1081" s="1"/>
      <c r="N1081" s="1"/>
      <c r="O1081" s="1"/>
      <c r="P1081" s="1"/>
      <c r="Q1081" s="1"/>
      <c r="R1081" s="1"/>
      <c r="S1081" s="1"/>
      <c r="T1081" s="1"/>
      <c r="U1081" s="1"/>
      <c r="V1081" s="1"/>
      <c r="W1081" s="1"/>
      <c r="X1081" s="1"/>
      <c r="Y1081" s="1"/>
      <c r="Z1081" s="1"/>
      <c r="AA1081" s="1"/>
      <c r="AB1081" s="1"/>
      <c r="AC1081" s="1"/>
      <c r="AD1081" s="1"/>
      <c r="AE1081" s="1"/>
      <c r="AF1081" s="1"/>
      <c r="AG1081" s="1"/>
      <c r="AH1081" s="1"/>
      <c r="AI1081" s="1"/>
      <c r="AJ1081" s="1"/>
      <c r="AK1081" s="1"/>
      <c r="AL1081" s="1"/>
      <c r="AM1081" s="1"/>
      <c r="AN1081" s="1"/>
      <c r="AO1081" s="1"/>
      <c r="AP1081" s="1"/>
      <c r="AQ1081" s="1"/>
      <c r="AR1081" s="1"/>
      <c r="AS1081" s="1"/>
      <c r="AT1081" s="1"/>
      <c r="AU1081" s="1"/>
    </row>
    <row r="1082" spans="1:47">
      <c r="A1082" s="1"/>
      <c r="B1082" s="1"/>
      <c r="C1082" s="1"/>
      <c r="D1082" s="1"/>
      <c r="E1082" s="1"/>
      <c r="F1082" s="1"/>
      <c r="G1082" s="1"/>
      <c r="H1082" s="1"/>
      <c r="I1082" s="1"/>
      <c r="J1082" s="1"/>
      <c r="K1082" s="1"/>
      <c r="L1082" s="1"/>
      <c r="M1082" s="1"/>
      <c r="N1082" s="1"/>
      <c r="O1082" s="1"/>
      <c r="P1082" s="1"/>
      <c r="Q1082" s="1"/>
      <c r="R1082" s="1"/>
      <c r="S1082" s="1"/>
      <c r="T1082" s="1"/>
      <c r="U1082" s="1"/>
      <c r="V1082" s="1"/>
      <c r="W1082" s="1"/>
      <c r="X1082" s="1"/>
      <c r="Y1082" s="1"/>
      <c r="Z1082" s="1"/>
      <c r="AA1082" s="1"/>
      <c r="AB1082" s="1"/>
      <c r="AC1082" s="1"/>
      <c r="AD1082" s="1"/>
      <c r="AE1082" s="1"/>
      <c r="AF1082" s="1"/>
      <c r="AG1082" s="1"/>
      <c r="AH1082" s="1"/>
      <c r="AI1082" s="1"/>
      <c r="AJ1082" s="1"/>
      <c r="AK1082" s="1"/>
      <c r="AL1082" s="1"/>
      <c r="AM1082" s="1"/>
      <c r="AN1082" s="1"/>
      <c r="AO1082" s="1"/>
      <c r="AP1082" s="1"/>
      <c r="AQ1082" s="1"/>
      <c r="AR1082" s="1"/>
      <c r="AS1082" s="1"/>
      <c r="AT1082" s="1"/>
      <c r="AU1082" s="1"/>
    </row>
    <row r="1083" spans="1:47">
      <c r="A1083" s="1"/>
      <c r="B1083" s="1"/>
      <c r="C1083" s="1"/>
      <c r="D1083" s="1"/>
      <c r="E1083" s="1"/>
      <c r="F1083" s="1"/>
      <c r="G1083" s="1"/>
      <c r="H1083" s="1"/>
      <c r="I1083" s="1"/>
      <c r="J1083" s="1"/>
      <c r="K1083" s="1"/>
      <c r="L1083" s="1"/>
      <c r="M1083" s="1"/>
      <c r="N1083" s="1"/>
      <c r="O1083" s="1"/>
      <c r="P1083" s="1"/>
      <c r="Q1083" s="1"/>
      <c r="R1083" s="1"/>
      <c r="S1083" s="1"/>
      <c r="T1083" s="1"/>
      <c r="U1083" s="1"/>
      <c r="V1083" s="1"/>
      <c r="W1083" s="1"/>
      <c r="X1083" s="1"/>
      <c r="Y1083" s="1"/>
      <c r="Z1083" s="1"/>
      <c r="AA1083" s="1"/>
      <c r="AB1083" s="1"/>
      <c r="AC1083" s="1"/>
      <c r="AD1083" s="1"/>
      <c r="AE1083" s="1"/>
      <c r="AF1083" s="1"/>
      <c r="AG1083" s="1"/>
      <c r="AH1083" s="1"/>
      <c r="AI1083" s="1"/>
      <c r="AJ1083" s="1"/>
      <c r="AK1083" s="1"/>
      <c r="AL1083" s="1"/>
      <c r="AM1083" s="1"/>
      <c r="AN1083" s="1"/>
      <c r="AO1083" s="1"/>
      <c r="AP1083" s="1"/>
      <c r="AQ1083" s="1"/>
      <c r="AR1083" s="1"/>
      <c r="AS1083" s="1"/>
      <c r="AT1083" s="1"/>
      <c r="AU1083" s="1"/>
    </row>
    <row r="1084" spans="1:47">
      <c r="A1084" s="1"/>
      <c r="B1084" s="1"/>
      <c r="C1084" s="1"/>
      <c r="D1084" s="1"/>
      <c r="E1084" s="1"/>
      <c r="F1084" s="1"/>
      <c r="G1084" s="1"/>
      <c r="H1084" s="1"/>
      <c r="I1084" s="1"/>
      <c r="J1084" s="1"/>
      <c r="K1084" s="1"/>
      <c r="L1084" s="1"/>
      <c r="M1084" s="1"/>
      <c r="N1084" s="1"/>
      <c r="O1084" s="1"/>
      <c r="P1084" s="1"/>
      <c r="Q1084" s="1"/>
      <c r="R1084" s="1"/>
      <c r="S1084" s="1"/>
      <c r="T1084" s="1"/>
      <c r="U1084" s="1"/>
      <c r="V1084" s="1"/>
      <c r="W1084" s="1"/>
      <c r="X1084" s="1"/>
      <c r="Y1084" s="1"/>
      <c r="Z1084" s="1"/>
      <c r="AA1084" s="1"/>
      <c r="AB1084" s="1"/>
      <c r="AC1084" s="1"/>
      <c r="AD1084" s="1"/>
      <c r="AE1084" s="1"/>
      <c r="AF1084" s="1"/>
      <c r="AG1084" s="1"/>
      <c r="AH1084" s="1"/>
      <c r="AI1084" s="1"/>
      <c r="AJ1084" s="1"/>
      <c r="AK1084" s="1"/>
      <c r="AL1084" s="1"/>
      <c r="AM1084" s="1"/>
      <c r="AN1084" s="1"/>
      <c r="AO1084" s="1"/>
      <c r="AP1084" s="1"/>
      <c r="AQ1084" s="1"/>
      <c r="AR1084" s="1"/>
      <c r="AS1084" s="1"/>
      <c r="AT1084" s="1"/>
      <c r="AU1084" s="1"/>
    </row>
    <row r="1085" spans="1:47">
      <c r="A1085" s="1"/>
      <c r="B1085" s="1"/>
      <c r="C1085" s="1"/>
      <c r="D1085" s="1"/>
      <c r="E1085" s="1"/>
      <c r="F1085" s="1"/>
      <c r="G1085" s="1"/>
      <c r="H1085" s="1"/>
      <c r="I1085" s="1"/>
      <c r="J1085" s="1"/>
      <c r="K1085" s="1"/>
      <c r="L1085" s="1"/>
      <c r="M1085" s="1"/>
      <c r="N1085" s="1"/>
      <c r="O1085" s="1"/>
      <c r="P1085" s="1"/>
      <c r="Q1085" s="1"/>
      <c r="R1085" s="1"/>
      <c r="S1085" s="1"/>
      <c r="T1085" s="1"/>
      <c r="U1085" s="1"/>
      <c r="V1085" s="1"/>
      <c r="W1085" s="1"/>
      <c r="X1085" s="1"/>
      <c r="Y1085" s="1"/>
      <c r="Z1085" s="1"/>
      <c r="AA1085" s="1"/>
      <c r="AB1085" s="1"/>
      <c r="AC1085" s="1"/>
      <c r="AD1085" s="1"/>
      <c r="AE1085" s="1"/>
      <c r="AF1085" s="1"/>
      <c r="AG1085" s="1"/>
      <c r="AH1085" s="1"/>
      <c r="AI1085" s="1"/>
      <c r="AJ1085" s="1"/>
      <c r="AK1085" s="1"/>
      <c r="AL1085" s="1"/>
      <c r="AM1085" s="1"/>
      <c r="AN1085" s="1"/>
      <c r="AO1085" s="1"/>
      <c r="AP1085" s="1"/>
      <c r="AQ1085" s="1"/>
      <c r="AR1085" s="1"/>
      <c r="AS1085" s="1"/>
      <c r="AT1085" s="1"/>
      <c r="AU1085" s="1"/>
    </row>
    <row r="1086" spans="1:47">
      <c r="A1086" s="1"/>
      <c r="B1086" s="1"/>
      <c r="C1086" s="1"/>
      <c r="D1086" s="1"/>
      <c r="E1086" s="1"/>
      <c r="F1086" s="1"/>
      <c r="G1086" s="1"/>
      <c r="H1086" s="1"/>
      <c r="I1086" s="1"/>
      <c r="J1086" s="1"/>
      <c r="K1086" s="1"/>
      <c r="L1086" s="1"/>
      <c r="M1086" s="1"/>
      <c r="N1086" s="1"/>
      <c r="O1086" s="1"/>
      <c r="P1086" s="1"/>
      <c r="Q1086" s="1"/>
      <c r="R1086" s="1"/>
      <c r="S1086" s="1"/>
      <c r="T1086" s="1"/>
      <c r="U1086" s="1"/>
      <c r="V1086" s="1"/>
      <c r="W1086" s="1"/>
      <c r="X1086" s="1"/>
      <c r="Y1086" s="1"/>
      <c r="Z1086" s="1"/>
      <c r="AA1086" s="1"/>
      <c r="AB1086" s="1"/>
      <c r="AC1086" s="1"/>
      <c r="AD1086" s="1"/>
      <c r="AE1086" s="1"/>
      <c r="AF1086" s="1"/>
      <c r="AG1086" s="1"/>
      <c r="AH1086" s="1"/>
      <c r="AI1086" s="1"/>
      <c r="AJ1086" s="1"/>
      <c r="AK1086" s="1"/>
      <c r="AL1086" s="1"/>
      <c r="AM1086" s="1"/>
      <c r="AN1086" s="1"/>
      <c r="AO1086" s="1"/>
      <c r="AP1086" s="1"/>
      <c r="AQ1086" s="1"/>
      <c r="AR1086" s="1"/>
      <c r="AS1086" s="1"/>
      <c r="AT1086" s="1"/>
      <c r="AU1086" s="1"/>
    </row>
    <row r="1087" spans="1:47">
      <c r="A1087" s="1"/>
      <c r="B1087" s="1"/>
      <c r="C1087" s="1"/>
      <c r="D1087" s="1"/>
      <c r="E1087" s="1"/>
      <c r="F1087" s="1"/>
      <c r="G1087" s="1"/>
      <c r="H1087" s="1"/>
      <c r="I1087" s="1"/>
      <c r="J1087" s="1"/>
      <c r="K1087" s="1"/>
      <c r="L1087" s="1"/>
      <c r="M1087" s="1"/>
      <c r="N1087" s="1"/>
      <c r="O1087" s="1"/>
      <c r="P1087" s="1"/>
      <c r="Q1087" s="1"/>
      <c r="R1087" s="1"/>
      <c r="S1087" s="1"/>
      <c r="T1087" s="1"/>
      <c r="U1087" s="1"/>
      <c r="V1087" s="1"/>
      <c r="W1087" s="1"/>
      <c r="X1087" s="1"/>
      <c r="Y1087" s="1"/>
      <c r="Z1087" s="1"/>
      <c r="AA1087" s="1"/>
      <c r="AB1087" s="1"/>
      <c r="AC1087" s="1"/>
      <c r="AD1087" s="1"/>
      <c r="AE1087" s="1"/>
      <c r="AF1087" s="1"/>
      <c r="AG1087" s="1"/>
      <c r="AH1087" s="1"/>
      <c r="AI1087" s="1"/>
      <c r="AJ1087" s="1"/>
      <c r="AK1087" s="1"/>
      <c r="AL1087" s="1"/>
      <c r="AM1087" s="1"/>
      <c r="AN1087" s="1"/>
      <c r="AO1087" s="1"/>
      <c r="AP1087" s="1"/>
      <c r="AQ1087" s="1"/>
      <c r="AR1087" s="1"/>
      <c r="AS1087" s="1"/>
      <c r="AT1087" s="1"/>
      <c r="AU1087" s="1"/>
    </row>
    <row r="1088" spans="1:47">
      <c r="A1088" s="1"/>
      <c r="B1088" s="1"/>
      <c r="C1088" s="1"/>
      <c r="D1088" s="1"/>
      <c r="E1088" s="1"/>
      <c r="F1088" s="1"/>
      <c r="G1088" s="1"/>
      <c r="H1088" s="1"/>
      <c r="I1088" s="1"/>
      <c r="J1088" s="1"/>
      <c r="K1088" s="1"/>
      <c r="L1088" s="1"/>
      <c r="M1088" s="1"/>
      <c r="N1088" s="1"/>
      <c r="O1088" s="1"/>
      <c r="P1088" s="1"/>
      <c r="Q1088" s="1"/>
      <c r="R1088" s="1"/>
      <c r="S1088" s="1"/>
      <c r="T1088" s="1"/>
      <c r="U1088" s="1"/>
      <c r="V1088" s="1"/>
      <c r="W1088" s="1"/>
      <c r="X1088" s="1"/>
      <c r="Y1088" s="1"/>
      <c r="Z1088" s="1"/>
      <c r="AA1088" s="1"/>
      <c r="AB1088" s="1"/>
      <c r="AC1088" s="1"/>
      <c r="AD1088" s="1"/>
      <c r="AE1088" s="1"/>
      <c r="AF1088" s="1"/>
      <c r="AG1088" s="1"/>
      <c r="AH1088" s="1"/>
      <c r="AI1088" s="1"/>
      <c r="AJ1088" s="1"/>
      <c r="AK1088" s="1"/>
      <c r="AL1088" s="1"/>
      <c r="AM1088" s="1"/>
      <c r="AN1088" s="1"/>
      <c r="AO1088" s="1"/>
      <c r="AP1088" s="1"/>
      <c r="AQ1088" s="1"/>
      <c r="AR1088" s="1"/>
      <c r="AS1088" s="1"/>
      <c r="AT1088" s="1"/>
      <c r="AU1088" s="1"/>
    </row>
    <row r="1089" spans="1:47">
      <c r="A1089" s="1"/>
      <c r="B1089" s="1"/>
      <c r="C1089" s="1"/>
      <c r="D1089" s="1"/>
      <c r="E1089" s="1"/>
      <c r="F1089" s="1"/>
      <c r="G1089" s="1"/>
      <c r="H1089" s="1"/>
      <c r="I1089" s="1"/>
      <c r="J1089" s="1"/>
      <c r="K1089" s="1"/>
      <c r="L1089" s="1"/>
      <c r="M1089" s="1"/>
      <c r="N1089" s="1"/>
      <c r="O1089" s="1"/>
      <c r="P1089" s="1"/>
      <c r="Q1089" s="1"/>
      <c r="R1089" s="1"/>
      <c r="S1089" s="1"/>
      <c r="T1089" s="1"/>
      <c r="U1089" s="1"/>
      <c r="V1089" s="1"/>
      <c r="W1089" s="1"/>
      <c r="X1089" s="1"/>
      <c r="Y1089" s="1"/>
      <c r="Z1089" s="1"/>
      <c r="AA1089" s="1"/>
      <c r="AB1089" s="1"/>
      <c r="AC1089" s="1"/>
      <c r="AD1089" s="1"/>
      <c r="AE1089" s="1"/>
      <c r="AF1089" s="1"/>
      <c r="AG1089" s="1"/>
      <c r="AH1089" s="1"/>
      <c r="AI1089" s="1"/>
      <c r="AJ1089" s="1"/>
      <c r="AK1089" s="1"/>
      <c r="AL1089" s="1"/>
      <c r="AM1089" s="1"/>
      <c r="AN1089" s="1"/>
      <c r="AO1089" s="1"/>
      <c r="AP1089" s="1"/>
      <c r="AQ1089" s="1"/>
      <c r="AR1089" s="1"/>
      <c r="AS1089" s="1"/>
      <c r="AT1089" s="1"/>
      <c r="AU1089" s="1"/>
    </row>
    <row r="1090" spans="1:47">
      <c r="A1090" s="1"/>
      <c r="B1090" s="1"/>
      <c r="C1090" s="1"/>
      <c r="D1090" s="1"/>
      <c r="E1090" s="1"/>
      <c r="F1090" s="1"/>
      <c r="G1090" s="1"/>
      <c r="H1090" s="1"/>
      <c r="I1090" s="1"/>
      <c r="J1090" s="1"/>
      <c r="K1090" s="1"/>
      <c r="L1090" s="1"/>
      <c r="M1090" s="1"/>
      <c r="N1090" s="1"/>
      <c r="O1090" s="1"/>
      <c r="P1090" s="1"/>
      <c r="Q1090" s="1"/>
      <c r="R1090" s="1"/>
      <c r="S1090" s="1"/>
      <c r="T1090" s="1"/>
      <c r="U1090" s="1"/>
      <c r="V1090" s="1"/>
      <c r="W1090" s="1"/>
      <c r="X1090" s="1"/>
      <c r="Y1090" s="1"/>
      <c r="Z1090" s="1"/>
      <c r="AA1090" s="1"/>
      <c r="AB1090" s="1"/>
      <c r="AC1090" s="1"/>
      <c r="AD1090" s="1"/>
      <c r="AE1090" s="1"/>
      <c r="AF1090" s="1"/>
      <c r="AG1090" s="1"/>
      <c r="AH1090" s="1"/>
      <c r="AI1090" s="1"/>
      <c r="AJ1090" s="1"/>
      <c r="AK1090" s="1"/>
      <c r="AL1090" s="1"/>
      <c r="AM1090" s="1"/>
      <c r="AN1090" s="1"/>
      <c r="AO1090" s="1"/>
      <c r="AP1090" s="1"/>
      <c r="AQ1090" s="1"/>
      <c r="AR1090" s="1"/>
      <c r="AS1090" s="1"/>
      <c r="AT1090" s="1"/>
      <c r="AU1090" s="1"/>
    </row>
    <row r="1091" spans="1:47">
      <c r="A1091" s="1"/>
      <c r="B1091" s="1"/>
      <c r="C1091" s="1"/>
      <c r="D1091" s="1"/>
      <c r="E1091" s="1"/>
      <c r="F1091" s="1"/>
      <c r="G1091" s="1"/>
      <c r="H1091" s="1"/>
      <c r="I1091" s="1"/>
      <c r="J1091" s="1"/>
      <c r="K1091" s="1"/>
      <c r="L1091" s="1"/>
      <c r="M1091" s="1"/>
      <c r="N1091" s="1"/>
      <c r="O1091" s="1"/>
      <c r="P1091" s="1"/>
      <c r="Q1091" s="1"/>
      <c r="R1091" s="1"/>
      <c r="S1091" s="1"/>
      <c r="T1091" s="1"/>
      <c r="U1091" s="1"/>
      <c r="V1091" s="1"/>
      <c r="W1091" s="1"/>
      <c r="X1091" s="1"/>
      <c r="Y1091" s="1"/>
      <c r="Z1091" s="1"/>
      <c r="AA1091" s="1"/>
      <c r="AB1091" s="1"/>
      <c r="AC1091" s="1"/>
      <c r="AD1091" s="1"/>
      <c r="AE1091" s="1"/>
      <c r="AF1091" s="1"/>
      <c r="AG1091" s="1"/>
      <c r="AH1091" s="1"/>
      <c r="AI1091" s="1"/>
      <c r="AJ1091" s="1"/>
      <c r="AK1091" s="1"/>
      <c r="AL1091" s="1"/>
      <c r="AM1091" s="1"/>
      <c r="AN1091" s="1"/>
      <c r="AO1091" s="1"/>
      <c r="AP1091" s="1"/>
      <c r="AQ1091" s="1"/>
      <c r="AR1091" s="1"/>
      <c r="AS1091" s="1"/>
      <c r="AT1091" s="1"/>
      <c r="AU1091" s="1"/>
    </row>
    <row r="1092" spans="1:47">
      <c r="A1092" s="1"/>
      <c r="B1092" s="1"/>
      <c r="C1092" s="1"/>
      <c r="D1092" s="1"/>
      <c r="E1092" s="1"/>
      <c r="F1092" s="1"/>
      <c r="G1092" s="1"/>
      <c r="H1092" s="1"/>
      <c r="I1092" s="1"/>
      <c r="J1092" s="1"/>
      <c r="K1092" s="1"/>
      <c r="L1092" s="1"/>
      <c r="M1092" s="1"/>
      <c r="N1092" s="1"/>
      <c r="O1092" s="1"/>
      <c r="P1092" s="1"/>
      <c r="Q1092" s="1"/>
      <c r="R1092" s="1"/>
      <c r="S1092" s="1"/>
      <c r="T1092" s="1"/>
      <c r="U1092" s="1"/>
      <c r="V1092" s="1"/>
      <c r="W1092" s="1"/>
      <c r="X1092" s="1"/>
      <c r="Y1092" s="1"/>
      <c r="Z1092" s="1"/>
      <c r="AA1092" s="1"/>
      <c r="AB1092" s="1"/>
      <c r="AC1092" s="1"/>
      <c r="AD1092" s="1"/>
      <c r="AE1092" s="1"/>
      <c r="AF1092" s="1"/>
      <c r="AG1092" s="1"/>
      <c r="AH1092" s="1"/>
      <c r="AI1092" s="1"/>
      <c r="AJ1092" s="1"/>
      <c r="AK1092" s="1"/>
      <c r="AL1092" s="1"/>
      <c r="AM1092" s="1"/>
      <c r="AN1092" s="1"/>
      <c r="AO1092" s="1"/>
      <c r="AP1092" s="1"/>
      <c r="AQ1092" s="1"/>
      <c r="AR1092" s="1"/>
      <c r="AS1092" s="1"/>
      <c r="AT1092" s="1"/>
      <c r="AU1092" s="1"/>
    </row>
    <row r="1093" spans="1:47">
      <c r="A1093" s="1"/>
      <c r="B1093" s="1"/>
      <c r="C1093" s="1"/>
      <c r="D1093" s="1"/>
      <c r="E1093" s="1"/>
      <c r="F1093" s="1"/>
      <c r="G1093" s="1"/>
      <c r="H1093" s="1"/>
      <c r="I1093" s="1"/>
      <c r="J1093" s="1"/>
      <c r="K1093" s="1"/>
      <c r="L1093" s="1"/>
      <c r="M1093" s="1"/>
      <c r="N1093" s="1"/>
      <c r="O1093" s="1"/>
      <c r="P1093" s="1"/>
      <c r="Q1093" s="1"/>
      <c r="R1093" s="1"/>
      <c r="S1093" s="1"/>
      <c r="T1093" s="1"/>
      <c r="U1093" s="1"/>
      <c r="V1093" s="1"/>
      <c r="W1093" s="1"/>
      <c r="X1093" s="1"/>
      <c r="Y1093" s="1"/>
      <c r="Z1093" s="1"/>
      <c r="AA1093" s="1"/>
      <c r="AB1093" s="1"/>
      <c r="AC1093" s="1"/>
      <c r="AD1093" s="1"/>
      <c r="AE1093" s="1"/>
      <c r="AF1093" s="1"/>
      <c r="AG1093" s="1"/>
      <c r="AH1093" s="1"/>
      <c r="AI1093" s="1"/>
      <c r="AJ1093" s="1"/>
      <c r="AK1093" s="1"/>
      <c r="AL1093" s="1"/>
      <c r="AM1093" s="1"/>
      <c r="AN1093" s="1"/>
      <c r="AO1093" s="1"/>
      <c r="AP1093" s="1"/>
      <c r="AQ1093" s="1"/>
      <c r="AR1093" s="1"/>
      <c r="AS1093" s="1"/>
      <c r="AT1093" s="1"/>
      <c r="AU1093" s="1"/>
    </row>
    <row r="1094" spans="1:47">
      <c r="A1094" s="1"/>
      <c r="B1094" s="1"/>
      <c r="C1094" s="1"/>
      <c r="D1094" s="1"/>
      <c r="E1094" s="1"/>
      <c r="F1094" s="1"/>
      <c r="G1094" s="1"/>
      <c r="H1094" s="1"/>
      <c r="I1094" s="1"/>
      <c r="J1094" s="1"/>
      <c r="K1094" s="1"/>
      <c r="L1094" s="1"/>
      <c r="M1094" s="1"/>
      <c r="N1094" s="1"/>
      <c r="O1094" s="1"/>
      <c r="P1094" s="1"/>
      <c r="Q1094" s="1"/>
      <c r="R1094" s="1"/>
      <c r="S1094" s="1"/>
      <c r="T1094" s="1"/>
      <c r="U1094" s="1"/>
      <c r="V1094" s="1"/>
      <c r="W1094" s="1"/>
      <c r="X1094" s="1"/>
      <c r="Y1094" s="1"/>
      <c r="Z1094" s="1"/>
      <c r="AA1094" s="1"/>
      <c r="AB1094" s="1"/>
      <c r="AC1094" s="1"/>
      <c r="AD1094" s="1"/>
      <c r="AE1094" s="1"/>
      <c r="AF1094" s="1"/>
      <c r="AG1094" s="1"/>
      <c r="AH1094" s="1"/>
      <c r="AI1094" s="1"/>
      <c r="AJ1094" s="1"/>
      <c r="AK1094" s="1"/>
      <c r="AL1094" s="1"/>
      <c r="AM1094" s="1"/>
      <c r="AN1094" s="1"/>
      <c r="AO1094" s="1"/>
      <c r="AP1094" s="1"/>
      <c r="AQ1094" s="1"/>
      <c r="AR1094" s="1"/>
      <c r="AS1094" s="1"/>
      <c r="AT1094" s="1"/>
      <c r="AU1094" s="1"/>
    </row>
    <row r="1095" spans="1:47">
      <c r="A1095" s="1"/>
      <c r="B1095" s="1"/>
      <c r="C1095" s="1"/>
      <c r="D1095" s="1"/>
      <c r="E1095" s="1"/>
      <c r="F1095" s="1"/>
      <c r="G1095" s="1"/>
      <c r="H1095" s="1"/>
      <c r="I1095" s="1"/>
      <c r="J1095" s="1"/>
      <c r="K1095" s="1"/>
      <c r="L1095" s="1"/>
      <c r="M1095" s="1"/>
      <c r="N1095" s="1"/>
      <c r="O1095" s="1"/>
      <c r="P1095" s="1"/>
      <c r="Q1095" s="1"/>
      <c r="R1095" s="1"/>
      <c r="S1095" s="1"/>
      <c r="T1095" s="1"/>
      <c r="U1095" s="1"/>
      <c r="V1095" s="1"/>
      <c r="W1095" s="1"/>
      <c r="X1095" s="1"/>
      <c r="Y1095" s="1"/>
      <c r="Z1095" s="1"/>
      <c r="AA1095" s="1"/>
      <c r="AB1095" s="1"/>
      <c r="AC1095" s="1"/>
      <c r="AD1095" s="1"/>
      <c r="AE1095" s="1"/>
      <c r="AF1095" s="1"/>
      <c r="AG1095" s="1"/>
      <c r="AH1095" s="1"/>
      <c r="AI1095" s="1"/>
      <c r="AJ1095" s="1"/>
      <c r="AK1095" s="1"/>
      <c r="AL1095" s="1"/>
      <c r="AM1095" s="1"/>
      <c r="AN1095" s="1"/>
      <c r="AO1095" s="1"/>
      <c r="AP1095" s="1"/>
      <c r="AQ1095" s="1"/>
      <c r="AR1095" s="1"/>
      <c r="AS1095" s="1"/>
      <c r="AT1095" s="1"/>
      <c r="AU1095" s="1"/>
    </row>
    <row r="1096" spans="1:47">
      <c r="A1096" s="1"/>
      <c r="B1096" s="1"/>
      <c r="C1096" s="1"/>
      <c r="D1096" s="1"/>
      <c r="E1096" s="1"/>
      <c r="F1096" s="1"/>
      <c r="G1096" s="1"/>
      <c r="H1096" s="1"/>
      <c r="I1096" s="1"/>
      <c r="J1096" s="1"/>
      <c r="K1096" s="1"/>
      <c r="L1096" s="1"/>
      <c r="M1096" s="1"/>
      <c r="N1096" s="1"/>
      <c r="O1096" s="1"/>
      <c r="P1096" s="1"/>
      <c r="Q1096" s="1"/>
      <c r="R1096" s="1"/>
      <c r="S1096" s="1"/>
      <c r="T1096" s="1"/>
      <c r="U1096" s="1"/>
      <c r="V1096" s="1"/>
      <c r="W1096" s="1"/>
      <c r="X1096" s="1"/>
      <c r="Y1096" s="1"/>
      <c r="Z1096" s="1"/>
      <c r="AA1096" s="1"/>
      <c r="AB1096" s="1"/>
      <c r="AC1096" s="1"/>
      <c r="AD1096" s="1"/>
      <c r="AE1096" s="1"/>
      <c r="AF1096" s="1"/>
      <c r="AG1096" s="1"/>
      <c r="AH1096" s="1"/>
      <c r="AI1096" s="1"/>
      <c r="AJ1096" s="1"/>
      <c r="AK1096" s="1"/>
      <c r="AL1096" s="1"/>
      <c r="AM1096" s="1"/>
      <c r="AN1096" s="1"/>
      <c r="AO1096" s="1"/>
      <c r="AP1096" s="1"/>
      <c r="AQ1096" s="1"/>
      <c r="AR1096" s="1"/>
      <c r="AS1096" s="1"/>
      <c r="AT1096" s="1"/>
      <c r="AU1096" s="1"/>
    </row>
    <row r="1097" spans="1:47">
      <c r="A1097" s="1"/>
      <c r="B1097" s="1"/>
      <c r="C1097" s="1"/>
      <c r="D1097" s="1"/>
      <c r="E1097" s="1"/>
      <c r="F1097" s="1"/>
      <c r="G1097" s="1"/>
      <c r="H1097" s="1"/>
      <c r="I1097" s="1"/>
      <c r="J1097" s="1"/>
      <c r="K1097" s="1"/>
      <c r="L1097" s="1"/>
      <c r="M1097" s="1"/>
      <c r="N1097" s="1"/>
      <c r="O1097" s="1"/>
      <c r="P1097" s="1"/>
      <c r="Q1097" s="1"/>
      <c r="R1097" s="1"/>
      <c r="S1097" s="1"/>
      <c r="T1097" s="1"/>
      <c r="U1097" s="1"/>
      <c r="V1097" s="1"/>
      <c r="W1097" s="1"/>
      <c r="X1097" s="1"/>
      <c r="Y1097" s="1"/>
      <c r="Z1097" s="1"/>
      <c r="AA1097" s="1"/>
      <c r="AB1097" s="1"/>
      <c r="AC1097" s="1"/>
      <c r="AD1097" s="1"/>
      <c r="AE1097" s="1"/>
      <c r="AF1097" s="1"/>
      <c r="AG1097" s="1"/>
      <c r="AH1097" s="1"/>
      <c r="AI1097" s="1"/>
      <c r="AJ1097" s="1"/>
      <c r="AK1097" s="1"/>
      <c r="AL1097" s="1"/>
      <c r="AM1097" s="1"/>
      <c r="AN1097" s="1"/>
      <c r="AO1097" s="1"/>
      <c r="AP1097" s="1"/>
      <c r="AQ1097" s="1"/>
      <c r="AR1097" s="1"/>
      <c r="AS1097" s="1"/>
      <c r="AT1097" s="1"/>
      <c r="AU1097" s="1"/>
    </row>
    <row r="1098" spans="1:47">
      <c r="A1098" s="1"/>
      <c r="B1098" s="1"/>
      <c r="C1098" s="1"/>
      <c r="D1098" s="1"/>
      <c r="E1098" s="1"/>
      <c r="F1098" s="1"/>
      <c r="G1098" s="1"/>
      <c r="H1098" s="1"/>
      <c r="I1098" s="1"/>
      <c r="J1098" s="1"/>
      <c r="K1098" s="1"/>
      <c r="L1098" s="1"/>
      <c r="M1098" s="1"/>
      <c r="N1098" s="1"/>
      <c r="O1098" s="1"/>
      <c r="P1098" s="1"/>
      <c r="Q1098" s="1"/>
      <c r="R1098" s="1"/>
      <c r="S1098" s="1"/>
      <c r="T1098" s="1"/>
      <c r="U1098" s="1"/>
      <c r="V1098" s="1"/>
      <c r="W1098" s="1"/>
      <c r="X1098" s="1"/>
      <c r="Y1098" s="1"/>
      <c r="Z1098" s="1"/>
      <c r="AA1098" s="1"/>
      <c r="AB1098" s="1"/>
      <c r="AC1098" s="1"/>
      <c r="AD1098" s="1"/>
      <c r="AE1098" s="1"/>
      <c r="AF1098" s="1"/>
      <c r="AG1098" s="1"/>
      <c r="AH1098" s="1"/>
      <c r="AI1098" s="1"/>
      <c r="AJ1098" s="1"/>
      <c r="AK1098" s="1"/>
      <c r="AL1098" s="1"/>
      <c r="AM1098" s="1"/>
      <c r="AN1098" s="1"/>
      <c r="AO1098" s="1"/>
      <c r="AP1098" s="1"/>
      <c r="AQ1098" s="1"/>
      <c r="AR1098" s="1"/>
      <c r="AS1098" s="1"/>
      <c r="AT1098" s="1"/>
      <c r="AU1098" s="1"/>
    </row>
    <row r="1099" spans="1:47">
      <c r="A1099" s="1"/>
      <c r="B1099" s="1"/>
      <c r="C1099" s="1"/>
      <c r="D1099" s="1"/>
      <c r="E1099" s="1"/>
      <c r="F1099" s="1"/>
      <c r="G1099" s="1"/>
      <c r="H1099" s="1"/>
      <c r="I1099" s="1"/>
      <c r="J1099" s="1"/>
      <c r="K1099" s="1"/>
      <c r="L1099" s="1"/>
      <c r="M1099" s="1"/>
      <c r="N1099" s="1"/>
      <c r="O1099" s="1"/>
      <c r="P1099" s="1"/>
      <c r="Q1099" s="1"/>
      <c r="R1099" s="1"/>
      <c r="S1099" s="1"/>
      <c r="T1099" s="1"/>
      <c r="U1099" s="1"/>
      <c r="V1099" s="1"/>
      <c r="W1099" s="1"/>
      <c r="X1099" s="1"/>
      <c r="Y1099" s="1"/>
      <c r="Z1099" s="1"/>
      <c r="AA1099" s="1"/>
      <c r="AB1099" s="1"/>
      <c r="AC1099" s="1"/>
      <c r="AD1099" s="1"/>
      <c r="AE1099" s="1"/>
      <c r="AF1099" s="1"/>
      <c r="AG1099" s="1"/>
      <c r="AH1099" s="1"/>
      <c r="AI1099" s="1"/>
      <c r="AJ1099" s="1"/>
      <c r="AK1099" s="1"/>
      <c r="AL1099" s="1"/>
      <c r="AM1099" s="1"/>
      <c r="AN1099" s="1"/>
      <c r="AO1099" s="1"/>
      <c r="AP1099" s="1"/>
      <c r="AQ1099" s="1"/>
      <c r="AR1099" s="1"/>
      <c r="AS1099" s="1"/>
      <c r="AT1099" s="1"/>
      <c r="AU1099" s="1"/>
    </row>
    <row r="1100" spans="1:47">
      <c r="A1100" s="1"/>
      <c r="B1100" s="1"/>
      <c r="C1100" s="1"/>
      <c r="D1100" s="1"/>
      <c r="E1100" s="1"/>
      <c r="F1100" s="1"/>
      <c r="G1100" s="1"/>
      <c r="H1100" s="1"/>
      <c r="I1100" s="1"/>
      <c r="J1100" s="1"/>
      <c r="K1100" s="1"/>
      <c r="L1100" s="1"/>
      <c r="M1100" s="1"/>
      <c r="N1100" s="1"/>
      <c r="O1100" s="1"/>
      <c r="P1100" s="1"/>
      <c r="Q1100" s="1"/>
      <c r="R1100" s="1"/>
      <c r="S1100" s="1"/>
      <c r="T1100" s="1"/>
      <c r="U1100" s="1"/>
      <c r="V1100" s="1"/>
      <c r="W1100" s="1"/>
      <c r="X1100" s="1"/>
      <c r="Y1100" s="1"/>
      <c r="Z1100" s="1"/>
      <c r="AA1100" s="1"/>
      <c r="AB1100" s="1"/>
      <c r="AC1100" s="1"/>
      <c r="AD1100" s="1"/>
      <c r="AE1100" s="1"/>
      <c r="AF1100" s="1"/>
      <c r="AG1100" s="1"/>
      <c r="AH1100" s="1"/>
      <c r="AI1100" s="1"/>
      <c r="AJ1100" s="1"/>
      <c r="AK1100" s="1"/>
      <c r="AL1100" s="1"/>
      <c r="AM1100" s="1"/>
      <c r="AN1100" s="1"/>
      <c r="AO1100" s="1"/>
      <c r="AP1100" s="1"/>
      <c r="AQ1100" s="1"/>
      <c r="AR1100" s="1"/>
      <c r="AS1100" s="1"/>
      <c r="AT1100" s="1"/>
      <c r="AU1100" s="1"/>
    </row>
    <row r="1101" spans="1:47">
      <c r="A1101" s="1"/>
      <c r="B1101" s="1"/>
      <c r="C1101" s="1"/>
      <c r="D1101" s="1"/>
      <c r="E1101" s="1"/>
      <c r="F1101" s="1"/>
      <c r="G1101" s="1"/>
      <c r="H1101" s="1"/>
      <c r="I1101" s="1"/>
      <c r="J1101" s="1"/>
      <c r="K1101" s="1"/>
      <c r="L1101" s="1"/>
      <c r="M1101" s="1"/>
      <c r="N1101" s="1"/>
      <c r="O1101" s="1"/>
      <c r="P1101" s="1"/>
      <c r="Q1101" s="1"/>
      <c r="R1101" s="1"/>
      <c r="S1101" s="1"/>
      <c r="T1101" s="1"/>
      <c r="U1101" s="1"/>
      <c r="V1101" s="1"/>
      <c r="W1101" s="1"/>
      <c r="X1101" s="1"/>
      <c r="Y1101" s="1"/>
      <c r="Z1101" s="1"/>
      <c r="AA1101" s="1"/>
      <c r="AB1101" s="1"/>
      <c r="AC1101" s="1"/>
      <c r="AD1101" s="1"/>
      <c r="AE1101" s="1"/>
      <c r="AF1101" s="1"/>
      <c r="AG1101" s="1"/>
      <c r="AH1101" s="1"/>
      <c r="AI1101" s="1"/>
      <c r="AJ1101" s="1"/>
      <c r="AK1101" s="1"/>
      <c r="AL1101" s="1"/>
      <c r="AM1101" s="1"/>
      <c r="AN1101" s="1"/>
      <c r="AO1101" s="1"/>
      <c r="AP1101" s="1"/>
      <c r="AQ1101" s="1"/>
      <c r="AR1101" s="1"/>
      <c r="AS1101" s="1"/>
      <c r="AT1101" s="1"/>
      <c r="AU1101" s="1"/>
    </row>
    <row r="1102" spans="1:47">
      <c r="A1102" s="1"/>
      <c r="B1102" s="1"/>
      <c r="C1102" s="1"/>
      <c r="D1102" s="1"/>
      <c r="E1102" s="1"/>
      <c r="F1102" s="1"/>
      <c r="G1102" s="1"/>
      <c r="H1102" s="1"/>
      <c r="I1102" s="1"/>
      <c r="J1102" s="1"/>
      <c r="K1102" s="1"/>
      <c r="L1102" s="1"/>
      <c r="M1102" s="1"/>
      <c r="N1102" s="1"/>
      <c r="O1102" s="1"/>
      <c r="P1102" s="1"/>
      <c r="Q1102" s="1"/>
      <c r="R1102" s="1"/>
      <c r="S1102" s="1"/>
      <c r="T1102" s="1"/>
      <c r="U1102" s="1"/>
      <c r="V1102" s="1"/>
      <c r="W1102" s="1"/>
      <c r="X1102" s="1"/>
      <c r="Y1102" s="1"/>
      <c r="Z1102" s="1"/>
      <c r="AA1102" s="1"/>
      <c r="AB1102" s="1"/>
      <c r="AC1102" s="1"/>
      <c r="AD1102" s="1"/>
      <c r="AE1102" s="1"/>
      <c r="AF1102" s="1"/>
      <c r="AG1102" s="1"/>
      <c r="AH1102" s="1"/>
      <c r="AI1102" s="1"/>
      <c r="AJ1102" s="1"/>
      <c r="AK1102" s="1"/>
      <c r="AL1102" s="1"/>
      <c r="AM1102" s="1"/>
      <c r="AN1102" s="1"/>
      <c r="AO1102" s="1"/>
      <c r="AP1102" s="1"/>
      <c r="AQ1102" s="1"/>
      <c r="AR1102" s="1"/>
      <c r="AS1102" s="1"/>
      <c r="AT1102" s="1"/>
      <c r="AU1102" s="1"/>
    </row>
    <row r="1103" spans="1:47">
      <c r="A1103" s="1"/>
      <c r="B1103" s="1"/>
      <c r="C1103" s="1"/>
      <c r="D1103" s="1"/>
      <c r="E1103" s="1"/>
      <c r="F1103" s="1"/>
      <c r="G1103" s="1"/>
      <c r="H1103" s="1"/>
      <c r="I1103" s="1"/>
      <c r="J1103" s="1"/>
      <c r="K1103" s="1"/>
      <c r="L1103" s="1"/>
      <c r="M1103" s="1"/>
      <c r="N1103" s="1"/>
      <c r="O1103" s="1"/>
      <c r="P1103" s="1"/>
      <c r="Q1103" s="1"/>
      <c r="R1103" s="1"/>
      <c r="S1103" s="1"/>
      <c r="T1103" s="1"/>
      <c r="U1103" s="1"/>
      <c r="V1103" s="1"/>
      <c r="W1103" s="1"/>
      <c r="X1103" s="1"/>
      <c r="Y1103" s="1"/>
      <c r="Z1103" s="1"/>
      <c r="AA1103" s="1"/>
      <c r="AB1103" s="1"/>
      <c r="AC1103" s="1"/>
      <c r="AD1103" s="1"/>
      <c r="AE1103" s="1"/>
      <c r="AF1103" s="1"/>
      <c r="AG1103" s="1"/>
      <c r="AH1103" s="1"/>
      <c r="AI1103" s="1"/>
      <c r="AJ1103" s="1"/>
      <c r="AK1103" s="1"/>
      <c r="AL1103" s="1"/>
      <c r="AM1103" s="1"/>
      <c r="AN1103" s="1"/>
      <c r="AO1103" s="1"/>
      <c r="AP1103" s="1"/>
      <c r="AQ1103" s="1"/>
      <c r="AR1103" s="1"/>
      <c r="AS1103" s="1"/>
      <c r="AT1103" s="1"/>
      <c r="AU1103" s="1"/>
    </row>
    <row r="1104" spans="1:47">
      <c r="A1104" s="1"/>
      <c r="B1104" s="1"/>
      <c r="C1104" s="1"/>
      <c r="D1104" s="1"/>
      <c r="E1104" s="1"/>
      <c r="F1104" s="1"/>
      <c r="G1104" s="1"/>
      <c r="H1104" s="1"/>
      <c r="I1104" s="1"/>
      <c r="J1104" s="1"/>
      <c r="K1104" s="1"/>
      <c r="L1104" s="1"/>
      <c r="M1104" s="1"/>
      <c r="N1104" s="1"/>
      <c r="O1104" s="1"/>
      <c r="P1104" s="1"/>
      <c r="Q1104" s="1"/>
      <c r="R1104" s="1"/>
      <c r="S1104" s="1"/>
      <c r="T1104" s="1"/>
      <c r="U1104" s="1"/>
      <c r="V1104" s="1"/>
      <c r="W1104" s="1"/>
      <c r="X1104" s="1"/>
      <c r="Y1104" s="1"/>
      <c r="Z1104" s="1"/>
      <c r="AA1104" s="1"/>
      <c r="AB1104" s="1"/>
      <c r="AC1104" s="1"/>
      <c r="AD1104" s="1"/>
      <c r="AE1104" s="1"/>
      <c r="AF1104" s="1"/>
      <c r="AG1104" s="1"/>
      <c r="AH1104" s="1"/>
      <c r="AI1104" s="1"/>
      <c r="AJ1104" s="1"/>
      <c r="AK1104" s="1"/>
      <c r="AL1104" s="1"/>
      <c r="AM1104" s="1"/>
      <c r="AN1104" s="1"/>
      <c r="AO1104" s="1"/>
      <c r="AP1104" s="1"/>
      <c r="AQ1104" s="1"/>
      <c r="AR1104" s="1"/>
      <c r="AS1104" s="1"/>
      <c r="AT1104" s="1"/>
      <c r="AU1104" s="1"/>
    </row>
    <row r="1105" spans="1:47">
      <c r="A1105" s="1"/>
      <c r="B1105" s="1"/>
      <c r="C1105" s="1"/>
      <c r="D1105" s="1"/>
      <c r="E1105" s="1"/>
      <c r="F1105" s="1"/>
      <c r="G1105" s="1"/>
      <c r="H1105" s="1"/>
      <c r="I1105" s="1"/>
      <c r="J1105" s="1"/>
      <c r="K1105" s="1"/>
      <c r="L1105" s="1"/>
      <c r="M1105" s="1"/>
      <c r="N1105" s="1"/>
      <c r="O1105" s="1"/>
      <c r="P1105" s="1"/>
      <c r="Q1105" s="1"/>
      <c r="R1105" s="1"/>
      <c r="S1105" s="1"/>
      <c r="T1105" s="1"/>
      <c r="U1105" s="1"/>
      <c r="V1105" s="1"/>
      <c r="W1105" s="1"/>
      <c r="X1105" s="1"/>
      <c r="Y1105" s="1"/>
      <c r="Z1105" s="1"/>
      <c r="AA1105" s="1"/>
      <c r="AB1105" s="1"/>
      <c r="AC1105" s="1"/>
      <c r="AD1105" s="1"/>
      <c r="AE1105" s="1"/>
      <c r="AF1105" s="1"/>
      <c r="AG1105" s="1"/>
      <c r="AH1105" s="1"/>
      <c r="AI1105" s="1"/>
      <c r="AJ1105" s="1"/>
      <c r="AK1105" s="1"/>
      <c r="AL1105" s="1"/>
      <c r="AM1105" s="1"/>
      <c r="AN1105" s="1"/>
      <c r="AO1105" s="1"/>
      <c r="AP1105" s="1"/>
      <c r="AQ1105" s="1"/>
      <c r="AR1105" s="1"/>
      <c r="AS1105" s="1"/>
      <c r="AT1105" s="1"/>
      <c r="AU1105" s="1"/>
    </row>
    <row r="1106" spans="1:47">
      <c r="A1106" s="1"/>
      <c r="B1106" s="1"/>
      <c r="C1106" s="1"/>
      <c r="D1106" s="1"/>
      <c r="E1106" s="1"/>
      <c r="F1106" s="1"/>
      <c r="G1106" s="1"/>
      <c r="H1106" s="1"/>
      <c r="I1106" s="1"/>
      <c r="J1106" s="1"/>
      <c r="K1106" s="1"/>
      <c r="L1106" s="1"/>
      <c r="M1106" s="1"/>
      <c r="N1106" s="1"/>
      <c r="O1106" s="1"/>
      <c r="P1106" s="1"/>
      <c r="Q1106" s="1"/>
      <c r="R1106" s="1"/>
      <c r="S1106" s="1"/>
      <c r="T1106" s="1"/>
      <c r="U1106" s="1"/>
      <c r="V1106" s="1"/>
      <c r="W1106" s="1"/>
      <c r="X1106" s="1"/>
      <c r="Y1106" s="1"/>
      <c r="Z1106" s="1"/>
      <c r="AA1106" s="1"/>
      <c r="AB1106" s="1"/>
      <c r="AC1106" s="1"/>
      <c r="AD1106" s="1"/>
      <c r="AE1106" s="1"/>
      <c r="AF1106" s="1"/>
      <c r="AG1106" s="1"/>
      <c r="AH1106" s="1"/>
      <c r="AI1106" s="1"/>
      <c r="AJ1106" s="1"/>
      <c r="AK1106" s="1"/>
      <c r="AL1106" s="1"/>
      <c r="AM1106" s="1"/>
      <c r="AN1106" s="1"/>
      <c r="AO1106" s="1"/>
      <c r="AP1106" s="1"/>
      <c r="AQ1106" s="1"/>
      <c r="AR1106" s="1"/>
      <c r="AS1106" s="1"/>
      <c r="AT1106" s="1"/>
      <c r="AU1106" s="1"/>
    </row>
    <row r="1107" spans="1:47">
      <c r="A1107" s="1"/>
      <c r="B1107" s="1"/>
      <c r="C1107" s="1"/>
      <c r="D1107" s="1"/>
      <c r="E1107" s="1"/>
      <c r="F1107" s="1"/>
      <c r="G1107" s="1"/>
      <c r="H1107" s="1"/>
      <c r="I1107" s="1"/>
      <c r="J1107" s="1"/>
      <c r="K1107" s="1"/>
      <c r="L1107" s="1"/>
      <c r="M1107" s="1"/>
      <c r="N1107" s="1"/>
      <c r="O1107" s="1"/>
      <c r="P1107" s="1"/>
      <c r="Q1107" s="1"/>
      <c r="R1107" s="1"/>
      <c r="S1107" s="1"/>
      <c r="T1107" s="1"/>
      <c r="U1107" s="1"/>
      <c r="V1107" s="1"/>
      <c r="W1107" s="1"/>
      <c r="X1107" s="1"/>
      <c r="Y1107" s="1"/>
      <c r="Z1107" s="1"/>
      <c r="AA1107" s="1"/>
      <c r="AB1107" s="1"/>
      <c r="AC1107" s="1"/>
      <c r="AD1107" s="1"/>
      <c r="AE1107" s="1"/>
      <c r="AF1107" s="1"/>
      <c r="AG1107" s="1"/>
      <c r="AH1107" s="1"/>
      <c r="AI1107" s="1"/>
      <c r="AJ1107" s="1"/>
      <c r="AK1107" s="1"/>
      <c r="AL1107" s="1"/>
      <c r="AM1107" s="1"/>
      <c r="AN1107" s="1"/>
      <c r="AO1107" s="1"/>
      <c r="AP1107" s="1"/>
      <c r="AQ1107" s="1"/>
      <c r="AR1107" s="1"/>
      <c r="AS1107" s="1"/>
      <c r="AT1107" s="1"/>
      <c r="AU1107" s="1"/>
    </row>
    <row r="1108" spans="1:47">
      <c r="A1108" s="1"/>
      <c r="B1108" s="1"/>
      <c r="C1108" s="1"/>
      <c r="D1108" s="1"/>
      <c r="E1108" s="1"/>
      <c r="F1108" s="1"/>
      <c r="G1108" s="1"/>
      <c r="H1108" s="1"/>
      <c r="I1108" s="1"/>
      <c r="J1108" s="1"/>
      <c r="K1108" s="1"/>
      <c r="L1108" s="1"/>
      <c r="M1108" s="1"/>
      <c r="N1108" s="1"/>
      <c r="O1108" s="1"/>
      <c r="P1108" s="1"/>
      <c r="Q1108" s="1"/>
      <c r="R1108" s="1"/>
      <c r="S1108" s="1"/>
      <c r="T1108" s="1"/>
      <c r="U1108" s="1"/>
      <c r="V1108" s="1"/>
      <c r="W1108" s="1"/>
      <c r="X1108" s="1"/>
      <c r="Y1108" s="1"/>
      <c r="Z1108" s="1"/>
      <c r="AA1108" s="1"/>
      <c r="AB1108" s="1"/>
      <c r="AC1108" s="1"/>
      <c r="AD1108" s="1"/>
      <c r="AE1108" s="1"/>
      <c r="AF1108" s="1"/>
      <c r="AG1108" s="1"/>
      <c r="AH1108" s="1"/>
      <c r="AI1108" s="1"/>
      <c r="AJ1108" s="1"/>
      <c r="AK1108" s="1"/>
      <c r="AL1108" s="1"/>
      <c r="AM1108" s="1"/>
      <c r="AN1108" s="1"/>
      <c r="AO1108" s="1"/>
      <c r="AP1108" s="1"/>
      <c r="AQ1108" s="1"/>
      <c r="AR1108" s="1"/>
      <c r="AS1108" s="1"/>
      <c r="AT1108" s="1"/>
      <c r="AU1108" s="1"/>
    </row>
    <row r="1109" spans="1:47">
      <c r="A1109" s="1"/>
      <c r="B1109" s="1"/>
      <c r="C1109" s="1"/>
      <c r="D1109" s="1"/>
      <c r="E1109" s="1"/>
      <c r="F1109" s="1"/>
      <c r="G1109" s="1"/>
      <c r="H1109" s="1"/>
      <c r="I1109" s="1"/>
      <c r="J1109" s="1"/>
      <c r="K1109" s="1"/>
      <c r="L1109" s="1"/>
      <c r="M1109" s="1"/>
      <c r="N1109" s="1"/>
      <c r="O1109" s="1"/>
      <c r="P1109" s="1"/>
      <c r="Q1109" s="1"/>
      <c r="R1109" s="1"/>
      <c r="S1109" s="1"/>
      <c r="T1109" s="1"/>
      <c r="U1109" s="1"/>
      <c r="V1109" s="1"/>
      <c r="W1109" s="1"/>
      <c r="X1109" s="1"/>
      <c r="Y1109" s="1"/>
      <c r="Z1109" s="1"/>
      <c r="AA1109" s="1"/>
      <c r="AB1109" s="1"/>
      <c r="AC1109" s="1"/>
      <c r="AD1109" s="1"/>
      <c r="AE1109" s="1"/>
      <c r="AF1109" s="1"/>
      <c r="AG1109" s="1"/>
      <c r="AH1109" s="1"/>
      <c r="AI1109" s="1"/>
      <c r="AJ1109" s="1"/>
      <c r="AK1109" s="1"/>
      <c r="AL1109" s="1"/>
      <c r="AM1109" s="1"/>
      <c r="AN1109" s="1"/>
      <c r="AO1109" s="1"/>
      <c r="AP1109" s="1"/>
      <c r="AQ1109" s="1"/>
      <c r="AR1109" s="1"/>
      <c r="AS1109" s="1"/>
      <c r="AT1109" s="1"/>
      <c r="AU1109" s="1"/>
    </row>
    <row r="1110" spans="1:47">
      <c r="A1110" s="1"/>
      <c r="B1110" s="1"/>
      <c r="C1110" s="1"/>
      <c r="D1110" s="1"/>
      <c r="E1110" s="1"/>
      <c r="F1110" s="1"/>
      <c r="G1110" s="1"/>
      <c r="H1110" s="1"/>
      <c r="I1110" s="1"/>
      <c r="J1110" s="1"/>
      <c r="K1110" s="1"/>
      <c r="L1110" s="1"/>
      <c r="M1110" s="1"/>
      <c r="N1110" s="1"/>
      <c r="O1110" s="1"/>
      <c r="P1110" s="1"/>
      <c r="Q1110" s="1"/>
      <c r="R1110" s="1"/>
      <c r="S1110" s="1"/>
      <c r="T1110" s="1"/>
      <c r="U1110" s="1"/>
      <c r="V1110" s="1"/>
      <c r="W1110" s="1"/>
      <c r="X1110" s="1"/>
      <c r="Y1110" s="1"/>
      <c r="Z1110" s="1"/>
      <c r="AA1110" s="1"/>
      <c r="AB1110" s="1"/>
      <c r="AC1110" s="1"/>
      <c r="AD1110" s="1"/>
      <c r="AE1110" s="1"/>
      <c r="AF1110" s="1"/>
      <c r="AG1110" s="1"/>
      <c r="AH1110" s="1"/>
      <c r="AI1110" s="1"/>
      <c r="AJ1110" s="1"/>
      <c r="AK1110" s="1"/>
      <c r="AL1110" s="1"/>
      <c r="AM1110" s="1"/>
      <c r="AN1110" s="1"/>
      <c r="AO1110" s="1"/>
      <c r="AP1110" s="1"/>
      <c r="AQ1110" s="1"/>
      <c r="AR1110" s="1"/>
      <c r="AS1110" s="1"/>
      <c r="AT1110" s="1"/>
      <c r="AU1110" s="1"/>
    </row>
    <row r="1111" spans="1:47">
      <c r="A1111" s="1"/>
      <c r="B1111" s="1"/>
      <c r="C1111" s="1"/>
      <c r="D1111" s="1"/>
      <c r="E1111" s="1"/>
      <c r="F1111" s="1"/>
      <c r="G1111" s="1"/>
      <c r="H1111" s="1"/>
      <c r="I1111" s="1"/>
      <c r="J1111" s="1"/>
      <c r="K1111" s="1"/>
      <c r="L1111" s="1"/>
      <c r="M1111" s="1"/>
      <c r="N1111" s="1"/>
      <c r="O1111" s="1"/>
      <c r="P1111" s="1"/>
      <c r="Q1111" s="1"/>
      <c r="R1111" s="1"/>
      <c r="S1111" s="1"/>
      <c r="T1111" s="1"/>
      <c r="U1111" s="1"/>
      <c r="V1111" s="1"/>
      <c r="W1111" s="1"/>
      <c r="X1111" s="1"/>
      <c r="Y1111" s="1"/>
      <c r="Z1111" s="1"/>
      <c r="AA1111" s="1"/>
      <c r="AB1111" s="1"/>
      <c r="AC1111" s="1"/>
      <c r="AD1111" s="1"/>
      <c r="AE1111" s="1"/>
      <c r="AF1111" s="1"/>
      <c r="AG1111" s="1"/>
      <c r="AH1111" s="1"/>
      <c r="AI1111" s="1"/>
      <c r="AJ1111" s="1"/>
      <c r="AK1111" s="1"/>
      <c r="AL1111" s="1"/>
      <c r="AM1111" s="1"/>
      <c r="AN1111" s="1"/>
      <c r="AO1111" s="1"/>
      <c r="AP1111" s="1"/>
      <c r="AQ1111" s="1"/>
      <c r="AR1111" s="1"/>
      <c r="AS1111" s="1"/>
      <c r="AT1111" s="1"/>
      <c r="AU1111" s="1"/>
    </row>
    <row r="1112" spans="1:47">
      <c r="A1112" s="1"/>
      <c r="B1112" s="1"/>
      <c r="C1112" s="1"/>
      <c r="D1112" s="1"/>
      <c r="E1112" s="1"/>
      <c r="F1112" s="1"/>
      <c r="G1112" s="1"/>
      <c r="H1112" s="1"/>
      <c r="I1112" s="1"/>
      <c r="J1112" s="1"/>
      <c r="K1112" s="1"/>
      <c r="L1112" s="1"/>
      <c r="M1112" s="1"/>
      <c r="N1112" s="1"/>
      <c r="O1112" s="1"/>
      <c r="P1112" s="1"/>
      <c r="Q1112" s="1"/>
      <c r="R1112" s="1"/>
      <c r="S1112" s="1"/>
      <c r="T1112" s="1"/>
      <c r="U1112" s="1"/>
      <c r="V1112" s="1"/>
      <c r="W1112" s="1"/>
      <c r="X1112" s="1"/>
      <c r="Y1112" s="1"/>
      <c r="Z1112" s="1"/>
      <c r="AA1112" s="1"/>
      <c r="AB1112" s="1"/>
      <c r="AC1112" s="1"/>
      <c r="AD1112" s="1"/>
      <c r="AE1112" s="1"/>
      <c r="AF1112" s="1"/>
      <c r="AG1112" s="1"/>
      <c r="AH1112" s="1"/>
      <c r="AI1112" s="1"/>
      <c r="AJ1112" s="1"/>
      <c r="AK1112" s="1"/>
      <c r="AL1112" s="1"/>
      <c r="AM1112" s="1"/>
      <c r="AN1112" s="1"/>
      <c r="AO1112" s="1"/>
      <c r="AP1112" s="1"/>
      <c r="AQ1112" s="1"/>
      <c r="AR1112" s="1"/>
      <c r="AS1112" s="1"/>
      <c r="AT1112" s="1"/>
      <c r="AU1112" s="1"/>
    </row>
    <row r="1113" spans="1:47">
      <c r="A1113" s="1"/>
      <c r="B1113" s="1"/>
      <c r="C1113" s="1"/>
      <c r="D1113" s="1"/>
      <c r="E1113" s="1"/>
      <c r="F1113" s="1"/>
      <c r="G1113" s="1"/>
      <c r="H1113" s="1"/>
      <c r="I1113" s="1"/>
      <c r="J1113" s="1"/>
      <c r="K1113" s="1"/>
      <c r="L1113" s="1"/>
      <c r="M1113" s="1"/>
      <c r="N1113" s="1"/>
      <c r="O1113" s="1"/>
      <c r="P1113" s="1"/>
      <c r="Q1113" s="1"/>
      <c r="R1113" s="1"/>
      <c r="S1113" s="1"/>
      <c r="T1113" s="1"/>
      <c r="U1113" s="1"/>
      <c r="V1113" s="1"/>
      <c r="W1113" s="1"/>
      <c r="X1113" s="1"/>
      <c r="Y1113" s="1"/>
      <c r="Z1113" s="1"/>
      <c r="AA1113" s="1"/>
      <c r="AB1113" s="1"/>
      <c r="AC1113" s="1"/>
      <c r="AD1113" s="1"/>
      <c r="AE1113" s="1"/>
      <c r="AF1113" s="1"/>
      <c r="AG1113" s="1"/>
      <c r="AH1113" s="1"/>
      <c r="AI1113" s="1"/>
      <c r="AJ1113" s="1"/>
      <c r="AK1113" s="1"/>
      <c r="AL1113" s="1"/>
      <c r="AM1113" s="1"/>
      <c r="AN1113" s="1"/>
      <c r="AO1113" s="1"/>
      <c r="AP1113" s="1"/>
      <c r="AQ1113" s="1"/>
      <c r="AR1113" s="1"/>
      <c r="AS1113" s="1"/>
      <c r="AT1113" s="1"/>
      <c r="AU1113" s="1"/>
    </row>
    <row r="1114" spans="1:47">
      <c r="A1114" s="1"/>
      <c r="B1114" s="1"/>
      <c r="C1114" s="1"/>
      <c r="D1114" s="1"/>
      <c r="E1114" s="1"/>
      <c r="F1114" s="1"/>
      <c r="G1114" s="1"/>
      <c r="H1114" s="1"/>
      <c r="I1114" s="1"/>
      <c r="J1114" s="1"/>
      <c r="K1114" s="1"/>
      <c r="L1114" s="1"/>
      <c r="M1114" s="1"/>
      <c r="N1114" s="1"/>
      <c r="O1114" s="1"/>
      <c r="P1114" s="1"/>
      <c r="Q1114" s="1"/>
      <c r="R1114" s="1"/>
      <c r="S1114" s="1"/>
      <c r="T1114" s="1"/>
      <c r="U1114" s="1"/>
      <c r="V1114" s="1"/>
      <c r="W1114" s="1"/>
      <c r="X1114" s="1"/>
      <c r="Y1114" s="1"/>
      <c r="Z1114" s="1"/>
      <c r="AA1114" s="1"/>
      <c r="AB1114" s="1"/>
      <c r="AC1114" s="1"/>
      <c r="AD1114" s="1"/>
      <c r="AE1114" s="1"/>
      <c r="AF1114" s="1"/>
      <c r="AG1114" s="1"/>
      <c r="AH1114" s="1"/>
      <c r="AI1114" s="1"/>
      <c r="AJ1114" s="1"/>
      <c r="AK1114" s="1"/>
      <c r="AL1114" s="1"/>
      <c r="AM1114" s="1"/>
      <c r="AN1114" s="1"/>
      <c r="AO1114" s="1"/>
      <c r="AP1114" s="1"/>
      <c r="AQ1114" s="1"/>
      <c r="AR1114" s="1"/>
      <c r="AS1114" s="1"/>
      <c r="AT1114" s="1"/>
      <c r="AU1114" s="1"/>
    </row>
    <row r="1115" spans="1:47">
      <c r="A1115" s="1"/>
      <c r="B1115" s="1"/>
      <c r="C1115" s="1"/>
      <c r="D1115" s="1"/>
      <c r="E1115" s="1"/>
      <c r="F1115" s="1"/>
      <c r="G1115" s="1"/>
      <c r="H1115" s="1"/>
      <c r="I1115" s="1"/>
      <c r="J1115" s="1"/>
      <c r="K1115" s="1"/>
      <c r="L1115" s="1"/>
      <c r="M1115" s="1"/>
      <c r="N1115" s="1"/>
      <c r="O1115" s="1"/>
      <c r="P1115" s="1"/>
      <c r="Q1115" s="1"/>
      <c r="R1115" s="1"/>
      <c r="S1115" s="1"/>
      <c r="T1115" s="1"/>
      <c r="U1115" s="1"/>
      <c r="V1115" s="1"/>
      <c r="W1115" s="1"/>
      <c r="X1115" s="1"/>
      <c r="Y1115" s="1"/>
      <c r="Z1115" s="1"/>
      <c r="AA1115" s="1"/>
      <c r="AB1115" s="1"/>
      <c r="AC1115" s="1"/>
      <c r="AD1115" s="1"/>
      <c r="AE1115" s="1"/>
      <c r="AF1115" s="1"/>
      <c r="AG1115" s="1"/>
      <c r="AH1115" s="1"/>
      <c r="AI1115" s="1"/>
      <c r="AJ1115" s="1"/>
      <c r="AK1115" s="1"/>
      <c r="AL1115" s="1"/>
      <c r="AM1115" s="1"/>
      <c r="AN1115" s="1"/>
      <c r="AO1115" s="1"/>
      <c r="AP1115" s="1"/>
      <c r="AQ1115" s="1"/>
      <c r="AR1115" s="1"/>
      <c r="AS1115" s="1"/>
      <c r="AT1115" s="1"/>
      <c r="AU1115" s="1"/>
    </row>
    <row r="1116" spans="1:47">
      <c r="A1116" s="1"/>
      <c r="B1116" s="1"/>
      <c r="C1116" s="1"/>
      <c r="D1116" s="1"/>
      <c r="E1116" s="1"/>
      <c r="F1116" s="1"/>
      <c r="G1116" s="1"/>
      <c r="H1116" s="1"/>
      <c r="I1116" s="1"/>
      <c r="J1116" s="1"/>
      <c r="K1116" s="1"/>
      <c r="L1116" s="1"/>
      <c r="M1116" s="1"/>
      <c r="N1116" s="1"/>
      <c r="O1116" s="1"/>
      <c r="P1116" s="1"/>
      <c r="Q1116" s="1"/>
      <c r="R1116" s="1"/>
      <c r="S1116" s="1"/>
      <c r="T1116" s="1"/>
      <c r="U1116" s="1"/>
      <c r="V1116" s="1"/>
      <c r="W1116" s="1"/>
      <c r="X1116" s="1"/>
      <c r="Y1116" s="1"/>
      <c r="Z1116" s="1"/>
      <c r="AA1116" s="1"/>
      <c r="AB1116" s="1"/>
      <c r="AC1116" s="1"/>
      <c r="AD1116" s="1"/>
      <c r="AE1116" s="1"/>
      <c r="AF1116" s="1"/>
      <c r="AG1116" s="1"/>
      <c r="AH1116" s="1"/>
      <c r="AI1116" s="1"/>
      <c r="AJ1116" s="1"/>
      <c r="AK1116" s="1"/>
      <c r="AL1116" s="1"/>
      <c r="AM1116" s="1"/>
      <c r="AN1116" s="1"/>
      <c r="AO1116" s="1"/>
      <c r="AP1116" s="1"/>
      <c r="AQ1116" s="1"/>
      <c r="AR1116" s="1"/>
      <c r="AS1116" s="1"/>
      <c r="AT1116" s="1"/>
      <c r="AU1116" s="1"/>
    </row>
    <row r="1117" spans="1:47">
      <c r="A1117" s="1"/>
      <c r="B1117" s="1"/>
      <c r="C1117" s="1"/>
      <c r="D1117" s="1"/>
      <c r="E1117" s="1"/>
      <c r="F1117" s="1"/>
      <c r="G1117" s="1"/>
      <c r="H1117" s="1"/>
      <c r="I1117" s="1"/>
      <c r="J1117" s="1"/>
      <c r="K1117" s="1"/>
      <c r="L1117" s="1"/>
      <c r="M1117" s="1"/>
      <c r="N1117" s="1"/>
      <c r="O1117" s="1"/>
      <c r="P1117" s="1"/>
      <c r="Q1117" s="1"/>
      <c r="R1117" s="1"/>
      <c r="S1117" s="1"/>
      <c r="T1117" s="1"/>
      <c r="U1117" s="1"/>
      <c r="V1117" s="1"/>
      <c r="W1117" s="1"/>
      <c r="X1117" s="1"/>
      <c r="Y1117" s="1"/>
      <c r="Z1117" s="1"/>
      <c r="AA1117" s="1"/>
      <c r="AB1117" s="1"/>
      <c r="AC1117" s="1"/>
      <c r="AD1117" s="1"/>
      <c r="AE1117" s="1"/>
      <c r="AF1117" s="1"/>
      <c r="AG1117" s="1"/>
      <c r="AH1117" s="1"/>
      <c r="AI1117" s="1"/>
      <c r="AJ1117" s="1"/>
      <c r="AK1117" s="1"/>
      <c r="AL1117" s="1"/>
      <c r="AM1117" s="1"/>
      <c r="AN1117" s="1"/>
      <c r="AO1117" s="1"/>
      <c r="AP1117" s="1"/>
      <c r="AQ1117" s="1"/>
      <c r="AR1117" s="1"/>
      <c r="AS1117" s="1"/>
      <c r="AT1117" s="1"/>
      <c r="AU1117" s="1"/>
    </row>
    <row r="1118" spans="1:47">
      <c r="A1118" s="1"/>
      <c r="B1118" s="1"/>
      <c r="C1118" s="1"/>
      <c r="D1118" s="1"/>
      <c r="E1118" s="1"/>
      <c r="F1118" s="1"/>
      <c r="G1118" s="1"/>
      <c r="H1118" s="1"/>
      <c r="I1118" s="1"/>
      <c r="J1118" s="1"/>
      <c r="K1118" s="1"/>
      <c r="L1118" s="1"/>
      <c r="M1118" s="1"/>
      <c r="N1118" s="1"/>
      <c r="O1118" s="1"/>
      <c r="P1118" s="1"/>
      <c r="Q1118" s="1"/>
      <c r="R1118" s="1"/>
      <c r="S1118" s="1"/>
      <c r="T1118" s="1"/>
      <c r="U1118" s="1"/>
      <c r="V1118" s="1"/>
      <c r="W1118" s="1"/>
      <c r="X1118" s="1"/>
      <c r="Y1118" s="1"/>
      <c r="Z1118" s="1"/>
      <c r="AA1118" s="1"/>
      <c r="AB1118" s="1"/>
      <c r="AC1118" s="1"/>
      <c r="AD1118" s="1"/>
      <c r="AE1118" s="1"/>
      <c r="AF1118" s="1"/>
      <c r="AG1118" s="1"/>
      <c r="AH1118" s="1"/>
      <c r="AI1118" s="1"/>
      <c r="AJ1118" s="1"/>
      <c r="AK1118" s="1"/>
      <c r="AL1118" s="1"/>
      <c r="AM1118" s="1"/>
      <c r="AN1118" s="1"/>
      <c r="AO1118" s="1"/>
      <c r="AP1118" s="1"/>
      <c r="AQ1118" s="1"/>
      <c r="AR1118" s="1"/>
      <c r="AS1118" s="1"/>
      <c r="AT1118" s="1"/>
      <c r="AU1118" s="1"/>
    </row>
    <row r="1119" spans="1:47">
      <c r="A1119" s="1"/>
      <c r="B1119" s="1"/>
      <c r="C1119" s="1"/>
      <c r="D1119" s="1"/>
      <c r="E1119" s="1"/>
      <c r="F1119" s="1"/>
      <c r="G1119" s="1"/>
      <c r="H1119" s="1"/>
      <c r="I1119" s="1"/>
      <c r="J1119" s="1"/>
      <c r="K1119" s="1"/>
      <c r="L1119" s="1"/>
      <c r="M1119" s="1"/>
      <c r="N1119" s="1"/>
      <c r="O1119" s="1"/>
      <c r="P1119" s="1"/>
      <c r="Q1119" s="1"/>
      <c r="R1119" s="1"/>
      <c r="S1119" s="1"/>
      <c r="T1119" s="1"/>
      <c r="U1119" s="1"/>
      <c r="V1119" s="1"/>
      <c r="W1119" s="1"/>
      <c r="X1119" s="1"/>
      <c r="Y1119" s="1"/>
      <c r="Z1119" s="1"/>
      <c r="AA1119" s="1"/>
      <c r="AB1119" s="1"/>
      <c r="AC1119" s="1"/>
      <c r="AD1119" s="1"/>
      <c r="AE1119" s="1"/>
      <c r="AF1119" s="1"/>
      <c r="AG1119" s="1"/>
      <c r="AH1119" s="1"/>
      <c r="AI1119" s="1"/>
      <c r="AJ1119" s="1"/>
      <c r="AK1119" s="1"/>
      <c r="AL1119" s="1"/>
      <c r="AM1119" s="1"/>
      <c r="AN1119" s="1"/>
      <c r="AO1119" s="1"/>
      <c r="AP1119" s="1"/>
      <c r="AQ1119" s="1"/>
      <c r="AR1119" s="1"/>
      <c r="AS1119" s="1"/>
      <c r="AT1119" s="1"/>
      <c r="AU1119" s="1"/>
    </row>
    <row r="1120" spans="1:47">
      <c r="A1120" s="1"/>
      <c r="B1120" s="1"/>
      <c r="C1120" s="1"/>
      <c r="D1120" s="1"/>
      <c r="E1120" s="1"/>
      <c r="F1120" s="1"/>
      <c r="G1120" s="1"/>
      <c r="H1120" s="1"/>
      <c r="I1120" s="1"/>
      <c r="J1120" s="1"/>
      <c r="K1120" s="1"/>
      <c r="L1120" s="1"/>
      <c r="M1120" s="1"/>
      <c r="N1120" s="1"/>
      <c r="O1120" s="1"/>
      <c r="P1120" s="1"/>
      <c r="Q1120" s="1"/>
      <c r="R1120" s="1"/>
      <c r="S1120" s="1"/>
      <c r="T1120" s="1"/>
      <c r="U1120" s="1"/>
      <c r="V1120" s="1"/>
      <c r="W1120" s="1"/>
      <c r="X1120" s="1"/>
      <c r="Y1120" s="1"/>
      <c r="Z1120" s="1"/>
      <c r="AA1120" s="1"/>
      <c r="AB1120" s="1"/>
      <c r="AC1120" s="1"/>
      <c r="AD1120" s="1"/>
      <c r="AE1120" s="1"/>
      <c r="AF1120" s="1"/>
      <c r="AG1120" s="1"/>
      <c r="AH1120" s="1"/>
      <c r="AI1120" s="1"/>
      <c r="AJ1120" s="1"/>
      <c r="AK1120" s="1"/>
      <c r="AL1120" s="1"/>
      <c r="AM1120" s="1"/>
      <c r="AN1120" s="1"/>
      <c r="AO1120" s="1"/>
      <c r="AP1120" s="1"/>
      <c r="AQ1120" s="1"/>
      <c r="AR1120" s="1"/>
      <c r="AS1120" s="1"/>
      <c r="AT1120" s="1"/>
      <c r="AU1120" s="1"/>
    </row>
    <row r="1121" spans="1:47">
      <c r="A1121" s="1"/>
      <c r="B1121" s="1"/>
      <c r="C1121" s="1"/>
      <c r="D1121" s="1"/>
      <c r="E1121" s="1"/>
      <c r="F1121" s="1"/>
      <c r="G1121" s="1"/>
      <c r="H1121" s="1"/>
      <c r="I1121" s="1"/>
      <c r="J1121" s="1"/>
      <c r="K1121" s="1"/>
      <c r="L1121" s="1"/>
      <c r="M1121" s="1"/>
      <c r="N1121" s="1"/>
      <c r="O1121" s="1"/>
      <c r="P1121" s="1"/>
      <c r="Q1121" s="1"/>
      <c r="R1121" s="1"/>
      <c r="S1121" s="1"/>
      <c r="T1121" s="1"/>
      <c r="U1121" s="1"/>
      <c r="V1121" s="1"/>
      <c r="W1121" s="1"/>
      <c r="X1121" s="1"/>
      <c r="Y1121" s="1"/>
      <c r="Z1121" s="1"/>
      <c r="AA1121" s="1"/>
      <c r="AB1121" s="1"/>
      <c r="AC1121" s="1"/>
      <c r="AD1121" s="1"/>
      <c r="AE1121" s="1"/>
      <c r="AF1121" s="1"/>
      <c r="AG1121" s="1"/>
      <c r="AH1121" s="1"/>
      <c r="AI1121" s="1"/>
      <c r="AJ1121" s="1"/>
      <c r="AK1121" s="1"/>
      <c r="AL1121" s="1"/>
      <c r="AM1121" s="1"/>
      <c r="AN1121" s="1"/>
      <c r="AO1121" s="1"/>
      <c r="AP1121" s="1"/>
      <c r="AQ1121" s="1"/>
      <c r="AR1121" s="1"/>
      <c r="AS1121" s="1"/>
      <c r="AT1121" s="1"/>
      <c r="AU1121" s="1"/>
    </row>
    <row r="1122" spans="1:47">
      <c r="A1122" s="1"/>
      <c r="B1122" s="1"/>
      <c r="C1122" s="1"/>
      <c r="D1122" s="1"/>
      <c r="E1122" s="1"/>
      <c r="F1122" s="1"/>
      <c r="G1122" s="1"/>
      <c r="H1122" s="1"/>
      <c r="I1122" s="1"/>
      <c r="J1122" s="1"/>
      <c r="K1122" s="1"/>
      <c r="L1122" s="1"/>
      <c r="M1122" s="1"/>
      <c r="N1122" s="1"/>
      <c r="O1122" s="1"/>
      <c r="P1122" s="1"/>
      <c r="Q1122" s="1"/>
      <c r="R1122" s="1"/>
      <c r="S1122" s="1"/>
      <c r="T1122" s="1"/>
      <c r="U1122" s="1"/>
      <c r="V1122" s="1"/>
      <c r="W1122" s="1"/>
      <c r="X1122" s="1"/>
      <c r="Y1122" s="1"/>
      <c r="Z1122" s="1"/>
      <c r="AA1122" s="1"/>
      <c r="AB1122" s="1"/>
      <c r="AC1122" s="1"/>
      <c r="AD1122" s="1"/>
      <c r="AE1122" s="1"/>
      <c r="AF1122" s="1"/>
      <c r="AG1122" s="1"/>
      <c r="AH1122" s="1"/>
      <c r="AI1122" s="1"/>
      <c r="AJ1122" s="1"/>
      <c r="AK1122" s="1"/>
      <c r="AL1122" s="1"/>
      <c r="AM1122" s="1"/>
      <c r="AN1122" s="1"/>
      <c r="AO1122" s="1"/>
      <c r="AP1122" s="1"/>
      <c r="AQ1122" s="1"/>
      <c r="AR1122" s="1"/>
      <c r="AS1122" s="1"/>
      <c r="AT1122" s="1"/>
      <c r="AU1122" s="1"/>
    </row>
    <row r="1123" spans="1:47">
      <c r="A1123" s="1"/>
      <c r="B1123" s="1"/>
      <c r="C1123" s="1"/>
      <c r="D1123" s="1"/>
      <c r="E1123" s="1"/>
      <c r="F1123" s="1"/>
      <c r="G1123" s="1"/>
      <c r="H1123" s="1"/>
      <c r="I1123" s="1"/>
      <c r="J1123" s="1"/>
      <c r="K1123" s="1"/>
      <c r="L1123" s="1"/>
      <c r="M1123" s="1"/>
      <c r="N1123" s="1"/>
      <c r="O1123" s="1"/>
      <c r="P1123" s="1"/>
      <c r="Q1123" s="1"/>
      <c r="R1123" s="1"/>
      <c r="S1123" s="1"/>
      <c r="T1123" s="1"/>
      <c r="U1123" s="1"/>
      <c r="V1123" s="1"/>
      <c r="W1123" s="1"/>
      <c r="X1123" s="1"/>
      <c r="Y1123" s="1"/>
      <c r="Z1123" s="1"/>
      <c r="AA1123" s="1"/>
      <c r="AB1123" s="1"/>
      <c r="AC1123" s="1"/>
      <c r="AD1123" s="1"/>
      <c r="AE1123" s="1"/>
      <c r="AF1123" s="1"/>
      <c r="AG1123" s="1"/>
      <c r="AH1123" s="1"/>
      <c r="AI1123" s="1"/>
      <c r="AJ1123" s="1"/>
      <c r="AK1123" s="1"/>
      <c r="AL1123" s="1"/>
      <c r="AM1123" s="1"/>
      <c r="AN1123" s="1"/>
      <c r="AO1123" s="1"/>
      <c r="AP1123" s="1"/>
      <c r="AQ1123" s="1"/>
      <c r="AR1123" s="1"/>
      <c r="AS1123" s="1"/>
      <c r="AT1123" s="1"/>
      <c r="AU1123" s="1"/>
    </row>
    <row r="1124" spans="1:47">
      <c r="A1124" s="1"/>
      <c r="B1124" s="1"/>
      <c r="C1124" s="1"/>
      <c r="D1124" s="1"/>
      <c r="E1124" s="1"/>
      <c r="F1124" s="1"/>
      <c r="G1124" s="1"/>
      <c r="H1124" s="1"/>
      <c r="I1124" s="1"/>
      <c r="J1124" s="1"/>
      <c r="K1124" s="1"/>
      <c r="L1124" s="1"/>
      <c r="M1124" s="1"/>
      <c r="N1124" s="1"/>
      <c r="O1124" s="1"/>
      <c r="P1124" s="1"/>
      <c r="Q1124" s="1"/>
      <c r="R1124" s="1"/>
      <c r="S1124" s="1"/>
      <c r="T1124" s="1"/>
      <c r="U1124" s="1"/>
      <c r="V1124" s="1"/>
      <c r="W1124" s="1"/>
      <c r="X1124" s="1"/>
      <c r="Y1124" s="1"/>
      <c r="Z1124" s="1"/>
      <c r="AA1124" s="1"/>
      <c r="AB1124" s="1"/>
      <c r="AC1124" s="1"/>
      <c r="AD1124" s="1"/>
      <c r="AE1124" s="1"/>
      <c r="AF1124" s="1"/>
      <c r="AG1124" s="1"/>
      <c r="AH1124" s="1"/>
      <c r="AI1124" s="1"/>
      <c r="AJ1124" s="1"/>
      <c r="AK1124" s="1"/>
      <c r="AL1124" s="1"/>
      <c r="AM1124" s="1"/>
      <c r="AN1124" s="1"/>
      <c r="AO1124" s="1"/>
      <c r="AP1124" s="1"/>
      <c r="AQ1124" s="1"/>
      <c r="AR1124" s="1"/>
      <c r="AS1124" s="1"/>
      <c r="AT1124" s="1"/>
      <c r="AU1124" s="1"/>
    </row>
    <row r="1125" spans="1:47">
      <c r="A1125" s="1"/>
      <c r="B1125" s="1"/>
      <c r="C1125" s="1"/>
      <c r="D1125" s="1"/>
      <c r="E1125" s="1"/>
      <c r="F1125" s="1"/>
      <c r="G1125" s="1"/>
      <c r="H1125" s="1"/>
      <c r="I1125" s="1"/>
      <c r="J1125" s="1"/>
      <c r="K1125" s="1"/>
      <c r="L1125" s="1"/>
      <c r="M1125" s="1"/>
      <c r="N1125" s="1"/>
      <c r="O1125" s="1"/>
      <c r="P1125" s="1"/>
      <c r="Q1125" s="1"/>
      <c r="R1125" s="1"/>
      <c r="S1125" s="1"/>
      <c r="T1125" s="1"/>
      <c r="U1125" s="1"/>
      <c r="V1125" s="1"/>
      <c r="W1125" s="1"/>
      <c r="X1125" s="1"/>
      <c r="Y1125" s="1"/>
      <c r="Z1125" s="1"/>
      <c r="AA1125" s="1"/>
      <c r="AB1125" s="1"/>
      <c r="AC1125" s="1"/>
      <c r="AD1125" s="1"/>
      <c r="AE1125" s="1"/>
      <c r="AF1125" s="1"/>
      <c r="AG1125" s="1"/>
      <c r="AH1125" s="1"/>
      <c r="AI1125" s="1"/>
      <c r="AJ1125" s="1"/>
      <c r="AK1125" s="1"/>
      <c r="AL1125" s="1"/>
      <c r="AM1125" s="1"/>
      <c r="AN1125" s="1"/>
      <c r="AO1125" s="1"/>
      <c r="AP1125" s="1"/>
      <c r="AQ1125" s="1"/>
      <c r="AR1125" s="1"/>
      <c r="AS1125" s="1"/>
      <c r="AT1125" s="1"/>
      <c r="AU1125" s="1"/>
    </row>
    <row r="1126" spans="1:47">
      <c r="A1126" s="1"/>
      <c r="B1126" s="1"/>
      <c r="C1126" s="1"/>
      <c r="D1126" s="1"/>
      <c r="E1126" s="1"/>
      <c r="F1126" s="1"/>
      <c r="G1126" s="1"/>
      <c r="H1126" s="1"/>
      <c r="I1126" s="1"/>
      <c r="J1126" s="1"/>
      <c r="K1126" s="1"/>
      <c r="L1126" s="1"/>
      <c r="M1126" s="1"/>
      <c r="N1126" s="1"/>
      <c r="O1126" s="1"/>
      <c r="P1126" s="1"/>
      <c r="Q1126" s="1"/>
      <c r="R1126" s="1"/>
      <c r="S1126" s="1"/>
      <c r="T1126" s="1"/>
      <c r="U1126" s="1"/>
      <c r="V1126" s="1"/>
      <c r="W1126" s="1"/>
      <c r="X1126" s="1"/>
      <c r="Y1126" s="1"/>
      <c r="Z1126" s="1"/>
      <c r="AA1126" s="1"/>
      <c r="AB1126" s="1"/>
      <c r="AC1126" s="1"/>
      <c r="AD1126" s="1"/>
      <c r="AE1126" s="1"/>
      <c r="AF1126" s="1"/>
      <c r="AG1126" s="1"/>
      <c r="AH1126" s="1"/>
      <c r="AI1126" s="1"/>
      <c r="AJ1126" s="1"/>
      <c r="AK1126" s="1"/>
      <c r="AL1126" s="1"/>
      <c r="AM1126" s="1"/>
      <c r="AN1126" s="1"/>
      <c r="AO1126" s="1"/>
      <c r="AP1126" s="1"/>
      <c r="AQ1126" s="1"/>
      <c r="AR1126" s="1"/>
      <c r="AS1126" s="1"/>
      <c r="AT1126" s="1"/>
      <c r="AU1126" s="1"/>
    </row>
    <row r="1127" spans="1:47">
      <c r="A1127" s="1"/>
      <c r="B1127" s="1"/>
      <c r="C1127" s="1"/>
      <c r="D1127" s="1"/>
      <c r="E1127" s="1"/>
      <c r="F1127" s="1"/>
      <c r="G1127" s="1"/>
      <c r="H1127" s="1"/>
      <c r="I1127" s="1"/>
      <c r="J1127" s="1"/>
      <c r="K1127" s="1"/>
      <c r="L1127" s="1"/>
      <c r="M1127" s="1"/>
      <c r="N1127" s="1"/>
      <c r="O1127" s="1"/>
      <c r="P1127" s="1"/>
      <c r="Q1127" s="1"/>
      <c r="R1127" s="1"/>
      <c r="S1127" s="1"/>
      <c r="T1127" s="1"/>
      <c r="U1127" s="1"/>
      <c r="V1127" s="1"/>
      <c r="W1127" s="1"/>
      <c r="X1127" s="1"/>
      <c r="Y1127" s="1"/>
      <c r="Z1127" s="1"/>
      <c r="AA1127" s="1"/>
      <c r="AB1127" s="1"/>
      <c r="AC1127" s="1"/>
      <c r="AD1127" s="1"/>
      <c r="AE1127" s="1"/>
      <c r="AF1127" s="1"/>
      <c r="AG1127" s="1"/>
      <c r="AH1127" s="1"/>
      <c r="AI1127" s="1"/>
      <c r="AJ1127" s="1"/>
      <c r="AK1127" s="1"/>
      <c r="AL1127" s="1"/>
      <c r="AM1127" s="1"/>
      <c r="AN1127" s="1"/>
      <c r="AO1127" s="1"/>
      <c r="AP1127" s="1"/>
      <c r="AQ1127" s="1"/>
      <c r="AR1127" s="1"/>
      <c r="AS1127" s="1"/>
      <c r="AT1127" s="1"/>
      <c r="AU1127" s="1"/>
    </row>
    <row r="1128" spans="1:47">
      <c r="A1128" s="1"/>
      <c r="B1128" s="1"/>
      <c r="C1128" s="1"/>
      <c r="D1128" s="1"/>
      <c r="E1128" s="1"/>
      <c r="F1128" s="1"/>
      <c r="G1128" s="1"/>
      <c r="H1128" s="1"/>
      <c r="I1128" s="1"/>
      <c r="J1128" s="1"/>
      <c r="K1128" s="1"/>
      <c r="L1128" s="1"/>
      <c r="M1128" s="1"/>
      <c r="N1128" s="1"/>
      <c r="O1128" s="1"/>
      <c r="P1128" s="1"/>
      <c r="Q1128" s="1"/>
      <c r="R1128" s="1"/>
      <c r="S1128" s="1"/>
      <c r="T1128" s="1"/>
      <c r="U1128" s="1"/>
      <c r="V1128" s="1"/>
      <c r="W1128" s="1"/>
      <c r="X1128" s="1"/>
      <c r="Y1128" s="1"/>
      <c r="Z1128" s="1"/>
      <c r="AA1128" s="1"/>
      <c r="AB1128" s="1"/>
      <c r="AC1128" s="1"/>
      <c r="AD1128" s="1"/>
      <c r="AE1128" s="1"/>
      <c r="AF1128" s="1"/>
      <c r="AG1128" s="1"/>
      <c r="AH1128" s="1"/>
      <c r="AI1128" s="1"/>
      <c r="AJ1128" s="1"/>
      <c r="AK1128" s="1"/>
      <c r="AL1128" s="1"/>
      <c r="AM1128" s="1"/>
      <c r="AN1128" s="1"/>
      <c r="AO1128" s="1"/>
      <c r="AP1128" s="1"/>
      <c r="AQ1128" s="1"/>
      <c r="AR1128" s="1"/>
      <c r="AS1128" s="1"/>
      <c r="AT1128" s="1"/>
      <c r="AU1128" s="1"/>
    </row>
    <row r="1129" spans="1:47">
      <c r="A1129" s="1"/>
      <c r="B1129" s="1"/>
      <c r="C1129" s="1"/>
      <c r="D1129" s="1"/>
      <c r="E1129" s="1"/>
      <c r="F1129" s="1"/>
      <c r="G1129" s="1"/>
      <c r="H1129" s="1"/>
      <c r="I1129" s="1"/>
      <c r="J1129" s="1"/>
      <c r="K1129" s="1"/>
      <c r="L1129" s="1"/>
      <c r="M1129" s="1"/>
      <c r="N1129" s="1"/>
      <c r="O1129" s="1"/>
      <c r="P1129" s="1"/>
      <c r="Q1129" s="1"/>
      <c r="R1129" s="1"/>
      <c r="S1129" s="1"/>
      <c r="T1129" s="1"/>
      <c r="U1129" s="1"/>
      <c r="V1129" s="1"/>
      <c r="W1129" s="1"/>
      <c r="X1129" s="1"/>
      <c r="Y1129" s="1"/>
      <c r="Z1129" s="1"/>
      <c r="AA1129" s="1"/>
      <c r="AB1129" s="1"/>
      <c r="AC1129" s="1"/>
      <c r="AD1129" s="1"/>
      <c r="AE1129" s="1"/>
      <c r="AF1129" s="1"/>
      <c r="AG1129" s="1"/>
      <c r="AH1129" s="1"/>
      <c r="AI1129" s="1"/>
      <c r="AJ1129" s="1"/>
      <c r="AK1129" s="1"/>
      <c r="AL1129" s="1"/>
      <c r="AM1129" s="1"/>
      <c r="AN1129" s="1"/>
      <c r="AO1129" s="1"/>
      <c r="AP1129" s="1"/>
      <c r="AQ1129" s="1"/>
      <c r="AR1129" s="1"/>
      <c r="AS1129" s="1"/>
      <c r="AT1129" s="1"/>
      <c r="AU1129" s="1"/>
    </row>
    <row r="1130" spans="1:47">
      <c r="A1130" s="1"/>
      <c r="B1130" s="1"/>
      <c r="C1130" s="1"/>
      <c r="D1130" s="1"/>
      <c r="E1130" s="1"/>
      <c r="F1130" s="1"/>
      <c r="G1130" s="1"/>
      <c r="H1130" s="1"/>
      <c r="I1130" s="1"/>
      <c r="J1130" s="1"/>
      <c r="K1130" s="1"/>
      <c r="L1130" s="1"/>
      <c r="M1130" s="1"/>
      <c r="N1130" s="1"/>
      <c r="O1130" s="1"/>
      <c r="P1130" s="1"/>
      <c r="Q1130" s="1"/>
      <c r="R1130" s="1"/>
      <c r="S1130" s="1"/>
      <c r="T1130" s="1"/>
      <c r="U1130" s="1"/>
      <c r="V1130" s="1"/>
      <c r="W1130" s="1"/>
      <c r="X1130" s="1"/>
      <c r="Y1130" s="1"/>
      <c r="Z1130" s="1"/>
      <c r="AA1130" s="1"/>
      <c r="AB1130" s="1"/>
      <c r="AC1130" s="1"/>
      <c r="AD1130" s="1"/>
      <c r="AE1130" s="1"/>
      <c r="AF1130" s="1"/>
      <c r="AG1130" s="1"/>
      <c r="AH1130" s="1"/>
      <c r="AI1130" s="1"/>
      <c r="AJ1130" s="1"/>
      <c r="AK1130" s="1"/>
      <c r="AL1130" s="1"/>
      <c r="AM1130" s="1"/>
      <c r="AN1130" s="1"/>
      <c r="AO1130" s="1"/>
      <c r="AP1130" s="1"/>
      <c r="AQ1130" s="1"/>
      <c r="AR1130" s="1"/>
      <c r="AS1130" s="1"/>
      <c r="AT1130" s="1"/>
      <c r="AU1130" s="1"/>
    </row>
    <row r="1131" spans="1:47">
      <c r="A1131" s="1"/>
      <c r="B1131" s="1"/>
      <c r="C1131" s="1"/>
      <c r="D1131" s="1"/>
      <c r="E1131" s="1"/>
      <c r="F1131" s="1"/>
      <c r="G1131" s="1"/>
      <c r="H1131" s="1"/>
      <c r="I1131" s="1"/>
      <c r="J1131" s="1"/>
      <c r="K1131" s="1"/>
      <c r="L1131" s="1"/>
      <c r="M1131" s="1"/>
      <c r="N1131" s="1"/>
      <c r="O1131" s="1"/>
      <c r="P1131" s="1"/>
      <c r="Q1131" s="1"/>
      <c r="R1131" s="1"/>
      <c r="S1131" s="1"/>
      <c r="T1131" s="1"/>
      <c r="U1131" s="1"/>
      <c r="V1131" s="1"/>
      <c r="W1131" s="1"/>
      <c r="X1131" s="1"/>
      <c r="Y1131" s="1"/>
      <c r="Z1131" s="1"/>
      <c r="AA1131" s="1"/>
      <c r="AB1131" s="1"/>
      <c r="AC1131" s="1"/>
      <c r="AD1131" s="1"/>
      <c r="AE1131" s="1"/>
      <c r="AF1131" s="1"/>
      <c r="AG1131" s="1"/>
      <c r="AH1131" s="1"/>
      <c r="AI1131" s="1"/>
      <c r="AJ1131" s="1"/>
      <c r="AK1131" s="1"/>
      <c r="AL1131" s="1"/>
      <c r="AM1131" s="1"/>
      <c r="AN1131" s="1"/>
      <c r="AO1131" s="1"/>
      <c r="AP1131" s="1"/>
      <c r="AQ1131" s="1"/>
      <c r="AR1131" s="1"/>
      <c r="AS1131" s="1"/>
      <c r="AT1131" s="1"/>
      <c r="AU1131" s="1"/>
    </row>
    <row r="1132" spans="1:47">
      <c r="A1132" s="1"/>
      <c r="B1132" s="1"/>
      <c r="C1132" s="1"/>
      <c r="D1132" s="1"/>
      <c r="E1132" s="1"/>
      <c r="F1132" s="1"/>
      <c r="G1132" s="1"/>
      <c r="H1132" s="1"/>
      <c r="I1132" s="1"/>
      <c r="J1132" s="1"/>
      <c r="K1132" s="1"/>
      <c r="L1132" s="1"/>
      <c r="M1132" s="1"/>
      <c r="N1132" s="1"/>
      <c r="O1132" s="1"/>
      <c r="P1132" s="1"/>
      <c r="Q1132" s="1"/>
      <c r="R1132" s="1"/>
      <c r="S1132" s="1"/>
      <c r="T1132" s="1"/>
      <c r="U1132" s="1"/>
      <c r="V1132" s="1"/>
      <c r="W1132" s="1"/>
      <c r="X1132" s="1"/>
      <c r="Y1132" s="1"/>
      <c r="Z1132" s="1"/>
      <c r="AA1132" s="1"/>
      <c r="AB1132" s="1"/>
      <c r="AC1132" s="1"/>
      <c r="AD1132" s="1"/>
      <c r="AE1132" s="1"/>
      <c r="AF1132" s="1"/>
      <c r="AG1132" s="1"/>
      <c r="AH1132" s="1"/>
      <c r="AI1132" s="1"/>
      <c r="AJ1132" s="1"/>
      <c r="AK1132" s="1"/>
      <c r="AL1132" s="1"/>
      <c r="AM1132" s="1"/>
      <c r="AN1132" s="1"/>
      <c r="AO1132" s="1"/>
      <c r="AP1132" s="1"/>
      <c r="AQ1132" s="1"/>
      <c r="AR1132" s="1"/>
      <c r="AS1132" s="1"/>
      <c r="AT1132" s="1"/>
      <c r="AU1132" s="1"/>
    </row>
    <row r="1133" spans="1:47">
      <c r="A1133" s="1"/>
      <c r="B1133" s="1"/>
      <c r="C1133" s="1"/>
      <c r="D1133" s="1"/>
      <c r="E1133" s="1"/>
      <c r="F1133" s="1"/>
      <c r="G1133" s="1"/>
      <c r="H1133" s="1"/>
      <c r="I1133" s="1"/>
      <c r="J1133" s="1"/>
      <c r="K1133" s="1"/>
      <c r="L1133" s="1"/>
      <c r="M1133" s="1"/>
      <c r="N1133" s="1"/>
      <c r="O1133" s="1"/>
      <c r="P1133" s="1"/>
      <c r="Q1133" s="1"/>
      <c r="R1133" s="1"/>
      <c r="S1133" s="1"/>
      <c r="T1133" s="1"/>
      <c r="U1133" s="1"/>
      <c r="V1133" s="1"/>
      <c r="W1133" s="1"/>
      <c r="X1133" s="1"/>
      <c r="Y1133" s="1"/>
      <c r="Z1133" s="1"/>
      <c r="AA1133" s="1"/>
      <c r="AB1133" s="1"/>
      <c r="AC1133" s="1"/>
      <c r="AD1133" s="1"/>
      <c r="AE1133" s="1"/>
      <c r="AF1133" s="1"/>
      <c r="AG1133" s="1"/>
      <c r="AH1133" s="1"/>
      <c r="AI1133" s="1"/>
      <c r="AJ1133" s="1"/>
      <c r="AK1133" s="1"/>
      <c r="AL1133" s="1"/>
      <c r="AM1133" s="1"/>
      <c r="AN1133" s="1"/>
      <c r="AO1133" s="1"/>
      <c r="AP1133" s="1"/>
      <c r="AQ1133" s="1"/>
      <c r="AR1133" s="1"/>
      <c r="AS1133" s="1"/>
      <c r="AT1133" s="1"/>
      <c r="AU1133" s="1"/>
    </row>
    <row r="1134" spans="1:47">
      <c r="A1134" s="1"/>
      <c r="B1134" s="1"/>
      <c r="C1134" s="1"/>
      <c r="D1134" s="1"/>
      <c r="E1134" s="1"/>
      <c r="F1134" s="1"/>
      <c r="G1134" s="1"/>
      <c r="H1134" s="1"/>
      <c r="I1134" s="1"/>
      <c r="J1134" s="1"/>
      <c r="K1134" s="1"/>
      <c r="L1134" s="1"/>
      <c r="M1134" s="1"/>
      <c r="N1134" s="1"/>
      <c r="O1134" s="1"/>
      <c r="P1134" s="1"/>
      <c r="Q1134" s="1"/>
      <c r="R1134" s="1"/>
      <c r="S1134" s="1"/>
      <c r="T1134" s="1"/>
      <c r="U1134" s="1"/>
      <c r="V1134" s="1"/>
      <c r="W1134" s="1"/>
      <c r="X1134" s="1"/>
      <c r="Y1134" s="1"/>
      <c r="Z1134" s="1"/>
      <c r="AA1134" s="1"/>
      <c r="AB1134" s="1"/>
      <c r="AC1134" s="1"/>
      <c r="AD1134" s="1"/>
      <c r="AE1134" s="1"/>
      <c r="AF1134" s="1"/>
      <c r="AG1134" s="1"/>
      <c r="AH1134" s="1"/>
      <c r="AI1134" s="1"/>
      <c r="AJ1134" s="1"/>
      <c r="AK1134" s="1"/>
      <c r="AL1134" s="1"/>
      <c r="AM1134" s="1"/>
      <c r="AN1134" s="1"/>
      <c r="AO1134" s="1"/>
      <c r="AP1134" s="1"/>
      <c r="AQ1134" s="1"/>
      <c r="AR1134" s="1"/>
      <c r="AS1134" s="1"/>
      <c r="AT1134" s="1"/>
      <c r="AU1134" s="1"/>
    </row>
    <row r="1135" spans="1:47">
      <c r="A1135" s="1"/>
      <c r="B1135" s="1"/>
      <c r="C1135" s="1"/>
      <c r="D1135" s="1"/>
      <c r="E1135" s="1"/>
      <c r="F1135" s="1"/>
      <c r="G1135" s="1"/>
      <c r="H1135" s="1"/>
      <c r="I1135" s="1"/>
      <c r="J1135" s="1"/>
      <c r="K1135" s="1"/>
      <c r="L1135" s="1"/>
      <c r="M1135" s="1"/>
      <c r="N1135" s="1"/>
      <c r="O1135" s="1"/>
      <c r="P1135" s="1"/>
      <c r="Q1135" s="1"/>
      <c r="R1135" s="1"/>
      <c r="S1135" s="1"/>
      <c r="T1135" s="1"/>
      <c r="U1135" s="1"/>
      <c r="V1135" s="1"/>
      <c r="W1135" s="1"/>
      <c r="X1135" s="1"/>
      <c r="Y1135" s="1"/>
      <c r="Z1135" s="1"/>
      <c r="AA1135" s="1"/>
      <c r="AB1135" s="1"/>
      <c r="AC1135" s="1"/>
      <c r="AD1135" s="1"/>
      <c r="AE1135" s="1"/>
      <c r="AF1135" s="1"/>
      <c r="AG1135" s="1"/>
      <c r="AH1135" s="1"/>
      <c r="AI1135" s="1"/>
      <c r="AJ1135" s="1"/>
      <c r="AK1135" s="1"/>
      <c r="AL1135" s="1"/>
      <c r="AM1135" s="1"/>
      <c r="AN1135" s="1"/>
      <c r="AO1135" s="1"/>
      <c r="AP1135" s="1"/>
      <c r="AQ1135" s="1"/>
      <c r="AR1135" s="1"/>
      <c r="AS1135" s="1"/>
      <c r="AT1135" s="1"/>
      <c r="AU1135" s="1"/>
    </row>
    <row r="1136" spans="1:47">
      <c r="A1136" s="1"/>
      <c r="B1136" s="1"/>
      <c r="C1136" s="1"/>
      <c r="D1136" s="1"/>
      <c r="E1136" s="1"/>
      <c r="F1136" s="1"/>
      <c r="G1136" s="1"/>
      <c r="H1136" s="1"/>
      <c r="I1136" s="1"/>
      <c r="J1136" s="1"/>
      <c r="K1136" s="1"/>
      <c r="L1136" s="1"/>
      <c r="M1136" s="1"/>
      <c r="N1136" s="1"/>
      <c r="O1136" s="1"/>
      <c r="P1136" s="1"/>
      <c r="Q1136" s="1"/>
      <c r="R1136" s="1"/>
      <c r="S1136" s="1"/>
      <c r="T1136" s="1"/>
      <c r="U1136" s="1"/>
      <c r="V1136" s="1"/>
      <c r="W1136" s="1"/>
      <c r="X1136" s="1"/>
      <c r="Y1136" s="1"/>
      <c r="Z1136" s="1"/>
      <c r="AA1136" s="1"/>
      <c r="AB1136" s="1"/>
      <c r="AC1136" s="1"/>
      <c r="AD1136" s="1"/>
      <c r="AE1136" s="1"/>
      <c r="AF1136" s="1"/>
      <c r="AG1136" s="1"/>
      <c r="AH1136" s="1"/>
      <c r="AI1136" s="1"/>
      <c r="AJ1136" s="1"/>
      <c r="AK1136" s="1"/>
      <c r="AL1136" s="1"/>
      <c r="AM1136" s="1"/>
      <c r="AN1136" s="1"/>
      <c r="AO1136" s="1"/>
      <c r="AP1136" s="1"/>
      <c r="AQ1136" s="1"/>
      <c r="AR1136" s="1"/>
      <c r="AS1136" s="1"/>
      <c r="AT1136" s="1"/>
      <c r="AU1136" s="1"/>
    </row>
    <row r="1137" spans="1:47">
      <c r="A1137" s="1"/>
      <c r="B1137" s="1"/>
      <c r="C1137" s="1"/>
      <c r="D1137" s="1"/>
      <c r="E1137" s="1"/>
      <c r="F1137" s="1"/>
      <c r="G1137" s="1"/>
      <c r="H1137" s="1"/>
      <c r="I1137" s="1"/>
      <c r="J1137" s="1"/>
      <c r="K1137" s="1"/>
      <c r="L1137" s="1"/>
      <c r="M1137" s="1"/>
      <c r="N1137" s="1"/>
      <c r="O1137" s="1"/>
      <c r="P1137" s="1"/>
      <c r="Q1137" s="1"/>
      <c r="R1137" s="1"/>
      <c r="S1137" s="1"/>
      <c r="T1137" s="1"/>
      <c r="U1137" s="1"/>
      <c r="V1137" s="1"/>
      <c r="W1137" s="1"/>
      <c r="X1137" s="1"/>
      <c r="Y1137" s="1"/>
      <c r="Z1137" s="1"/>
      <c r="AA1137" s="1"/>
      <c r="AB1137" s="1"/>
      <c r="AC1137" s="1"/>
      <c r="AD1137" s="1"/>
      <c r="AE1137" s="1"/>
      <c r="AF1137" s="1"/>
      <c r="AG1137" s="1"/>
      <c r="AH1137" s="1"/>
      <c r="AI1137" s="1"/>
      <c r="AJ1137" s="1"/>
      <c r="AK1137" s="1"/>
      <c r="AL1137" s="1"/>
      <c r="AM1137" s="1"/>
      <c r="AN1137" s="1"/>
      <c r="AO1137" s="1"/>
      <c r="AP1137" s="1"/>
      <c r="AQ1137" s="1"/>
      <c r="AR1137" s="1"/>
      <c r="AS1137" s="1"/>
      <c r="AT1137" s="1"/>
      <c r="AU1137" s="1"/>
    </row>
    <row r="1138" spans="1:47">
      <c r="A1138" s="1"/>
      <c r="B1138" s="1"/>
      <c r="C1138" s="1"/>
      <c r="D1138" s="1"/>
      <c r="E1138" s="1"/>
      <c r="F1138" s="1"/>
      <c r="G1138" s="1"/>
      <c r="H1138" s="1"/>
      <c r="I1138" s="1"/>
      <c r="J1138" s="1"/>
      <c r="K1138" s="1"/>
      <c r="L1138" s="1"/>
      <c r="M1138" s="1"/>
      <c r="N1138" s="1"/>
      <c r="O1138" s="1"/>
      <c r="P1138" s="1"/>
      <c r="Q1138" s="1"/>
      <c r="R1138" s="1"/>
      <c r="S1138" s="1"/>
      <c r="T1138" s="1"/>
      <c r="U1138" s="1"/>
      <c r="V1138" s="1"/>
      <c r="W1138" s="1"/>
      <c r="X1138" s="1"/>
      <c r="Y1138" s="1"/>
      <c r="Z1138" s="1"/>
      <c r="AA1138" s="1"/>
      <c r="AB1138" s="1"/>
      <c r="AC1138" s="1"/>
      <c r="AD1138" s="1"/>
      <c r="AE1138" s="1"/>
      <c r="AF1138" s="1"/>
      <c r="AG1138" s="1"/>
      <c r="AH1138" s="1"/>
      <c r="AI1138" s="1"/>
      <c r="AJ1138" s="1"/>
      <c r="AK1138" s="1"/>
      <c r="AL1138" s="1"/>
      <c r="AM1138" s="1"/>
      <c r="AN1138" s="1"/>
      <c r="AO1138" s="1"/>
      <c r="AP1138" s="1"/>
      <c r="AQ1138" s="1"/>
      <c r="AR1138" s="1"/>
      <c r="AS1138" s="1"/>
      <c r="AT1138" s="1"/>
      <c r="AU1138" s="1"/>
    </row>
    <row r="1139" spans="1:47">
      <c r="A1139" s="1"/>
      <c r="B1139" s="1"/>
      <c r="C1139" s="1"/>
      <c r="D1139" s="1"/>
      <c r="E1139" s="1"/>
      <c r="F1139" s="1"/>
      <c r="G1139" s="1"/>
      <c r="H1139" s="1"/>
      <c r="I1139" s="1"/>
      <c r="J1139" s="1"/>
      <c r="K1139" s="1"/>
      <c r="L1139" s="1"/>
      <c r="M1139" s="1"/>
      <c r="N1139" s="1"/>
      <c r="O1139" s="1"/>
      <c r="P1139" s="1"/>
      <c r="Q1139" s="1"/>
      <c r="R1139" s="1"/>
      <c r="S1139" s="1"/>
      <c r="T1139" s="1"/>
      <c r="U1139" s="1"/>
      <c r="V1139" s="1"/>
      <c r="W1139" s="1"/>
      <c r="X1139" s="1"/>
      <c r="Y1139" s="1"/>
      <c r="Z1139" s="1"/>
      <c r="AA1139" s="1"/>
      <c r="AB1139" s="1"/>
      <c r="AC1139" s="1"/>
      <c r="AD1139" s="1"/>
      <c r="AE1139" s="1"/>
      <c r="AF1139" s="1"/>
      <c r="AG1139" s="1"/>
      <c r="AH1139" s="1"/>
      <c r="AI1139" s="1"/>
      <c r="AJ1139" s="1"/>
      <c r="AK1139" s="1"/>
      <c r="AL1139" s="1"/>
      <c r="AM1139" s="1"/>
      <c r="AN1139" s="1"/>
      <c r="AO1139" s="1"/>
      <c r="AP1139" s="1"/>
      <c r="AQ1139" s="1"/>
      <c r="AR1139" s="1"/>
      <c r="AS1139" s="1"/>
      <c r="AT1139" s="1"/>
      <c r="AU1139" s="1"/>
    </row>
    <row r="1140" spans="1:47">
      <c r="A1140" s="1"/>
      <c r="B1140" s="1"/>
      <c r="C1140" s="1"/>
      <c r="D1140" s="1"/>
      <c r="E1140" s="1"/>
      <c r="F1140" s="1"/>
      <c r="G1140" s="1"/>
      <c r="H1140" s="1"/>
      <c r="I1140" s="1"/>
      <c r="J1140" s="1"/>
      <c r="K1140" s="1"/>
      <c r="L1140" s="1"/>
      <c r="M1140" s="1"/>
      <c r="N1140" s="1"/>
      <c r="O1140" s="1"/>
      <c r="P1140" s="1"/>
      <c r="Q1140" s="1"/>
      <c r="R1140" s="1"/>
      <c r="S1140" s="1"/>
      <c r="T1140" s="1"/>
      <c r="U1140" s="1"/>
      <c r="V1140" s="1"/>
      <c r="W1140" s="1"/>
      <c r="X1140" s="1"/>
      <c r="Y1140" s="1"/>
      <c r="Z1140" s="1"/>
      <c r="AA1140" s="1"/>
      <c r="AB1140" s="1"/>
      <c r="AC1140" s="1"/>
      <c r="AD1140" s="1"/>
      <c r="AE1140" s="1"/>
      <c r="AF1140" s="1"/>
      <c r="AG1140" s="1"/>
      <c r="AH1140" s="1"/>
      <c r="AI1140" s="1"/>
      <c r="AJ1140" s="1"/>
      <c r="AK1140" s="1"/>
      <c r="AL1140" s="1"/>
      <c r="AM1140" s="1"/>
      <c r="AN1140" s="1"/>
      <c r="AO1140" s="1"/>
      <c r="AP1140" s="1"/>
      <c r="AQ1140" s="1"/>
      <c r="AR1140" s="1"/>
      <c r="AS1140" s="1"/>
      <c r="AT1140" s="1"/>
      <c r="AU1140" s="1"/>
    </row>
    <row r="1141" spans="1:47">
      <c r="A1141" s="1"/>
      <c r="B1141" s="1"/>
      <c r="C1141" s="1"/>
      <c r="D1141" s="1"/>
      <c r="E1141" s="1"/>
      <c r="F1141" s="1"/>
      <c r="G1141" s="1"/>
      <c r="H1141" s="1"/>
      <c r="I1141" s="1"/>
      <c r="J1141" s="1"/>
      <c r="K1141" s="1"/>
      <c r="L1141" s="1"/>
      <c r="M1141" s="1"/>
      <c r="N1141" s="1"/>
      <c r="O1141" s="1"/>
      <c r="P1141" s="1"/>
      <c r="Q1141" s="1"/>
      <c r="R1141" s="1"/>
      <c r="S1141" s="1"/>
      <c r="T1141" s="1"/>
      <c r="U1141" s="1"/>
      <c r="V1141" s="1"/>
      <c r="W1141" s="1"/>
      <c r="X1141" s="1"/>
      <c r="Y1141" s="1"/>
      <c r="Z1141" s="1"/>
      <c r="AA1141" s="1"/>
      <c r="AB1141" s="1"/>
      <c r="AC1141" s="1"/>
      <c r="AD1141" s="1"/>
      <c r="AE1141" s="1"/>
      <c r="AF1141" s="1"/>
      <c r="AG1141" s="1"/>
      <c r="AH1141" s="1"/>
      <c r="AI1141" s="1"/>
      <c r="AJ1141" s="1"/>
      <c r="AK1141" s="1"/>
      <c r="AL1141" s="1"/>
      <c r="AM1141" s="1"/>
      <c r="AN1141" s="1"/>
      <c r="AO1141" s="1"/>
      <c r="AP1141" s="1"/>
      <c r="AQ1141" s="1"/>
      <c r="AR1141" s="1"/>
      <c r="AS1141" s="1"/>
      <c r="AT1141" s="1"/>
      <c r="AU1141" s="1"/>
    </row>
    <row r="1142" spans="1:47">
      <c r="A1142" s="1"/>
      <c r="B1142" s="1"/>
      <c r="C1142" s="1"/>
      <c r="D1142" s="1"/>
      <c r="E1142" s="1"/>
      <c r="F1142" s="1"/>
      <c r="G1142" s="1"/>
      <c r="H1142" s="1"/>
      <c r="I1142" s="1"/>
      <c r="J1142" s="1"/>
      <c r="K1142" s="1"/>
      <c r="L1142" s="1"/>
      <c r="M1142" s="1"/>
      <c r="N1142" s="1"/>
      <c r="O1142" s="1"/>
      <c r="P1142" s="1"/>
      <c r="Q1142" s="1"/>
      <c r="R1142" s="1"/>
      <c r="S1142" s="1"/>
      <c r="T1142" s="1"/>
      <c r="U1142" s="1"/>
      <c r="V1142" s="1"/>
      <c r="W1142" s="1"/>
      <c r="X1142" s="1"/>
      <c r="Y1142" s="1"/>
      <c r="Z1142" s="1"/>
      <c r="AA1142" s="1"/>
      <c r="AB1142" s="1"/>
      <c r="AC1142" s="1"/>
      <c r="AD1142" s="1"/>
      <c r="AE1142" s="1"/>
      <c r="AF1142" s="1"/>
      <c r="AG1142" s="1"/>
      <c r="AH1142" s="1"/>
      <c r="AI1142" s="1"/>
      <c r="AJ1142" s="1"/>
      <c r="AK1142" s="1"/>
      <c r="AL1142" s="1"/>
      <c r="AM1142" s="1"/>
      <c r="AN1142" s="1"/>
      <c r="AO1142" s="1"/>
      <c r="AP1142" s="1"/>
      <c r="AQ1142" s="1"/>
      <c r="AR1142" s="1"/>
      <c r="AS1142" s="1"/>
      <c r="AT1142" s="1"/>
      <c r="AU1142" s="1"/>
    </row>
    <row r="1143" spans="1:47">
      <c r="A1143" s="1"/>
      <c r="B1143" s="1"/>
      <c r="C1143" s="1"/>
      <c r="D1143" s="1"/>
      <c r="E1143" s="1"/>
      <c r="F1143" s="1"/>
      <c r="G1143" s="1"/>
      <c r="H1143" s="1"/>
      <c r="I1143" s="1"/>
      <c r="J1143" s="1"/>
      <c r="K1143" s="1"/>
      <c r="L1143" s="1"/>
      <c r="M1143" s="1"/>
      <c r="N1143" s="1"/>
      <c r="O1143" s="1"/>
      <c r="P1143" s="1"/>
      <c r="Q1143" s="1"/>
      <c r="R1143" s="1"/>
      <c r="S1143" s="1"/>
      <c r="T1143" s="1"/>
      <c r="U1143" s="1"/>
      <c r="V1143" s="1"/>
      <c r="W1143" s="1"/>
      <c r="X1143" s="1"/>
      <c r="Y1143" s="1"/>
      <c r="Z1143" s="1"/>
      <c r="AA1143" s="1"/>
      <c r="AB1143" s="1"/>
      <c r="AC1143" s="1"/>
      <c r="AD1143" s="1"/>
      <c r="AE1143" s="1"/>
      <c r="AF1143" s="1"/>
      <c r="AG1143" s="1"/>
      <c r="AH1143" s="1"/>
      <c r="AI1143" s="1"/>
      <c r="AJ1143" s="1"/>
      <c r="AK1143" s="1"/>
      <c r="AL1143" s="1"/>
      <c r="AM1143" s="1"/>
      <c r="AN1143" s="1"/>
      <c r="AO1143" s="1"/>
      <c r="AP1143" s="1"/>
      <c r="AQ1143" s="1"/>
      <c r="AR1143" s="1"/>
      <c r="AS1143" s="1"/>
      <c r="AT1143" s="1"/>
      <c r="AU1143" s="1"/>
    </row>
    <row r="1144" spans="1:47">
      <c r="A1144" s="1"/>
      <c r="B1144" s="1"/>
      <c r="C1144" s="1"/>
      <c r="D1144" s="1"/>
      <c r="E1144" s="1"/>
      <c r="F1144" s="1"/>
      <c r="G1144" s="1"/>
      <c r="H1144" s="1"/>
      <c r="I1144" s="1"/>
      <c r="J1144" s="1"/>
      <c r="K1144" s="1"/>
      <c r="L1144" s="1"/>
      <c r="M1144" s="1"/>
      <c r="N1144" s="1"/>
      <c r="O1144" s="1"/>
      <c r="P1144" s="1"/>
      <c r="Q1144" s="1"/>
      <c r="R1144" s="1"/>
      <c r="S1144" s="1"/>
      <c r="T1144" s="1"/>
      <c r="U1144" s="1"/>
      <c r="V1144" s="1"/>
      <c r="W1144" s="1"/>
      <c r="X1144" s="1"/>
      <c r="Y1144" s="1"/>
      <c r="Z1144" s="1"/>
      <c r="AA1144" s="1"/>
      <c r="AB1144" s="1"/>
      <c r="AC1144" s="1"/>
      <c r="AD1144" s="1"/>
      <c r="AE1144" s="1"/>
      <c r="AF1144" s="1"/>
      <c r="AG1144" s="1"/>
      <c r="AH1144" s="1"/>
      <c r="AI1144" s="1"/>
      <c r="AJ1144" s="1"/>
      <c r="AK1144" s="1"/>
      <c r="AL1144" s="1"/>
      <c r="AM1144" s="1"/>
      <c r="AN1144" s="1"/>
      <c r="AO1144" s="1"/>
      <c r="AP1144" s="1"/>
      <c r="AQ1144" s="1"/>
      <c r="AR1144" s="1"/>
      <c r="AS1144" s="1"/>
      <c r="AT1144" s="1"/>
      <c r="AU1144" s="1"/>
    </row>
    <row r="1145" spans="1:47">
      <c r="A1145" s="1"/>
      <c r="B1145" s="1"/>
      <c r="C1145" s="1"/>
      <c r="D1145" s="1"/>
      <c r="E1145" s="1"/>
      <c r="F1145" s="1"/>
      <c r="G1145" s="1"/>
      <c r="H1145" s="1"/>
      <c r="I1145" s="1"/>
      <c r="J1145" s="1"/>
      <c r="K1145" s="1"/>
      <c r="L1145" s="1"/>
      <c r="M1145" s="1"/>
      <c r="N1145" s="1"/>
      <c r="O1145" s="1"/>
      <c r="P1145" s="1"/>
      <c r="Q1145" s="1"/>
      <c r="R1145" s="1"/>
      <c r="S1145" s="1"/>
      <c r="T1145" s="1"/>
      <c r="U1145" s="1"/>
      <c r="V1145" s="1"/>
      <c r="W1145" s="1"/>
      <c r="X1145" s="1"/>
      <c r="Y1145" s="1"/>
      <c r="Z1145" s="1"/>
      <c r="AA1145" s="1"/>
      <c r="AB1145" s="1"/>
      <c r="AC1145" s="1"/>
      <c r="AD1145" s="1"/>
      <c r="AE1145" s="1"/>
      <c r="AF1145" s="1"/>
      <c r="AG1145" s="1"/>
      <c r="AH1145" s="1"/>
      <c r="AI1145" s="1"/>
      <c r="AJ1145" s="1"/>
      <c r="AK1145" s="1"/>
      <c r="AL1145" s="1"/>
      <c r="AM1145" s="1"/>
      <c r="AN1145" s="1"/>
      <c r="AO1145" s="1"/>
      <c r="AP1145" s="1"/>
      <c r="AQ1145" s="1"/>
      <c r="AR1145" s="1"/>
      <c r="AS1145" s="1"/>
      <c r="AT1145" s="1"/>
      <c r="AU1145" s="1"/>
    </row>
    <row r="1146" spans="1:47">
      <c r="A1146" s="1"/>
      <c r="B1146" s="1"/>
      <c r="C1146" s="1"/>
      <c r="D1146" s="1"/>
      <c r="E1146" s="1"/>
      <c r="F1146" s="1"/>
      <c r="G1146" s="1"/>
      <c r="H1146" s="1"/>
      <c r="I1146" s="1"/>
      <c r="J1146" s="1"/>
      <c r="K1146" s="1"/>
      <c r="L1146" s="1"/>
      <c r="M1146" s="1"/>
      <c r="N1146" s="1"/>
      <c r="O1146" s="1"/>
      <c r="P1146" s="1"/>
      <c r="Q1146" s="1"/>
      <c r="R1146" s="1"/>
      <c r="S1146" s="1"/>
      <c r="T1146" s="1"/>
      <c r="U1146" s="1"/>
      <c r="V1146" s="1"/>
      <c r="W1146" s="1"/>
      <c r="X1146" s="1"/>
      <c r="Y1146" s="1"/>
      <c r="Z1146" s="1"/>
      <c r="AA1146" s="1"/>
      <c r="AB1146" s="1"/>
      <c r="AC1146" s="1"/>
      <c r="AD1146" s="1"/>
      <c r="AE1146" s="1"/>
      <c r="AF1146" s="1"/>
      <c r="AG1146" s="1"/>
      <c r="AH1146" s="1"/>
      <c r="AI1146" s="1"/>
      <c r="AJ1146" s="1"/>
      <c r="AK1146" s="1"/>
      <c r="AL1146" s="1"/>
      <c r="AM1146" s="1"/>
      <c r="AN1146" s="1"/>
      <c r="AO1146" s="1"/>
      <c r="AP1146" s="1"/>
      <c r="AQ1146" s="1"/>
      <c r="AR1146" s="1"/>
      <c r="AS1146" s="1"/>
      <c r="AT1146" s="1"/>
      <c r="AU1146" s="1"/>
    </row>
    <row r="1147" spans="1:47">
      <c r="A1147" s="1"/>
      <c r="B1147" s="1"/>
      <c r="C1147" s="1"/>
      <c r="D1147" s="1"/>
      <c r="E1147" s="1"/>
      <c r="F1147" s="1"/>
      <c r="G1147" s="1"/>
      <c r="H1147" s="1"/>
      <c r="I1147" s="1"/>
      <c r="J1147" s="1"/>
      <c r="K1147" s="1"/>
      <c r="L1147" s="1"/>
      <c r="M1147" s="1"/>
      <c r="N1147" s="1"/>
      <c r="O1147" s="1"/>
      <c r="P1147" s="1"/>
      <c r="Q1147" s="1"/>
      <c r="R1147" s="1"/>
      <c r="S1147" s="1"/>
      <c r="T1147" s="1"/>
      <c r="U1147" s="1"/>
      <c r="V1147" s="1"/>
      <c r="W1147" s="1"/>
      <c r="X1147" s="1"/>
      <c r="Y1147" s="1"/>
      <c r="Z1147" s="1"/>
      <c r="AA1147" s="1"/>
      <c r="AB1147" s="1"/>
      <c r="AC1147" s="1"/>
      <c r="AD1147" s="1"/>
      <c r="AE1147" s="1"/>
      <c r="AF1147" s="1"/>
      <c r="AG1147" s="1"/>
      <c r="AH1147" s="1"/>
      <c r="AI1147" s="1"/>
      <c r="AJ1147" s="1"/>
      <c r="AK1147" s="1"/>
      <c r="AL1147" s="1"/>
      <c r="AM1147" s="1"/>
      <c r="AN1147" s="1"/>
      <c r="AO1147" s="1"/>
      <c r="AP1147" s="1"/>
      <c r="AQ1147" s="1"/>
      <c r="AR1147" s="1"/>
      <c r="AS1147" s="1"/>
      <c r="AT1147" s="1"/>
      <c r="AU1147" s="1"/>
    </row>
    <row r="1148" spans="1:47">
      <c r="A1148" s="1"/>
      <c r="B1148" s="1"/>
      <c r="C1148" s="1"/>
      <c r="D1148" s="1"/>
      <c r="E1148" s="1"/>
      <c r="F1148" s="1"/>
      <c r="G1148" s="1"/>
      <c r="H1148" s="1"/>
      <c r="I1148" s="1"/>
      <c r="J1148" s="1"/>
      <c r="K1148" s="1"/>
      <c r="L1148" s="1"/>
      <c r="M1148" s="1"/>
      <c r="N1148" s="1"/>
      <c r="O1148" s="1"/>
      <c r="P1148" s="1"/>
      <c r="Q1148" s="1"/>
      <c r="R1148" s="1"/>
      <c r="S1148" s="1"/>
      <c r="T1148" s="1"/>
      <c r="U1148" s="1"/>
      <c r="V1148" s="1"/>
      <c r="W1148" s="1"/>
      <c r="X1148" s="1"/>
      <c r="Y1148" s="1"/>
      <c r="Z1148" s="1"/>
      <c r="AA1148" s="1"/>
      <c r="AB1148" s="1"/>
      <c r="AC1148" s="1"/>
      <c r="AD1148" s="1"/>
      <c r="AE1148" s="1"/>
      <c r="AF1148" s="1"/>
      <c r="AG1148" s="1"/>
      <c r="AH1148" s="1"/>
      <c r="AI1148" s="1"/>
      <c r="AJ1148" s="1"/>
      <c r="AK1148" s="1"/>
      <c r="AL1148" s="1"/>
      <c r="AM1148" s="1"/>
      <c r="AN1148" s="1"/>
      <c r="AO1148" s="1"/>
      <c r="AP1148" s="1"/>
      <c r="AQ1148" s="1"/>
      <c r="AR1148" s="1"/>
      <c r="AS1148" s="1"/>
      <c r="AT1148" s="1"/>
      <c r="AU1148" s="1"/>
    </row>
    <row r="1149" spans="1:47">
      <c r="A1149" s="1"/>
      <c r="B1149" s="1"/>
      <c r="C1149" s="1"/>
      <c r="D1149" s="1"/>
      <c r="E1149" s="1"/>
      <c r="F1149" s="1"/>
      <c r="G1149" s="1"/>
      <c r="H1149" s="1"/>
      <c r="I1149" s="1"/>
      <c r="J1149" s="1"/>
      <c r="K1149" s="1"/>
      <c r="L1149" s="1"/>
      <c r="M1149" s="1"/>
      <c r="N1149" s="1"/>
      <c r="O1149" s="1"/>
      <c r="P1149" s="1"/>
      <c r="Q1149" s="1"/>
      <c r="R1149" s="1"/>
      <c r="S1149" s="1"/>
      <c r="T1149" s="1"/>
      <c r="U1149" s="1"/>
      <c r="V1149" s="1"/>
      <c r="W1149" s="1"/>
      <c r="X1149" s="1"/>
      <c r="Y1149" s="1"/>
      <c r="Z1149" s="1"/>
      <c r="AA1149" s="1"/>
      <c r="AB1149" s="1"/>
      <c r="AC1149" s="1"/>
      <c r="AD1149" s="1"/>
      <c r="AE1149" s="1"/>
      <c r="AF1149" s="1"/>
      <c r="AG1149" s="1"/>
      <c r="AH1149" s="1"/>
      <c r="AI1149" s="1"/>
      <c r="AJ1149" s="1"/>
      <c r="AK1149" s="1"/>
      <c r="AL1149" s="1"/>
      <c r="AM1149" s="1"/>
      <c r="AN1149" s="1"/>
      <c r="AO1149" s="1"/>
      <c r="AP1149" s="1"/>
      <c r="AQ1149" s="1"/>
      <c r="AR1149" s="1"/>
      <c r="AS1149" s="1"/>
      <c r="AT1149" s="1"/>
      <c r="AU1149" s="1"/>
    </row>
    <row r="1150" spans="1:47">
      <c r="A1150" s="1"/>
      <c r="B1150" s="1"/>
      <c r="C1150" s="1"/>
      <c r="D1150" s="1"/>
      <c r="E1150" s="1"/>
      <c r="F1150" s="1"/>
      <c r="G1150" s="1"/>
      <c r="H1150" s="1"/>
      <c r="I1150" s="1"/>
      <c r="J1150" s="1"/>
      <c r="K1150" s="1"/>
      <c r="L1150" s="1"/>
      <c r="M1150" s="1"/>
      <c r="N1150" s="1"/>
      <c r="O1150" s="1"/>
      <c r="P1150" s="1"/>
      <c r="Q1150" s="1"/>
      <c r="R1150" s="1"/>
      <c r="S1150" s="1"/>
      <c r="T1150" s="1"/>
      <c r="U1150" s="1"/>
      <c r="V1150" s="1"/>
      <c r="W1150" s="1"/>
      <c r="X1150" s="1"/>
      <c r="Y1150" s="1"/>
      <c r="Z1150" s="1"/>
      <c r="AA1150" s="1"/>
      <c r="AB1150" s="1"/>
      <c r="AC1150" s="1"/>
      <c r="AD1150" s="1"/>
      <c r="AE1150" s="1"/>
      <c r="AF1150" s="1"/>
      <c r="AG1150" s="1"/>
      <c r="AH1150" s="1"/>
      <c r="AI1150" s="1"/>
      <c r="AJ1150" s="1"/>
      <c r="AK1150" s="1"/>
      <c r="AL1150" s="1"/>
      <c r="AM1150" s="1"/>
      <c r="AN1150" s="1"/>
      <c r="AO1150" s="1"/>
      <c r="AP1150" s="1"/>
      <c r="AQ1150" s="1"/>
      <c r="AR1150" s="1"/>
      <c r="AS1150" s="1"/>
      <c r="AT1150" s="1"/>
      <c r="AU1150" s="1"/>
    </row>
    <row r="1151" spans="1:47">
      <c r="A1151" s="1"/>
      <c r="B1151" s="1"/>
      <c r="C1151" s="1"/>
      <c r="D1151" s="1"/>
      <c r="E1151" s="1"/>
      <c r="F1151" s="1"/>
      <c r="G1151" s="1"/>
      <c r="H1151" s="1"/>
      <c r="I1151" s="1"/>
      <c r="J1151" s="1"/>
      <c r="K1151" s="1"/>
      <c r="L1151" s="1"/>
      <c r="M1151" s="1"/>
      <c r="N1151" s="1"/>
      <c r="O1151" s="1"/>
      <c r="P1151" s="1"/>
      <c r="Q1151" s="1"/>
      <c r="R1151" s="1"/>
      <c r="S1151" s="1"/>
      <c r="T1151" s="1"/>
      <c r="U1151" s="1"/>
      <c r="V1151" s="1"/>
      <c r="W1151" s="1"/>
      <c r="X1151" s="1"/>
      <c r="Y1151" s="1"/>
      <c r="Z1151" s="1"/>
      <c r="AA1151" s="1"/>
      <c r="AB1151" s="1"/>
      <c r="AC1151" s="1"/>
      <c r="AD1151" s="1"/>
      <c r="AE1151" s="1"/>
      <c r="AF1151" s="1"/>
      <c r="AG1151" s="1"/>
      <c r="AH1151" s="1"/>
      <c r="AI1151" s="1"/>
      <c r="AJ1151" s="1"/>
      <c r="AK1151" s="1"/>
      <c r="AL1151" s="1"/>
      <c r="AM1151" s="1"/>
      <c r="AN1151" s="1"/>
      <c r="AO1151" s="1"/>
      <c r="AP1151" s="1"/>
      <c r="AQ1151" s="1"/>
      <c r="AR1151" s="1"/>
      <c r="AS1151" s="1"/>
      <c r="AT1151" s="1"/>
      <c r="AU1151" s="1"/>
    </row>
    <row r="1152" spans="1:47">
      <c r="A1152" s="1"/>
      <c r="B1152" s="1"/>
      <c r="C1152" s="1"/>
      <c r="D1152" s="1"/>
      <c r="E1152" s="1"/>
      <c r="F1152" s="1"/>
      <c r="G1152" s="1"/>
      <c r="H1152" s="1"/>
      <c r="I1152" s="1"/>
      <c r="J1152" s="1"/>
      <c r="K1152" s="1"/>
      <c r="L1152" s="1"/>
      <c r="M1152" s="1"/>
      <c r="N1152" s="1"/>
      <c r="O1152" s="1"/>
      <c r="P1152" s="1"/>
      <c r="Q1152" s="1"/>
      <c r="R1152" s="1"/>
      <c r="S1152" s="1"/>
      <c r="T1152" s="1"/>
      <c r="U1152" s="1"/>
      <c r="V1152" s="1"/>
      <c r="W1152" s="1"/>
      <c r="X1152" s="1"/>
      <c r="Y1152" s="1"/>
      <c r="Z1152" s="1"/>
      <c r="AA1152" s="1"/>
      <c r="AB1152" s="1"/>
      <c r="AC1152" s="1"/>
      <c r="AD1152" s="1"/>
      <c r="AE1152" s="1"/>
      <c r="AF1152" s="1"/>
      <c r="AG1152" s="1"/>
      <c r="AH1152" s="1"/>
      <c r="AI1152" s="1"/>
      <c r="AJ1152" s="1"/>
      <c r="AK1152" s="1"/>
      <c r="AL1152" s="1"/>
      <c r="AM1152" s="1"/>
      <c r="AN1152" s="1"/>
      <c r="AO1152" s="1"/>
      <c r="AP1152" s="1"/>
      <c r="AQ1152" s="1"/>
      <c r="AR1152" s="1"/>
      <c r="AS1152" s="1"/>
      <c r="AT1152" s="1"/>
      <c r="AU1152" s="1"/>
    </row>
    <row r="1153" spans="1:47">
      <c r="A1153" s="1"/>
      <c r="B1153" s="1"/>
      <c r="C1153" s="1"/>
      <c r="D1153" s="1"/>
      <c r="E1153" s="1"/>
      <c r="F1153" s="1"/>
      <c r="G1153" s="1"/>
      <c r="H1153" s="1"/>
      <c r="I1153" s="1"/>
      <c r="J1153" s="1"/>
      <c r="K1153" s="1"/>
      <c r="L1153" s="1"/>
      <c r="M1153" s="1"/>
      <c r="N1153" s="1"/>
      <c r="O1153" s="1"/>
      <c r="P1153" s="1"/>
      <c r="Q1153" s="1"/>
      <c r="R1153" s="1"/>
      <c r="S1153" s="1"/>
      <c r="T1153" s="1"/>
      <c r="U1153" s="1"/>
      <c r="V1153" s="1"/>
      <c r="W1153" s="1"/>
      <c r="X1153" s="1"/>
      <c r="Y1153" s="1"/>
      <c r="Z1153" s="1"/>
      <c r="AA1153" s="1"/>
      <c r="AB1153" s="1"/>
      <c r="AC1153" s="1"/>
      <c r="AD1153" s="1"/>
      <c r="AE1153" s="1"/>
      <c r="AF1153" s="1"/>
      <c r="AG1153" s="1"/>
      <c r="AH1153" s="1"/>
      <c r="AI1153" s="1"/>
      <c r="AJ1153" s="1"/>
      <c r="AK1153" s="1"/>
      <c r="AL1153" s="1"/>
      <c r="AM1153" s="1"/>
      <c r="AN1153" s="1"/>
      <c r="AO1153" s="1"/>
      <c r="AP1153" s="1"/>
      <c r="AQ1153" s="1"/>
      <c r="AR1153" s="1"/>
      <c r="AS1153" s="1"/>
      <c r="AT1153" s="1"/>
      <c r="AU1153" s="1"/>
    </row>
    <row r="1154" spans="1:47">
      <c r="A1154" s="1"/>
      <c r="B1154" s="1"/>
      <c r="C1154" s="1"/>
      <c r="D1154" s="1"/>
      <c r="E1154" s="1"/>
      <c r="F1154" s="1"/>
      <c r="G1154" s="1"/>
      <c r="H1154" s="1"/>
      <c r="I1154" s="1"/>
      <c r="J1154" s="1"/>
      <c r="K1154" s="1"/>
      <c r="L1154" s="1"/>
      <c r="M1154" s="1"/>
      <c r="N1154" s="1"/>
      <c r="O1154" s="1"/>
      <c r="P1154" s="1"/>
      <c r="Q1154" s="1"/>
      <c r="R1154" s="1"/>
      <c r="S1154" s="1"/>
      <c r="T1154" s="1"/>
      <c r="U1154" s="1"/>
      <c r="V1154" s="1"/>
      <c r="W1154" s="1"/>
      <c r="X1154" s="1"/>
      <c r="Y1154" s="1"/>
      <c r="Z1154" s="1"/>
      <c r="AA1154" s="1"/>
      <c r="AB1154" s="1"/>
      <c r="AC1154" s="1"/>
      <c r="AD1154" s="1"/>
      <c r="AE1154" s="1"/>
      <c r="AF1154" s="1"/>
      <c r="AG1154" s="1"/>
      <c r="AH1154" s="1"/>
      <c r="AI1154" s="1"/>
      <c r="AJ1154" s="1"/>
      <c r="AK1154" s="1"/>
      <c r="AL1154" s="1"/>
      <c r="AM1154" s="1"/>
      <c r="AN1154" s="1"/>
      <c r="AO1154" s="1"/>
      <c r="AP1154" s="1"/>
      <c r="AQ1154" s="1"/>
      <c r="AR1154" s="1"/>
      <c r="AS1154" s="1"/>
      <c r="AT1154" s="1"/>
      <c r="AU1154" s="1"/>
    </row>
    <row r="1155" spans="1:47">
      <c r="A1155" s="1"/>
      <c r="B1155" s="1"/>
      <c r="C1155" s="1"/>
      <c r="D1155" s="1"/>
      <c r="E1155" s="1"/>
      <c r="F1155" s="1"/>
      <c r="G1155" s="1"/>
      <c r="H1155" s="1"/>
      <c r="I1155" s="1"/>
      <c r="J1155" s="1"/>
      <c r="K1155" s="1"/>
      <c r="L1155" s="1"/>
      <c r="M1155" s="1"/>
      <c r="N1155" s="1"/>
      <c r="O1155" s="1"/>
      <c r="P1155" s="1"/>
      <c r="Q1155" s="1"/>
      <c r="R1155" s="1"/>
      <c r="S1155" s="1"/>
      <c r="T1155" s="1"/>
      <c r="U1155" s="1"/>
      <c r="V1155" s="1"/>
      <c r="W1155" s="1"/>
      <c r="X1155" s="1"/>
      <c r="Y1155" s="1"/>
      <c r="Z1155" s="1"/>
      <c r="AA1155" s="1"/>
      <c r="AB1155" s="1"/>
      <c r="AC1155" s="1"/>
      <c r="AD1155" s="1"/>
      <c r="AE1155" s="1"/>
      <c r="AF1155" s="1"/>
      <c r="AG1155" s="1"/>
      <c r="AH1155" s="1"/>
      <c r="AI1155" s="1"/>
      <c r="AJ1155" s="1"/>
      <c r="AK1155" s="1"/>
      <c r="AL1155" s="1"/>
      <c r="AM1155" s="1"/>
      <c r="AN1155" s="1"/>
      <c r="AO1155" s="1"/>
      <c r="AP1155" s="1"/>
      <c r="AQ1155" s="1"/>
      <c r="AR1155" s="1"/>
      <c r="AS1155" s="1"/>
      <c r="AT1155" s="1"/>
      <c r="AU1155" s="1"/>
    </row>
    <row r="1156" spans="1:47">
      <c r="A1156" s="1"/>
      <c r="B1156" s="1"/>
      <c r="C1156" s="1"/>
      <c r="D1156" s="1"/>
      <c r="E1156" s="1"/>
      <c r="F1156" s="1"/>
      <c r="G1156" s="1"/>
      <c r="H1156" s="1"/>
      <c r="I1156" s="1"/>
      <c r="J1156" s="1"/>
      <c r="K1156" s="1"/>
      <c r="L1156" s="1"/>
      <c r="M1156" s="1"/>
      <c r="N1156" s="1"/>
      <c r="O1156" s="1"/>
      <c r="P1156" s="1"/>
      <c r="Q1156" s="1"/>
      <c r="R1156" s="1"/>
      <c r="S1156" s="1"/>
      <c r="T1156" s="1"/>
      <c r="U1156" s="1"/>
      <c r="V1156" s="1"/>
      <c r="W1156" s="1"/>
      <c r="X1156" s="1"/>
      <c r="Y1156" s="1"/>
      <c r="Z1156" s="1"/>
      <c r="AA1156" s="1"/>
      <c r="AB1156" s="1"/>
      <c r="AC1156" s="1"/>
      <c r="AD1156" s="1"/>
      <c r="AE1156" s="1"/>
      <c r="AF1156" s="1"/>
      <c r="AG1156" s="1"/>
      <c r="AH1156" s="1"/>
      <c r="AI1156" s="1"/>
      <c r="AJ1156" s="1"/>
      <c r="AK1156" s="1"/>
      <c r="AL1156" s="1"/>
      <c r="AM1156" s="1"/>
      <c r="AN1156" s="1"/>
      <c r="AO1156" s="1"/>
      <c r="AP1156" s="1"/>
      <c r="AQ1156" s="1"/>
      <c r="AR1156" s="1"/>
      <c r="AS1156" s="1"/>
      <c r="AT1156" s="1"/>
      <c r="AU1156" s="1"/>
    </row>
    <row r="1157" spans="1:47">
      <c r="A1157" s="1"/>
      <c r="B1157" s="1"/>
      <c r="C1157" s="1"/>
      <c r="D1157" s="1"/>
      <c r="E1157" s="1"/>
      <c r="F1157" s="1"/>
      <c r="G1157" s="1"/>
      <c r="H1157" s="1"/>
      <c r="I1157" s="1"/>
      <c r="J1157" s="1"/>
      <c r="K1157" s="1"/>
      <c r="L1157" s="1"/>
      <c r="M1157" s="1"/>
      <c r="N1157" s="1"/>
      <c r="O1157" s="1"/>
      <c r="P1157" s="1"/>
      <c r="Q1157" s="1"/>
      <c r="R1157" s="1"/>
      <c r="S1157" s="1"/>
      <c r="T1157" s="1"/>
      <c r="U1157" s="1"/>
      <c r="V1157" s="1"/>
      <c r="W1157" s="1"/>
      <c r="X1157" s="1"/>
      <c r="Y1157" s="1"/>
      <c r="Z1157" s="1"/>
      <c r="AA1157" s="1"/>
      <c r="AB1157" s="1"/>
      <c r="AC1157" s="1"/>
      <c r="AD1157" s="1"/>
      <c r="AE1157" s="1"/>
      <c r="AF1157" s="1"/>
      <c r="AG1157" s="1"/>
      <c r="AH1157" s="1"/>
      <c r="AI1157" s="1"/>
      <c r="AJ1157" s="1"/>
      <c r="AK1157" s="1"/>
      <c r="AL1157" s="1"/>
      <c r="AM1157" s="1"/>
      <c r="AN1157" s="1"/>
      <c r="AO1157" s="1"/>
      <c r="AP1157" s="1"/>
      <c r="AQ1157" s="1"/>
      <c r="AR1157" s="1"/>
      <c r="AS1157" s="1"/>
      <c r="AT1157" s="1"/>
      <c r="AU1157" s="1"/>
    </row>
    <row r="1158" spans="1:47">
      <c r="A1158" s="1"/>
      <c r="B1158" s="1"/>
      <c r="C1158" s="1"/>
      <c r="D1158" s="1"/>
      <c r="E1158" s="1"/>
      <c r="F1158" s="1"/>
      <c r="G1158" s="1"/>
      <c r="H1158" s="1"/>
      <c r="I1158" s="1"/>
      <c r="J1158" s="1"/>
      <c r="K1158" s="1"/>
      <c r="L1158" s="1"/>
      <c r="M1158" s="1"/>
      <c r="N1158" s="1"/>
      <c r="O1158" s="1"/>
      <c r="P1158" s="1"/>
      <c r="Q1158" s="1"/>
      <c r="R1158" s="1"/>
      <c r="S1158" s="1"/>
      <c r="T1158" s="1"/>
      <c r="U1158" s="1"/>
      <c r="V1158" s="1"/>
      <c r="W1158" s="1"/>
      <c r="X1158" s="1"/>
      <c r="Y1158" s="1"/>
      <c r="Z1158" s="1"/>
      <c r="AA1158" s="1"/>
      <c r="AB1158" s="1"/>
      <c r="AC1158" s="1"/>
      <c r="AD1158" s="1"/>
      <c r="AE1158" s="1"/>
      <c r="AF1158" s="1"/>
      <c r="AG1158" s="1"/>
      <c r="AH1158" s="1"/>
      <c r="AI1158" s="1"/>
      <c r="AJ1158" s="1"/>
      <c r="AK1158" s="1"/>
      <c r="AL1158" s="1"/>
      <c r="AM1158" s="1"/>
      <c r="AN1158" s="1"/>
      <c r="AO1158" s="1"/>
      <c r="AP1158" s="1"/>
      <c r="AQ1158" s="1"/>
      <c r="AR1158" s="1"/>
      <c r="AS1158" s="1"/>
      <c r="AT1158" s="1"/>
      <c r="AU1158" s="1"/>
    </row>
    <row r="1159" spans="1:47">
      <c r="A1159" s="1"/>
      <c r="B1159" s="1"/>
      <c r="C1159" s="1"/>
      <c r="D1159" s="1"/>
      <c r="E1159" s="1"/>
      <c r="F1159" s="1"/>
      <c r="G1159" s="1"/>
      <c r="H1159" s="1"/>
      <c r="I1159" s="1"/>
      <c r="J1159" s="1"/>
      <c r="K1159" s="1"/>
      <c r="L1159" s="1"/>
      <c r="M1159" s="1"/>
      <c r="N1159" s="1"/>
      <c r="O1159" s="1"/>
      <c r="P1159" s="1"/>
      <c r="Q1159" s="1"/>
      <c r="R1159" s="1"/>
      <c r="S1159" s="1"/>
      <c r="T1159" s="1"/>
      <c r="U1159" s="1"/>
      <c r="V1159" s="1"/>
      <c r="W1159" s="1"/>
      <c r="X1159" s="1"/>
      <c r="Y1159" s="1"/>
      <c r="Z1159" s="1"/>
      <c r="AA1159" s="1"/>
      <c r="AB1159" s="1"/>
      <c r="AC1159" s="1"/>
      <c r="AD1159" s="1"/>
      <c r="AE1159" s="1"/>
      <c r="AF1159" s="1"/>
      <c r="AG1159" s="1"/>
      <c r="AH1159" s="1"/>
      <c r="AI1159" s="1"/>
      <c r="AJ1159" s="1"/>
      <c r="AK1159" s="1"/>
      <c r="AL1159" s="1"/>
      <c r="AM1159" s="1"/>
      <c r="AN1159" s="1"/>
      <c r="AO1159" s="1"/>
      <c r="AP1159" s="1"/>
      <c r="AQ1159" s="1"/>
      <c r="AR1159" s="1"/>
      <c r="AS1159" s="1"/>
      <c r="AT1159" s="1"/>
      <c r="AU1159" s="1"/>
    </row>
    <row r="1160" spans="1:47">
      <c r="A1160" s="1"/>
      <c r="B1160" s="1"/>
      <c r="C1160" s="1"/>
      <c r="D1160" s="1"/>
      <c r="E1160" s="1"/>
      <c r="F1160" s="1"/>
      <c r="G1160" s="1"/>
      <c r="H1160" s="1"/>
      <c r="I1160" s="1"/>
      <c r="J1160" s="1"/>
      <c r="K1160" s="1"/>
      <c r="L1160" s="1"/>
      <c r="M1160" s="1"/>
      <c r="N1160" s="1"/>
      <c r="O1160" s="1"/>
      <c r="P1160" s="1"/>
      <c r="Q1160" s="1"/>
      <c r="R1160" s="1"/>
      <c r="S1160" s="1"/>
      <c r="T1160" s="1"/>
      <c r="U1160" s="1"/>
      <c r="V1160" s="1"/>
      <c r="W1160" s="1"/>
      <c r="X1160" s="1"/>
      <c r="Y1160" s="1"/>
      <c r="Z1160" s="1"/>
      <c r="AA1160" s="1"/>
      <c r="AB1160" s="1"/>
      <c r="AC1160" s="1"/>
      <c r="AD1160" s="1"/>
      <c r="AE1160" s="1"/>
      <c r="AF1160" s="1"/>
      <c r="AG1160" s="1"/>
      <c r="AH1160" s="1"/>
      <c r="AI1160" s="1"/>
      <c r="AJ1160" s="1"/>
      <c r="AK1160" s="1"/>
      <c r="AL1160" s="1"/>
      <c r="AM1160" s="1"/>
      <c r="AN1160" s="1"/>
      <c r="AO1160" s="1"/>
      <c r="AP1160" s="1"/>
      <c r="AQ1160" s="1"/>
      <c r="AR1160" s="1"/>
      <c r="AS1160" s="1"/>
      <c r="AT1160" s="1"/>
      <c r="AU1160" s="1"/>
    </row>
    <row r="1161" spans="1:47">
      <c r="A1161" s="1"/>
      <c r="B1161" s="1"/>
      <c r="C1161" s="1"/>
      <c r="D1161" s="1"/>
      <c r="E1161" s="1"/>
      <c r="F1161" s="1"/>
      <c r="G1161" s="1"/>
      <c r="H1161" s="1"/>
      <c r="I1161" s="1"/>
      <c r="J1161" s="1"/>
      <c r="K1161" s="1"/>
      <c r="L1161" s="1"/>
      <c r="M1161" s="1"/>
      <c r="N1161" s="1"/>
      <c r="O1161" s="1"/>
      <c r="P1161" s="1"/>
      <c r="Q1161" s="1"/>
      <c r="R1161" s="1"/>
      <c r="S1161" s="1"/>
      <c r="T1161" s="1"/>
      <c r="U1161" s="1"/>
      <c r="V1161" s="1"/>
      <c r="W1161" s="1"/>
      <c r="X1161" s="1"/>
      <c r="Y1161" s="1"/>
      <c r="Z1161" s="1"/>
      <c r="AA1161" s="1"/>
      <c r="AB1161" s="1"/>
      <c r="AC1161" s="1"/>
      <c r="AD1161" s="1"/>
      <c r="AE1161" s="1"/>
      <c r="AF1161" s="1"/>
      <c r="AG1161" s="1"/>
      <c r="AH1161" s="1"/>
      <c r="AI1161" s="1"/>
      <c r="AJ1161" s="1"/>
      <c r="AK1161" s="1"/>
      <c r="AL1161" s="1"/>
      <c r="AM1161" s="1"/>
      <c r="AN1161" s="1"/>
      <c r="AO1161" s="1"/>
      <c r="AP1161" s="1"/>
      <c r="AQ1161" s="1"/>
      <c r="AR1161" s="1"/>
      <c r="AS1161" s="1"/>
      <c r="AT1161" s="1"/>
      <c r="AU1161" s="1"/>
    </row>
    <row r="1162" spans="1:47">
      <c r="A1162" s="1"/>
      <c r="B1162" s="1"/>
      <c r="C1162" s="1"/>
      <c r="D1162" s="1"/>
      <c r="E1162" s="1"/>
      <c r="F1162" s="1"/>
      <c r="G1162" s="1"/>
      <c r="H1162" s="1"/>
      <c r="I1162" s="1"/>
      <c r="J1162" s="1"/>
      <c r="K1162" s="1"/>
      <c r="L1162" s="1"/>
      <c r="M1162" s="1"/>
      <c r="N1162" s="1"/>
      <c r="O1162" s="1"/>
      <c r="P1162" s="1"/>
      <c r="Q1162" s="1"/>
      <c r="R1162" s="1"/>
      <c r="S1162" s="1"/>
      <c r="T1162" s="1"/>
      <c r="U1162" s="1"/>
      <c r="V1162" s="1"/>
      <c r="W1162" s="1"/>
      <c r="X1162" s="1"/>
      <c r="Y1162" s="1"/>
      <c r="Z1162" s="1"/>
      <c r="AA1162" s="1"/>
      <c r="AB1162" s="1"/>
      <c r="AC1162" s="1"/>
      <c r="AD1162" s="1"/>
      <c r="AE1162" s="1"/>
      <c r="AF1162" s="1"/>
      <c r="AG1162" s="1"/>
      <c r="AH1162" s="1"/>
      <c r="AI1162" s="1"/>
      <c r="AJ1162" s="1"/>
      <c r="AK1162" s="1"/>
      <c r="AL1162" s="1"/>
      <c r="AM1162" s="1"/>
      <c r="AN1162" s="1"/>
      <c r="AO1162" s="1"/>
      <c r="AP1162" s="1"/>
      <c r="AQ1162" s="1"/>
      <c r="AR1162" s="1"/>
      <c r="AS1162" s="1"/>
      <c r="AT1162" s="1"/>
      <c r="AU1162" s="1"/>
    </row>
    <row r="1163" spans="1:47">
      <c r="A1163" s="1"/>
      <c r="B1163" s="1"/>
      <c r="C1163" s="1"/>
      <c r="D1163" s="1"/>
      <c r="E1163" s="1"/>
      <c r="F1163" s="1"/>
      <c r="G1163" s="1"/>
      <c r="H1163" s="1"/>
      <c r="I1163" s="1"/>
      <c r="J1163" s="1"/>
      <c r="K1163" s="1"/>
      <c r="L1163" s="1"/>
      <c r="M1163" s="1"/>
      <c r="N1163" s="1"/>
      <c r="O1163" s="1"/>
      <c r="P1163" s="1"/>
      <c r="Q1163" s="1"/>
      <c r="R1163" s="1"/>
      <c r="S1163" s="1"/>
      <c r="T1163" s="1"/>
      <c r="U1163" s="1"/>
      <c r="V1163" s="1"/>
      <c r="W1163" s="1"/>
      <c r="X1163" s="1"/>
      <c r="Y1163" s="1"/>
      <c r="Z1163" s="1"/>
      <c r="AA1163" s="1"/>
      <c r="AB1163" s="1"/>
      <c r="AC1163" s="1"/>
      <c r="AD1163" s="1"/>
      <c r="AE1163" s="1"/>
      <c r="AF1163" s="1"/>
      <c r="AG1163" s="1"/>
      <c r="AH1163" s="1"/>
      <c r="AI1163" s="1"/>
      <c r="AJ1163" s="1"/>
      <c r="AK1163" s="1"/>
      <c r="AL1163" s="1"/>
      <c r="AM1163" s="1"/>
      <c r="AN1163" s="1"/>
      <c r="AO1163" s="1"/>
      <c r="AP1163" s="1"/>
      <c r="AQ1163" s="1"/>
      <c r="AR1163" s="1"/>
      <c r="AS1163" s="1"/>
      <c r="AT1163" s="1"/>
      <c r="AU1163" s="1"/>
    </row>
    <row r="1164" spans="1:47">
      <c r="A1164" s="1"/>
      <c r="B1164" s="1"/>
      <c r="C1164" s="1"/>
      <c r="D1164" s="1"/>
      <c r="E1164" s="1"/>
      <c r="F1164" s="1"/>
      <c r="G1164" s="1"/>
      <c r="H1164" s="1"/>
      <c r="I1164" s="1"/>
      <c r="J1164" s="1"/>
      <c r="K1164" s="1"/>
      <c r="L1164" s="1"/>
      <c r="M1164" s="1"/>
      <c r="N1164" s="1"/>
      <c r="O1164" s="1"/>
      <c r="P1164" s="1"/>
      <c r="Q1164" s="1"/>
      <c r="R1164" s="1"/>
      <c r="S1164" s="1"/>
      <c r="T1164" s="1"/>
      <c r="U1164" s="1"/>
      <c r="V1164" s="1"/>
      <c r="W1164" s="1"/>
      <c r="X1164" s="1"/>
      <c r="Y1164" s="1"/>
      <c r="Z1164" s="1"/>
      <c r="AA1164" s="1"/>
      <c r="AB1164" s="1"/>
      <c r="AC1164" s="1"/>
      <c r="AD1164" s="1"/>
      <c r="AE1164" s="1"/>
      <c r="AF1164" s="1"/>
      <c r="AG1164" s="1"/>
      <c r="AH1164" s="1"/>
      <c r="AI1164" s="1"/>
      <c r="AJ1164" s="1"/>
      <c r="AK1164" s="1"/>
      <c r="AL1164" s="1"/>
      <c r="AM1164" s="1"/>
      <c r="AN1164" s="1"/>
      <c r="AO1164" s="1"/>
      <c r="AP1164" s="1"/>
      <c r="AQ1164" s="1"/>
      <c r="AR1164" s="1"/>
      <c r="AS1164" s="1"/>
      <c r="AT1164" s="1"/>
      <c r="AU1164" s="1"/>
    </row>
    <row r="1165" spans="1:47">
      <c r="A1165" s="1"/>
      <c r="B1165" s="1"/>
      <c r="C1165" s="1"/>
      <c r="D1165" s="1"/>
      <c r="E1165" s="1"/>
      <c r="F1165" s="1"/>
      <c r="G1165" s="1"/>
      <c r="H1165" s="1"/>
      <c r="I1165" s="1"/>
      <c r="J1165" s="1"/>
      <c r="K1165" s="1"/>
      <c r="L1165" s="1"/>
      <c r="M1165" s="1"/>
      <c r="N1165" s="1"/>
      <c r="O1165" s="1"/>
      <c r="P1165" s="1"/>
      <c r="Q1165" s="1"/>
      <c r="R1165" s="1"/>
      <c r="S1165" s="1"/>
      <c r="T1165" s="1"/>
      <c r="U1165" s="1"/>
      <c r="V1165" s="1"/>
      <c r="W1165" s="1"/>
      <c r="X1165" s="1"/>
      <c r="Y1165" s="1"/>
      <c r="Z1165" s="1"/>
      <c r="AA1165" s="1"/>
      <c r="AB1165" s="1"/>
      <c r="AC1165" s="1"/>
      <c r="AD1165" s="1"/>
      <c r="AE1165" s="1"/>
      <c r="AF1165" s="1"/>
      <c r="AG1165" s="1"/>
      <c r="AH1165" s="1"/>
      <c r="AI1165" s="1"/>
      <c r="AJ1165" s="1"/>
      <c r="AK1165" s="1"/>
      <c r="AL1165" s="1"/>
      <c r="AM1165" s="1"/>
      <c r="AN1165" s="1"/>
      <c r="AO1165" s="1"/>
      <c r="AP1165" s="1"/>
      <c r="AQ1165" s="1"/>
      <c r="AR1165" s="1"/>
      <c r="AS1165" s="1"/>
      <c r="AT1165" s="1"/>
      <c r="AU1165" s="1"/>
    </row>
    <row r="1166" spans="1:47">
      <c r="A1166" s="1"/>
      <c r="B1166" s="1"/>
      <c r="C1166" s="1"/>
      <c r="D1166" s="1"/>
      <c r="E1166" s="1"/>
      <c r="F1166" s="1"/>
      <c r="G1166" s="1"/>
      <c r="H1166" s="1"/>
      <c r="I1166" s="1"/>
      <c r="J1166" s="1"/>
      <c r="K1166" s="1"/>
      <c r="L1166" s="1"/>
      <c r="M1166" s="1"/>
      <c r="N1166" s="1"/>
      <c r="O1166" s="1"/>
      <c r="P1166" s="1"/>
      <c r="Q1166" s="1"/>
      <c r="R1166" s="1"/>
      <c r="S1166" s="1"/>
      <c r="T1166" s="1"/>
      <c r="U1166" s="1"/>
      <c r="V1166" s="1"/>
      <c r="W1166" s="1"/>
      <c r="X1166" s="1"/>
      <c r="Y1166" s="1"/>
      <c r="Z1166" s="1"/>
      <c r="AA1166" s="1"/>
      <c r="AB1166" s="1"/>
      <c r="AC1166" s="1"/>
      <c r="AD1166" s="1"/>
      <c r="AE1166" s="1"/>
      <c r="AF1166" s="1"/>
      <c r="AG1166" s="1"/>
      <c r="AH1166" s="1"/>
      <c r="AI1166" s="1"/>
      <c r="AJ1166" s="1"/>
      <c r="AK1166" s="1"/>
      <c r="AL1166" s="1"/>
      <c r="AM1166" s="1"/>
      <c r="AN1166" s="1"/>
      <c r="AO1166" s="1"/>
      <c r="AP1166" s="1"/>
      <c r="AQ1166" s="1"/>
      <c r="AR1166" s="1"/>
      <c r="AS1166" s="1"/>
      <c r="AT1166" s="1"/>
      <c r="AU1166" s="1"/>
    </row>
    <row r="1167" spans="1:47">
      <c r="A1167" s="1"/>
      <c r="B1167" s="1"/>
      <c r="C1167" s="1"/>
      <c r="D1167" s="1"/>
      <c r="E1167" s="1"/>
      <c r="F1167" s="1"/>
      <c r="G1167" s="1"/>
      <c r="H1167" s="1"/>
      <c r="I1167" s="1"/>
      <c r="J1167" s="1"/>
      <c r="K1167" s="1"/>
      <c r="L1167" s="1"/>
      <c r="M1167" s="1"/>
      <c r="N1167" s="1"/>
      <c r="O1167" s="1"/>
      <c r="P1167" s="1"/>
      <c r="Q1167" s="1"/>
      <c r="R1167" s="1"/>
      <c r="S1167" s="1"/>
      <c r="T1167" s="1"/>
      <c r="U1167" s="1"/>
      <c r="V1167" s="1"/>
      <c r="W1167" s="1"/>
      <c r="X1167" s="1"/>
      <c r="Y1167" s="1"/>
      <c r="Z1167" s="1"/>
      <c r="AA1167" s="1"/>
      <c r="AB1167" s="1"/>
      <c r="AC1167" s="1"/>
      <c r="AD1167" s="1"/>
      <c r="AE1167" s="1"/>
      <c r="AF1167" s="1"/>
      <c r="AG1167" s="1"/>
      <c r="AH1167" s="1"/>
      <c r="AI1167" s="1"/>
      <c r="AJ1167" s="1"/>
      <c r="AK1167" s="1"/>
      <c r="AL1167" s="1"/>
      <c r="AM1167" s="1"/>
      <c r="AN1167" s="1"/>
      <c r="AO1167" s="1"/>
      <c r="AP1167" s="1"/>
      <c r="AQ1167" s="1"/>
      <c r="AR1167" s="1"/>
      <c r="AS1167" s="1"/>
      <c r="AT1167" s="1"/>
      <c r="AU1167" s="1"/>
    </row>
    <row r="1168" spans="1:47">
      <c r="A1168" s="1"/>
      <c r="B1168" s="1"/>
      <c r="C1168" s="1"/>
      <c r="D1168" s="1"/>
      <c r="E1168" s="1"/>
      <c r="F1168" s="1"/>
      <c r="G1168" s="1"/>
      <c r="H1168" s="1"/>
      <c r="I1168" s="1"/>
      <c r="J1168" s="1"/>
      <c r="K1168" s="1"/>
      <c r="L1168" s="1"/>
      <c r="M1168" s="1"/>
      <c r="N1168" s="1"/>
      <c r="O1168" s="1"/>
      <c r="P1168" s="1"/>
      <c r="Q1168" s="1"/>
      <c r="R1168" s="1"/>
      <c r="S1168" s="1"/>
      <c r="T1168" s="1"/>
      <c r="U1168" s="1"/>
      <c r="V1168" s="1"/>
      <c r="W1168" s="1"/>
      <c r="X1168" s="1"/>
      <c r="Y1168" s="1"/>
      <c r="Z1168" s="1"/>
      <c r="AA1168" s="1"/>
      <c r="AB1168" s="1"/>
      <c r="AC1168" s="1"/>
      <c r="AD1168" s="1"/>
      <c r="AE1168" s="1"/>
      <c r="AF1168" s="1"/>
      <c r="AG1168" s="1"/>
      <c r="AH1168" s="1"/>
      <c r="AI1168" s="1"/>
      <c r="AJ1168" s="1"/>
      <c r="AK1168" s="1"/>
      <c r="AL1168" s="1"/>
      <c r="AM1168" s="1"/>
      <c r="AN1168" s="1"/>
      <c r="AO1168" s="1"/>
      <c r="AP1168" s="1"/>
      <c r="AQ1168" s="1"/>
      <c r="AR1168" s="1"/>
      <c r="AS1168" s="1"/>
      <c r="AT1168" s="1"/>
      <c r="AU1168" s="1"/>
    </row>
    <row r="1169" spans="1:47">
      <c r="A1169" s="1"/>
      <c r="B1169" s="1"/>
      <c r="C1169" s="1"/>
      <c r="D1169" s="1"/>
      <c r="E1169" s="1"/>
      <c r="F1169" s="1"/>
      <c r="G1169" s="1"/>
      <c r="H1169" s="1"/>
      <c r="I1169" s="1"/>
      <c r="J1169" s="1"/>
      <c r="K1169" s="1"/>
      <c r="L1169" s="1"/>
      <c r="M1169" s="1"/>
      <c r="N1169" s="1"/>
      <c r="O1169" s="1"/>
      <c r="P1169" s="1"/>
      <c r="Q1169" s="1"/>
      <c r="R1169" s="1"/>
      <c r="S1169" s="1"/>
      <c r="T1169" s="1"/>
      <c r="U1169" s="1"/>
      <c r="V1169" s="1"/>
      <c r="W1169" s="1"/>
      <c r="X1169" s="1"/>
      <c r="Y1169" s="1"/>
      <c r="Z1169" s="1"/>
      <c r="AA1169" s="1"/>
      <c r="AB1169" s="1"/>
      <c r="AC1169" s="1"/>
      <c r="AD1169" s="1"/>
      <c r="AE1169" s="1"/>
      <c r="AF1169" s="1"/>
      <c r="AG1169" s="1"/>
      <c r="AH1169" s="1"/>
      <c r="AI1169" s="1"/>
      <c r="AJ1169" s="1"/>
      <c r="AK1169" s="1"/>
      <c r="AL1169" s="1"/>
      <c r="AM1169" s="1"/>
      <c r="AN1169" s="1"/>
      <c r="AO1169" s="1"/>
      <c r="AP1169" s="1"/>
      <c r="AQ1169" s="1"/>
      <c r="AR1169" s="1"/>
      <c r="AS1169" s="1"/>
      <c r="AT1169" s="1"/>
      <c r="AU1169" s="1"/>
    </row>
    <row r="1170" spans="1:47">
      <c r="A1170" s="1"/>
      <c r="B1170" s="1"/>
      <c r="C1170" s="1"/>
      <c r="D1170" s="1"/>
      <c r="E1170" s="1"/>
      <c r="F1170" s="1"/>
      <c r="G1170" s="1"/>
      <c r="H1170" s="1"/>
      <c r="I1170" s="1"/>
      <c r="J1170" s="1"/>
      <c r="K1170" s="1"/>
      <c r="L1170" s="1"/>
      <c r="M1170" s="1"/>
      <c r="N1170" s="1"/>
      <c r="O1170" s="1"/>
      <c r="P1170" s="1"/>
      <c r="Q1170" s="1"/>
      <c r="R1170" s="1"/>
      <c r="S1170" s="1"/>
      <c r="T1170" s="1"/>
      <c r="U1170" s="1"/>
      <c r="V1170" s="1"/>
      <c r="W1170" s="1"/>
      <c r="X1170" s="1"/>
      <c r="Y1170" s="1"/>
      <c r="Z1170" s="1"/>
      <c r="AA1170" s="1"/>
      <c r="AB1170" s="1"/>
      <c r="AC1170" s="1"/>
      <c r="AD1170" s="1"/>
      <c r="AE1170" s="1"/>
      <c r="AF1170" s="1"/>
      <c r="AG1170" s="1"/>
      <c r="AH1170" s="1"/>
      <c r="AI1170" s="1"/>
      <c r="AJ1170" s="1"/>
      <c r="AK1170" s="1"/>
      <c r="AL1170" s="1"/>
      <c r="AM1170" s="1"/>
      <c r="AN1170" s="1"/>
      <c r="AO1170" s="1"/>
      <c r="AP1170" s="1"/>
      <c r="AQ1170" s="1"/>
      <c r="AR1170" s="1"/>
      <c r="AS1170" s="1"/>
      <c r="AT1170" s="1"/>
      <c r="AU1170" s="1"/>
    </row>
    <row r="1171" spans="1:47">
      <c r="A1171" s="1"/>
      <c r="B1171" s="1"/>
      <c r="C1171" s="1"/>
      <c r="D1171" s="1"/>
      <c r="E1171" s="1"/>
      <c r="F1171" s="1"/>
      <c r="G1171" s="1"/>
      <c r="H1171" s="1"/>
      <c r="I1171" s="1"/>
      <c r="J1171" s="1"/>
      <c r="K1171" s="1"/>
      <c r="L1171" s="1"/>
      <c r="M1171" s="1"/>
      <c r="N1171" s="1"/>
      <c r="O1171" s="1"/>
      <c r="P1171" s="1"/>
      <c r="Q1171" s="1"/>
      <c r="R1171" s="1"/>
      <c r="S1171" s="1"/>
      <c r="T1171" s="1"/>
      <c r="U1171" s="1"/>
      <c r="V1171" s="1"/>
      <c r="W1171" s="1"/>
      <c r="X1171" s="1"/>
      <c r="Y1171" s="1"/>
      <c r="Z1171" s="1"/>
      <c r="AA1171" s="1"/>
      <c r="AB1171" s="1"/>
      <c r="AC1171" s="1"/>
      <c r="AD1171" s="1"/>
      <c r="AE1171" s="1"/>
      <c r="AF1171" s="1"/>
      <c r="AG1171" s="1"/>
      <c r="AH1171" s="1"/>
      <c r="AI1171" s="1"/>
      <c r="AJ1171" s="1"/>
      <c r="AK1171" s="1"/>
      <c r="AL1171" s="1"/>
      <c r="AM1171" s="1"/>
      <c r="AN1171" s="1"/>
      <c r="AO1171" s="1"/>
      <c r="AP1171" s="1"/>
      <c r="AQ1171" s="1"/>
      <c r="AR1171" s="1"/>
      <c r="AS1171" s="1"/>
      <c r="AT1171" s="1"/>
      <c r="AU1171" s="1"/>
    </row>
    <row r="1172" spans="1:47">
      <c r="A1172" s="1"/>
      <c r="B1172" s="1"/>
      <c r="C1172" s="1"/>
      <c r="D1172" s="1"/>
      <c r="E1172" s="1"/>
      <c r="F1172" s="1"/>
      <c r="G1172" s="1"/>
      <c r="H1172" s="1"/>
      <c r="I1172" s="1"/>
      <c r="J1172" s="1"/>
      <c r="K1172" s="1"/>
      <c r="L1172" s="1"/>
      <c r="M1172" s="1"/>
      <c r="N1172" s="1"/>
      <c r="O1172" s="1"/>
      <c r="P1172" s="1"/>
      <c r="Q1172" s="1"/>
      <c r="R1172" s="1"/>
      <c r="S1172" s="1"/>
      <c r="T1172" s="1"/>
      <c r="U1172" s="1"/>
      <c r="V1172" s="1"/>
      <c r="W1172" s="1"/>
      <c r="X1172" s="1"/>
      <c r="Y1172" s="1"/>
      <c r="Z1172" s="1"/>
      <c r="AA1172" s="1"/>
      <c r="AB1172" s="1"/>
      <c r="AC1172" s="1"/>
      <c r="AD1172" s="1"/>
      <c r="AE1172" s="1"/>
      <c r="AF1172" s="1"/>
      <c r="AG1172" s="1"/>
      <c r="AH1172" s="1"/>
      <c r="AI1172" s="1"/>
      <c r="AJ1172" s="1"/>
      <c r="AK1172" s="1"/>
      <c r="AL1172" s="1"/>
      <c r="AM1172" s="1"/>
      <c r="AN1172" s="1"/>
      <c r="AO1172" s="1"/>
      <c r="AP1172" s="1"/>
      <c r="AQ1172" s="1"/>
      <c r="AR1172" s="1"/>
      <c r="AS1172" s="1"/>
      <c r="AT1172" s="1"/>
      <c r="AU1172" s="1"/>
    </row>
    <row r="1173" spans="1:47">
      <c r="A1173" s="1"/>
      <c r="B1173" s="1"/>
      <c r="C1173" s="1"/>
      <c r="D1173" s="1"/>
      <c r="E1173" s="1"/>
      <c r="F1173" s="1"/>
      <c r="G1173" s="1"/>
      <c r="H1173" s="1"/>
      <c r="I1173" s="1"/>
      <c r="J1173" s="1"/>
      <c r="K1173" s="1"/>
      <c r="L1173" s="1"/>
      <c r="M1173" s="1"/>
      <c r="N1173" s="1"/>
      <c r="O1173" s="1"/>
      <c r="P1173" s="1"/>
      <c r="Q1173" s="1"/>
      <c r="R1173" s="1"/>
      <c r="S1173" s="1"/>
      <c r="T1173" s="1"/>
      <c r="U1173" s="1"/>
      <c r="V1173" s="1"/>
      <c r="W1173" s="1"/>
      <c r="X1173" s="1"/>
      <c r="Y1173" s="1"/>
      <c r="Z1173" s="1"/>
      <c r="AA1173" s="1"/>
      <c r="AB1173" s="1"/>
      <c r="AC1173" s="1"/>
      <c r="AD1173" s="1"/>
      <c r="AE1173" s="1"/>
      <c r="AF1173" s="1"/>
      <c r="AG1173" s="1"/>
      <c r="AH1173" s="1"/>
      <c r="AI1173" s="1"/>
      <c r="AJ1173" s="1"/>
      <c r="AK1173" s="1"/>
      <c r="AL1173" s="1"/>
      <c r="AM1173" s="1"/>
      <c r="AN1173" s="1"/>
      <c r="AO1173" s="1"/>
      <c r="AP1173" s="1"/>
      <c r="AQ1173" s="1"/>
      <c r="AR1173" s="1"/>
      <c r="AS1173" s="1"/>
      <c r="AT1173" s="1"/>
      <c r="AU1173" s="1"/>
    </row>
    <row r="1174" spans="1:47">
      <c r="A1174" s="1"/>
      <c r="B1174" s="1"/>
      <c r="C1174" s="1"/>
      <c r="D1174" s="1"/>
      <c r="E1174" s="1"/>
      <c r="F1174" s="1"/>
      <c r="G1174" s="1"/>
      <c r="H1174" s="1"/>
      <c r="I1174" s="1"/>
      <c r="J1174" s="1"/>
      <c r="K1174" s="1"/>
      <c r="L1174" s="1"/>
      <c r="M1174" s="1"/>
      <c r="N1174" s="1"/>
      <c r="O1174" s="1"/>
      <c r="P1174" s="1"/>
      <c r="Q1174" s="1"/>
      <c r="R1174" s="1"/>
      <c r="S1174" s="1"/>
      <c r="T1174" s="1"/>
      <c r="U1174" s="1"/>
      <c r="V1174" s="1"/>
      <c r="W1174" s="1"/>
      <c r="X1174" s="1"/>
      <c r="Y1174" s="1"/>
      <c r="Z1174" s="1"/>
      <c r="AA1174" s="1"/>
      <c r="AB1174" s="1"/>
      <c r="AC1174" s="1"/>
      <c r="AD1174" s="1"/>
      <c r="AE1174" s="1"/>
      <c r="AF1174" s="1"/>
      <c r="AG1174" s="1"/>
      <c r="AH1174" s="1"/>
      <c r="AI1174" s="1"/>
      <c r="AJ1174" s="1"/>
      <c r="AK1174" s="1"/>
      <c r="AL1174" s="1"/>
      <c r="AM1174" s="1"/>
      <c r="AN1174" s="1"/>
      <c r="AO1174" s="1"/>
      <c r="AP1174" s="1"/>
      <c r="AQ1174" s="1"/>
      <c r="AR1174" s="1"/>
      <c r="AS1174" s="1"/>
      <c r="AT1174" s="1"/>
      <c r="AU1174" s="1"/>
    </row>
    <row r="1175" spans="1:47">
      <c r="A1175" s="1"/>
      <c r="B1175" s="1"/>
      <c r="C1175" s="1"/>
      <c r="D1175" s="1"/>
      <c r="E1175" s="1"/>
      <c r="F1175" s="1"/>
      <c r="G1175" s="1"/>
      <c r="H1175" s="1"/>
      <c r="I1175" s="1"/>
      <c r="J1175" s="1"/>
      <c r="K1175" s="1"/>
      <c r="L1175" s="1"/>
      <c r="M1175" s="1"/>
      <c r="N1175" s="1"/>
      <c r="O1175" s="1"/>
      <c r="P1175" s="1"/>
      <c r="Q1175" s="1"/>
      <c r="R1175" s="1"/>
      <c r="S1175" s="1"/>
      <c r="T1175" s="1"/>
      <c r="U1175" s="1"/>
      <c r="V1175" s="1"/>
      <c r="W1175" s="1"/>
      <c r="X1175" s="1"/>
      <c r="Y1175" s="1"/>
      <c r="Z1175" s="1"/>
      <c r="AA1175" s="1"/>
      <c r="AB1175" s="1"/>
      <c r="AC1175" s="1"/>
      <c r="AD1175" s="1"/>
      <c r="AE1175" s="1"/>
      <c r="AF1175" s="1"/>
      <c r="AG1175" s="1"/>
      <c r="AH1175" s="1"/>
      <c r="AI1175" s="1"/>
      <c r="AJ1175" s="1"/>
      <c r="AK1175" s="1"/>
      <c r="AL1175" s="1"/>
      <c r="AM1175" s="1"/>
      <c r="AN1175" s="1"/>
      <c r="AO1175" s="1"/>
      <c r="AP1175" s="1"/>
      <c r="AQ1175" s="1"/>
      <c r="AR1175" s="1"/>
      <c r="AS1175" s="1"/>
      <c r="AT1175" s="1"/>
      <c r="AU1175" s="1"/>
    </row>
    <row r="1176" spans="1:47">
      <c r="A1176" s="1"/>
      <c r="B1176" s="1"/>
      <c r="C1176" s="1"/>
      <c r="D1176" s="1"/>
      <c r="E1176" s="1"/>
      <c r="F1176" s="1"/>
      <c r="G1176" s="1"/>
      <c r="H1176" s="1"/>
      <c r="I1176" s="1"/>
      <c r="J1176" s="1"/>
      <c r="K1176" s="1"/>
      <c r="L1176" s="1"/>
      <c r="M1176" s="1"/>
      <c r="N1176" s="1"/>
      <c r="O1176" s="1"/>
      <c r="P1176" s="1"/>
      <c r="Q1176" s="1"/>
      <c r="R1176" s="1"/>
      <c r="S1176" s="1"/>
      <c r="T1176" s="1"/>
      <c r="U1176" s="1"/>
      <c r="V1176" s="1"/>
      <c r="W1176" s="1"/>
      <c r="X1176" s="1"/>
      <c r="Y1176" s="1"/>
      <c r="Z1176" s="1"/>
      <c r="AA1176" s="1"/>
      <c r="AB1176" s="1"/>
      <c r="AC1176" s="1"/>
      <c r="AD1176" s="1"/>
      <c r="AE1176" s="1"/>
      <c r="AF1176" s="1"/>
      <c r="AG1176" s="1"/>
      <c r="AH1176" s="1"/>
      <c r="AI1176" s="1"/>
      <c r="AJ1176" s="1"/>
      <c r="AK1176" s="1"/>
      <c r="AL1176" s="1"/>
      <c r="AM1176" s="1"/>
      <c r="AN1176" s="1"/>
      <c r="AO1176" s="1"/>
      <c r="AP1176" s="1"/>
      <c r="AQ1176" s="1"/>
      <c r="AR1176" s="1"/>
      <c r="AS1176" s="1"/>
      <c r="AT1176" s="1"/>
      <c r="AU1176" s="1"/>
    </row>
    <row r="1177" spans="1:47">
      <c r="A1177" s="1"/>
      <c r="B1177" s="1"/>
      <c r="C1177" s="1"/>
      <c r="D1177" s="1"/>
      <c r="E1177" s="1"/>
      <c r="F1177" s="1"/>
      <c r="G1177" s="1"/>
      <c r="H1177" s="1"/>
      <c r="I1177" s="1"/>
      <c r="J1177" s="1"/>
      <c r="K1177" s="1"/>
      <c r="L1177" s="1"/>
      <c r="M1177" s="1"/>
      <c r="N1177" s="1"/>
      <c r="O1177" s="1"/>
      <c r="P1177" s="1"/>
      <c r="Q1177" s="1"/>
      <c r="R1177" s="1"/>
      <c r="S1177" s="1"/>
      <c r="T1177" s="1"/>
      <c r="U1177" s="1"/>
      <c r="V1177" s="1"/>
      <c r="W1177" s="1"/>
      <c r="X1177" s="1"/>
      <c r="Y1177" s="1"/>
      <c r="Z1177" s="1"/>
      <c r="AA1177" s="1"/>
      <c r="AB1177" s="1"/>
      <c r="AC1177" s="1"/>
      <c r="AD1177" s="1"/>
      <c r="AE1177" s="1"/>
      <c r="AF1177" s="1"/>
      <c r="AG1177" s="1"/>
      <c r="AH1177" s="1"/>
      <c r="AI1177" s="1"/>
      <c r="AJ1177" s="1"/>
      <c r="AK1177" s="1"/>
      <c r="AL1177" s="1"/>
      <c r="AM1177" s="1"/>
      <c r="AN1177" s="1"/>
      <c r="AO1177" s="1"/>
      <c r="AP1177" s="1"/>
      <c r="AQ1177" s="1"/>
      <c r="AR1177" s="1"/>
      <c r="AS1177" s="1"/>
      <c r="AT1177" s="1"/>
      <c r="AU1177" s="1"/>
    </row>
    <row r="1178" spans="1:47">
      <c r="A1178" s="1"/>
      <c r="B1178" s="1"/>
      <c r="C1178" s="1"/>
      <c r="D1178" s="1"/>
      <c r="E1178" s="1"/>
      <c r="F1178" s="1"/>
      <c r="G1178" s="1"/>
      <c r="H1178" s="1"/>
      <c r="I1178" s="1"/>
      <c r="J1178" s="1"/>
      <c r="K1178" s="1"/>
      <c r="L1178" s="1"/>
      <c r="M1178" s="1"/>
      <c r="N1178" s="1"/>
      <c r="O1178" s="1"/>
      <c r="P1178" s="1"/>
      <c r="Q1178" s="1"/>
      <c r="R1178" s="1"/>
      <c r="S1178" s="1"/>
      <c r="T1178" s="1"/>
      <c r="U1178" s="1"/>
      <c r="V1178" s="1"/>
      <c r="W1178" s="1"/>
      <c r="X1178" s="1"/>
      <c r="Y1178" s="1"/>
      <c r="Z1178" s="1"/>
      <c r="AA1178" s="1"/>
      <c r="AB1178" s="1"/>
      <c r="AC1178" s="1"/>
      <c r="AD1178" s="1"/>
      <c r="AE1178" s="1"/>
      <c r="AF1178" s="1"/>
      <c r="AG1178" s="1"/>
      <c r="AH1178" s="1"/>
      <c r="AI1178" s="1"/>
      <c r="AJ1178" s="1"/>
      <c r="AK1178" s="1"/>
      <c r="AL1178" s="1"/>
      <c r="AM1178" s="1"/>
      <c r="AN1178" s="1"/>
      <c r="AO1178" s="1"/>
      <c r="AP1178" s="1"/>
      <c r="AQ1178" s="1"/>
      <c r="AR1178" s="1"/>
      <c r="AS1178" s="1"/>
      <c r="AT1178" s="1"/>
      <c r="AU1178" s="1"/>
    </row>
    <row r="1179" spans="1:47">
      <c r="A1179" s="1"/>
      <c r="B1179" s="1"/>
      <c r="C1179" s="1"/>
      <c r="D1179" s="1"/>
      <c r="E1179" s="1"/>
      <c r="F1179" s="1"/>
      <c r="G1179" s="1"/>
      <c r="H1179" s="1"/>
      <c r="I1179" s="1"/>
      <c r="J1179" s="1"/>
      <c r="K1179" s="1"/>
      <c r="L1179" s="1"/>
      <c r="M1179" s="1"/>
      <c r="N1179" s="1"/>
      <c r="O1179" s="1"/>
      <c r="P1179" s="1"/>
      <c r="Q1179" s="1"/>
      <c r="R1179" s="1"/>
      <c r="S1179" s="1"/>
      <c r="T1179" s="1"/>
      <c r="U1179" s="1"/>
      <c r="V1179" s="1"/>
      <c r="W1179" s="1"/>
      <c r="X1179" s="1"/>
      <c r="Y1179" s="1"/>
      <c r="Z1179" s="1"/>
      <c r="AA1179" s="1"/>
      <c r="AB1179" s="1"/>
      <c r="AC1179" s="1"/>
      <c r="AD1179" s="1"/>
      <c r="AE1179" s="1"/>
      <c r="AF1179" s="1"/>
      <c r="AG1179" s="1"/>
      <c r="AH1179" s="1"/>
      <c r="AI1179" s="1"/>
      <c r="AJ1179" s="1"/>
      <c r="AK1179" s="1"/>
      <c r="AL1179" s="1"/>
      <c r="AM1179" s="1"/>
      <c r="AN1179" s="1"/>
      <c r="AO1179" s="1"/>
      <c r="AP1179" s="1"/>
      <c r="AQ1179" s="1"/>
      <c r="AR1179" s="1"/>
      <c r="AS1179" s="1"/>
      <c r="AT1179" s="1"/>
      <c r="AU1179" s="1"/>
    </row>
    <row r="1180" spans="1:47">
      <c r="A1180" s="1"/>
      <c r="B1180" s="1"/>
      <c r="C1180" s="1"/>
      <c r="D1180" s="1"/>
      <c r="E1180" s="1"/>
      <c r="F1180" s="1"/>
      <c r="G1180" s="1"/>
      <c r="H1180" s="1"/>
      <c r="I1180" s="1"/>
      <c r="J1180" s="1"/>
      <c r="K1180" s="1"/>
      <c r="L1180" s="1"/>
      <c r="M1180" s="1"/>
      <c r="N1180" s="1"/>
      <c r="O1180" s="1"/>
      <c r="P1180" s="1"/>
      <c r="Q1180" s="1"/>
      <c r="R1180" s="1"/>
      <c r="S1180" s="1"/>
      <c r="T1180" s="1"/>
      <c r="U1180" s="1"/>
      <c r="V1180" s="1"/>
      <c r="W1180" s="1"/>
      <c r="X1180" s="1"/>
      <c r="Y1180" s="1"/>
      <c r="Z1180" s="1"/>
      <c r="AA1180" s="1"/>
      <c r="AB1180" s="1"/>
      <c r="AC1180" s="1"/>
      <c r="AD1180" s="1"/>
      <c r="AE1180" s="1"/>
      <c r="AF1180" s="1"/>
      <c r="AG1180" s="1"/>
      <c r="AH1180" s="1"/>
      <c r="AI1180" s="1"/>
      <c r="AJ1180" s="1"/>
      <c r="AK1180" s="1"/>
      <c r="AL1180" s="1"/>
      <c r="AM1180" s="1"/>
      <c r="AN1180" s="1"/>
      <c r="AO1180" s="1"/>
      <c r="AP1180" s="1"/>
      <c r="AQ1180" s="1"/>
      <c r="AR1180" s="1"/>
      <c r="AS1180" s="1"/>
      <c r="AT1180" s="1"/>
      <c r="AU1180" s="1"/>
    </row>
    <row r="1181" spans="1:47">
      <c r="A1181" s="1"/>
      <c r="B1181" s="1"/>
      <c r="C1181" s="1"/>
      <c r="D1181" s="1"/>
      <c r="E1181" s="1"/>
      <c r="F1181" s="1"/>
      <c r="G1181" s="1"/>
      <c r="H1181" s="1"/>
      <c r="I1181" s="1"/>
      <c r="J1181" s="1"/>
      <c r="K1181" s="1"/>
      <c r="L1181" s="1"/>
      <c r="M1181" s="1"/>
      <c r="N1181" s="1"/>
      <c r="O1181" s="1"/>
      <c r="P1181" s="1"/>
      <c r="Q1181" s="1"/>
      <c r="R1181" s="1"/>
      <c r="S1181" s="1"/>
      <c r="T1181" s="1"/>
      <c r="U1181" s="1"/>
      <c r="V1181" s="1"/>
      <c r="W1181" s="1"/>
      <c r="X1181" s="1"/>
      <c r="Y1181" s="1"/>
      <c r="Z1181" s="1"/>
      <c r="AA1181" s="1"/>
      <c r="AB1181" s="1"/>
      <c r="AC1181" s="1"/>
      <c r="AD1181" s="1"/>
      <c r="AE1181" s="1"/>
      <c r="AF1181" s="1"/>
      <c r="AG1181" s="1"/>
      <c r="AH1181" s="1"/>
      <c r="AI1181" s="1"/>
      <c r="AJ1181" s="1"/>
      <c r="AK1181" s="1"/>
      <c r="AL1181" s="1"/>
      <c r="AM1181" s="1"/>
      <c r="AN1181" s="1"/>
      <c r="AO1181" s="1"/>
      <c r="AP1181" s="1"/>
      <c r="AQ1181" s="1"/>
      <c r="AR1181" s="1"/>
      <c r="AS1181" s="1"/>
      <c r="AT1181" s="1"/>
      <c r="AU1181" s="1"/>
    </row>
    <row r="1182" spans="1:47">
      <c r="A1182" s="1"/>
      <c r="B1182" s="1"/>
      <c r="C1182" s="1"/>
      <c r="D1182" s="1"/>
      <c r="E1182" s="1"/>
      <c r="F1182" s="1"/>
      <c r="G1182" s="1"/>
      <c r="H1182" s="1"/>
      <c r="I1182" s="1"/>
      <c r="J1182" s="1"/>
      <c r="K1182" s="1"/>
      <c r="L1182" s="1"/>
      <c r="M1182" s="1"/>
      <c r="N1182" s="1"/>
      <c r="O1182" s="1"/>
      <c r="P1182" s="1"/>
      <c r="Q1182" s="1"/>
      <c r="R1182" s="1"/>
      <c r="S1182" s="1"/>
      <c r="T1182" s="1"/>
      <c r="U1182" s="1"/>
      <c r="V1182" s="1"/>
      <c r="W1182" s="1"/>
      <c r="X1182" s="1"/>
      <c r="Y1182" s="1"/>
      <c r="Z1182" s="1"/>
      <c r="AA1182" s="1"/>
      <c r="AB1182" s="1"/>
      <c r="AC1182" s="1"/>
      <c r="AD1182" s="1"/>
      <c r="AE1182" s="1"/>
      <c r="AF1182" s="1"/>
      <c r="AG1182" s="1"/>
      <c r="AH1182" s="1"/>
      <c r="AI1182" s="1"/>
      <c r="AJ1182" s="1"/>
      <c r="AK1182" s="1"/>
      <c r="AL1182" s="1"/>
      <c r="AM1182" s="1"/>
      <c r="AN1182" s="1"/>
      <c r="AO1182" s="1"/>
      <c r="AP1182" s="1"/>
      <c r="AQ1182" s="1"/>
      <c r="AR1182" s="1"/>
      <c r="AS1182" s="1"/>
      <c r="AT1182" s="1"/>
      <c r="AU1182" s="1"/>
    </row>
    <row r="1183" spans="1:47">
      <c r="A1183" s="1"/>
      <c r="B1183" s="1"/>
      <c r="C1183" s="1"/>
      <c r="D1183" s="1"/>
      <c r="E1183" s="1"/>
      <c r="F1183" s="1"/>
      <c r="G1183" s="1"/>
      <c r="H1183" s="1"/>
      <c r="I1183" s="1"/>
      <c r="J1183" s="1"/>
      <c r="K1183" s="1"/>
      <c r="L1183" s="1"/>
      <c r="M1183" s="1"/>
      <c r="N1183" s="1"/>
      <c r="O1183" s="1"/>
      <c r="P1183" s="1"/>
      <c r="Q1183" s="1"/>
      <c r="R1183" s="1"/>
      <c r="S1183" s="1"/>
      <c r="T1183" s="1"/>
      <c r="U1183" s="1"/>
      <c r="V1183" s="1"/>
      <c r="W1183" s="1"/>
      <c r="X1183" s="1"/>
      <c r="Y1183" s="1"/>
      <c r="Z1183" s="1"/>
      <c r="AA1183" s="1"/>
      <c r="AB1183" s="1"/>
      <c r="AC1183" s="1"/>
      <c r="AD1183" s="1"/>
      <c r="AE1183" s="1"/>
      <c r="AF1183" s="1"/>
      <c r="AG1183" s="1"/>
      <c r="AH1183" s="1"/>
      <c r="AI1183" s="1"/>
      <c r="AJ1183" s="1"/>
      <c r="AK1183" s="1"/>
      <c r="AL1183" s="1"/>
      <c r="AM1183" s="1"/>
      <c r="AN1183" s="1"/>
      <c r="AO1183" s="1"/>
      <c r="AP1183" s="1"/>
      <c r="AQ1183" s="1"/>
      <c r="AR1183" s="1"/>
      <c r="AS1183" s="1"/>
      <c r="AT1183" s="1"/>
      <c r="AU1183" s="1"/>
    </row>
    <row r="1184" spans="1:47">
      <c r="A1184" s="1"/>
      <c r="B1184" s="1"/>
      <c r="C1184" s="1"/>
      <c r="D1184" s="1"/>
      <c r="E1184" s="1"/>
      <c r="F1184" s="1"/>
      <c r="G1184" s="1"/>
      <c r="H1184" s="1"/>
      <c r="I1184" s="1"/>
      <c r="J1184" s="1"/>
      <c r="K1184" s="1"/>
      <c r="L1184" s="1"/>
      <c r="M1184" s="1"/>
      <c r="N1184" s="1"/>
      <c r="O1184" s="1"/>
      <c r="P1184" s="1"/>
      <c r="Q1184" s="1"/>
      <c r="R1184" s="1"/>
      <c r="S1184" s="1"/>
      <c r="T1184" s="1"/>
      <c r="U1184" s="1"/>
      <c r="V1184" s="1"/>
      <c r="W1184" s="1"/>
      <c r="X1184" s="1"/>
      <c r="Y1184" s="1"/>
      <c r="Z1184" s="1"/>
      <c r="AA1184" s="1"/>
      <c r="AB1184" s="1"/>
      <c r="AC1184" s="1"/>
      <c r="AD1184" s="1"/>
      <c r="AE1184" s="1"/>
      <c r="AF1184" s="1"/>
      <c r="AG1184" s="1"/>
      <c r="AH1184" s="1"/>
      <c r="AI1184" s="1"/>
      <c r="AJ1184" s="1"/>
      <c r="AK1184" s="1"/>
      <c r="AL1184" s="1"/>
      <c r="AM1184" s="1"/>
      <c r="AN1184" s="1"/>
      <c r="AO1184" s="1"/>
      <c r="AP1184" s="1"/>
      <c r="AQ1184" s="1"/>
      <c r="AR1184" s="1"/>
      <c r="AS1184" s="1"/>
      <c r="AT1184" s="1"/>
      <c r="AU1184" s="1"/>
    </row>
    <row r="1185" spans="1:47">
      <c r="A1185" s="1"/>
      <c r="B1185" s="1"/>
      <c r="C1185" s="1"/>
      <c r="D1185" s="1"/>
      <c r="E1185" s="1"/>
      <c r="F1185" s="1"/>
      <c r="G1185" s="1"/>
      <c r="H1185" s="1"/>
      <c r="I1185" s="1"/>
      <c r="J1185" s="1"/>
      <c r="K1185" s="1"/>
      <c r="L1185" s="1"/>
      <c r="M1185" s="1"/>
      <c r="N1185" s="1"/>
      <c r="O1185" s="1"/>
      <c r="P1185" s="1"/>
      <c r="Q1185" s="1"/>
      <c r="R1185" s="1"/>
      <c r="S1185" s="1"/>
      <c r="T1185" s="1"/>
      <c r="U1185" s="1"/>
      <c r="V1185" s="1"/>
      <c r="W1185" s="1"/>
      <c r="X1185" s="1"/>
      <c r="Y1185" s="1"/>
      <c r="Z1185" s="1"/>
      <c r="AA1185" s="1"/>
      <c r="AB1185" s="1"/>
      <c r="AC1185" s="1"/>
      <c r="AD1185" s="1"/>
      <c r="AE1185" s="1"/>
      <c r="AF1185" s="1"/>
      <c r="AG1185" s="1"/>
      <c r="AH1185" s="1"/>
      <c r="AI1185" s="1"/>
      <c r="AJ1185" s="1"/>
      <c r="AK1185" s="1"/>
      <c r="AL1185" s="1"/>
      <c r="AM1185" s="1"/>
      <c r="AN1185" s="1"/>
      <c r="AO1185" s="1"/>
      <c r="AP1185" s="1"/>
      <c r="AQ1185" s="1"/>
      <c r="AR1185" s="1"/>
      <c r="AS1185" s="1"/>
      <c r="AT1185" s="1"/>
      <c r="AU1185" s="1"/>
    </row>
    <row r="1186" spans="1:47">
      <c r="A1186" s="1"/>
      <c r="B1186" s="1"/>
      <c r="C1186" s="1"/>
      <c r="D1186" s="1"/>
      <c r="E1186" s="1"/>
      <c r="F1186" s="1"/>
      <c r="G1186" s="1"/>
      <c r="H1186" s="1"/>
      <c r="I1186" s="1"/>
      <c r="J1186" s="1"/>
      <c r="K1186" s="1"/>
      <c r="L1186" s="1"/>
      <c r="M1186" s="1"/>
      <c r="N1186" s="1"/>
      <c r="O1186" s="1"/>
      <c r="P1186" s="1"/>
      <c r="Q1186" s="1"/>
      <c r="R1186" s="1"/>
      <c r="S1186" s="1"/>
      <c r="T1186" s="1"/>
      <c r="U1186" s="1"/>
      <c r="V1186" s="1"/>
      <c r="W1186" s="1"/>
      <c r="X1186" s="1"/>
      <c r="Y1186" s="1"/>
      <c r="Z1186" s="1"/>
      <c r="AA1186" s="1"/>
      <c r="AB1186" s="1"/>
      <c r="AC1186" s="1"/>
      <c r="AD1186" s="1"/>
      <c r="AE1186" s="1"/>
      <c r="AF1186" s="1"/>
      <c r="AG1186" s="1"/>
      <c r="AH1186" s="1"/>
      <c r="AI1186" s="1"/>
      <c r="AJ1186" s="1"/>
      <c r="AK1186" s="1"/>
      <c r="AL1186" s="1"/>
      <c r="AM1186" s="1"/>
      <c r="AN1186" s="1"/>
      <c r="AO1186" s="1"/>
      <c r="AP1186" s="1"/>
      <c r="AQ1186" s="1"/>
      <c r="AR1186" s="1"/>
      <c r="AS1186" s="1"/>
      <c r="AT1186" s="1"/>
      <c r="AU1186" s="1"/>
    </row>
    <row r="1187" spans="1:47">
      <c r="A1187" s="1"/>
      <c r="B1187" s="1"/>
      <c r="C1187" s="1"/>
      <c r="D1187" s="1"/>
      <c r="E1187" s="1"/>
      <c r="F1187" s="1"/>
      <c r="G1187" s="1"/>
      <c r="H1187" s="1"/>
      <c r="I1187" s="1"/>
      <c r="J1187" s="1"/>
      <c r="K1187" s="1"/>
      <c r="L1187" s="1"/>
      <c r="M1187" s="1"/>
      <c r="N1187" s="1"/>
      <c r="O1187" s="1"/>
      <c r="P1187" s="1"/>
      <c r="Q1187" s="1"/>
      <c r="R1187" s="1"/>
      <c r="S1187" s="1"/>
      <c r="T1187" s="1"/>
      <c r="U1187" s="1"/>
      <c r="V1187" s="1"/>
      <c r="W1187" s="1"/>
      <c r="X1187" s="1"/>
      <c r="Y1187" s="1"/>
      <c r="Z1187" s="1"/>
      <c r="AA1187" s="1"/>
      <c r="AB1187" s="1"/>
      <c r="AC1187" s="1"/>
      <c r="AD1187" s="1"/>
      <c r="AE1187" s="1"/>
      <c r="AF1187" s="1"/>
      <c r="AG1187" s="1"/>
      <c r="AH1187" s="1"/>
      <c r="AI1187" s="1"/>
      <c r="AJ1187" s="1"/>
      <c r="AK1187" s="1"/>
      <c r="AL1187" s="1"/>
      <c r="AM1187" s="1"/>
      <c r="AN1187" s="1"/>
      <c r="AO1187" s="1"/>
      <c r="AP1187" s="1"/>
      <c r="AQ1187" s="1"/>
      <c r="AR1187" s="1"/>
      <c r="AS1187" s="1"/>
      <c r="AT1187" s="1"/>
      <c r="AU1187" s="1"/>
    </row>
    <row r="1188" spans="1:47">
      <c r="A1188" s="1"/>
      <c r="B1188" s="1"/>
      <c r="C1188" s="1"/>
      <c r="D1188" s="1"/>
      <c r="E1188" s="1"/>
      <c r="F1188" s="1"/>
      <c r="G1188" s="1"/>
      <c r="H1188" s="1"/>
      <c r="I1188" s="1"/>
      <c r="J1188" s="1"/>
      <c r="K1188" s="1"/>
      <c r="L1188" s="1"/>
      <c r="M1188" s="1"/>
      <c r="N1188" s="1"/>
      <c r="O1188" s="1"/>
      <c r="P1188" s="1"/>
      <c r="Q1188" s="1"/>
      <c r="R1188" s="1"/>
      <c r="S1188" s="1"/>
      <c r="T1188" s="1"/>
      <c r="U1188" s="1"/>
      <c r="V1188" s="1"/>
      <c r="W1188" s="1"/>
      <c r="X1188" s="1"/>
      <c r="Y1188" s="1"/>
      <c r="Z1188" s="1"/>
      <c r="AA1188" s="1"/>
      <c r="AB1188" s="1"/>
      <c r="AC1188" s="1"/>
      <c r="AD1188" s="1"/>
      <c r="AE1188" s="1"/>
      <c r="AF1188" s="1"/>
      <c r="AG1188" s="1"/>
      <c r="AH1188" s="1"/>
      <c r="AI1188" s="1"/>
      <c r="AJ1188" s="1"/>
      <c r="AK1188" s="1"/>
      <c r="AL1188" s="1"/>
      <c r="AM1188" s="1"/>
      <c r="AN1188" s="1"/>
      <c r="AO1188" s="1"/>
      <c r="AP1188" s="1"/>
      <c r="AQ1188" s="1"/>
      <c r="AR1188" s="1"/>
      <c r="AS1188" s="1"/>
      <c r="AT1188" s="1"/>
      <c r="AU1188" s="1"/>
    </row>
    <row r="1189" spans="1:47">
      <c r="A1189" s="1"/>
      <c r="B1189" s="1"/>
      <c r="C1189" s="1"/>
      <c r="D1189" s="1"/>
      <c r="E1189" s="1"/>
      <c r="F1189" s="1"/>
      <c r="G1189" s="1"/>
      <c r="H1189" s="1"/>
      <c r="I1189" s="1"/>
      <c r="J1189" s="1"/>
      <c r="K1189" s="1"/>
      <c r="L1189" s="1"/>
      <c r="M1189" s="1"/>
      <c r="N1189" s="1"/>
      <c r="O1189" s="1"/>
      <c r="P1189" s="1"/>
      <c r="Q1189" s="1"/>
      <c r="R1189" s="1"/>
      <c r="S1189" s="1"/>
      <c r="T1189" s="1"/>
      <c r="U1189" s="1"/>
      <c r="V1189" s="1"/>
      <c r="W1189" s="1"/>
      <c r="X1189" s="1"/>
      <c r="Y1189" s="1"/>
      <c r="Z1189" s="1"/>
      <c r="AA1189" s="1"/>
      <c r="AB1189" s="1"/>
      <c r="AC1189" s="1"/>
      <c r="AD1189" s="1"/>
      <c r="AE1189" s="1"/>
      <c r="AF1189" s="1"/>
      <c r="AG1189" s="1"/>
      <c r="AH1189" s="1"/>
      <c r="AI1189" s="1"/>
      <c r="AJ1189" s="1"/>
      <c r="AK1189" s="1"/>
      <c r="AL1189" s="1"/>
      <c r="AM1189" s="1"/>
      <c r="AN1189" s="1"/>
      <c r="AO1189" s="1"/>
      <c r="AP1189" s="1"/>
      <c r="AQ1189" s="1"/>
      <c r="AR1189" s="1"/>
      <c r="AS1189" s="1"/>
      <c r="AT1189" s="1"/>
      <c r="AU1189" s="1"/>
    </row>
    <row r="1190" spans="1:47">
      <c r="A1190" s="1"/>
      <c r="B1190" s="1"/>
      <c r="C1190" s="1"/>
      <c r="D1190" s="1"/>
      <c r="E1190" s="1"/>
      <c r="F1190" s="1"/>
      <c r="G1190" s="1"/>
      <c r="H1190" s="1"/>
      <c r="I1190" s="1"/>
      <c r="J1190" s="1"/>
      <c r="K1190" s="1"/>
      <c r="L1190" s="1"/>
      <c r="M1190" s="1"/>
      <c r="N1190" s="1"/>
      <c r="O1190" s="1"/>
      <c r="P1190" s="1"/>
      <c r="Q1190" s="1"/>
      <c r="R1190" s="1"/>
      <c r="S1190" s="1"/>
      <c r="T1190" s="1"/>
      <c r="U1190" s="1"/>
      <c r="V1190" s="1"/>
      <c r="W1190" s="1"/>
      <c r="X1190" s="1"/>
      <c r="Y1190" s="1"/>
      <c r="Z1190" s="1"/>
      <c r="AA1190" s="1"/>
      <c r="AB1190" s="1"/>
      <c r="AC1190" s="1"/>
      <c r="AD1190" s="1"/>
      <c r="AE1190" s="1"/>
      <c r="AF1190" s="1"/>
      <c r="AG1190" s="1"/>
      <c r="AH1190" s="1"/>
      <c r="AI1190" s="1"/>
      <c r="AJ1190" s="1"/>
      <c r="AK1190" s="1"/>
      <c r="AL1190" s="1"/>
      <c r="AM1190" s="1"/>
      <c r="AN1190" s="1"/>
      <c r="AO1190" s="1"/>
      <c r="AP1190" s="1"/>
      <c r="AQ1190" s="1"/>
      <c r="AR1190" s="1"/>
      <c r="AS1190" s="1"/>
      <c r="AT1190" s="1"/>
      <c r="AU1190" s="1"/>
    </row>
    <row r="1191" spans="1:47">
      <c r="A1191" s="1"/>
      <c r="B1191" s="1"/>
      <c r="C1191" s="1"/>
      <c r="D1191" s="1"/>
      <c r="E1191" s="1"/>
      <c r="F1191" s="1"/>
      <c r="G1191" s="1"/>
      <c r="H1191" s="1"/>
      <c r="I1191" s="1"/>
      <c r="J1191" s="1"/>
      <c r="K1191" s="1"/>
      <c r="L1191" s="1"/>
      <c r="M1191" s="1"/>
      <c r="N1191" s="1"/>
      <c r="O1191" s="1"/>
      <c r="P1191" s="1"/>
      <c r="Q1191" s="1"/>
      <c r="R1191" s="1"/>
      <c r="S1191" s="1"/>
      <c r="T1191" s="1"/>
      <c r="U1191" s="1"/>
      <c r="V1191" s="1"/>
      <c r="W1191" s="1"/>
      <c r="X1191" s="1"/>
      <c r="Y1191" s="1"/>
      <c r="Z1191" s="1"/>
      <c r="AA1191" s="1"/>
      <c r="AB1191" s="1"/>
      <c r="AC1191" s="1"/>
      <c r="AD1191" s="1"/>
      <c r="AE1191" s="1"/>
      <c r="AF1191" s="1"/>
      <c r="AG1191" s="1"/>
      <c r="AH1191" s="1"/>
      <c r="AI1191" s="1"/>
      <c r="AJ1191" s="1"/>
      <c r="AK1191" s="1"/>
      <c r="AL1191" s="1"/>
      <c r="AM1191" s="1"/>
      <c r="AN1191" s="1"/>
      <c r="AO1191" s="1"/>
      <c r="AP1191" s="1"/>
      <c r="AQ1191" s="1"/>
      <c r="AR1191" s="1"/>
      <c r="AS1191" s="1"/>
      <c r="AT1191" s="1"/>
      <c r="AU1191" s="1"/>
    </row>
    <row r="1192" spans="1:47">
      <c r="A1192" s="1"/>
      <c r="B1192" s="1"/>
      <c r="C1192" s="1"/>
      <c r="D1192" s="1"/>
      <c r="E1192" s="1"/>
      <c r="F1192" s="1"/>
      <c r="G1192" s="1"/>
      <c r="H1192" s="1"/>
      <c r="I1192" s="1"/>
      <c r="J1192" s="1"/>
      <c r="K1192" s="1"/>
      <c r="L1192" s="1"/>
      <c r="M1192" s="1"/>
      <c r="N1192" s="1"/>
      <c r="O1192" s="1"/>
      <c r="P1192" s="1"/>
      <c r="Q1192" s="1"/>
      <c r="R1192" s="1"/>
      <c r="S1192" s="1"/>
      <c r="T1192" s="1"/>
      <c r="U1192" s="1"/>
      <c r="V1192" s="1"/>
      <c r="W1192" s="1"/>
      <c r="X1192" s="1"/>
      <c r="Y1192" s="1"/>
      <c r="Z1192" s="1"/>
      <c r="AA1192" s="1"/>
      <c r="AB1192" s="1"/>
      <c r="AC1192" s="1"/>
      <c r="AD1192" s="1"/>
      <c r="AE1192" s="1"/>
      <c r="AF1192" s="1"/>
      <c r="AG1192" s="1"/>
      <c r="AH1192" s="1"/>
      <c r="AI1192" s="1"/>
      <c r="AJ1192" s="1"/>
      <c r="AK1192" s="1"/>
      <c r="AL1192" s="1"/>
      <c r="AM1192" s="1"/>
      <c r="AN1192" s="1"/>
      <c r="AO1192" s="1"/>
      <c r="AP1192" s="1"/>
      <c r="AQ1192" s="1"/>
      <c r="AR1192" s="1"/>
      <c r="AS1192" s="1"/>
      <c r="AT1192" s="1"/>
      <c r="AU1192" s="1"/>
    </row>
    <row r="1193" spans="1:47">
      <c r="A1193" s="1"/>
      <c r="B1193" s="1"/>
      <c r="C1193" s="1"/>
      <c r="D1193" s="1"/>
      <c r="E1193" s="1"/>
      <c r="F1193" s="1"/>
      <c r="G1193" s="1"/>
      <c r="H1193" s="1"/>
      <c r="I1193" s="1"/>
      <c r="J1193" s="1"/>
      <c r="K1193" s="1"/>
      <c r="L1193" s="1"/>
      <c r="M1193" s="1"/>
      <c r="N1193" s="1"/>
      <c r="O1193" s="1"/>
      <c r="P1193" s="1"/>
      <c r="Q1193" s="1"/>
      <c r="R1193" s="1"/>
      <c r="S1193" s="1"/>
      <c r="T1193" s="1"/>
      <c r="U1193" s="1"/>
      <c r="V1193" s="1"/>
      <c r="W1193" s="1"/>
      <c r="X1193" s="1"/>
      <c r="Y1193" s="1"/>
      <c r="Z1193" s="1"/>
      <c r="AA1193" s="1"/>
      <c r="AB1193" s="1"/>
      <c r="AC1193" s="1"/>
      <c r="AD1193" s="1"/>
      <c r="AE1193" s="1"/>
      <c r="AF1193" s="1"/>
      <c r="AG1193" s="1"/>
      <c r="AH1193" s="1"/>
      <c r="AI1193" s="1"/>
      <c r="AJ1193" s="1"/>
      <c r="AK1193" s="1"/>
      <c r="AL1193" s="1"/>
      <c r="AM1193" s="1"/>
      <c r="AN1193" s="1"/>
      <c r="AO1193" s="1"/>
      <c r="AP1193" s="1"/>
      <c r="AQ1193" s="1"/>
      <c r="AR1193" s="1"/>
      <c r="AS1193" s="1"/>
      <c r="AT1193" s="1"/>
      <c r="AU1193" s="1"/>
    </row>
    <row r="1194" spans="1:47">
      <c r="A1194" s="1"/>
      <c r="B1194" s="1"/>
      <c r="C1194" s="1"/>
      <c r="D1194" s="1"/>
      <c r="E1194" s="1"/>
      <c r="F1194" s="1"/>
      <c r="G1194" s="1"/>
      <c r="H1194" s="1"/>
      <c r="I1194" s="1"/>
      <c r="J1194" s="1"/>
      <c r="K1194" s="1"/>
      <c r="L1194" s="1"/>
      <c r="M1194" s="1"/>
      <c r="N1194" s="1"/>
      <c r="O1194" s="1"/>
      <c r="P1194" s="1"/>
      <c r="Q1194" s="1"/>
      <c r="R1194" s="1"/>
      <c r="S1194" s="1"/>
      <c r="T1194" s="1"/>
      <c r="U1194" s="1"/>
      <c r="V1194" s="1"/>
      <c r="W1194" s="1"/>
      <c r="X1194" s="1"/>
      <c r="Y1194" s="1"/>
      <c r="Z1194" s="1"/>
      <c r="AA1194" s="1"/>
      <c r="AB1194" s="1"/>
      <c r="AC1194" s="1"/>
      <c r="AD1194" s="1"/>
      <c r="AE1194" s="1"/>
      <c r="AF1194" s="1"/>
      <c r="AG1194" s="1"/>
      <c r="AH1194" s="1"/>
      <c r="AI1194" s="1"/>
      <c r="AJ1194" s="1"/>
      <c r="AK1194" s="1"/>
      <c r="AL1194" s="1"/>
      <c r="AM1194" s="1"/>
      <c r="AN1194" s="1"/>
      <c r="AO1194" s="1"/>
      <c r="AP1194" s="1"/>
      <c r="AQ1194" s="1"/>
      <c r="AR1194" s="1"/>
      <c r="AS1194" s="1"/>
      <c r="AT1194" s="1"/>
      <c r="AU1194" s="1"/>
    </row>
    <row r="1195" spans="1:47">
      <c r="A1195" s="1"/>
      <c r="B1195" s="1"/>
      <c r="C1195" s="1"/>
      <c r="D1195" s="1"/>
      <c r="E1195" s="1"/>
      <c r="F1195" s="1"/>
      <c r="G1195" s="1"/>
      <c r="H1195" s="1"/>
      <c r="I1195" s="1"/>
      <c r="J1195" s="1"/>
      <c r="K1195" s="1"/>
      <c r="L1195" s="1"/>
      <c r="M1195" s="1"/>
      <c r="N1195" s="1"/>
      <c r="O1195" s="1"/>
      <c r="P1195" s="1"/>
      <c r="Q1195" s="1"/>
      <c r="R1195" s="1"/>
      <c r="S1195" s="1"/>
      <c r="T1195" s="1"/>
      <c r="U1195" s="1"/>
      <c r="V1195" s="1"/>
      <c r="W1195" s="1"/>
      <c r="X1195" s="1"/>
      <c r="Y1195" s="1"/>
      <c r="Z1195" s="1"/>
      <c r="AA1195" s="1"/>
      <c r="AB1195" s="1"/>
      <c r="AC1195" s="1"/>
      <c r="AD1195" s="1"/>
      <c r="AE1195" s="1"/>
      <c r="AF1195" s="1"/>
      <c r="AG1195" s="1"/>
      <c r="AH1195" s="1"/>
      <c r="AI1195" s="1"/>
      <c r="AJ1195" s="1"/>
      <c r="AK1195" s="1"/>
      <c r="AL1195" s="1"/>
      <c r="AM1195" s="1"/>
      <c r="AN1195" s="1"/>
      <c r="AO1195" s="1"/>
      <c r="AP1195" s="1"/>
      <c r="AQ1195" s="1"/>
      <c r="AR1195" s="1"/>
      <c r="AS1195" s="1"/>
      <c r="AT1195" s="1"/>
      <c r="AU1195" s="1"/>
    </row>
    <row r="1196" spans="1:47">
      <c r="A1196" s="1"/>
      <c r="B1196" s="1"/>
      <c r="C1196" s="1"/>
      <c r="D1196" s="1"/>
      <c r="E1196" s="1"/>
      <c r="F1196" s="1"/>
      <c r="G1196" s="1"/>
      <c r="H1196" s="1"/>
      <c r="I1196" s="1"/>
      <c r="J1196" s="1"/>
      <c r="K1196" s="1"/>
      <c r="L1196" s="1"/>
      <c r="M1196" s="1"/>
      <c r="N1196" s="1"/>
      <c r="O1196" s="1"/>
      <c r="P1196" s="1"/>
      <c r="Q1196" s="1"/>
      <c r="R1196" s="1"/>
      <c r="S1196" s="1"/>
      <c r="T1196" s="1"/>
      <c r="U1196" s="1"/>
      <c r="V1196" s="1"/>
      <c r="W1196" s="1"/>
      <c r="X1196" s="1"/>
      <c r="Y1196" s="1"/>
      <c r="Z1196" s="1"/>
      <c r="AA1196" s="1"/>
      <c r="AB1196" s="1"/>
      <c r="AC1196" s="1"/>
      <c r="AD1196" s="1"/>
      <c r="AE1196" s="1"/>
      <c r="AF1196" s="1"/>
      <c r="AG1196" s="1"/>
      <c r="AH1196" s="1"/>
      <c r="AI1196" s="1"/>
      <c r="AJ1196" s="1"/>
      <c r="AK1196" s="1"/>
      <c r="AL1196" s="1"/>
      <c r="AM1196" s="1"/>
      <c r="AN1196" s="1"/>
      <c r="AO1196" s="1"/>
      <c r="AP1196" s="1"/>
      <c r="AQ1196" s="1"/>
      <c r="AR1196" s="1"/>
      <c r="AS1196" s="1"/>
      <c r="AT1196" s="1"/>
      <c r="AU1196" s="1"/>
    </row>
    <row r="1197" spans="1:47">
      <c r="A1197" s="1"/>
      <c r="B1197" s="1"/>
      <c r="C1197" s="1"/>
      <c r="D1197" s="1"/>
      <c r="E1197" s="1"/>
      <c r="F1197" s="1"/>
      <c r="G1197" s="1"/>
      <c r="H1197" s="1"/>
      <c r="I1197" s="1"/>
      <c r="J1197" s="1"/>
      <c r="K1197" s="1"/>
      <c r="L1197" s="1"/>
      <c r="M1197" s="1"/>
      <c r="N1197" s="1"/>
      <c r="O1197" s="1"/>
      <c r="P1197" s="1"/>
      <c r="Q1197" s="1"/>
      <c r="R1197" s="1"/>
      <c r="S1197" s="1"/>
      <c r="T1197" s="1"/>
      <c r="U1197" s="1"/>
      <c r="V1197" s="1"/>
      <c r="W1197" s="1"/>
      <c r="X1197" s="1"/>
      <c r="Y1197" s="1"/>
      <c r="Z1197" s="1"/>
      <c r="AA1197" s="1"/>
      <c r="AB1197" s="1"/>
      <c r="AC1197" s="1"/>
      <c r="AD1197" s="1"/>
      <c r="AE1197" s="1"/>
      <c r="AF1197" s="1"/>
      <c r="AG1197" s="1"/>
      <c r="AH1197" s="1"/>
      <c r="AI1197" s="1"/>
      <c r="AJ1197" s="1"/>
      <c r="AK1197" s="1"/>
      <c r="AL1197" s="1"/>
      <c r="AM1197" s="1"/>
      <c r="AN1197" s="1"/>
      <c r="AO1197" s="1"/>
      <c r="AP1197" s="1"/>
      <c r="AQ1197" s="1"/>
      <c r="AR1197" s="1"/>
      <c r="AS1197" s="1"/>
      <c r="AT1197" s="1"/>
      <c r="AU1197" s="1"/>
    </row>
    <row r="1198" spans="1:47">
      <c r="A1198" s="1"/>
      <c r="B1198" s="1"/>
      <c r="C1198" s="1"/>
      <c r="D1198" s="1"/>
      <c r="E1198" s="1"/>
      <c r="F1198" s="1"/>
      <c r="G1198" s="1"/>
      <c r="H1198" s="1"/>
      <c r="I1198" s="1"/>
      <c r="J1198" s="1"/>
      <c r="K1198" s="1"/>
      <c r="L1198" s="1"/>
      <c r="M1198" s="1"/>
      <c r="N1198" s="1"/>
      <c r="O1198" s="1"/>
      <c r="P1198" s="1"/>
      <c r="Q1198" s="1"/>
      <c r="R1198" s="1"/>
      <c r="S1198" s="1"/>
      <c r="T1198" s="1"/>
      <c r="U1198" s="1"/>
      <c r="V1198" s="1"/>
      <c r="W1198" s="1"/>
      <c r="X1198" s="1"/>
      <c r="Y1198" s="1"/>
      <c r="Z1198" s="1"/>
      <c r="AA1198" s="1"/>
      <c r="AB1198" s="1"/>
      <c r="AC1198" s="1"/>
      <c r="AD1198" s="1"/>
      <c r="AE1198" s="1"/>
      <c r="AF1198" s="1"/>
      <c r="AG1198" s="1"/>
      <c r="AH1198" s="1"/>
      <c r="AI1198" s="1"/>
      <c r="AJ1198" s="1"/>
      <c r="AK1198" s="1"/>
      <c r="AL1198" s="1"/>
      <c r="AM1198" s="1"/>
      <c r="AN1198" s="1"/>
      <c r="AO1198" s="1"/>
      <c r="AP1198" s="1"/>
      <c r="AQ1198" s="1"/>
      <c r="AR1198" s="1"/>
      <c r="AS1198" s="1"/>
      <c r="AT1198" s="1"/>
      <c r="AU1198" s="1"/>
    </row>
    <row r="1199" spans="1:47">
      <c r="A1199" s="1"/>
      <c r="B1199" s="1"/>
      <c r="C1199" s="1"/>
      <c r="D1199" s="1"/>
      <c r="E1199" s="1"/>
      <c r="F1199" s="1"/>
      <c r="G1199" s="1"/>
      <c r="H1199" s="1"/>
      <c r="I1199" s="1"/>
      <c r="J1199" s="1"/>
      <c r="K1199" s="1"/>
      <c r="L1199" s="1"/>
      <c r="M1199" s="1"/>
      <c r="N1199" s="1"/>
      <c r="O1199" s="1"/>
      <c r="P1199" s="1"/>
      <c r="Q1199" s="1"/>
      <c r="R1199" s="1"/>
      <c r="S1199" s="1"/>
      <c r="T1199" s="1"/>
      <c r="U1199" s="1"/>
      <c r="V1199" s="1"/>
      <c r="W1199" s="1"/>
      <c r="X1199" s="1"/>
      <c r="Y1199" s="1"/>
      <c r="Z1199" s="1"/>
      <c r="AA1199" s="1"/>
      <c r="AB1199" s="1"/>
      <c r="AC1199" s="1"/>
      <c r="AD1199" s="1"/>
      <c r="AE1199" s="1"/>
      <c r="AF1199" s="1"/>
      <c r="AG1199" s="1"/>
      <c r="AH1199" s="1"/>
      <c r="AI1199" s="1"/>
      <c r="AJ1199" s="1"/>
      <c r="AK1199" s="1"/>
      <c r="AL1199" s="1"/>
      <c r="AM1199" s="1"/>
      <c r="AN1199" s="1"/>
      <c r="AO1199" s="1"/>
      <c r="AP1199" s="1"/>
      <c r="AQ1199" s="1"/>
      <c r="AR1199" s="1"/>
      <c r="AS1199" s="1"/>
      <c r="AT1199" s="1"/>
      <c r="AU1199" s="1"/>
    </row>
    <row r="1200" spans="1:47">
      <c r="A1200" s="1"/>
      <c r="B1200" s="1"/>
      <c r="C1200" s="1"/>
      <c r="D1200" s="1"/>
      <c r="E1200" s="1"/>
      <c r="F1200" s="1"/>
      <c r="G1200" s="1"/>
      <c r="H1200" s="1"/>
      <c r="I1200" s="1"/>
      <c r="J1200" s="1"/>
      <c r="K1200" s="1"/>
      <c r="L1200" s="1"/>
      <c r="M1200" s="1"/>
      <c r="N1200" s="1"/>
      <c r="O1200" s="1"/>
      <c r="P1200" s="1"/>
      <c r="Q1200" s="1"/>
      <c r="R1200" s="1"/>
      <c r="S1200" s="1"/>
      <c r="T1200" s="1"/>
      <c r="U1200" s="1"/>
      <c r="V1200" s="1"/>
      <c r="W1200" s="1"/>
      <c r="X1200" s="1"/>
      <c r="Y1200" s="1"/>
      <c r="Z1200" s="1"/>
      <c r="AA1200" s="1"/>
      <c r="AB1200" s="1"/>
      <c r="AC1200" s="1"/>
      <c r="AD1200" s="1"/>
      <c r="AE1200" s="1"/>
      <c r="AF1200" s="1"/>
      <c r="AG1200" s="1"/>
      <c r="AH1200" s="1"/>
      <c r="AI1200" s="1"/>
      <c r="AJ1200" s="1"/>
      <c r="AK1200" s="1"/>
      <c r="AL1200" s="1"/>
      <c r="AM1200" s="1"/>
      <c r="AN1200" s="1"/>
      <c r="AO1200" s="1"/>
      <c r="AP1200" s="1"/>
      <c r="AQ1200" s="1"/>
      <c r="AR1200" s="1"/>
      <c r="AS1200" s="1"/>
      <c r="AT1200" s="1"/>
      <c r="AU1200" s="1"/>
    </row>
    <row r="1201" spans="1:47">
      <c r="A1201" s="1"/>
      <c r="B1201" s="1"/>
      <c r="C1201" s="1"/>
      <c r="D1201" s="1"/>
      <c r="E1201" s="1"/>
      <c r="F1201" s="1"/>
      <c r="G1201" s="1"/>
      <c r="H1201" s="1"/>
      <c r="I1201" s="1"/>
      <c r="J1201" s="1"/>
      <c r="K1201" s="1"/>
      <c r="L1201" s="1"/>
      <c r="M1201" s="1"/>
      <c r="N1201" s="1"/>
      <c r="O1201" s="1"/>
      <c r="P1201" s="1"/>
      <c r="Q1201" s="1"/>
      <c r="R1201" s="1"/>
      <c r="S1201" s="1"/>
      <c r="T1201" s="1"/>
      <c r="U1201" s="1"/>
      <c r="V1201" s="1"/>
      <c r="W1201" s="1"/>
      <c r="X1201" s="1"/>
      <c r="Y1201" s="1"/>
      <c r="Z1201" s="1"/>
      <c r="AA1201" s="1"/>
      <c r="AB1201" s="1"/>
      <c r="AC1201" s="1"/>
      <c r="AD1201" s="1"/>
      <c r="AE1201" s="1"/>
      <c r="AF1201" s="1"/>
      <c r="AG1201" s="1"/>
      <c r="AH1201" s="1"/>
      <c r="AI1201" s="1"/>
      <c r="AJ1201" s="1"/>
      <c r="AK1201" s="1"/>
      <c r="AL1201" s="1"/>
      <c r="AM1201" s="1"/>
      <c r="AN1201" s="1"/>
      <c r="AO1201" s="1"/>
      <c r="AP1201" s="1"/>
      <c r="AQ1201" s="1"/>
      <c r="AR1201" s="1"/>
      <c r="AS1201" s="1"/>
      <c r="AT1201" s="1"/>
      <c r="AU1201" s="1"/>
    </row>
    <row r="1202" spans="1:47">
      <c r="A1202" s="1"/>
      <c r="B1202" s="1"/>
      <c r="C1202" s="1"/>
      <c r="D1202" s="1"/>
      <c r="E1202" s="1"/>
      <c r="F1202" s="1"/>
      <c r="G1202" s="1"/>
      <c r="H1202" s="1"/>
      <c r="I1202" s="1"/>
      <c r="J1202" s="1"/>
      <c r="K1202" s="1"/>
      <c r="L1202" s="1"/>
      <c r="M1202" s="1"/>
      <c r="N1202" s="1"/>
      <c r="O1202" s="1"/>
      <c r="P1202" s="1"/>
      <c r="Q1202" s="1"/>
      <c r="R1202" s="1"/>
      <c r="S1202" s="1"/>
      <c r="T1202" s="1"/>
      <c r="U1202" s="1"/>
      <c r="V1202" s="1"/>
      <c r="W1202" s="1"/>
      <c r="X1202" s="1"/>
      <c r="Y1202" s="1"/>
      <c r="Z1202" s="1"/>
      <c r="AA1202" s="1"/>
      <c r="AB1202" s="1"/>
      <c r="AC1202" s="1"/>
      <c r="AD1202" s="1"/>
      <c r="AE1202" s="1"/>
      <c r="AF1202" s="1"/>
      <c r="AG1202" s="1"/>
      <c r="AH1202" s="1"/>
      <c r="AI1202" s="1"/>
      <c r="AJ1202" s="1"/>
      <c r="AK1202" s="1"/>
      <c r="AL1202" s="1"/>
      <c r="AM1202" s="1"/>
      <c r="AN1202" s="1"/>
      <c r="AO1202" s="1"/>
      <c r="AP1202" s="1"/>
      <c r="AQ1202" s="1"/>
      <c r="AR1202" s="1"/>
      <c r="AS1202" s="1"/>
      <c r="AT1202" s="1"/>
      <c r="AU1202" s="1"/>
    </row>
    <row r="1203" spans="1:47">
      <c r="A1203" s="1"/>
      <c r="B1203" s="1"/>
      <c r="C1203" s="1"/>
      <c r="D1203" s="1"/>
      <c r="E1203" s="1"/>
      <c r="F1203" s="1"/>
      <c r="G1203" s="1"/>
      <c r="H1203" s="1"/>
      <c r="I1203" s="1"/>
      <c r="J1203" s="1"/>
      <c r="K1203" s="1"/>
      <c r="L1203" s="1"/>
      <c r="M1203" s="1"/>
      <c r="N1203" s="1"/>
      <c r="O1203" s="1"/>
      <c r="P1203" s="1"/>
      <c r="Q1203" s="1"/>
      <c r="R1203" s="1"/>
      <c r="S1203" s="1"/>
      <c r="T1203" s="1"/>
      <c r="U1203" s="1"/>
      <c r="V1203" s="1"/>
      <c r="W1203" s="1"/>
      <c r="X1203" s="1"/>
      <c r="Y1203" s="1"/>
      <c r="Z1203" s="1"/>
      <c r="AA1203" s="1"/>
      <c r="AB1203" s="1"/>
      <c r="AC1203" s="1"/>
      <c r="AD1203" s="1"/>
      <c r="AE1203" s="1"/>
      <c r="AF1203" s="1"/>
      <c r="AG1203" s="1"/>
      <c r="AH1203" s="1"/>
      <c r="AI1203" s="1"/>
      <c r="AJ1203" s="1"/>
      <c r="AK1203" s="1"/>
      <c r="AL1203" s="1"/>
      <c r="AM1203" s="1"/>
      <c r="AN1203" s="1"/>
      <c r="AO1203" s="1"/>
      <c r="AP1203" s="1"/>
      <c r="AQ1203" s="1"/>
      <c r="AR1203" s="1"/>
      <c r="AS1203" s="1"/>
      <c r="AT1203" s="1"/>
      <c r="AU1203" s="1"/>
    </row>
    <row r="1204" spans="1:47">
      <c r="A1204" s="1"/>
      <c r="B1204" s="1"/>
      <c r="C1204" s="1"/>
      <c r="D1204" s="1"/>
      <c r="E1204" s="1"/>
      <c r="F1204" s="1"/>
      <c r="G1204" s="1"/>
      <c r="H1204" s="1"/>
      <c r="I1204" s="1"/>
      <c r="J1204" s="1"/>
      <c r="K1204" s="1"/>
      <c r="L1204" s="1"/>
      <c r="M1204" s="1"/>
      <c r="N1204" s="1"/>
      <c r="O1204" s="1"/>
      <c r="P1204" s="1"/>
      <c r="Q1204" s="1"/>
      <c r="R1204" s="1"/>
      <c r="S1204" s="1"/>
      <c r="T1204" s="1"/>
      <c r="U1204" s="1"/>
      <c r="V1204" s="1"/>
      <c r="W1204" s="1"/>
      <c r="X1204" s="1"/>
      <c r="Y1204" s="1"/>
      <c r="Z1204" s="1"/>
      <c r="AA1204" s="1"/>
      <c r="AB1204" s="1"/>
      <c r="AC1204" s="1"/>
      <c r="AD1204" s="1"/>
      <c r="AE1204" s="1"/>
      <c r="AF1204" s="1"/>
      <c r="AG1204" s="1"/>
      <c r="AH1204" s="1"/>
      <c r="AI1204" s="1"/>
      <c r="AJ1204" s="1"/>
      <c r="AK1204" s="1"/>
      <c r="AL1204" s="1"/>
      <c r="AM1204" s="1"/>
      <c r="AN1204" s="1"/>
      <c r="AO1204" s="1"/>
      <c r="AP1204" s="1"/>
      <c r="AQ1204" s="1"/>
      <c r="AR1204" s="1"/>
      <c r="AS1204" s="1"/>
      <c r="AT1204" s="1"/>
      <c r="AU1204" s="1"/>
    </row>
    <row r="1205" spans="1:47">
      <c r="A1205" s="1"/>
      <c r="B1205" s="1"/>
      <c r="C1205" s="1"/>
      <c r="D1205" s="1"/>
      <c r="E1205" s="1"/>
      <c r="F1205" s="1"/>
      <c r="G1205" s="1"/>
      <c r="H1205" s="1"/>
      <c r="I1205" s="1"/>
      <c r="J1205" s="1"/>
      <c r="K1205" s="1"/>
      <c r="L1205" s="1"/>
      <c r="M1205" s="1"/>
      <c r="N1205" s="1"/>
      <c r="O1205" s="1"/>
      <c r="P1205" s="1"/>
      <c r="Q1205" s="1"/>
      <c r="R1205" s="1"/>
      <c r="S1205" s="1"/>
      <c r="T1205" s="1"/>
      <c r="U1205" s="1"/>
      <c r="V1205" s="1"/>
      <c r="W1205" s="1"/>
      <c r="X1205" s="1"/>
      <c r="Y1205" s="1"/>
      <c r="Z1205" s="1"/>
      <c r="AA1205" s="1"/>
      <c r="AB1205" s="1"/>
      <c r="AC1205" s="1"/>
      <c r="AD1205" s="1"/>
      <c r="AE1205" s="1"/>
      <c r="AF1205" s="1"/>
      <c r="AG1205" s="1"/>
      <c r="AH1205" s="1"/>
      <c r="AI1205" s="1"/>
      <c r="AJ1205" s="1"/>
      <c r="AK1205" s="1"/>
      <c r="AL1205" s="1"/>
      <c r="AM1205" s="1"/>
      <c r="AN1205" s="1"/>
      <c r="AO1205" s="1"/>
      <c r="AP1205" s="1"/>
      <c r="AQ1205" s="1"/>
      <c r="AR1205" s="1"/>
      <c r="AS1205" s="1"/>
      <c r="AT1205" s="1"/>
      <c r="AU1205" s="1"/>
    </row>
    <row r="1206" spans="1:47">
      <c r="A1206" s="1"/>
      <c r="B1206" s="1"/>
      <c r="C1206" s="1"/>
      <c r="D1206" s="1"/>
      <c r="E1206" s="1"/>
      <c r="F1206" s="1"/>
      <c r="G1206" s="1"/>
      <c r="H1206" s="1"/>
      <c r="I1206" s="1"/>
      <c r="J1206" s="1"/>
      <c r="K1206" s="1"/>
      <c r="L1206" s="1"/>
      <c r="M1206" s="1"/>
      <c r="N1206" s="1"/>
      <c r="O1206" s="1"/>
      <c r="P1206" s="1"/>
      <c r="Q1206" s="1"/>
      <c r="R1206" s="1"/>
      <c r="S1206" s="1"/>
      <c r="T1206" s="1"/>
      <c r="U1206" s="1"/>
      <c r="V1206" s="1"/>
      <c r="W1206" s="1"/>
      <c r="X1206" s="1"/>
      <c r="Y1206" s="1"/>
      <c r="Z1206" s="1"/>
      <c r="AA1206" s="1"/>
      <c r="AB1206" s="1"/>
      <c r="AC1206" s="1"/>
      <c r="AD1206" s="1"/>
      <c r="AE1206" s="1"/>
      <c r="AF1206" s="1"/>
      <c r="AG1206" s="1"/>
      <c r="AH1206" s="1"/>
      <c r="AI1206" s="1"/>
      <c r="AJ1206" s="1"/>
      <c r="AK1206" s="1"/>
      <c r="AL1206" s="1"/>
      <c r="AM1206" s="1"/>
      <c r="AN1206" s="1"/>
      <c r="AO1206" s="1"/>
      <c r="AP1206" s="1"/>
      <c r="AQ1206" s="1"/>
      <c r="AR1206" s="1"/>
      <c r="AS1206" s="1"/>
      <c r="AT1206" s="1"/>
      <c r="AU1206" s="1"/>
    </row>
    <row r="1207" spans="1:47">
      <c r="A1207" s="1"/>
      <c r="B1207" s="1"/>
      <c r="C1207" s="1"/>
      <c r="D1207" s="1"/>
      <c r="E1207" s="1"/>
      <c r="F1207" s="1"/>
      <c r="G1207" s="1"/>
      <c r="H1207" s="1"/>
      <c r="I1207" s="1"/>
      <c r="J1207" s="1"/>
      <c r="K1207" s="1"/>
      <c r="L1207" s="1"/>
      <c r="M1207" s="1"/>
      <c r="N1207" s="1"/>
      <c r="O1207" s="1"/>
      <c r="P1207" s="1"/>
      <c r="Q1207" s="1"/>
      <c r="R1207" s="1"/>
      <c r="S1207" s="1"/>
      <c r="T1207" s="1"/>
      <c r="U1207" s="1"/>
      <c r="V1207" s="1"/>
      <c r="W1207" s="1"/>
      <c r="X1207" s="1"/>
      <c r="Y1207" s="1"/>
      <c r="Z1207" s="1"/>
      <c r="AA1207" s="1"/>
      <c r="AB1207" s="1"/>
      <c r="AC1207" s="1"/>
      <c r="AD1207" s="1"/>
      <c r="AE1207" s="1"/>
      <c r="AF1207" s="1"/>
      <c r="AG1207" s="1"/>
      <c r="AH1207" s="1"/>
      <c r="AI1207" s="1"/>
      <c r="AJ1207" s="1"/>
      <c r="AK1207" s="1"/>
      <c r="AL1207" s="1"/>
      <c r="AM1207" s="1"/>
      <c r="AN1207" s="1"/>
      <c r="AO1207" s="1"/>
      <c r="AP1207" s="1"/>
      <c r="AQ1207" s="1"/>
      <c r="AR1207" s="1"/>
      <c r="AS1207" s="1"/>
      <c r="AT1207" s="1"/>
      <c r="AU1207" s="1"/>
    </row>
    <row r="1208" spans="1:47">
      <c r="A1208" s="1"/>
      <c r="B1208" s="1"/>
      <c r="C1208" s="1"/>
      <c r="D1208" s="1"/>
      <c r="E1208" s="1"/>
      <c r="F1208" s="1"/>
      <c r="G1208" s="1"/>
      <c r="H1208" s="1"/>
      <c r="I1208" s="1"/>
      <c r="J1208" s="1"/>
      <c r="K1208" s="1"/>
      <c r="L1208" s="1"/>
      <c r="M1208" s="1"/>
      <c r="N1208" s="1"/>
      <c r="O1208" s="1"/>
      <c r="P1208" s="1"/>
      <c r="Q1208" s="1"/>
      <c r="R1208" s="1"/>
      <c r="S1208" s="1"/>
      <c r="T1208" s="1"/>
      <c r="U1208" s="1"/>
      <c r="V1208" s="1"/>
      <c r="W1208" s="1"/>
      <c r="X1208" s="1"/>
      <c r="Y1208" s="1"/>
      <c r="Z1208" s="1"/>
      <c r="AA1208" s="1"/>
      <c r="AB1208" s="1"/>
      <c r="AC1208" s="1"/>
      <c r="AD1208" s="1"/>
      <c r="AE1208" s="1"/>
      <c r="AF1208" s="1"/>
      <c r="AG1208" s="1"/>
      <c r="AH1208" s="1"/>
      <c r="AI1208" s="1"/>
      <c r="AJ1208" s="1"/>
      <c r="AK1208" s="1"/>
      <c r="AL1208" s="1"/>
      <c r="AM1208" s="1"/>
      <c r="AN1208" s="1"/>
      <c r="AO1208" s="1"/>
      <c r="AP1208" s="1"/>
      <c r="AQ1208" s="1"/>
      <c r="AR1208" s="1"/>
      <c r="AS1208" s="1"/>
      <c r="AT1208" s="1"/>
      <c r="AU1208" s="1"/>
    </row>
    <row r="1209" spans="1:47">
      <c r="A1209" s="1"/>
      <c r="B1209" s="1"/>
      <c r="C1209" s="1"/>
      <c r="D1209" s="1"/>
      <c r="E1209" s="1"/>
      <c r="F1209" s="1"/>
      <c r="G1209" s="1"/>
      <c r="H1209" s="1"/>
      <c r="I1209" s="1"/>
      <c r="J1209" s="1"/>
      <c r="K1209" s="1"/>
      <c r="L1209" s="1"/>
      <c r="M1209" s="1"/>
      <c r="N1209" s="1"/>
      <c r="O1209" s="1"/>
      <c r="P1209" s="1"/>
      <c r="Q1209" s="1"/>
      <c r="R1209" s="1"/>
      <c r="S1209" s="1"/>
      <c r="T1209" s="1"/>
      <c r="U1209" s="1"/>
      <c r="V1209" s="1"/>
      <c r="W1209" s="1"/>
      <c r="X1209" s="1"/>
      <c r="Y1209" s="1"/>
      <c r="Z1209" s="1"/>
      <c r="AA1209" s="1"/>
      <c r="AB1209" s="1"/>
      <c r="AC1209" s="1"/>
      <c r="AD1209" s="1"/>
      <c r="AE1209" s="1"/>
      <c r="AF1209" s="1"/>
      <c r="AG1209" s="1"/>
      <c r="AH1209" s="1"/>
      <c r="AI1209" s="1"/>
      <c r="AJ1209" s="1"/>
      <c r="AK1209" s="1"/>
      <c r="AL1209" s="1"/>
      <c r="AM1209" s="1"/>
      <c r="AN1209" s="1"/>
      <c r="AO1209" s="1"/>
      <c r="AP1209" s="1"/>
      <c r="AQ1209" s="1"/>
      <c r="AR1209" s="1"/>
      <c r="AS1209" s="1"/>
      <c r="AT1209" s="1"/>
      <c r="AU1209" s="1"/>
    </row>
    <row r="1210" spans="1:47">
      <c r="A1210" s="1"/>
      <c r="B1210" s="1"/>
      <c r="C1210" s="1"/>
      <c r="D1210" s="1"/>
      <c r="E1210" s="1"/>
      <c r="F1210" s="1"/>
      <c r="G1210" s="1"/>
      <c r="H1210" s="1"/>
      <c r="I1210" s="1"/>
      <c r="J1210" s="1"/>
      <c r="K1210" s="1"/>
      <c r="L1210" s="1"/>
      <c r="M1210" s="1"/>
      <c r="N1210" s="1"/>
      <c r="O1210" s="1"/>
      <c r="P1210" s="1"/>
      <c r="Q1210" s="1"/>
      <c r="R1210" s="1"/>
      <c r="S1210" s="1"/>
      <c r="T1210" s="1"/>
      <c r="U1210" s="1"/>
      <c r="V1210" s="1"/>
      <c r="W1210" s="1"/>
      <c r="X1210" s="1"/>
      <c r="Y1210" s="1"/>
      <c r="Z1210" s="1"/>
      <c r="AA1210" s="1"/>
      <c r="AB1210" s="1"/>
      <c r="AC1210" s="1"/>
      <c r="AD1210" s="1"/>
      <c r="AE1210" s="1"/>
      <c r="AF1210" s="1"/>
      <c r="AG1210" s="1"/>
      <c r="AH1210" s="1"/>
      <c r="AI1210" s="1"/>
      <c r="AJ1210" s="1"/>
      <c r="AK1210" s="1"/>
      <c r="AL1210" s="1"/>
      <c r="AM1210" s="1"/>
      <c r="AN1210" s="1"/>
      <c r="AO1210" s="1"/>
      <c r="AP1210" s="1"/>
      <c r="AQ1210" s="1"/>
      <c r="AR1210" s="1"/>
      <c r="AS1210" s="1"/>
      <c r="AT1210" s="1"/>
      <c r="AU1210" s="1"/>
    </row>
    <row r="1211" spans="1:47">
      <c r="A1211" s="1"/>
      <c r="B1211" s="1"/>
      <c r="C1211" s="1"/>
      <c r="D1211" s="1"/>
      <c r="E1211" s="1"/>
      <c r="F1211" s="1"/>
      <c r="G1211" s="1"/>
      <c r="H1211" s="1"/>
      <c r="I1211" s="1"/>
      <c r="J1211" s="1"/>
      <c r="K1211" s="1"/>
      <c r="L1211" s="1"/>
      <c r="M1211" s="1"/>
      <c r="N1211" s="1"/>
      <c r="O1211" s="1"/>
      <c r="P1211" s="1"/>
      <c r="Q1211" s="1"/>
      <c r="R1211" s="1"/>
      <c r="S1211" s="1"/>
      <c r="T1211" s="1"/>
      <c r="U1211" s="1"/>
      <c r="V1211" s="1"/>
      <c r="W1211" s="1"/>
      <c r="X1211" s="1"/>
      <c r="Y1211" s="1"/>
      <c r="Z1211" s="1"/>
      <c r="AA1211" s="1"/>
      <c r="AB1211" s="1"/>
      <c r="AC1211" s="1"/>
      <c r="AD1211" s="1"/>
      <c r="AE1211" s="1"/>
      <c r="AF1211" s="1"/>
      <c r="AG1211" s="1"/>
      <c r="AH1211" s="1"/>
      <c r="AI1211" s="1"/>
      <c r="AJ1211" s="1"/>
      <c r="AK1211" s="1"/>
      <c r="AL1211" s="1"/>
      <c r="AM1211" s="1"/>
      <c r="AN1211" s="1"/>
      <c r="AO1211" s="1"/>
      <c r="AP1211" s="1"/>
      <c r="AQ1211" s="1"/>
      <c r="AR1211" s="1"/>
      <c r="AS1211" s="1"/>
      <c r="AT1211" s="1"/>
      <c r="AU1211" s="1"/>
    </row>
    <row r="1212" spans="1:47">
      <c r="A1212" s="1"/>
      <c r="B1212" s="1"/>
      <c r="C1212" s="1"/>
      <c r="D1212" s="1"/>
      <c r="E1212" s="1"/>
      <c r="F1212" s="1"/>
      <c r="G1212" s="1"/>
      <c r="H1212" s="1"/>
      <c r="I1212" s="1"/>
      <c r="J1212" s="1"/>
      <c r="K1212" s="1"/>
      <c r="L1212" s="1"/>
      <c r="M1212" s="1"/>
      <c r="N1212" s="1"/>
      <c r="O1212" s="1"/>
      <c r="P1212" s="1"/>
      <c r="Q1212" s="1"/>
      <c r="R1212" s="1"/>
      <c r="S1212" s="1"/>
      <c r="T1212" s="1"/>
      <c r="U1212" s="1"/>
      <c r="V1212" s="1"/>
      <c r="W1212" s="1"/>
      <c r="X1212" s="1"/>
      <c r="Y1212" s="1"/>
      <c r="Z1212" s="1"/>
      <c r="AA1212" s="1"/>
      <c r="AB1212" s="1"/>
      <c r="AC1212" s="1"/>
      <c r="AD1212" s="1"/>
      <c r="AE1212" s="1"/>
      <c r="AF1212" s="1"/>
      <c r="AG1212" s="1"/>
      <c r="AH1212" s="1"/>
      <c r="AI1212" s="1"/>
      <c r="AJ1212" s="1"/>
      <c r="AK1212" s="1"/>
      <c r="AL1212" s="1"/>
      <c r="AM1212" s="1"/>
      <c r="AN1212" s="1"/>
      <c r="AO1212" s="1"/>
      <c r="AP1212" s="1"/>
      <c r="AQ1212" s="1"/>
      <c r="AR1212" s="1"/>
      <c r="AS1212" s="1"/>
      <c r="AT1212" s="1"/>
      <c r="AU1212" s="1"/>
    </row>
    <row r="1213" spans="1:47">
      <c r="A1213" s="1"/>
      <c r="B1213" s="1"/>
      <c r="C1213" s="1"/>
      <c r="D1213" s="1"/>
      <c r="E1213" s="1"/>
      <c r="F1213" s="1"/>
      <c r="G1213" s="1"/>
      <c r="H1213" s="1"/>
      <c r="I1213" s="1"/>
      <c r="J1213" s="1"/>
      <c r="K1213" s="1"/>
      <c r="L1213" s="1"/>
      <c r="M1213" s="1"/>
      <c r="N1213" s="1"/>
      <c r="O1213" s="1"/>
      <c r="P1213" s="1"/>
      <c r="Q1213" s="1"/>
      <c r="R1213" s="1"/>
      <c r="S1213" s="1"/>
      <c r="T1213" s="1"/>
      <c r="U1213" s="1"/>
      <c r="V1213" s="1"/>
      <c r="W1213" s="1"/>
      <c r="X1213" s="1"/>
      <c r="Y1213" s="1"/>
      <c r="Z1213" s="1"/>
      <c r="AA1213" s="1"/>
      <c r="AB1213" s="1"/>
      <c r="AC1213" s="1"/>
      <c r="AD1213" s="1"/>
      <c r="AE1213" s="1"/>
      <c r="AF1213" s="1"/>
      <c r="AG1213" s="1"/>
      <c r="AH1213" s="1"/>
      <c r="AI1213" s="1"/>
      <c r="AJ1213" s="1"/>
      <c r="AK1213" s="1"/>
      <c r="AL1213" s="1"/>
      <c r="AM1213" s="1"/>
      <c r="AN1213" s="1"/>
      <c r="AO1213" s="1"/>
      <c r="AP1213" s="1"/>
      <c r="AQ1213" s="1"/>
      <c r="AR1213" s="1"/>
      <c r="AS1213" s="1"/>
      <c r="AT1213" s="1"/>
      <c r="AU1213" s="1"/>
    </row>
    <row r="1214" spans="1:47">
      <c r="A1214" s="1"/>
      <c r="B1214" s="1"/>
      <c r="C1214" s="1"/>
      <c r="D1214" s="1"/>
      <c r="E1214" s="1"/>
      <c r="F1214" s="1"/>
      <c r="G1214" s="1"/>
      <c r="H1214" s="1"/>
      <c r="I1214" s="1"/>
      <c r="J1214" s="1"/>
      <c r="K1214" s="1"/>
      <c r="L1214" s="1"/>
      <c r="M1214" s="1"/>
      <c r="N1214" s="1"/>
      <c r="O1214" s="1"/>
      <c r="P1214" s="1"/>
      <c r="Q1214" s="1"/>
      <c r="R1214" s="1"/>
      <c r="S1214" s="1"/>
      <c r="T1214" s="1"/>
      <c r="U1214" s="1"/>
      <c r="V1214" s="1"/>
      <c r="W1214" s="1"/>
      <c r="X1214" s="1"/>
      <c r="Y1214" s="1"/>
      <c r="Z1214" s="1"/>
      <c r="AA1214" s="1"/>
      <c r="AB1214" s="1"/>
      <c r="AC1214" s="1"/>
      <c r="AD1214" s="1"/>
      <c r="AE1214" s="1"/>
      <c r="AF1214" s="1"/>
      <c r="AG1214" s="1"/>
      <c r="AH1214" s="1"/>
      <c r="AI1214" s="1"/>
      <c r="AJ1214" s="1"/>
      <c r="AK1214" s="1"/>
      <c r="AL1214" s="1"/>
      <c r="AM1214" s="1"/>
      <c r="AN1214" s="1"/>
      <c r="AO1214" s="1"/>
      <c r="AP1214" s="1"/>
      <c r="AQ1214" s="1"/>
      <c r="AR1214" s="1"/>
      <c r="AS1214" s="1"/>
      <c r="AT1214" s="1"/>
      <c r="AU1214" s="1"/>
    </row>
    <row r="1215" spans="1:47">
      <c r="A1215" s="1"/>
      <c r="B1215" s="1"/>
      <c r="C1215" s="1"/>
      <c r="D1215" s="1"/>
      <c r="E1215" s="1"/>
      <c r="F1215" s="1"/>
      <c r="G1215" s="1"/>
      <c r="H1215" s="1"/>
      <c r="I1215" s="1"/>
      <c r="J1215" s="1"/>
      <c r="K1215" s="1"/>
      <c r="L1215" s="1"/>
      <c r="M1215" s="1"/>
      <c r="N1215" s="1"/>
      <c r="O1215" s="1"/>
      <c r="P1215" s="1"/>
      <c r="Q1215" s="1"/>
      <c r="R1215" s="1"/>
      <c r="S1215" s="1"/>
      <c r="T1215" s="1"/>
      <c r="U1215" s="1"/>
      <c r="V1215" s="1"/>
      <c r="W1215" s="1"/>
      <c r="X1215" s="1"/>
      <c r="Y1215" s="1"/>
      <c r="Z1215" s="1"/>
      <c r="AA1215" s="1"/>
      <c r="AB1215" s="1"/>
      <c r="AC1215" s="1"/>
      <c r="AD1215" s="1"/>
      <c r="AE1215" s="1"/>
      <c r="AF1215" s="1"/>
      <c r="AG1215" s="1"/>
      <c r="AH1215" s="1"/>
      <c r="AI1215" s="1"/>
      <c r="AJ1215" s="1"/>
      <c r="AK1215" s="1"/>
      <c r="AL1215" s="1"/>
      <c r="AM1215" s="1"/>
      <c r="AN1215" s="1"/>
      <c r="AO1215" s="1"/>
      <c r="AP1215" s="1"/>
      <c r="AQ1215" s="1"/>
      <c r="AR1215" s="1"/>
      <c r="AS1215" s="1"/>
      <c r="AT1215" s="1"/>
      <c r="AU1215" s="1"/>
    </row>
    <row r="1216" spans="1:47">
      <c r="A1216" s="1"/>
      <c r="B1216" s="1"/>
      <c r="C1216" s="1"/>
      <c r="D1216" s="1"/>
      <c r="E1216" s="1"/>
      <c r="F1216" s="1"/>
      <c r="G1216" s="1"/>
      <c r="H1216" s="1"/>
      <c r="I1216" s="1"/>
      <c r="J1216" s="1"/>
      <c r="K1216" s="1"/>
      <c r="L1216" s="1"/>
      <c r="M1216" s="1"/>
      <c r="N1216" s="1"/>
      <c r="O1216" s="1"/>
      <c r="P1216" s="1"/>
      <c r="Q1216" s="1"/>
      <c r="R1216" s="1"/>
      <c r="S1216" s="1"/>
      <c r="T1216" s="1"/>
      <c r="U1216" s="1"/>
      <c r="V1216" s="1"/>
      <c r="W1216" s="1"/>
      <c r="X1216" s="1"/>
      <c r="Y1216" s="1"/>
      <c r="Z1216" s="1"/>
      <c r="AA1216" s="1"/>
      <c r="AB1216" s="1"/>
      <c r="AC1216" s="1"/>
      <c r="AD1216" s="1"/>
      <c r="AE1216" s="1"/>
      <c r="AF1216" s="1"/>
      <c r="AG1216" s="1"/>
      <c r="AH1216" s="1"/>
      <c r="AI1216" s="1"/>
      <c r="AJ1216" s="1"/>
      <c r="AK1216" s="1"/>
      <c r="AL1216" s="1"/>
      <c r="AM1216" s="1"/>
      <c r="AN1216" s="1"/>
      <c r="AO1216" s="1"/>
      <c r="AP1216" s="1"/>
      <c r="AQ1216" s="1"/>
      <c r="AR1216" s="1"/>
      <c r="AS1216" s="1"/>
      <c r="AT1216" s="1"/>
      <c r="AU1216" s="1"/>
    </row>
    <row r="1217" spans="1:47">
      <c r="A1217" s="1"/>
      <c r="B1217" s="1"/>
      <c r="C1217" s="1"/>
      <c r="D1217" s="1"/>
      <c r="E1217" s="1"/>
      <c r="F1217" s="1"/>
      <c r="G1217" s="1"/>
      <c r="H1217" s="1"/>
      <c r="I1217" s="1"/>
      <c r="J1217" s="1"/>
      <c r="K1217" s="1"/>
      <c r="L1217" s="1"/>
      <c r="M1217" s="1"/>
      <c r="N1217" s="1"/>
      <c r="O1217" s="1"/>
      <c r="P1217" s="1"/>
      <c r="Q1217" s="1"/>
      <c r="R1217" s="1"/>
      <c r="S1217" s="1"/>
      <c r="T1217" s="1"/>
      <c r="U1217" s="1"/>
      <c r="V1217" s="1"/>
      <c r="W1217" s="1"/>
      <c r="X1217" s="1"/>
      <c r="Y1217" s="1"/>
      <c r="Z1217" s="1"/>
      <c r="AA1217" s="1"/>
      <c r="AB1217" s="1"/>
      <c r="AC1217" s="1"/>
      <c r="AD1217" s="1"/>
      <c r="AE1217" s="1"/>
      <c r="AF1217" s="1"/>
      <c r="AG1217" s="1"/>
      <c r="AH1217" s="1"/>
      <c r="AI1217" s="1"/>
      <c r="AJ1217" s="1"/>
      <c r="AK1217" s="1"/>
      <c r="AL1217" s="1"/>
      <c r="AM1217" s="1"/>
      <c r="AN1217" s="1"/>
      <c r="AO1217" s="1"/>
      <c r="AP1217" s="1"/>
      <c r="AQ1217" s="1"/>
      <c r="AR1217" s="1"/>
      <c r="AS1217" s="1"/>
      <c r="AT1217" s="1"/>
      <c r="AU1217" s="1"/>
    </row>
    <row r="1218" spans="1:47">
      <c r="A1218" s="1"/>
      <c r="B1218" s="1"/>
      <c r="C1218" s="1"/>
      <c r="D1218" s="1"/>
      <c r="E1218" s="1"/>
      <c r="F1218" s="1"/>
      <c r="G1218" s="1"/>
      <c r="H1218" s="1"/>
      <c r="I1218" s="1"/>
      <c r="J1218" s="1"/>
      <c r="K1218" s="1"/>
      <c r="L1218" s="1"/>
      <c r="M1218" s="1"/>
      <c r="N1218" s="1"/>
      <c r="O1218" s="1"/>
      <c r="P1218" s="1"/>
      <c r="Q1218" s="1"/>
      <c r="R1218" s="1"/>
      <c r="S1218" s="1"/>
      <c r="T1218" s="1"/>
      <c r="U1218" s="1"/>
      <c r="V1218" s="1"/>
      <c r="W1218" s="1"/>
      <c r="X1218" s="1"/>
      <c r="Y1218" s="1"/>
      <c r="Z1218" s="1"/>
      <c r="AA1218" s="1"/>
      <c r="AB1218" s="1"/>
      <c r="AC1218" s="1"/>
      <c r="AD1218" s="1"/>
      <c r="AE1218" s="1"/>
      <c r="AF1218" s="1"/>
      <c r="AG1218" s="1"/>
      <c r="AH1218" s="1"/>
      <c r="AI1218" s="1"/>
      <c r="AJ1218" s="1"/>
      <c r="AK1218" s="1"/>
      <c r="AL1218" s="1"/>
      <c r="AM1218" s="1"/>
      <c r="AN1218" s="1"/>
      <c r="AO1218" s="1"/>
      <c r="AP1218" s="1"/>
      <c r="AQ1218" s="1"/>
      <c r="AR1218" s="1"/>
      <c r="AS1218" s="1"/>
      <c r="AT1218" s="1"/>
      <c r="AU1218" s="1"/>
    </row>
    <row r="1219" spans="1:47">
      <c r="A1219" s="1"/>
      <c r="B1219" s="1"/>
      <c r="C1219" s="1"/>
      <c r="D1219" s="1"/>
      <c r="E1219" s="1"/>
      <c r="F1219" s="1"/>
      <c r="G1219" s="1"/>
      <c r="H1219" s="1"/>
      <c r="I1219" s="1"/>
      <c r="J1219" s="1"/>
      <c r="K1219" s="1"/>
      <c r="L1219" s="1"/>
      <c r="M1219" s="1"/>
      <c r="N1219" s="1"/>
      <c r="O1219" s="1"/>
      <c r="P1219" s="1"/>
      <c r="Q1219" s="1"/>
      <c r="R1219" s="1"/>
      <c r="S1219" s="1"/>
      <c r="T1219" s="1"/>
      <c r="U1219" s="1"/>
      <c r="V1219" s="1"/>
      <c r="W1219" s="1"/>
      <c r="X1219" s="1"/>
      <c r="Y1219" s="1"/>
      <c r="Z1219" s="1"/>
      <c r="AA1219" s="1"/>
      <c r="AB1219" s="1"/>
      <c r="AC1219" s="1"/>
      <c r="AD1219" s="1"/>
      <c r="AE1219" s="1"/>
      <c r="AF1219" s="1"/>
      <c r="AG1219" s="1"/>
      <c r="AH1219" s="1"/>
      <c r="AI1219" s="1"/>
      <c r="AJ1219" s="1"/>
      <c r="AK1219" s="1"/>
      <c r="AL1219" s="1"/>
      <c r="AM1219" s="1"/>
      <c r="AN1219" s="1"/>
      <c r="AO1219" s="1"/>
      <c r="AP1219" s="1"/>
      <c r="AQ1219" s="1"/>
      <c r="AR1219" s="1"/>
      <c r="AS1219" s="1"/>
      <c r="AT1219" s="1"/>
      <c r="AU1219" s="1"/>
    </row>
    <row r="1220" spans="1:47">
      <c r="A1220" s="1"/>
      <c r="B1220" s="1"/>
      <c r="C1220" s="1"/>
      <c r="D1220" s="1"/>
      <c r="E1220" s="1"/>
      <c r="F1220" s="1"/>
      <c r="G1220" s="1"/>
      <c r="H1220" s="1"/>
      <c r="I1220" s="1"/>
      <c r="J1220" s="1"/>
      <c r="K1220" s="1"/>
      <c r="L1220" s="1"/>
      <c r="M1220" s="1"/>
      <c r="N1220" s="1"/>
      <c r="O1220" s="1"/>
      <c r="P1220" s="1"/>
      <c r="Q1220" s="1"/>
      <c r="R1220" s="1"/>
      <c r="S1220" s="1"/>
      <c r="T1220" s="1"/>
      <c r="U1220" s="1"/>
      <c r="V1220" s="1"/>
      <c r="W1220" s="1"/>
      <c r="X1220" s="1"/>
      <c r="Y1220" s="1"/>
      <c r="Z1220" s="1"/>
      <c r="AA1220" s="1"/>
      <c r="AB1220" s="1"/>
      <c r="AC1220" s="1"/>
      <c r="AD1220" s="1"/>
      <c r="AE1220" s="1"/>
      <c r="AF1220" s="1"/>
      <c r="AG1220" s="1"/>
      <c r="AH1220" s="1"/>
      <c r="AI1220" s="1"/>
      <c r="AJ1220" s="1"/>
      <c r="AK1220" s="1"/>
      <c r="AL1220" s="1"/>
      <c r="AM1220" s="1"/>
      <c r="AN1220" s="1"/>
      <c r="AO1220" s="1"/>
      <c r="AP1220" s="1"/>
      <c r="AQ1220" s="1"/>
      <c r="AR1220" s="1"/>
      <c r="AS1220" s="1"/>
      <c r="AT1220" s="1"/>
      <c r="AU1220" s="1"/>
    </row>
    <row r="1221" spans="1:47">
      <c r="A1221" s="1"/>
      <c r="B1221" s="1"/>
      <c r="C1221" s="1"/>
      <c r="D1221" s="1"/>
      <c r="E1221" s="1"/>
      <c r="F1221" s="1"/>
      <c r="G1221" s="1"/>
      <c r="H1221" s="1"/>
      <c r="I1221" s="1"/>
      <c r="J1221" s="1"/>
      <c r="K1221" s="1"/>
      <c r="L1221" s="1"/>
      <c r="M1221" s="1"/>
      <c r="N1221" s="1"/>
      <c r="O1221" s="1"/>
      <c r="P1221" s="1"/>
      <c r="Q1221" s="1"/>
      <c r="R1221" s="1"/>
      <c r="S1221" s="1"/>
      <c r="T1221" s="1"/>
      <c r="U1221" s="1"/>
      <c r="V1221" s="1"/>
      <c r="W1221" s="1"/>
      <c r="X1221" s="1"/>
      <c r="Y1221" s="1"/>
      <c r="Z1221" s="1"/>
      <c r="AA1221" s="1"/>
      <c r="AB1221" s="1"/>
      <c r="AC1221" s="1"/>
      <c r="AD1221" s="1"/>
      <c r="AE1221" s="1"/>
      <c r="AF1221" s="1"/>
      <c r="AG1221" s="1"/>
      <c r="AH1221" s="1"/>
      <c r="AI1221" s="1"/>
      <c r="AJ1221" s="1"/>
      <c r="AK1221" s="1"/>
      <c r="AL1221" s="1"/>
      <c r="AM1221" s="1"/>
      <c r="AN1221" s="1"/>
      <c r="AO1221" s="1"/>
      <c r="AP1221" s="1"/>
      <c r="AQ1221" s="1"/>
      <c r="AR1221" s="1"/>
      <c r="AS1221" s="1"/>
      <c r="AT1221" s="1"/>
      <c r="AU1221" s="1"/>
    </row>
    <row r="1222" spans="1:47">
      <c r="A1222" s="1"/>
      <c r="B1222" s="1"/>
      <c r="C1222" s="1"/>
      <c r="D1222" s="1"/>
      <c r="E1222" s="1"/>
      <c r="F1222" s="1"/>
      <c r="G1222" s="1"/>
      <c r="H1222" s="1"/>
      <c r="I1222" s="1"/>
      <c r="J1222" s="1"/>
      <c r="K1222" s="1"/>
      <c r="L1222" s="1"/>
      <c r="M1222" s="1"/>
      <c r="N1222" s="1"/>
      <c r="O1222" s="1"/>
      <c r="P1222" s="1"/>
      <c r="Q1222" s="1"/>
      <c r="R1222" s="1"/>
      <c r="S1222" s="1"/>
      <c r="T1222" s="1"/>
      <c r="U1222" s="1"/>
      <c r="V1222" s="1"/>
      <c r="W1222" s="1"/>
      <c r="X1222" s="1"/>
      <c r="Y1222" s="1"/>
      <c r="Z1222" s="1"/>
      <c r="AA1222" s="1"/>
      <c r="AB1222" s="1"/>
      <c r="AC1222" s="1"/>
      <c r="AD1222" s="1"/>
      <c r="AE1222" s="1"/>
      <c r="AF1222" s="1"/>
      <c r="AG1222" s="1"/>
      <c r="AH1222" s="1"/>
      <c r="AI1222" s="1"/>
      <c r="AJ1222" s="1"/>
      <c r="AK1222" s="1"/>
      <c r="AL1222" s="1"/>
      <c r="AM1222" s="1"/>
      <c r="AN1222" s="1"/>
      <c r="AO1222" s="1"/>
      <c r="AP1222" s="1"/>
      <c r="AQ1222" s="1"/>
      <c r="AR1222" s="1"/>
      <c r="AS1222" s="1"/>
      <c r="AT1222" s="1"/>
      <c r="AU1222" s="1"/>
    </row>
    <row r="1223" spans="1:47">
      <c r="A1223" s="1"/>
      <c r="B1223" s="1"/>
      <c r="C1223" s="1"/>
      <c r="D1223" s="1"/>
      <c r="E1223" s="1"/>
      <c r="F1223" s="1"/>
      <c r="G1223" s="1"/>
      <c r="H1223" s="1"/>
      <c r="I1223" s="1"/>
      <c r="J1223" s="1"/>
      <c r="K1223" s="1"/>
      <c r="L1223" s="1"/>
      <c r="M1223" s="1"/>
      <c r="N1223" s="1"/>
      <c r="O1223" s="1"/>
      <c r="P1223" s="1"/>
      <c r="Q1223" s="1"/>
      <c r="R1223" s="1"/>
      <c r="S1223" s="1"/>
      <c r="T1223" s="1"/>
      <c r="U1223" s="1"/>
      <c r="V1223" s="1"/>
      <c r="W1223" s="1"/>
      <c r="X1223" s="1"/>
      <c r="Y1223" s="1"/>
      <c r="Z1223" s="1"/>
      <c r="AA1223" s="1"/>
      <c r="AB1223" s="1"/>
      <c r="AC1223" s="1"/>
      <c r="AD1223" s="1"/>
      <c r="AE1223" s="1"/>
      <c r="AF1223" s="1"/>
      <c r="AG1223" s="1"/>
      <c r="AH1223" s="1"/>
      <c r="AI1223" s="1"/>
      <c r="AJ1223" s="1"/>
      <c r="AK1223" s="1"/>
      <c r="AL1223" s="1"/>
      <c r="AM1223" s="1"/>
      <c r="AN1223" s="1"/>
      <c r="AO1223" s="1"/>
      <c r="AP1223" s="1"/>
      <c r="AQ1223" s="1"/>
      <c r="AR1223" s="1"/>
      <c r="AS1223" s="1"/>
      <c r="AT1223" s="1"/>
      <c r="AU1223" s="1"/>
    </row>
    <row r="1224" spans="1:47">
      <c r="A1224" s="1"/>
      <c r="B1224" s="1"/>
      <c r="C1224" s="1"/>
      <c r="D1224" s="1"/>
      <c r="E1224" s="1"/>
      <c r="F1224" s="1"/>
      <c r="G1224" s="1"/>
      <c r="H1224" s="1"/>
      <c r="I1224" s="1"/>
      <c r="J1224" s="1"/>
      <c r="K1224" s="1"/>
      <c r="L1224" s="1"/>
      <c r="M1224" s="1"/>
      <c r="N1224" s="1"/>
      <c r="O1224" s="1"/>
      <c r="P1224" s="1"/>
      <c r="Q1224" s="1"/>
      <c r="R1224" s="1"/>
      <c r="S1224" s="1"/>
      <c r="T1224" s="1"/>
      <c r="U1224" s="1"/>
      <c r="V1224" s="1"/>
      <c r="W1224" s="1"/>
      <c r="X1224" s="1"/>
      <c r="Y1224" s="1"/>
      <c r="Z1224" s="1"/>
      <c r="AA1224" s="1"/>
      <c r="AB1224" s="1"/>
      <c r="AC1224" s="1"/>
      <c r="AD1224" s="1"/>
      <c r="AE1224" s="1"/>
      <c r="AF1224" s="1"/>
      <c r="AG1224" s="1"/>
      <c r="AH1224" s="1"/>
      <c r="AI1224" s="1"/>
      <c r="AJ1224" s="1"/>
      <c r="AK1224" s="1"/>
      <c r="AL1224" s="1"/>
      <c r="AM1224" s="1"/>
      <c r="AN1224" s="1"/>
      <c r="AO1224" s="1"/>
      <c r="AP1224" s="1"/>
      <c r="AQ1224" s="1"/>
      <c r="AR1224" s="1"/>
      <c r="AS1224" s="1"/>
      <c r="AT1224" s="1"/>
      <c r="AU1224" s="1"/>
    </row>
    <row r="1225" spans="1:47">
      <c r="A1225" s="1"/>
      <c r="B1225" s="1"/>
      <c r="C1225" s="1"/>
      <c r="D1225" s="1"/>
      <c r="E1225" s="1"/>
      <c r="F1225" s="1"/>
      <c r="G1225" s="1"/>
      <c r="H1225" s="1"/>
      <c r="I1225" s="1"/>
      <c r="J1225" s="1"/>
      <c r="K1225" s="1"/>
      <c r="L1225" s="1"/>
      <c r="M1225" s="1"/>
      <c r="N1225" s="1"/>
      <c r="O1225" s="1"/>
      <c r="P1225" s="1"/>
      <c r="Q1225" s="1"/>
      <c r="R1225" s="1"/>
      <c r="S1225" s="1"/>
      <c r="T1225" s="1"/>
      <c r="U1225" s="1"/>
      <c r="V1225" s="1"/>
      <c r="W1225" s="1"/>
      <c r="X1225" s="1"/>
      <c r="Y1225" s="1"/>
      <c r="Z1225" s="1"/>
      <c r="AA1225" s="1"/>
      <c r="AB1225" s="1"/>
      <c r="AC1225" s="1"/>
      <c r="AD1225" s="1"/>
      <c r="AE1225" s="1"/>
      <c r="AF1225" s="1"/>
      <c r="AG1225" s="1"/>
      <c r="AH1225" s="1"/>
      <c r="AI1225" s="1"/>
      <c r="AJ1225" s="1"/>
      <c r="AK1225" s="1"/>
      <c r="AL1225" s="1"/>
      <c r="AM1225" s="1"/>
      <c r="AN1225" s="1"/>
      <c r="AO1225" s="1"/>
      <c r="AP1225" s="1"/>
      <c r="AQ1225" s="1"/>
      <c r="AR1225" s="1"/>
      <c r="AS1225" s="1"/>
      <c r="AT1225" s="1"/>
      <c r="AU1225" s="1"/>
    </row>
    <row r="1226" spans="1:47">
      <c r="A1226" s="1"/>
      <c r="B1226" s="1"/>
      <c r="C1226" s="1"/>
      <c r="D1226" s="1"/>
      <c r="E1226" s="1"/>
      <c r="F1226" s="1"/>
      <c r="G1226" s="1"/>
      <c r="H1226" s="1"/>
      <c r="I1226" s="1"/>
      <c r="J1226" s="1"/>
      <c r="K1226" s="1"/>
      <c r="L1226" s="1"/>
      <c r="M1226" s="1"/>
      <c r="N1226" s="1"/>
      <c r="O1226" s="1"/>
      <c r="P1226" s="1"/>
      <c r="Q1226" s="1"/>
      <c r="R1226" s="1"/>
      <c r="S1226" s="1"/>
      <c r="T1226" s="1"/>
      <c r="U1226" s="1"/>
      <c r="V1226" s="1"/>
      <c r="W1226" s="1"/>
      <c r="X1226" s="1"/>
      <c r="Y1226" s="1"/>
      <c r="Z1226" s="1"/>
      <c r="AA1226" s="1"/>
      <c r="AB1226" s="1"/>
      <c r="AC1226" s="1"/>
      <c r="AD1226" s="1"/>
      <c r="AE1226" s="1"/>
      <c r="AF1226" s="1"/>
      <c r="AG1226" s="1"/>
      <c r="AH1226" s="1"/>
      <c r="AI1226" s="1"/>
      <c r="AJ1226" s="1"/>
      <c r="AK1226" s="1"/>
      <c r="AL1226" s="1"/>
      <c r="AM1226" s="1"/>
      <c r="AN1226" s="1"/>
      <c r="AO1226" s="1"/>
      <c r="AP1226" s="1"/>
      <c r="AQ1226" s="1"/>
      <c r="AR1226" s="1"/>
      <c r="AS1226" s="1"/>
      <c r="AT1226" s="1"/>
      <c r="AU1226" s="1"/>
    </row>
    <row r="1227" spans="1:47">
      <c r="A1227" s="1"/>
      <c r="B1227" s="1"/>
      <c r="C1227" s="1"/>
      <c r="D1227" s="1"/>
      <c r="E1227" s="1"/>
      <c r="F1227" s="1"/>
      <c r="G1227" s="1"/>
      <c r="H1227" s="1"/>
      <c r="I1227" s="1"/>
      <c r="J1227" s="1"/>
      <c r="K1227" s="1"/>
      <c r="L1227" s="1"/>
      <c r="M1227" s="1"/>
      <c r="N1227" s="1"/>
      <c r="O1227" s="1"/>
      <c r="P1227" s="1"/>
      <c r="Q1227" s="1"/>
      <c r="R1227" s="1"/>
      <c r="S1227" s="1"/>
      <c r="T1227" s="1"/>
      <c r="U1227" s="1"/>
      <c r="V1227" s="1"/>
      <c r="W1227" s="1"/>
      <c r="X1227" s="1"/>
      <c r="Y1227" s="1"/>
      <c r="Z1227" s="1"/>
      <c r="AA1227" s="1"/>
      <c r="AB1227" s="1"/>
      <c r="AC1227" s="1"/>
      <c r="AD1227" s="1"/>
      <c r="AE1227" s="1"/>
      <c r="AF1227" s="1"/>
      <c r="AG1227" s="1"/>
      <c r="AH1227" s="1"/>
      <c r="AI1227" s="1"/>
      <c r="AJ1227" s="1"/>
      <c r="AK1227" s="1"/>
      <c r="AL1227" s="1"/>
      <c r="AM1227" s="1"/>
      <c r="AN1227" s="1"/>
      <c r="AO1227" s="1"/>
      <c r="AP1227" s="1"/>
      <c r="AQ1227" s="1"/>
      <c r="AR1227" s="1"/>
      <c r="AS1227" s="1"/>
      <c r="AT1227" s="1"/>
      <c r="AU1227" s="1"/>
    </row>
    <row r="1228" spans="1:47">
      <c r="A1228" s="1"/>
      <c r="B1228" s="1"/>
      <c r="C1228" s="1"/>
      <c r="D1228" s="1"/>
      <c r="E1228" s="1"/>
      <c r="F1228" s="1"/>
      <c r="G1228" s="1"/>
      <c r="H1228" s="1"/>
      <c r="I1228" s="1"/>
      <c r="J1228" s="1"/>
      <c r="K1228" s="1"/>
      <c r="L1228" s="1"/>
      <c r="M1228" s="1"/>
      <c r="N1228" s="1"/>
      <c r="O1228" s="1"/>
      <c r="P1228" s="1"/>
      <c r="Q1228" s="1"/>
      <c r="R1228" s="1"/>
      <c r="S1228" s="1"/>
      <c r="T1228" s="1"/>
      <c r="U1228" s="1"/>
      <c r="V1228" s="1"/>
      <c r="W1228" s="1"/>
      <c r="X1228" s="1"/>
      <c r="Y1228" s="1"/>
      <c r="Z1228" s="1"/>
      <c r="AA1228" s="1"/>
      <c r="AB1228" s="1"/>
      <c r="AC1228" s="1"/>
      <c r="AD1228" s="1"/>
      <c r="AE1228" s="1"/>
      <c r="AF1228" s="1"/>
      <c r="AG1228" s="1"/>
      <c r="AH1228" s="1"/>
      <c r="AI1228" s="1"/>
      <c r="AJ1228" s="1"/>
      <c r="AK1228" s="1"/>
      <c r="AL1228" s="1"/>
      <c r="AM1228" s="1"/>
      <c r="AN1228" s="1"/>
      <c r="AO1228" s="1"/>
      <c r="AP1228" s="1"/>
      <c r="AQ1228" s="1"/>
      <c r="AR1228" s="1"/>
      <c r="AS1228" s="1"/>
      <c r="AT1228" s="1"/>
      <c r="AU1228" s="1"/>
    </row>
    <row r="1229" spans="1:47">
      <c r="A1229" s="1"/>
      <c r="B1229" s="1"/>
      <c r="C1229" s="1"/>
      <c r="D1229" s="1"/>
      <c r="E1229" s="1"/>
      <c r="F1229" s="1"/>
      <c r="G1229" s="1"/>
      <c r="H1229" s="1"/>
      <c r="I1229" s="1"/>
      <c r="J1229" s="1"/>
      <c r="K1229" s="1"/>
      <c r="L1229" s="1"/>
      <c r="M1229" s="1"/>
      <c r="N1229" s="1"/>
      <c r="O1229" s="1"/>
      <c r="P1229" s="1"/>
      <c r="Q1229" s="1"/>
      <c r="R1229" s="1"/>
      <c r="S1229" s="1"/>
      <c r="T1229" s="1"/>
      <c r="U1229" s="1"/>
      <c r="V1229" s="1"/>
      <c r="W1229" s="1"/>
      <c r="X1229" s="1"/>
      <c r="Y1229" s="1"/>
      <c r="Z1229" s="1"/>
      <c r="AA1229" s="1"/>
      <c r="AB1229" s="1"/>
      <c r="AC1229" s="1"/>
      <c r="AD1229" s="1"/>
      <c r="AE1229" s="1"/>
      <c r="AF1229" s="1"/>
      <c r="AG1229" s="1"/>
      <c r="AH1229" s="1"/>
      <c r="AI1229" s="1"/>
      <c r="AJ1229" s="1"/>
      <c r="AK1229" s="1"/>
      <c r="AL1229" s="1"/>
      <c r="AM1229" s="1"/>
      <c r="AN1229" s="1"/>
      <c r="AO1229" s="1"/>
      <c r="AP1229" s="1"/>
      <c r="AQ1229" s="1"/>
      <c r="AR1229" s="1"/>
      <c r="AS1229" s="1"/>
      <c r="AT1229" s="1"/>
      <c r="AU1229" s="1"/>
    </row>
    <row r="1230" spans="1:47">
      <c r="A1230" s="1"/>
      <c r="B1230" s="1"/>
      <c r="C1230" s="1"/>
      <c r="D1230" s="1"/>
      <c r="E1230" s="1"/>
      <c r="F1230" s="1"/>
      <c r="G1230" s="1"/>
      <c r="H1230" s="1"/>
      <c r="I1230" s="1"/>
      <c r="J1230" s="1"/>
      <c r="K1230" s="1"/>
      <c r="L1230" s="1"/>
      <c r="M1230" s="1"/>
      <c r="N1230" s="1"/>
      <c r="O1230" s="1"/>
      <c r="P1230" s="1"/>
      <c r="Q1230" s="1"/>
      <c r="R1230" s="1"/>
      <c r="S1230" s="1"/>
      <c r="T1230" s="1"/>
      <c r="U1230" s="1"/>
      <c r="V1230" s="1"/>
      <c r="W1230" s="1"/>
      <c r="X1230" s="1"/>
      <c r="Y1230" s="1"/>
      <c r="Z1230" s="1"/>
      <c r="AA1230" s="1"/>
      <c r="AB1230" s="1"/>
      <c r="AC1230" s="1"/>
      <c r="AD1230" s="1"/>
      <c r="AE1230" s="1"/>
      <c r="AF1230" s="1"/>
      <c r="AG1230" s="1"/>
      <c r="AH1230" s="1"/>
      <c r="AI1230" s="1"/>
      <c r="AJ1230" s="1"/>
      <c r="AK1230" s="1"/>
      <c r="AL1230" s="1"/>
      <c r="AM1230" s="1"/>
      <c r="AN1230" s="1"/>
      <c r="AO1230" s="1"/>
      <c r="AP1230" s="1"/>
      <c r="AQ1230" s="1"/>
      <c r="AR1230" s="1"/>
      <c r="AS1230" s="1"/>
      <c r="AT1230" s="1"/>
      <c r="AU1230" s="1"/>
    </row>
    <row r="1231" spans="1:47">
      <c r="A1231" s="1"/>
      <c r="B1231" s="1"/>
      <c r="C1231" s="1"/>
      <c r="D1231" s="1"/>
      <c r="E1231" s="1"/>
      <c r="F1231" s="1"/>
      <c r="G1231" s="1"/>
      <c r="H1231" s="1"/>
      <c r="I1231" s="1"/>
      <c r="J1231" s="1"/>
      <c r="K1231" s="1"/>
      <c r="L1231" s="1"/>
      <c r="M1231" s="1"/>
      <c r="N1231" s="1"/>
      <c r="O1231" s="1"/>
      <c r="P1231" s="1"/>
      <c r="Q1231" s="1"/>
      <c r="R1231" s="1"/>
      <c r="S1231" s="1"/>
      <c r="T1231" s="1"/>
      <c r="U1231" s="1"/>
      <c r="V1231" s="1"/>
      <c r="W1231" s="1"/>
      <c r="X1231" s="1"/>
      <c r="Y1231" s="1"/>
      <c r="Z1231" s="1"/>
      <c r="AA1231" s="1"/>
      <c r="AB1231" s="1"/>
      <c r="AC1231" s="1"/>
      <c r="AD1231" s="1"/>
      <c r="AE1231" s="1"/>
      <c r="AF1231" s="1"/>
      <c r="AG1231" s="1"/>
      <c r="AH1231" s="1"/>
      <c r="AI1231" s="1"/>
      <c r="AJ1231" s="1"/>
      <c r="AK1231" s="1"/>
      <c r="AL1231" s="1"/>
      <c r="AM1231" s="1"/>
      <c r="AN1231" s="1"/>
      <c r="AO1231" s="1"/>
      <c r="AP1231" s="1"/>
      <c r="AQ1231" s="1"/>
      <c r="AR1231" s="1"/>
      <c r="AS1231" s="1"/>
      <c r="AT1231" s="1"/>
      <c r="AU1231" s="1"/>
    </row>
    <row r="1232" spans="1:47">
      <c r="A1232" s="1"/>
      <c r="B1232" s="1"/>
      <c r="C1232" s="1"/>
      <c r="D1232" s="1"/>
      <c r="E1232" s="1"/>
      <c r="F1232" s="1"/>
      <c r="G1232" s="1"/>
      <c r="H1232" s="1"/>
      <c r="I1232" s="1"/>
      <c r="J1232" s="1"/>
      <c r="K1232" s="1"/>
      <c r="L1232" s="1"/>
      <c r="M1232" s="1"/>
      <c r="N1232" s="1"/>
      <c r="O1232" s="1"/>
      <c r="P1232" s="1"/>
      <c r="Q1232" s="1"/>
      <c r="R1232" s="1"/>
      <c r="S1232" s="1"/>
      <c r="T1232" s="1"/>
      <c r="U1232" s="1"/>
      <c r="V1232" s="1"/>
      <c r="W1232" s="1"/>
      <c r="X1232" s="1"/>
      <c r="Y1232" s="1"/>
      <c r="Z1232" s="1"/>
      <c r="AA1232" s="1"/>
      <c r="AB1232" s="1"/>
      <c r="AC1232" s="1"/>
      <c r="AD1232" s="1"/>
      <c r="AE1232" s="1"/>
      <c r="AF1232" s="1"/>
      <c r="AG1232" s="1"/>
      <c r="AH1232" s="1"/>
      <c r="AI1232" s="1"/>
      <c r="AJ1232" s="1"/>
      <c r="AK1232" s="1"/>
      <c r="AL1232" s="1"/>
      <c r="AM1232" s="1"/>
      <c r="AN1232" s="1"/>
      <c r="AO1232" s="1"/>
      <c r="AP1232" s="1"/>
      <c r="AQ1232" s="1"/>
      <c r="AR1232" s="1"/>
      <c r="AS1232" s="1"/>
      <c r="AT1232" s="1"/>
      <c r="AU1232" s="1"/>
    </row>
    <row r="1233" spans="1:47">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c r="AQ1233" s="1"/>
      <c r="AR1233" s="1"/>
      <c r="AS1233" s="1"/>
      <c r="AT1233" s="1"/>
      <c r="AU1233" s="1"/>
    </row>
    <row r="1234" spans="1:47">
      <c r="A1234" s="1"/>
      <c r="B1234" s="1"/>
      <c r="C1234" s="1"/>
      <c r="D1234" s="1"/>
      <c r="E1234" s="1"/>
      <c r="F1234" s="1"/>
      <c r="G1234" s="1"/>
      <c r="H1234" s="1"/>
      <c r="I1234" s="1"/>
      <c r="J1234" s="1"/>
      <c r="K1234" s="1"/>
      <c r="L1234" s="1"/>
      <c r="M1234" s="1"/>
      <c r="N1234" s="1"/>
      <c r="O1234" s="1"/>
      <c r="P1234" s="1"/>
      <c r="Q1234" s="1"/>
      <c r="R1234" s="1"/>
      <c r="S1234" s="1"/>
      <c r="T1234" s="1"/>
      <c r="U1234" s="1"/>
      <c r="V1234" s="1"/>
      <c r="W1234" s="1"/>
      <c r="X1234" s="1"/>
      <c r="Y1234" s="1"/>
      <c r="Z1234" s="1"/>
      <c r="AA1234" s="1"/>
      <c r="AB1234" s="1"/>
      <c r="AC1234" s="1"/>
      <c r="AD1234" s="1"/>
      <c r="AE1234" s="1"/>
      <c r="AF1234" s="1"/>
      <c r="AG1234" s="1"/>
      <c r="AH1234" s="1"/>
      <c r="AI1234" s="1"/>
      <c r="AJ1234" s="1"/>
      <c r="AK1234" s="1"/>
      <c r="AL1234" s="1"/>
      <c r="AM1234" s="1"/>
      <c r="AN1234" s="1"/>
      <c r="AO1234" s="1"/>
      <c r="AP1234" s="1"/>
      <c r="AQ1234" s="1"/>
      <c r="AR1234" s="1"/>
      <c r="AS1234" s="1"/>
      <c r="AT1234" s="1"/>
      <c r="AU1234" s="1"/>
    </row>
    <row r="1235" spans="1:47">
      <c r="A1235" s="1"/>
      <c r="B1235" s="1"/>
      <c r="C1235" s="1"/>
      <c r="D1235" s="1"/>
      <c r="E1235" s="1"/>
      <c r="F1235" s="1"/>
      <c r="G1235" s="1"/>
      <c r="H1235" s="1"/>
      <c r="I1235" s="1"/>
      <c r="J1235" s="1"/>
      <c r="K1235" s="1"/>
      <c r="L1235" s="1"/>
      <c r="M1235" s="1"/>
      <c r="N1235" s="1"/>
      <c r="O1235" s="1"/>
      <c r="P1235" s="1"/>
      <c r="Q1235" s="1"/>
      <c r="R1235" s="1"/>
      <c r="S1235" s="1"/>
      <c r="T1235" s="1"/>
      <c r="U1235" s="1"/>
      <c r="V1235" s="1"/>
      <c r="W1235" s="1"/>
      <c r="X1235" s="1"/>
      <c r="Y1235" s="1"/>
      <c r="Z1235" s="1"/>
      <c r="AA1235" s="1"/>
      <c r="AB1235" s="1"/>
      <c r="AC1235" s="1"/>
      <c r="AD1235" s="1"/>
      <c r="AE1235" s="1"/>
      <c r="AF1235" s="1"/>
      <c r="AG1235" s="1"/>
      <c r="AH1235" s="1"/>
      <c r="AI1235" s="1"/>
      <c r="AJ1235" s="1"/>
      <c r="AK1235" s="1"/>
      <c r="AL1235" s="1"/>
      <c r="AM1235" s="1"/>
      <c r="AN1235" s="1"/>
      <c r="AO1235" s="1"/>
      <c r="AP1235" s="1"/>
      <c r="AQ1235" s="1"/>
      <c r="AR1235" s="1"/>
      <c r="AS1235" s="1"/>
      <c r="AT1235" s="1"/>
      <c r="AU1235" s="1"/>
    </row>
    <row r="1236" spans="1:47">
      <c r="A1236" s="1"/>
      <c r="B1236" s="1"/>
      <c r="C1236" s="1"/>
      <c r="D1236" s="1"/>
      <c r="E1236" s="1"/>
      <c r="F1236" s="1"/>
      <c r="G1236" s="1"/>
      <c r="H1236" s="1"/>
      <c r="I1236" s="1"/>
      <c r="J1236" s="1"/>
      <c r="K1236" s="1"/>
      <c r="L1236" s="1"/>
      <c r="M1236" s="1"/>
      <c r="N1236" s="1"/>
      <c r="O1236" s="1"/>
      <c r="P1236" s="1"/>
      <c r="Q1236" s="1"/>
      <c r="R1236" s="1"/>
      <c r="S1236" s="1"/>
      <c r="T1236" s="1"/>
      <c r="U1236" s="1"/>
      <c r="V1236" s="1"/>
      <c r="W1236" s="1"/>
      <c r="X1236" s="1"/>
      <c r="Y1236" s="1"/>
      <c r="Z1236" s="1"/>
      <c r="AA1236" s="1"/>
      <c r="AB1236" s="1"/>
      <c r="AC1236" s="1"/>
      <c r="AD1236" s="1"/>
      <c r="AE1236" s="1"/>
      <c r="AF1236" s="1"/>
      <c r="AG1236" s="1"/>
      <c r="AH1236" s="1"/>
      <c r="AI1236" s="1"/>
      <c r="AJ1236" s="1"/>
      <c r="AK1236" s="1"/>
      <c r="AL1236" s="1"/>
      <c r="AM1236" s="1"/>
      <c r="AN1236" s="1"/>
      <c r="AO1236" s="1"/>
      <c r="AP1236" s="1"/>
      <c r="AQ1236" s="1"/>
      <c r="AR1236" s="1"/>
      <c r="AS1236" s="1"/>
      <c r="AT1236" s="1"/>
      <c r="AU1236" s="1"/>
    </row>
    <row r="1237" spans="1:47">
      <c r="A1237" s="1"/>
      <c r="B1237" s="1"/>
      <c r="C1237" s="1"/>
      <c r="D1237" s="1"/>
      <c r="E1237" s="1"/>
      <c r="F1237" s="1"/>
      <c r="G1237" s="1"/>
      <c r="H1237" s="1"/>
      <c r="I1237" s="1"/>
      <c r="J1237" s="1"/>
      <c r="K1237" s="1"/>
      <c r="L1237" s="1"/>
      <c r="M1237" s="1"/>
      <c r="N1237" s="1"/>
      <c r="O1237" s="1"/>
      <c r="P1237" s="1"/>
      <c r="Q1237" s="1"/>
      <c r="R1237" s="1"/>
      <c r="S1237" s="1"/>
      <c r="T1237" s="1"/>
      <c r="U1237" s="1"/>
      <c r="V1237" s="1"/>
      <c r="W1237" s="1"/>
      <c r="X1237" s="1"/>
      <c r="Y1237" s="1"/>
      <c r="Z1237" s="1"/>
      <c r="AA1237" s="1"/>
      <c r="AB1237" s="1"/>
      <c r="AC1237" s="1"/>
      <c r="AD1237" s="1"/>
      <c r="AE1237" s="1"/>
      <c r="AF1237" s="1"/>
      <c r="AG1237" s="1"/>
      <c r="AH1237" s="1"/>
      <c r="AI1237" s="1"/>
      <c r="AJ1237" s="1"/>
      <c r="AK1237" s="1"/>
      <c r="AL1237" s="1"/>
      <c r="AM1237" s="1"/>
      <c r="AN1237" s="1"/>
      <c r="AO1237" s="1"/>
      <c r="AP1237" s="1"/>
      <c r="AQ1237" s="1"/>
      <c r="AR1237" s="1"/>
      <c r="AS1237" s="1"/>
      <c r="AT1237" s="1"/>
      <c r="AU1237" s="1"/>
    </row>
    <row r="1238" spans="1:47">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c r="AC1238" s="1"/>
      <c r="AD1238" s="1"/>
      <c r="AE1238" s="1"/>
      <c r="AF1238" s="1"/>
      <c r="AG1238" s="1"/>
      <c r="AH1238" s="1"/>
      <c r="AI1238" s="1"/>
      <c r="AJ1238" s="1"/>
      <c r="AK1238" s="1"/>
      <c r="AL1238" s="1"/>
      <c r="AM1238" s="1"/>
      <c r="AN1238" s="1"/>
      <c r="AO1238" s="1"/>
      <c r="AP1238" s="1"/>
      <c r="AQ1238" s="1"/>
      <c r="AR1238" s="1"/>
      <c r="AS1238" s="1"/>
      <c r="AT1238" s="1"/>
      <c r="AU1238" s="1"/>
    </row>
    <row r="1239" spans="1:47">
      <c r="A1239" s="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c r="AC1239" s="1"/>
      <c r="AD1239" s="1"/>
      <c r="AE1239" s="1"/>
      <c r="AF1239" s="1"/>
      <c r="AG1239" s="1"/>
      <c r="AH1239" s="1"/>
      <c r="AI1239" s="1"/>
      <c r="AJ1239" s="1"/>
      <c r="AK1239" s="1"/>
      <c r="AL1239" s="1"/>
      <c r="AM1239" s="1"/>
      <c r="AN1239" s="1"/>
      <c r="AO1239" s="1"/>
      <c r="AP1239" s="1"/>
      <c r="AQ1239" s="1"/>
      <c r="AR1239" s="1"/>
      <c r="AS1239" s="1"/>
      <c r="AT1239" s="1"/>
      <c r="AU1239" s="1"/>
    </row>
    <row r="1240" spans="1:47">
      <c r="A1240" s="1"/>
      <c r="B1240" s="1"/>
      <c r="C1240" s="1"/>
      <c r="D1240" s="1"/>
      <c r="E1240" s="1"/>
      <c r="F1240" s="1"/>
      <c r="G1240" s="1"/>
      <c r="H1240" s="1"/>
      <c r="I1240" s="1"/>
      <c r="J1240" s="1"/>
      <c r="K1240" s="1"/>
      <c r="L1240" s="1"/>
      <c r="M1240" s="1"/>
      <c r="N1240" s="1"/>
      <c r="O1240" s="1"/>
      <c r="P1240" s="1"/>
      <c r="Q1240" s="1"/>
      <c r="R1240" s="1"/>
      <c r="S1240" s="1"/>
      <c r="T1240" s="1"/>
      <c r="U1240" s="1"/>
      <c r="V1240" s="1"/>
      <c r="W1240" s="1"/>
      <c r="X1240" s="1"/>
      <c r="Y1240" s="1"/>
      <c r="Z1240" s="1"/>
      <c r="AA1240" s="1"/>
      <c r="AB1240" s="1"/>
      <c r="AC1240" s="1"/>
      <c r="AD1240" s="1"/>
      <c r="AE1240" s="1"/>
      <c r="AF1240" s="1"/>
      <c r="AG1240" s="1"/>
      <c r="AH1240" s="1"/>
      <c r="AI1240" s="1"/>
      <c r="AJ1240" s="1"/>
      <c r="AK1240" s="1"/>
      <c r="AL1240" s="1"/>
      <c r="AM1240" s="1"/>
      <c r="AN1240" s="1"/>
      <c r="AO1240" s="1"/>
      <c r="AP1240" s="1"/>
      <c r="AQ1240" s="1"/>
      <c r="AR1240" s="1"/>
      <c r="AS1240" s="1"/>
      <c r="AT1240" s="1"/>
      <c r="AU1240" s="1"/>
    </row>
    <row r="1241" spans="1:47">
      <c r="A1241" s="1"/>
      <c r="B1241" s="1"/>
      <c r="C1241" s="1"/>
      <c r="D1241" s="1"/>
      <c r="E1241" s="1"/>
      <c r="F1241" s="1"/>
      <c r="G1241" s="1"/>
      <c r="H1241" s="1"/>
      <c r="I1241" s="1"/>
      <c r="J1241" s="1"/>
      <c r="K1241" s="1"/>
      <c r="L1241" s="1"/>
      <c r="M1241" s="1"/>
      <c r="N1241" s="1"/>
      <c r="O1241" s="1"/>
      <c r="P1241" s="1"/>
      <c r="Q1241" s="1"/>
      <c r="R1241" s="1"/>
      <c r="S1241" s="1"/>
      <c r="T1241" s="1"/>
      <c r="U1241" s="1"/>
      <c r="V1241" s="1"/>
      <c r="W1241" s="1"/>
      <c r="X1241" s="1"/>
      <c r="Y1241" s="1"/>
      <c r="Z1241" s="1"/>
      <c r="AA1241" s="1"/>
      <c r="AB1241" s="1"/>
      <c r="AC1241" s="1"/>
      <c r="AD1241" s="1"/>
      <c r="AE1241" s="1"/>
      <c r="AF1241" s="1"/>
      <c r="AG1241" s="1"/>
      <c r="AH1241" s="1"/>
      <c r="AI1241" s="1"/>
      <c r="AJ1241" s="1"/>
      <c r="AK1241" s="1"/>
      <c r="AL1241" s="1"/>
      <c r="AM1241" s="1"/>
      <c r="AN1241" s="1"/>
      <c r="AO1241" s="1"/>
      <c r="AP1241" s="1"/>
      <c r="AQ1241" s="1"/>
      <c r="AR1241" s="1"/>
      <c r="AS1241" s="1"/>
      <c r="AT1241" s="1"/>
      <c r="AU1241" s="1"/>
    </row>
    <row r="1242" spans="1:47">
      <c r="A1242" s="1"/>
      <c r="B1242" s="1"/>
      <c r="C1242" s="1"/>
      <c r="D1242" s="1"/>
      <c r="E1242" s="1"/>
      <c r="F1242" s="1"/>
      <c r="G1242" s="1"/>
      <c r="H1242" s="1"/>
      <c r="I1242" s="1"/>
      <c r="J1242" s="1"/>
      <c r="K1242" s="1"/>
      <c r="L1242" s="1"/>
      <c r="M1242" s="1"/>
      <c r="N1242" s="1"/>
      <c r="O1242" s="1"/>
      <c r="P1242" s="1"/>
      <c r="Q1242" s="1"/>
      <c r="R1242" s="1"/>
      <c r="S1242" s="1"/>
      <c r="T1242" s="1"/>
      <c r="U1242" s="1"/>
      <c r="V1242" s="1"/>
      <c r="W1242" s="1"/>
      <c r="X1242" s="1"/>
      <c r="Y1242" s="1"/>
      <c r="Z1242" s="1"/>
      <c r="AA1242" s="1"/>
      <c r="AB1242" s="1"/>
      <c r="AC1242" s="1"/>
      <c r="AD1242" s="1"/>
      <c r="AE1242" s="1"/>
      <c r="AF1242" s="1"/>
      <c r="AG1242" s="1"/>
      <c r="AH1242" s="1"/>
      <c r="AI1242" s="1"/>
      <c r="AJ1242" s="1"/>
      <c r="AK1242" s="1"/>
      <c r="AL1242" s="1"/>
      <c r="AM1242" s="1"/>
      <c r="AN1242" s="1"/>
      <c r="AO1242" s="1"/>
      <c r="AP1242" s="1"/>
      <c r="AQ1242" s="1"/>
      <c r="AR1242" s="1"/>
      <c r="AS1242" s="1"/>
      <c r="AT1242" s="1"/>
      <c r="AU1242" s="1"/>
    </row>
    <row r="1243" spans="1:47">
      <c r="A1243" s="1"/>
      <c r="B1243" s="1"/>
      <c r="C1243" s="1"/>
      <c r="D1243" s="1"/>
      <c r="E1243" s="1"/>
      <c r="F1243" s="1"/>
      <c r="G1243" s="1"/>
      <c r="H1243" s="1"/>
      <c r="I1243" s="1"/>
      <c r="J1243" s="1"/>
      <c r="K1243" s="1"/>
      <c r="L1243" s="1"/>
      <c r="M1243" s="1"/>
      <c r="N1243" s="1"/>
      <c r="O1243" s="1"/>
      <c r="P1243" s="1"/>
      <c r="Q1243" s="1"/>
      <c r="R1243" s="1"/>
      <c r="S1243" s="1"/>
      <c r="T1243" s="1"/>
      <c r="U1243" s="1"/>
      <c r="V1243" s="1"/>
      <c r="W1243" s="1"/>
      <c r="X1243" s="1"/>
      <c r="Y1243" s="1"/>
      <c r="Z1243" s="1"/>
      <c r="AA1243" s="1"/>
      <c r="AB1243" s="1"/>
      <c r="AC1243" s="1"/>
      <c r="AD1243" s="1"/>
      <c r="AE1243" s="1"/>
      <c r="AF1243" s="1"/>
      <c r="AG1243" s="1"/>
      <c r="AH1243" s="1"/>
      <c r="AI1243" s="1"/>
      <c r="AJ1243" s="1"/>
      <c r="AK1243" s="1"/>
      <c r="AL1243" s="1"/>
      <c r="AM1243" s="1"/>
      <c r="AN1243" s="1"/>
      <c r="AO1243" s="1"/>
      <c r="AP1243" s="1"/>
      <c r="AQ1243" s="1"/>
      <c r="AR1243" s="1"/>
      <c r="AS1243" s="1"/>
      <c r="AT1243" s="1"/>
      <c r="AU1243" s="1"/>
    </row>
    <row r="1244" spans="1:47">
      <c r="A1244" s="1"/>
      <c r="B1244" s="1"/>
      <c r="C1244" s="1"/>
      <c r="D1244" s="1"/>
      <c r="E1244" s="1"/>
      <c r="F1244" s="1"/>
      <c r="G1244" s="1"/>
      <c r="H1244" s="1"/>
      <c r="I1244" s="1"/>
      <c r="J1244" s="1"/>
      <c r="K1244" s="1"/>
      <c r="L1244" s="1"/>
      <c r="M1244" s="1"/>
      <c r="N1244" s="1"/>
      <c r="O1244" s="1"/>
      <c r="P1244" s="1"/>
      <c r="Q1244" s="1"/>
      <c r="R1244" s="1"/>
      <c r="S1244" s="1"/>
      <c r="T1244" s="1"/>
      <c r="U1244" s="1"/>
      <c r="V1244" s="1"/>
      <c r="W1244" s="1"/>
      <c r="X1244" s="1"/>
      <c r="Y1244" s="1"/>
      <c r="Z1244" s="1"/>
      <c r="AA1244" s="1"/>
      <c r="AB1244" s="1"/>
      <c r="AC1244" s="1"/>
      <c r="AD1244" s="1"/>
      <c r="AE1244" s="1"/>
      <c r="AF1244" s="1"/>
      <c r="AG1244" s="1"/>
      <c r="AH1244" s="1"/>
      <c r="AI1244" s="1"/>
      <c r="AJ1244" s="1"/>
      <c r="AK1244" s="1"/>
      <c r="AL1244" s="1"/>
      <c r="AM1244" s="1"/>
      <c r="AN1244" s="1"/>
      <c r="AO1244" s="1"/>
      <c r="AP1244" s="1"/>
      <c r="AQ1244" s="1"/>
      <c r="AR1244" s="1"/>
      <c r="AS1244" s="1"/>
      <c r="AT1244" s="1"/>
      <c r="AU1244" s="1"/>
    </row>
    <row r="1245" spans="1:47">
      <c r="A1245" s="1"/>
      <c r="B1245" s="1"/>
      <c r="C1245" s="1"/>
      <c r="D1245" s="1"/>
      <c r="E1245" s="1"/>
      <c r="F1245" s="1"/>
      <c r="G1245" s="1"/>
      <c r="H1245" s="1"/>
      <c r="I1245" s="1"/>
      <c r="J1245" s="1"/>
      <c r="K1245" s="1"/>
      <c r="L1245" s="1"/>
      <c r="M1245" s="1"/>
      <c r="N1245" s="1"/>
      <c r="O1245" s="1"/>
      <c r="P1245" s="1"/>
      <c r="Q1245" s="1"/>
      <c r="R1245" s="1"/>
      <c r="S1245" s="1"/>
      <c r="T1245" s="1"/>
      <c r="U1245" s="1"/>
      <c r="V1245" s="1"/>
      <c r="W1245" s="1"/>
      <c r="X1245" s="1"/>
      <c r="Y1245" s="1"/>
      <c r="Z1245" s="1"/>
      <c r="AA1245" s="1"/>
      <c r="AB1245" s="1"/>
      <c r="AC1245" s="1"/>
      <c r="AD1245" s="1"/>
      <c r="AE1245" s="1"/>
      <c r="AF1245" s="1"/>
      <c r="AG1245" s="1"/>
      <c r="AH1245" s="1"/>
      <c r="AI1245" s="1"/>
      <c r="AJ1245" s="1"/>
      <c r="AK1245" s="1"/>
      <c r="AL1245" s="1"/>
      <c r="AM1245" s="1"/>
      <c r="AN1245" s="1"/>
      <c r="AO1245" s="1"/>
      <c r="AP1245" s="1"/>
      <c r="AQ1245" s="1"/>
      <c r="AR1245" s="1"/>
      <c r="AS1245" s="1"/>
      <c r="AT1245" s="1"/>
      <c r="AU1245" s="1"/>
    </row>
    <row r="1246" spans="1:47">
      <c r="A1246" s="1"/>
      <c r="B1246" s="1"/>
      <c r="C1246" s="1"/>
      <c r="D1246" s="1"/>
      <c r="E1246" s="1"/>
      <c r="F1246" s="1"/>
      <c r="G1246" s="1"/>
      <c r="H1246" s="1"/>
      <c r="I1246" s="1"/>
      <c r="J1246" s="1"/>
      <c r="K1246" s="1"/>
      <c r="L1246" s="1"/>
      <c r="M1246" s="1"/>
      <c r="N1246" s="1"/>
      <c r="O1246" s="1"/>
      <c r="P1246" s="1"/>
      <c r="Q1246" s="1"/>
      <c r="R1246" s="1"/>
      <c r="S1246" s="1"/>
      <c r="T1246" s="1"/>
      <c r="U1246" s="1"/>
      <c r="V1246" s="1"/>
      <c r="W1246" s="1"/>
      <c r="X1246" s="1"/>
      <c r="Y1246" s="1"/>
      <c r="Z1246" s="1"/>
      <c r="AA1246" s="1"/>
      <c r="AB1246" s="1"/>
      <c r="AC1246" s="1"/>
      <c r="AD1246" s="1"/>
      <c r="AE1246" s="1"/>
      <c r="AF1246" s="1"/>
      <c r="AG1246" s="1"/>
      <c r="AH1246" s="1"/>
      <c r="AI1246" s="1"/>
      <c r="AJ1246" s="1"/>
      <c r="AK1246" s="1"/>
      <c r="AL1246" s="1"/>
      <c r="AM1246" s="1"/>
      <c r="AN1246" s="1"/>
      <c r="AO1246" s="1"/>
      <c r="AP1246" s="1"/>
      <c r="AQ1246" s="1"/>
      <c r="AR1246" s="1"/>
      <c r="AS1246" s="1"/>
      <c r="AT1246" s="1"/>
      <c r="AU1246" s="1"/>
    </row>
    <row r="1247" spans="1:47">
      <c r="A1247" s="1"/>
      <c r="B1247" s="1"/>
      <c r="C1247" s="1"/>
      <c r="D1247" s="1"/>
      <c r="E1247" s="1"/>
      <c r="F1247" s="1"/>
      <c r="G1247" s="1"/>
      <c r="H1247" s="1"/>
      <c r="I1247" s="1"/>
      <c r="J1247" s="1"/>
      <c r="K1247" s="1"/>
      <c r="L1247" s="1"/>
      <c r="M1247" s="1"/>
      <c r="N1247" s="1"/>
      <c r="O1247" s="1"/>
      <c r="P1247" s="1"/>
      <c r="Q1247" s="1"/>
      <c r="R1247" s="1"/>
      <c r="S1247" s="1"/>
      <c r="T1247" s="1"/>
      <c r="U1247" s="1"/>
      <c r="V1247" s="1"/>
      <c r="W1247" s="1"/>
      <c r="X1247" s="1"/>
      <c r="Y1247" s="1"/>
      <c r="Z1247" s="1"/>
      <c r="AA1247" s="1"/>
      <c r="AB1247" s="1"/>
      <c r="AC1247" s="1"/>
      <c r="AD1247" s="1"/>
      <c r="AE1247" s="1"/>
      <c r="AF1247" s="1"/>
      <c r="AG1247" s="1"/>
      <c r="AH1247" s="1"/>
      <c r="AI1247" s="1"/>
      <c r="AJ1247" s="1"/>
      <c r="AK1247" s="1"/>
      <c r="AL1247" s="1"/>
      <c r="AM1247" s="1"/>
      <c r="AN1247" s="1"/>
      <c r="AO1247" s="1"/>
      <c r="AP1247" s="1"/>
      <c r="AQ1247" s="1"/>
      <c r="AR1247" s="1"/>
      <c r="AS1247" s="1"/>
      <c r="AT1247" s="1"/>
      <c r="AU1247" s="1"/>
    </row>
    <row r="1248" spans="1:47">
      <c r="A1248" s="1"/>
      <c r="B1248" s="1"/>
      <c r="C1248" s="1"/>
      <c r="D1248" s="1"/>
      <c r="E1248" s="1"/>
      <c r="F1248" s="1"/>
      <c r="G1248" s="1"/>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c r="AP1248" s="1"/>
      <c r="AQ1248" s="1"/>
      <c r="AR1248" s="1"/>
      <c r="AS1248" s="1"/>
      <c r="AT1248" s="1"/>
      <c r="AU1248" s="1"/>
    </row>
    <row r="1249" spans="1:47">
      <c r="A1249" s="1"/>
      <c r="B1249" s="1"/>
      <c r="C1249" s="1"/>
      <c r="D1249" s="1"/>
      <c r="E1249" s="1"/>
      <c r="F1249" s="1"/>
      <c r="G1249" s="1"/>
      <c r="H1249" s="1"/>
      <c r="I1249" s="1"/>
      <c r="J1249" s="1"/>
      <c r="K1249" s="1"/>
      <c r="L1249" s="1"/>
      <c r="M1249" s="1"/>
      <c r="N1249" s="1"/>
      <c r="O1249" s="1"/>
      <c r="P1249" s="1"/>
      <c r="Q1249" s="1"/>
      <c r="R1249" s="1"/>
      <c r="S1249" s="1"/>
      <c r="T1249" s="1"/>
      <c r="U1249" s="1"/>
      <c r="V1249" s="1"/>
      <c r="W1249" s="1"/>
      <c r="X1249" s="1"/>
      <c r="Y1249" s="1"/>
      <c r="Z1249" s="1"/>
      <c r="AA1249" s="1"/>
      <c r="AB1249" s="1"/>
      <c r="AC1249" s="1"/>
      <c r="AD1249" s="1"/>
      <c r="AE1249" s="1"/>
      <c r="AF1249" s="1"/>
      <c r="AG1249" s="1"/>
      <c r="AH1249" s="1"/>
      <c r="AI1249" s="1"/>
      <c r="AJ1249" s="1"/>
      <c r="AK1249" s="1"/>
      <c r="AL1249" s="1"/>
      <c r="AM1249" s="1"/>
      <c r="AN1249" s="1"/>
      <c r="AO1249" s="1"/>
      <c r="AP1249" s="1"/>
      <c r="AQ1249" s="1"/>
      <c r="AR1249" s="1"/>
      <c r="AS1249" s="1"/>
      <c r="AT1249" s="1"/>
      <c r="AU1249" s="1"/>
    </row>
    <row r="1250" spans="1:47">
      <c r="A1250" s="1"/>
      <c r="B1250" s="1"/>
      <c r="C1250" s="1"/>
      <c r="D1250" s="1"/>
      <c r="E1250" s="1"/>
      <c r="F1250" s="1"/>
      <c r="G1250" s="1"/>
      <c r="H1250" s="1"/>
      <c r="I1250" s="1"/>
      <c r="J1250" s="1"/>
      <c r="K1250" s="1"/>
      <c r="L1250" s="1"/>
      <c r="M1250" s="1"/>
      <c r="N1250" s="1"/>
      <c r="O1250" s="1"/>
      <c r="P1250" s="1"/>
      <c r="Q1250" s="1"/>
      <c r="R1250" s="1"/>
      <c r="S1250" s="1"/>
      <c r="T1250" s="1"/>
      <c r="U1250" s="1"/>
      <c r="V1250" s="1"/>
      <c r="W1250" s="1"/>
      <c r="X1250" s="1"/>
      <c r="Y1250" s="1"/>
      <c r="Z1250" s="1"/>
      <c r="AA1250" s="1"/>
      <c r="AB1250" s="1"/>
      <c r="AC1250" s="1"/>
      <c r="AD1250" s="1"/>
      <c r="AE1250" s="1"/>
      <c r="AF1250" s="1"/>
      <c r="AG1250" s="1"/>
      <c r="AH1250" s="1"/>
      <c r="AI1250" s="1"/>
      <c r="AJ1250" s="1"/>
      <c r="AK1250" s="1"/>
      <c r="AL1250" s="1"/>
      <c r="AM1250" s="1"/>
      <c r="AN1250" s="1"/>
      <c r="AO1250" s="1"/>
      <c r="AP1250" s="1"/>
      <c r="AQ1250" s="1"/>
      <c r="AR1250" s="1"/>
      <c r="AS1250" s="1"/>
      <c r="AT1250" s="1"/>
      <c r="AU1250" s="1"/>
    </row>
    <row r="1251" spans="1:47">
      <c r="A1251" s="1"/>
      <c r="B1251" s="1"/>
      <c r="C1251" s="1"/>
      <c r="D1251" s="1"/>
      <c r="E1251" s="1"/>
      <c r="F1251" s="1"/>
      <c r="G1251" s="1"/>
      <c r="H1251" s="1"/>
      <c r="I1251" s="1"/>
      <c r="J1251" s="1"/>
      <c r="K1251" s="1"/>
      <c r="L1251" s="1"/>
      <c r="M1251" s="1"/>
      <c r="N1251" s="1"/>
      <c r="O1251" s="1"/>
      <c r="P1251" s="1"/>
      <c r="Q1251" s="1"/>
      <c r="R1251" s="1"/>
      <c r="S1251" s="1"/>
      <c r="T1251" s="1"/>
      <c r="U1251" s="1"/>
      <c r="V1251" s="1"/>
      <c r="W1251" s="1"/>
      <c r="X1251" s="1"/>
      <c r="Y1251" s="1"/>
      <c r="Z1251" s="1"/>
      <c r="AA1251" s="1"/>
      <c r="AB1251" s="1"/>
      <c r="AC1251" s="1"/>
      <c r="AD1251" s="1"/>
      <c r="AE1251" s="1"/>
      <c r="AF1251" s="1"/>
      <c r="AG1251" s="1"/>
      <c r="AH1251" s="1"/>
      <c r="AI1251" s="1"/>
      <c r="AJ1251" s="1"/>
      <c r="AK1251" s="1"/>
      <c r="AL1251" s="1"/>
      <c r="AM1251" s="1"/>
      <c r="AN1251" s="1"/>
      <c r="AO1251" s="1"/>
      <c r="AP1251" s="1"/>
      <c r="AQ1251" s="1"/>
      <c r="AR1251" s="1"/>
      <c r="AS1251" s="1"/>
      <c r="AT1251" s="1"/>
      <c r="AU1251" s="1"/>
    </row>
    <row r="1252" spans="1:47">
      <c r="A1252" s="1"/>
      <c r="B1252" s="1"/>
      <c r="C1252" s="1"/>
      <c r="D1252" s="1"/>
      <c r="E1252" s="1"/>
      <c r="F1252" s="1"/>
      <c r="G1252" s="1"/>
      <c r="H1252" s="1"/>
      <c r="I1252" s="1"/>
      <c r="J1252" s="1"/>
      <c r="K1252" s="1"/>
      <c r="L1252" s="1"/>
      <c r="M1252" s="1"/>
      <c r="N1252" s="1"/>
      <c r="O1252" s="1"/>
      <c r="P1252" s="1"/>
      <c r="Q1252" s="1"/>
      <c r="R1252" s="1"/>
      <c r="S1252" s="1"/>
      <c r="T1252" s="1"/>
      <c r="U1252" s="1"/>
      <c r="V1252" s="1"/>
      <c r="W1252" s="1"/>
      <c r="X1252" s="1"/>
      <c r="Y1252" s="1"/>
      <c r="Z1252" s="1"/>
      <c r="AA1252" s="1"/>
      <c r="AB1252" s="1"/>
      <c r="AC1252" s="1"/>
      <c r="AD1252" s="1"/>
      <c r="AE1252" s="1"/>
      <c r="AF1252" s="1"/>
      <c r="AG1252" s="1"/>
      <c r="AH1252" s="1"/>
      <c r="AI1252" s="1"/>
      <c r="AJ1252" s="1"/>
      <c r="AK1252" s="1"/>
      <c r="AL1252" s="1"/>
      <c r="AM1252" s="1"/>
      <c r="AN1252" s="1"/>
      <c r="AO1252" s="1"/>
      <c r="AP1252" s="1"/>
      <c r="AQ1252" s="1"/>
      <c r="AR1252" s="1"/>
      <c r="AS1252" s="1"/>
      <c r="AT1252" s="1"/>
      <c r="AU1252" s="1"/>
    </row>
    <row r="1253" spans="1:47">
      <c r="A1253" s="1"/>
      <c r="B1253" s="1"/>
      <c r="C1253" s="1"/>
      <c r="D1253" s="1"/>
      <c r="E1253" s="1"/>
      <c r="F1253" s="1"/>
      <c r="G1253" s="1"/>
      <c r="H1253" s="1"/>
      <c r="I1253" s="1"/>
      <c r="J1253" s="1"/>
      <c r="K1253" s="1"/>
      <c r="L1253" s="1"/>
      <c r="M1253" s="1"/>
      <c r="N1253" s="1"/>
      <c r="O1253" s="1"/>
      <c r="P1253" s="1"/>
      <c r="Q1253" s="1"/>
      <c r="R1253" s="1"/>
      <c r="S1253" s="1"/>
      <c r="T1253" s="1"/>
      <c r="U1253" s="1"/>
      <c r="V1253" s="1"/>
      <c r="W1253" s="1"/>
      <c r="X1253" s="1"/>
      <c r="Y1253" s="1"/>
      <c r="Z1253" s="1"/>
      <c r="AA1253" s="1"/>
      <c r="AB1253" s="1"/>
      <c r="AC1253" s="1"/>
      <c r="AD1253" s="1"/>
      <c r="AE1253" s="1"/>
      <c r="AF1253" s="1"/>
      <c r="AG1253" s="1"/>
      <c r="AH1253" s="1"/>
      <c r="AI1253" s="1"/>
      <c r="AJ1253" s="1"/>
      <c r="AK1253" s="1"/>
      <c r="AL1253" s="1"/>
      <c r="AM1253" s="1"/>
      <c r="AN1253" s="1"/>
      <c r="AO1253" s="1"/>
      <c r="AP1253" s="1"/>
      <c r="AQ1253" s="1"/>
      <c r="AR1253" s="1"/>
      <c r="AS1253" s="1"/>
      <c r="AT1253" s="1"/>
      <c r="AU1253" s="1"/>
    </row>
    <row r="1254" spans="1:47">
      <c r="A1254" s="1"/>
      <c r="B1254" s="1"/>
      <c r="C1254" s="1"/>
      <c r="D1254" s="1"/>
      <c r="E1254" s="1"/>
      <c r="F1254" s="1"/>
      <c r="G1254" s="1"/>
      <c r="H1254" s="1"/>
      <c r="I1254" s="1"/>
      <c r="J1254" s="1"/>
      <c r="K1254" s="1"/>
      <c r="L1254" s="1"/>
      <c r="M1254" s="1"/>
      <c r="N1254" s="1"/>
      <c r="O1254" s="1"/>
      <c r="P1254" s="1"/>
      <c r="Q1254" s="1"/>
      <c r="R1254" s="1"/>
      <c r="S1254" s="1"/>
      <c r="T1254" s="1"/>
      <c r="U1254" s="1"/>
      <c r="V1254" s="1"/>
      <c r="W1254" s="1"/>
      <c r="X1254" s="1"/>
      <c r="Y1254" s="1"/>
      <c r="Z1254" s="1"/>
      <c r="AA1254" s="1"/>
      <c r="AB1254" s="1"/>
      <c r="AC1254" s="1"/>
      <c r="AD1254" s="1"/>
      <c r="AE1254" s="1"/>
      <c r="AF1254" s="1"/>
      <c r="AG1254" s="1"/>
      <c r="AH1254" s="1"/>
      <c r="AI1254" s="1"/>
      <c r="AJ1254" s="1"/>
      <c r="AK1254" s="1"/>
      <c r="AL1254" s="1"/>
      <c r="AM1254" s="1"/>
      <c r="AN1254" s="1"/>
      <c r="AO1254" s="1"/>
      <c r="AP1254" s="1"/>
      <c r="AQ1254" s="1"/>
      <c r="AR1254" s="1"/>
      <c r="AS1254" s="1"/>
      <c r="AT1254" s="1"/>
      <c r="AU1254" s="1"/>
    </row>
    <row r="1255" spans="1:47">
      <c r="A1255" s="1"/>
      <c r="B1255" s="1"/>
      <c r="C1255" s="1"/>
      <c r="D1255" s="1"/>
      <c r="E1255" s="1"/>
      <c r="F1255" s="1"/>
      <c r="G1255" s="1"/>
      <c r="H1255" s="1"/>
      <c r="I1255" s="1"/>
      <c r="J1255" s="1"/>
      <c r="K1255" s="1"/>
      <c r="L1255" s="1"/>
      <c r="M1255" s="1"/>
      <c r="N1255" s="1"/>
      <c r="O1255" s="1"/>
      <c r="P1255" s="1"/>
      <c r="Q1255" s="1"/>
      <c r="R1255" s="1"/>
      <c r="S1255" s="1"/>
      <c r="T1255" s="1"/>
      <c r="U1255" s="1"/>
      <c r="V1255" s="1"/>
      <c r="W1255" s="1"/>
      <c r="X1255" s="1"/>
      <c r="Y1255" s="1"/>
      <c r="Z1255" s="1"/>
      <c r="AA1255" s="1"/>
      <c r="AB1255" s="1"/>
      <c r="AC1255" s="1"/>
      <c r="AD1255" s="1"/>
      <c r="AE1255" s="1"/>
      <c r="AF1255" s="1"/>
      <c r="AG1255" s="1"/>
      <c r="AH1255" s="1"/>
      <c r="AI1255" s="1"/>
      <c r="AJ1255" s="1"/>
      <c r="AK1255" s="1"/>
      <c r="AL1255" s="1"/>
      <c r="AM1255" s="1"/>
      <c r="AN1255" s="1"/>
      <c r="AO1255" s="1"/>
      <c r="AP1255" s="1"/>
      <c r="AQ1255" s="1"/>
      <c r="AR1255" s="1"/>
      <c r="AS1255" s="1"/>
      <c r="AT1255" s="1"/>
      <c r="AU1255" s="1"/>
    </row>
    <row r="1256" spans="1:47">
      <c r="A1256" s="1"/>
      <c r="B1256" s="1"/>
      <c r="C1256" s="1"/>
      <c r="D1256" s="1"/>
      <c r="E1256" s="1"/>
      <c r="F1256" s="1"/>
      <c r="G1256" s="1"/>
      <c r="H1256" s="1"/>
      <c r="I1256" s="1"/>
      <c r="J1256" s="1"/>
      <c r="K1256" s="1"/>
      <c r="L1256" s="1"/>
      <c r="M1256" s="1"/>
      <c r="N1256" s="1"/>
      <c r="O1256" s="1"/>
      <c r="P1256" s="1"/>
      <c r="Q1256" s="1"/>
      <c r="R1256" s="1"/>
      <c r="S1256" s="1"/>
      <c r="T1256" s="1"/>
      <c r="U1256" s="1"/>
      <c r="V1256" s="1"/>
      <c r="W1256" s="1"/>
      <c r="X1256" s="1"/>
      <c r="Y1256" s="1"/>
      <c r="Z1256" s="1"/>
      <c r="AA1256" s="1"/>
      <c r="AB1256" s="1"/>
      <c r="AC1256" s="1"/>
      <c r="AD1256" s="1"/>
      <c r="AE1256" s="1"/>
      <c r="AF1256" s="1"/>
      <c r="AG1256" s="1"/>
      <c r="AH1256" s="1"/>
      <c r="AI1256" s="1"/>
      <c r="AJ1256" s="1"/>
      <c r="AK1256" s="1"/>
      <c r="AL1256" s="1"/>
      <c r="AM1256" s="1"/>
      <c r="AN1256" s="1"/>
      <c r="AO1256" s="1"/>
      <c r="AP1256" s="1"/>
      <c r="AQ1256" s="1"/>
      <c r="AR1256" s="1"/>
      <c r="AS1256" s="1"/>
      <c r="AT1256" s="1"/>
      <c r="AU1256" s="1"/>
    </row>
    <row r="1257" spans="1:47">
      <c r="A1257" s="1"/>
      <c r="B1257" s="1"/>
      <c r="C1257" s="1"/>
      <c r="D1257" s="1"/>
      <c r="E1257" s="1"/>
      <c r="F1257" s="1"/>
      <c r="G1257" s="1"/>
      <c r="H1257" s="1"/>
      <c r="I1257" s="1"/>
      <c r="J1257" s="1"/>
      <c r="K1257" s="1"/>
      <c r="L1257" s="1"/>
      <c r="M1257" s="1"/>
      <c r="N1257" s="1"/>
      <c r="O1257" s="1"/>
      <c r="P1257" s="1"/>
      <c r="Q1257" s="1"/>
      <c r="R1257" s="1"/>
      <c r="S1257" s="1"/>
      <c r="T1257" s="1"/>
      <c r="U1257" s="1"/>
      <c r="V1257" s="1"/>
      <c r="W1257" s="1"/>
      <c r="X1257" s="1"/>
      <c r="Y1257" s="1"/>
      <c r="Z1257" s="1"/>
      <c r="AA1257" s="1"/>
      <c r="AB1257" s="1"/>
      <c r="AC1257" s="1"/>
      <c r="AD1257" s="1"/>
      <c r="AE1257" s="1"/>
      <c r="AF1257" s="1"/>
      <c r="AG1257" s="1"/>
      <c r="AH1257" s="1"/>
      <c r="AI1257" s="1"/>
      <c r="AJ1257" s="1"/>
      <c r="AK1257" s="1"/>
      <c r="AL1257" s="1"/>
      <c r="AM1257" s="1"/>
      <c r="AN1257" s="1"/>
      <c r="AO1257" s="1"/>
      <c r="AP1257" s="1"/>
      <c r="AQ1257" s="1"/>
      <c r="AR1257" s="1"/>
      <c r="AS1257" s="1"/>
      <c r="AT1257" s="1"/>
      <c r="AU1257" s="1"/>
    </row>
    <row r="1258" spans="1:47">
      <c r="A1258" s="1"/>
      <c r="B1258" s="1"/>
      <c r="C1258" s="1"/>
      <c r="D1258" s="1"/>
      <c r="E1258" s="1"/>
      <c r="F1258" s="1"/>
      <c r="G1258" s="1"/>
      <c r="H1258" s="1"/>
      <c r="I1258" s="1"/>
      <c r="J1258" s="1"/>
      <c r="K1258" s="1"/>
      <c r="L1258" s="1"/>
      <c r="M1258" s="1"/>
      <c r="N1258" s="1"/>
      <c r="O1258" s="1"/>
      <c r="P1258" s="1"/>
      <c r="Q1258" s="1"/>
      <c r="R1258" s="1"/>
      <c r="S1258" s="1"/>
      <c r="T1258" s="1"/>
      <c r="U1258" s="1"/>
      <c r="V1258" s="1"/>
      <c r="W1258" s="1"/>
      <c r="X1258" s="1"/>
      <c r="Y1258" s="1"/>
      <c r="Z1258" s="1"/>
      <c r="AA1258" s="1"/>
      <c r="AB1258" s="1"/>
      <c r="AC1258" s="1"/>
      <c r="AD1258" s="1"/>
      <c r="AE1258" s="1"/>
      <c r="AF1258" s="1"/>
      <c r="AG1258" s="1"/>
      <c r="AH1258" s="1"/>
      <c r="AI1258" s="1"/>
      <c r="AJ1258" s="1"/>
      <c r="AK1258" s="1"/>
      <c r="AL1258" s="1"/>
      <c r="AM1258" s="1"/>
      <c r="AN1258" s="1"/>
      <c r="AO1258" s="1"/>
      <c r="AP1258" s="1"/>
      <c r="AQ1258" s="1"/>
      <c r="AR1258" s="1"/>
      <c r="AS1258" s="1"/>
      <c r="AT1258" s="1"/>
      <c r="AU1258" s="1"/>
    </row>
    <row r="1259" spans="1:47">
      <c r="A1259" s="1"/>
      <c r="B1259" s="1"/>
      <c r="C1259" s="1"/>
      <c r="D1259" s="1"/>
      <c r="E1259" s="1"/>
      <c r="F1259" s="1"/>
      <c r="G1259" s="1"/>
      <c r="H1259" s="1"/>
      <c r="I1259" s="1"/>
      <c r="J1259" s="1"/>
      <c r="K1259" s="1"/>
      <c r="L1259" s="1"/>
      <c r="M1259" s="1"/>
      <c r="N1259" s="1"/>
      <c r="O1259" s="1"/>
      <c r="P1259" s="1"/>
      <c r="Q1259" s="1"/>
      <c r="R1259" s="1"/>
      <c r="S1259" s="1"/>
      <c r="T1259" s="1"/>
      <c r="U1259" s="1"/>
      <c r="V1259" s="1"/>
      <c r="W1259" s="1"/>
      <c r="X1259" s="1"/>
      <c r="Y1259" s="1"/>
      <c r="Z1259" s="1"/>
      <c r="AA1259" s="1"/>
      <c r="AB1259" s="1"/>
      <c r="AC1259" s="1"/>
      <c r="AD1259" s="1"/>
      <c r="AE1259" s="1"/>
      <c r="AF1259" s="1"/>
      <c r="AG1259" s="1"/>
      <c r="AH1259" s="1"/>
      <c r="AI1259" s="1"/>
      <c r="AJ1259" s="1"/>
      <c r="AK1259" s="1"/>
      <c r="AL1259" s="1"/>
      <c r="AM1259" s="1"/>
      <c r="AN1259" s="1"/>
      <c r="AO1259" s="1"/>
      <c r="AP1259" s="1"/>
      <c r="AQ1259" s="1"/>
      <c r="AR1259" s="1"/>
      <c r="AS1259" s="1"/>
      <c r="AT1259" s="1"/>
      <c r="AU1259" s="1"/>
    </row>
    <row r="1260" spans="1:47">
      <c r="A1260" s="1"/>
      <c r="B1260" s="1"/>
      <c r="C1260" s="1"/>
      <c r="D1260" s="1"/>
      <c r="E1260" s="1"/>
      <c r="F1260" s="1"/>
      <c r="G1260" s="1"/>
      <c r="H1260" s="1"/>
      <c r="I1260" s="1"/>
      <c r="J1260" s="1"/>
      <c r="K1260" s="1"/>
      <c r="L1260" s="1"/>
      <c r="M1260" s="1"/>
      <c r="N1260" s="1"/>
      <c r="O1260" s="1"/>
      <c r="P1260" s="1"/>
      <c r="Q1260" s="1"/>
      <c r="R1260" s="1"/>
      <c r="S1260" s="1"/>
      <c r="T1260" s="1"/>
      <c r="U1260" s="1"/>
      <c r="V1260" s="1"/>
      <c r="W1260" s="1"/>
      <c r="X1260" s="1"/>
      <c r="Y1260" s="1"/>
      <c r="Z1260" s="1"/>
      <c r="AA1260" s="1"/>
      <c r="AB1260" s="1"/>
      <c r="AC1260" s="1"/>
      <c r="AD1260" s="1"/>
      <c r="AE1260" s="1"/>
      <c r="AF1260" s="1"/>
      <c r="AG1260" s="1"/>
      <c r="AH1260" s="1"/>
      <c r="AI1260" s="1"/>
      <c r="AJ1260" s="1"/>
      <c r="AK1260" s="1"/>
      <c r="AL1260" s="1"/>
      <c r="AM1260" s="1"/>
      <c r="AN1260" s="1"/>
      <c r="AO1260" s="1"/>
      <c r="AP1260" s="1"/>
      <c r="AQ1260" s="1"/>
      <c r="AR1260" s="1"/>
      <c r="AS1260" s="1"/>
      <c r="AT1260" s="1"/>
      <c r="AU1260" s="1"/>
    </row>
    <row r="1261" spans="1:47">
      <c r="A1261" s="1"/>
      <c r="B1261" s="1"/>
      <c r="C1261" s="1"/>
      <c r="D1261" s="1"/>
      <c r="E1261" s="1"/>
      <c r="F1261" s="1"/>
      <c r="G1261" s="1"/>
      <c r="H1261" s="1"/>
      <c r="I1261" s="1"/>
      <c r="J1261" s="1"/>
      <c r="K1261" s="1"/>
      <c r="L1261" s="1"/>
      <c r="M1261" s="1"/>
      <c r="N1261" s="1"/>
      <c r="O1261" s="1"/>
      <c r="P1261" s="1"/>
      <c r="Q1261" s="1"/>
      <c r="R1261" s="1"/>
      <c r="S1261" s="1"/>
      <c r="T1261" s="1"/>
      <c r="U1261" s="1"/>
      <c r="V1261" s="1"/>
      <c r="W1261" s="1"/>
      <c r="X1261" s="1"/>
      <c r="Y1261" s="1"/>
      <c r="Z1261" s="1"/>
      <c r="AA1261" s="1"/>
      <c r="AB1261" s="1"/>
      <c r="AC1261" s="1"/>
      <c r="AD1261" s="1"/>
      <c r="AE1261" s="1"/>
      <c r="AF1261" s="1"/>
      <c r="AG1261" s="1"/>
      <c r="AH1261" s="1"/>
      <c r="AI1261" s="1"/>
      <c r="AJ1261" s="1"/>
      <c r="AK1261" s="1"/>
      <c r="AL1261" s="1"/>
      <c r="AM1261" s="1"/>
      <c r="AN1261" s="1"/>
      <c r="AO1261" s="1"/>
      <c r="AP1261" s="1"/>
      <c r="AQ1261" s="1"/>
      <c r="AR1261" s="1"/>
      <c r="AS1261" s="1"/>
      <c r="AT1261" s="1"/>
      <c r="AU1261" s="1"/>
    </row>
    <row r="1262" spans="1:47">
      <c r="A1262" s="1"/>
      <c r="B1262" s="1"/>
      <c r="C1262" s="1"/>
      <c r="D1262" s="1"/>
      <c r="E1262" s="1"/>
      <c r="F1262" s="1"/>
      <c r="G1262" s="1"/>
      <c r="H1262" s="1"/>
      <c r="I1262" s="1"/>
      <c r="J1262" s="1"/>
      <c r="K1262" s="1"/>
      <c r="L1262" s="1"/>
      <c r="M1262" s="1"/>
      <c r="N1262" s="1"/>
      <c r="O1262" s="1"/>
      <c r="P1262" s="1"/>
      <c r="Q1262" s="1"/>
      <c r="R1262" s="1"/>
      <c r="S1262" s="1"/>
      <c r="T1262" s="1"/>
      <c r="U1262" s="1"/>
      <c r="V1262" s="1"/>
      <c r="W1262" s="1"/>
      <c r="X1262" s="1"/>
      <c r="Y1262" s="1"/>
      <c r="Z1262" s="1"/>
      <c r="AA1262" s="1"/>
      <c r="AB1262" s="1"/>
      <c r="AC1262" s="1"/>
      <c r="AD1262" s="1"/>
      <c r="AE1262" s="1"/>
      <c r="AF1262" s="1"/>
      <c r="AG1262" s="1"/>
      <c r="AH1262" s="1"/>
      <c r="AI1262" s="1"/>
      <c r="AJ1262" s="1"/>
      <c r="AK1262" s="1"/>
      <c r="AL1262" s="1"/>
      <c r="AM1262" s="1"/>
      <c r="AN1262" s="1"/>
      <c r="AO1262" s="1"/>
      <c r="AP1262" s="1"/>
      <c r="AQ1262" s="1"/>
      <c r="AR1262" s="1"/>
      <c r="AS1262" s="1"/>
      <c r="AT1262" s="1"/>
      <c r="AU1262" s="1"/>
    </row>
    <row r="1263" spans="1:47">
      <c r="A1263" s="1"/>
      <c r="B1263" s="1"/>
      <c r="C1263" s="1"/>
      <c r="D1263" s="1"/>
      <c r="E1263" s="1"/>
      <c r="F1263" s="1"/>
      <c r="G1263" s="1"/>
      <c r="H1263" s="1"/>
      <c r="I1263" s="1"/>
      <c r="J1263" s="1"/>
      <c r="K1263" s="1"/>
      <c r="L1263" s="1"/>
      <c r="M1263" s="1"/>
      <c r="N1263" s="1"/>
      <c r="O1263" s="1"/>
      <c r="P1263" s="1"/>
      <c r="Q1263" s="1"/>
      <c r="R1263" s="1"/>
      <c r="S1263" s="1"/>
      <c r="T1263" s="1"/>
      <c r="U1263" s="1"/>
      <c r="V1263" s="1"/>
      <c r="W1263" s="1"/>
      <c r="X1263" s="1"/>
      <c r="Y1263" s="1"/>
      <c r="Z1263" s="1"/>
      <c r="AA1263" s="1"/>
      <c r="AB1263" s="1"/>
      <c r="AC1263" s="1"/>
      <c r="AD1263" s="1"/>
      <c r="AE1263" s="1"/>
      <c r="AF1263" s="1"/>
      <c r="AG1263" s="1"/>
      <c r="AH1263" s="1"/>
      <c r="AI1263" s="1"/>
      <c r="AJ1263" s="1"/>
      <c r="AK1263" s="1"/>
      <c r="AL1263" s="1"/>
      <c r="AM1263" s="1"/>
      <c r="AN1263" s="1"/>
      <c r="AO1263" s="1"/>
      <c r="AP1263" s="1"/>
      <c r="AQ1263" s="1"/>
      <c r="AR1263" s="1"/>
      <c r="AS1263" s="1"/>
      <c r="AT1263" s="1"/>
      <c r="AU1263" s="1"/>
    </row>
    <row r="1264" spans="1:47">
      <c r="A1264" s="1"/>
      <c r="B1264" s="1"/>
      <c r="C1264" s="1"/>
      <c r="D1264" s="1"/>
      <c r="E1264" s="1"/>
      <c r="F1264" s="1"/>
      <c r="G1264" s="1"/>
      <c r="H1264" s="1"/>
      <c r="I1264" s="1"/>
      <c r="J1264" s="1"/>
      <c r="K1264" s="1"/>
      <c r="L1264" s="1"/>
      <c r="M1264" s="1"/>
      <c r="N1264" s="1"/>
      <c r="O1264" s="1"/>
      <c r="P1264" s="1"/>
      <c r="Q1264" s="1"/>
      <c r="R1264" s="1"/>
      <c r="S1264" s="1"/>
      <c r="T1264" s="1"/>
      <c r="U1264" s="1"/>
      <c r="V1264" s="1"/>
      <c r="W1264" s="1"/>
      <c r="X1264" s="1"/>
      <c r="Y1264" s="1"/>
      <c r="Z1264" s="1"/>
      <c r="AA1264" s="1"/>
      <c r="AB1264" s="1"/>
      <c r="AC1264" s="1"/>
      <c r="AD1264" s="1"/>
      <c r="AE1264" s="1"/>
      <c r="AF1264" s="1"/>
      <c r="AG1264" s="1"/>
      <c r="AH1264" s="1"/>
      <c r="AI1264" s="1"/>
      <c r="AJ1264" s="1"/>
      <c r="AK1264" s="1"/>
      <c r="AL1264" s="1"/>
      <c r="AM1264" s="1"/>
      <c r="AN1264" s="1"/>
      <c r="AO1264" s="1"/>
      <c r="AP1264" s="1"/>
      <c r="AQ1264" s="1"/>
      <c r="AR1264" s="1"/>
      <c r="AS1264" s="1"/>
      <c r="AT1264" s="1"/>
      <c r="AU1264" s="1"/>
    </row>
    <row r="1265" spans="1:47">
      <c r="A1265" s="1"/>
      <c r="B1265" s="1"/>
      <c r="C1265" s="1"/>
      <c r="D1265" s="1"/>
      <c r="E1265" s="1"/>
      <c r="F1265" s="1"/>
      <c r="G1265" s="1"/>
      <c r="H1265" s="1"/>
      <c r="I1265" s="1"/>
      <c r="J1265" s="1"/>
      <c r="K1265" s="1"/>
      <c r="L1265" s="1"/>
      <c r="M1265" s="1"/>
      <c r="N1265" s="1"/>
      <c r="O1265" s="1"/>
      <c r="P1265" s="1"/>
      <c r="Q1265" s="1"/>
      <c r="R1265" s="1"/>
      <c r="S1265" s="1"/>
      <c r="T1265" s="1"/>
      <c r="U1265" s="1"/>
      <c r="V1265" s="1"/>
      <c r="W1265" s="1"/>
      <c r="X1265" s="1"/>
      <c r="Y1265" s="1"/>
      <c r="Z1265" s="1"/>
      <c r="AA1265" s="1"/>
      <c r="AB1265" s="1"/>
      <c r="AC1265" s="1"/>
      <c r="AD1265" s="1"/>
      <c r="AE1265" s="1"/>
      <c r="AF1265" s="1"/>
      <c r="AG1265" s="1"/>
      <c r="AH1265" s="1"/>
      <c r="AI1265" s="1"/>
      <c r="AJ1265" s="1"/>
      <c r="AK1265" s="1"/>
      <c r="AL1265" s="1"/>
      <c r="AM1265" s="1"/>
      <c r="AN1265" s="1"/>
      <c r="AO1265" s="1"/>
      <c r="AP1265" s="1"/>
      <c r="AQ1265" s="1"/>
      <c r="AR1265" s="1"/>
      <c r="AS1265" s="1"/>
      <c r="AT1265" s="1"/>
      <c r="AU1265" s="1"/>
    </row>
    <row r="1266" spans="1:47">
      <c r="A1266" s="1"/>
      <c r="B1266" s="1"/>
      <c r="C1266" s="1"/>
      <c r="D1266" s="1"/>
      <c r="E1266" s="1"/>
      <c r="F1266" s="1"/>
      <c r="G1266" s="1"/>
      <c r="H1266" s="1"/>
      <c r="I1266" s="1"/>
      <c r="J1266" s="1"/>
      <c r="K1266" s="1"/>
      <c r="L1266" s="1"/>
      <c r="M1266" s="1"/>
      <c r="N1266" s="1"/>
      <c r="O1266" s="1"/>
      <c r="P1266" s="1"/>
      <c r="Q1266" s="1"/>
      <c r="R1266" s="1"/>
      <c r="S1266" s="1"/>
      <c r="T1266" s="1"/>
      <c r="U1266" s="1"/>
      <c r="V1266" s="1"/>
      <c r="W1266" s="1"/>
      <c r="X1266" s="1"/>
      <c r="Y1266" s="1"/>
      <c r="Z1266" s="1"/>
      <c r="AA1266" s="1"/>
      <c r="AB1266" s="1"/>
      <c r="AC1266" s="1"/>
      <c r="AD1266" s="1"/>
      <c r="AE1266" s="1"/>
      <c r="AF1266" s="1"/>
      <c r="AG1266" s="1"/>
      <c r="AH1266" s="1"/>
      <c r="AI1266" s="1"/>
      <c r="AJ1266" s="1"/>
      <c r="AK1266" s="1"/>
      <c r="AL1266" s="1"/>
      <c r="AM1266" s="1"/>
      <c r="AN1266" s="1"/>
      <c r="AO1266" s="1"/>
      <c r="AP1266" s="1"/>
      <c r="AQ1266" s="1"/>
      <c r="AR1266" s="1"/>
      <c r="AS1266" s="1"/>
      <c r="AT1266" s="1"/>
      <c r="AU1266" s="1"/>
    </row>
    <row r="1267" spans="1:47">
      <c r="A1267" s="1"/>
      <c r="B1267" s="1"/>
      <c r="C1267" s="1"/>
      <c r="D1267" s="1"/>
      <c r="E1267" s="1"/>
      <c r="F1267" s="1"/>
      <c r="G1267" s="1"/>
      <c r="H1267" s="1"/>
      <c r="I1267" s="1"/>
      <c r="J1267" s="1"/>
      <c r="K1267" s="1"/>
      <c r="L1267" s="1"/>
      <c r="M1267" s="1"/>
      <c r="N1267" s="1"/>
      <c r="O1267" s="1"/>
      <c r="P1267" s="1"/>
      <c r="Q1267" s="1"/>
      <c r="R1267" s="1"/>
      <c r="S1267" s="1"/>
      <c r="T1267" s="1"/>
      <c r="U1267" s="1"/>
      <c r="V1267" s="1"/>
      <c r="W1267" s="1"/>
      <c r="X1267" s="1"/>
      <c r="Y1267" s="1"/>
      <c r="Z1267" s="1"/>
      <c r="AA1267" s="1"/>
      <c r="AB1267" s="1"/>
      <c r="AC1267" s="1"/>
      <c r="AD1267" s="1"/>
      <c r="AE1267" s="1"/>
      <c r="AF1267" s="1"/>
      <c r="AG1267" s="1"/>
      <c r="AH1267" s="1"/>
      <c r="AI1267" s="1"/>
      <c r="AJ1267" s="1"/>
      <c r="AK1267" s="1"/>
      <c r="AL1267" s="1"/>
      <c r="AM1267" s="1"/>
      <c r="AN1267" s="1"/>
      <c r="AO1267" s="1"/>
      <c r="AP1267" s="1"/>
      <c r="AQ1267" s="1"/>
      <c r="AR1267" s="1"/>
      <c r="AS1267" s="1"/>
      <c r="AT1267" s="1"/>
      <c r="AU1267" s="1"/>
    </row>
    <row r="1268" spans="1:47">
      <c r="A1268" s="1"/>
      <c r="B1268" s="1"/>
      <c r="C1268" s="1"/>
      <c r="D1268" s="1"/>
      <c r="E1268" s="1"/>
      <c r="F1268" s="1"/>
      <c r="G1268" s="1"/>
      <c r="H1268" s="1"/>
      <c r="I1268" s="1"/>
      <c r="J1268" s="1"/>
      <c r="K1268" s="1"/>
      <c r="L1268" s="1"/>
      <c r="M1268" s="1"/>
      <c r="N1268" s="1"/>
      <c r="O1268" s="1"/>
      <c r="P1268" s="1"/>
      <c r="Q1268" s="1"/>
      <c r="R1268" s="1"/>
      <c r="S1268" s="1"/>
      <c r="T1268" s="1"/>
      <c r="U1268" s="1"/>
      <c r="V1268" s="1"/>
      <c r="W1268" s="1"/>
      <c r="X1268" s="1"/>
      <c r="Y1268" s="1"/>
      <c r="Z1268" s="1"/>
      <c r="AA1268" s="1"/>
      <c r="AB1268" s="1"/>
      <c r="AC1268" s="1"/>
      <c r="AD1268" s="1"/>
      <c r="AE1268" s="1"/>
      <c r="AF1268" s="1"/>
      <c r="AG1268" s="1"/>
      <c r="AH1268" s="1"/>
      <c r="AI1268" s="1"/>
      <c r="AJ1268" s="1"/>
      <c r="AK1268" s="1"/>
      <c r="AL1268" s="1"/>
      <c r="AM1268" s="1"/>
      <c r="AN1268" s="1"/>
      <c r="AO1268" s="1"/>
      <c r="AP1268" s="1"/>
      <c r="AQ1268" s="1"/>
      <c r="AR1268" s="1"/>
      <c r="AS1268" s="1"/>
      <c r="AT1268" s="1"/>
      <c r="AU1268" s="1"/>
    </row>
    <row r="1269" spans="1:47">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c r="AQ1269" s="1"/>
      <c r="AR1269" s="1"/>
      <c r="AS1269" s="1"/>
      <c r="AT1269" s="1"/>
      <c r="AU1269" s="1"/>
    </row>
    <row r="1270" spans="1:47">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c r="AP1270" s="1"/>
      <c r="AQ1270" s="1"/>
      <c r="AR1270" s="1"/>
      <c r="AS1270" s="1"/>
      <c r="AT1270" s="1"/>
      <c r="AU1270" s="1"/>
    </row>
    <row r="1271" spans="1:47">
      <c r="A1271" s="1"/>
      <c r="B1271" s="1"/>
      <c r="C1271" s="1"/>
      <c r="D1271" s="1"/>
      <c r="E1271" s="1"/>
      <c r="F1271" s="1"/>
      <c r="G1271" s="1"/>
      <c r="H1271" s="1"/>
      <c r="I1271" s="1"/>
      <c r="J1271" s="1"/>
      <c r="K1271" s="1"/>
      <c r="L1271" s="1"/>
      <c r="M1271" s="1"/>
      <c r="N1271" s="1"/>
      <c r="O1271" s="1"/>
      <c r="P1271" s="1"/>
      <c r="Q1271" s="1"/>
      <c r="R1271" s="1"/>
      <c r="S1271" s="1"/>
      <c r="T1271" s="1"/>
      <c r="U1271" s="1"/>
      <c r="V1271" s="1"/>
      <c r="W1271" s="1"/>
      <c r="X1271" s="1"/>
      <c r="Y1271" s="1"/>
      <c r="Z1271" s="1"/>
      <c r="AA1271" s="1"/>
      <c r="AB1271" s="1"/>
      <c r="AC1271" s="1"/>
      <c r="AD1271" s="1"/>
      <c r="AE1271" s="1"/>
      <c r="AF1271" s="1"/>
      <c r="AG1271" s="1"/>
      <c r="AH1271" s="1"/>
      <c r="AI1271" s="1"/>
      <c r="AJ1271" s="1"/>
      <c r="AK1271" s="1"/>
      <c r="AL1271" s="1"/>
      <c r="AM1271" s="1"/>
      <c r="AN1271" s="1"/>
      <c r="AO1271" s="1"/>
      <c r="AP1271" s="1"/>
      <c r="AQ1271" s="1"/>
      <c r="AR1271" s="1"/>
      <c r="AS1271" s="1"/>
      <c r="AT1271" s="1"/>
      <c r="AU1271" s="1"/>
    </row>
    <row r="1272" spans="1:47">
      <c r="A1272" s="1"/>
      <c r="B1272" s="1"/>
      <c r="C1272" s="1"/>
      <c r="D1272" s="1"/>
      <c r="E1272" s="1"/>
      <c r="F1272" s="1"/>
      <c r="G1272" s="1"/>
      <c r="H1272" s="1"/>
      <c r="I1272" s="1"/>
      <c r="J1272" s="1"/>
      <c r="K1272" s="1"/>
      <c r="L1272" s="1"/>
      <c r="M1272" s="1"/>
      <c r="N1272" s="1"/>
      <c r="O1272" s="1"/>
      <c r="P1272" s="1"/>
      <c r="Q1272" s="1"/>
      <c r="R1272" s="1"/>
      <c r="S1272" s="1"/>
      <c r="T1272" s="1"/>
      <c r="U1272" s="1"/>
      <c r="V1272" s="1"/>
      <c r="W1272" s="1"/>
      <c r="X1272" s="1"/>
      <c r="Y1272" s="1"/>
      <c r="Z1272" s="1"/>
      <c r="AA1272" s="1"/>
      <c r="AB1272" s="1"/>
      <c r="AC1272" s="1"/>
      <c r="AD1272" s="1"/>
      <c r="AE1272" s="1"/>
      <c r="AF1272" s="1"/>
      <c r="AG1272" s="1"/>
      <c r="AH1272" s="1"/>
      <c r="AI1272" s="1"/>
      <c r="AJ1272" s="1"/>
      <c r="AK1272" s="1"/>
      <c r="AL1272" s="1"/>
      <c r="AM1272" s="1"/>
      <c r="AN1272" s="1"/>
      <c r="AO1272" s="1"/>
      <c r="AP1272" s="1"/>
      <c r="AQ1272" s="1"/>
      <c r="AR1272" s="1"/>
      <c r="AS1272" s="1"/>
      <c r="AT1272" s="1"/>
      <c r="AU1272" s="1"/>
    </row>
    <row r="1273" spans="1:47">
      <c r="A1273" s="1"/>
      <c r="B1273" s="1"/>
      <c r="C1273" s="1"/>
      <c r="D1273" s="1"/>
      <c r="E1273" s="1"/>
      <c r="F1273" s="1"/>
      <c r="G1273" s="1"/>
      <c r="H1273" s="1"/>
      <c r="I1273" s="1"/>
      <c r="J1273" s="1"/>
      <c r="K1273" s="1"/>
      <c r="L1273" s="1"/>
      <c r="M1273" s="1"/>
      <c r="N1273" s="1"/>
      <c r="O1273" s="1"/>
      <c r="P1273" s="1"/>
      <c r="Q1273" s="1"/>
      <c r="R1273" s="1"/>
      <c r="S1273" s="1"/>
      <c r="T1273" s="1"/>
      <c r="U1273" s="1"/>
      <c r="V1273" s="1"/>
      <c r="W1273" s="1"/>
      <c r="X1273" s="1"/>
      <c r="Y1273" s="1"/>
      <c r="Z1273" s="1"/>
      <c r="AA1273" s="1"/>
      <c r="AB1273" s="1"/>
      <c r="AC1273" s="1"/>
      <c r="AD1273" s="1"/>
      <c r="AE1273" s="1"/>
      <c r="AF1273" s="1"/>
      <c r="AG1273" s="1"/>
      <c r="AH1273" s="1"/>
      <c r="AI1273" s="1"/>
      <c r="AJ1273" s="1"/>
      <c r="AK1273" s="1"/>
      <c r="AL1273" s="1"/>
      <c r="AM1273" s="1"/>
      <c r="AN1273" s="1"/>
      <c r="AO1273" s="1"/>
      <c r="AP1273" s="1"/>
      <c r="AQ1273" s="1"/>
      <c r="AR1273" s="1"/>
      <c r="AS1273" s="1"/>
      <c r="AT1273" s="1"/>
      <c r="AU1273" s="1"/>
    </row>
    <row r="1274" spans="1:47">
      <c r="A1274" s="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c r="AC1274" s="1"/>
      <c r="AD1274" s="1"/>
      <c r="AE1274" s="1"/>
      <c r="AF1274" s="1"/>
      <c r="AG1274" s="1"/>
      <c r="AH1274" s="1"/>
      <c r="AI1274" s="1"/>
      <c r="AJ1274" s="1"/>
      <c r="AK1274" s="1"/>
      <c r="AL1274" s="1"/>
      <c r="AM1274" s="1"/>
      <c r="AN1274" s="1"/>
      <c r="AO1274" s="1"/>
      <c r="AP1274" s="1"/>
      <c r="AQ1274" s="1"/>
      <c r="AR1274" s="1"/>
      <c r="AS1274" s="1"/>
      <c r="AT1274" s="1"/>
      <c r="AU1274" s="1"/>
    </row>
    <row r="1275" spans="1:47">
      <c r="A1275" s="1"/>
      <c r="B1275" s="1"/>
      <c r="C1275" s="1"/>
      <c r="D1275" s="1"/>
      <c r="E1275" s="1"/>
      <c r="F1275" s="1"/>
      <c r="G1275" s="1"/>
      <c r="H1275" s="1"/>
      <c r="I1275" s="1"/>
      <c r="J1275" s="1"/>
      <c r="K1275" s="1"/>
      <c r="L1275" s="1"/>
      <c r="M1275" s="1"/>
      <c r="N1275" s="1"/>
      <c r="O1275" s="1"/>
      <c r="P1275" s="1"/>
      <c r="Q1275" s="1"/>
      <c r="R1275" s="1"/>
      <c r="S1275" s="1"/>
      <c r="T1275" s="1"/>
      <c r="U1275" s="1"/>
      <c r="V1275" s="1"/>
      <c r="W1275" s="1"/>
      <c r="X1275" s="1"/>
      <c r="Y1275" s="1"/>
      <c r="Z1275" s="1"/>
      <c r="AA1275" s="1"/>
      <c r="AB1275" s="1"/>
      <c r="AC1275" s="1"/>
      <c r="AD1275" s="1"/>
      <c r="AE1275" s="1"/>
      <c r="AF1275" s="1"/>
      <c r="AG1275" s="1"/>
      <c r="AH1275" s="1"/>
      <c r="AI1275" s="1"/>
      <c r="AJ1275" s="1"/>
      <c r="AK1275" s="1"/>
      <c r="AL1275" s="1"/>
      <c r="AM1275" s="1"/>
      <c r="AN1275" s="1"/>
      <c r="AO1275" s="1"/>
      <c r="AP1275" s="1"/>
      <c r="AQ1275" s="1"/>
      <c r="AR1275" s="1"/>
      <c r="AS1275" s="1"/>
      <c r="AT1275" s="1"/>
      <c r="AU1275" s="1"/>
    </row>
    <row r="1276" spans="1:47">
      <c r="A1276" s="1"/>
      <c r="B1276" s="1"/>
      <c r="C1276" s="1"/>
      <c r="D1276" s="1"/>
      <c r="E1276" s="1"/>
      <c r="F1276" s="1"/>
      <c r="G1276" s="1"/>
      <c r="H1276" s="1"/>
      <c r="I1276" s="1"/>
      <c r="J1276" s="1"/>
      <c r="K1276" s="1"/>
      <c r="L1276" s="1"/>
      <c r="M1276" s="1"/>
      <c r="N1276" s="1"/>
      <c r="O1276" s="1"/>
      <c r="P1276" s="1"/>
      <c r="Q1276" s="1"/>
      <c r="R1276" s="1"/>
      <c r="S1276" s="1"/>
      <c r="T1276" s="1"/>
      <c r="U1276" s="1"/>
      <c r="V1276" s="1"/>
      <c r="W1276" s="1"/>
      <c r="X1276" s="1"/>
      <c r="Y1276" s="1"/>
      <c r="Z1276" s="1"/>
      <c r="AA1276" s="1"/>
      <c r="AB1276" s="1"/>
      <c r="AC1276" s="1"/>
      <c r="AD1276" s="1"/>
      <c r="AE1276" s="1"/>
      <c r="AF1276" s="1"/>
      <c r="AG1276" s="1"/>
      <c r="AH1276" s="1"/>
      <c r="AI1276" s="1"/>
      <c r="AJ1276" s="1"/>
      <c r="AK1276" s="1"/>
      <c r="AL1276" s="1"/>
      <c r="AM1276" s="1"/>
      <c r="AN1276" s="1"/>
      <c r="AO1276" s="1"/>
      <c r="AP1276" s="1"/>
      <c r="AQ1276" s="1"/>
      <c r="AR1276" s="1"/>
      <c r="AS1276" s="1"/>
      <c r="AT1276" s="1"/>
      <c r="AU1276" s="1"/>
    </row>
    <row r="1277" spans="1:47">
      <c r="A1277" s="1"/>
      <c r="B1277" s="1"/>
      <c r="C1277" s="1"/>
      <c r="D1277" s="1"/>
      <c r="E1277" s="1"/>
      <c r="F1277" s="1"/>
      <c r="G1277" s="1"/>
      <c r="H1277" s="1"/>
      <c r="I1277" s="1"/>
      <c r="J1277" s="1"/>
      <c r="K1277" s="1"/>
      <c r="L1277" s="1"/>
      <c r="M1277" s="1"/>
      <c r="N1277" s="1"/>
      <c r="O1277" s="1"/>
      <c r="P1277" s="1"/>
      <c r="Q1277" s="1"/>
      <c r="R1277" s="1"/>
      <c r="S1277" s="1"/>
      <c r="T1277" s="1"/>
      <c r="U1277" s="1"/>
      <c r="V1277" s="1"/>
      <c r="W1277" s="1"/>
      <c r="X1277" s="1"/>
      <c r="Y1277" s="1"/>
      <c r="Z1277" s="1"/>
      <c r="AA1277" s="1"/>
      <c r="AB1277" s="1"/>
      <c r="AC1277" s="1"/>
      <c r="AD1277" s="1"/>
      <c r="AE1277" s="1"/>
      <c r="AF1277" s="1"/>
      <c r="AG1277" s="1"/>
      <c r="AH1277" s="1"/>
      <c r="AI1277" s="1"/>
      <c r="AJ1277" s="1"/>
      <c r="AK1277" s="1"/>
      <c r="AL1277" s="1"/>
      <c r="AM1277" s="1"/>
      <c r="AN1277" s="1"/>
      <c r="AO1277" s="1"/>
      <c r="AP1277" s="1"/>
      <c r="AQ1277" s="1"/>
      <c r="AR1277" s="1"/>
      <c r="AS1277" s="1"/>
      <c r="AT1277" s="1"/>
      <c r="AU1277" s="1"/>
    </row>
    <row r="1278" spans="1:47">
      <c r="A1278" s="1"/>
      <c r="B1278" s="1"/>
      <c r="C1278" s="1"/>
      <c r="D1278" s="1"/>
      <c r="E1278" s="1"/>
      <c r="F1278" s="1"/>
      <c r="G1278" s="1"/>
      <c r="H1278" s="1"/>
      <c r="I1278" s="1"/>
      <c r="J1278" s="1"/>
      <c r="K1278" s="1"/>
      <c r="L1278" s="1"/>
      <c r="M1278" s="1"/>
      <c r="N1278" s="1"/>
      <c r="O1278" s="1"/>
      <c r="P1278" s="1"/>
      <c r="Q1278" s="1"/>
      <c r="R1278" s="1"/>
      <c r="S1278" s="1"/>
      <c r="T1278" s="1"/>
      <c r="U1278" s="1"/>
      <c r="V1278" s="1"/>
      <c r="W1278" s="1"/>
      <c r="X1278" s="1"/>
      <c r="Y1278" s="1"/>
      <c r="Z1278" s="1"/>
      <c r="AA1278" s="1"/>
      <c r="AB1278" s="1"/>
      <c r="AC1278" s="1"/>
      <c r="AD1278" s="1"/>
      <c r="AE1278" s="1"/>
      <c r="AF1278" s="1"/>
      <c r="AG1278" s="1"/>
      <c r="AH1278" s="1"/>
      <c r="AI1278" s="1"/>
      <c r="AJ1278" s="1"/>
      <c r="AK1278" s="1"/>
      <c r="AL1278" s="1"/>
      <c r="AM1278" s="1"/>
      <c r="AN1278" s="1"/>
      <c r="AO1278" s="1"/>
      <c r="AP1278" s="1"/>
      <c r="AQ1278" s="1"/>
      <c r="AR1278" s="1"/>
      <c r="AS1278" s="1"/>
      <c r="AT1278" s="1"/>
      <c r="AU1278" s="1"/>
    </row>
    <row r="1279" spans="1:47">
      <c r="A1279" s="1"/>
      <c r="B1279" s="1"/>
      <c r="C1279" s="1"/>
      <c r="D1279" s="1"/>
      <c r="E1279" s="1"/>
      <c r="F1279" s="1"/>
      <c r="G1279" s="1"/>
      <c r="H1279" s="1"/>
      <c r="I1279" s="1"/>
      <c r="J1279" s="1"/>
      <c r="K1279" s="1"/>
      <c r="L1279" s="1"/>
      <c r="M1279" s="1"/>
      <c r="N1279" s="1"/>
      <c r="O1279" s="1"/>
      <c r="P1279" s="1"/>
      <c r="Q1279" s="1"/>
      <c r="R1279" s="1"/>
      <c r="S1279" s="1"/>
      <c r="T1279" s="1"/>
      <c r="U1279" s="1"/>
      <c r="V1279" s="1"/>
      <c r="W1279" s="1"/>
      <c r="X1279" s="1"/>
      <c r="Y1279" s="1"/>
      <c r="Z1279" s="1"/>
      <c r="AA1279" s="1"/>
      <c r="AB1279" s="1"/>
      <c r="AC1279" s="1"/>
      <c r="AD1279" s="1"/>
      <c r="AE1279" s="1"/>
      <c r="AF1279" s="1"/>
      <c r="AG1279" s="1"/>
      <c r="AH1279" s="1"/>
      <c r="AI1279" s="1"/>
      <c r="AJ1279" s="1"/>
      <c r="AK1279" s="1"/>
      <c r="AL1279" s="1"/>
      <c r="AM1279" s="1"/>
      <c r="AN1279" s="1"/>
      <c r="AO1279" s="1"/>
      <c r="AP1279" s="1"/>
      <c r="AQ1279" s="1"/>
      <c r="AR1279" s="1"/>
      <c r="AS1279" s="1"/>
      <c r="AT1279" s="1"/>
      <c r="AU1279" s="1"/>
    </row>
    <row r="1280" spans="1:47">
      <c r="A1280" s="1"/>
      <c r="B1280" s="1"/>
      <c r="C1280" s="1"/>
      <c r="D1280" s="1"/>
      <c r="E1280" s="1"/>
      <c r="F1280" s="1"/>
      <c r="G1280" s="1"/>
      <c r="H1280" s="1"/>
      <c r="I1280" s="1"/>
      <c r="J1280" s="1"/>
      <c r="K1280" s="1"/>
      <c r="L1280" s="1"/>
      <c r="M1280" s="1"/>
      <c r="N1280" s="1"/>
      <c r="O1280" s="1"/>
      <c r="P1280" s="1"/>
      <c r="Q1280" s="1"/>
      <c r="R1280" s="1"/>
      <c r="S1280" s="1"/>
      <c r="T1280" s="1"/>
      <c r="U1280" s="1"/>
      <c r="V1280" s="1"/>
      <c r="W1280" s="1"/>
      <c r="X1280" s="1"/>
      <c r="Y1280" s="1"/>
      <c r="Z1280" s="1"/>
      <c r="AA1280" s="1"/>
      <c r="AB1280" s="1"/>
      <c r="AC1280" s="1"/>
      <c r="AD1280" s="1"/>
      <c r="AE1280" s="1"/>
      <c r="AF1280" s="1"/>
      <c r="AG1280" s="1"/>
      <c r="AH1280" s="1"/>
      <c r="AI1280" s="1"/>
      <c r="AJ1280" s="1"/>
      <c r="AK1280" s="1"/>
      <c r="AL1280" s="1"/>
      <c r="AM1280" s="1"/>
      <c r="AN1280" s="1"/>
      <c r="AO1280" s="1"/>
      <c r="AP1280" s="1"/>
      <c r="AQ1280" s="1"/>
      <c r="AR1280" s="1"/>
      <c r="AS1280" s="1"/>
      <c r="AT1280" s="1"/>
      <c r="AU1280" s="1"/>
    </row>
    <row r="1281" spans="1:47">
      <c r="A1281" s="1"/>
      <c r="B1281" s="1"/>
      <c r="C1281" s="1"/>
      <c r="D1281" s="1"/>
      <c r="E1281" s="1"/>
      <c r="F1281" s="1"/>
      <c r="G1281" s="1"/>
      <c r="H1281" s="1"/>
      <c r="I1281" s="1"/>
      <c r="J1281" s="1"/>
      <c r="K1281" s="1"/>
      <c r="L1281" s="1"/>
      <c r="M1281" s="1"/>
      <c r="N1281" s="1"/>
      <c r="O1281" s="1"/>
      <c r="P1281" s="1"/>
      <c r="Q1281" s="1"/>
      <c r="R1281" s="1"/>
      <c r="S1281" s="1"/>
      <c r="T1281" s="1"/>
      <c r="U1281" s="1"/>
      <c r="V1281" s="1"/>
      <c r="W1281" s="1"/>
      <c r="X1281" s="1"/>
      <c r="Y1281" s="1"/>
      <c r="Z1281" s="1"/>
      <c r="AA1281" s="1"/>
      <c r="AB1281" s="1"/>
      <c r="AC1281" s="1"/>
      <c r="AD1281" s="1"/>
      <c r="AE1281" s="1"/>
      <c r="AF1281" s="1"/>
      <c r="AG1281" s="1"/>
      <c r="AH1281" s="1"/>
      <c r="AI1281" s="1"/>
      <c r="AJ1281" s="1"/>
      <c r="AK1281" s="1"/>
      <c r="AL1281" s="1"/>
      <c r="AM1281" s="1"/>
      <c r="AN1281" s="1"/>
      <c r="AO1281" s="1"/>
      <c r="AP1281" s="1"/>
      <c r="AQ1281" s="1"/>
      <c r="AR1281" s="1"/>
      <c r="AS1281" s="1"/>
      <c r="AT1281" s="1"/>
      <c r="AU1281" s="1"/>
    </row>
    <row r="1282" spans="1:47">
      <c r="A1282" s="1"/>
      <c r="B1282" s="1"/>
      <c r="C1282" s="1"/>
      <c r="D1282" s="1"/>
      <c r="E1282" s="1"/>
      <c r="F1282" s="1"/>
      <c r="G1282" s="1"/>
      <c r="H1282" s="1"/>
      <c r="I1282" s="1"/>
      <c r="J1282" s="1"/>
      <c r="K1282" s="1"/>
      <c r="L1282" s="1"/>
      <c r="M1282" s="1"/>
      <c r="N1282" s="1"/>
      <c r="O1282" s="1"/>
      <c r="P1282" s="1"/>
      <c r="Q1282" s="1"/>
      <c r="R1282" s="1"/>
      <c r="S1282" s="1"/>
      <c r="T1282" s="1"/>
      <c r="U1282" s="1"/>
      <c r="V1282" s="1"/>
      <c r="W1282" s="1"/>
      <c r="X1282" s="1"/>
      <c r="Y1282" s="1"/>
      <c r="Z1282" s="1"/>
      <c r="AA1282" s="1"/>
      <c r="AB1282" s="1"/>
      <c r="AC1282" s="1"/>
      <c r="AD1282" s="1"/>
      <c r="AE1282" s="1"/>
      <c r="AF1282" s="1"/>
      <c r="AG1282" s="1"/>
      <c r="AH1282" s="1"/>
      <c r="AI1282" s="1"/>
      <c r="AJ1282" s="1"/>
      <c r="AK1282" s="1"/>
      <c r="AL1282" s="1"/>
      <c r="AM1282" s="1"/>
      <c r="AN1282" s="1"/>
      <c r="AO1282" s="1"/>
      <c r="AP1282" s="1"/>
      <c r="AQ1282" s="1"/>
      <c r="AR1282" s="1"/>
      <c r="AS1282" s="1"/>
      <c r="AT1282" s="1"/>
      <c r="AU1282" s="1"/>
    </row>
    <row r="1283" spans="1:47">
      <c r="A1283" s="1"/>
      <c r="B1283" s="1"/>
      <c r="C1283" s="1"/>
      <c r="D1283" s="1"/>
      <c r="E1283" s="1"/>
      <c r="F1283" s="1"/>
      <c r="G1283" s="1"/>
      <c r="H1283" s="1"/>
      <c r="I1283" s="1"/>
      <c r="J1283" s="1"/>
      <c r="K1283" s="1"/>
      <c r="L1283" s="1"/>
      <c r="M1283" s="1"/>
      <c r="N1283" s="1"/>
      <c r="O1283" s="1"/>
      <c r="P1283" s="1"/>
      <c r="Q1283" s="1"/>
      <c r="R1283" s="1"/>
      <c r="S1283" s="1"/>
      <c r="T1283" s="1"/>
      <c r="U1283" s="1"/>
      <c r="V1283" s="1"/>
      <c r="W1283" s="1"/>
      <c r="X1283" s="1"/>
      <c r="Y1283" s="1"/>
      <c r="Z1283" s="1"/>
      <c r="AA1283" s="1"/>
      <c r="AB1283" s="1"/>
      <c r="AC1283" s="1"/>
      <c r="AD1283" s="1"/>
      <c r="AE1283" s="1"/>
      <c r="AF1283" s="1"/>
      <c r="AG1283" s="1"/>
      <c r="AH1283" s="1"/>
      <c r="AI1283" s="1"/>
      <c r="AJ1283" s="1"/>
      <c r="AK1283" s="1"/>
      <c r="AL1283" s="1"/>
      <c r="AM1283" s="1"/>
      <c r="AN1283" s="1"/>
      <c r="AO1283" s="1"/>
      <c r="AP1283" s="1"/>
      <c r="AQ1283" s="1"/>
      <c r="AR1283" s="1"/>
      <c r="AS1283" s="1"/>
      <c r="AT1283" s="1"/>
      <c r="AU1283" s="1"/>
    </row>
    <row r="1284" spans="1:47">
      <c r="A1284" s="1"/>
      <c r="B1284" s="1"/>
      <c r="C1284" s="1"/>
      <c r="D1284" s="1"/>
      <c r="E1284" s="1"/>
      <c r="F1284" s="1"/>
      <c r="G1284" s="1"/>
      <c r="H1284" s="1"/>
      <c r="I1284" s="1"/>
      <c r="J1284" s="1"/>
      <c r="K1284" s="1"/>
      <c r="L1284" s="1"/>
      <c r="M1284" s="1"/>
      <c r="N1284" s="1"/>
      <c r="O1284" s="1"/>
      <c r="P1284" s="1"/>
      <c r="Q1284" s="1"/>
      <c r="R1284" s="1"/>
      <c r="S1284" s="1"/>
      <c r="T1284" s="1"/>
      <c r="U1284" s="1"/>
      <c r="V1284" s="1"/>
      <c r="W1284" s="1"/>
      <c r="X1284" s="1"/>
      <c r="Y1284" s="1"/>
      <c r="Z1284" s="1"/>
      <c r="AA1284" s="1"/>
      <c r="AB1284" s="1"/>
      <c r="AC1284" s="1"/>
      <c r="AD1284" s="1"/>
      <c r="AE1284" s="1"/>
      <c r="AF1284" s="1"/>
      <c r="AG1284" s="1"/>
      <c r="AH1284" s="1"/>
      <c r="AI1284" s="1"/>
      <c r="AJ1284" s="1"/>
      <c r="AK1284" s="1"/>
      <c r="AL1284" s="1"/>
      <c r="AM1284" s="1"/>
      <c r="AN1284" s="1"/>
      <c r="AO1284" s="1"/>
      <c r="AP1284" s="1"/>
      <c r="AQ1284" s="1"/>
      <c r="AR1284" s="1"/>
      <c r="AS1284" s="1"/>
      <c r="AT1284" s="1"/>
      <c r="AU1284" s="1"/>
    </row>
    <row r="1285" spans="1:47">
      <c r="A1285" s="1"/>
      <c r="B1285" s="1"/>
      <c r="C1285" s="1"/>
      <c r="D1285" s="1"/>
      <c r="E1285" s="1"/>
      <c r="F1285" s="1"/>
      <c r="G1285" s="1"/>
      <c r="H1285" s="1"/>
      <c r="I1285" s="1"/>
      <c r="J1285" s="1"/>
      <c r="K1285" s="1"/>
      <c r="L1285" s="1"/>
      <c r="M1285" s="1"/>
      <c r="N1285" s="1"/>
      <c r="O1285" s="1"/>
      <c r="P1285" s="1"/>
      <c r="Q1285" s="1"/>
      <c r="R1285" s="1"/>
      <c r="S1285" s="1"/>
      <c r="T1285" s="1"/>
      <c r="U1285" s="1"/>
      <c r="V1285" s="1"/>
      <c r="W1285" s="1"/>
      <c r="X1285" s="1"/>
      <c r="Y1285" s="1"/>
      <c r="Z1285" s="1"/>
      <c r="AA1285" s="1"/>
      <c r="AB1285" s="1"/>
      <c r="AC1285" s="1"/>
      <c r="AD1285" s="1"/>
      <c r="AE1285" s="1"/>
      <c r="AF1285" s="1"/>
      <c r="AG1285" s="1"/>
      <c r="AH1285" s="1"/>
      <c r="AI1285" s="1"/>
      <c r="AJ1285" s="1"/>
      <c r="AK1285" s="1"/>
      <c r="AL1285" s="1"/>
      <c r="AM1285" s="1"/>
      <c r="AN1285" s="1"/>
      <c r="AO1285" s="1"/>
      <c r="AP1285" s="1"/>
      <c r="AQ1285" s="1"/>
      <c r="AR1285" s="1"/>
      <c r="AS1285" s="1"/>
      <c r="AT1285" s="1"/>
      <c r="AU1285" s="1"/>
    </row>
    <row r="1286" spans="1:47">
      <c r="A1286" s="1"/>
      <c r="B1286" s="1"/>
      <c r="C1286" s="1"/>
      <c r="D1286" s="1"/>
      <c r="E1286" s="1"/>
      <c r="F1286" s="1"/>
      <c r="G1286" s="1"/>
      <c r="H1286" s="1"/>
      <c r="I1286" s="1"/>
      <c r="J1286" s="1"/>
      <c r="K1286" s="1"/>
      <c r="L1286" s="1"/>
      <c r="M1286" s="1"/>
      <c r="N1286" s="1"/>
      <c r="O1286" s="1"/>
      <c r="P1286" s="1"/>
      <c r="Q1286" s="1"/>
      <c r="R1286" s="1"/>
      <c r="S1286" s="1"/>
      <c r="T1286" s="1"/>
      <c r="U1286" s="1"/>
      <c r="V1286" s="1"/>
      <c r="W1286" s="1"/>
      <c r="X1286" s="1"/>
      <c r="Y1286" s="1"/>
      <c r="Z1286" s="1"/>
      <c r="AA1286" s="1"/>
      <c r="AB1286" s="1"/>
      <c r="AC1286" s="1"/>
      <c r="AD1286" s="1"/>
      <c r="AE1286" s="1"/>
      <c r="AF1286" s="1"/>
      <c r="AG1286" s="1"/>
      <c r="AH1286" s="1"/>
      <c r="AI1286" s="1"/>
      <c r="AJ1286" s="1"/>
      <c r="AK1286" s="1"/>
      <c r="AL1286" s="1"/>
      <c r="AM1286" s="1"/>
      <c r="AN1286" s="1"/>
      <c r="AO1286" s="1"/>
      <c r="AP1286" s="1"/>
      <c r="AQ1286" s="1"/>
      <c r="AR1286" s="1"/>
      <c r="AS1286" s="1"/>
      <c r="AT1286" s="1"/>
      <c r="AU1286" s="1"/>
    </row>
    <row r="1287" spans="1:47">
      <c r="A1287" s="1"/>
      <c r="B1287" s="1"/>
      <c r="C1287" s="1"/>
      <c r="D1287" s="1"/>
      <c r="E1287" s="1"/>
      <c r="F1287" s="1"/>
      <c r="G1287" s="1"/>
      <c r="H1287" s="1"/>
      <c r="I1287" s="1"/>
      <c r="J1287" s="1"/>
      <c r="K1287" s="1"/>
      <c r="L1287" s="1"/>
      <c r="M1287" s="1"/>
      <c r="N1287" s="1"/>
      <c r="O1287" s="1"/>
      <c r="P1287" s="1"/>
      <c r="Q1287" s="1"/>
      <c r="R1287" s="1"/>
      <c r="S1287" s="1"/>
      <c r="T1287" s="1"/>
      <c r="U1287" s="1"/>
      <c r="V1287" s="1"/>
      <c r="W1287" s="1"/>
      <c r="X1287" s="1"/>
      <c r="Y1287" s="1"/>
      <c r="Z1287" s="1"/>
      <c r="AA1287" s="1"/>
      <c r="AB1287" s="1"/>
      <c r="AC1287" s="1"/>
      <c r="AD1287" s="1"/>
      <c r="AE1287" s="1"/>
      <c r="AF1287" s="1"/>
      <c r="AG1287" s="1"/>
      <c r="AH1287" s="1"/>
      <c r="AI1287" s="1"/>
      <c r="AJ1287" s="1"/>
      <c r="AK1287" s="1"/>
      <c r="AL1287" s="1"/>
      <c r="AM1287" s="1"/>
      <c r="AN1287" s="1"/>
      <c r="AO1287" s="1"/>
      <c r="AP1287" s="1"/>
      <c r="AQ1287" s="1"/>
      <c r="AR1287" s="1"/>
      <c r="AS1287" s="1"/>
      <c r="AT1287" s="1"/>
      <c r="AU1287" s="1"/>
    </row>
    <row r="1288" spans="1:47">
      <c r="A1288" s="1"/>
      <c r="B1288" s="1"/>
      <c r="C1288" s="1"/>
      <c r="D1288" s="1"/>
      <c r="E1288" s="1"/>
      <c r="F1288" s="1"/>
      <c r="G1288" s="1"/>
      <c r="H1288" s="1"/>
      <c r="I1288" s="1"/>
      <c r="J1288" s="1"/>
      <c r="K1288" s="1"/>
      <c r="L1288" s="1"/>
      <c r="M1288" s="1"/>
      <c r="N1288" s="1"/>
      <c r="O1288" s="1"/>
      <c r="P1288" s="1"/>
      <c r="Q1288" s="1"/>
      <c r="R1288" s="1"/>
      <c r="S1288" s="1"/>
      <c r="T1288" s="1"/>
      <c r="U1288" s="1"/>
      <c r="V1288" s="1"/>
      <c r="W1288" s="1"/>
      <c r="X1288" s="1"/>
      <c r="Y1288" s="1"/>
      <c r="Z1288" s="1"/>
      <c r="AA1288" s="1"/>
      <c r="AB1288" s="1"/>
      <c r="AC1288" s="1"/>
      <c r="AD1288" s="1"/>
      <c r="AE1288" s="1"/>
      <c r="AF1288" s="1"/>
      <c r="AG1288" s="1"/>
      <c r="AH1288" s="1"/>
      <c r="AI1288" s="1"/>
      <c r="AJ1288" s="1"/>
      <c r="AK1288" s="1"/>
      <c r="AL1288" s="1"/>
      <c r="AM1288" s="1"/>
      <c r="AN1288" s="1"/>
      <c r="AO1288" s="1"/>
      <c r="AP1288" s="1"/>
      <c r="AQ1288" s="1"/>
      <c r="AR1288" s="1"/>
      <c r="AS1288" s="1"/>
      <c r="AT1288" s="1"/>
      <c r="AU1288" s="1"/>
    </row>
    <row r="1289" spans="1:47">
      <c r="A1289" s="1"/>
      <c r="B1289" s="1"/>
      <c r="C1289" s="1"/>
      <c r="D1289" s="1"/>
      <c r="E1289" s="1"/>
      <c r="F1289" s="1"/>
      <c r="G1289" s="1"/>
      <c r="H1289" s="1"/>
      <c r="I1289" s="1"/>
      <c r="J1289" s="1"/>
      <c r="K1289" s="1"/>
      <c r="L1289" s="1"/>
      <c r="M1289" s="1"/>
      <c r="N1289" s="1"/>
      <c r="O1289" s="1"/>
      <c r="P1289" s="1"/>
      <c r="Q1289" s="1"/>
      <c r="R1289" s="1"/>
      <c r="S1289" s="1"/>
      <c r="T1289" s="1"/>
      <c r="U1289" s="1"/>
      <c r="V1289" s="1"/>
      <c r="W1289" s="1"/>
      <c r="X1289" s="1"/>
      <c r="Y1289" s="1"/>
      <c r="Z1289" s="1"/>
      <c r="AA1289" s="1"/>
      <c r="AB1289" s="1"/>
      <c r="AC1289" s="1"/>
      <c r="AD1289" s="1"/>
      <c r="AE1289" s="1"/>
      <c r="AF1289" s="1"/>
      <c r="AG1289" s="1"/>
      <c r="AH1289" s="1"/>
      <c r="AI1289" s="1"/>
      <c r="AJ1289" s="1"/>
      <c r="AK1289" s="1"/>
      <c r="AL1289" s="1"/>
      <c r="AM1289" s="1"/>
      <c r="AN1289" s="1"/>
      <c r="AO1289" s="1"/>
      <c r="AP1289" s="1"/>
      <c r="AQ1289" s="1"/>
      <c r="AR1289" s="1"/>
      <c r="AS1289" s="1"/>
      <c r="AT1289" s="1"/>
      <c r="AU1289" s="1"/>
    </row>
    <row r="1290" spans="1:47">
      <c r="A1290" s="1"/>
      <c r="B1290" s="1"/>
      <c r="C1290" s="1"/>
      <c r="D1290" s="1"/>
      <c r="E1290" s="1"/>
      <c r="F1290" s="1"/>
      <c r="G1290" s="1"/>
      <c r="H1290" s="1"/>
      <c r="I1290" s="1"/>
      <c r="J1290" s="1"/>
      <c r="K1290" s="1"/>
      <c r="L1290" s="1"/>
      <c r="M1290" s="1"/>
      <c r="N1290" s="1"/>
      <c r="O1290" s="1"/>
      <c r="P1290" s="1"/>
      <c r="Q1290" s="1"/>
      <c r="R1290" s="1"/>
      <c r="S1290" s="1"/>
      <c r="T1290" s="1"/>
      <c r="U1290" s="1"/>
      <c r="V1290" s="1"/>
      <c r="W1290" s="1"/>
      <c r="X1290" s="1"/>
      <c r="Y1290" s="1"/>
      <c r="Z1290" s="1"/>
      <c r="AA1290" s="1"/>
      <c r="AB1290" s="1"/>
      <c r="AC1290" s="1"/>
      <c r="AD1290" s="1"/>
      <c r="AE1290" s="1"/>
      <c r="AF1290" s="1"/>
      <c r="AG1290" s="1"/>
      <c r="AH1290" s="1"/>
      <c r="AI1290" s="1"/>
      <c r="AJ1290" s="1"/>
      <c r="AK1290" s="1"/>
      <c r="AL1290" s="1"/>
      <c r="AM1290" s="1"/>
      <c r="AN1290" s="1"/>
      <c r="AO1290" s="1"/>
      <c r="AP1290" s="1"/>
      <c r="AQ1290" s="1"/>
      <c r="AR1290" s="1"/>
      <c r="AS1290" s="1"/>
      <c r="AT1290" s="1"/>
      <c r="AU1290" s="1"/>
    </row>
    <row r="1291" spans="1:47">
      <c r="A1291" s="1"/>
      <c r="B1291" s="1"/>
      <c r="C1291" s="1"/>
      <c r="D1291" s="1"/>
      <c r="E1291" s="1"/>
      <c r="F1291" s="1"/>
      <c r="G1291" s="1"/>
      <c r="H1291" s="1"/>
      <c r="I1291" s="1"/>
      <c r="J1291" s="1"/>
      <c r="K1291" s="1"/>
      <c r="L1291" s="1"/>
      <c r="M1291" s="1"/>
      <c r="N1291" s="1"/>
      <c r="O1291" s="1"/>
      <c r="P1291" s="1"/>
      <c r="Q1291" s="1"/>
      <c r="R1291" s="1"/>
      <c r="S1291" s="1"/>
      <c r="T1291" s="1"/>
      <c r="U1291" s="1"/>
      <c r="V1291" s="1"/>
      <c r="W1291" s="1"/>
      <c r="X1291" s="1"/>
      <c r="Y1291" s="1"/>
      <c r="Z1291" s="1"/>
      <c r="AA1291" s="1"/>
      <c r="AB1291" s="1"/>
      <c r="AC1291" s="1"/>
      <c r="AD1291" s="1"/>
      <c r="AE1291" s="1"/>
      <c r="AF1291" s="1"/>
      <c r="AG1291" s="1"/>
      <c r="AH1291" s="1"/>
      <c r="AI1291" s="1"/>
      <c r="AJ1291" s="1"/>
      <c r="AK1291" s="1"/>
      <c r="AL1291" s="1"/>
      <c r="AM1291" s="1"/>
      <c r="AN1291" s="1"/>
      <c r="AO1291" s="1"/>
      <c r="AP1291" s="1"/>
      <c r="AQ1291" s="1"/>
      <c r="AR1291" s="1"/>
      <c r="AS1291" s="1"/>
      <c r="AT1291" s="1"/>
      <c r="AU1291" s="1"/>
    </row>
    <row r="1292" spans="1:47">
      <c r="A1292" s="1"/>
      <c r="B1292" s="1"/>
      <c r="C1292" s="1"/>
      <c r="D1292" s="1"/>
      <c r="E1292" s="1"/>
      <c r="F1292" s="1"/>
      <c r="G1292" s="1"/>
      <c r="H1292" s="1"/>
      <c r="I1292" s="1"/>
      <c r="J1292" s="1"/>
      <c r="K1292" s="1"/>
      <c r="L1292" s="1"/>
      <c r="M1292" s="1"/>
      <c r="N1292" s="1"/>
      <c r="O1292" s="1"/>
      <c r="P1292" s="1"/>
      <c r="Q1292" s="1"/>
      <c r="R1292" s="1"/>
      <c r="S1292" s="1"/>
      <c r="T1292" s="1"/>
      <c r="U1292" s="1"/>
      <c r="V1292" s="1"/>
      <c r="W1292" s="1"/>
      <c r="X1292" s="1"/>
      <c r="Y1292" s="1"/>
      <c r="Z1292" s="1"/>
      <c r="AA1292" s="1"/>
      <c r="AB1292" s="1"/>
      <c r="AC1292" s="1"/>
      <c r="AD1292" s="1"/>
      <c r="AE1292" s="1"/>
      <c r="AF1292" s="1"/>
      <c r="AG1292" s="1"/>
      <c r="AH1292" s="1"/>
      <c r="AI1292" s="1"/>
      <c r="AJ1292" s="1"/>
      <c r="AK1292" s="1"/>
      <c r="AL1292" s="1"/>
      <c r="AM1292" s="1"/>
      <c r="AN1292" s="1"/>
      <c r="AO1292" s="1"/>
      <c r="AP1292" s="1"/>
      <c r="AQ1292" s="1"/>
      <c r="AR1292" s="1"/>
      <c r="AS1292" s="1"/>
      <c r="AT1292" s="1"/>
      <c r="AU1292" s="1"/>
    </row>
    <row r="1293" spans="1:47">
      <c r="A1293" s="1"/>
      <c r="B1293" s="1"/>
      <c r="C1293" s="1"/>
      <c r="D1293" s="1"/>
      <c r="E1293" s="1"/>
      <c r="F1293" s="1"/>
      <c r="G1293" s="1"/>
      <c r="H1293" s="1"/>
      <c r="I1293" s="1"/>
      <c r="J1293" s="1"/>
      <c r="K1293" s="1"/>
      <c r="L1293" s="1"/>
      <c r="M1293" s="1"/>
      <c r="N1293" s="1"/>
      <c r="O1293" s="1"/>
      <c r="P1293" s="1"/>
      <c r="Q1293" s="1"/>
      <c r="R1293" s="1"/>
      <c r="S1293" s="1"/>
      <c r="T1293" s="1"/>
      <c r="U1293" s="1"/>
      <c r="V1293" s="1"/>
      <c r="W1293" s="1"/>
      <c r="X1293" s="1"/>
      <c r="Y1293" s="1"/>
      <c r="Z1293" s="1"/>
      <c r="AA1293" s="1"/>
      <c r="AB1293" s="1"/>
      <c r="AC1293" s="1"/>
      <c r="AD1293" s="1"/>
      <c r="AE1293" s="1"/>
      <c r="AF1293" s="1"/>
      <c r="AG1293" s="1"/>
      <c r="AH1293" s="1"/>
      <c r="AI1293" s="1"/>
      <c r="AJ1293" s="1"/>
      <c r="AK1293" s="1"/>
      <c r="AL1293" s="1"/>
      <c r="AM1293" s="1"/>
      <c r="AN1293" s="1"/>
      <c r="AO1293" s="1"/>
      <c r="AP1293" s="1"/>
      <c r="AQ1293" s="1"/>
      <c r="AR1293" s="1"/>
      <c r="AS1293" s="1"/>
      <c r="AT1293" s="1"/>
      <c r="AU1293" s="1"/>
    </row>
    <row r="1294" spans="1:47">
      <c r="A1294" s="1"/>
      <c r="B1294" s="1"/>
      <c r="C1294" s="1"/>
      <c r="D1294" s="1"/>
      <c r="E1294" s="1"/>
      <c r="F1294" s="1"/>
      <c r="G1294" s="1"/>
      <c r="H1294" s="1"/>
      <c r="I1294" s="1"/>
      <c r="J1294" s="1"/>
      <c r="K1294" s="1"/>
      <c r="L1294" s="1"/>
      <c r="M1294" s="1"/>
      <c r="N1294" s="1"/>
      <c r="O1294" s="1"/>
      <c r="P1294" s="1"/>
      <c r="Q1294" s="1"/>
      <c r="R1294" s="1"/>
      <c r="S1294" s="1"/>
      <c r="T1294" s="1"/>
      <c r="U1294" s="1"/>
      <c r="V1294" s="1"/>
      <c r="W1294" s="1"/>
      <c r="X1294" s="1"/>
      <c r="Y1294" s="1"/>
      <c r="Z1294" s="1"/>
      <c r="AA1294" s="1"/>
      <c r="AB1294" s="1"/>
      <c r="AC1294" s="1"/>
      <c r="AD1294" s="1"/>
      <c r="AE1294" s="1"/>
      <c r="AF1294" s="1"/>
      <c r="AG1294" s="1"/>
      <c r="AH1294" s="1"/>
      <c r="AI1294" s="1"/>
      <c r="AJ1294" s="1"/>
      <c r="AK1294" s="1"/>
      <c r="AL1294" s="1"/>
      <c r="AM1294" s="1"/>
      <c r="AN1294" s="1"/>
      <c r="AO1294" s="1"/>
      <c r="AP1294" s="1"/>
      <c r="AQ1294" s="1"/>
      <c r="AR1294" s="1"/>
      <c r="AS1294" s="1"/>
      <c r="AT1294" s="1"/>
      <c r="AU1294" s="1"/>
    </row>
    <row r="1295" spans="1:47">
      <c r="A1295" s="1"/>
      <c r="B1295" s="1"/>
      <c r="C1295" s="1"/>
      <c r="D1295" s="1"/>
      <c r="E1295" s="1"/>
      <c r="F1295" s="1"/>
      <c r="G1295" s="1"/>
      <c r="H1295" s="1"/>
      <c r="I1295" s="1"/>
      <c r="J1295" s="1"/>
      <c r="K1295" s="1"/>
      <c r="L1295" s="1"/>
      <c r="M1295" s="1"/>
      <c r="N1295" s="1"/>
      <c r="O1295" s="1"/>
      <c r="P1295" s="1"/>
      <c r="Q1295" s="1"/>
      <c r="R1295" s="1"/>
      <c r="S1295" s="1"/>
      <c r="T1295" s="1"/>
      <c r="U1295" s="1"/>
      <c r="V1295" s="1"/>
      <c r="W1295" s="1"/>
      <c r="X1295" s="1"/>
      <c r="Y1295" s="1"/>
      <c r="Z1295" s="1"/>
      <c r="AA1295" s="1"/>
      <c r="AB1295" s="1"/>
      <c r="AC1295" s="1"/>
      <c r="AD1295" s="1"/>
      <c r="AE1295" s="1"/>
      <c r="AF1295" s="1"/>
      <c r="AG1295" s="1"/>
      <c r="AH1295" s="1"/>
      <c r="AI1295" s="1"/>
      <c r="AJ1295" s="1"/>
      <c r="AK1295" s="1"/>
      <c r="AL1295" s="1"/>
      <c r="AM1295" s="1"/>
      <c r="AN1295" s="1"/>
      <c r="AO1295" s="1"/>
      <c r="AP1295" s="1"/>
      <c r="AQ1295" s="1"/>
      <c r="AR1295" s="1"/>
      <c r="AS1295" s="1"/>
      <c r="AT1295" s="1"/>
      <c r="AU1295" s="1"/>
    </row>
    <row r="1296" spans="1:47">
      <c r="A1296" s="1"/>
      <c r="B1296" s="1"/>
      <c r="C1296" s="1"/>
      <c r="D1296" s="1"/>
      <c r="E1296" s="1"/>
      <c r="F1296" s="1"/>
      <c r="G1296" s="1"/>
      <c r="H1296" s="1"/>
      <c r="I1296" s="1"/>
      <c r="J1296" s="1"/>
      <c r="K1296" s="1"/>
      <c r="L1296" s="1"/>
      <c r="M1296" s="1"/>
      <c r="N1296" s="1"/>
      <c r="O1296" s="1"/>
      <c r="P1296" s="1"/>
      <c r="Q1296" s="1"/>
      <c r="R1296" s="1"/>
      <c r="S1296" s="1"/>
      <c r="T1296" s="1"/>
      <c r="U1296" s="1"/>
      <c r="V1296" s="1"/>
      <c r="W1296" s="1"/>
      <c r="X1296" s="1"/>
      <c r="Y1296" s="1"/>
      <c r="Z1296" s="1"/>
      <c r="AA1296" s="1"/>
      <c r="AB1296" s="1"/>
      <c r="AC1296" s="1"/>
      <c r="AD1296" s="1"/>
      <c r="AE1296" s="1"/>
      <c r="AF1296" s="1"/>
      <c r="AG1296" s="1"/>
      <c r="AH1296" s="1"/>
      <c r="AI1296" s="1"/>
      <c r="AJ1296" s="1"/>
      <c r="AK1296" s="1"/>
      <c r="AL1296" s="1"/>
      <c r="AM1296" s="1"/>
      <c r="AN1296" s="1"/>
      <c r="AO1296" s="1"/>
      <c r="AP1296" s="1"/>
      <c r="AQ1296" s="1"/>
      <c r="AR1296" s="1"/>
      <c r="AS1296" s="1"/>
      <c r="AT1296" s="1"/>
      <c r="AU1296" s="1"/>
    </row>
    <row r="1297" spans="1:47">
      <c r="A1297" s="1"/>
      <c r="B1297" s="1"/>
      <c r="C1297" s="1"/>
      <c r="D1297" s="1"/>
      <c r="E1297" s="1"/>
      <c r="F1297" s="1"/>
      <c r="G1297" s="1"/>
      <c r="H1297" s="1"/>
      <c r="I1297" s="1"/>
      <c r="J1297" s="1"/>
      <c r="K1297" s="1"/>
      <c r="L1297" s="1"/>
      <c r="M1297" s="1"/>
      <c r="N1297" s="1"/>
      <c r="O1297" s="1"/>
      <c r="P1297" s="1"/>
      <c r="Q1297" s="1"/>
      <c r="R1297" s="1"/>
      <c r="S1297" s="1"/>
      <c r="T1297" s="1"/>
      <c r="U1297" s="1"/>
      <c r="V1297" s="1"/>
      <c r="W1297" s="1"/>
      <c r="X1297" s="1"/>
      <c r="Y1297" s="1"/>
      <c r="Z1297" s="1"/>
      <c r="AA1297" s="1"/>
      <c r="AB1297" s="1"/>
      <c r="AC1297" s="1"/>
      <c r="AD1297" s="1"/>
      <c r="AE1297" s="1"/>
      <c r="AF1297" s="1"/>
      <c r="AG1297" s="1"/>
      <c r="AH1297" s="1"/>
      <c r="AI1297" s="1"/>
      <c r="AJ1297" s="1"/>
      <c r="AK1297" s="1"/>
      <c r="AL1297" s="1"/>
      <c r="AM1297" s="1"/>
      <c r="AN1297" s="1"/>
      <c r="AO1297" s="1"/>
      <c r="AP1297" s="1"/>
      <c r="AQ1297" s="1"/>
      <c r="AR1297" s="1"/>
      <c r="AS1297" s="1"/>
      <c r="AT1297" s="1"/>
      <c r="AU1297" s="1"/>
    </row>
    <row r="1298" spans="1:47">
      <c r="A1298" s="1"/>
      <c r="B1298" s="1"/>
      <c r="C1298" s="1"/>
      <c r="D1298" s="1"/>
      <c r="E1298" s="1"/>
      <c r="F1298" s="1"/>
      <c r="G1298" s="1"/>
      <c r="H1298" s="1"/>
      <c r="I1298" s="1"/>
      <c r="J1298" s="1"/>
      <c r="K1298" s="1"/>
      <c r="L1298" s="1"/>
      <c r="M1298" s="1"/>
      <c r="N1298" s="1"/>
      <c r="O1298" s="1"/>
      <c r="P1298" s="1"/>
      <c r="Q1298" s="1"/>
      <c r="R1298" s="1"/>
      <c r="S1298" s="1"/>
      <c r="T1298" s="1"/>
      <c r="U1298" s="1"/>
      <c r="V1298" s="1"/>
      <c r="W1298" s="1"/>
      <c r="X1298" s="1"/>
      <c r="Y1298" s="1"/>
      <c r="Z1298" s="1"/>
      <c r="AA1298" s="1"/>
      <c r="AB1298" s="1"/>
      <c r="AC1298" s="1"/>
      <c r="AD1298" s="1"/>
      <c r="AE1298" s="1"/>
      <c r="AF1298" s="1"/>
      <c r="AG1298" s="1"/>
      <c r="AH1298" s="1"/>
      <c r="AI1298" s="1"/>
      <c r="AJ1298" s="1"/>
      <c r="AK1298" s="1"/>
      <c r="AL1298" s="1"/>
      <c r="AM1298" s="1"/>
      <c r="AN1298" s="1"/>
      <c r="AO1298" s="1"/>
      <c r="AP1298" s="1"/>
      <c r="AQ1298" s="1"/>
      <c r="AR1298" s="1"/>
      <c r="AS1298" s="1"/>
      <c r="AT1298" s="1"/>
      <c r="AU1298" s="1"/>
    </row>
    <row r="1299" spans="1:47">
      <c r="A1299" s="1"/>
      <c r="B1299" s="1"/>
      <c r="C1299" s="1"/>
      <c r="D1299" s="1"/>
      <c r="E1299" s="1"/>
      <c r="F1299" s="1"/>
      <c r="G1299" s="1"/>
      <c r="H1299" s="1"/>
      <c r="I1299" s="1"/>
      <c r="J1299" s="1"/>
      <c r="K1299" s="1"/>
      <c r="L1299" s="1"/>
      <c r="M1299" s="1"/>
      <c r="N1299" s="1"/>
      <c r="O1299" s="1"/>
      <c r="P1299" s="1"/>
      <c r="Q1299" s="1"/>
      <c r="R1299" s="1"/>
      <c r="S1299" s="1"/>
      <c r="T1299" s="1"/>
      <c r="U1299" s="1"/>
      <c r="V1299" s="1"/>
      <c r="W1299" s="1"/>
      <c r="X1299" s="1"/>
      <c r="Y1299" s="1"/>
      <c r="Z1299" s="1"/>
      <c r="AA1299" s="1"/>
      <c r="AB1299" s="1"/>
      <c r="AC1299" s="1"/>
      <c r="AD1299" s="1"/>
      <c r="AE1299" s="1"/>
      <c r="AF1299" s="1"/>
      <c r="AG1299" s="1"/>
      <c r="AH1299" s="1"/>
      <c r="AI1299" s="1"/>
      <c r="AJ1299" s="1"/>
      <c r="AK1299" s="1"/>
      <c r="AL1299" s="1"/>
      <c r="AM1299" s="1"/>
      <c r="AN1299" s="1"/>
      <c r="AO1299" s="1"/>
      <c r="AP1299" s="1"/>
      <c r="AQ1299" s="1"/>
      <c r="AR1299" s="1"/>
      <c r="AS1299" s="1"/>
      <c r="AT1299" s="1"/>
      <c r="AU1299" s="1"/>
    </row>
    <row r="1300" spans="1:47">
      <c r="A1300" s="1"/>
      <c r="B1300" s="1"/>
      <c r="C1300" s="1"/>
      <c r="D1300" s="1"/>
      <c r="E1300" s="1"/>
      <c r="F1300" s="1"/>
      <c r="G1300" s="1"/>
      <c r="H1300" s="1"/>
      <c r="I1300" s="1"/>
      <c r="J1300" s="1"/>
      <c r="K1300" s="1"/>
      <c r="L1300" s="1"/>
      <c r="M1300" s="1"/>
      <c r="N1300" s="1"/>
      <c r="O1300" s="1"/>
      <c r="P1300" s="1"/>
      <c r="Q1300" s="1"/>
      <c r="R1300" s="1"/>
      <c r="S1300" s="1"/>
      <c r="T1300" s="1"/>
      <c r="U1300" s="1"/>
      <c r="V1300" s="1"/>
      <c r="W1300" s="1"/>
      <c r="X1300" s="1"/>
      <c r="Y1300" s="1"/>
      <c r="Z1300" s="1"/>
      <c r="AA1300" s="1"/>
      <c r="AB1300" s="1"/>
      <c r="AC1300" s="1"/>
      <c r="AD1300" s="1"/>
      <c r="AE1300" s="1"/>
      <c r="AF1300" s="1"/>
      <c r="AG1300" s="1"/>
      <c r="AH1300" s="1"/>
      <c r="AI1300" s="1"/>
      <c r="AJ1300" s="1"/>
      <c r="AK1300" s="1"/>
      <c r="AL1300" s="1"/>
      <c r="AM1300" s="1"/>
      <c r="AN1300" s="1"/>
      <c r="AO1300" s="1"/>
      <c r="AP1300" s="1"/>
      <c r="AQ1300" s="1"/>
      <c r="AR1300" s="1"/>
      <c r="AS1300" s="1"/>
      <c r="AT1300" s="1"/>
      <c r="AU1300"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U1300"/>
  <sheetViews>
    <sheetView showGridLines="0" workbookViewId="0">
      <pane xSplit="5" ySplit="5" topLeftCell="F6" activePane="bottomRight" state="frozen"/>
      <selection pane="topRight"/>
      <selection pane="bottomLeft"/>
      <selection pane="bottomRight" activeCell="F6" sqref="F6"/>
    </sheetView>
  </sheetViews>
  <sheetFormatPr baseColWidth="10" defaultColWidth="8.83203125" defaultRowHeight="14"/>
  <cols>
    <col min="1" max="1" width="37" customWidth="1"/>
    <col min="2" max="2" width="13" customWidth="1"/>
    <col min="3" max="3" width="15" customWidth="1"/>
    <col min="4" max="4" width="17" customWidth="1"/>
    <col min="5" max="5" width="32" customWidth="1"/>
    <col min="6" max="7" width="20" customWidth="1"/>
    <col min="8" max="8" width="18" customWidth="1"/>
    <col min="9" max="9" width="16" customWidth="1"/>
    <col min="10" max="10" width="17" customWidth="1"/>
    <col min="11" max="11" width="20" customWidth="1"/>
  </cols>
  <sheetData>
    <row r="1" spans="1:47" ht="24" customHeight="1">
      <c r="A1" s="2" t="s">
        <v>55</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row>
    <row r="2" spans="1:47" ht="18" customHeight="1">
      <c r="A2" s="3" t="s">
        <v>56</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row>
    <row r="3" spans="1:47" ht="3" customHeight="1">
      <c r="A3" s="4"/>
      <c r="B3" s="4"/>
      <c r="C3" s="4"/>
      <c r="D3" s="4"/>
      <c r="E3" s="4"/>
      <c r="F3" s="4"/>
      <c r="G3" s="4"/>
      <c r="H3" s="4"/>
      <c r="I3" s="4"/>
      <c r="J3" s="4"/>
      <c r="K3" s="4"/>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row>
    <row r="4" spans="1:47" ht="30" customHeight="1">
      <c r="A4" s="72" t="s">
        <v>57</v>
      </c>
      <c r="B4" s="72"/>
      <c r="C4" s="72"/>
      <c r="D4" s="72"/>
      <c r="E4" s="72"/>
      <c r="F4" s="72"/>
      <c r="G4" s="72"/>
      <c r="H4" s="72"/>
      <c r="I4" s="72"/>
      <c r="J4" s="72"/>
      <c r="K4" s="72"/>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row>
    <row r="5" spans="1:47" ht="38" customHeight="1">
      <c r="A5" s="5" t="s">
        <v>58</v>
      </c>
      <c r="B5" s="22" t="s">
        <v>59</v>
      </c>
      <c r="C5" s="22" t="s">
        <v>60</v>
      </c>
      <c r="D5" s="22" t="s">
        <v>61</v>
      </c>
      <c r="E5" s="22" t="s">
        <v>62</v>
      </c>
      <c r="F5" s="22" t="s">
        <v>63</v>
      </c>
      <c r="G5" s="22" t="s">
        <v>64</v>
      </c>
      <c r="H5" s="22" t="s">
        <v>65</v>
      </c>
      <c r="I5" s="22" t="s">
        <v>66</v>
      </c>
      <c r="J5" s="22" t="s">
        <v>67</v>
      </c>
      <c r="K5" s="6" t="s">
        <v>68</v>
      </c>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row>
    <row r="6" spans="1:47" ht="20" customHeight="1">
      <c r="A6" s="45" t="s">
        <v>69</v>
      </c>
      <c r="B6" s="46">
        <v>57816</v>
      </c>
      <c r="C6" s="47" t="s">
        <v>70</v>
      </c>
      <c r="D6" s="47" t="s">
        <v>71</v>
      </c>
      <c r="E6" s="47" t="s">
        <v>72</v>
      </c>
      <c r="F6" s="38">
        <f>'Source Data'!O6</f>
        <v>1333503</v>
      </c>
      <c r="G6" s="38">
        <f>'Source Data'!AS6</f>
        <v>0</v>
      </c>
      <c r="H6" s="38">
        <f t="shared" ref="H6:H69" si="0">G6-F6</f>
        <v>-1333503</v>
      </c>
      <c r="I6" s="54">
        <f t="shared" ref="I6:I69" si="1">IF(F6=0,"N/A",H6/F6)</f>
        <v>-1</v>
      </c>
      <c r="J6" s="38">
        <f>'Source Data'!I6</f>
        <v>0</v>
      </c>
      <c r="K6" s="57" t="str">
        <f t="shared" ref="K6:K69" si="2">IF(H6&lt;=0,"N/A",J6/H6)</f>
        <v>N/A</v>
      </c>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row>
    <row r="7" spans="1:47" ht="20" customHeight="1">
      <c r="A7" s="48" t="s">
        <v>73</v>
      </c>
      <c r="B7" s="49">
        <v>57829</v>
      </c>
      <c r="C7" s="50" t="s">
        <v>70</v>
      </c>
      <c r="D7" s="50" t="s">
        <v>71</v>
      </c>
      <c r="E7" s="50" t="s">
        <v>74</v>
      </c>
      <c r="F7" s="39">
        <f>'Source Data'!O7</f>
        <v>1953897</v>
      </c>
      <c r="G7" s="39">
        <f>'Source Data'!AS7</f>
        <v>3288732</v>
      </c>
      <c r="H7" s="39">
        <f t="shared" si="0"/>
        <v>1334835</v>
      </c>
      <c r="I7" s="55">
        <f t="shared" si="1"/>
        <v>0.68316548927604681</v>
      </c>
      <c r="J7" s="39">
        <f>'Source Data'!I7</f>
        <v>180518</v>
      </c>
      <c r="K7" s="58">
        <f t="shared" si="2"/>
        <v>0.13523619024074138</v>
      </c>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row>
    <row r="8" spans="1:47" ht="20" customHeight="1">
      <c r="A8" s="48" t="s">
        <v>75</v>
      </c>
      <c r="B8" s="49">
        <v>101871</v>
      </c>
      <c r="C8" s="50" t="s">
        <v>76</v>
      </c>
      <c r="D8" s="50" t="s">
        <v>71</v>
      </c>
      <c r="E8" s="50" t="s">
        <v>74</v>
      </c>
      <c r="F8" s="39">
        <f>'Source Data'!O8</f>
        <v>147822</v>
      </c>
      <c r="G8" s="39">
        <f>'Source Data'!AS8</f>
        <v>342875</v>
      </c>
      <c r="H8" s="39">
        <f t="shared" si="0"/>
        <v>195053</v>
      </c>
      <c r="I8" s="55">
        <f t="shared" si="1"/>
        <v>1.3195126571146378</v>
      </c>
      <c r="J8" s="39">
        <f>'Source Data'!I8</f>
        <v>20140</v>
      </c>
      <c r="K8" s="58">
        <f t="shared" si="2"/>
        <v>0.10325398737778962</v>
      </c>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row>
    <row r="9" spans="1:47" ht="20" customHeight="1">
      <c r="A9" s="48" t="s">
        <v>77</v>
      </c>
      <c r="B9" s="49">
        <v>109901</v>
      </c>
      <c r="C9" s="50" t="s">
        <v>78</v>
      </c>
      <c r="D9" s="50" t="s">
        <v>79</v>
      </c>
      <c r="E9" s="50" t="s">
        <v>74</v>
      </c>
      <c r="F9" s="39">
        <f>'Source Data'!O9</f>
        <v>369808</v>
      </c>
      <c r="G9" s="39">
        <f>'Source Data'!AS9</f>
        <v>552409</v>
      </c>
      <c r="H9" s="39">
        <f t="shared" si="0"/>
        <v>182601</v>
      </c>
      <c r="I9" s="55">
        <f t="shared" si="1"/>
        <v>0.49377244407908971</v>
      </c>
      <c r="J9" s="39">
        <f>'Source Data'!I9</f>
        <v>28726</v>
      </c>
      <c r="K9" s="58">
        <f t="shared" si="2"/>
        <v>0.15731567735116456</v>
      </c>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row>
    <row r="10" spans="1:47" ht="20" customHeight="1">
      <c r="A10" s="48" t="s">
        <v>80</v>
      </c>
      <c r="B10" s="49">
        <v>95901</v>
      </c>
      <c r="C10" s="50" t="s">
        <v>81</v>
      </c>
      <c r="D10" s="50" t="s">
        <v>79</v>
      </c>
      <c r="E10" s="50" t="s">
        <v>74</v>
      </c>
      <c r="F10" s="39">
        <f>'Source Data'!O10</f>
        <v>1129792</v>
      </c>
      <c r="G10" s="39">
        <f>'Source Data'!AS10</f>
        <v>1592580</v>
      </c>
      <c r="H10" s="39">
        <f t="shared" si="0"/>
        <v>462788</v>
      </c>
      <c r="I10" s="55">
        <f t="shared" si="1"/>
        <v>0.40962230215827339</v>
      </c>
      <c r="J10" s="39">
        <f>'Source Data'!I10</f>
        <v>81514</v>
      </c>
      <c r="K10" s="58">
        <f t="shared" si="2"/>
        <v>0.17613680562158052</v>
      </c>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row>
    <row r="11" spans="1:47" ht="20" customHeight="1">
      <c r="A11" s="48" t="s">
        <v>82</v>
      </c>
      <c r="B11" s="49">
        <v>221901</v>
      </c>
      <c r="C11" s="50" t="s">
        <v>83</v>
      </c>
      <c r="D11" s="50" t="s">
        <v>79</v>
      </c>
      <c r="E11" s="50" t="s">
        <v>74</v>
      </c>
      <c r="F11" s="39">
        <f>'Source Data'!O11</f>
        <v>24480725</v>
      </c>
      <c r="G11" s="39">
        <f>'Source Data'!AS11</f>
        <v>28279679</v>
      </c>
      <c r="H11" s="39">
        <f t="shared" si="0"/>
        <v>3798954</v>
      </c>
      <c r="I11" s="55">
        <f t="shared" si="1"/>
        <v>0.15518143355639999</v>
      </c>
      <c r="J11" s="39">
        <f>'Source Data'!I11</f>
        <v>1508804</v>
      </c>
      <c r="K11" s="58">
        <f t="shared" si="2"/>
        <v>0.39716300855446002</v>
      </c>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row>
    <row r="12" spans="1:47" ht="20" customHeight="1">
      <c r="A12" s="48" t="s">
        <v>84</v>
      </c>
      <c r="B12" s="49">
        <v>57814</v>
      </c>
      <c r="C12" s="50" t="s">
        <v>70</v>
      </c>
      <c r="D12" s="50" t="s">
        <v>71</v>
      </c>
      <c r="E12" s="50" t="s">
        <v>74</v>
      </c>
      <c r="F12" s="39">
        <f>'Source Data'!O12</f>
        <v>2195267</v>
      </c>
      <c r="G12" s="39">
        <f>'Source Data'!AS12</f>
        <v>1961724</v>
      </c>
      <c r="H12" s="39">
        <f t="shared" si="0"/>
        <v>-233543</v>
      </c>
      <c r="I12" s="55">
        <f t="shared" si="1"/>
        <v>-0.1063847814411641</v>
      </c>
      <c r="J12" s="39">
        <f>'Source Data'!I12</f>
        <v>25970</v>
      </c>
      <c r="K12" s="58" t="str">
        <f t="shared" si="2"/>
        <v>N/A</v>
      </c>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row>
    <row r="13" spans="1:47" ht="20" customHeight="1">
      <c r="A13" s="48" t="s">
        <v>85</v>
      </c>
      <c r="B13" s="49">
        <v>14901</v>
      </c>
      <c r="C13" s="50" t="s">
        <v>86</v>
      </c>
      <c r="D13" s="50" t="s">
        <v>79</v>
      </c>
      <c r="E13" s="50" t="s">
        <v>74</v>
      </c>
      <c r="F13" s="39">
        <f>'Source Data'!O13</f>
        <v>2138728</v>
      </c>
      <c r="G13" s="39">
        <f>'Source Data'!AS13</f>
        <v>3421056</v>
      </c>
      <c r="H13" s="39">
        <f t="shared" si="0"/>
        <v>1282328</v>
      </c>
      <c r="I13" s="55">
        <f t="shared" si="1"/>
        <v>0.59957507453028158</v>
      </c>
      <c r="J13" s="39">
        <f>'Source Data'!I13</f>
        <v>196418</v>
      </c>
      <c r="K13" s="58">
        <f t="shared" si="2"/>
        <v>0.15317297914418151</v>
      </c>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row>
    <row r="14" spans="1:47" ht="20" customHeight="1">
      <c r="A14" s="48" t="s">
        <v>87</v>
      </c>
      <c r="B14" s="49">
        <v>101810</v>
      </c>
      <c r="C14" s="50" t="s">
        <v>76</v>
      </c>
      <c r="D14" s="50" t="s">
        <v>71</v>
      </c>
      <c r="E14" s="50" t="s">
        <v>74</v>
      </c>
      <c r="F14" s="39">
        <f>'Source Data'!O14</f>
        <v>818694</v>
      </c>
      <c r="G14" s="39">
        <f>'Source Data'!AS14</f>
        <v>1669242</v>
      </c>
      <c r="H14" s="39">
        <f t="shared" si="0"/>
        <v>850548</v>
      </c>
      <c r="I14" s="55">
        <f t="shared" si="1"/>
        <v>1.0389083100645662</v>
      </c>
      <c r="J14" s="39">
        <f>'Source Data'!I14</f>
        <v>75366</v>
      </c>
      <c r="K14" s="58">
        <f t="shared" si="2"/>
        <v>8.8608755766870301E-2</v>
      </c>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row>
    <row r="15" spans="1:47" ht="20" customHeight="1">
      <c r="A15" s="48" t="s">
        <v>88</v>
      </c>
      <c r="B15" s="49">
        <v>57810</v>
      </c>
      <c r="C15" s="50" t="s">
        <v>70</v>
      </c>
      <c r="D15" s="50" t="s">
        <v>71</v>
      </c>
      <c r="E15" s="50" t="s">
        <v>89</v>
      </c>
      <c r="F15" s="39">
        <f>'Source Data'!O15</f>
        <v>485877</v>
      </c>
      <c r="G15" s="39">
        <f>'Source Data'!AS15</f>
        <v>0</v>
      </c>
      <c r="H15" s="39">
        <f t="shared" si="0"/>
        <v>-485877</v>
      </c>
      <c r="I15" s="55">
        <f t="shared" si="1"/>
        <v>-1</v>
      </c>
      <c r="J15" s="39">
        <f>'Source Data'!I15</f>
        <v>0</v>
      </c>
      <c r="K15" s="58" t="str">
        <f t="shared" si="2"/>
        <v>N/A</v>
      </c>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row>
    <row r="16" spans="1:47" ht="20" customHeight="1">
      <c r="A16" s="48" t="s">
        <v>90</v>
      </c>
      <c r="B16" s="49">
        <v>220821</v>
      </c>
      <c r="C16" s="50" t="s">
        <v>91</v>
      </c>
      <c r="D16" s="50" t="s">
        <v>71</v>
      </c>
      <c r="E16" s="50" t="s">
        <v>89</v>
      </c>
      <c r="F16" s="39">
        <f>'Source Data'!O16</f>
        <v>0</v>
      </c>
      <c r="G16" s="39">
        <f>'Source Data'!AS16</f>
        <v>0</v>
      </c>
      <c r="H16" s="39">
        <f t="shared" si="0"/>
        <v>0</v>
      </c>
      <c r="I16" s="55" t="str">
        <f t="shared" si="1"/>
        <v>N/A</v>
      </c>
      <c r="J16" s="39">
        <f>'Source Data'!I16</f>
        <v>0</v>
      </c>
      <c r="K16" s="58" t="str">
        <f t="shared" si="2"/>
        <v>N/A</v>
      </c>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row>
    <row r="17" spans="1:47" ht="20" customHeight="1">
      <c r="A17" s="48" t="s">
        <v>92</v>
      </c>
      <c r="B17" s="49">
        <v>101849</v>
      </c>
      <c r="C17" s="50" t="s">
        <v>76</v>
      </c>
      <c r="D17" s="50" t="s">
        <v>71</v>
      </c>
      <c r="E17" s="50" t="s">
        <v>74</v>
      </c>
      <c r="F17" s="39">
        <f>'Source Data'!O17</f>
        <v>198700</v>
      </c>
      <c r="G17" s="39">
        <f>'Source Data'!AS17</f>
        <v>266898</v>
      </c>
      <c r="H17" s="39">
        <f t="shared" si="0"/>
        <v>68198</v>
      </c>
      <c r="I17" s="55">
        <f t="shared" si="1"/>
        <v>0.34322093608454957</v>
      </c>
      <c r="J17" s="39">
        <f>'Source Data'!I17</f>
        <v>17596</v>
      </c>
      <c r="K17" s="58">
        <f t="shared" si="2"/>
        <v>0.25801343147892902</v>
      </c>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row>
    <row r="18" spans="1:47" ht="20" customHeight="1">
      <c r="A18" s="48" t="s">
        <v>93</v>
      </c>
      <c r="B18" s="49">
        <v>180903</v>
      </c>
      <c r="C18" s="50" t="s">
        <v>94</v>
      </c>
      <c r="D18" s="50" t="s">
        <v>79</v>
      </c>
      <c r="E18" s="50" t="s">
        <v>74</v>
      </c>
      <c r="F18" s="39">
        <f>'Source Data'!O18</f>
        <v>511740</v>
      </c>
      <c r="G18" s="39">
        <f>'Source Data'!AS18</f>
        <v>578306</v>
      </c>
      <c r="H18" s="39">
        <f t="shared" si="0"/>
        <v>66566</v>
      </c>
      <c r="I18" s="55">
        <f t="shared" si="1"/>
        <v>0.13007777386954314</v>
      </c>
      <c r="J18" s="39">
        <f>'Source Data'!I18</f>
        <v>14416</v>
      </c>
      <c r="K18" s="58">
        <f t="shared" si="2"/>
        <v>0.21656701619445362</v>
      </c>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row>
    <row r="19" spans="1:47" ht="20" customHeight="1">
      <c r="A19" s="48" t="s">
        <v>95</v>
      </c>
      <c r="B19" s="49">
        <v>57806</v>
      </c>
      <c r="C19" s="50" t="s">
        <v>70</v>
      </c>
      <c r="D19" s="50" t="s">
        <v>71</v>
      </c>
      <c r="E19" s="50" t="s">
        <v>74</v>
      </c>
      <c r="F19" s="39">
        <f>'Source Data'!O19</f>
        <v>1483346</v>
      </c>
      <c r="G19" s="39">
        <f>'Source Data'!AS19</f>
        <v>1921069</v>
      </c>
      <c r="H19" s="39">
        <f t="shared" si="0"/>
        <v>437723</v>
      </c>
      <c r="I19" s="55">
        <f t="shared" si="1"/>
        <v>0.29509163741972538</v>
      </c>
      <c r="J19" s="39">
        <f>'Source Data'!I19</f>
        <v>95718</v>
      </c>
      <c r="K19" s="58">
        <f t="shared" si="2"/>
        <v>0.21867253948273224</v>
      </c>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row>
    <row r="20" spans="1:47" ht="20" customHeight="1">
      <c r="A20" s="48" t="s">
        <v>96</v>
      </c>
      <c r="B20" s="49">
        <v>178901</v>
      </c>
      <c r="C20" s="50" t="s">
        <v>97</v>
      </c>
      <c r="D20" s="50" t="s">
        <v>79</v>
      </c>
      <c r="E20" s="50" t="s">
        <v>74</v>
      </c>
      <c r="F20" s="39">
        <f>'Source Data'!O20</f>
        <v>806173</v>
      </c>
      <c r="G20" s="39">
        <f>'Source Data'!AS20</f>
        <v>1220183</v>
      </c>
      <c r="H20" s="39">
        <f t="shared" si="0"/>
        <v>414010</v>
      </c>
      <c r="I20" s="55">
        <f t="shared" si="1"/>
        <v>0.51354982119222548</v>
      </c>
      <c r="J20" s="39">
        <f>'Source Data'!I20</f>
        <v>40916</v>
      </c>
      <c r="K20" s="58">
        <f t="shared" si="2"/>
        <v>9.882853071181856E-2</v>
      </c>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row>
    <row r="21" spans="1:47" ht="20" customHeight="1">
      <c r="A21" s="48" t="s">
        <v>98</v>
      </c>
      <c r="B21" s="49">
        <v>15901</v>
      </c>
      <c r="C21" s="50" t="s">
        <v>99</v>
      </c>
      <c r="D21" s="50" t="s">
        <v>79</v>
      </c>
      <c r="E21" s="50" t="s">
        <v>74</v>
      </c>
      <c r="F21" s="39">
        <f>'Source Data'!O21</f>
        <v>6718114</v>
      </c>
      <c r="G21" s="39">
        <f>'Source Data'!AS21</f>
        <v>9217551</v>
      </c>
      <c r="H21" s="39">
        <f t="shared" si="0"/>
        <v>2499437</v>
      </c>
      <c r="I21" s="55">
        <f t="shared" si="1"/>
        <v>0.37204444580726082</v>
      </c>
      <c r="J21" s="39">
        <f>'Source Data'!I21</f>
        <v>484950</v>
      </c>
      <c r="K21" s="58">
        <f t="shared" si="2"/>
        <v>0.19402369413591941</v>
      </c>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row>
    <row r="22" spans="1:47" ht="20" customHeight="1">
      <c r="A22" s="48" t="s">
        <v>100</v>
      </c>
      <c r="B22" s="49">
        <v>250906</v>
      </c>
      <c r="C22" s="50" t="s">
        <v>101</v>
      </c>
      <c r="D22" s="50" t="s">
        <v>79</v>
      </c>
      <c r="E22" s="50" t="s">
        <v>74</v>
      </c>
      <c r="F22" s="39">
        <f>'Source Data'!O22</f>
        <v>1145024</v>
      </c>
      <c r="G22" s="39">
        <f>'Source Data'!AS22</f>
        <v>1761747</v>
      </c>
      <c r="H22" s="39">
        <f t="shared" si="0"/>
        <v>616723</v>
      </c>
      <c r="I22" s="55">
        <f t="shared" si="1"/>
        <v>0.53861141775194232</v>
      </c>
      <c r="J22" s="39">
        <f>'Source Data'!I22</f>
        <v>80560</v>
      </c>
      <c r="K22" s="58">
        <f t="shared" si="2"/>
        <v>0.13062590498489599</v>
      </c>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row>
    <row r="23" spans="1:47" ht="20" customHeight="1">
      <c r="A23" s="48" t="s">
        <v>102</v>
      </c>
      <c r="B23" s="49">
        <v>209901</v>
      </c>
      <c r="C23" s="50" t="s">
        <v>103</v>
      </c>
      <c r="D23" s="50" t="s">
        <v>79</v>
      </c>
      <c r="E23" s="50" t="s">
        <v>74</v>
      </c>
      <c r="F23" s="39">
        <f>'Source Data'!O23</f>
        <v>771950</v>
      </c>
      <c r="G23" s="39">
        <f>'Source Data'!AS23</f>
        <v>1056693</v>
      </c>
      <c r="H23" s="39">
        <f t="shared" si="0"/>
        <v>284743</v>
      </c>
      <c r="I23" s="55">
        <f t="shared" si="1"/>
        <v>0.3688619729257076</v>
      </c>
      <c r="J23" s="39">
        <f>'Source Data'!I23</f>
        <v>47594</v>
      </c>
      <c r="K23" s="58">
        <f t="shared" si="2"/>
        <v>0.16714721696406937</v>
      </c>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row>
    <row r="24" spans="1:47" ht="20" customHeight="1">
      <c r="A24" s="48" t="s">
        <v>104</v>
      </c>
      <c r="B24" s="49">
        <v>101902</v>
      </c>
      <c r="C24" s="50" t="s">
        <v>76</v>
      </c>
      <c r="D24" s="50" t="s">
        <v>79</v>
      </c>
      <c r="E24" s="50" t="s">
        <v>74</v>
      </c>
      <c r="F24" s="39">
        <f>'Source Data'!O24</f>
        <v>102673461</v>
      </c>
      <c r="G24" s="39">
        <f>'Source Data'!AS24</f>
        <v>141166955</v>
      </c>
      <c r="H24" s="39">
        <f t="shared" si="0"/>
        <v>38493494</v>
      </c>
      <c r="I24" s="55">
        <f t="shared" si="1"/>
        <v>0.37491181874155388</v>
      </c>
      <c r="J24" s="39">
        <f>'Source Data'!I24</f>
        <v>5522388</v>
      </c>
      <c r="K24" s="58">
        <f t="shared" si="2"/>
        <v>0.14346289271636398</v>
      </c>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row>
    <row r="25" spans="1:47" ht="20" customHeight="1">
      <c r="A25" s="48" t="s">
        <v>105</v>
      </c>
      <c r="B25" s="49">
        <v>184907</v>
      </c>
      <c r="C25" s="50" t="s">
        <v>106</v>
      </c>
      <c r="D25" s="50" t="s">
        <v>79</v>
      </c>
      <c r="E25" s="50" t="s">
        <v>74</v>
      </c>
      <c r="F25" s="39">
        <f>'Source Data'!O25</f>
        <v>7951811</v>
      </c>
      <c r="G25" s="39">
        <f>'Source Data'!AS25</f>
        <v>13293557</v>
      </c>
      <c r="H25" s="39">
        <f t="shared" si="0"/>
        <v>5341746</v>
      </c>
      <c r="I25" s="55">
        <f t="shared" si="1"/>
        <v>0.67176470869340332</v>
      </c>
      <c r="J25" s="39">
        <f>'Source Data'!I25</f>
        <v>908526</v>
      </c>
      <c r="K25" s="58">
        <f t="shared" si="2"/>
        <v>0.17008034451656817</v>
      </c>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row>
    <row r="26" spans="1:47" ht="20" customHeight="1">
      <c r="A26" s="48" t="s">
        <v>107</v>
      </c>
      <c r="B26" s="49">
        <v>125901</v>
      </c>
      <c r="C26" s="50" t="s">
        <v>108</v>
      </c>
      <c r="D26" s="50" t="s">
        <v>79</v>
      </c>
      <c r="E26" s="50" t="s">
        <v>74</v>
      </c>
      <c r="F26" s="39">
        <f>'Source Data'!O26</f>
        <v>6480729</v>
      </c>
      <c r="G26" s="39">
        <f>'Source Data'!AS26</f>
        <v>8056384</v>
      </c>
      <c r="H26" s="39">
        <f t="shared" si="0"/>
        <v>1575655</v>
      </c>
      <c r="I26" s="55">
        <f t="shared" si="1"/>
        <v>0.24312928375804635</v>
      </c>
      <c r="J26" s="39">
        <f>'Source Data'!I26</f>
        <v>444988</v>
      </c>
      <c r="K26" s="58">
        <f t="shared" si="2"/>
        <v>0.28241461487444902</v>
      </c>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row>
    <row r="27" spans="1:47" ht="20" customHeight="1">
      <c r="A27" s="48" t="s">
        <v>109</v>
      </c>
      <c r="B27" s="49">
        <v>101903</v>
      </c>
      <c r="C27" s="50" t="s">
        <v>76</v>
      </c>
      <c r="D27" s="50" t="s">
        <v>79</v>
      </c>
      <c r="E27" s="50" t="s">
        <v>74</v>
      </c>
      <c r="F27" s="39">
        <f>'Source Data'!O27</f>
        <v>94098098</v>
      </c>
      <c r="G27" s="39">
        <f>'Source Data'!AS27</f>
        <v>101037018</v>
      </c>
      <c r="H27" s="39">
        <f t="shared" si="0"/>
        <v>6938920</v>
      </c>
      <c r="I27" s="55">
        <f t="shared" si="1"/>
        <v>7.3741341721912379E-2</v>
      </c>
      <c r="J27" s="39">
        <f>'Source Data'!I27</f>
        <v>3855538</v>
      </c>
      <c r="K27" s="58">
        <f t="shared" si="2"/>
        <v>0.55563949433052984</v>
      </c>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row>
    <row r="28" spans="1:47" ht="20" customHeight="1">
      <c r="A28" s="48" t="s">
        <v>110</v>
      </c>
      <c r="B28" s="49">
        <v>101815</v>
      </c>
      <c r="C28" s="50" t="s">
        <v>76</v>
      </c>
      <c r="D28" s="50" t="s">
        <v>71</v>
      </c>
      <c r="E28" s="50" t="s">
        <v>74</v>
      </c>
      <c r="F28" s="39">
        <f>'Source Data'!O28</f>
        <v>299641</v>
      </c>
      <c r="G28" s="39">
        <f>'Source Data'!AS28</f>
        <v>547106</v>
      </c>
      <c r="H28" s="39">
        <f t="shared" si="0"/>
        <v>247465</v>
      </c>
      <c r="I28" s="55">
        <f t="shared" si="1"/>
        <v>0.82587162637956757</v>
      </c>
      <c r="J28" s="39">
        <f>'Source Data'!I28</f>
        <v>44096</v>
      </c>
      <c r="K28" s="58">
        <f t="shared" si="2"/>
        <v>0.17819085527246278</v>
      </c>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row>
    <row r="29" spans="1:47" ht="20" customHeight="1">
      <c r="A29" s="48" t="s">
        <v>111</v>
      </c>
      <c r="B29" s="49">
        <v>43901</v>
      </c>
      <c r="C29" s="50" t="s">
        <v>112</v>
      </c>
      <c r="D29" s="50" t="s">
        <v>79</v>
      </c>
      <c r="E29" s="50" t="s">
        <v>74</v>
      </c>
      <c r="F29" s="39">
        <f>'Source Data'!O29</f>
        <v>27521448</v>
      </c>
      <c r="G29" s="39">
        <f>'Source Data'!AS29</f>
        <v>32364852</v>
      </c>
      <c r="H29" s="39">
        <f t="shared" si="0"/>
        <v>4843404</v>
      </c>
      <c r="I29" s="55">
        <f t="shared" si="1"/>
        <v>0.17598652512760229</v>
      </c>
      <c r="J29" s="39">
        <f>'Source Data'!I29</f>
        <v>2128374</v>
      </c>
      <c r="K29" s="58">
        <f t="shared" si="2"/>
        <v>0.43943763518385004</v>
      </c>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row>
    <row r="30" spans="1:47" ht="20" customHeight="1">
      <c r="A30" s="48" t="s">
        <v>113</v>
      </c>
      <c r="B30" s="49">
        <v>22901</v>
      </c>
      <c r="C30" s="50" t="s">
        <v>114</v>
      </c>
      <c r="D30" s="50" t="s">
        <v>79</v>
      </c>
      <c r="E30" s="50" t="s">
        <v>74</v>
      </c>
      <c r="F30" s="39">
        <f>'Source Data'!O30</f>
        <v>1741259</v>
      </c>
      <c r="G30" s="39">
        <f>'Source Data'!AS30</f>
        <v>2136290</v>
      </c>
      <c r="H30" s="39">
        <f t="shared" si="0"/>
        <v>395031</v>
      </c>
      <c r="I30" s="55">
        <f t="shared" si="1"/>
        <v>0.22686515906019725</v>
      </c>
      <c r="J30" s="39">
        <f>'Source Data'!I30</f>
        <v>96566</v>
      </c>
      <c r="K30" s="58">
        <f t="shared" si="2"/>
        <v>0.24445170125888854</v>
      </c>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row>
    <row r="31" spans="1:47" ht="20" customHeight="1">
      <c r="A31" s="48" t="s">
        <v>115</v>
      </c>
      <c r="B31" s="49">
        <v>37901</v>
      </c>
      <c r="C31" s="50" t="s">
        <v>116</v>
      </c>
      <c r="D31" s="50" t="s">
        <v>79</v>
      </c>
      <c r="E31" s="50" t="s">
        <v>74</v>
      </c>
      <c r="F31" s="39">
        <f>'Source Data'!O31</f>
        <v>798958</v>
      </c>
      <c r="G31" s="39">
        <f>'Source Data'!AS31</f>
        <v>1170103</v>
      </c>
      <c r="H31" s="39">
        <f t="shared" si="0"/>
        <v>371145</v>
      </c>
      <c r="I31" s="55">
        <f t="shared" si="1"/>
        <v>0.46453630854187578</v>
      </c>
      <c r="J31" s="39">
        <f>'Source Data'!I31</f>
        <v>54908</v>
      </c>
      <c r="K31" s="58">
        <f t="shared" si="2"/>
        <v>0.14794217893276213</v>
      </c>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row>
    <row r="32" spans="1:47" ht="20" customHeight="1">
      <c r="A32" s="48" t="s">
        <v>117</v>
      </c>
      <c r="B32" s="49">
        <v>126901</v>
      </c>
      <c r="C32" s="50" t="s">
        <v>118</v>
      </c>
      <c r="D32" s="50" t="s">
        <v>79</v>
      </c>
      <c r="E32" s="50" t="s">
        <v>74</v>
      </c>
      <c r="F32" s="39">
        <f>'Source Data'!O32</f>
        <v>4834983</v>
      </c>
      <c r="G32" s="39">
        <f>'Source Data'!AS32</f>
        <v>6865069</v>
      </c>
      <c r="H32" s="39">
        <f t="shared" si="0"/>
        <v>2030086</v>
      </c>
      <c r="I32" s="55">
        <f t="shared" si="1"/>
        <v>0.41987448559798451</v>
      </c>
      <c r="J32" s="39">
        <f>'Source Data'!I32</f>
        <v>391988</v>
      </c>
      <c r="K32" s="58">
        <f t="shared" si="2"/>
        <v>0.19308935680557376</v>
      </c>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row>
    <row r="33" spans="1:47" ht="20" customHeight="1">
      <c r="A33" s="48" t="s">
        <v>119</v>
      </c>
      <c r="B33" s="49">
        <v>20901</v>
      </c>
      <c r="C33" s="50" t="s">
        <v>120</v>
      </c>
      <c r="D33" s="50" t="s">
        <v>79</v>
      </c>
      <c r="E33" s="50" t="s">
        <v>74</v>
      </c>
      <c r="F33" s="39">
        <f>'Source Data'!O33</f>
        <v>42706411</v>
      </c>
      <c r="G33" s="39">
        <f>'Source Data'!AS33</f>
        <v>56113571</v>
      </c>
      <c r="H33" s="39">
        <f t="shared" si="0"/>
        <v>13407160</v>
      </c>
      <c r="I33" s="55">
        <f t="shared" si="1"/>
        <v>0.31393787691501401</v>
      </c>
      <c r="J33" s="39">
        <f>'Source Data'!I33</f>
        <v>3179258</v>
      </c>
      <c r="K33" s="58">
        <f t="shared" si="2"/>
        <v>0.23713135369459304</v>
      </c>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row>
    <row r="34" spans="1:47" ht="20" customHeight="1">
      <c r="A34" s="48" t="s">
        <v>121</v>
      </c>
      <c r="B34" s="49">
        <v>249901</v>
      </c>
      <c r="C34" s="50" t="s">
        <v>122</v>
      </c>
      <c r="D34" s="50" t="s">
        <v>79</v>
      </c>
      <c r="E34" s="50" t="s">
        <v>74</v>
      </c>
      <c r="F34" s="39">
        <f>'Source Data'!O34</f>
        <v>1201498</v>
      </c>
      <c r="G34" s="39">
        <f>'Source Data'!AS34</f>
        <v>1831623</v>
      </c>
      <c r="H34" s="39">
        <f t="shared" si="0"/>
        <v>630125</v>
      </c>
      <c r="I34" s="55">
        <f t="shared" si="1"/>
        <v>0.52444947890050586</v>
      </c>
      <c r="J34" s="39">
        <f>'Source Data'!I34</f>
        <v>92432</v>
      </c>
      <c r="K34" s="58">
        <f t="shared" si="2"/>
        <v>0.14668835548502282</v>
      </c>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row>
    <row r="35" spans="1:47" ht="20" customHeight="1">
      <c r="A35" s="48" t="s">
        <v>123</v>
      </c>
      <c r="B35" s="49">
        <v>188901</v>
      </c>
      <c r="C35" s="50" t="s">
        <v>124</v>
      </c>
      <c r="D35" s="50" t="s">
        <v>79</v>
      </c>
      <c r="E35" s="50" t="s">
        <v>74</v>
      </c>
      <c r="F35" s="39">
        <f>'Source Data'!O35</f>
        <v>46303451</v>
      </c>
      <c r="G35" s="39">
        <f>'Source Data'!AS35</f>
        <v>52548629</v>
      </c>
      <c r="H35" s="39">
        <f t="shared" si="0"/>
        <v>6245178</v>
      </c>
      <c r="I35" s="55">
        <f t="shared" si="1"/>
        <v>0.13487500100154523</v>
      </c>
      <c r="J35" s="39">
        <f>'Source Data'!I35</f>
        <v>2975208</v>
      </c>
      <c r="K35" s="58">
        <f t="shared" si="2"/>
        <v>0.47640083277049911</v>
      </c>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row>
    <row r="36" spans="1:47" ht="20" customHeight="1">
      <c r="A36" s="48" t="s">
        <v>125</v>
      </c>
      <c r="B36" s="49">
        <v>84804</v>
      </c>
      <c r="C36" s="50" t="s">
        <v>126</v>
      </c>
      <c r="D36" s="50" t="s">
        <v>71</v>
      </c>
      <c r="E36" s="50" t="s">
        <v>74</v>
      </c>
      <c r="F36" s="39">
        <f>'Source Data'!O36</f>
        <v>377649</v>
      </c>
      <c r="G36" s="39">
        <f>'Source Data'!AS36</f>
        <v>320264</v>
      </c>
      <c r="H36" s="39">
        <f t="shared" si="0"/>
        <v>-57385</v>
      </c>
      <c r="I36" s="55">
        <f t="shared" si="1"/>
        <v>-0.15195326877603277</v>
      </c>
      <c r="J36" s="39">
        <f>'Source Data'!I36</f>
        <v>14840</v>
      </c>
      <c r="K36" s="58" t="str">
        <f t="shared" si="2"/>
        <v>N/A</v>
      </c>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row>
    <row r="37" spans="1:47" ht="20" customHeight="1">
      <c r="A37" s="48" t="s">
        <v>127</v>
      </c>
      <c r="B37" s="49">
        <v>140901</v>
      </c>
      <c r="C37" s="50" t="s">
        <v>128</v>
      </c>
      <c r="D37" s="50" t="s">
        <v>79</v>
      </c>
      <c r="E37" s="50" t="s">
        <v>74</v>
      </c>
      <c r="F37" s="39">
        <f>'Source Data'!O37</f>
        <v>252233</v>
      </c>
      <c r="G37" s="39">
        <f>'Source Data'!AS37</f>
        <v>346568</v>
      </c>
      <c r="H37" s="39">
        <f t="shared" si="0"/>
        <v>94335</v>
      </c>
      <c r="I37" s="55">
        <f t="shared" si="1"/>
        <v>0.37399943702846178</v>
      </c>
      <c r="J37" s="39">
        <f>'Source Data'!I37</f>
        <v>10812</v>
      </c>
      <c r="K37" s="58">
        <f t="shared" si="2"/>
        <v>0.11461281602798537</v>
      </c>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row>
    <row r="38" spans="1:47" ht="20" customHeight="1">
      <c r="A38" s="48" t="s">
        <v>129</v>
      </c>
      <c r="B38" s="49">
        <v>101819</v>
      </c>
      <c r="C38" s="50" t="s">
        <v>76</v>
      </c>
      <c r="D38" s="50" t="s">
        <v>71</v>
      </c>
      <c r="E38" s="50" t="s">
        <v>74</v>
      </c>
      <c r="F38" s="39">
        <f>'Source Data'!O38</f>
        <v>594963</v>
      </c>
      <c r="G38" s="39">
        <f>'Source Data'!AS38</f>
        <v>1409807</v>
      </c>
      <c r="H38" s="39">
        <f t="shared" si="0"/>
        <v>814844</v>
      </c>
      <c r="I38" s="55">
        <f t="shared" si="1"/>
        <v>1.3695708808783067</v>
      </c>
      <c r="J38" s="39">
        <f>'Source Data'!I38</f>
        <v>85012</v>
      </c>
      <c r="K38" s="58">
        <f t="shared" si="2"/>
        <v>0.10432917220964995</v>
      </c>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row>
    <row r="39" spans="1:47" ht="20" customHeight="1">
      <c r="A39" s="48" t="s">
        <v>130</v>
      </c>
      <c r="B39" s="49">
        <v>36901</v>
      </c>
      <c r="C39" s="50" t="s">
        <v>131</v>
      </c>
      <c r="D39" s="50" t="s">
        <v>79</v>
      </c>
      <c r="E39" s="50" t="s">
        <v>74</v>
      </c>
      <c r="F39" s="39">
        <f>'Source Data'!O39</f>
        <v>2527409</v>
      </c>
      <c r="G39" s="39">
        <f>'Source Data'!AS39</f>
        <v>4788289</v>
      </c>
      <c r="H39" s="39">
        <f t="shared" si="0"/>
        <v>2260880</v>
      </c>
      <c r="I39" s="55">
        <f t="shared" si="1"/>
        <v>0.89454457113985109</v>
      </c>
      <c r="J39" s="39">
        <f>'Source Data'!I39</f>
        <v>162498</v>
      </c>
      <c r="K39" s="58">
        <f t="shared" si="2"/>
        <v>7.1873783659460039E-2</v>
      </c>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row>
    <row r="40" spans="1:47" ht="20" customHeight="1">
      <c r="A40" s="48" t="s">
        <v>132</v>
      </c>
      <c r="B40" s="49">
        <v>93901</v>
      </c>
      <c r="C40" s="50" t="s">
        <v>133</v>
      </c>
      <c r="D40" s="50" t="s">
        <v>79</v>
      </c>
      <c r="E40" s="50" t="s">
        <v>74</v>
      </c>
      <c r="F40" s="39">
        <f>'Source Data'!O40</f>
        <v>1427605</v>
      </c>
      <c r="G40" s="39">
        <f>'Source Data'!AS40</f>
        <v>2035545</v>
      </c>
      <c r="H40" s="39">
        <f t="shared" si="0"/>
        <v>607940</v>
      </c>
      <c r="I40" s="55">
        <f t="shared" si="1"/>
        <v>0.4258460848764189</v>
      </c>
      <c r="J40" s="39">
        <f>'Source Data'!I40</f>
        <v>99746</v>
      </c>
      <c r="K40" s="58">
        <f t="shared" si="2"/>
        <v>0.16407211237951114</v>
      </c>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row>
    <row r="41" spans="1:47" ht="20" customHeight="1">
      <c r="A41" s="48" t="s">
        <v>134</v>
      </c>
      <c r="B41" s="49">
        <v>2901</v>
      </c>
      <c r="C41" s="50" t="s">
        <v>135</v>
      </c>
      <c r="D41" s="50" t="s">
        <v>79</v>
      </c>
      <c r="E41" s="50" t="s">
        <v>74</v>
      </c>
      <c r="F41" s="39">
        <f>'Source Data'!O41</f>
        <v>8239930</v>
      </c>
      <c r="G41" s="39">
        <f>'Source Data'!AS41</f>
        <v>8807815</v>
      </c>
      <c r="H41" s="39">
        <f t="shared" si="0"/>
        <v>567885</v>
      </c>
      <c r="I41" s="55">
        <f t="shared" si="1"/>
        <v>6.891866799839319E-2</v>
      </c>
      <c r="J41" s="39">
        <f>'Source Data'!I41</f>
        <v>440854</v>
      </c>
      <c r="K41" s="58">
        <f t="shared" si="2"/>
        <v>0.77630858360407473</v>
      </c>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row>
    <row r="42" spans="1:47" ht="20" customHeight="1">
      <c r="A42" s="48" t="s">
        <v>136</v>
      </c>
      <c r="B42" s="49">
        <v>20902</v>
      </c>
      <c r="C42" s="50" t="s">
        <v>120</v>
      </c>
      <c r="D42" s="50" t="s">
        <v>79</v>
      </c>
      <c r="E42" s="50" t="s">
        <v>74</v>
      </c>
      <c r="F42" s="39">
        <f>'Source Data'!O42</f>
        <v>11605151</v>
      </c>
      <c r="G42" s="39">
        <f>'Source Data'!AS42</f>
        <v>14502635</v>
      </c>
      <c r="H42" s="39">
        <f t="shared" si="0"/>
        <v>2897484</v>
      </c>
      <c r="I42" s="55">
        <f t="shared" si="1"/>
        <v>0.24967223606138345</v>
      </c>
      <c r="J42" s="39">
        <f>'Source Data'!I42</f>
        <v>765744</v>
      </c>
      <c r="K42" s="58">
        <f t="shared" si="2"/>
        <v>0.26427893993547508</v>
      </c>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row>
    <row r="43" spans="1:47" ht="20" customHeight="1">
      <c r="A43" s="48" t="s">
        <v>137</v>
      </c>
      <c r="B43" s="49">
        <v>43902</v>
      </c>
      <c r="C43" s="50" t="s">
        <v>112</v>
      </c>
      <c r="D43" s="50" t="s">
        <v>79</v>
      </c>
      <c r="E43" s="50" t="s">
        <v>74</v>
      </c>
      <c r="F43" s="39">
        <f>'Source Data'!O43</f>
        <v>5556715</v>
      </c>
      <c r="G43" s="39">
        <f>'Source Data'!AS43</f>
        <v>11102256</v>
      </c>
      <c r="H43" s="39">
        <f t="shared" si="0"/>
        <v>5545541</v>
      </c>
      <c r="I43" s="55">
        <f t="shared" si="1"/>
        <v>0.99798909967489779</v>
      </c>
      <c r="J43" s="39">
        <f>'Source Data'!I43</f>
        <v>707868</v>
      </c>
      <c r="K43" s="58">
        <f t="shared" si="2"/>
        <v>0.12764633784151988</v>
      </c>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row>
    <row r="44" spans="1:47" ht="20" customHeight="1">
      <c r="A44" s="48" t="s">
        <v>138</v>
      </c>
      <c r="B44" s="49">
        <v>127901</v>
      </c>
      <c r="C44" s="50" t="s">
        <v>139</v>
      </c>
      <c r="D44" s="50" t="s">
        <v>79</v>
      </c>
      <c r="E44" s="50" t="s">
        <v>74</v>
      </c>
      <c r="F44" s="39">
        <f>'Source Data'!O44</f>
        <v>1101272</v>
      </c>
      <c r="G44" s="39">
        <f>'Source Data'!AS44</f>
        <v>1661792</v>
      </c>
      <c r="H44" s="39">
        <f t="shared" si="0"/>
        <v>560520</v>
      </c>
      <c r="I44" s="55">
        <f t="shared" si="1"/>
        <v>0.50897507609382608</v>
      </c>
      <c r="J44" s="39">
        <f>'Source Data'!I44</f>
        <v>72928</v>
      </c>
      <c r="K44" s="58">
        <f t="shared" si="2"/>
        <v>0.13010775708270891</v>
      </c>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row>
    <row r="45" spans="1:47" ht="20" customHeight="1">
      <c r="A45" s="48" t="s">
        <v>140</v>
      </c>
      <c r="B45" s="49">
        <v>71906</v>
      </c>
      <c r="C45" s="50" t="s">
        <v>141</v>
      </c>
      <c r="D45" s="50" t="s">
        <v>79</v>
      </c>
      <c r="E45" s="50" t="s">
        <v>74</v>
      </c>
      <c r="F45" s="39">
        <f>'Source Data'!O45</f>
        <v>1183434</v>
      </c>
      <c r="G45" s="39">
        <f>'Source Data'!AS45</f>
        <v>1868960</v>
      </c>
      <c r="H45" s="39">
        <f t="shared" si="0"/>
        <v>685526</v>
      </c>
      <c r="I45" s="55">
        <f t="shared" si="1"/>
        <v>0.57926846786555064</v>
      </c>
      <c r="J45" s="39">
        <f>'Source Data'!I45</f>
        <v>72186</v>
      </c>
      <c r="K45" s="58">
        <f t="shared" si="2"/>
        <v>0.10530016366994104</v>
      </c>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row>
    <row r="46" spans="1:47" ht="20" customHeight="1">
      <c r="A46" s="48" t="s">
        <v>142</v>
      </c>
      <c r="B46" s="49">
        <v>110901</v>
      </c>
      <c r="C46" s="50" t="s">
        <v>143</v>
      </c>
      <c r="D46" s="50" t="s">
        <v>79</v>
      </c>
      <c r="E46" s="50" t="s">
        <v>74</v>
      </c>
      <c r="F46" s="39">
        <f>'Source Data'!O46</f>
        <v>326080</v>
      </c>
      <c r="G46" s="39">
        <f>'Source Data'!AS46</f>
        <v>485837</v>
      </c>
      <c r="H46" s="39">
        <f t="shared" si="0"/>
        <v>159757</v>
      </c>
      <c r="I46" s="55">
        <f t="shared" si="1"/>
        <v>0.48993191854759566</v>
      </c>
      <c r="J46" s="39">
        <f>'Source Data'!I46</f>
        <v>17808</v>
      </c>
      <c r="K46" s="58">
        <f t="shared" si="2"/>
        <v>0.11146929399024769</v>
      </c>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row>
    <row r="47" spans="1:47" ht="20" customHeight="1">
      <c r="A47" s="48" t="s">
        <v>144</v>
      </c>
      <c r="B47" s="49">
        <v>228905</v>
      </c>
      <c r="C47" s="50" t="s">
        <v>145</v>
      </c>
      <c r="D47" s="50" t="s">
        <v>79</v>
      </c>
      <c r="E47" s="50" t="s">
        <v>74</v>
      </c>
      <c r="F47" s="39">
        <f>'Source Data'!O47</f>
        <v>275946</v>
      </c>
      <c r="G47" s="39">
        <f>'Source Data'!AS47</f>
        <v>434465</v>
      </c>
      <c r="H47" s="39">
        <f t="shared" si="0"/>
        <v>158519</v>
      </c>
      <c r="I47" s="55">
        <f t="shared" si="1"/>
        <v>0.57445659658049042</v>
      </c>
      <c r="J47" s="39">
        <f>'Source Data'!I47</f>
        <v>16430</v>
      </c>
      <c r="K47" s="58">
        <f t="shared" si="2"/>
        <v>0.10364688144638813</v>
      </c>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row>
    <row r="48" spans="1:47" ht="20" customHeight="1">
      <c r="A48" s="48" t="s">
        <v>146</v>
      </c>
      <c r="B48" s="49">
        <v>109912</v>
      </c>
      <c r="C48" s="50" t="s">
        <v>78</v>
      </c>
      <c r="D48" s="50" t="s">
        <v>79</v>
      </c>
      <c r="E48" s="50" t="s">
        <v>74</v>
      </c>
      <c r="F48" s="39">
        <f>'Source Data'!O48</f>
        <v>541133</v>
      </c>
      <c r="G48" s="39">
        <f>'Source Data'!AS48</f>
        <v>766128</v>
      </c>
      <c r="H48" s="39">
        <f t="shared" si="0"/>
        <v>224995</v>
      </c>
      <c r="I48" s="55">
        <f t="shared" si="1"/>
        <v>0.41578502881916274</v>
      </c>
      <c r="J48" s="39">
        <f>'Source Data'!I48</f>
        <v>33496</v>
      </c>
      <c r="K48" s="58">
        <f t="shared" si="2"/>
        <v>0.14887441943154292</v>
      </c>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row>
    <row r="49" spans="1:47" ht="20" customHeight="1">
      <c r="A49" s="48" t="s">
        <v>147</v>
      </c>
      <c r="B49" s="49">
        <v>205901</v>
      </c>
      <c r="C49" s="50" t="s">
        <v>148</v>
      </c>
      <c r="D49" s="50" t="s">
        <v>79</v>
      </c>
      <c r="E49" s="50" t="s">
        <v>74</v>
      </c>
      <c r="F49" s="39">
        <f>'Source Data'!O49</f>
        <v>3061451</v>
      </c>
      <c r="G49" s="39">
        <f>'Source Data'!AS49</f>
        <v>3717492</v>
      </c>
      <c r="H49" s="39">
        <f t="shared" si="0"/>
        <v>656041</v>
      </c>
      <c r="I49" s="55">
        <f t="shared" si="1"/>
        <v>0.21429087057085022</v>
      </c>
      <c r="J49" s="39">
        <f>'Source Data'!I49</f>
        <v>169070</v>
      </c>
      <c r="K49" s="58">
        <f t="shared" si="2"/>
        <v>0.25771255150211647</v>
      </c>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row>
    <row r="50" spans="1:47" ht="20" customHeight="1">
      <c r="A50" s="48" t="s">
        <v>149</v>
      </c>
      <c r="B50" s="49">
        <v>5901</v>
      </c>
      <c r="C50" s="50" t="s">
        <v>150</v>
      </c>
      <c r="D50" s="50" t="s">
        <v>79</v>
      </c>
      <c r="E50" s="50" t="s">
        <v>74</v>
      </c>
      <c r="F50" s="39">
        <f>'Source Data'!O50</f>
        <v>986080</v>
      </c>
      <c r="G50" s="39">
        <f>'Source Data'!AS50</f>
        <v>1361283</v>
      </c>
      <c r="H50" s="39">
        <f t="shared" si="0"/>
        <v>375203</v>
      </c>
      <c r="I50" s="55">
        <f t="shared" si="1"/>
        <v>0.38049955378873923</v>
      </c>
      <c r="J50" s="39">
        <f>'Source Data'!I50</f>
        <v>50350</v>
      </c>
      <c r="K50" s="58">
        <f t="shared" si="2"/>
        <v>0.13419402296889951</v>
      </c>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row>
    <row r="51" spans="1:47" ht="20" customHeight="1">
      <c r="A51" s="48" t="s">
        <v>151</v>
      </c>
      <c r="B51" s="49">
        <v>61910</v>
      </c>
      <c r="C51" s="50" t="s">
        <v>152</v>
      </c>
      <c r="D51" s="50" t="s">
        <v>79</v>
      </c>
      <c r="E51" s="50" t="s">
        <v>74</v>
      </c>
      <c r="F51" s="39">
        <f>'Source Data'!O51</f>
        <v>4207143</v>
      </c>
      <c r="G51" s="39">
        <f>'Source Data'!AS51</f>
        <v>9406625</v>
      </c>
      <c r="H51" s="39">
        <f t="shared" si="0"/>
        <v>5199482</v>
      </c>
      <c r="I51" s="55">
        <f t="shared" si="1"/>
        <v>1.2358700429246166</v>
      </c>
      <c r="J51" s="39">
        <f>'Source Data'!I51</f>
        <v>692180</v>
      </c>
      <c r="K51" s="58">
        <f t="shared" si="2"/>
        <v>0.13312479973966637</v>
      </c>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row>
    <row r="52" spans="1:47" ht="20" customHeight="1">
      <c r="A52" s="48" t="s">
        <v>153</v>
      </c>
      <c r="B52" s="49">
        <v>101803</v>
      </c>
      <c r="C52" s="50" t="s">
        <v>76</v>
      </c>
      <c r="D52" s="50" t="s">
        <v>71</v>
      </c>
      <c r="E52" s="50" t="s">
        <v>74</v>
      </c>
      <c r="F52" s="39">
        <f>'Source Data'!O52</f>
        <v>720863</v>
      </c>
      <c r="G52" s="39">
        <f>'Source Data'!AS52</f>
        <v>1334816</v>
      </c>
      <c r="H52" s="39">
        <f t="shared" si="0"/>
        <v>613953</v>
      </c>
      <c r="I52" s="55">
        <f t="shared" si="1"/>
        <v>0.85169165292156757</v>
      </c>
      <c r="J52" s="39">
        <f>'Source Data'!I52</f>
        <v>181578</v>
      </c>
      <c r="K52" s="58">
        <f t="shared" si="2"/>
        <v>0.29575228071204146</v>
      </c>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row>
    <row r="53" spans="1:47" ht="20" customHeight="1">
      <c r="A53" s="48" t="s">
        <v>154</v>
      </c>
      <c r="B53" s="49">
        <v>220802</v>
      </c>
      <c r="C53" s="50" t="s">
        <v>91</v>
      </c>
      <c r="D53" s="50" t="s">
        <v>71</v>
      </c>
      <c r="E53" s="50" t="s">
        <v>74</v>
      </c>
      <c r="F53" s="39">
        <f>'Source Data'!O53</f>
        <v>1304846</v>
      </c>
      <c r="G53" s="39">
        <f>'Source Data'!AS53</f>
        <v>2109610</v>
      </c>
      <c r="H53" s="39">
        <f t="shared" si="0"/>
        <v>804764</v>
      </c>
      <c r="I53" s="55">
        <f t="shared" si="1"/>
        <v>0.61675017588282444</v>
      </c>
      <c r="J53" s="39">
        <f>'Source Data'!I53</f>
        <v>164512</v>
      </c>
      <c r="K53" s="58">
        <f t="shared" si="2"/>
        <v>0.20442266304158735</v>
      </c>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row>
    <row r="54" spans="1:47" ht="20" customHeight="1">
      <c r="A54" s="48" t="s">
        <v>155</v>
      </c>
      <c r="B54" s="49">
        <v>220901</v>
      </c>
      <c r="C54" s="50" t="s">
        <v>91</v>
      </c>
      <c r="D54" s="50" t="s">
        <v>79</v>
      </c>
      <c r="E54" s="50" t="s">
        <v>74</v>
      </c>
      <c r="F54" s="39">
        <f>'Source Data'!O54</f>
        <v>70248660</v>
      </c>
      <c r="G54" s="39">
        <f>'Source Data'!AS54</f>
        <v>92594342</v>
      </c>
      <c r="H54" s="39">
        <f t="shared" si="0"/>
        <v>22345682</v>
      </c>
      <c r="I54" s="55">
        <f t="shared" si="1"/>
        <v>0.31809406755943814</v>
      </c>
      <c r="J54" s="39">
        <f>'Source Data'!I54</f>
        <v>5369854</v>
      </c>
      <c r="K54" s="58">
        <f t="shared" si="2"/>
        <v>0.24030835129578951</v>
      </c>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row>
    <row r="55" spans="1:47" ht="20" customHeight="1">
      <c r="A55" s="48" t="s">
        <v>156</v>
      </c>
      <c r="B55" s="49">
        <v>212901</v>
      </c>
      <c r="C55" s="50" t="s">
        <v>157</v>
      </c>
      <c r="D55" s="50" t="s">
        <v>79</v>
      </c>
      <c r="E55" s="50" t="s">
        <v>74</v>
      </c>
      <c r="F55" s="39">
        <f>'Source Data'!O55</f>
        <v>1480730</v>
      </c>
      <c r="G55" s="39">
        <f>'Source Data'!AS55</f>
        <v>2166495</v>
      </c>
      <c r="H55" s="39">
        <f t="shared" si="0"/>
        <v>685765</v>
      </c>
      <c r="I55" s="55">
        <f t="shared" si="1"/>
        <v>0.46312629581355141</v>
      </c>
      <c r="J55" s="39">
        <f>'Source Data'!I55</f>
        <v>96460</v>
      </c>
      <c r="K55" s="58">
        <f t="shared" si="2"/>
        <v>0.14066043032234074</v>
      </c>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row>
    <row r="56" spans="1:47" ht="20" customHeight="1">
      <c r="A56" s="48" t="s">
        <v>158</v>
      </c>
      <c r="B56" s="49">
        <v>21805</v>
      </c>
      <c r="C56" s="50" t="s">
        <v>159</v>
      </c>
      <c r="D56" s="50" t="s">
        <v>71</v>
      </c>
      <c r="E56" s="50" t="s">
        <v>74</v>
      </c>
      <c r="F56" s="39">
        <f>'Source Data'!O56</f>
        <v>788097</v>
      </c>
      <c r="G56" s="39">
        <f>'Source Data'!AS56</f>
        <v>682729</v>
      </c>
      <c r="H56" s="39">
        <f t="shared" si="0"/>
        <v>-105368</v>
      </c>
      <c r="I56" s="55">
        <f t="shared" si="1"/>
        <v>-0.13369927813454435</v>
      </c>
      <c r="J56" s="39">
        <f>'Source Data'!I56</f>
        <v>45262</v>
      </c>
      <c r="K56" s="58" t="str">
        <f t="shared" si="2"/>
        <v>N/A</v>
      </c>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row>
    <row r="57" spans="1:47" ht="20" customHeight="1">
      <c r="A57" s="48" t="s">
        <v>160</v>
      </c>
      <c r="B57" s="49">
        <v>217901</v>
      </c>
      <c r="C57" s="50" t="s">
        <v>161</v>
      </c>
      <c r="D57" s="50" t="s">
        <v>79</v>
      </c>
      <c r="E57" s="50" t="s">
        <v>74</v>
      </c>
      <c r="F57" s="39">
        <f>'Source Data'!O57</f>
        <v>446766</v>
      </c>
      <c r="G57" s="39">
        <f>'Source Data'!AS57</f>
        <v>533820</v>
      </c>
      <c r="H57" s="39">
        <f t="shared" si="0"/>
        <v>87054</v>
      </c>
      <c r="I57" s="55">
        <f t="shared" si="1"/>
        <v>0.19485368179315346</v>
      </c>
      <c r="J57" s="39">
        <f>'Source Data'!I57</f>
        <v>22154</v>
      </c>
      <c r="K57" s="58">
        <f t="shared" si="2"/>
        <v>0.25448572150619159</v>
      </c>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row>
    <row r="58" spans="1:47" ht="20" customHeight="1">
      <c r="A58" s="48" t="s">
        <v>162</v>
      </c>
      <c r="B58" s="49">
        <v>107901</v>
      </c>
      <c r="C58" s="50" t="s">
        <v>163</v>
      </c>
      <c r="D58" s="50" t="s">
        <v>79</v>
      </c>
      <c r="E58" s="50" t="s">
        <v>74</v>
      </c>
      <c r="F58" s="39">
        <f>'Source Data'!O58</f>
        <v>4438797</v>
      </c>
      <c r="G58" s="39">
        <f>'Source Data'!AS58</f>
        <v>5609107</v>
      </c>
      <c r="H58" s="39">
        <f t="shared" si="0"/>
        <v>1170310</v>
      </c>
      <c r="I58" s="55">
        <f t="shared" si="1"/>
        <v>0.26365476952426525</v>
      </c>
      <c r="J58" s="39">
        <f>'Source Data'!I58</f>
        <v>308460</v>
      </c>
      <c r="K58" s="58">
        <f t="shared" si="2"/>
        <v>0.26357119053925882</v>
      </c>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row>
    <row r="59" spans="1:47" ht="20" customHeight="1">
      <c r="A59" s="48" t="s">
        <v>164</v>
      </c>
      <c r="B59" s="49">
        <v>34901</v>
      </c>
      <c r="C59" s="50" t="s">
        <v>165</v>
      </c>
      <c r="D59" s="50" t="s">
        <v>79</v>
      </c>
      <c r="E59" s="50" t="s">
        <v>74</v>
      </c>
      <c r="F59" s="39">
        <f>'Source Data'!O59</f>
        <v>2512150</v>
      </c>
      <c r="G59" s="39">
        <f>'Source Data'!AS59</f>
        <v>3318480</v>
      </c>
      <c r="H59" s="39">
        <f t="shared" si="0"/>
        <v>806330</v>
      </c>
      <c r="I59" s="55">
        <f t="shared" si="1"/>
        <v>0.32097207571203951</v>
      </c>
      <c r="J59" s="39">
        <f>'Source Data'!I59</f>
        <v>202990</v>
      </c>
      <c r="K59" s="58">
        <f t="shared" si="2"/>
        <v>0.25174556323093522</v>
      </c>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row>
    <row r="60" spans="1:47" ht="20" customHeight="1">
      <c r="A60" s="48" t="s">
        <v>166</v>
      </c>
      <c r="B60" s="49">
        <v>61907</v>
      </c>
      <c r="C60" s="50" t="s">
        <v>152</v>
      </c>
      <c r="D60" s="50" t="s">
        <v>79</v>
      </c>
      <c r="E60" s="50" t="s">
        <v>74</v>
      </c>
      <c r="F60" s="39">
        <f>'Source Data'!O60</f>
        <v>3202411</v>
      </c>
      <c r="G60" s="39">
        <f>'Source Data'!AS60</f>
        <v>8259752</v>
      </c>
      <c r="H60" s="39">
        <f t="shared" si="0"/>
        <v>5057341</v>
      </c>
      <c r="I60" s="55">
        <f t="shared" si="1"/>
        <v>1.5792292119905909</v>
      </c>
      <c r="J60" s="39">
        <f>'Source Data'!I60</f>
        <v>517810</v>
      </c>
      <c r="K60" s="58">
        <f t="shared" si="2"/>
        <v>0.10238779627476177</v>
      </c>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row>
    <row r="61" spans="1:47" ht="20" customHeight="1">
      <c r="A61" s="48" t="s">
        <v>167</v>
      </c>
      <c r="B61" s="49">
        <v>227825</v>
      </c>
      <c r="C61" s="50" t="s">
        <v>168</v>
      </c>
      <c r="D61" s="50" t="s">
        <v>71</v>
      </c>
      <c r="E61" s="50" t="s">
        <v>74</v>
      </c>
      <c r="F61" s="39">
        <f>'Source Data'!O61</f>
        <v>2728996</v>
      </c>
      <c r="G61" s="39">
        <f>'Source Data'!AS61</f>
        <v>6566780</v>
      </c>
      <c r="H61" s="39">
        <f t="shared" si="0"/>
        <v>3837784</v>
      </c>
      <c r="I61" s="55">
        <f t="shared" si="1"/>
        <v>1.4062988732852668</v>
      </c>
      <c r="J61" s="39">
        <f>'Source Data'!I61</f>
        <v>299450</v>
      </c>
      <c r="K61" s="58">
        <f t="shared" si="2"/>
        <v>7.8026798798473282E-2</v>
      </c>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row>
    <row r="62" spans="1:47" ht="20" customHeight="1">
      <c r="A62" s="48" t="s">
        <v>169</v>
      </c>
      <c r="B62" s="49">
        <v>227821</v>
      </c>
      <c r="C62" s="50" t="s">
        <v>168</v>
      </c>
      <c r="D62" s="50" t="s">
        <v>71</v>
      </c>
      <c r="E62" s="50" t="s">
        <v>89</v>
      </c>
      <c r="F62" s="39">
        <f>'Source Data'!O62</f>
        <v>382687</v>
      </c>
      <c r="G62" s="39">
        <f>'Source Data'!AS62</f>
        <v>265931</v>
      </c>
      <c r="H62" s="39">
        <f t="shared" si="0"/>
        <v>-116756</v>
      </c>
      <c r="I62" s="55">
        <f t="shared" si="1"/>
        <v>-0.30509528674870062</v>
      </c>
      <c r="J62" s="39">
        <f>'Source Data'!I62</f>
        <v>0</v>
      </c>
      <c r="K62" s="58" t="str">
        <f t="shared" si="2"/>
        <v>N/A</v>
      </c>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row>
    <row r="63" spans="1:47" ht="20" customHeight="1">
      <c r="A63" s="48" t="s">
        <v>170</v>
      </c>
      <c r="B63" s="49">
        <v>227901</v>
      </c>
      <c r="C63" s="50" t="s">
        <v>168</v>
      </c>
      <c r="D63" s="50" t="s">
        <v>79</v>
      </c>
      <c r="E63" s="50" t="s">
        <v>74</v>
      </c>
      <c r="F63" s="39">
        <f>'Source Data'!O63</f>
        <v>185393722</v>
      </c>
      <c r="G63" s="39">
        <f>'Source Data'!AS63</f>
        <v>210056950</v>
      </c>
      <c r="H63" s="39">
        <f t="shared" si="0"/>
        <v>24663228</v>
      </c>
      <c r="I63" s="55">
        <f t="shared" si="1"/>
        <v>0.13303162444734778</v>
      </c>
      <c r="J63" s="39">
        <f>'Source Data'!I63</f>
        <v>7230578</v>
      </c>
      <c r="K63" s="58">
        <f t="shared" si="2"/>
        <v>0.29317241035926034</v>
      </c>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row>
    <row r="64" spans="1:47" ht="20" customHeight="1">
      <c r="A64" s="48" t="s">
        <v>171</v>
      </c>
      <c r="B64" s="49">
        <v>196901</v>
      </c>
      <c r="C64" s="50" t="s">
        <v>172</v>
      </c>
      <c r="D64" s="50" t="s">
        <v>79</v>
      </c>
      <c r="E64" s="50" t="s">
        <v>74</v>
      </c>
      <c r="F64" s="39">
        <f>'Source Data'!O64</f>
        <v>397124</v>
      </c>
      <c r="G64" s="39">
        <f>'Source Data'!AS64</f>
        <v>508144</v>
      </c>
      <c r="H64" s="39">
        <f t="shared" si="0"/>
        <v>111020</v>
      </c>
      <c r="I64" s="55">
        <f t="shared" si="1"/>
        <v>0.27956003666361134</v>
      </c>
      <c r="J64" s="39">
        <f>'Source Data'!I64</f>
        <v>12402</v>
      </c>
      <c r="K64" s="58">
        <f t="shared" si="2"/>
        <v>0.1117096018735363</v>
      </c>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row>
    <row r="65" spans="1:47" ht="20" customHeight="1">
      <c r="A65" s="48" t="s">
        <v>173</v>
      </c>
      <c r="B65" s="49">
        <v>70901</v>
      </c>
      <c r="C65" s="50" t="s">
        <v>174</v>
      </c>
      <c r="D65" s="50" t="s">
        <v>79</v>
      </c>
      <c r="E65" s="50" t="s">
        <v>74</v>
      </c>
      <c r="F65" s="39">
        <f>'Source Data'!O65</f>
        <v>604109</v>
      </c>
      <c r="G65" s="39">
        <f>'Source Data'!AS65</f>
        <v>468564</v>
      </c>
      <c r="H65" s="39">
        <f t="shared" si="0"/>
        <v>-135545</v>
      </c>
      <c r="I65" s="55">
        <f t="shared" si="1"/>
        <v>-0.22437176072529957</v>
      </c>
      <c r="J65" s="39">
        <f>'Source Data'!I65</f>
        <v>33072</v>
      </c>
      <c r="K65" s="58" t="str">
        <f t="shared" si="2"/>
        <v>N/A</v>
      </c>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row>
    <row r="66" spans="1:47" ht="20" customHeight="1">
      <c r="A66" s="48" t="s">
        <v>175</v>
      </c>
      <c r="B66" s="49">
        <v>194902</v>
      </c>
      <c r="C66" s="50" t="s">
        <v>176</v>
      </c>
      <c r="D66" s="50" t="s">
        <v>79</v>
      </c>
      <c r="E66" s="50" t="s">
        <v>74</v>
      </c>
      <c r="F66" s="39">
        <f>'Source Data'!O66</f>
        <v>502304</v>
      </c>
      <c r="G66" s="39">
        <f>'Source Data'!AS66</f>
        <v>831761</v>
      </c>
      <c r="H66" s="39">
        <f t="shared" si="0"/>
        <v>329457</v>
      </c>
      <c r="I66" s="55">
        <f t="shared" si="1"/>
        <v>0.65589165127094351</v>
      </c>
      <c r="J66" s="39">
        <f>'Source Data'!I66</f>
        <v>30422</v>
      </c>
      <c r="K66" s="58">
        <f t="shared" si="2"/>
        <v>9.2339819764035977E-2</v>
      </c>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row>
    <row r="67" spans="1:47" ht="20" customHeight="1">
      <c r="A67" s="48" t="s">
        <v>177</v>
      </c>
      <c r="B67" s="49">
        <v>34902</v>
      </c>
      <c r="C67" s="50" t="s">
        <v>165</v>
      </c>
      <c r="D67" s="50" t="s">
        <v>79</v>
      </c>
      <c r="E67" s="50" t="s">
        <v>74</v>
      </c>
      <c r="F67" s="39">
        <f>'Source Data'!O67</f>
        <v>244193</v>
      </c>
      <c r="G67" s="39">
        <f>'Source Data'!AS67</f>
        <v>378414</v>
      </c>
      <c r="H67" s="39">
        <f t="shared" si="0"/>
        <v>134221</v>
      </c>
      <c r="I67" s="55">
        <f t="shared" si="1"/>
        <v>0.54965130040582655</v>
      </c>
      <c r="J67" s="39">
        <f>'Source Data'!I67</f>
        <v>10706</v>
      </c>
      <c r="K67" s="58">
        <f t="shared" si="2"/>
        <v>7.9763971360666361E-2</v>
      </c>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row>
    <row r="68" spans="1:47" ht="20" customHeight="1">
      <c r="A68" s="48" t="s">
        <v>178</v>
      </c>
      <c r="B68" s="49">
        <v>161918</v>
      </c>
      <c r="C68" s="50" t="s">
        <v>179</v>
      </c>
      <c r="D68" s="50" t="s">
        <v>79</v>
      </c>
      <c r="E68" s="50" t="s">
        <v>74</v>
      </c>
      <c r="F68" s="39">
        <f>'Source Data'!O68</f>
        <v>1406928</v>
      </c>
      <c r="G68" s="39">
        <f>'Source Data'!AS68</f>
        <v>1698960</v>
      </c>
      <c r="H68" s="39">
        <f t="shared" si="0"/>
        <v>292032</v>
      </c>
      <c r="I68" s="55">
        <f t="shared" si="1"/>
        <v>0.20756712497014773</v>
      </c>
      <c r="J68" s="39">
        <f>'Source Data'!I68</f>
        <v>87344</v>
      </c>
      <c r="K68" s="58">
        <f t="shared" si="2"/>
        <v>0.29909051062897218</v>
      </c>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row>
    <row r="69" spans="1:47" ht="20" customHeight="1">
      <c r="A69" s="48" t="s">
        <v>180</v>
      </c>
      <c r="B69" s="49">
        <v>220915</v>
      </c>
      <c r="C69" s="50" t="s">
        <v>91</v>
      </c>
      <c r="D69" s="50" t="s">
        <v>79</v>
      </c>
      <c r="E69" s="50" t="s">
        <v>74</v>
      </c>
      <c r="F69" s="39">
        <f>'Source Data'!O69</f>
        <v>7527186</v>
      </c>
      <c r="G69" s="39">
        <f>'Source Data'!AS69</f>
        <v>11856884</v>
      </c>
      <c r="H69" s="39">
        <f t="shared" si="0"/>
        <v>4329698</v>
      </c>
      <c r="I69" s="55">
        <f t="shared" si="1"/>
        <v>0.57520805251789975</v>
      </c>
      <c r="J69" s="39">
        <f>'Source Data'!I69</f>
        <v>758960</v>
      </c>
      <c r="K69" s="58">
        <f t="shared" si="2"/>
        <v>0.17529167161312406</v>
      </c>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row>
    <row r="70" spans="1:47" ht="20" customHeight="1">
      <c r="A70" s="48" t="s">
        <v>181</v>
      </c>
      <c r="B70" s="49">
        <v>30903</v>
      </c>
      <c r="C70" s="50" t="s">
        <v>182</v>
      </c>
      <c r="D70" s="50" t="s">
        <v>79</v>
      </c>
      <c r="E70" s="50" t="s">
        <v>74</v>
      </c>
      <c r="F70" s="39">
        <f>'Source Data'!O70</f>
        <v>520554</v>
      </c>
      <c r="G70" s="39">
        <f>'Source Data'!AS70</f>
        <v>832626</v>
      </c>
      <c r="H70" s="39">
        <f t="shared" ref="H70:H133" si="3">G70-F70</f>
        <v>312072</v>
      </c>
      <c r="I70" s="55">
        <f t="shared" ref="I70:I133" si="4">IF(F70=0,"N/A",H70/F70)</f>
        <v>0.59949976371327474</v>
      </c>
      <c r="J70" s="39">
        <f>'Source Data'!I70</f>
        <v>36570</v>
      </c>
      <c r="K70" s="58">
        <f t="shared" ref="K70:K133" si="5">IF(H70&lt;=0,"N/A",J70/H70)</f>
        <v>0.11718449588556487</v>
      </c>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row>
    <row r="71" spans="1:47" ht="20" customHeight="1">
      <c r="A71" s="48" t="s">
        <v>183</v>
      </c>
      <c r="B71" s="49">
        <v>101853</v>
      </c>
      <c r="C71" s="50" t="s">
        <v>76</v>
      </c>
      <c r="D71" s="50" t="s">
        <v>71</v>
      </c>
      <c r="E71" s="50" t="s">
        <v>74</v>
      </c>
      <c r="F71" s="39">
        <f>'Source Data'!O71</f>
        <v>2877522</v>
      </c>
      <c r="G71" s="39">
        <f>'Source Data'!AS71</f>
        <v>3876042</v>
      </c>
      <c r="H71" s="39">
        <f t="shared" si="3"/>
        <v>998520</v>
      </c>
      <c r="I71" s="55">
        <f t="shared" si="4"/>
        <v>0.34700690385686017</v>
      </c>
      <c r="J71" s="39">
        <f>'Source Data'!I71</f>
        <v>202248</v>
      </c>
      <c r="K71" s="58">
        <f t="shared" si="5"/>
        <v>0.20254777070063695</v>
      </c>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row>
    <row r="72" spans="1:47" ht="20" customHeight="1">
      <c r="A72" s="48" t="s">
        <v>184</v>
      </c>
      <c r="B72" s="49">
        <v>200901</v>
      </c>
      <c r="C72" s="50" t="s">
        <v>185</v>
      </c>
      <c r="D72" s="50" t="s">
        <v>79</v>
      </c>
      <c r="E72" s="50" t="s">
        <v>74</v>
      </c>
      <c r="F72" s="39">
        <f>'Source Data'!O72</f>
        <v>1514026</v>
      </c>
      <c r="G72" s="39">
        <f>'Source Data'!AS72</f>
        <v>1866199</v>
      </c>
      <c r="H72" s="39">
        <f t="shared" si="3"/>
        <v>352173</v>
      </c>
      <c r="I72" s="55">
        <f t="shared" si="4"/>
        <v>0.23260696976141756</v>
      </c>
      <c r="J72" s="39">
        <f>'Source Data'!I72</f>
        <v>81938</v>
      </c>
      <c r="K72" s="58">
        <f t="shared" si="5"/>
        <v>0.23266405999324197</v>
      </c>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row>
    <row r="73" spans="1:47" ht="20" customHeight="1">
      <c r="A73" s="48" t="s">
        <v>186</v>
      </c>
      <c r="B73" s="49">
        <v>195902</v>
      </c>
      <c r="C73" s="50" t="s">
        <v>187</v>
      </c>
      <c r="D73" s="50" t="s">
        <v>79</v>
      </c>
      <c r="E73" s="50" t="s">
        <v>74</v>
      </c>
      <c r="F73" s="39">
        <f>'Source Data'!O73</f>
        <v>393890</v>
      </c>
      <c r="G73" s="39">
        <f>'Source Data'!AS73</f>
        <v>655534</v>
      </c>
      <c r="H73" s="39">
        <f t="shared" si="3"/>
        <v>261644</v>
      </c>
      <c r="I73" s="55">
        <f t="shared" si="4"/>
        <v>0.66425651831729671</v>
      </c>
      <c r="J73" s="39">
        <f>'Source Data'!I73</f>
        <v>15794</v>
      </c>
      <c r="K73" s="58">
        <f t="shared" si="5"/>
        <v>6.0364464692482918E-2</v>
      </c>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row>
    <row r="74" spans="1:47" ht="20" customHeight="1">
      <c r="A74" s="48" t="s">
        <v>188</v>
      </c>
      <c r="B74" s="49">
        <v>10902</v>
      </c>
      <c r="C74" s="50" t="s">
        <v>189</v>
      </c>
      <c r="D74" s="50" t="s">
        <v>79</v>
      </c>
      <c r="E74" s="50" t="s">
        <v>74</v>
      </c>
      <c r="F74" s="39">
        <f>'Source Data'!O74</f>
        <v>3048883</v>
      </c>
      <c r="G74" s="39">
        <f>'Source Data'!AS74</f>
        <v>4281201</v>
      </c>
      <c r="H74" s="39">
        <f t="shared" si="3"/>
        <v>1232318</v>
      </c>
      <c r="I74" s="55">
        <f t="shared" si="4"/>
        <v>0.40418671362594105</v>
      </c>
      <c r="J74" s="39">
        <f>'Source Data'!I74</f>
        <v>228112</v>
      </c>
      <c r="K74" s="58">
        <f t="shared" si="5"/>
        <v>0.18510806463915969</v>
      </c>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row>
    <row r="75" spans="1:47" ht="20" customHeight="1">
      <c r="A75" s="48" t="s">
        <v>190</v>
      </c>
      <c r="B75" s="49">
        <v>25901</v>
      </c>
      <c r="C75" s="50" t="s">
        <v>191</v>
      </c>
      <c r="D75" s="50" t="s">
        <v>79</v>
      </c>
      <c r="E75" s="50" t="s">
        <v>74</v>
      </c>
      <c r="F75" s="39">
        <f>'Source Data'!O75</f>
        <v>1304347</v>
      </c>
      <c r="G75" s="39">
        <f>'Source Data'!AS75</f>
        <v>1665124</v>
      </c>
      <c r="H75" s="39">
        <f t="shared" si="3"/>
        <v>360777</v>
      </c>
      <c r="I75" s="55">
        <f t="shared" si="4"/>
        <v>0.2765958751773876</v>
      </c>
      <c r="J75" s="39">
        <f>'Source Data'!I75</f>
        <v>81302</v>
      </c>
      <c r="K75" s="58">
        <f t="shared" si="5"/>
        <v>0.22535250306976332</v>
      </c>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row>
    <row r="76" spans="1:47" ht="20" customHeight="1">
      <c r="A76" s="48" t="s">
        <v>192</v>
      </c>
      <c r="B76" s="49">
        <v>178913</v>
      </c>
      <c r="C76" s="50" t="s">
        <v>97</v>
      </c>
      <c r="D76" s="50" t="s">
        <v>79</v>
      </c>
      <c r="E76" s="50" t="s">
        <v>74</v>
      </c>
      <c r="F76" s="39">
        <f>'Source Data'!O76</f>
        <v>2112558</v>
      </c>
      <c r="G76" s="39">
        <f>'Source Data'!AS76</f>
        <v>2408851</v>
      </c>
      <c r="H76" s="39">
        <f t="shared" si="3"/>
        <v>296293</v>
      </c>
      <c r="I76" s="55">
        <f t="shared" si="4"/>
        <v>0.14025319068162861</v>
      </c>
      <c r="J76" s="39">
        <f>'Source Data'!I76</f>
        <v>76744</v>
      </c>
      <c r="K76" s="58">
        <f t="shared" si="5"/>
        <v>0.259013881529432</v>
      </c>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row>
    <row r="77" spans="1:47" ht="20" customHeight="1">
      <c r="A77" s="48" t="s">
        <v>193</v>
      </c>
      <c r="B77" s="49">
        <v>36902</v>
      </c>
      <c r="C77" s="50" t="s">
        <v>131</v>
      </c>
      <c r="D77" s="50" t="s">
        <v>79</v>
      </c>
      <c r="E77" s="50" t="s">
        <v>74</v>
      </c>
      <c r="F77" s="39">
        <f>'Source Data'!O77</f>
        <v>10830934</v>
      </c>
      <c r="G77" s="39">
        <f>'Source Data'!AS77</f>
        <v>18018357</v>
      </c>
      <c r="H77" s="39">
        <f t="shared" si="3"/>
        <v>7187423</v>
      </c>
      <c r="I77" s="55">
        <f t="shared" si="4"/>
        <v>0.66360140316615357</v>
      </c>
      <c r="J77" s="39">
        <f>'Source Data'!I77</f>
        <v>845774</v>
      </c>
      <c r="K77" s="58">
        <f t="shared" si="5"/>
        <v>0.11767416499627197</v>
      </c>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row>
    <row r="78" spans="1:47" ht="20" customHeight="1">
      <c r="A78" s="48" t="s">
        <v>194</v>
      </c>
      <c r="B78" s="49">
        <v>14902</v>
      </c>
      <c r="C78" s="50" t="s">
        <v>86</v>
      </c>
      <c r="D78" s="50" t="s">
        <v>79</v>
      </c>
      <c r="E78" s="50" t="s">
        <v>74</v>
      </c>
      <c r="F78" s="39">
        <f>'Source Data'!O78</f>
        <v>527386</v>
      </c>
      <c r="G78" s="39">
        <f>'Source Data'!AS78</f>
        <v>1047333</v>
      </c>
      <c r="H78" s="39">
        <f t="shared" si="3"/>
        <v>519947</v>
      </c>
      <c r="I78" s="55">
        <f t="shared" si="4"/>
        <v>0.98589458195704849</v>
      </c>
      <c r="J78" s="39">
        <f>'Source Data'!I78</f>
        <v>42294</v>
      </c>
      <c r="K78" s="58">
        <f t="shared" si="5"/>
        <v>8.134290610389136E-2</v>
      </c>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row>
    <row r="79" spans="1:47" ht="20" customHeight="1">
      <c r="A79" s="48" t="s">
        <v>195</v>
      </c>
      <c r="B79" s="49">
        <v>15834</v>
      </c>
      <c r="C79" s="50" t="s">
        <v>99</v>
      </c>
      <c r="D79" s="50" t="s">
        <v>71</v>
      </c>
      <c r="E79" s="50" t="s">
        <v>74</v>
      </c>
      <c r="F79" s="39">
        <f>'Source Data'!O79</f>
        <v>519484</v>
      </c>
      <c r="G79" s="39">
        <f>'Source Data'!AS79</f>
        <v>1976069</v>
      </c>
      <c r="H79" s="39">
        <f t="shared" si="3"/>
        <v>1456585</v>
      </c>
      <c r="I79" s="55">
        <f t="shared" si="4"/>
        <v>2.8039073388208298</v>
      </c>
      <c r="J79" s="39">
        <f>'Source Data'!I79</f>
        <v>1004880</v>
      </c>
      <c r="K79" s="58">
        <f t="shared" si="5"/>
        <v>0.68988764816334092</v>
      </c>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row>
    <row r="80" spans="1:47" ht="20" customHeight="1">
      <c r="A80" s="48" t="s">
        <v>196</v>
      </c>
      <c r="B80" s="49">
        <v>11901</v>
      </c>
      <c r="C80" s="50" t="s">
        <v>197</v>
      </c>
      <c r="D80" s="50" t="s">
        <v>79</v>
      </c>
      <c r="E80" s="50" t="s">
        <v>74</v>
      </c>
      <c r="F80" s="39">
        <f>'Source Data'!O80</f>
        <v>16753012</v>
      </c>
      <c r="G80" s="39">
        <f>'Source Data'!AS80</f>
        <v>27791510</v>
      </c>
      <c r="H80" s="39">
        <f t="shared" si="3"/>
        <v>11038498</v>
      </c>
      <c r="I80" s="55">
        <f t="shared" si="4"/>
        <v>0.65889632264335507</v>
      </c>
      <c r="J80" s="39">
        <f>'Source Data'!I80</f>
        <v>1409800</v>
      </c>
      <c r="K80" s="58">
        <f t="shared" si="5"/>
        <v>0.12771665130527723</v>
      </c>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row>
    <row r="81" spans="1:47" ht="20" customHeight="1">
      <c r="A81" s="48" t="s">
        <v>198</v>
      </c>
      <c r="B81" s="49">
        <v>158901</v>
      </c>
      <c r="C81" s="50" t="s">
        <v>199</v>
      </c>
      <c r="D81" s="50" t="s">
        <v>79</v>
      </c>
      <c r="E81" s="50" t="s">
        <v>74</v>
      </c>
      <c r="F81" s="39">
        <f>'Source Data'!O81</f>
        <v>7072130</v>
      </c>
      <c r="G81" s="39">
        <f>'Source Data'!AS81</f>
        <v>7954670</v>
      </c>
      <c r="H81" s="39">
        <f t="shared" si="3"/>
        <v>882540</v>
      </c>
      <c r="I81" s="55">
        <f t="shared" si="4"/>
        <v>0.12479125807924911</v>
      </c>
      <c r="J81" s="39">
        <f>'Source Data'!I81</f>
        <v>350436</v>
      </c>
      <c r="K81" s="58">
        <f t="shared" si="5"/>
        <v>0.39707661975661157</v>
      </c>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row>
    <row r="82" spans="1:47" ht="20" customHeight="1">
      <c r="A82" s="48" t="s">
        <v>200</v>
      </c>
      <c r="B82" s="49">
        <v>101847</v>
      </c>
      <c r="C82" s="50" t="s">
        <v>76</v>
      </c>
      <c r="D82" s="50" t="s">
        <v>71</v>
      </c>
      <c r="E82" s="50" t="s">
        <v>74</v>
      </c>
      <c r="F82" s="39">
        <f>'Source Data'!O82</f>
        <v>488155</v>
      </c>
      <c r="G82" s="39">
        <f>'Source Data'!AS82</f>
        <v>990852</v>
      </c>
      <c r="H82" s="39">
        <f t="shared" si="3"/>
        <v>502697</v>
      </c>
      <c r="I82" s="55">
        <f t="shared" si="4"/>
        <v>1.0297897184295972</v>
      </c>
      <c r="J82" s="39">
        <f>'Source Data'!I82</f>
        <v>66568</v>
      </c>
      <c r="K82" s="58">
        <f t="shared" si="5"/>
        <v>0.13242171725711513</v>
      </c>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row>
    <row r="83" spans="1:47" ht="20" customHeight="1">
      <c r="A83" s="48" t="s">
        <v>201</v>
      </c>
      <c r="B83" s="49">
        <v>123910</v>
      </c>
      <c r="C83" s="50" t="s">
        <v>202</v>
      </c>
      <c r="D83" s="50" t="s">
        <v>79</v>
      </c>
      <c r="E83" s="50" t="s">
        <v>74</v>
      </c>
      <c r="F83" s="39">
        <f>'Source Data'!O83</f>
        <v>29677110</v>
      </c>
      <c r="G83" s="39">
        <f>'Source Data'!AS83</f>
        <v>35525226</v>
      </c>
      <c r="H83" s="39">
        <f t="shared" si="3"/>
        <v>5848116</v>
      </c>
      <c r="I83" s="55">
        <f t="shared" si="4"/>
        <v>0.1970581367255774</v>
      </c>
      <c r="J83" s="39">
        <f>'Source Data'!I83</f>
        <v>1678616</v>
      </c>
      <c r="K83" s="58">
        <f t="shared" si="5"/>
        <v>0.28703534608410641</v>
      </c>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row>
    <row r="84" spans="1:47" ht="20" customHeight="1">
      <c r="A84" s="48" t="s">
        <v>203</v>
      </c>
      <c r="B84" s="49">
        <v>183901</v>
      </c>
      <c r="C84" s="50" t="s">
        <v>204</v>
      </c>
      <c r="D84" s="50" t="s">
        <v>79</v>
      </c>
      <c r="E84" s="50" t="s">
        <v>74</v>
      </c>
      <c r="F84" s="39">
        <f>'Source Data'!O84</f>
        <v>976617</v>
      </c>
      <c r="G84" s="39">
        <f>'Source Data'!AS84</f>
        <v>1057298</v>
      </c>
      <c r="H84" s="39">
        <f t="shared" si="3"/>
        <v>80681</v>
      </c>
      <c r="I84" s="55">
        <f t="shared" si="4"/>
        <v>8.2612733548566117E-2</v>
      </c>
      <c r="J84" s="39">
        <f>'Source Data'!I84</f>
        <v>67522</v>
      </c>
      <c r="K84" s="58">
        <f t="shared" si="5"/>
        <v>0.83690088124837325</v>
      </c>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row>
    <row r="85" spans="1:47" ht="20" customHeight="1">
      <c r="A85" s="48" t="s">
        <v>205</v>
      </c>
      <c r="B85" s="49">
        <v>13901</v>
      </c>
      <c r="C85" s="50" t="s">
        <v>206</v>
      </c>
      <c r="D85" s="50" t="s">
        <v>79</v>
      </c>
      <c r="E85" s="50" t="s">
        <v>74</v>
      </c>
      <c r="F85" s="39">
        <f>'Source Data'!O85</f>
        <v>5686936</v>
      </c>
      <c r="G85" s="39">
        <f>'Source Data'!AS85</f>
        <v>7550731</v>
      </c>
      <c r="H85" s="39">
        <f t="shared" si="3"/>
        <v>1863795</v>
      </c>
      <c r="I85" s="55">
        <f t="shared" si="4"/>
        <v>0.32773271934131137</v>
      </c>
      <c r="J85" s="39">
        <f>'Source Data'!I85</f>
        <v>303054</v>
      </c>
      <c r="K85" s="58">
        <f t="shared" si="5"/>
        <v>0.16260050059153502</v>
      </c>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row>
    <row r="86" spans="1:47" ht="20" customHeight="1">
      <c r="A86" s="48" t="s">
        <v>207</v>
      </c>
      <c r="B86" s="49">
        <v>39904</v>
      </c>
      <c r="C86" s="50" t="s">
        <v>208</v>
      </c>
      <c r="D86" s="50" t="s">
        <v>79</v>
      </c>
      <c r="E86" s="50" t="s">
        <v>74</v>
      </c>
      <c r="F86" s="39">
        <f>'Source Data'!O86</f>
        <v>247795</v>
      </c>
      <c r="G86" s="39">
        <f>'Source Data'!AS86</f>
        <v>401535</v>
      </c>
      <c r="H86" s="39">
        <f t="shared" si="3"/>
        <v>153740</v>
      </c>
      <c r="I86" s="55">
        <f t="shared" si="4"/>
        <v>0.62043221211081745</v>
      </c>
      <c r="J86" s="39">
        <f>'Source Data'!I86</f>
        <v>25122</v>
      </c>
      <c r="K86" s="58">
        <f t="shared" si="5"/>
        <v>0.16340574996747756</v>
      </c>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row>
    <row r="87" spans="1:47" ht="20" customHeight="1">
      <c r="A87" s="48" t="s">
        <v>209</v>
      </c>
      <c r="B87" s="49">
        <v>91901</v>
      </c>
      <c r="C87" s="50" t="s">
        <v>210</v>
      </c>
      <c r="D87" s="50" t="s">
        <v>79</v>
      </c>
      <c r="E87" s="50" t="s">
        <v>74</v>
      </c>
      <c r="F87" s="39">
        <f>'Source Data'!O87</f>
        <v>1188870</v>
      </c>
      <c r="G87" s="39">
        <f>'Source Data'!AS87</f>
        <v>1708766</v>
      </c>
      <c r="H87" s="39">
        <f t="shared" si="3"/>
        <v>519896</v>
      </c>
      <c r="I87" s="55">
        <f t="shared" si="4"/>
        <v>0.43730264873367147</v>
      </c>
      <c r="J87" s="39">
        <f>'Source Data'!I87</f>
        <v>106742</v>
      </c>
      <c r="K87" s="58">
        <f t="shared" si="5"/>
        <v>0.20531413975102714</v>
      </c>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row>
    <row r="88" spans="1:47" ht="20" customHeight="1">
      <c r="A88" s="48" t="s">
        <v>211</v>
      </c>
      <c r="B88" s="49">
        <v>8901</v>
      </c>
      <c r="C88" s="50" t="s">
        <v>212</v>
      </c>
      <c r="D88" s="50" t="s">
        <v>79</v>
      </c>
      <c r="E88" s="50" t="s">
        <v>74</v>
      </c>
      <c r="F88" s="39">
        <f>'Source Data'!O88</f>
        <v>3057713</v>
      </c>
      <c r="G88" s="39">
        <f>'Source Data'!AS88</f>
        <v>4418125</v>
      </c>
      <c r="H88" s="39">
        <f t="shared" si="3"/>
        <v>1360412</v>
      </c>
      <c r="I88" s="55">
        <f t="shared" si="4"/>
        <v>0.44491160550385206</v>
      </c>
      <c r="J88" s="39">
        <f>'Source Data'!I88</f>
        <v>244224</v>
      </c>
      <c r="K88" s="58">
        <f t="shared" si="5"/>
        <v>0.17952208595631322</v>
      </c>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row>
    <row r="89" spans="1:47" ht="20" customHeight="1">
      <c r="A89" s="48" t="s">
        <v>213</v>
      </c>
      <c r="B89" s="49">
        <v>14903</v>
      </c>
      <c r="C89" s="50" t="s">
        <v>86</v>
      </c>
      <c r="D89" s="50" t="s">
        <v>79</v>
      </c>
      <c r="E89" s="50" t="s">
        <v>74</v>
      </c>
      <c r="F89" s="39">
        <f>'Source Data'!O89</f>
        <v>18524449</v>
      </c>
      <c r="G89" s="39">
        <f>'Source Data'!AS89</f>
        <v>25278967</v>
      </c>
      <c r="H89" s="39">
        <f t="shared" si="3"/>
        <v>6754518</v>
      </c>
      <c r="I89" s="55">
        <f t="shared" si="4"/>
        <v>0.3646272015971973</v>
      </c>
      <c r="J89" s="39">
        <f>'Source Data'!I89</f>
        <v>1427608</v>
      </c>
      <c r="K89" s="58">
        <f t="shared" si="5"/>
        <v>0.21135601385620706</v>
      </c>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row>
    <row r="90" spans="1:47" ht="20" customHeight="1">
      <c r="A90" s="48" t="s">
        <v>214</v>
      </c>
      <c r="B90" s="49">
        <v>125902</v>
      </c>
      <c r="C90" s="50" t="s">
        <v>108</v>
      </c>
      <c r="D90" s="50" t="s">
        <v>79</v>
      </c>
      <c r="E90" s="50" t="s">
        <v>74</v>
      </c>
      <c r="F90" s="39">
        <f>'Source Data'!O90</f>
        <v>1085135</v>
      </c>
      <c r="G90" s="39">
        <f>'Source Data'!AS90</f>
        <v>1302163</v>
      </c>
      <c r="H90" s="39">
        <f t="shared" si="3"/>
        <v>217028</v>
      </c>
      <c r="I90" s="55">
        <f t="shared" si="4"/>
        <v>0.20000092154432397</v>
      </c>
      <c r="J90" s="39">
        <f>'Source Data'!I90</f>
        <v>44520</v>
      </c>
      <c r="K90" s="58">
        <f t="shared" si="5"/>
        <v>0.20513482131337893</v>
      </c>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row>
    <row r="91" spans="1:47" ht="20" customHeight="1">
      <c r="A91" s="48" t="s">
        <v>215</v>
      </c>
      <c r="B91" s="49">
        <v>66901</v>
      </c>
      <c r="C91" s="50" t="s">
        <v>216</v>
      </c>
      <c r="D91" s="50" t="s">
        <v>79</v>
      </c>
      <c r="E91" s="50" t="s">
        <v>74</v>
      </c>
      <c r="F91" s="39">
        <f>'Source Data'!O91</f>
        <v>855843</v>
      </c>
      <c r="G91" s="39">
        <f>'Source Data'!AS91</f>
        <v>890389</v>
      </c>
      <c r="H91" s="39">
        <f t="shared" si="3"/>
        <v>34546</v>
      </c>
      <c r="I91" s="55">
        <f t="shared" si="4"/>
        <v>4.0364880007197582E-2</v>
      </c>
      <c r="J91" s="39">
        <f>'Source Data'!I91</f>
        <v>37312</v>
      </c>
      <c r="K91" s="58">
        <f t="shared" si="5"/>
        <v>1.0800671568343658</v>
      </c>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row>
    <row r="92" spans="1:47" ht="20" customHeight="1">
      <c r="A92" s="48" t="s">
        <v>217</v>
      </c>
      <c r="B92" s="49">
        <v>138904</v>
      </c>
      <c r="C92" s="50" t="s">
        <v>218</v>
      </c>
      <c r="D92" s="50" t="s">
        <v>79</v>
      </c>
      <c r="E92" s="50" t="s">
        <v>74</v>
      </c>
      <c r="F92" s="39">
        <f>'Source Data'!O92</f>
        <v>273821</v>
      </c>
      <c r="G92" s="39">
        <f>'Source Data'!AS92</f>
        <v>459744</v>
      </c>
      <c r="H92" s="39">
        <f t="shared" si="3"/>
        <v>185923</v>
      </c>
      <c r="I92" s="55">
        <f t="shared" si="4"/>
        <v>0.67899467170158612</v>
      </c>
      <c r="J92" s="39">
        <f>'Source Data'!I92</f>
        <v>10070</v>
      </c>
      <c r="K92" s="58">
        <f t="shared" si="5"/>
        <v>5.4162206935129062E-2</v>
      </c>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row>
    <row r="93" spans="1:47" ht="20" customHeight="1">
      <c r="A93" s="48" t="s">
        <v>219</v>
      </c>
      <c r="B93" s="49">
        <v>101870</v>
      </c>
      <c r="C93" s="50" t="s">
        <v>76</v>
      </c>
      <c r="D93" s="50" t="s">
        <v>71</v>
      </c>
      <c r="E93" s="50" t="s">
        <v>74</v>
      </c>
      <c r="F93" s="39">
        <f>'Source Data'!O93</f>
        <v>654856</v>
      </c>
      <c r="G93" s="39">
        <f>'Source Data'!AS93</f>
        <v>1789482</v>
      </c>
      <c r="H93" s="39">
        <f t="shared" si="3"/>
        <v>1134626</v>
      </c>
      <c r="I93" s="55">
        <f t="shared" si="4"/>
        <v>1.7326343501472079</v>
      </c>
      <c r="J93" s="39">
        <f>'Source Data'!I93</f>
        <v>177444</v>
      </c>
      <c r="K93" s="58">
        <f t="shared" si="5"/>
        <v>0.1563898588609815</v>
      </c>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row>
    <row r="94" spans="1:47" ht="20" customHeight="1">
      <c r="A94" s="48" t="s">
        <v>220</v>
      </c>
      <c r="B94" s="49">
        <v>152806</v>
      </c>
      <c r="C94" s="50" t="s">
        <v>221</v>
      </c>
      <c r="D94" s="50" t="s">
        <v>71</v>
      </c>
      <c r="E94" s="50" t="s">
        <v>74</v>
      </c>
      <c r="F94" s="39">
        <f>'Source Data'!O94</f>
        <v>135370</v>
      </c>
      <c r="G94" s="39">
        <f>'Source Data'!AS94</f>
        <v>420581</v>
      </c>
      <c r="H94" s="39">
        <f t="shared" si="3"/>
        <v>285211</v>
      </c>
      <c r="I94" s="55">
        <f t="shared" si="4"/>
        <v>2.106899608480461</v>
      </c>
      <c r="J94" s="39">
        <f>'Source Data'!I94</f>
        <v>17808</v>
      </c>
      <c r="K94" s="58">
        <f t="shared" si="5"/>
        <v>6.2437984509713863E-2</v>
      </c>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row>
    <row r="95" spans="1:47" ht="20" customHeight="1">
      <c r="A95" s="48" t="s">
        <v>222</v>
      </c>
      <c r="B95" s="49">
        <v>15809</v>
      </c>
      <c r="C95" s="50" t="s">
        <v>99</v>
      </c>
      <c r="D95" s="50" t="s">
        <v>71</v>
      </c>
      <c r="E95" s="50" t="s">
        <v>89</v>
      </c>
      <c r="F95" s="39">
        <f>'Source Data'!O95</f>
        <v>356937</v>
      </c>
      <c r="G95" s="39">
        <f>'Source Data'!AS95</f>
        <v>0</v>
      </c>
      <c r="H95" s="39">
        <f t="shared" si="3"/>
        <v>-356937</v>
      </c>
      <c r="I95" s="55">
        <f t="shared" si="4"/>
        <v>-1</v>
      </c>
      <c r="J95" s="39">
        <f>'Source Data'!I95</f>
        <v>0</v>
      </c>
      <c r="K95" s="58" t="str">
        <f t="shared" si="5"/>
        <v>N/A</v>
      </c>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row>
    <row r="96" spans="1:47" ht="20" customHeight="1">
      <c r="A96" s="48" t="s">
        <v>223</v>
      </c>
      <c r="B96" s="49">
        <v>187901</v>
      </c>
      <c r="C96" s="50" t="s">
        <v>224</v>
      </c>
      <c r="D96" s="50" t="s">
        <v>79</v>
      </c>
      <c r="E96" s="50" t="s">
        <v>74</v>
      </c>
      <c r="F96" s="39">
        <f>'Source Data'!O96</f>
        <v>1147781</v>
      </c>
      <c r="G96" s="39">
        <f>'Source Data'!AS96</f>
        <v>1378389</v>
      </c>
      <c r="H96" s="39">
        <f t="shared" si="3"/>
        <v>230608</v>
      </c>
      <c r="I96" s="55">
        <f t="shared" si="4"/>
        <v>0.20091637690465342</v>
      </c>
      <c r="J96" s="39">
        <f>'Source Data'!I96</f>
        <v>54484</v>
      </c>
      <c r="K96" s="58">
        <f t="shared" si="5"/>
        <v>0.23626240199819606</v>
      </c>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row>
    <row r="97" spans="1:47" ht="20" customHeight="1">
      <c r="A97" s="48" t="s">
        <v>223</v>
      </c>
      <c r="B97" s="49">
        <v>230901</v>
      </c>
      <c r="C97" s="50" t="s">
        <v>225</v>
      </c>
      <c r="D97" s="50" t="s">
        <v>79</v>
      </c>
      <c r="E97" s="50" t="s">
        <v>74</v>
      </c>
      <c r="F97" s="39">
        <f>'Source Data'!O97</f>
        <v>1532137</v>
      </c>
      <c r="G97" s="39">
        <f>'Source Data'!AS97</f>
        <v>1425278</v>
      </c>
      <c r="H97" s="39">
        <f t="shared" si="3"/>
        <v>-106859</v>
      </c>
      <c r="I97" s="55">
        <f t="shared" si="4"/>
        <v>-6.9745068489306117E-2</v>
      </c>
      <c r="J97" s="39">
        <f>'Source Data'!I97</f>
        <v>67840</v>
      </c>
      <c r="K97" s="58" t="str">
        <f t="shared" si="5"/>
        <v>N/A</v>
      </c>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row>
    <row r="98" spans="1:47" ht="20" customHeight="1">
      <c r="A98" s="48" t="s">
        <v>226</v>
      </c>
      <c r="B98" s="49">
        <v>114901</v>
      </c>
      <c r="C98" s="50" t="s">
        <v>227</v>
      </c>
      <c r="D98" s="50" t="s">
        <v>79</v>
      </c>
      <c r="E98" s="50" t="s">
        <v>74</v>
      </c>
      <c r="F98" s="39">
        <f>'Source Data'!O98</f>
        <v>5636600</v>
      </c>
      <c r="G98" s="39">
        <f>'Source Data'!AS98</f>
        <v>7121333</v>
      </c>
      <c r="H98" s="39">
        <f t="shared" si="3"/>
        <v>1484733</v>
      </c>
      <c r="I98" s="55">
        <f t="shared" si="4"/>
        <v>0.26340932477025158</v>
      </c>
      <c r="J98" s="39">
        <f>'Source Data'!I98</f>
        <v>328600</v>
      </c>
      <c r="K98" s="58">
        <f t="shared" si="5"/>
        <v>0.22131925403422703</v>
      </c>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row>
    <row r="99" spans="1:47" ht="20" customHeight="1">
      <c r="A99" s="48" t="s">
        <v>228</v>
      </c>
      <c r="B99" s="49">
        <v>193801</v>
      </c>
      <c r="C99" s="50" t="s">
        <v>229</v>
      </c>
      <c r="D99" s="50" t="s">
        <v>71</v>
      </c>
      <c r="E99" s="50" t="s">
        <v>74</v>
      </c>
      <c r="F99" s="39">
        <f>'Source Data'!O99</f>
        <v>644645</v>
      </c>
      <c r="G99" s="39">
        <f>'Source Data'!AS99</f>
        <v>568177</v>
      </c>
      <c r="H99" s="39">
        <f t="shared" si="3"/>
        <v>-76468</v>
      </c>
      <c r="I99" s="55">
        <f t="shared" si="4"/>
        <v>-0.11862032591581413</v>
      </c>
      <c r="J99" s="39">
        <f>'Source Data'!I99</f>
        <v>18020</v>
      </c>
      <c r="K99" s="58" t="str">
        <f t="shared" si="5"/>
        <v>N/A</v>
      </c>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row>
    <row r="100" spans="1:47" ht="20" customHeight="1">
      <c r="A100" s="48" t="s">
        <v>230</v>
      </c>
      <c r="B100" s="49">
        <v>220902</v>
      </c>
      <c r="C100" s="50" t="s">
        <v>91</v>
      </c>
      <c r="D100" s="50" t="s">
        <v>79</v>
      </c>
      <c r="E100" s="50" t="s">
        <v>74</v>
      </c>
      <c r="F100" s="39">
        <f>'Source Data'!O100</f>
        <v>26133339</v>
      </c>
      <c r="G100" s="39">
        <f>'Source Data'!AS100</f>
        <v>35611394</v>
      </c>
      <c r="H100" s="39">
        <f t="shared" si="3"/>
        <v>9478055</v>
      </c>
      <c r="I100" s="55">
        <f t="shared" si="4"/>
        <v>0.36268059737793168</v>
      </c>
      <c r="J100" s="39">
        <f>'Source Data'!I100</f>
        <v>2327548</v>
      </c>
      <c r="K100" s="58">
        <f t="shared" si="5"/>
        <v>0.24557232470163973</v>
      </c>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row>
    <row r="101" spans="1:47" ht="20" customHeight="1">
      <c r="A101" s="48" t="s">
        <v>231</v>
      </c>
      <c r="B101" s="49">
        <v>178902</v>
      </c>
      <c r="C101" s="50" t="s">
        <v>97</v>
      </c>
      <c r="D101" s="50" t="s">
        <v>79</v>
      </c>
      <c r="E101" s="50" t="s">
        <v>74</v>
      </c>
      <c r="F101" s="39">
        <f>'Source Data'!O101</f>
        <v>2817335</v>
      </c>
      <c r="G101" s="39">
        <f>'Source Data'!AS101</f>
        <v>3959160</v>
      </c>
      <c r="H101" s="39">
        <f t="shared" si="3"/>
        <v>1141825</v>
      </c>
      <c r="I101" s="55">
        <f t="shared" si="4"/>
        <v>0.4052854914307315</v>
      </c>
      <c r="J101" s="39">
        <f>'Source Data'!I101</f>
        <v>150202</v>
      </c>
      <c r="K101" s="58">
        <f t="shared" si="5"/>
        <v>0.13154555207671928</v>
      </c>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row>
    <row r="102" spans="1:47" ht="20" customHeight="1">
      <c r="A102" s="48" t="s">
        <v>232</v>
      </c>
      <c r="B102" s="49">
        <v>177903</v>
      </c>
      <c r="C102" s="50" t="s">
        <v>233</v>
      </c>
      <c r="D102" s="50" t="s">
        <v>79</v>
      </c>
      <c r="E102" s="50" t="s">
        <v>74</v>
      </c>
      <c r="F102" s="39">
        <f>'Source Data'!O102</f>
        <v>527509</v>
      </c>
      <c r="G102" s="39">
        <f>'Source Data'!AS102</f>
        <v>782830</v>
      </c>
      <c r="H102" s="39">
        <f t="shared" si="3"/>
        <v>255321</v>
      </c>
      <c r="I102" s="55">
        <f t="shared" si="4"/>
        <v>0.48401259504577171</v>
      </c>
      <c r="J102" s="39">
        <f>'Source Data'!I102</f>
        <v>17596</v>
      </c>
      <c r="K102" s="58">
        <f t="shared" si="5"/>
        <v>6.8917167017205794E-2</v>
      </c>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row>
    <row r="103" spans="1:47" ht="20" customHeight="1">
      <c r="A103" s="48" t="s">
        <v>234</v>
      </c>
      <c r="B103" s="49">
        <v>16902</v>
      </c>
      <c r="C103" s="50" t="s">
        <v>235</v>
      </c>
      <c r="D103" s="50" t="s">
        <v>79</v>
      </c>
      <c r="E103" s="50" t="s">
        <v>74</v>
      </c>
      <c r="F103" s="39">
        <f>'Source Data'!O103</f>
        <v>1807786</v>
      </c>
      <c r="G103" s="39">
        <f>'Source Data'!AS103</f>
        <v>2720096</v>
      </c>
      <c r="H103" s="39">
        <f t="shared" si="3"/>
        <v>912310</v>
      </c>
      <c r="I103" s="55">
        <f t="shared" si="4"/>
        <v>0.50465597144794794</v>
      </c>
      <c r="J103" s="39">
        <f>'Source Data'!I103</f>
        <v>117236</v>
      </c>
      <c r="K103" s="58">
        <f t="shared" si="5"/>
        <v>0.12850456533415178</v>
      </c>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row>
    <row r="104" spans="1:47" ht="20" customHeight="1">
      <c r="A104" s="48" t="s">
        <v>236</v>
      </c>
      <c r="B104" s="49">
        <v>116915</v>
      </c>
      <c r="C104" s="50" t="s">
        <v>237</v>
      </c>
      <c r="D104" s="50" t="s">
        <v>79</v>
      </c>
      <c r="E104" s="50" t="s">
        <v>74</v>
      </c>
      <c r="F104" s="39">
        <f>'Source Data'!O104</f>
        <v>1018200</v>
      </c>
      <c r="G104" s="39">
        <f>'Source Data'!AS104</f>
        <v>1441356</v>
      </c>
      <c r="H104" s="39">
        <f t="shared" si="3"/>
        <v>423156</v>
      </c>
      <c r="I104" s="55">
        <f t="shared" si="4"/>
        <v>0.415592221567472</v>
      </c>
      <c r="J104" s="39">
        <f>'Source Data'!I104</f>
        <v>81726</v>
      </c>
      <c r="K104" s="58">
        <f t="shared" si="5"/>
        <v>0.19313444687065762</v>
      </c>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row>
    <row r="105" spans="1:47" ht="20" customHeight="1">
      <c r="A105" s="48" t="s">
        <v>238</v>
      </c>
      <c r="B105" s="49">
        <v>25904</v>
      </c>
      <c r="C105" s="50" t="s">
        <v>191</v>
      </c>
      <c r="D105" s="50" t="s">
        <v>79</v>
      </c>
      <c r="E105" s="50" t="s">
        <v>74</v>
      </c>
      <c r="F105" s="39">
        <f>'Source Data'!O105</f>
        <v>323606</v>
      </c>
      <c r="G105" s="39">
        <f>'Source Data'!AS105</f>
        <v>447942</v>
      </c>
      <c r="H105" s="39">
        <f t="shared" si="3"/>
        <v>124336</v>
      </c>
      <c r="I105" s="55">
        <f t="shared" si="4"/>
        <v>0.38422031729943201</v>
      </c>
      <c r="J105" s="39">
        <f>'Source Data'!I105</f>
        <v>15688</v>
      </c>
      <c r="K105" s="58">
        <f t="shared" si="5"/>
        <v>0.12617423754986487</v>
      </c>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row>
    <row r="106" spans="1:47" ht="20" customHeight="1">
      <c r="A106" s="48" t="s">
        <v>239</v>
      </c>
      <c r="B106" s="49">
        <v>101875</v>
      </c>
      <c r="C106" s="50" t="s">
        <v>76</v>
      </c>
      <c r="D106" s="50" t="s">
        <v>71</v>
      </c>
      <c r="E106" s="50" t="s">
        <v>74</v>
      </c>
      <c r="F106" s="39">
        <f>'Source Data'!O106</f>
        <v>64467</v>
      </c>
      <c r="G106" s="39">
        <f>'Source Data'!AS106</f>
        <v>695348</v>
      </c>
      <c r="H106" s="39">
        <f t="shared" si="3"/>
        <v>630881</v>
      </c>
      <c r="I106" s="55">
        <f t="shared" si="4"/>
        <v>9.7861076209533557</v>
      </c>
      <c r="J106" s="39">
        <f>'Source Data'!I106</f>
        <v>38584</v>
      </c>
      <c r="K106" s="58">
        <f t="shared" si="5"/>
        <v>6.1158919035444084E-2</v>
      </c>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row>
    <row r="107" spans="1:47" ht="20" customHeight="1">
      <c r="A107" s="48" t="s">
        <v>240</v>
      </c>
      <c r="B107" s="49">
        <v>34909</v>
      </c>
      <c r="C107" s="50" t="s">
        <v>165</v>
      </c>
      <c r="D107" s="50" t="s">
        <v>79</v>
      </c>
      <c r="E107" s="50" t="s">
        <v>74</v>
      </c>
      <c r="F107" s="39">
        <f>'Source Data'!O107</f>
        <v>316264</v>
      </c>
      <c r="G107" s="39">
        <f>'Source Data'!AS107</f>
        <v>418404</v>
      </c>
      <c r="H107" s="39">
        <f t="shared" si="3"/>
        <v>102140</v>
      </c>
      <c r="I107" s="55">
        <f t="shared" si="4"/>
        <v>0.32295803505931753</v>
      </c>
      <c r="J107" s="39">
        <f>'Source Data'!I107</f>
        <v>21412</v>
      </c>
      <c r="K107" s="58">
        <f t="shared" si="5"/>
        <v>0.20963383591149404</v>
      </c>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row>
    <row r="108" spans="1:47" ht="20" customHeight="1">
      <c r="A108" s="48" t="s">
        <v>241</v>
      </c>
      <c r="B108" s="49">
        <v>175902</v>
      </c>
      <c r="C108" s="50" t="s">
        <v>242</v>
      </c>
      <c r="D108" s="50" t="s">
        <v>79</v>
      </c>
      <c r="E108" s="50" t="s">
        <v>74</v>
      </c>
      <c r="F108" s="39">
        <f>'Source Data'!O108</f>
        <v>1518360</v>
      </c>
      <c r="G108" s="39">
        <f>'Source Data'!AS108</f>
        <v>1964176</v>
      </c>
      <c r="H108" s="39">
        <f t="shared" si="3"/>
        <v>445816</v>
      </c>
      <c r="I108" s="55">
        <f t="shared" si="4"/>
        <v>0.29361679707052346</v>
      </c>
      <c r="J108" s="39">
        <f>'Source Data'!I108</f>
        <v>101230</v>
      </c>
      <c r="K108" s="58">
        <f t="shared" si="5"/>
        <v>0.22706677194178765</v>
      </c>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row>
    <row r="109" spans="1:47" ht="20" customHeight="1">
      <c r="A109" s="48" t="s">
        <v>243</v>
      </c>
      <c r="B109" s="49">
        <v>235901</v>
      </c>
      <c r="C109" s="50" t="s">
        <v>244</v>
      </c>
      <c r="D109" s="50" t="s">
        <v>79</v>
      </c>
      <c r="E109" s="50" t="s">
        <v>74</v>
      </c>
      <c r="F109" s="39">
        <f>'Source Data'!O109</f>
        <v>1938345</v>
      </c>
      <c r="G109" s="39">
        <f>'Source Data'!AS109</f>
        <v>2395408</v>
      </c>
      <c r="H109" s="39">
        <f t="shared" si="3"/>
        <v>457063</v>
      </c>
      <c r="I109" s="55">
        <f t="shared" si="4"/>
        <v>0.23580064436413539</v>
      </c>
      <c r="J109" s="39">
        <f>'Source Data'!I109</f>
        <v>74730</v>
      </c>
      <c r="K109" s="58">
        <f t="shared" si="5"/>
        <v>0.16350043648249804</v>
      </c>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row>
    <row r="110" spans="1:47" ht="20" customHeight="1">
      <c r="A110" s="48" t="s">
        <v>245</v>
      </c>
      <c r="B110" s="49">
        <v>43917</v>
      </c>
      <c r="C110" s="50" t="s">
        <v>112</v>
      </c>
      <c r="D110" s="50" t="s">
        <v>79</v>
      </c>
      <c r="E110" s="50" t="s">
        <v>74</v>
      </c>
      <c r="F110" s="39">
        <f>'Source Data'!O110</f>
        <v>1166999</v>
      </c>
      <c r="G110" s="39">
        <f>'Source Data'!AS110</f>
        <v>1881975</v>
      </c>
      <c r="H110" s="39">
        <f t="shared" si="3"/>
        <v>714976</v>
      </c>
      <c r="I110" s="55">
        <f t="shared" si="4"/>
        <v>0.61266205026739529</v>
      </c>
      <c r="J110" s="39">
        <f>'Source Data'!I110</f>
        <v>111300</v>
      </c>
      <c r="K110" s="58">
        <f t="shared" si="5"/>
        <v>0.15566956093631115</v>
      </c>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row>
    <row r="111" spans="1:47" ht="20" customHeight="1">
      <c r="A111" s="48" t="s">
        <v>246</v>
      </c>
      <c r="B111" s="49">
        <v>72904</v>
      </c>
      <c r="C111" s="50" t="s">
        <v>247</v>
      </c>
      <c r="D111" s="50" t="s">
        <v>79</v>
      </c>
      <c r="E111" s="50" t="s">
        <v>74</v>
      </c>
      <c r="F111" s="39">
        <f>'Source Data'!O111</f>
        <v>323848</v>
      </c>
      <c r="G111" s="39">
        <f>'Source Data'!AS111</f>
        <v>444155</v>
      </c>
      <c r="H111" s="39">
        <f t="shared" si="3"/>
        <v>120307</v>
      </c>
      <c r="I111" s="55">
        <f t="shared" si="4"/>
        <v>0.37149218151725499</v>
      </c>
      <c r="J111" s="39">
        <f>'Source Data'!I111</f>
        <v>23108</v>
      </c>
      <c r="K111" s="58">
        <f t="shared" si="5"/>
        <v>0.19207527409045191</v>
      </c>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row>
    <row r="112" spans="1:47" ht="20" customHeight="1">
      <c r="A112" s="48" t="s">
        <v>248</v>
      </c>
      <c r="B112" s="49">
        <v>109913</v>
      </c>
      <c r="C112" s="50" t="s">
        <v>78</v>
      </c>
      <c r="D112" s="50" t="s">
        <v>79</v>
      </c>
      <c r="E112" s="50" t="s">
        <v>74</v>
      </c>
      <c r="F112" s="39">
        <f>'Source Data'!O112</f>
        <v>569258</v>
      </c>
      <c r="G112" s="39">
        <f>'Source Data'!AS112</f>
        <v>939549</v>
      </c>
      <c r="H112" s="39">
        <f t="shared" si="3"/>
        <v>370291</v>
      </c>
      <c r="I112" s="55">
        <f t="shared" si="4"/>
        <v>0.65048009865473999</v>
      </c>
      <c r="J112" s="39">
        <f>'Source Data'!I112</f>
        <v>35086</v>
      </c>
      <c r="K112" s="58">
        <f t="shared" si="5"/>
        <v>9.4752505461920489E-2</v>
      </c>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row>
    <row r="113" spans="1:47" ht="20" customHeight="1">
      <c r="A113" s="48" t="s">
        <v>249</v>
      </c>
      <c r="B113" s="49">
        <v>123807</v>
      </c>
      <c r="C113" s="50" t="s">
        <v>202</v>
      </c>
      <c r="D113" s="50" t="s">
        <v>71</v>
      </c>
      <c r="E113" s="50" t="s">
        <v>74</v>
      </c>
      <c r="F113" s="39">
        <f>'Source Data'!O113</f>
        <v>1476129</v>
      </c>
      <c r="G113" s="39">
        <f>'Source Data'!AS113</f>
        <v>4970101</v>
      </c>
      <c r="H113" s="39">
        <f t="shared" si="3"/>
        <v>3493972</v>
      </c>
      <c r="I113" s="55">
        <f t="shared" si="4"/>
        <v>2.3669828314463031</v>
      </c>
      <c r="J113" s="39">
        <f>'Source Data'!I113</f>
        <v>274010</v>
      </c>
      <c r="K113" s="58">
        <f t="shared" si="5"/>
        <v>7.8423639342272922E-2</v>
      </c>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row>
    <row r="114" spans="1:47" ht="20" customHeight="1">
      <c r="A114" s="48" t="s">
        <v>250</v>
      </c>
      <c r="B114" s="49">
        <v>130901</v>
      </c>
      <c r="C114" s="50" t="s">
        <v>251</v>
      </c>
      <c r="D114" s="50" t="s">
        <v>79</v>
      </c>
      <c r="E114" s="50" t="s">
        <v>74</v>
      </c>
      <c r="F114" s="39">
        <f>'Source Data'!O114</f>
        <v>11169571</v>
      </c>
      <c r="G114" s="39">
        <f>'Source Data'!AS114</f>
        <v>17089028</v>
      </c>
      <c r="H114" s="39">
        <f t="shared" si="3"/>
        <v>5919457</v>
      </c>
      <c r="I114" s="55">
        <f t="shared" si="4"/>
        <v>0.52996278908115635</v>
      </c>
      <c r="J114" s="39">
        <f>'Source Data'!I114</f>
        <v>1179038</v>
      </c>
      <c r="K114" s="58">
        <f t="shared" si="5"/>
        <v>0.19918009371467688</v>
      </c>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row>
    <row r="115" spans="1:47" ht="20" customHeight="1">
      <c r="A115" s="48" t="s">
        <v>252</v>
      </c>
      <c r="B115" s="49">
        <v>116916</v>
      </c>
      <c r="C115" s="50" t="s">
        <v>237</v>
      </c>
      <c r="D115" s="50" t="s">
        <v>79</v>
      </c>
      <c r="E115" s="50" t="s">
        <v>74</v>
      </c>
      <c r="F115" s="39">
        <f>'Source Data'!O115</f>
        <v>568449</v>
      </c>
      <c r="G115" s="39">
        <f>'Source Data'!AS115</f>
        <v>1097189</v>
      </c>
      <c r="H115" s="39">
        <f t="shared" si="3"/>
        <v>528740</v>
      </c>
      <c r="I115" s="55">
        <f t="shared" si="4"/>
        <v>0.93014500861115068</v>
      </c>
      <c r="J115" s="39">
        <f>'Source Data'!I115</f>
        <v>55014</v>
      </c>
      <c r="K115" s="58">
        <f t="shared" si="5"/>
        <v>0.10404735786965238</v>
      </c>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row>
    <row r="116" spans="1:47" ht="20" customHeight="1">
      <c r="A116" s="48" t="s">
        <v>253</v>
      </c>
      <c r="B116" s="49">
        <v>241901</v>
      </c>
      <c r="C116" s="50" t="s">
        <v>254</v>
      </c>
      <c r="D116" s="50" t="s">
        <v>79</v>
      </c>
      <c r="E116" s="50" t="s">
        <v>74</v>
      </c>
      <c r="F116" s="39">
        <f>'Source Data'!O116</f>
        <v>1682318</v>
      </c>
      <c r="G116" s="39">
        <f>'Source Data'!AS116</f>
        <v>2324910</v>
      </c>
      <c r="H116" s="39">
        <f t="shared" si="3"/>
        <v>642592</v>
      </c>
      <c r="I116" s="55">
        <f t="shared" si="4"/>
        <v>0.38196821290624006</v>
      </c>
      <c r="J116" s="39">
        <f>'Source Data'!I116</f>
        <v>118402</v>
      </c>
      <c r="K116" s="58">
        <f t="shared" si="5"/>
        <v>0.18425688461729994</v>
      </c>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row>
    <row r="117" spans="1:47" ht="20" customHeight="1">
      <c r="A117" s="48" t="s">
        <v>255</v>
      </c>
      <c r="B117" s="49">
        <v>74903</v>
      </c>
      <c r="C117" s="50" t="s">
        <v>256</v>
      </c>
      <c r="D117" s="50" t="s">
        <v>79</v>
      </c>
      <c r="E117" s="50" t="s">
        <v>74</v>
      </c>
      <c r="F117" s="39">
        <f>'Source Data'!O117</f>
        <v>2822362</v>
      </c>
      <c r="G117" s="39">
        <f>'Source Data'!AS117</f>
        <v>3626855</v>
      </c>
      <c r="H117" s="39">
        <f t="shared" si="3"/>
        <v>804493</v>
      </c>
      <c r="I117" s="55">
        <f t="shared" si="4"/>
        <v>0.28504245734601019</v>
      </c>
      <c r="J117" s="39">
        <f>'Source Data'!I117</f>
        <v>203732</v>
      </c>
      <c r="K117" s="58">
        <f t="shared" si="5"/>
        <v>0.25324272554267097</v>
      </c>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row>
    <row r="118" spans="1:47" ht="20" customHeight="1">
      <c r="A118" s="48" t="s">
        <v>257</v>
      </c>
      <c r="B118" s="49">
        <v>148901</v>
      </c>
      <c r="C118" s="50" t="s">
        <v>258</v>
      </c>
      <c r="D118" s="50" t="s">
        <v>79</v>
      </c>
      <c r="E118" s="50" t="s">
        <v>74</v>
      </c>
      <c r="F118" s="39">
        <f>'Source Data'!O118</f>
        <v>496388</v>
      </c>
      <c r="G118" s="39">
        <f>'Source Data'!AS118</f>
        <v>700697</v>
      </c>
      <c r="H118" s="39">
        <f t="shared" si="3"/>
        <v>204309</v>
      </c>
      <c r="I118" s="55">
        <f t="shared" si="4"/>
        <v>0.41159133580989066</v>
      </c>
      <c r="J118" s="39">
        <f>'Source Data'!I118</f>
        <v>34556</v>
      </c>
      <c r="K118" s="58">
        <f t="shared" si="5"/>
        <v>0.16913596562070199</v>
      </c>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row>
    <row r="119" spans="1:47" ht="20" customHeight="1">
      <c r="A119" s="48" t="s">
        <v>259</v>
      </c>
      <c r="B119" s="49">
        <v>17901</v>
      </c>
      <c r="C119" s="50" t="s">
        <v>260</v>
      </c>
      <c r="D119" s="50" t="s">
        <v>79</v>
      </c>
      <c r="E119" s="50" t="s">
        <v>74</v>
      </c>
      <c r="F119" s="39">
        <f>'Source Data'!O119</f>
        <v>1247846</v>
      </c>
      <c r="G119" s="39">
        <f>'Source Data'!AS119</f>
        <v>1494732</v>
      </c>
      <c r="H119" s="39">
        <f t="shared" si="3"/>
        <v>246886</v>
      </c>
      <c r="I119" s="55">
        <f t="shared" si="4"/>
        <v>0.19784973466277089</v>
      </c>
      <c r="J119" s="39">
        <f>'Source Data'!I119</f>
        <v>24592</v>
      </c>
      <c r="K119" s="58">
        <f t="shared" si="5"/>
        <v>9.9608726294727126E-2</v>
      </c>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row>
    <row r="120" spans="1:47" ht="20" customHeight="1">
      <c r="A120" s="48" t="s">
        <v>261</v>
      </c>
      <c r="B120" s="49">
        <v>117901</v>
      </c>
      <c r="C120" s="50" t="s">
        <v>262</v>
      </c>
      <c r="D120" s="50" t="s">
        <v>79</v>
      </c>
      <c r="E120" s="50" t="s">
        <v>74</v>
      </c>
      <c r="F120" s="39">
        <f>'Source Data'!O120</f>
        <v>2930673</v>
      </c>
      <c r="G120" s="39">
        <f>'Source Data'!AS120</f>
        <v>3540676</v>
      </c>
      <c r="H120" s="39">
        <f t="shared" si="3"/>
        <v>610003</v>
      </c>
      <c r="I120" s="55">
        <f t="shared" si="4"/>
        <v>0.20814434090736156</v>
      </c>
      <c r="J120" s="39">
        <f>'Source Data'!I120</f>
        <v>222388</v>
      </c>
      <c r="K120" s="58">
        <f t="shared" si="5"/>
        <v>0.36456869884246473</v>
      </c>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row>
    <row r="121" spans="1:47" ht="20" customHeight="1">
      <c r="A121" s="48" t="s">
        <v>263</v>
      </c>
      <c r="B121" s="49">
        <v>161923</v>
      </c>
      <c r="C121" s="50" t="s">
        <v>179</v>
      </c>
      <c r="D121" s="50" t="s">
        <v>79</v>
      </c>
      <c r="E121" s="50" t="s">
        <v>74</v>
      </c>
      <c r="F121" s="39">
        <f>'Source Data'!O121</f>
        <v>864773</v>
      </c>
      <c r="G121" s="39">
        <f>'Source Data'!AS121</f>
        <v>1260338</v>
      </c>
      <c r="H121" s="39">
        <f t="shared" si="3"/>
        <v>395565</v>
      </c>
      <c r="I121" s="55">
        <f t="shared" si="4"/>
        <v>0.45742061789625715</v>
      </c>
      <c r="J121" s="39">
        <f>'Source Data'!I121</f>
        <v>74518</v>
      </c>
      <c r="K121" s="58">
        <f t="shared" si="5"/>
        <v>0.18838370432166648</v>
      </c>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row>
    <row r="122" spans="1:47" ht="20" customHeight="1">
      <c r="A122" s="48" t="s">
        <v>264</v>
      </c>
      <c r="B122" s="49">
        <v>185901</v>
      </c>
      <c r="C122" s="50" t="s">
        <v>265</v>
      </c>
      <c r="D122" s="50" t="s">
        <v>79</v>
      </c>
      <c r="E122" s="50" t="s">
        <v>74</v>
      </c>
      <c r="F122" s="39">
        <f>'Source Data'!O122</f>
        <v>716417</v>
      </c>
      <c r="G122" s="39">
        <f>'Source Data'!AS122</f>
        <v>1170261</v>
      </c>
      <c r="H122" s="39">
        <f t="shared" si="3"/>
        <v>453844</v>
      </c>
      <c r="I122" s="55">
        <f t="shared" si="4"/>
        <v>0.63349138839530605</v>
      </c>
      <c r="J122" s="39">
        <f>'Source Data'!I122</f>
        <v>39114</v>
      </c>
      <c r="K122" s="58">
        <f t="shared" si="5"/>
        <v>8.6183798838367368E-2</v>
      </c>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row>
    <row r="123" spans="1:47" ht="20" customHeight="1">
      <c r="A123" s="48" t="s">
        <v>266</v>
      </c>
      <c r="B123" s="49">
        <v>169901</v>
      </c>
      <c r="C123" s="50" t="s">
        <v>267</v>
      </c>
      <c r="D123" s="50" t="s">
        <v>79</v>
      </c>
      <c r="E123" s="50" t="s">
        <v>74</v>
      </c>
      <c r="F123" s="39">
        <f>'Source Data'!O123</f>
        <v>2178011</v>
      </c>
      <c r="G123" s="39">
        <f>'Source Data'!AS123</f>
        <v>2807649</v>
      </c>
      <c r="H123" s="39">
        <f t="shared" si="3"/>
        <v>629638</v>
      </c>
      <c r="I123" s="55">
        <f t="shared" si="4"/>
        <v>0.28908853077417884</v>
      </c>
      <c r="J123" s="39">
        <f>'Source Data'!I123</f>
        <v>154018</v>
      </c>
      <c r="K123" s="58">
        <f t="shared" si="5"/>
        <v>0.24461357160781275</v>
      </c>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row>
    <row r="124" spans="1:47" ht="20" customHeight="1">
      <c r="A124" s="48" t="s">
        <v>268</v>
      </c>
      <c r="B124" s="49">
        <v>249902</v>
      </c>
      <c r="C124" s="50" t="s">
        <v>122</v>
      </c>
      <c r="D124" s="50" t="s">
        <v>79</v>
      </c>
      <c r="E124" s="50" t="s">
        <v>74</v>
      </c>
      <c r="F124" s="39">
        <f>'Source Data'!O124</f>
        <v>2281014</v>
      </c>
      <c r="G124" s="39">
        <f>'Source Data'!AS124</f>
        <v>3323265</v>
      </c>
      <c r="H124" s="39">
        <f t="shared" si="3"/>
        <v>1042251</v>
      </c>
      <c r="I124" s="55">
        <f t="shared" si="4"/>
        <v>0.45692442045511339</v>
      </c>
      <c r="J124" s="39">
        <f>'Source Data'!I124</f>
        <v>152746</v>
      </c>
      <c r="K124" s="58">
        <f t="shared" si="5"/>
        <v>0.14655394909671471</v>
      </c>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row>
    <row r="125" spans="1:47" ht="20" customHeight="1">
      <c r="A125" s="48" t="s">
        <v>269</v>
      </c>
      <c r="B125" s="49">
        <v>180901</v>
      </c>
      <c r="C125" s="50" t="s">
        <v>94</v>
      </c>
      <c r="D125" s="50" t="s">
        <v>79</v>
      </c>
      <c r="E125" s="50" t="s">
        <v>74</v>
      </c>
      <c r="F125" s="39">
        <f>'Source Data'!O125</f>
        <v>1024370</v>
      </c>
      <c r="G125" s="39">
        <f>'Source Data'!AS125</f>
        <v>776479</v>
      </c>
      <c r="H125" s="39">
        <f t="shared" si="3"/>
        <v>-247891</v>
      </c>
      <c r="I125" s="55">
        <f t="shared" si="4"/>
        <v>-0.24199361558811758</v>
      </c>
      <c r="J125" s="39">
        <f>'Source Data'!I125</f>
        <v>19716</v>
      </c>
      <c r="K125" s="58" t="str">
        <f t="shared" si="5"/>
        <v>N/A</v>
      </c>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row>
    <row r="126" spans="1:47" ht="20" customHeight="1">
      <c r="A126" s="48" t="s">
        <v>270</v>
      </c>
      <c r="B126" s="49">
        <v>136901</v>
      </c>
      <c r="C126" s="50" t="s">
        <v>271</v>
      </c>
      <c r="D126" s="50" t="s">
        <v>79</v>
      </c>
      <c r="E126" s="50" t="s">
        <v>74</v>
      </c>
      <c r="F126" s="39">
        <f>'Source Data'!O126</f>
        <v>1002108</v>
      </c>
      <c r="G126" s="39">
        <f>'Source Data'!AS126</f>
        <v>1358074</v>
      </c>
      <c r="H126" s="39">
        <f t="shared" si="3"/>
        <v>355966</v>
      </c>
      <c r="I126" s="55">
        <f t="shared" si="4"/>
        <v>0.35521720213789332</v>
      </c>
      <c r="J126" s="39">
        <f>'Source Data'!I126</f>
        <v>51410</v>
      </c>
      <c r="K126" s="58">
        <f t="shared" si="5"/>
        <v>0.14442390565391078</v>
      </c>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row>
    <row r="127" spans="1:47" ht="20" customHeight="1">
      <c r="A127" s="48" t="s">
        <v>272</v>
      </c>
      <c r="B127" s="49">
        <v>160901</v>
      </c>
      <c r="C127" s="50" t="s">
        <v>273</v>
      </c>
      <c r="D127" s="50" t="s">
        <v>79</v>
      </c>
      <c r="E127" s="50" t="s">
        <v>74</v>
      </c>
      <c r="F127" s="39">
        <f>'Source Data'!O127</f>
        <v>2198743</v>
      </c>
      <c r="G127" s="39">
        <f>'Source Data'!AS127</f>
        <v>2517886</v>
      </c>
      <c r="H127" s="39">
        <f t="shared" si="3"/>
        <v>319143</v>
      </c>
      <c r="I127" s="55">
        <f t="shared" si="4"/>
        <v>0.14514793225038125</v>
      </c>
      <c r="J127" s="39">
        <f>'Source Data'!I127</f>
        <v>90842</v>
      </c>
      <c r="K127" s="58">
        <f t="shared" si="5"/>
        <v>0.28464356103690197</v>
      </c>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row>
    <row r="128" spans="1:47" ht="20" customHeight="1">
      <c r="A128" s="48" t="s">
        <v>274</v>
      </c>
      <c r="B128" s="49">
        <v>8903</v>
      </c>
      <c r="C128" s="50" t="s">
        <v>212</v>
      </c>
      <c r="D128" s="50" t="s">
        <v>79</v>
      </c>
      <c r="E128" s="50" t="s">
        <v>74</v>
      </c>
      <c r="F128" s="39">
        <f>'Source Data'!O128</f>
        <v>1314595</v>
      </c>
      <c r="G128" s="39">
        <f>'Source Data'!AS128</f>
        <v>1921427</v>
      </c>
      <c r="H128" s="39">
        <f t="shared" si="3"/>
        <v>606832</v>
      </c>
      <c r="I128" s="55">
        <f t="shared" si="4"/>
        <v>0.46161137080241443</v>
      </c>
      <c r="J128" s="39">
        <f>'Source Data'!I128</f>
        <v>87344</v>
      </c>
      <c r="K128" s="58">
        <f t="shared" si="5"/>
        <v>0.14393440029530413</v>
      </c>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row>
    <row r="129" spans="1:47" ht="20" customHeight="1">
      <c r="A129" s="48" t="s">
        <v>275</v>
      </c>
      <c r="B129" s="49">
        <v>213801</v>
      </c>
      <c r="C129" s="50" t="s">
        <v>276</v>
      </c>
      <c r="D129" s="50" t="s">
        <v>71</v>
      </c>
      <c r="E129" s="50" t="s">
        <v>74</v>
      </c>
      <c r="F129" s="39">
        <f>'Source Data'!O129</f>
        <v>348030</v>
      </c>
      <c r="G129" s="39">
        <f>'Source Data'!AS129</f>
        <v>111758</v>
      </c>
      <c r="H129" s="39">
        <f t="shared" si="3"/>
        <v>-236272</v>
      </c>
      <c r="I129" s="55">
        <f t="shared" si="4"/>
        <v>-0.67888400425250695</v>
      </c>
      <c r="J129" s="39">
        <f>'Source Data'!I129</f>
        <v>6360</v>
      </c>
      <c r="K129" s="58" t="str">
        <f t="shared" si="5"/>
        <v>N/A</v>
      </c>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row>
    <row r="130" spans="1:47" ht="20" customHeight="1">
      <c r="A130" s="48" t="s">
        <v>277</v>
      </c>
      <c r="B130" s="49">
        <v>21803</v>
      </c>
      <c r="C130" s="50" t="s">
        <v>159</v>
      </c>
      <c r="D130" s="50" t="s">
        <v>71</v>
      </c>
      <c r="E130" s="50" t="s">
        <v>74</v>
      </c>
      <c r="F130" s="39">
        <f>'Source Data'!O130</f>
        <v>442718</v>
      </c>
      <c r="G130" s="39">
        <f>'Source Data'!AS130</f>
        <v>346186</v>
      </c>
      <c r="H130" s="39">
        <f t="shared" si="3"/>
        <v>-96532</v>
      </c>
      <c r="I130" s="55">
        <f t="shared" si="4"/>
        <v>-0.21804399188648305</v>
      </c>
      <c r="J130" s="39">
        <f>'Source Data'!I130</f>
        <v>32860</v>
      </c>
      <c r="K130" s="58" t="str">
        <f t="shared" si="5"/>
        <v>N/A</v>
      </c>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row>
    <row r="131" spans="1:47" ht="20" customHeight="1">
      <c r="A131" s="48" t="s">
        <v>278</v>
      </c>
      <c r="B131" s="49">
        <v>20905</v>
      </c>
      <c r="C131" s="50" t="s">
        <v>120</v>
      </c>
      <c r="D131" s="50" t="s">
        <v>79</v>
      </c>
      <c r="E131" s="50" t="s">
        <v>74</v>
      </c>
      <c r="F131" s="39">
        <f>'Source Data'!O131</f>
        <v>16497810</v>
      </c>
      <c r="G131" s="39">
        <f>'Source Data'!AS131</f>
        <v>19293251</v>
      </c>
      <c r="H131" s="39">
        <f t="shared" si="3"/>
        <v>2795441</v>
      </c>
      <c r="I131" s="55">
        <f t="shared" si="4"/>
        <v>0.16944315639469723</v>
      </c>
      <c r="J131" s="39">
        <f>'Source Data'!I131</f>
        <v>1140454</v>
      </c>
      <c r="K131" s="58">
        <f t="shared" si="5"/>
        <v>0.40796926137951045</v>
      </c>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row>
    <row r="132" spans="1:47" ht="20" customHeight="1">
      <c r="A132" s="48" t="s">
        <v>279</v>
      </c>
      <c r="B132" s="49">
        <v>215901</v>
      </c>
      <c r="C132" s="50" t="s">
        <v>280</v>
      </c>
      <c r="D132" s="50" t="s">
        <v>79</v>
      </c>
      <c r="E132" s="50" t="s">
        <v>74</v>
      </c>
      <c r="F132" s="39">
        <f>'Source Data'!O132</f>
        <v>1811687</v>
      </c>
      <c r="G132" s="39">
        <f>'Source Data'!AS132</f>
        <v>2990400</v>
      </c>
      <c r="H132" s="39">
        <f t="shared" si="3"/>
        <v>1178713</v>
      </c>
      <c r="I132" s="55">
        <f t="shared" si="4"/>
        <v>0.65061624883326974</v>
      </c>
      <c r="J132" s="39">
        <f>'Source Data'!I132</f>
        <v>136528</v>
      </c>
      <c r="K132" s="58">
        <f t="shared" si="5"/>
        <v>0.11582802599105974</v>
      </c>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row>
    <row r="133" spans="1:47" ht="20" customHeight="1">
      <c r="A133" s="48" t="s">
        <v>281</v>
      </c>
      <c r="B133" s="49">
        <v>198901</v>
      </c>
      <c r="C133" s="50" t="s">
        <v>282</v>
      </c>
      <c r="D133" s="50" t="s">
        <v>79</v>
      </c>
      <c r="E133" s="50" t="s">
        <v>74</v>
      </c>
      <c r="F133" s="39">
        <f>'Source Data'!O133</f>
        <v>1070707</v>
      </c>
      <c r="G133" s="39">
        <f>'Source Data'!AS133</f>
        <v>1308272</v>
      </c>
      <c r="H133" s="39">
        <f t="shared" si="3"/>
        <v>237565</v>
      </c>
      <c r="I133" s="55">
        <f t="shared" si="4"/>
        <v>0.22187675993525774</v>
      </c>
      <c r="J133" s="39">
        <f>'Source Data'!I133</f>
        <v>47806</v>
      </c>
      <c r="K133" s="58">
        <f t="shared" si="5"/>
        <v>0.20123334666301854</v>
      </c>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row>
    <row r="134" spans="1:47" ht="20" customHeight="1">
      <c r="A134" s="48" t="s">
        <v>283</v>
      </c>
      <c r="B134" s="49">
        <v>239901</v>
      </c>
      <c r="C134" s="50" t="s">
        <v>284</v>
      </c>
      <c r="D134" s="50" t="s">
        <v>79</v>
      </c>
      <c r="E134" s="50" t="s">
        <v>74</v>
      </c>
      <c r="F134" s="39">
        <f>'Source Data'!O134</f>
        <v>7522874</v>
      </c>
      <c r="G134" s="39">
        <f>'Source Data'!AS134</f>
        <v>8041781</v>
      </c>
      <c r="H134" s="39">
        <f t="shared" ref="H134:H197" si="6">G134-F134</f>
        <v>518907</v>
      </c>
      <c r="I134" s="55">
        <f t="shared" ref="I134:I197" si="7">IF(F134=0,"N/A",H134/F134)</f>
        <v>6.8977228649582598E-2</v>
      </c>
      <c r="J134" s="39">
        <f>'Source Data'!I134</f>
        <v>499472</v>
      </c>
      <c r="K134" s="58">
        <f t="shared" ref="K134:K197" si="8">IF(H134&lt;=0,"N/A",J134/H134)</f>
        <v>0.9625462751514241</v>
      </c>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row>
    <row r="135" spans="1:47" ht="20" customHeight="1">
      <c r="A135" s="48" t="s">
        <v>285</v>
      </c>
      <c r="B135" s="49">
        <v>181901</v>
      </c>
      <c r="C135" s="50" t="s">
        <v>286</v>
      </c>
      <c r="D135" s="50" t="s">
        <v>79</v>
      </c>
      <c r="E135" s="50" t="s">
        <v>74</v>
      </c>
      <c r="F135" s="39">
        <f>'Source Data'!O135</f>
        <v>3628976</v>
      </c>
      <c r="G135" s="39">
        <f>'Source Data'!AS135</f>
        <v>5444840</v>
      </c>
      <c r="H135" s="39">
        <f t="shared" si="6"/>
        <v>1815864</v>
      </c>
      <c r="I135" s="55">
        <f t="shared" si="7"/>
        <v>0.50037917032242707</v>
      </c>
      <c r="J135" s="39">
        <f>'Source Data'!I135</f>
        <v>324784</v>
      </c>
      <c r="K135" s="58">
        <f t="shared" si="8"/>
        <v>0.17885920972055175</v>
      </c>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row>
    <row r="136" spans="1:47" ht="20" customHeight="1">
      <c r="A136" s="48" t="s">
        <v>287</v>
      </c>
      <c r="B136" s="49">
        <v>249903</v>
      </c>
      <c r="C136" s="50" t="s">
        <v>122</v>
      </c>
      <c r="D136" s="50" t="s">
        <v>79</v>
      </c>
      <c r="E136" s="50" t="s">
        <v>74</v>
      </c>
      <c r="F136" s="39">
        <f>'Source Data'!O136</f>
        <v>3045756</v>
      </c>
      <c r="G136" s="39">
        <f>'Source Data'!AS136</f>
        <v>4402102</v>
      </c>
      <c r="H136" s="39">
        <f t="shared" si="6"/>
        <v>1356346</v>
      </c>
      <c r="I136" s="55">
        <f t="shared" si="7"/>
        <v>0.44532326292716817</v>
      </c>
      <c r="J136" s="39">
        <f>'Source Data'!I136</f>
        <v>214544</v>
      </c>
      <c r="K136" s="58">
        <f t="shared" si="8"/>
        <v>0.1581779280508071</v>
      </c>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row>
    <row r="137" spans="1:47" ht="20" customHeight="1">
      <c r="A137" s="48" t="s">
        <v>288</v>
      </c>
      <c r="B137" s="49">
        <v>57851</v>
      </c>
      <c r="C137" s="50" t="s">
        <v>70</v>
      </c>
      <c r="D137" s="50" t="s">
        <v>71</v>
      </c>
      <c r="E137" s="50" t="s">
        <v>289</v>
      </c>
      <c r="F137" s="39">
        <f>'Source Data'!O137</f>
        <v>77045</v>
      </c>
      <c r="G137" s="39">
        <f>'Source Data'!AS137</f>
        <v>285481</v>
      </c>
      <c r="H137" s="39">
        <f t="shared" si="6"/>
        <v>208436</v>
      </c>
      <c r="I137" s="55">
        <f t="shared" si="7"/>
        <v>2.7053799727432022</v>
      </c>
      <c r="J137" s="39">
        <f>'Source Data'!I137</f>
        <v>7102</v>
      </c>
      <c r="K137" s="58">
        <f t="shared" si="8"/>
        <v>3.4072808919764337E-2</v>
      </c>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row>
    <row r="138" spans="1:47" ht="20" customHeight="1">
      <c r="A138" s="48" t="s">
        <v>290</v>
      </c>
      <c r="B138" s="49">
        <v>108810</v>
      </c>
      <c r="C138" s="50" t="s">
        <v>291</v>
      </c>
      <c r="D138" s="50" t="s">
        <v>71</v>
      </c>
      <c r="E138" s="50" t="s">
        <v>292</v>
      </c>
      <c r="F138" s="39">
        <f>'Source Data'!O138</f>
        <v>0</v>
      </c>
      <c r="G138" s="39">
        <f>'Source Data'!AS138</f>
        <v>497708</v>
      </c>
      <c r="H138" s="39">
        <f t="shared" si="6"/>
        <v>497708</v>
      </c>
      <c r="I138" s="55" t="str">
        <f t="shared" si="7"/>
        <v>N/A</v>
      </c>
      <c r="J138" s="39">
        <f>'Source Data'!I138</f>
        <v>45156</v>
      </c>
      <c r="K138" s="58">
        <f t="shared" si="8"/>
        <v>9.0727896678373665E-2</v>
      </c>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row>
    <row r="139" spans="1:47" ht="20" customHeight="1">
      <c r="A139" s="48" t="s">
        <v>293</v>
      </c>
      <c r="B139" s="49">
        <v>203902</v>
      </c>
      <c r="C139" s="50" t="s">
        <v>294</v>
      </c>
      <c r="D139" s="50" t="s">
        <v>79</v>
      </c>
      <c r="E139" s="50" t="s">
        <v>74</v>
      </c>
      <c r="F139" s="39">
        <f>'Source Data'!O139</f>
        <v>860637</v>
      </c>
      <c r="G139" s="39">
        <f>'Source Data'!AS139</f>
        <v>1012230</v>
      </c>
      <c r="H139" s="39">
        <f t="shared" si="6"/>
        <v>151593</v>
      </c>
      <c r="I139" s="55">
        <f t="shared" si="7"/>
        <v>0.17614046340094605</v>
      </c>
      <c r="J139" s="39">
        <f>'Source Data'!I139</f>
        <v>39008</v>
      </c>
      <c r="K139" s="58">
        <f t="shared" si="8"/>
        <v>0.2573205886815354</v>
      </c>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row>
    <row r="140" spans="1:47" ht="20" customHeight="1">
      <c r="A140" s="48" t="s">
        <v>295</v>
      </c>
      <c r="B140" s="49">
        <v>184909</v>
      </c>
      <c r="C140" s="50" t="s">
        <v>106</v>
      </c>
      <c r="D140" s="50" t="s">
        <v>79</v>
      </c>
      <c r="E140" s="50" t="s">
        <v>74</v>
      </c>
      <c r="F140" s="39">
        <f>'Source Data'!O140</f>
        <v>2656117</v>
      </c>
      <c r="G140" s="39">
        <f>'Source Data'!AS140</f>
        <v>3556266</v>
      </c>
      <c r="H140" s="39">
        <f t="shared" si="6"/>
        <v>900149</v>
      </c>
      <c r="I140" s="55">
        <f t="shared" si="7"/>
        <v>0.33889659228113822</v>
      </c>
      <c r="J140" s="39">
        <f>'Source Data'!I140</f>
        <v>228112</v>
      </c>
      <c r="K140" s="58">
        <f t="shared" si="8"/>
        <v>0.25341582338035146</v>
      </c>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row>
    <row r="141" spans="1:47" ht="20" customHeight="1">
      <c r="A141" s="48" t="s">
        <v>296</v>
      </c>
      <c r="B141" s="49">
        <v>41901</v>
      </c>
      <c r="C141" s="50" t="s">
        <v>297</v>
      </c>
      <c r="D141" s="50" t="s">
        <v>79</v>
      </c>
      <c r="E141" s="50" t="s">
        <v>74</v>
      </c>
      <c r="F141" s="39">
        <f>'Source Data'!O141</f>
        <v>389761</v>
      </c>
      <c r="G141" s="39">
        <f>'Source Data'!AS141</f>
        <v>641139</v>
      </c>
      <c r="H141" s="39">
        <f t="shared" si="6"/>
        <v>251378</v>
      </c>
      <c r="I141" s="55">
        <f t="shared" si="7"/>
        <v>0.64495421553208243</v>
      </c>
      <c r="J141" s="39">
        <f>'Source Data'!I141</f>
        <v>23214</v>
      </c>
      <c r="K141" s="58">
        <f t="shared" si="8"/>
        <v>9.2346983427348456E-2</v>
      </c>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row>
    <row r="142" spans="1:47" ht="20" customHeight="1">
      <c r="A142" s="48" t="s">
        <v>298</v>
      </c>
      <c r="B142" s="49">
        <v>121902</v>
      </c>
      <c r="C142" s="50" t="s">
        <v>299</v>
      </c>
      <c r="D142" s="50" t="s">
        <v>79</v>
      </c>
      <c r="E142" s="50" t="s">
        <v>74</v>
      </c>
      <c r="F142" s="39">
        <f>'Source Data'!O142</f>
        <v>960791</v>
      </c>
      <c r="G142" s="39">
        <f>'Source Data'!AS142</f>
        <v>1101646</v>
      </c>
      <c r="H142" s="39">
        <f t="shared" si="6"/>
        <v>140855</v>
      </c>
      <c r="I142" s="55">
        <f t="shared" si="7"/>
        <v>0.14660316343512794</v>
      </c>
      <c r="J142" s="39">
        <f>'Source Data'!I142</f>
        <v>40492</v>
      </c>
      <c r="K142" s="58">
        <f t="shared" si="8"/>
        <v>0.28747293315821237</v>
      </c>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row>
    <row r="143" spans="1:47" ht="20" customHeight="1">
      <c r="A143" s="48" t="s">
        <v>300</v>
      </c>
      <c r="B143" s="49">
        <v>25908</v>
      </c>
      <c r="C143" s="50" t="s">
        <v>191</v>
      </c>
      <c r="D143" s="50" t="s">
        <v>79</v>
      </c>
      <c r="E143" s="50" t="s">
        <v>74</v>
      </c>
      <c r="F143" s="39">
        <f>'Source Data'!O143</f>
        <v>337407</v>
      </c>
      <c r="G143" s="39">
        <f>'Source Data'!AS143</f>
        <v>631642</v>
      </c>
      <c r="H143" s="39">
        <f t="shared" si="6"/>
        <v>294235</v>
      </c>
      <c r="I143" s="55">
        <f t="shared" si="7"/>
        <v>0.87204770499722883</v>
      </c>
      <c r="J143" s="39">
        <f>'Source Data'!I143</f>
        <v>52788</v>
      </c>
      <c r="K143" s="58">
        <f t="shared" si="8"/>
        <v>0.17940761636107194</v>
      </c>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row>
    <row r="144" spans="1:47" ht="20" customHeight="1">
      <c r="A144" s="48" t="s">
        <v>301</v>
      </c>
      <c r="B144" s="49">
        <v>24901</v>
      </c>
      <c r="C144" s="50" t="s">
        <v>302</v>
      </c>
      <c r="D144" s="50" t="s">
        <v>79</v>
      </c>
      <c r="E144" s="50" t="s">
        <v>74</v>
      </c>
      <c r="F144" s="39">
        <f>'Source Data'!O144</f>
        <v>3123616</v>
      </c>
      <c r="G144" s="39">
        <f>'Source Data'!AS144</f>
        <v>3666919</v>
      </c>
      <c r="H144" s="39">
        <f t="shared" si="6"/>
        <v>543303</v>
      </c>
      <c r="I144" s="55">
        <f t="shared" si="7"/>
        <v>0.17393399188632661</v>
      </c>
      <c r="J144" s="39">
        <f>'Source Data'!I144</f>
        <v>113738</v>
      </c>
      <c r="K144" s="58">
        <f t="shared" si="8"/>
        <v>0.20934542971417422</v>
      </c>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row>
    <row r="145" spans="1:47" ht="20" customHeight="1">
      <c r="A145" s="48" t="s">
        <v>303</v>
      </c>
      <c r="B145" s="49">
        <v>223901</v>
      </c>
      <c r="C145" s="50" t="s">
        <v>304</v>
      </c>
      <c r="D145" s="50" t="s">
        <v>79</v>
      </c>
      <c r="E145" s="50" t="s">
        <v>74</v>
      </c>
      <c r="F145" s="39">
        <f>'Source Data'!O145</f>
        <v>2434118</v>
      </c>
      <c r="G145" s="39">
        <f>'Source Data'!AS145</f>
        <v>3720751</v>
      </c>
      <c r="H145" s="39">
        <f t="shared" si="6"/>
        <v>1286633</v>
      </c>
      <c r="I145" s="55">
        <f t="shared" si="7"/>
        <v>0.52858283780819171</v>
      </c>
      <c r="J145" s="39">
        <f>'Source Data'!I145</f>
        <v>166950</v>
      </c>
      <c r="K145" s="58">
        <f t="shared" si="8"/>
        <v>0.12975728121383487</v>
      </c>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row>
    <row r="146" spans="1:47" ht="20" customHeight="1">
      <c r="A146" s="48" t="s">
        <v>305</v>
      </c>
      <c r="B146" s="49">
        <v>107902</v>
      </c>
      <c r="C146" s="50" t="s">
        <v>163</v>
      </c>
      <c r="D146" s="50" t="s">
        <v>79</v>
      </c>
      <c r="E146" s="50" t="s">
        <v>74</v>
      </c>
      <c r="F146" s="39">
        <f>'Source Data'!O146</f>
        <v>3318038</v>
      </c>
      <c r="G146" s="39">
        <f>'Source Data'!AS146</f>
        <v>4617142</v>
      </c>
      <c r="H146" s="39">
        <f t="shared" si="6"/>
        <v>1299104</v>
      </c>
      <c r="I146" s="55">
        <f t="shared" si="7"/>
        <v>0.39152776429926361</v>
      </c>
      <c r="J146" s="39">
        <f>'Source Data'!I146</f>
        <v>270406</v>
      </c>
      <c r="K146" s="58">
        <f t="shared" si="8"/>
        <v>0.20814807744414612</v>
      </c>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row>
    <row r="147" spans="1:47" ht="20" customHeight="1">
      <c r="A147" s="48" t="s">
        <v>306</v>
      </c>
      <c r="B147" s="49">
        <v>31901</v>
      </c>
      <c r="C147" s="50" t="s">
        <v>307</v>
      </c>
      <c r="D147" s="50" t="s">
        <v>79</v>
      </c>
      <c r="E147" s="50" t="s">
        <v>74</v>
      </c>
      <c r="F147" s="39">
        <f>'Source Data'!O147</f>
        <v>89842935</v>
      </c>
      <c r="G147" s="39">
        <f>'Source Data'!AS147</f>
        <v>95612672</v>
      </c>
      <c r="H147" s="39">
        <f t="shared" si="6"/>
        <v>5769737</v>
      </c>
      <c r="I147" s="55">
        <f t="shared" si="7"/>
        <v>6.4220263952863968E-2</v>
      </c>
      <c r="J147" s="39">
        <f>'Source Data'!I147</f>
        <v>3605590</v>
      </c>
      <c r="K147" s="58">
        <f t="shared" si="8"/>
        <v>0.62491409920417518</v>
      </c>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row>
    <row r="148" spans="1:47" ht="20" customHeight="1">
      <c r="A148" s="48" t="s">
        <v>308</v>
      </c>
      <c r="B148" s="49">
        <v>25902</v>
      </c>
      <c r="C148" s="50" t="s">
        <v>191</v>
      </c>
      <c r="D148" s="50" t="s">
        <v>79</v>
      </c>
      <c r="E148" s="50" t="s">
        <v>74</v>
      </c>
      <c r="F148" s="39">
        <f>'Source Data'!O148</f>
        <v>6318708</v>
      </c>
      <c r="G148" s="39">
        <f>'Source Data'!AS148</f>
        <v>8206777</v>
      </c>
      <c r="H148" s="39">
        <f t="shared" si="6"/>
        <v>1888069</v>
      </c>
      <c r="I148" s="55">
        <f t="shared" si="7"/>
        <v>0.29880617999755649</v>
      </c>
      <c r="J148" s="39">
        <f>'Source Data'!I148</f>
        <v>348740</v>
      </c>
      <c r="K148" s="58">
        <f t="shared" si="8"/>
        <v>0.18470723262762112</v>
      </c>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row>
    <row r="149" spans="1:47" ht="20" customHeight="1">
      <c r="A149" s="48" t="s">
        <v>309</v>
      </c>
      <c r="B149" s="49">
        <v>161919</v>
      </c>
      <c r="C149" s="50" t="s">
        <v>179</v>
      </c>
      <c r="D149" s="50" t="s">
        <v>79</v>
      </c>
      <c r="E149" s="50" t="s">
        <v>74</v>
      </c>
      <c r="F149" s="39">
        <f>'Source Data'!O149</f>
        <v>1184958</v>
      </c>
      <c r="G149" s="39">
        <f>'Source Data'!AS149</f>
        <v>1526324</v>
      </c>
      <c r="H149" s="39">
        <f t="shared" si="6"/>
        <v>341366</v>
      </c>
      <c r="I149" s="55">
        <f t="shared" si="7"/>
        <v>0.28808278436872869</v>
      </c>
      <c r="J149" s="39">
        <f>'Source Data'!I149</f>
        <v>53530</v>
      </c>
      <c r="K149" s="58">
        <f t="shared" si="8"/>
        <v>0.15681116455651706</v>
      </c>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row>
    <row r="150" spans="1:47" ht="20" customHeight="1">
      <c r="A150" s="48" t="s">
        <v>310</v>
      </c>
      <c r="B150" s="49">
        <v>21902</v>
      </c>
      <c r="C150" s="50" t="s">
        <v>159</v>
      </c>
      <c r="D150" s="50" t="s">
        <v>79</v>
      </c>
      <c r="E150" s="50" t="s">
        <v>74</v>
      </c>
      <c r="F150" s="39">
        <f>'Source Data'!O150</f>
        <v>31037191</v>
      </c>
      <c r="G150" s="39">
        <f>'Source Data'!AS150</f>
        <v>39819817</v>
      </c>
      <c r="H150" s="39">
        <f t="shared" si="6"/>
        <v>8782626</v>
      </c>
      <c r="I150" s="55">
        <f t="shared" si="7"/>
        <v>0.28297103304226212</v>
      </c>
      <c r="J150" s="39">
        <f>'Source Data'!I150</f>
        <v>1653176</v>
      </c>
      <c r="K150" s="58">
        <f t="shared" si="8"/>
        <v>0.18823254001707462</v>
      </c>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row>
    <row r="151" spans="1:47" ht="20" customHeight="1">
      <c r="A151" s="48" t="s">
        <v>311</v>
      </c>
      <c r="B151" s="49">
        <v>119901</v>
      </c>
      <c r="C151" s="50" t="s">
        <v>312</v>
      </c>
      <c r="D151" s="50" t="s">
        <v>79</v>
      </c>
      <c r="E151" s="50" t="s">
        <v>74</v>
      </c>
      <c r="F151" s="39">
        <f>'Source Data'!O151</f>
        <v>456926</v>
      </c>
      <c r="G151" s="39">
        <f>'Source Data'!AS151</f>
        <v>624364</v>
      </c>
      <c r="H151" s="39">
        <f t="shared" si="6"/>
        <v>167438</v>
      </c>
      <c r="I151" s="55">
        <f t="shared" si="7"/>
        <v>0.36644445708933177</v>
      </c>
      <c r="J151" s="39">
        <f>'Source Data'!I151</f>
        <v>27242</v>
      </c>
      <c r="K151" s="58">
        <f t="shared" si="8"/>
        <v>0.16269902889427729</v>
      </c>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row>
    <row r="152" spans="1:47" ht="20" customHeight="1">
      <c r="A152" s="48" t="s">
        <v>313</v>
      </c>
      <c r="B152" s="49">
        <v>166907</v>
      </c>
      <c r="C152" s="50" t="s">
        <v>314</v>
      </c>
      <c r="D152" s="50" t="s">
        <v>79</v>
      </c>
      <c r="E152" s="50" t="s">
        <v>74</v>
      </c>
      <c r="F152" s="39">
        <f>'Source Data'!O152</f>
        <v>232415</v>
      </c>
      <c r="G152" s="39">
        <f>'Source Data'!AS152</f>
        <v>360201</v>
      </c>
      <c r="H152" s="39">
        <f t="shared" si="6"/>
        <v>127786</v>
      </c>
      <c r="I152" s="55">
        <f t="shared" si="7"/>
        <v>0.54981821311016932</v>
      </c>
      <c r="J152" s="39">
        <f>'Source Data'!I152</f>
        <v>11130</v>
      </c>
      <c r="K152" s="58">
        <f t="shared" si="8"/>
        <v>8.7098743211306409E-2</v>
      </c>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row>
    <row r="153" spans="1:47" ht="20" customHeight="1">
      <c r="A153" s="48" t="s">
        <v>315</v>
      </c>
      <c r="B153" s="49">
        <v>186901</v>
      </c>
      <c r="C153" s="50" t="s">
        <v>316</v>
      </c>
      <c r="D153" s="50" t="s">
        <v>79</v>
      </c>
      <c r="E153" s="50" t="s">
        <v>74</v>
      </c>
      <c r="F153" s="39">
        <f>'Source Data'!O153</f>
        <v>451619</v>
      </c>
      <c r="G153" s="39">
        <f>'Source Data'!AS153</f>
        <v>950900</v>
      </c>
      <c r="H153" s="39">
        <f t="shared" si="6"/>
        <v>499281</v>
      </c>
      <c r="I153" s="55">
        <f t="shared" si="7"/>
        <v>1.1055358609801624</v>
      </c>
      <c r="J153" s="39">
        <f>'Source Data'!I153</f>
        <v>24486</v>
      </c>
      <c r="K153" s="58">
        <f t="shared" si="8"/>
        <v>4.9042523148287234E-2</v>
      </c>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row>
    <row r="154" spans="1:47" ht="20" customHeight="1">
      <c r="A154" s="48" t="s">
        <v>317</v>
      </c>
      <c r="B154" s="49">
        <v>145901</v>
      </c>
      <c r="C154" s="50" t="s">
        <v>318</v>
      </c>
      <c r="D154" s="50" t="s">
        <v>79</v>
      </c>
      <c r="E154" s="50" t="s">
        <v>74</v>
      </c>
      <c r="F154" s="39">
        <f>'Source Data'!O154</f>
        <v>1378460</v>
      </c>
      <c r="G154" s="39">
        <f>'Source Data'!AS154</f>
        <v>2385461</v>
      </c>
      <c r="H154" s="39">
        <f t="shared" si="6"/>
        <v>1007001</v>
      </c>
      <c r="I154" s="55">
        <f t="shared" si="7"/>
        <v>0.73052609433715887</v>
      </c>
      <c r="J154" s="39">
        <f>'Source Data'!I154</f>
        <v>101124</v>
      </c>
      <c r="K154" s="58">
        <f t="shared" si="8"/>
        <v>0.10042095290868629</v>
      </c>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row>
    <row r="155" spans="1:47" ht="20" customHeight="1">
      <c r="A155" s="48" t="s">
        <v>319</v>
      </c>
      <c r="B155" s="49">
        <v>212902</v>
      </c>
      <c r="C155" s="50" t="s">
        <v>157</v>
      </c>
      <c r="D155" s="50" t="s">
        <v>79</v>
      </c>
      <c r="E155" s="50" t="s">
        <v>74</v>
      </c>
      <c r="F155" s="39">
        <f>'Source Data'!O155</f>
        <v>2948734</v>
      </c>
      <c r="G155" s="39">
        <f>'Source Data'!AS155</f>
        <v>4473813</v>
      </c>
      <c r="H155" s="39">
        <f t="shared" si="6"/>
        <v>1525079</v>
      </c>
      <c r="I155" s="55">
        <f t="shared" si="7"/>
        <v>0.51719788899236074</v>
      </c>
      <c r="J155" s="39">
        <f>'Source Data'!I155</f>
        <v>298814</v>
      </c>
      <c r="K155" s="58">
        <f t="shared" si="8"/>
        <v>0.19593345656192238</v>
      </c>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row>
    <row r="156" spans="1:47" ht="20" customHeight="1">
      <c r="A156" s="48" t="s">
        <v>320</v>
      </c>
      <c r="B156" s="49">
        <v>121903</v>
      </c>
      <c r="C156" s="50" t="s">
        <v>299</v>
      </c>
      <c r="D156" s="50" t="s">
        <v>79</v>
      </c>
      <c r="E156" s="50" t="s">
        <v>74</v>
      </c>
      <c r="F156" s="39">
        <f>'Source Data'!O156</f>
        <v>2334957</v>
      </c>
      <c r="G156" s="39">
        <f>'Source Data'!AS156</f>
        <v>3497581</v>
      </c>
      <c r="H156" s="39">
        <f t="shared" si="6"/>
        <v>1162624</v>
      </c>
      <c r="I156" s="55">
        <f t="shared" si="7"/>
        <v>0.49792094672407244</v>
      </c>
      <c r="J156" s="39">
        <f>'Source Data'!I156</f>
        <v>147870</v>
      </c>
      <c r="K156" s="58">
        <f t="shared" si="8"/>
        <v>0.12718643344709898</v>
      </c>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row>
    <row r="157" spans="1:47" ht="20" customHeight="1">
      <c r="A157" s="48" t="s">
        <v>321</v>
      </c>
      <c r="B157" s="49">
        <v>243901</v>
      </c>
      <c r="C157" s="50" t="s">
        <v>322</v>
      </c>
      <c r="D157" s="50" t="s">
        <v>79</v>
      </c>
      <c r="E157" s="50" t="s">
        <v>74</v>
      </c>
      <c r="F157" s="39">
        <f>'Source Data'!O157</f>
        <v>4552806</v>
      </c>
      <c r="G157" s="39">
        <f>'Source Data'!AS157</f>
        <v>6387122</v>
      </c>
      <c r="H157" s="39">
        <f t="shared" si="6"/>
        <v>1834316</v>
      </c>
      <c r="I157" s="55">
        <f t="shared" si="7"/>
        <v>0.4028979051600266</v>
      </c>
      <c r="J157" s="39">
        <f>'Source Data'!I157</f>
        <v>332946</v>
      </c>
      <c r="K157" s="58">
        <f t="shared" si="8"/>
        <v>0.18150961993462414</v>
      </c>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row>
    <row r="158" spans="1:47" ht="20" customHeight="1">
      <c r="A158" s="48" t="s">
        <v>323</v>
      </c>
      <c r="B158" s="49">
        <v>176901</v>
      </c>
      <c r="C158" s="50" t="s">
        <v>324</v>
      </c>
      <c r="D158" s="50" t="s">
        <v>79</v>
      </c>
      <c r="E158" s="50" t="s">
        <v>74</v>
      </c>
      <c r="F158" s="39">
        <f>'Source Data'!O158</f>
        <v>631177</v>
      </c>
      <c r="G158" s="39">
        <f>'Source Data'!AS158</f>
        <v>667256</v>
      </c>
      <c r="H158" s="39">
        <f t="shared" si="6"/>
        <v>36079</v>
      </c>
      <c r="I158" s="55">
        <f t="shared" si="7"/>
        <v>5.7161461840339559E-2</v>
      </c>
      <c r="J158" s="39">
        <f>'Source Data'!I158</f>
        <v>25546</v>
      </c>
      <c r="K158" s="58">
        <f t="shared" si="8"/>
        <v>0.70805731866182542</v>
      </c>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row>
    <row r="159" spans="1:47" ht="20" customHeight="1">
      <c r="A159" s="48" t="s">
        <v>325</v>
      </c>
      <c r="B159" s="49">
        <v>126902</v>
      </c>
      <c r="C159" s="50" t="s">
        <v>118</v>
      </c>
      <c r="D159" s="50" t="s">
        <v>79</v>
      </c>
      <c r="E159" s="50" t="s">
        <v>74</v>
      </c>
      <c r="F159" s="39">
        <f>'Source Data'!O159</f>
        <v>13006215</v>
      </c>
      <c r="G159" s="39">
        <f>'Source Data'!AS159</f>
        <v>19130882</v>
      </c>
      <c r="H159" s="39">
        <f t="shared" si="6"/>
        <v>6124667</v>
      </c>
      <c r="I159" s="55">
        <f t="shared" si="7"/>
        <v>0.47090310286274678</v>
      </c>
      <c r="J159" s="39">
        <f>'Source Data'!I159</f>
        <v>1331148</v>
      </c>
      <c r="K159" s="58">
        <f t="shared" si="8"/>
        <v>0.21734210202775106</v>
      </c>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row>
    <row r="160" spans="1:47" ht="20" customHeight="1">
      <c r="A160" s="48" t="s">
        <v>326</v>
      </c>
      <c r="B160" s="49">
        <v>27903</v>
      </c>
      <c r="C160" s="50" t="s">
        <v>327</v>
      </c>
      <c r="D160" s="50" t="s">
        <v>79</v>
      </c>
      <c r="E160" s="50" t="s">
        <v>74</v>
      </c>
      <c r="F160" s="39">
        <f>'Source Data'!O160</f>
        <v>6325504</v>
      </c>
      <c r="G160" s="39">
        <f>'Source Data'!AS160</f>
        <v>7499607</v>
      </c>
      <c r="H160" s="39">
        <f t="shared" si="6"/>
        <v>1174103</v>
      </c>
      <c r="I160" s="55">
        <f t="shared" si="7"/>
        <v>0.18561414236715368</v>
      </c>
      <c r="J160" s="39">
        <f>'Source Data'!I160</f>
        <v>341638</v>
      </c>
      <c r="K160" s="58">
        <f t="shared" si="8"/>
        <v>0.29097787843144934</v>
      </c>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row>
    <row r="161" spans="1:47" ht="20" customHeight="1">
      <c r="A161" s="48" t="s">
        <v>328</v>
      </c>
      <c r="B161" s="49">
        <v>71801</v>
      </c>
      <c r="C161" s="50" t="s">
        <v>141</v>
      </c>
      <c r="D161" s="50" t="s">
        <v>71</v>
      </c>
      <c r="E161" s="50" t="s">
        <v>74</v>
      </c>
      <c r="F161" s="39">
        <f>'Source Data'!O161</f>
        <v>1013961</v>
      </c>
      <c r="G161" s="39">
        <f>'Source Data'!AS161</f>
        <v>2361003</v>
      </c>
      <c r="H161" s="39">
        <f t="shared" si="6"/>
        <v>1347042</v>
      </c>
      <c r="I161" s="55">
        <f t="shared" si="7"/>
        <v>1.3284948829392846</v>
      </c>
      <c r="J161" s="39">
        <f>'Source Data'!I161</f>
        <v>198962</v>
      </c>
      <c r="K161" s="58">
        <f t="shared" si="8"/>
        <v>0.14770289270861636</v>
      </c>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row>
    <row r="162" spans="1:47" ht="20" customHeight="1">
      <c r="A162" s="48" t="s">
        <v>329</v>
      </c>
      <c r="B162" s="49">
        <v>239903</v>
      </c>
      <c r="C162" s="50" t="s">
        <v>284</v>
      </c>
      <c r="D162" s="50" t="s">
        <v>79</v>
      </c>
      <c r="E162" s="50" t="s">
        <v>74</v>
      </c>
      <c r="F162" s="39">
        <f>'Source Data'!O162</f>
        <v>654070</v>
      </c>
      <c r="G162" s="39">
        <f>'Source Data'!AS162</f>
        <v>1179743</v>
      </c>
      <c r="H162" s="39">
        <f t="shared" si="6"/>
        <v>525673</v>
      </c>
      <c r="I162" s="55">
        <f t="shared" si="7"/>
        <v>0.80369532313055181</v>
      </c>
      <c r="J162" s="39">
        <f>'Source Data'!I162</f>
        <v>66038</v>
      </c>
      <c r="K162" s="58">
        <f t="shared" si="8"/>
        <v>0.1256256265777394</v>
      </c>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row>
    <row r="163" spans="1:47" ht="20" customHeight="1">
      <c r="A163" s="48" t="s">
        <v>330</v>
      </c>
      <c r="B163" s="49">
        <v>188904</v>
      </c>
      <c r="C163" s="50" t="s">
        <v>124</v>
      </c>
      <c r="D163" s="50" t="s">
        <v>79</v>
      </c>
      <c r="E163" s="50" t="s">
        <v>74</v>
      </c>
      <c r="F163" s="39">
        <f>'Source Data'!O163</f>
        <v>1886937</v>
      </c>
      <c r="G163" s="39">
        <f>'Source Data'!AS163</f>
        <v>3628388</v>
      </c>
      <c r="H163" s="39">
        <f t="shared" si="6"/>
        <v>1741451</v>
      </c>
      <c r="I163" s="55">
        <f t="shared" si="7"/>
        <v>0.92289832675918693</v>
      </c>
      <c r="J163" s="39">
        <f>'Source Data'!I163</f>
        <v>150838</v>
      </c>
      <c r="K163" s="58">
        <f t="shared" si="8"/>
        <v>8.6616275737876058E-2</v>
      </c>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row>
    <row r="164" spans="1:47" ht="20" customHeight="1">
      <c r="A164" s="48" t="s">
        <v>331</v>
      </c>
      <c r="B164" s="49">
        <v>109902</v>
      </c>
      <c r="C164" s="50" t="s">
        <v>78</v>
      </c>
      <c r="D164" s="50" t="s">
        <v>79</v>
      </c>
      <c r="E164" s="50" t="s">
        <v>74</v>
      </c>
      <c r="F164" s="39">
        <f>'Source Data'!O164</f>
        <v>302875</v>
      </c>
      <c r="G164" s="39">
        <f>'Source Data'!AS164</f>
        <v>386568</v>
      </c>
      <c r="H164" s="39">
        <f t="shared" si="6"/>
        <v>83693</v>
      </c>
      <c r="I164" s="55">
        <f t="shared" si="7"/>
        <v>0.27632851836566241</v>
      </c>
      <c r="J164" s="39">
        <f>'Source Data'!I164</f>
        <v>18126</v>
      </c>
      <c r="K164" s="58">
        <f t="shared" si="8"/>
        <v>0.21657725257787389</v>
      </c>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row>
    <row r="165" spans="1:47" ht="20" customHeight="1">
      <c r="A165" s="48" t="s">
        <v>332</v>
      </c>
      <c r="B165" s="49">
        <v>116901</v>
      </c>
      <c r="C165" s="50" t="s">
        <v>237</v>
      </c>
      <c r="D165" s="50" t="s">
        <v>79</v>
      </c>
      <c r="E165" s="50" t="s">
        <v>74</v>
      </c>
      <c r="F165" s="39">
        <f>'Source Data'!O165</f>
        <v>1804044</v>
      </c>
      <c r="G165" s="39">
        <f>'Source Data'!AS165</f>
        <v>5106148</v>
      </c>
      <c r="H165" s="39">
        <f t="shared" si="6"/>
        <v>3302104</v>
      </c>
      <c r="I165" s="55">
        <f t="shared" si="7"/>
        <v>1.8303899461432205</v>
      </c>
      <c r="J165" s="39">
        <f>'Source Data'!I165</f>
        <v>349376</v>
      </c>
      <c r="K165" s="58">
        <f t="shared" si="8"/>
        <v>0.10580405704968711</v>
      </c>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row>
    <row r="166" spans="1:47" ht="20" customHeight="1">
      <c r="A166" s="48" t="s">
        <v>333</v>
      </c>
      <c r="B166" s="49">
        <v>178903</v>
      </c>
      <c r="C166" s="50" t="s">
        <v>97</v>
      </c>
      <c r="D166" s="50" t="s">
        <v>79</v>
      </c>
      <c r="E166" s="50" t="s">
        <v>74</v>
      </c>
      <c r="F166" s="39">
        <f>'Source Data'!O166</f>
        <v>6274322</v>
      </c>
      <c r="G166" s="39">
        <f>'Source Data'!AS166</f>
        <v>8291840</v>
      </c>
      <c r="H166" s="39">
        <f t="shared" si="6"/>
        <v>2017518</v>
      </c>
      <c r="I166" s="55">
        <f t="shared" si="7"/>
        <v>0.32155155569000127</v>
      </c>
      <c r="J166" s="39">
        <f>'Source Data'!I166</f>
        <v>389656</v>
      </c>
      <c r="K166" s="58">
        <f t="shared" si="8"/>
        <v>0.19313631898203634</v>
      </c>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row>
    <row r="167" spans="1:47" ht="20" customHeight="1">
      <c r="A167" s="48" t="s">
        <v>334</v>
      </c>
      <c r="B167" s="49">
        <v>26901</v>
      </c>
      <c r="C167" s="50" t="s">
        <v>335</v>
      </c>
      <c r="D167" s="50" t="s">
        <v>79</v>
      </c>
      <c r="E167" s="50" t="s">
        <v>74</v>
      </c>
      <c r="F167" s="39">
        <f>'Source Data'!O167</f>
        <v>2783039</v>
      </c>
      <c r="G167" s="39">
        <f>'Source Data'!AS167</f>
        <v>4020274</v>
      </c>
      <c r="H167" s="39">
        <f t="shared" si="6"/>
        <v>1237235</v>
      </c>
      <c r="I167" s="55">
        <f t="shared" si="7"/>
        <v>0.44456258068967053</v>
      </c>
      <c r="J167" s="39">
        <f>'Source Data'!I167</f>
        <v>192814</v>
      </c>
      <c r="K167" s="58">
        <f t="shared" si="8"/>
        <v>0.1558426652980234</v>
      </c>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row>
    <row r="168" spans="1:47" ht="20" customHeight="1">
      <c r="A168" s="48" t="s">
        <v>336</v>
      </c>
      <c r="B168" s="49">
        <v>29901</v>
      </c>
      <c r="C168" s="50" t="s">
        <v>337</v>
      </c>
      <c r="D168" s="50" t="s">
        <v>79</v>
      </c>
      <c r="E168" s="50" t="s">
        <v>74</v>
      </c>
      <c r="F168" s="39">
        <f>'Source Data'!O168</f>
        <v>7211055</v>
      </c>
      <c r="G168" s="39">
        <f>'Source Data'!AS168</f>
        <v>9041672</v>
      </c>
      <c r="H168" s="39">
        <f t="shared" si="6"/>
        <v>1830617</v>
      </c>
      <c r="I168" s="55">
        <f t="shared" si="7"/>
        <v>0.25386257628044717</v>
      </c>
      <c r="J168" s="39">
        <f>'Source Data'!I168</f>
        <v>353510</v>
      </c>
      <c r="K168" s="58">
        <f t="shared" si="8"/>
        <v>0.19310975479851875</v>
      </c>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row>
    <row r="169" spans="1:47" ht="20" customHeight="1">
      <c r="A169" s="48" t="s">
        <v>338</v>
      </c>
      <c r="B169" s="49">
        <v>49905</v>
      </c>
      <c r="C169" s="50" t="s">
        <v>339</v>
      </c>
      <c r="D169" s="50" t="s">
        <v>79</v>
      </c>
      <c r="E169" s="50" t="s">
        <v>74</v>
      </c>
      <c r="F169" s="39">
        <f>'Source Data'!O169</f>
        <v>1455727</v>
      </c>
      <c r="G169" s="39">
        <f>'Source Data'!AS169</f>
        <v>2179174</v>
      </c>
      <c r="H169" s="39">
        <f t="shared" si="6"/>
        <v>723447</v>
      </c>
      <c r="I169" s="55">
        <f t="shared" si="7"/>
        <v>0.49696612070807233</v>
      </c>
      <c r="J169" s="39">
        <f>'Source Data'!I169</f>
        <v>118614</v>
      </c>
      <c r="K169" s="58">
        <f t="shared" si="8"/>
        <v>0.16395672385122892</v>
      </c>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row>
    <row r="170" spans="1:47" ht="20" customHeight="1">
      <c r="A170" s="48" t="s">
        <v>340</v>
      </c>
      <c r="B170" s="49">
        <v>198902</v>
      </c>
      <c r="C170" s="50" t="s">
        <v>282</v>
      </c>
      <c r="D170" s="50" t="s">
        <v>79</v>
      </c>
      <c r="E170" s="50" t="s">
        <v>74</v>
      </c>
      <c r="F170" s="39">
        <f>'Source Data'!O170</f>
        <v>304291</v>
      </c>
      <c r="G170" s="39">
        <f>'Source Data'!AS170</f>
        <v>420440</v>
      </c>
      <c r="H170" s="39">
        <f t="shared" si="6"/>
        <v>116149</v>
      </c>
      <c r="I170" s="55">
        <f t="shared" si="7"/>
        <v>0.38170369810477472</v>
      </c>
      <c r="J170" s="39">
        <f>'Source Data'!I170</f>
        <v>15052</v>
      </c>
      <c r="K170" s="58">
        <f t="shared" si="8"/>
        <v>0.12959216179218072</v>
      </c>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row>
    <row r="171" spans="1:47" ht="20" customHeight="1">
      <c r="A171" s="48" t="s">
        <v>341</v>
      </c>
      <c r="B171" s="49">
        <v>101837</v>
      </c>
      <c r="C171" s="50" t="s">
        <v>76</v>
      </c>
      <c r="D171" s="50" t="s">
        <v>71</v>
      </c>
      <c r="E171" s="50" t="s">
        <v>74</v>
      </c>
      <c r="F171" s="39">
        <f>'Source Data'!O171</f>
        <v>418487</v>
      </c>
      <c r="G171" s="39">
        <f>'Source Data'!AS171</f>
        <v>631443</v>
      </c>
      <c r="H171" s="39">
        <f t="shared" si="6"/>
        <v>212956</v>
      </c>
      <c r="I171" s="55">
        <f t="shared" si="7"/>
        <v>0.50887124331221756</v>
      </c>
      <c r="J171" s="39">
        <f>'Source Data'!I171</f>
        <v>43884</v>
      </c>
      <c r="K171" s="58">
        <f t="shared" si="8"/>
        <v>0.20607073761716035</v>
      </c>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row>
    <row r="172" spans="1:47" ht="20" customHeight="1">
      <c r="A172" s="48" t="s">
        <v>342</v>
      </c>
      <c r="B172" s="49">
        <v>166901</v>
      </c>
      <c r="C172" s="50" t="s">
        <v>314</v>
      </c>
      <c r="D172" s="50" t="s">
        <v>79</v>
      </c>
      <c r="E172" s="50" t="s">
        <v>74</v>
      </c>
      <c r="F172" s="39">
        <f>'Source Data'!O172</f>
        <v>2199272</v>
      </c>
      <c r="G172" s="39">
        <f>'Source Data'!AS172</f>
        <v>2931173</v>
      </c>
      <c r="H172" s="39">
        <f t="shared" si="6"/>
        <v>731901</v>
      </c>
      <c r="I172" s="55">
        <f t="shared" si="7"/>
        <v>0.33279239675674493</v>
      </c>
      <c r="J172" s="39">
        <f>'Source Data'!I172</f>
        <v>146068</v>
      </c>
      <c r="K172" s="58">
        <f t="shared" si="8"/>
        <v>0.19957343957721058</v>
      </c>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row>
    <row r="173" spans="1:47" ht="20" customHeight="1">
      <c r="A173" s="48" t="s">
        <v>343</v>
      </c>
      <c r="B173" s="49">
        <v>116910</v>
      </c>
      <c r="C173" s="50" t="s">
        <v>237</v>
      </c>
      <c r="D173" s="50" t="s">
        <v>79</v>
      </c>
      <c r="E173" s="50" t="s">
        <v>74</v>
      </c>
      <c r="F173" s="39">
        <f>'Source Data'!O173</f>
        <v>513676</v>
      </c>
      <c r="G173" s="39">
        <f>'Source Data'!AS173</f>
        <v>774889</v>
      </c>
      <c r="H173" s="39">
        <f t="shared" si="6"/>
        <v>261213</v>
      </c>
      <c r="I173" s="55">
        <f t="shared" si="7"/>
        <v>0.5085170418707512</v>
      </c>
      <c r="J173" s="39">
        <f>'Source Data'!I173</f>
        <v>30846</v>
      </c>
      <c r="K173" s="58">
        <f t="shared" si="8"/>
        <v>0.11808753775654351</v>
      </c>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row>
    <row r="174" spans="1:47" ht="20" customHeight="1">
      <c r="A174" s="48" t="s">
        <v>344</v>
      </c>
      <c r="B174" s="49">
        <v>106901</v>
      </c>
      <c r="C174" s="50" t="s">
        <v>345</v>
      </c>
      <c r="D174" s="50" t="s">
        <v>79</v>
      </c>
      <c r="E174" s="50" t="s">
        <v>74</v>
      </c>
      <c r="F174" s="39">
        <f>'Source Data'!O174</f>
        <v>1770575</v>
      </c>
      <c r="G174" s="39">
        <f>'Source Data'!AS174</f>
        <v>2399322</v>
      </c>
      <c r="H174" s="39">
        <f t="shared" si="6"/>
        <v>628747</v>
      </c>
      <c r="I174" s="55">
        <f t="shared" si="7"/>
        <v>0.35510893353853973</v>
      </c>
      <c r="J174" s="39">
        <f>'Source Data'!I174</f>
        <v>69536</v>
      </c>
      <c r="K174" s="58">
        <f t="shared" si="8"/>
        <v>0.11059456347306627</v>
      </c>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row>
    <row r="175" spans="1:47" ht="20" customHeight="1">
      <c r="A175" s="48" t="s">
        <v>346</v>
      </c>
      <c r="B175" s="49">
        <v>234902</v>
      </c>
      <c r="C175" s="50" t="s">
        <v>347</v>
      </c>
      <c r="D175" s="50" t="s">
        <v>79</v>
      </c>
      <c r="E175" s="50" t="s">
        <v>74</v>
      </c>
      <c r="F175" s="39">
        <f>'Source Data'!O175</f>
        <v>2085438</v>
      </c>
      <c r="G175" s="39">
        <f>'Source Data'!AS175</f>
        <v>2894028</v>
      </c>
      <c r="H175" s="39">
        <f t="shared" si="6"/>
        <v>808590</v>
      </c>
      <c r="I175" s="55">
        <f t="shared" si="7"/>
        <v>0.38773149813132779</v>
      </c>
      <c r="J175" s="39">
        <f>'Source Data'!I175</f>
        <v>238394</v>
      </c>
      <c r="K175" s="58">
        <f t="shared" si="8"/>
        <v>0.29482679726437377</v>
      </c>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row>
    <row r="176" spans="1:47" ht="20" customHeight="1">
      <c r="A176" s="48" t="s">
        <v>348</v>
      </c>
      <c r="B176" s="49">
        <v>71907</v>
      </c>
      <c r="C176" s="50" t="s">
        <v>141</v>
      </c>
      <c r="D176" s="50" t="s">
        <v>79</v>
      </c>
      <c r="E176" s="50" t="s">
        <v>74</v>
      </c>
      <c r="F176" s="39">
        <f>'Source Data'!O176</f>
        <v>12014499</v>
      </c>
      <c r="G176" s="39">
        <f>'Source Data'!AS176</f>
        <v>12408092</v>
      </c>
      <c r="H176" s="39">
        <f t="shared" si="6"/>
        <v>393593</v>
      </c>
      <c r="I176" s="55">
        <f t="shared" si="7"/>
        <v>3.2759834596515429E-2</v>
      </c>
      <c r="J176" s="39">
        <f>'Source Data'!I176</f>
        <v>588406</v>
      </c>
      <c r="K176" s="58">
        <f t="shared" si="8"/>
        <v>1.4949605302939839</v>
      </c>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row>
    <row r="177" spans="1:47" ht="20" customHeight="1">
      <c r="A177" s="48" t="s">
        <v>349</v>
      </c>
      <c r="B177" s="49">
        <v>191901</v>
      </c>
      <c r="C177" s="50" t="s">
        <v>350</v>
      </c>
      <c r="D177" s="50" t="s">
        <v>79</v>
      </c>
      <c r="E177" s="50" t="s">
        <v>74</v>
      </c>
      <c r="F177" s="39">
        <f>'Source Data'!O177</f>
        <v>10689713</v>
      </c>
      <c r="G177" s="39">
        <f>'Source Data'!AS177</f>
        <v>20056078</v>
      </c>
      <c r="H177" s="39">
        <f t="shared" si="6"/>
        <v>9366365</v>
      </c>
      <c r="I177" s="55">
        <f t="shared" si="7"/>
        <v>0.87620359873085463</v>
      </c>
      <c r="J177" s="39">
        <f>'Source Data'!I177</f>
        <v>1221650</v>
      </c>
      <c r="K177" s="58">
        <f t="shared" si="8"/>
        <v>0.13042946756826154</v>
      </c>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row>
    <row r="178" spans="1:47" ht="20" customHeight="1">
      <c r="A178" s="48" t="s">
        <v>351</v>
      </c>
      <c r="B178" s="49">
        <v>201913</v>
      </c>
      <c r="C178" s="50" t="s">
        <v>352</v>
      </c>
      <c r="D178" s="50" t="s">
        <v>79</v>
      </c>
      <c r="E178" s="50" t="s">
        <v>74</v>
      </c>
      <c r="F178" s="39">
        <f>'Source Data'!O178</f>
        <v>829972</v>
      </c>
      <c r="G178" s="39">
        <f>'Source Data'!AS178</f>
        <v>1252681</v>
      </c>
      <c r="H178" s="39">
        <f t="shared" si="6"/>
        <v>422709</v>
      </c>
      <c r="I178" s="55">
        <f t="shared" si="7"/>
        <v>0.50930513318521586</v>
      </c>
      <c r="J178" s="39">
        <f>'Source Data'!I178</f>
        <v>69536</v>
      </c>
      <c r="K178" s="58">
        <f t="shared" si="8"/>
        <v>0.16450087412380621</v>
      </c>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row>
    <row r="179" spans="1:47" ht="20" customHeight="1">
      <c r="A179" s="48" t="s">
        <v>353</v>
      </c>
      <c r="B179" s="49">
        <v>64903</v>
      </c>
      <c r="C179" s="50" t="s">
        <v>354</v>
      </c>
      <c r="D179" s="50" t="s">
        <v>79</v>
      </c>
      <c r="E179" s="50" t="s">
        <v>74</v>
      </c>
      <c r="F179" s="39">
        <f>'Source Data'!O179</f>
        <v>4166530</v>
      </c>
      <c r="G179" s="39">
        <f>'Source Data'!AS179</f>
        <v>5777514</v>
      </c>
      <c r="H179" s="39">
        <f t="shared" si="6"/>
        <v>1610984</v>
      </c>
      <c r="I179" s="55">
        <f t="shared" si="7"/>
        <v>0.38664884208202027</v>
      </c>
      <c r="J179" s="39">
        <f>'Source Data'!I179</f>
        <v>188786</v>
      </c>
      <c r="K179" s="58">
        <f t="shared" si="8"/>
        <v>0.1171867628728777</v>
      </c>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row>
    <row r="180" spans="1:47" ht="20" customHeight="1">
      <c r="A180" s="48" t="s">
        <v>355</v>
      </c>
      <c r="B180" s="49">
        <v>220919</v>
      </c>
      <c r="C180" s="50" t="s">
        <v>91</v>
      </c>
      <c r="D180" s="50" t="s">
        <v>79</v>
      </c>
      <c r="E180" s="50" t="s">
        <v>74</v>
      </c>
      <c r="F180" s="39">
        <f>'Source Data'!O180</f>
        <v>11075444</v>
      </c>
      <c r="G180" s="39">
        <f>'Source Data'!AS180</f>
        <v>13351915</v>
      </c>
      <c r="H180" s="39">
        <f t="shared" si="6"/>
        <v>2276471</v>
      </c>
      <c r="I180" s="55">
        <f t="shared" si="7"/>
        <v>0.20554218864724522</v>
      </c>
      <c r="J180" s="39">
        <f>'Source Data'!I180</f>
        <v>817048</v>
      </c>
      <c r="K180" s="58">
        <f t="shared" si="8"/>
        <v>0.35890990924110167</v>
      </c>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row>
    <row r="181" spans="1:47" ht="20" customHeight="1">
      <c r="A181" s="48" t="s">
        <v>356</v>
      </c>
      <c r="B181" s="49">
        <v>57903</v>
      </c>
      <c r="C181" s="50" t="s">
        <v>70</v>
      </c>
      <c r="D181" s="50" t="s">
        <v>79</v>
      </c>
      <c r="E181" s="50" t="s">
        <v>74</v>
      </c>
      <c r="F181" s="39">
        <f>'Source Data'!O181</f>
        <v>32783945</v>
      </c>
      <c r="G181" s="39">
        <f>'Source Data'!AS181</f>
        <v>45123366</v>
      </c>
      <c r="H181" s="39">
        <f t="shared" si="6"/>
        <v>12339421</v>
      </c>
      <c r="I181" s="55">
        <f t="shared" si="7"/>
        <v>0.37638609386393246</v>
      </c>
      <c r="J181" s="39">
        <f>'Source Data'!I181</f>
        <v>2413302</v>
      </c>
      <c r="K181" s="58">
        <f t="shared" si="8"/>
        <v>0.19557659958275189</v>
      </c>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row>
    <row r="182" spans="1:47" ht="20" customHeight="1">
      <c r="A182" s="48" t="s">
        <v>357</v>
      </c>
      <c r="B182" s="49">
        <v>183902</v>
      </c>
      <c r="C182" s="50" t="s">
        <v>204</v>
      </c>
      <c r="D182" s="50" t="s">
        <v>79</v>
      </c>
      <c r="E182" s="50" t="s">
        <v>74</v>
      </c>
      <c r="F182" s="39">
        <f>'Source Data'!O182</f>
        <v>4583797</v>
      </c>
      <c r="G182" s="39">
        <f>'Source Data'!AS182</f>
        <v>6944754</v>
      </c>
      <c r="H182" s="39">
        <f t="shared" si="6"/>
        <v>2360957</v>
      </c>
      <c r="I182" s="55">
        <f t="shared" si="7"/>
        <v>0.51506578498131572</v>
      </c>
      <c r="J182" s="39">
        <f>'Source Data'!I182</f>
        <v>270830</v>
      </c>
      <c r="K182" s="58">
        <f t="shared" si="8"/>
        <v>0.11471195790520539</v>
      </c>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row>
    <row r="183" spans="1:47" ht="20" customHeight="1">
      <c r="A183" s="48" t="s">
        <v>358</v>
      </c>
      <c r="B183" s="49">
        <v>220917</v>
      </c>
      <c r="C183" s="50" t="s">
        <v>91</v>
      </c>
      <c r="D183" s="50" t="s">
        <v>79</v>
      </c>
      <c r="E183" s="50" t="s">
        <v>74</v>
      </c>
      <c r="F183" s="39">
        <f>'Source Data'!O183</f>
        <v>4491602</v>
      </c>
      <c r="G183" s="39">
        <f>'Source Data'!AS183</f>
        <v>6611005</v>
      </c>
      <c r="H183" s="39">
        <f t="shared" si="6"/>
        <v>2119403</v>
      </c>
      <c r="I183" s="55">
        <f t="shared" si="7"/>
        <v>0.47185903826741549</v>
      </c>
      <c r="J183" s="39">
        <f>'Source Data'!I183</f>
        <v>392730</v>
      </c>
      <c r="K183" s="58">
        <f t="shared" si="8"/>
        <v>0.1853021817936466</v>
      </c>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row>
    <row r="184" spans="1:47" ht="20" customHeight="1">
      <c r="A184" s="48" t="s">
        <v>359</v>
      </c>
      <c r="B184" s="49">
        <v>1902</v>
      </c>
      <c r="C184" s="50" t="s">
        <v>360</v>
      </c>
      <c r="D184" s="50" t="s">
        <v>79</v>
      </c>
      <c r="E184" s="50" t="s">
        <v>74</v>
      </c>
      <c r="F184" s="39">
        <f>'Source Data'!O184</f>
        <v>974925</v>
      </c>
      <c r="G184" s="39">
        <f>'Source Data'!AS184</f>
        <v>1362286</v>
      </c>
      <c r="H184" s="39">
        <f t="shared" si="6"/>
        <v>387361</v>
      </c>
      <c r="I184" s="55">
        <f t="shared" si="7"/>
        <v>0.39732389671000334</v>
      </c>
      <c r="J184" s="39">
        <f>'Source Data'!I184</f>
        <v>60844</v>
      </c>
      <c r="K184" s="58">
        <f t="shared" si="8"/>
        <v>0.15707311784098038</v>
      </c>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row>
    <row r="185" spans="1:47" ht="20" customHeight="1">
      <c r="A185" s="48" t="s">
        <v>361</v>
      </c>
      <c r="B185" s="49">
        <v>57904</v>
      </c>
      <c r="C185" s="50" t="s">
        <v>70</v>
      </c>
      <c r="D185" s="50" t="s">
        <v>79</v>
      </c>
      <c r="E185" s="50" t="s">
        <v>74</v>
      </c>
      <c r="F185" s="39">
        <f>'Source Data'!O185</f>
        <v>9763181</v>
      </c>
      <c r="G185" s="39">
        <f>'Source Data'!AS185</f>
        <v>12907802</v>
      </c>
      <c r="H185" s="39">
        <f t="shared" si="6"/>
        <v>3144621</v>
      </c>
      <c r="I185" s="55">
        <f t="shared" si="7"/>
        <v>0.32208979839664964</v>
      </c>
      <c r="J185" s="39">
        <f>'Source Data'!I185</f>
        <v>616178</v>
      </c>
      <c r="K185" s="58">
        <f t="shared" si="8"/>
        <v>0.19594666575081704</v>
      </c>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row>
    <row r="186" spans="1:47" ht="20" customHeight="1">
      <c r="A186" s="48" t="s">
        <v>362</v>
      </c>
      <c r="B186" s="49">
        <v>227817</v>
      </c>
      <c r="C186" s="50" t="s">
        <v>168</v>
      </c>
      <c r="D186" s="50" t="s">
        <v>71</v>
      </c>
      <c r="E186" s="50" t="s">
        <v>74</v>
      </c>
      <c r="F186" s="39">
        <f>'Source Data'!O186</f>
        <v>762558</v>
      </c>
      <c r="G186" s="39">
        <f>'Source Data'!AS186</f>
        <v>873904</v>
      </c>
      <c r="H186" s="39">
        <f t="shared" si="6"/>
        <v>111346</v>
      </c>
      <c r="I186" s="55">
        <f t="shared" si="7"/>
        <v>0.14601643415976229</v>
      </c>
      <c r="J186" s="39">
        <f>'Source Data'!I186</f>
        <v>57452</v>
      </c>
      <c r="K186" s="58">
        <f t="shared" si="8"/>
        <v>0.51597722414815084</v>
      </c>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row>
    <row r="187" spans="1:47" ht="20" customHeight="1">
      <c r="A187" s="48" t="s">
        <v>363</v>
      </c>
      <c r="B187" s="49">
        <v>15845</v>
      </c>
      <c r="C187" s="50" t="s">
        <v>99</v>
      </c>
      <c r="D187" s="50" t="s">
        <v>71</v>
      </c>
      <c r="E187" s="50" t="s">
        <v>292</v>
      </c>
      <c r="F187" s="39">
        <f>'Source Data'!O187</f>
        <v>0</v>
      </c>
      <c r="G187" s="39">
        <f>'Source Data'!AS187</f>
        <v>83401</v>
      </c>
      <c r="H187" s="39">
        <f t="shared" si="6"/>
        <v>83401</v>
      </c>
      <c r="I187" s="55" t="str">
        <f t="shared" si="7"/>
        <v>N/A</v>
      </c>
      <c r="J187" s="39">
        <f>'Source Data'!I187</f>
        <v>10600</v>
      </c>
      <c r="K187" s="58">
        <f t="shared" si="8"/>
        <v>0.12709679740051077</v>
      </c>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row>
    <row r="188" spans="1:47" ht="20" customHeight="1">
      <c r="A188" s="48" t="s">
        <v>364</v>
      </c>
      <c r="B188" s="49">
        <v>116902</v>
      </c>
      <c r="C188" s="50" t="s">
        <v>237</v>
      </c>
      <c r="D188" s="50" t="s">
        <v>79</v>
      </c>
      <c r="E188" s="50" t="s">
        <v>74</v>
      </c>
      <c r="F188" s="39">
        <f>'Source Data'!O188</f>
        <v>766524</v>
      </c>
      <c r="G188" s="39">
        <f>'Source Data'!AS188</f>
        <v>951353</v>
      </c>
      <c r="H188" s="39">
        <f t="shared" si="6"/>
        <v>184829</v>
      </c>
      <c r="I188" s="55">
        <f t="shared" si="7"/>
        <v>0.24112617478382933</v>
      </c>
      <c r="J188" s="39">
        <f>'Source Data'!I188</f>
        <v>49396</v>
      </c>
      <c r="K188" s="58">
        <f t="shared" si="8"/>
        <v>0.26725243333026744</v>
      </c>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row>
    <row r="189" spans="1:47" ht="20" customHeight="1">
      <c r="A189" s="48" t="s">
        <v>365</v>
      </c>
      <c r="B189" s="49">
        <v>43903</v>
      </c>
      <c r="C189" s="50" t="s">
        <v>112</v>
      </c>
      <c r="D189" s="50" t="s">
        <v>79</v>
      </c>
      <c r="E189" s="50" t="s">
        <v>74</v>
      </c>
      <c r="F189" s="39">
        <f>'Source Data'!O189</f>
        <v>4371501</v>
      </c>
      <c r="G189" s="39">
        <f>'Source Data'!AS189</f>
        <v>9635473</v>
      </c>
      <c r="H189" s="39">
        <f t="shared" si="6"/>
        <v>5263972</v>
      </c>
      <c r="I189" s="55">
        <f t="shared" si="7"/>
        <v>1.2041566500842618</v>
      </c>
      <c r="J189" s="39">
        <f>'Source Data'!I189</f>
        <v>671722</v>
      </c>
      <c r="K189" s="58">
        <f t="shared" si="8"/>
        <v>0.12760744168092081</v>
      </c>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row>
    <row r="190" spans="1:47" ht="20" customHeight="1">
      <c r="A190" s="48" t="s">
        <v>366</v>
      </c>
      <c r="B190" s="49">
        <v>210901</v>
      </c>
      <c r="C190" s="50" t="s">
        <v>367</v>
      </c>
      <c r="D190" s="50" t="s">
        <v>79</v>
      </c>
      <c r="E190" s="50" t="s">
        <v>74</v>
      </c>
      <c r="F190" s="39">
        <f>'Source Data'!O190</f>
        <v>3726481</v>
      </c>
      <c r="G190" s="39">
        <f>'Source Data'!AS190</f>
        <v>4944428</v>
      </c>
      <c r="H190" s="39">
        <f t="shared" si="6"/>
        <v>1217947</v>
      </c>
      <c r="I190" s="55">
        <f t="shared" si="7"/>
        <v>0.32683569297683257</v>
      </c>
      <c r="J190" s="39">
        <f>'Source Data'!I190</f>
        <v>236910</v>
      </c>
      <c r="K190" s="58">
        <f t="shared" si="8"/>
        <v>0.19451585331709836</v>
      </c>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row>
    <row r="191" spans="1:47" ht="20" customHeight="1">
      <c r="A191" s="48" t="s">
        <v>368</v>
      </c>
      <c r="B191" s="49">
        <v>133901</v>
      </c>
      <c r="C191" s="50" t="s">
        <v>369</v>
      </c>
      <c r="D191" s="50" t="s">
        <v>79</v>
      </c>
      <c r="E191" s="50" t="s">
        <v>74</v>
      </c>
      <c r="F191" s="39">
        <f>'Source Data'!O191</f>
        <v>906752</v>
      </c>
      <c r="G191" s="39">
        <f>'Source Data'!AS191</f>
        <v>1188918</v>
      </c>
      <c r="H191" s="39">
        <f t="shared" si="6"/>
        <v>282166</v>
      </c>
      <c r="I191" s="55">
        <f t="shared" si="7"/>
        <v>0.3111832121682665</v>
      </c>
      <c r="J191" s="39">
        <f>'Source Data'!I191</f>
        <v>51834</v>
      </c>
      <c r="K191" s="58">
        <f t="shared" si="8"/>
        <v>0.18370037495658584</v>
      </c>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row>
    <row r="192" spans="1:47" ht="20" customHeight="1">
      <c r="A192" s="48" t="s">
        <v>370</v>
      </c>
      <c r="B192" s="49">
        <v>145902</v>
      </c>
      <c r="C192" s="50" t="s">
        <v>318</v>
      </c>
      <c r="D192" s="50" t="s">
        <v>79</v>
      </c>
      <c r="E192" s="50" t="s">
        <v>74</v>
      </c>
      <c r="F192" s="39">
        <f>'Source Data'!O192</f>
        <v>1227645</v>
      </c>
      <c r="G192" s="39">
        <f>'Source Data'!AS192</f>
        <v>1670989</v>
      </c>
      <c r="H192" s="39">
        <f t="shared" si="6"/>
        <v>443344</v>
      </c>
      <c r="I192" s="55">
        <f t="shared" si="7"/>
        <v>0.36113371536559835</v>
      </c>
      <c r="J192" s="39">
        <f>'Source Data'!I192</f>
        <v>67098</v>
      </c>
      <c r="K192" s="58">
        <f t="shared" si="8"/>
        <v>0.15134523079143961</v>
      </c>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row>
    <row r="193" spans="1:47" ht="20" customHeight="1">
      <c r="A193" s="48" t="s">
        <v>370</v>
      </c>
      <c r="B193" s="49">
        <v>228904</v>
      </c>
      <c r="C193" s="50" t="s">
        <v>145</v>
      </c>
      <c r="D193" s="50" t="s">
        <v>79</v>
      </c>
      <c r="E193" s="50" t="s">
        <v>74</v>
      </c>
      <c r="F193" s="39">
        <f>'Source Data'!O193</f>
        <v>231543</v>
      </c>
      <c r="G193" s="39">
        <f>'Source Data'!AS193</f>
        <v>429432</v>
      </c>
      <c r="H193" s="39">
        <f t="shared" si="6"/>
        <v>197889</v>
      </c>
      <c r="I193" s="55">
        <f t="shared" si="7"/>
        <v>0.85465334732641451</v>
      </c>
      <c r="J193" s="39">
        <f>'Source Data'!I193</f>
        <v>14628</v>
      </c>
      <c r="K193" s="58">
        <f t="shared" si="8"/>
        <v>7.3920228006609773E-2</v>
      </c>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row>
    <row r="194" spans="1:47" ht="20" customHeight="1">
      <c r="A194" s="48" t="s">
        <v>371</v>
      </c>
      <c r="B194" s="49">
        <v>174908</v>
      </c>
      <c r="C194" s="50" t="s">
        <v>372</v>
      </c>
      <c r="D194" s="50" t="s">
        <v>79</v>
      </c>
      <c r="E194" s="50" t="s">
        <v>74</v>
      </c>
      <c r="F194" s="39">
        <f>'Source Data'!O194</f>
        <v>1449308</v>
      </c>
      <c r="G194" s="39">
        <f>'Source Data'!AS194</f>
        <v>2593743</v>
      </c>
      <c r="H194" s="39">
        <f t="shared" si="6"/>
        <v>1144435</v>
      </c>
      <c r="I194" s="55">
        <f t="shared" si="7"/>
        <v>0.78964236725388948</v>
      </c>
      <c r="J194" s="39">
        <f>'Source Data'!I194</f>
        <v>115964</v>
      </c>
      <c r="K194" s="58">
        <f t="shared" si="8"/>
        <v>0.10132860319721085</v>
      </c>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row>
    <row r="195" spans="1:47" ht="20" customHeight="1">
      <c r="A195" s="48" t="s">
        <v>373</v>
      </c>
      <c r="B195" s="49">
        <v>3907</v>
      </c>
      <c r="C195" s="50" t="s">
        <v>374</v>
      </c>
      <c r="D195" s="50" t="s">
        <v>79</v>
      </c>
      <c r="E195" s="50" t="s">
        <v>74</v>
      </c>
      <c r="F195" s="39">
        <f>'Source Data'!O195</f>
        <v>1918023</v>
      </c>
      <c r="G195" s="39">
        <f>'Source Data'!AS195</f>
        <v>2530390</v>
      </c>
      <c r="H195" s="39">
        <f t="shared" si="6"/>
        <v>612367</v>
      </c>
      <c r="I195" s="55">
        <f t="shared" si="7"/>
        <v>0.31926989405236539</v>
      </c>
      <c r="J195" s="39">
        <f>'Source Data'!I195</f>
        <v>156986</v>
      </c>
      <c r="K195" s="58">
        <f t="shared" si="8"/>
        <v>0.25635934006894556</v>
      </c>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row>
    <row r="196" spans="1:47" ht="20" customHeight="1">
      <c r="A196" s="48" t="s">
        <v>375</v>
      </c>
      <c r="B196" s="49">
        <v>101905</v>
      </c>
      <c r="C196" s="50" t="s">
        <v>76</v>
      </c>
      <c r="D196" s="50" t="s">
        <v>79</v>
      </c>
      <c r="E196" s="50" t="s">
        <v>74</v>
      </c>
      <c r="F196" s="39">
        <f>'Source Data'!O196</f>
        <v>14490575</v>
      </c>
      <c r="G196" s="39">
        <f>'Source Data'!AS196</f>
        <v>19546507</v>
      </c>
      <c r="H196" s="39">
        <f t="shared" si="6"/>
        <v>5055932</v>
      </c>
      <c r="I196" s="55">
        <f t="shared" si="7"/>
        <v>0.34891175816004538</v>
      </c>
      <c r="J196" s="39">
        <f>'Source Data'!I196</f>
        <v>963116</v>
      </c>
      <c r="K196" s="58">
        <f t="shared" si="8"/>
        <v>0.1904922771904369</v>
      </c>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row>
    <row r="197" spans="1:47" ht="20" customHeight="1">
      <c r="A197" s="48" t="s">
        <v>376</v>
      </c>
      <c r="B197" s="49">
        <v>103901</v>
      </c>
      <c r="C197" s="50" t="s">
        <v>377</v>
      </c>
      <c r="D197" s="50" t="s">
        <v>79</v>
      </c>
      <c r="E197" s="50" t="s">
        <v>74</v>
      </c>
      <c r="F197" s="39">
        <f>'Source Data'!O197</f>
        <v>458548</v>
      </c>
      <c r="G197" s="39">
        <f>'Source Data'!AS197</f>
        <v>391767</v>
      </c>
      <c r="H197" s="39">
        <f t="shared" si="6"/>
        <v>-66781</v>
      </c>
      <c r="I197" s="55">
        <f t="shared" si="7"/>
        <v>-0.14563578949204881</v>
      </c>
      <c r="J197" s="39">
        <f>'Source Data'!I197</f>
        <v>12402</v>
      </c>
      <c r="K197" s="58" t="str">
        <f t="shared" si="8"/>
        <v>N/A</v>
      </c>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row>
    <row r="198" spans="1:47" ht="20" customHeight="1">
      <c r="A198" s="48" t="s">
        <v>378</v>
      </c>
      <c r="B198" s="49">
        <v>227814</v>
      </c>
      <c r="C198" s="50" t="s">
        <v>168</v>
      </c>
      <c r="D198" s="50" t="s">
        <v>71</v>
      </c>
      <c r="E198" s="50" t="s">
        <v>74</v>
      </c>
      <c r="F198" s="39">
        <f>'Source Data'!O198</f>
        <v>314230</v>
      </c>
      <c r="G198" s="39">
        <f>'Source Data'!AS198</f>
        <v>379634</v>
      </c>
      <c r="H198" s="39">
        <f t="shared" ref="H198:H261" si="9">G198-F198</f>
        <v>65404</v>
      </c>
      <c r="I198" s="55">
        <f t="shared" ref="I198:I261" si="10">IF(F198=0,"N/A",H198/F198)</f>
        <v>0.20814053400375521</v>
      </c>
      <c r="J198" s="39">
        <f>'Source Data'!I198</f>
        <v>40810</v>
      </c>
      <c r="K198" s="58">
        <f t="shared" ref="K198:K261" si="11">IF(H198&lt;=0,"N/A",J198/H198)</f>
        <v>0.62396795303039565</v>
      </c>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row>
    <row r="199" spans="1:47" ht="20" customHeight="1">
      <c r="A199" s="48" t="s">
        <v>379</v>
      </c>
      <c r="B199" s="49">
        <v>220815</v>
      </c>
      <c r="C199" s="50" t="s">
        <v>91</v>
      </c>
      <c r="D199" s="50" t="s">
        <v>71</v>
      </c>
      <c r="E199" s="50" t="s">
        <v>72</v>
      </c>
      <c r="F199" s="39">
        <f>'Source Data'!O199</f>
        <v>1394503</v>
      </c>
      <c r="G199" s="39">
        <f>'Source Data'!AS199</f>
        <v>0</v>
      </c>
      <c r="H199" s="39">
        <f t="shared" si="9"/>
        <v>-1394503</v>
      </c>
      <c r="I199" s="55">
        <f t="shared" si="10"/>
        <v>-1</v>
      </c>
      <c r="J199" s="39">
        <f>'Source Data'!I199</f>
        <v>0</v>
      </c>
      <c r="K199" s="58" t="str">
        <f t="shared" si="11"/>
        <v>N/A</v>
      </c>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row>
    <row r="200" spans="1:47" ht="20" customHeight="1">
      <c r="A200" s="48" t="s">
        <v>380</v>
      </c>
      <c r="B200" s="49">
        <v>212909</v>
      </c>
      <c r="C200" s="50" t="s">
        <v>157</v>
      </c>
      <c r="D200" s="50" t="s">
        <v>79</v>
      </c>
      <c r="E200" s="50" t="s">
        <v>74</v>
      </c>
      <c r="F200" s="39">
        <f>'Source Data'!O200</f>
        <v>5049497</v>
      </c>
      <c r="G200" s="39">
        <f>'Source Data'!AS200</f>
        <v>6408128</v>
      </c>
      <c r="H200" s="39">
        <f t="shared" si="9"/>
        <v>1358631</v>
      </c>
      <c r="I200" s="55">
        <f t="shared" si="10"/>
        <v>0.2690626412888254</v>
      </c>
      <c r="J200" s="39">
        <f>'Source Data'!I200</f>
        <v>336762</v>
      </c>
      <c r="K200" s="58">
        <f t="shared" si="11"/>
        <v>0.24786862658072722</v>
      </c>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row>
    <row r="201" spans="1:47" ht="20" customHeight="1">
      <c r="A201" s="48" t="s">
        <v>380</v>
      </c>
      <c r="B201" s="49">
        <v>225906</v>
      </c>
      <c r="C201" s="50" t="s">
        <v>381</v>
      </c>
      <c r="D201" s="50" t="s">
        <v>79</v>
      </c>
      <c r="E201" s="50" t="s">
        <v>74</v>
      </c>
      <c r="F201" s="39">
        <f>'Source Data'!O201</f>
        <v>1373133</v>
      </c>
      <c r="G201" s="39">
        <f>'Source Data'!AS201</f>
        <v>1783827</v>
      </c>
      <c r="H201" s="39">
        <f t="shared" si="9"/>
        <v>410694</v>
      </c>
      <c r="I201" s="55">
        <f t="shared" si="10"/>
        <v>0.29909265890485481</v>
      </c>
      <c r="J201" s="39">
        <f>'Source Data'!I201</f>
        <v>98792</v>
      </c>
      <c r="K201" s="58">
        <f t="shared" si="11"/>
        <v>0.24054892450340157</v>
      </c>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row>
    <row r="202" spans="1:47" ht="20" customHeight="1">
      <c r="A202" s="48" t="s">
        <v>382</v>
      </c>
      <c r="B202" s="49">
        <v>7901</v>
      </c>
      <c r="C202" s="50" t="s">
        <v>383</v>
      </c>
      <c r="D202" s="50" t="s">
        <v>79</v>
      </c>
      <c r="E202" s="50" t="s">
        <v>74</v>
      </c>
      <c r="F202" s="39">
        <f>'Source Data'!O202</f>
        <v>758391</v>
      </c>
      <c r="G202" s="39">
        <f>'Source Data'!AS202</f>
        <v>1062999</v>
      </c>
      <c r="H202" s="39">
        <f t="shared" si="9"/>
        <v>304608</v>
      </c>
      <c r="I202" s="55">
        <f t="shared" si="10"/>
        <v>0.40165033604038025</v>
      </c>
      <c r="J202" s="39">
        <f>'Source Data'!I202</f>
        <v>44202</v>
      </c>
      <c r="K202" s="58">
        <f t="shared" si="11"/>
        <v>0.14511109360226915</v>
      </c>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row>
    <row r="203" spans="1:47" ht="20" customHeight="1">
      <c r="A203" s="48" t="s">
        <v>384</v>
      </c>
      <c r="B203" s="49">
        <v>206903</v>
      </c>
      <c r="C203" s="50" t="s">
        <v>385</v>
      </c>
      <c r="D203" s="50" t="s">
        <v>79</v>
      </c>
      <c r="E203" s="50" t="s">
        <v>74</v>
      </c>
      <c r="F203" s="39">
        <f>'Source Data'!O203</f>
        <v>237728</v>
      </c>
      <c r="G203" s="39">
        <f>'Source Data'!AS203</f>
        <v>293663</v>
      </c>
      <c r="H203" s="39">
        <f t="shared" si="9"/>
        <v>55935</v>
      </c>
      <c r="I203" s="55">
        <f t="shared" si="10"/>
        <v>0.2352899111589716</v>
      </c>
      <c r="J203" s="39">
        <f>'Source Data'!I203</f>
        <v>13462</v>
      </c>
      <c r="K203" s="58">
        <f t="shared" si="11"/>
        <v>0.24067220881380175</v>
      </c>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row>
    <row r="204" spans="1:47" ht="20" customHeight="1">
      <c r="A204" s="48" t="s">
        <v>386</v>
      </c>
      <c r="B204" s="49">
        <v>229906</v>
      </c>
      <c r="C204" s="50" t="s">
        <v>387</v>
      </c>
      <c r="D204" s="50" t="s">
        <v>79</v>
      </c>
      <c r="E204" s="50" t="s">
        <v>74</v>
      </c>
      <c r="F204" s="39">
        <f>'Source Data'!O204</f>
        <v>308367</v>
      </c>
      <c r="G204" s="39">
        <f>'Source Data'!AS204</f>
        <v>402618</v>
      </c>
      <c r="H204" s="39">
        <f t="shared" si="9"/>
        <v>94251</v>
      </c>
      <c r="I204" s="55">
        <f t="shared" si="10"/>
        <v>0.3056455457296014</v>
      </c>
      <c r="J204" s="39">
        <f>'Source Data'!I204</f>
        <v>18974</v>
      </c>
      <c r="K204" s="58">
        <f t="shared" si="11"/>
        <v>0.20131351391497174</v>
      </c>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row>
    <row r="205" spans="1:47" ht="20" customHeight="1">
      <c r="A205" s="48" t="s">
        <v>388</v>
      </c>
      <c r="B205" s="49">
        <v>249904</v>
      </c>
      <c r="C205" s="50" t="s">
        <v>122</v>
      </c>
      <c r="D205" s="50" t="s">
        <v>79</v>
      </c>
      <c r="E205" s="50" t="s">
        <v>74</v>
      </c>
      <c r="F205" s="39">
        <f>'Source Data'!O205</f>
        <v>975386</v>
      </c>
      <c r="G205" s="39">
        <f>'Source Data'!AS205</f>
        <v>1556134</v>
      </c>
      <c r="H205" s="39">
        <f t="shared" si="9"/>
        <v>580748</v>
      </c>
      <c r="I205" s="55">
        <f t="shared" si="10"/>
        <v>0.59540325573670316</v>
      </c>
      <c r="J205" s="39">
        <f>'Source Data'!I205</f>
        <v>60738</v>
      </c>
      <c r="K205" s="58">
        <f t="shared" si="11"/>
        <v>0.10458581002431347</v>
      </c>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row>
    <row r="206" spans="1:47" ht="20" customHeight="1">
      <c r="A206" s="48" t="s">
        <v>389</v>
      </c>
      <c r="B206" s="49">
        <v>38901</v>
      </c>
      <c r="C206" s="50" t="s">
        <v>390</v>
      </c>
      <c r="D206" s="50" t="s">
        <v>79</v>
      </c>
      <c r="E206" s="50" t="s">
        <v>74</v>
      </c>
      <c r="F206" s="39">
        <f>'Source Data'!O206</f>
        <v>1502745</v>
      </c>
      <c r="G206" s="39">
        <f>'Source Data'!AS206</f>
        <v>2105796</v>
      </c>
      <c r="H206" s="39">
        <f t="shared" si="9"/>
        <v>603051</v>
      </c>
      <c r="I206" s="55">
        <f t="shared" si="10"/>
        <v>0.4012996216923031</v>
      </c>
      <c r="J206" s="39">
        <f>'Source Data'!I206</f>
        <v>94976</v>
      </c>
      <c r="K206" s="58">
        <f t="shared" si="11"/>
        <v>0.15749248405192928</v>
      </c>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row>
    <row r="207" spans="1:47" ht="20" customHeight="1">
      <c r="A207" s="48" t="s">
        <v>391</v>
      </c>
      <c r="B207" s="49">
        <v>99902</v>
      </c>
      <c r="C207" s="50" t="s">
        <v>392</v>
      </c>
      <c r="D207" s="50" t="s">
        <v>79</v>
      </c>
      <c r="E207" s="50" t="s">
        <v>74</v>
      </c>
      <c r="F207" s="39">
        <f>'Source Data'!O207</f>
        <v>396468</v>
      </c>
      <c r="G207" s="39">
        <f>'Source Data'!AS207</f>
        <v>753316</v>
      </c>
      <c r="H207" s="39">
        <f t="shared" si="9"/>
        <v>356848</v>
      </c>
      <c r="I207" s="55">
        <f t="shared" si="10"/>
        <v>0.90006759688045446</v>
      </c>
      <c r="J207" s="39">
        <f>'Source Data'!I207</f>
        <v>18232</v>
      </c>
      <c r="K207" s="58">
        <f t="shared" si="11"/>
        <v>5.1091781374702952E-2</v>
      </c>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row>
    <row r="208" spans="1:47" ht="20" customHeight="1">
      <c r="A208" s="48" t="s">
        <v>393</v>
      </c>
      <c r="B208" s="49">
        <v>73901</v>
      </c>
      <c r="C208" s="50" t="s">
        <v>394</v>
      </c>
      <c r="D208" s="50" t="s">
        <v>79</v>
      </c>
      <c r="E208" s="50" t="s">
        <v>74</v>
      </c>
      <c r="F208" s="39">
        <f>'Source Data'!O208</f>
        <v>771699</v>
      </c>
      <c r="G208" s="39">
        <f>'Source Data'!AS208</f>
        <v>1213781</v>
      </c>
      <c r="H208" s="39">
        <f t="shared" si="9"/>
        <v>442082</v>
      </c>
      <c r="I208" s="55">
        <f t="shared" si="10"/>
        <v>0.57286843704605028</v>
      </c>
      <c r="J208" s="39">
        <f>'Source Data'!I208</f>
        <v>60738</v>
      </c>
      <c r="K208" s="58">
        <f t="shared" si="11"/>
        <v>0.13739080080166122</v>
      </c>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row>
    <row r="209" spans="1:47" ht="20" customHeight="1">
      <c r="A209" s="48" t="s">
        <v>395</v>
      </c>
      <c r="B209" s="49">
        <v>161920</v>
      </c>
      <c r="C209" s="50" t="s">
        <v>179</v>
      </c>
      <c r="D209" s="50" t="s">
        <v>79</v>
      </c>
      <c r="E209" s="50" t="s">
        <v>74</v>
      </c>
      <c r="F209" s="39">
        <f>'Source Data'!O209</f>
        <v>3628443</v>
      </c>
      <c r="G209" s="39">
        <f>'Source Data'!AS209</f>
        <v>5180247</v>
      </c>
      <c r="H209" s="39">
        <f t="shared" si="9"/>
        <v>1551804</v>
      </c>
      <c r="I209" s="55">
        <f t="shared" si="10"/>
        <v>0.42767765678005693</v>
      </c>
      <c r="J209" s="39">
        <f>'Source Data'!I209</f>
        <v>315562</v>
      </c>
      <c r="K209" s="58">
        <f t="shared" si="11"/>
        <v>0.20335171194300311</v>
      </c>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row>
    <row r="210" spans="1:47" ht="20" customHeight="1">
      <c r="A210" s="48" t="s">
        <v>396</v>
      </c>
      <c r="B210" s="49">
        <v>174901</v>
      </c>
      <c r="C210" s="50" t="s">
        <v>372</v>
      </c>
      <c r="D210" s="50" t="s">
        <v>79</v>
      </c>
      <c r="E210" s="50" t="s">
        <v>74</v>
      </c>
      <c r="F210" s="39">
        <f>'Source Data'!O210</f>
        <v>469016</v>
      </c>
      <c r="G210" s="39">
        <f>'Source Data'!AS210</f>
        <v>739760</v>
      </c>
      <c r="H210" s="39">
        <f t="shared" si="9"/>
        <v>270744</v>
      </c>
      <c r="I210" s="55">
        <f t="shared" si="10"/>
        <v>0.57725962440513756</v>
      </c>
      <c r="J210" s="39">
        <f>'Source Data'!I210</f>
        <v>35828</v>
      </c>
      <c r="K210" s="58">
        <f t="shared" si="11"/>
        <v>0.13233164908548298</v>
      </c>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row>
    <row r="211" spans="1:47" ht="20" customHeight="1">
      <c r="A211" s="48" t="s">
        <v>397</v>
      </c>
      <c r="B211" s="49">
        <v>139905</v>
      </c>
      <c r="C211" s="50" t="s">
        <v>398</v>
      </c>
      <c r="D211" s="50" t="s">
        <v>79</v>
      </c>
      <c r="E211" s="50" t="s">
        <v>74</v>
      </c>
      <c r="F211" s="39">
        <f>'Source Data'!O211</f>
        <v>1659980</v>
      </c>
      <c r="G211" s="39">
        <f>'Source Data'!AS211</f>
        <v>2752382</v>
      </c>
      <c r="H211" s="39">
        <f t="shared" si="9"/>
        <v>1092402</v>
      </c>
      <c r="I211" s="55">
        <f t="shared" si="10"/>
        <v>0.65808142266774294</v>
      </c>
      <c r="J211" s="39">
        <f>'Source Data'!I211</f>
        <v>121264</v>
      </c>
      <c r="K211" s="58">
        <f t="shared" si="11"/>
        <v>0.11100675392392179</v>
      </c>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row>
    <row r="212" spans="1:47" ht="20" customHeight="1">
      <c r="A212" s="48" t="s">
        <v>399</v>
      </c>
      <c r="B212" s="49">
        <v>226901</v>
      </c>
      <c r="C212" s="50" t="s">
        <v>400</v>
      </c>
      <c r="D212" s="50" t="s">
        <v>79</v>
      </c>
      <c r="E212" s="50" t="s">
        <v>74</v>
      </c>
      <c r="F212" s="39">
        <f>'Source Data'!O212</f>
        <v>827230</v>
      </c>
      <c r="G212" s="39">
        <f>'Source Data'!AS212</f>
        <v>1165662</v>
      </c>
      <c r="H212" s="39">
        <f t="shared" si="9"/>
        <v>338432</v>
      </c>
      <c r="I212" s="55">
        <f t="shared" si="10"/>
        <v>0.40911475647643342</v>
      </c>
      <c r="J212" s="39">
        <f>'Source Data'!I212</f>
        <v>65932</v>
      </c>
      <c r="K212" s="58">
        <f t="shared" si="11"/>
        <v>0.19481609304084721</v>
      </c>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row>
    <row r="213" spans="1:47" ht="20" customHeight="1">
      <c r="A213" s="48" t="s">
        <v>401</v>
      </c>
      <c r="B213" s="49">
        <v>67902</v>
      </c>
      <c r="C213" s="50" t="s">
        <v>402</v>
      </c>
      <c r="D213" s="50" t="s">
        <v>79</v>
      </c>
      <c r="E213" s="50" t="s">
        <v>74</v>
      </c>
      <c r="F213" s="39">
        <f>'Source Data'!O213</f>
        <v>1437673</v>
      </c>
      <c r="G213" s="39">
        <f>'Source Data'!AS213</f>
        <v>1738647</v>
      </c>
      <c r="H213" s="39">
        <f t="shared" si="9"/>
        <v>300974</v>
      </c>
      <c r="I213" s="55">
        <f t="shared" si="10"/>
        <v>0.20934802281186335</v>
      </c>
      <c r="J213" s="39">
        <f>'Source Data'!I213</f>
        <v>91160</v>
      </c>
      <c r="K213" s="58">
        <f t="shared" si="11"/>
        <v>0.30288330553469733</v>
      </c>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row>
    <row r="214" spans="1:47" ht="20" customHeight="1">
      <c r="A214" s="48" t="s">
        <v>403</v>
      </c>
      <c r="B214" s="49">
        <v>243906</v>
      </c>
      <c r="C214" s="50" t="s">
        <v>322</v>
      </c>
      <c r="D214" s="50" t="s">
        <v>79</v>
      </c>
      <c r="E214" s="50" t="s">
        <v>74</v>
      </c>
      <c r="F214" s="39">
        <f>'Source Data'!O214</f>
        <v>2375462</v>
      </c>
      <c r="G214" s="39">
        <f>'Source Data'!AS214</f>
        <v>3292717</v>
      </c>
      <c r="H214" s="39">
        <f t="shared" si="9"/>
        <v>917255</v>
      </c>
      <c r="I214" s="55">
        <f t="shared" si="10"/>
        <v>0.3861375176702469</v>
      </c>
      <c r="J214" s="39">
        <f>'Source Data'!I214</f>
        <v>123808</v>
      </c>
      <c r="K214" s="58">
        <f t="shared" si="11"/>
        <v>0.13497664226414682</v>
      </c>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row>
    <row r="215" spans="1:47" ht="20" customHeight="1">
      <c r="A215" s="48" t="s">
        <v>404</v>
      </c>
      <c r="B215" s="49">
        <v>57841</v>
      </c>
      <c r="C215" s="50" t="s">
        <v>70</v>
      </c>
      <c r="D215" s="50" t="s">
        <v>71</v>
      </c>
      <c r="E215" s="50" t="s">
        <v>74</v>
      </c>
      <c r="F215" s="39">
        <f>'Source Data'!O215</f>
        <v>1504844</v>
      </c>
      <c r="G215" s="39">
        <f>'Source Data'!AS215</f>
        <v>2282296</v>
      </c>
      <c r="H215" s="39">
        <f t="shared" si="9"/>
        <v>777452</v>
      </c>
      <c r="I215" s="55">
        <f t="shared" si="10"/>
        <v>0.51663295331609127</v>
      </c>
      <c r="J215" s="39">
        <f>'Source Data'!I215</f>
        <v>128260</v>
      </c>
      <c r="K215" s="58">
        <f t="shared" si="11"/>
        <v>0.16497481516543785</v>
      </c>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row>
    <row r="216" spans="1:47" ht="20" customHeight="1">
      <c r="A216" s="48" t="s">
        <v>405</v>
      </c>
      <c r="B216" s="49">
        <v>65901</v>
      </c>
      <c r="C216" s="50" t="s">
        <v>406</v>
      </c>
      <c r="D216" s="50" t="s">
        <v>79</v>
      </c>
      <c r="E216" s="50" t="s">
        <v>74</v>
      </c>
      <c r="F216" s="39">
        <f>'Source Data'!O216</f>
        <v>730340</v>
      </c>
      <c r="G216" s="39">
        <f>'Source Data'!AS216</f>
        <v>931322</v>
      </c>
      <c r="H216" s="39">
        <f t="shared" si="9"/>
        <v>200982</v>
      </c>
      <c r="I216" s="55">
        <f t="shared" si="10"/>
        <v>0.27518963770298766</v>
      </c>
      <c r="J216" s="39">
        <f>'Source Data'!I216</f>
        <v>41446</v>
      </c>
      <c r="K216" s="58">
        <f t="shared" si="11"/>
        <v>0.20621747221144182</v>
      </c>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row>
    <row r="217" spans="1:47" ht="20" customHeight="1">
      <c r="A217" s="48" t="s">
        <v>407</v>
      </c>
      <c r="B217" s="49">
        <v>194904</v>
      </c>
      <c r="C217" s="50" t="s">
        <v>176</v>
      </c>
      <c r="D217" s="50" t="s">
        <v>79</v>
      </c>
      <c r="E217" s="50" t="s">
        <v>74</v>
      </c>
      <c r="F217" s="39">
        <f>'Source Data'!O217</f>
        <v>984947</v>
      </c>
      <c r="G217" s="39">
        <f>'Source Data'!AS217</f>
        <v>1375209</v>
      </c>
      <c r="H217" s="39">
        <f t="shared" si="9"/>
        <v>390262</v>
      </c>
      <c r="I217" s="55">
        <f t="shared" si="10"/>
        <v>0.39622639593805553</v>
      </c>
      <c r="J217" s="39">
        <f>'Source Data'!I217</f>
        <v>53000</v>
      </c>
      <c r="K217" s="58">
        <f t="shared" si="11"/>
        <v>0.13580620198738283</v>
      </c>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row>
    <row r="218" spans="1:47" ht="20" customHeight="1">
      <c r="A218" s="48" t="s">
        <v>408</v>
      </c>
      <c r="B218" s="49">
        <v>6902</v>
      </c>
      <c r="C218" s="50" t="s">
        <v>409</v>
      </c>
      <c r="D218" s="50" t="s">
        <v>79</v>
      </c>
      <c r="E218" s="50" t="s">
        <v>74</v>
      </c>
      <c r="F218" s="39">
        <f>'Source Data'!O218</f>
        <v>449214</v>
      </c>
      <c r="G218" s="39">
        <f>'Source Data'!AS218</f>
        <v>582195</v>
      </c>
      <c r="H218" s="39">
        <f t="shared" si="9"/>
        <v>132981</v>
      </c>
      <c r="I218" s="55">
        <f t="shared" si="10"/>
        <v>0.29603039976492274</v>
      </c>
      <c r="J218" s="39">
        <f>'Source Data'!I218</f>
        <v>32648</v>
      </c>
      <c r="K218" s="58">
        <f t="shared" si="11"/>
        <v>0.24550875689008203</v>
      </c>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row>
    <row r="219" spans="1:47" ht="20" customHeight="1">
      <c r="A219" s="48" t="s">
        <v>410</v>
      </c>
      <c r="B219" s="49">
        <v>84910</v>
      </c>
      <c r="C219" s="50" t="s">
        <v>126</v>
      </c>
      <c r="D219" s="50" t="s">
        <v>79</v>
      </c>
      <c r="E219" s="50" t="s">
        <v>74</v>
      </c>
      <c r="F219" s="39">
        <f>'Source Data'!O219</f>
        <v>52806943</v>
      </c>
      <c r="G219" s="39">
        <f>'Source Data'!AS219</f>
        <v>64869332</v>
      </c>
      <c r="H219" s="39">
        <f t="shared" si="9"/>
        <v>12062389</v>
      </c>
      <c r="I219" s="55">
        <f t="shared" si="10"/>
        <v>0.22842430019098056</v>
      </c>
      <c r="J219" s="39">
        <f>'Source Data'!I219</f>
        <v>4067432</v>
      </c>
      <c r="K219" s="58">
        <f t="shared" si="11"/>
        <v>0.33719953816777093</v>
      </c>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row>
    <row r="220" spans="1:47" ht="20" customHeight="1">
      <c r="A220" s="48" t="s">
        <v>411</v>
      </c>
      <c r="B220" s="49">
        <v>126903</v>
      </c>
      <c r="C220" s="50" t="s">
        <v>118</v>
      </c>
      <c r="D220" s="50" t="s">
        <v>79</v>
      </c>
      <c r="E220" s="50" t="s">
        <v>74</v>
      </c>
      <c r="F220" s="39">
        <f>'Source Data'!O220</f>
        <v>8364730</v>
      </c>
      <c r="G220" s="39">
        <f>'Source Data'!AS220</f>
        <v>11877630</v>
      </c>
      <c r="H220" s="39">
        <f t="shared" si="9"/>
        <v>3512900</v>
      </c>
      <c r="I220" s="55">
        <f t="shared" si="10"/>
        <v>0.41996573708894369</v>
      </c>
      <c r="J220" s="39">
        <f>'Source Data'!I220</f>
        <v>714122</v>
      </c>
      <c r="K220" s="58">
        <f t="shared" si="11"/>
        <v>0.20328560448632185</v>
      </c>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row>
    <row r="221" spans="1:47" ht="20" customHeight="1">
      <c r="A221" s="48" t="s">
        <v>412</v>
      </c>
      <c r="B221" s="49">
        <v>146901</v>
      </c>
      <c r="C221" s="50" t="s">
        <v>413</v>
      </c>
      <c r="D221" s="50" t="s">
        <v>79</v>
      </c>
      <c r="E221" s="50" t="s">
        <v>74</v>
      </c>
      <c r="F221" s="39">
        <f>'Source Data'!O221</f>
        <v>10555466</v>
      </c>
      <c r="G221" s="39">
        <f>'Source Data'!AS221</f>
        <v>26611215</v>
      </c>
      <c r="H221" s="39">
        <f t="shared" si="9"/>
        <v>16055749</v>
      </c>
      <c r="I221" s="55">
        <f t="shared" si="10"/>
        <v>1.5210838630904595</v>
      </c>
      <c r="J221" s="39">
        <f>'Source Data'!I221</f>
        <v>1339734</v>
      </c>
      <c r="K221" s="58">
        <f t="shared" si="11"/>
        <v>8.3442634784587133E-2</v>
      </c>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row>
    <row r="222" spans="1:47" ht="20" customHeight="1">
      <c r="A222" s="48" t="s">
        <v>414</v>
      </c>
      <c r="B222" s="49">
        <v>18901</v>
      </c>
      <c r="C222" s="50" t="s">
        <v>415</v>
      </c>
      <c r="D222" s="50" t="s">
        <v>79</v>
      </c>
      <c r="E222" s="50" t="s">
        <v>74</v>
      </c>
      <c r="F222" s="39">
        <f>'Source Data'!O222</f>
        <v>1301316</v>
      </c>
      <c r="G222" s="39">
        <f>'Source Data'!AS222</f>
        <v>1883230</v>
      </c>
      <c r="H222" s="39">
        <f t="shared" si="9"/>
        <v>581914</v>
      </c>
      <c r="I222" s="55">
        <f t="shared" si="10"/>
        <v>0.44717347669589863</v>
      </c>
      <c r="J222" s="39">
        <f>'Source Data'!I222</f>
        <v>99428</v>
      </c>
      <c r="K222" s="58">
        <f t="shared" si="11"/>
        <v>0.17086373587849751</v>
      </c>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row>
    <row r="223" spans="1:47" ht="20" customHeight="1">
      <c r="A223" s="48" t="s">
        <v>416</v>
      </c>
      <c r="B223" s="49">
        <v>71901</v>
      </c>
      <c r="C223" s="50" t="s">
        <v>141</v>
      </c>
      <c r="D223" s="50" t="s">
        <v>79</v>
      </c>
      <c r="E223" s="50" t="s">
        <v>74</v>
      </c>
      <c r="F223" s="39">
        <f>'Source Data'!O223</f>
        <v>16858689</v>
      </c>
      <c r="G223" s="39">
        <f>'Source Data'!AS223</f>
        <v>20341069</v>
      </c>
      <c r="H223" s="39">
        <f t="shared" si="9"/>
        <v>3482380</v>
      </c>
      <c r="I223" s="55">
        <f t="shared" si="10"/>
        <v>0.20656291838588398</v>
      </c>
      <c r="J223" s="39">
        <f>'Source Data'!I223</f>
        <v>1035514</v>
      </c>
      <c r="K223" s="58">
        <f t="shared" si="11"/>
        <v>0.29735812863616262</v>
      </c>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row>
    <row r="224" spans="1:47" ht="20" customHeight="1">
      <c r="A224" s="48" t="s">
        <v>417</v>
      </c>
      <c r="B224" s="49">
        <v>30902</v>
      </c>
      <c r="C224" s="50" t="s">
        <v>182</v>
      </c>
      <c r="D224" s="50" t="s">
        <v>79</v>
      </c>
      <c r="E224" s="50" t="s">
        <v>74</v>
      </c>
      <c r="F224" s="39">
        <f>'Source Data'!O224</f>
        <v>2174020</v>
      </c>
      <c r="G224" s="39">
        <f>'Source Data'!AS224</f>
        <v>2876424</v>
      </c>
      <c r="H224" s="39">
        <f t="shared" si="9"/>
        <v>702404</v>
      </c>
      <c r="I224" s="55">
        <f t="shared" si="10"/>
        <v>0.32308994397475643</v>
      </c>
      <c r="J224" s="39">
        <f>'Source Data'!I224</f>
        <v>150096</v>
      </c>
      <c r="K224" s="58">
        <f t="shared" si="11"/>
        <v>0.2136889881037124</v>
      </c>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row>
    <row r="225" spans="1:47" ht="20" customHeight="1">
      <c r="A225" s="48" t="s">
        <v>418</v>
      </c>
      <c r="B225" s="49">
        <v>114902</v>
      </c>
      <c r="C225" s="50" t="s">
        <v>227</v>
      </c>
      <c r="D225" s="50" t="s">
        <v>79</v>
      </c>
      <c r="E225" s="50" t="s">
        <v>74</v>
      </c>
      <c r="F225" s="39">
        <f>'Source Data'!O225</f>
        <v>2025912</v>
      </c>
      <c r="G225" s="39">
        <f>'Source Data'!AS225</f>
        <v>2653506</v>
      </c>
      <c r="H225" s="39">
        <f t="shared" si="9"/>
        <v>627594</v>
      </c>
      <c r="I225" s="55">
        <f t="shared" si="10"/>
        <v>0.30978344567779842</v>
      </c>
      <c r="J225" s="39">
        <f>'Source Data'!I225</f>
        <v>122006</v>
      </c>
      <c r="K225" s="58">
        <f t="shared" si="11"/>
        <v>0.19440275082298428</v>
      </c>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row>
    <row r="226" spans="1:47" ht="20" customHeight="1">
      <c r="A226" s="48" t="s">
        <v>419</v>
      </c>
      <c r="B226" s="49">
        <v>204901</v>
      </c>
      <c r="C226" s="50" t="s">
        <v>420</v>
      </c>
      <c r="D226" s="50" t="s">
        <v>79</v>
      </c>
      <c r="E226" s="50" t="s">
        <v>74</v>
      </c>
      <c r="F226" s="39">
        <f>'Source Data'!O226</f>
        <v>3065693</v>
      </c>
      <c r="G226" s="39">
        <f>'Source Data'!AS226</f>
        <v>3964214</v>
      </c>
      <c r="H226" s="39">
        <f t="shared" si="9"/>
        <v>898521</v>
      </c>
      <c r="I226" s="55">
        <f t="shared" si="10"/>
        <v>0.2930890340291738</v>
      </c>
      <c r="J226" s="39">
        <f>'Source Data'!I226</f>
        <v>165466</v>
      </c>
      <c r="K226" s="58">
        <f t="shared" si="11"/>
        <v>0.18415373708572197</v>
      </c>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row>
    <row r="227" spans="1:47" ht="20" customHeight="1">
      <c r="A227" s="48" t="s">
        <v>421</v>
      </c>
      <c r="B227" s="49">
        <v>42901</v>
      </c>
      <c r="C227" s="50" t="s">
        <v>422</v>
      </c>
      <c r="D227" s="50" t="s">
        <v>79</v>
      </c>
      <c r="E227" s="50" t="s">
        <v>74</v>
      </c>
      <c r="F227" s="39">
        <f>'Source Data'!O227</f>
        <v>1727578</v>
      </c>
      <c r="G227" s="39">
        <f>'Source Data'!AS227</f>
        <v>1792730</v>
      </c>
      <c r="H227" s="39">
        <f t="shared" si="9"/>
        <v>65152</v>
      </c>
      <c r="I227" s="55">
        <f t="shared" si="10"/>
        <v>3.7712913686096951E-2</v>
      </c>
      <c r="J227" s="39">
        <f>'Source Data'!I227</f>
        <v>77698</v>
      </c>
      <c r="K227" s="58">
        <f t="shared" si="11"/>
        <v>1.1925650785854618</v>
      </c>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row>
    <row r="228" spans="1:47" ht="20" customHeight="1">
      <c r="A228" s="48" t="s">
        <v>423</v>
      </c>
      <c r="B228" s="49">
        <v>21901</v>
      </c>
      <c r="C228" s="50" t="s">
        <v>159</v>
      </c>
      <c r="D228" s="50" t="s">
        <v>79</v>
      </c>
      <c r="E228" s="50" t="s">
        <v>74</v>
      </c>
      <c r="F228" s="39">
        <f>'Source Data'!O228</f>
        <v>20681534</v>
      </c>
      <c r="G228" s="39">
        <f>'Source Data'!AS228</f>
        <v>26958157</v>
      </c>
      <c r="H228" s="39">
        <f t="shared" si="9"/>
        <v>6276623</v>
      </c>
      <c r="I228" s="55">
        <f t="shared" si="10"/>
        <v>0.30348923827410479</v>
      </c>
      <c r="J228" s="39">
        <f>'Source Data'!I228</f>
        <v>1472552</v>
      </c>
      <c r="K228" s="58">
        <f t="shared" si="11"/>
        <v>0.23460896090142741</v>
      </c>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row>
    <row r="229" spans="1:47" ht="20" customHeight="1">
      <c r="A229" s="48" t="s">
        <v>424</v>
      </c>
      <c r="B229" s="49">
        <v>91902</v>
      </c>
      <c r="C229" s="50" t="s">
        <v>210</v>
      </c>
      <c r="D229" s="50" t="s">
        <v>79</v>
      </c>
      <c r="E229" s="50" t="s">
        <v>74</v>
      </c>
      <c r="F229" s="39">
        <f>'Source Data'!O229</f>
        <v>754393</v>
      </c>
      <c r="G229" s="39">
        <f>'Source Data'!AS229</f>
        <v>1106453</v>
      </c>
      <c r="H229" s="39">
        <f t="shared" si="9"/>
        <v>352060</v>
      </c>
      <c r="I229" s="55">
        <f t="shared" si="10"/>
        <v>0.4666798339857342</v>
      </c>
      <c r="J229" s="39">
        <f>'Source Data'!I229</f>
        <v>66992</v>
      </c>
      <c r="K229" s="58">
        <f t="shared" si="11"/>
        <v>0.19028574674771345</v>
      </c>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row>
    <row r="230" spans="1:47" ht="20" customHeight="1">
      <c r="A230" s="48" t="s">
        <v>425</v>
      </c>
      <c r="B230" s="49">
        <v>229901</v>
      </c>
      <c r="C230" s="50" t="s">
        <v>387</v>
      </c>
      <c r="D230" s="50" t="s">
        <v>79</v>
      </c>
      <c r="E230" s="50" t="s">
        <v>74</v>
      </c>
      <c r="F230" s="39">
        <f>'Source Data'!O230</f>
        <v>661225</v>
      </c>
      <c r="G230" s="39">
        <f>'Source Data'!AS230</f>
        <v>933972</v>
      </c>
      <c r="H230" s="39">
        <f t="shared" si="9"/>
        <v>272747</v>
      </c>
      <c r="I230" s="55">
        <f t="shared" si="10"/>
        <v>0.41248742863624333</v>
      </c>
      <c r="J230" s="39">
        <f>'Source Data'!I230</f>
        <v>41128</v>
      </c>
      <c r="K230" s="58">
        <f t="shared" si="11"/>
        <v>0.15079175939607034</v>
      </c>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row>
    <row r="231" spans="1:47" ht="20" customHeight="1">
      <c r="A231" s="48" t="s">
        <v>426</v>
      </c>
      <c r="B231" s="49">
        <v>168901</v>
      </c>
      <c r="C231" s="50" t="s">
        <v>427</v>
      </c>
      <c r="D231" s="50" t="s">
        <v>79</v>
      </c>
      <c r="E231" s="50" t="s">
        <v>74</v>
      </c>
      <c r="F231" s="39">
        <f>'Source Data'!O231</f>
        <v>1656493</v>
      </c>
      <c r="G231" s="39">
        <f>'Source Data'!AS231</f>
        <v>2674503</v>
      </c>
      <c r="H231" s="39">
        <f t="shared" si="9"/>
        <v>1018010</v>
      </c>
      <c r="I231" s="55">
        <f t="shared" si="10"/>
        <v>0.61455738116611425</v>
      </c>
      <c r="J231" s="39">
        <f>'Source Data'!I231</f>
        <v>93704</v>
      </c>
      <c r="K231" s="58">
        <f t="shared" si="11"/>
        <v>9.2046247089910702E-2</v>
      </c>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row>
    <row r="232" spans="1:47" ht="20" customHeight="1">
      <c r="A232" s="48" t="s">
        <v>428</v>
      </c>
      <c r="B232" s="49">
        <v>20907</v>
      </c>
      <c r="C232" s="50" t="s">
        <v>120</v>
      </c>
      <c r="D232" s="50" t="s">
        <v>79</v>
      </c>
      <c r="E232" s="50" t="s">
        <v>74</v>
      </c>
      <c r="F232" s="39">
        <f>'Source Data'!O232</f>
        <v>4800565</v>
      </c>
      <c r="G232" s="39">
        <f>'Source Data'!AS232</f>
        <v>5930380</v>
      </c>
      <c r="H232" s="39">
        <f t="shared" si="9"/>
        <v>1129815</v>
      </c>
      <c r="I232" s="55">
        <f t="shared" si="10"/>
        <v>0.23535042229404246</v>
      </c>
      <c r="J232" s="39">
        <f>'Source Data'!I232</f>
        <v>311746</v>
      </c>
      <c r="K232" s="58">
        <f t="shared" si="11"/>
        <v>0.27592658975141948</v>
      </c>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row>
    <row r="233" spans="1:47" ht="20" customHeight="1">
      <c r="A233" s="48" t="s">
        <v>429</v>
      </c>
      <c r="B233" s="49">
        <v>45902</v>
      </c>
      <c r="C233" s="50" t="s">
        <v>430</v>
      </c>
      <c r="D233" s="50" t="s">
        <v>79</v>
      </c>
      <c r="E233" s="50" t="s">
        <v>74</v>
      </c>
      <c r="F233" s="39">
        <f>'Source Data'!O233</f>
        <v>2092145</v>
      </c>
      <c r="G233" s="39">
        <f>'Source Data'!AS233</f>
        <v>2780698</v>
      </c>
      <c r="H233" s="39">
        <f t="shared" si="9"/>
        <v>688553</v>
      </c>
      <c r="I233" s="55">
        <f t="shared" si="10"/>
        <v>0.32911342187085502</v>
      </c>
      <c r="J233" s="39">
        <f>'Source Data'!I233</f>
        <v>168858</v>
      </c>
      <c r="K233" s="58">
        <f t="shared" si="11"/>
        <v>0.24523602395167837</v>
      </c>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row>
    <row r="234" spans="1:47" ht="20" customHeight="1">
      <c r="A234" s="48" t="s">
        <v>431</v>
      </c>
      <c r="B234" s="49">
        <v>46902</v>
      </c>
      <c r="C234" s="50" t="s">
        <v>432</v>
      </c>
      <c r="D234" s="50" t="s">
        <v>79</v>
      </c>
      <c r="E234" s="50" t="s">
        <v>74</v>
      </c>
      <c r="F234" s="39">
        <f>'Source Data'!O234</f>
        <v>31915420</v>
      </c>
      <c r="G234" s="39">
        <f>'Source Data'!AS234</f>
        <v>46378510</v>
      </c>
      <c r="H234" s="39">
        <f t="shared" si="9"/>
        <v>14463090</v>
      </c>
      <c r="I234" s="55">
        <f t="shared" si="10"/>
        <v>0.45316934572692447</v>
      </c>
      <c r="J234" s="39">
        <f>'Source Data'!I234</f>
        <v>3209362</v>
      </c>
      <c r="K234" s="58">
        <f t="shared" si="11"/>
        <v>0.22190016103059582</v>
      </c>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row>
    <row r="235" spans="1:47" ht="20" customHeight="1">
      <c r="A235" s="48" t="s">
        <v>433</v>
      </c>
      <c r="B235" s="49">
        <v>47901</v>
      </c>
      <c r="C235" s="50" t="s">
        <v>434</v>
      </c>
      <c r="D235" s="50" t="s">
        <v>79</v>
      </c>
      <c r="E235" s="50" t="s">
        <v>74</v>
      </c>
      <c r="F235" s="39">
        <f>'Source Data'!O235</f>
        <v>1904368</v>
      </c>
      <c r="G235" s="39">
        <f>'Source Data'!AS235</f>
        <v>2687766</v>
      </c>
      <c r="H235" s="39">
        <f t="shared" si="9"/>
        <v>783398</v>
      </c>
      <c r="I235" s="55">
        <f t="shared" si="10"/>
        <v>0.41136902111356627</v>
      </c>
      <c r="J235" s="39">
        <f>'Source Data'!I235</f>
        <v>140662</v>
      </c>
      <c r="K235" s="58">
        <f t="shared" si="11"/>
        <v>0.17955368790831736</v>
      </c>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row>
    <row r="236" spans="1:47" ht="20" customHeight="1">
      <c r="A236" s="48" t="s">
        <v>435</v>
      </c>
      <c r="B236" s="49">
        <v>130902</v>
      </c>
      <c r="C236" s="50" t="s">
        <v>251</v>
      </c>
      <c r="D236" s="50" t="s">
        <v>79</v>
      </c>
      <c r="E236" s="50" t="s">
        <v>74</v>
      </c>
      <c r="F236" s="39">
        <f>'Source Data'!O236</f>
        <v>1727669</v>
      </c>
      <c r="G236" s="39">
        <f>'Source Data'!AS236</f>
        <v>2039417</v>
      </c>
      <c r="H236" s="39">
        <f t="shared" si="9"/>
        <v>311748</v>
      </c>
      <c r="I236" s="55">
        <f t="shared" si="10"/>
        <v>0.18044428649237787</v>
      </c>
      <c r="J236" s="39">
        <f>'Source Data'!I236</f>
        <v>107272</v>
      </c>
      <c r="K236" s="58">
        <f t="shared" si="11"/>
        <v>0.34409843848236393</v>
      </c>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row>
    <row r="237" spans="1:47" ht="20" customHeight="1">
      <c r="A237" s="48" t="s">
        <v>436</v>
      </c>
      <c r="B237" s="49">
        <v>116903</v>
      </c>
      <c r="C237" s="50" t="s">
        <v>237</v>
      </c>
      <c r="D237" s="50" t="s">
        <v>79</v>
      </c>
      <c r="E237" s="50" t="s">
        <v>74</v>
      </c>
      <c r="F237" s="39">
        <f>'Source Data'!O237</f>
        <v>2579123</v>
      </c>
      <c r="G237" s="39">
        <f>'Source Data'!AS237</f>
        <v>4013961</v>
      </c>
      <c r="H237" s="39">
        <f t="shared" si="9"/>
        <v>1434838</v>
      </c>
      <c r="I237" s="55">
        <f t="shared" si="10"/>
        <v>0.55632786803886436</v>
      </c>
      <c r="J237" s="39">
        <f>'Source Data'!I237</f>
        <v>161756</v>
      </c>
      <c r="K237" s="58">
        <f t="shared" si="11"/>
        <v>0.11273467806121666</v>
      </c>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row>
    <row r="238" spans="1:47" ht="20" customHeight="1">
      <c r="A238" s="48" t="s">
        <v>437</v>
      </c>
      <c r="B238" s="49">
        <v>43918</v>
      </c>
      <c r="C238" s="50" t="s">
        <v>112</v>
      </c>
      <c r="D238" s="50" t="s">
        <v>79</v>
      </c>
      <c r="E238" s="50" t="s">
        <v>74</v>
      </c>
      <c r="F238" s="39">
        <f>'Source Data'!O238</f>
        <v>3981615</v>
      </c>
      <c r="G238" s="39">
        <f>'Source Data'!AS238</f>
        <v>11530413</v>
      </c>
      <c r="H238" s="39">
        <f t="shared" si="9"/>
        <v>7548798</v>
      </c>
      <c r="I238" s="55">
        <f t="shared" si="10"/>
        <v>1.8959135928511421</v>
      </c>
      <c r="J238" s="39">
        <f>'Source Data'!I238</f>
        <v>610030</v>
      </c>
      <c r="K238" s="58">
        <f t="shared" si="11"/>
        <v>8.0811541122176006E-2</v>
      </c>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row>
    <row r="239" spans="1:47" ht="20" customHeight="1">
      <c r="A239" s="48" t="s">
        <v>438</v>
      </c>
      <c r="B239" s="49">
        <v>112908</v>
      </c>
      <c r="C239" s="50" t="s">
        <v>439</v>
      </c>
      <c r="D239" s="50" t="s">
        <v>79</v>
      </c>
      <c r="E239" s="50" t="s">
        <v>74</v>
      </c>
      <c r="F239" s="39">
        <f>'Source Data'!O239</f>
        <v>1083353</v>
      </c>
      <c r="G239" s="39">
        <f>'Source Data'!AS239</f>
        <v>1641116</v>
      </c>
      <c r="H239" s="39">
        <f t="shared" si="9"/>
        <v>557763</v>
      </c>
      <c r="I239" s="55">
        <f t="shared" si="10"/>
        <v>0.51484880736011251</v>
      </c>
      <c r="J239" s="39">
        <f>'Source Data'!I239</f>
        <v>79500</v>
      </c>
      <c r="K239" s="58">
        <f t="shared" si="11"/>
        <v>0.14253365676819724</v>
      </c>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row>
    <row r="240" spans="1:47" ht="20" customHeight="1">
      <c r="A240" s="48" t="s">
        <v>440</v>
      </c>
      <c r="B240" s="49">
        <v>68802</v>
      </c>
      <c r="C240" s="50" t="s">
        <v>441</v>
      </c>
      <c r="D240" s="50" t="s">
        <v>71</v>
      </c>
      <c r="E240" s="50" t="s">
        <v>74</v>
      </c>
      <c r="F240" s="39">
        <f>'Source Data'!O240</f>
        <v>1123587</v>
      </c>
      <c r="G240" s="39">
        <f>'Source Data'!AS240</f>
        <v>2289513</v>
      </c>
      <c r="H240" s="39">
        <f t="shared" si="9"/>
        <v>1165926</v>
      </c>
      <c r="I240" s="55">
        <f t="shared" si="10"/>
        <v>1.0376819952527041</v>
      </c>
      <c r="J240" s="39">
        <f>'Source Data'!I240</f>
        <v>186454</v>
      </c>
      <c r="K240" s="58">
        <f t="shared" si="11"/>
        <v>0.15991924015760864</v>
      </c>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row>
    <row r="241" spans="1:47" ht="20" customHeight="1">
      <c r="A241" s="48" t="s">
        <v>442</v>
      </c>
      <c r="B241" s="49">
        <v>15838</v>
      </c>
      <c r="C241" s="50" t="s">
        <v>99</v>
      </c>
      <c r="D241" s="50" t="s">
        <v>71</v>
      </c>
      <c r="E241" s="50" t="s">
        <v>74</v>
      </c>
      <c r="F241" s="39">
        <f>'Source Data'!O241</f>
        <v>775983</v>
      </c>
      <c r="G241" s="39">
        <f>'Source Data'!AS241</f>
        <v>8471723</v>
      </c>
      <c r="H241" s="39">
        <f t="shared" si="9"/>
        <v>7695740</v>
      </c>
      <c r="I241" s="55">
        <f t="shared" si="10"/>
        <v>9.9174079844532681</v>
      </c>
      <c r="J241" s="39">
        <f>'Source Data'!I241</f>
        <v>427074</v>
      </c>
      <c r="K241" s="58">
        <f t="shared" si="11"/>
        <v>5.5494858194273716E-2</v>
      </c>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row>
    <row r="242" spans="1:47" ht="20" customHeight="1">
      <c r="A242" s="48" t="s">
        <v>443</v>
      </c>
      <c r="B242" s="49">
        <v>101842</v>
      </c>
      <c r="C242" s="50" t="s">
        <v>76</v>
      </c>
      <c r="D242" s="50" t="s">
        <v>71</v>
      </c>
      <c r="E242" s="50" t="s">
        <v>74</v>
      </c>
      <c r="F242" s="39">
        <f>'Source Data'!O242</f>
        <v>60271</v>
      </c>
      <c r="G242" s="39">
        <f>'Source Data'!AS242</f>
        <v>68899</v>
      </c>
      <c r="H242" s="39">
        <f t="shared" si="9"/>
        <v>8628</v>
      </c>
      <c r="I242" s="55">
        <f t="shared" si="10"/>
        <v>0.14315342370294171</v>
      </c>
      <c r="J242" s="39">
        <f>'Source Data'!I242</f>
        <v>3710</v>
      </c>
      <c r="K242" s="58">
        <f t="shared" si="11"/>
        <v>0.42999536393138621</v>
      </c>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row>
    <row r="243" spans="1:47" ht="20" customHeight="1">
      <c r="A243" s="48" t="s">
        <v>444</v>
      </c>
      <c r="B243" s="49">
        <v>233903</v>
      </c>
      <c r="C243" s="50" t="s">
        <v>445</v>
      </c>
      <c r="D243" s="50" t="s">
        <v>79</v>
      </c>
      <c r="E243" s="50" t="s">
        <v>74</v>
      </c>
      <c r="F243" s="39">
        <f>'Source Data'!O243</f>
        <v>342169</v>
      </c>
      <c r="G243" s="39">
        <f>'Source Data'!AS243</f>
        <v>588441</v>
      </c>
      <c r="H243" s="39">
        <f t="shared" si="9"/>
        <v>246272</v>
      </c>
      <c r="I243" s="55">
        <f t="shared" si="10"/>
        <v>0.71973790729142617</v>
      </c>
      <c r="J243" s="39">
        <f>'Source Data'!I243</f>
        <v>17596</v>
      </c>
      <c r="K243" s="58">
        <f t="shared" si="11"/>
        <v>7.1449454261954259E-2</v>
      </c>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row>
    <row r="244" spans="1:47" ht="20" customHeight="1">
      <c r="A244" s="48" t="s">
        <v>446</v>
      </c>
      <c r="B244" s="49">
        <v>161921</v>
      </c>
      <c r="C244" s="50" t="s">
        <v>179</v>
      </c>
      <c r="D244" s="50" t="s">
        <v>79</v>
      </c>
      <c r="E244" s="50" t="s">
        <v>74</v>
      </c>
      <c r="F244" s="39">
        <f>'Source Data'!O244</f>
        <v>3218083</v>
      </c>
      <c r="G244" s="39">
        <f>'Source Data'!AS244</f>
        <v>5523027</v>
      </c>
      <c r="H244" s="39">
        <f t="shared" si="9"/>
        <v>2304944</v>
      </c>
      <c r="I244" s="55">
        <f t="shared" si="10"/>
        <v>0.71624752997358987</v>
      </c>
      <c r="J244" s="39">
        <f>'Source Data'!I244</f>
        <v>214968</v>
      </c>
      <c r="K244" s="58">
        <f t="shared" si="11"/>
        <v>9.3263871052832514E-2</v>
      </c>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row>
    <row r="245" spans="1:47" ht="20" customHeight="1">
      <c r="A245" s="48" t="s">
        <v>447</v>
      </c>
      <c r="B245" s="49">
        <v>170902</v>
      </c>
      <c r="C245" s="50" t="s">
        <v>448</v>
      </c>
      <c r="D245" s="50" t="s">
        <v>79</v>
      </c>
      <c r="E245" s="50" t="s">
        <v>74</v>
      </c>
      <c r="F245" s="39">
        <f>'Source Data'!O245</f>
        <v>88842116</v>
      </c>
      <c r="G245" s="39">
        <f>'Source Data'!AS245</f>
        <v>128441654</v>
      </c>
      <c r="H245" s="39">
        <f t="shared" si="9"/>
        <v>39599538</v>
      </c>
      <c r="I245" s="55">
        <f t="shared" si="10"/>
        <v>0.44572934305166706</v>
      </c>
      <c r="J245" s="39">
        <f>'Source Data'!I245</f>
        <v>7653094</v>
      </c>
      <c r="K245" s="58">
        <f t="shared" si="11"/>
        <v>0.1932622042206654</v>
      </c>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row>
    <row r="246" spans="1:47" ht="20" customHeight="1">
      <c r="A246" s="48" t="s">
        <v>449</v>
      </c>
      <c r="B246" s="49">
        <v>147901</v>
      </c>
      <c r="C246" s="50" t="s">
        <v>450</v>
      </c>
      <c r="D246" s="50" t="s">
        <v>79</v>
      </c>
      <c r="E246" s="50" t="s">
        <v>74</v>
      </c>
      <c r="F246" s="39">
        <f>'Source Data'!O246</f>
        <v>371568</v>
      </c>
      <c r="G246" s="39">
        <f>'Source Data'!AS246</f>
        <v>676373</v>
      </c>
      <c r="H246" s="39">
        <f t="shared" si="9"/>
        <v>304805</v>
      </c>
      <c r="I246" s="55">
        <f t="shared" si="10"/>
        <v>0.82032091030443954</v>
      </c>
      <c r="J246" s="39">
        <f>'Source Data'!I246</f>
        <v>32542</v>
      </c>
      <c r="K246" s="58">
        <f t="shared" si="11"/>
        <v>0.10676334049638293</v>
      </c>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row>
    <row r="247" spans="1:47" ht="20" customHeight="1">
      <c r="A247" s="48" t="s">
        <v>451</v>
      </c>
      <c r="B247" s="49">
        <v>60902</v>
      </c>
      <c r="C247" s="50" t="s">
        <v>452</v>
      </c>
      <c r="D247" s="50" t="s">
        <v>79</v>
      </c>
      <c r="E247" s="50" t="s">
        <v>74</v>
      </c>
      <c r="F247" s="39">
        <f>'Source Data'!O247</f>
        <v>1173548</v>
      </c>
      <c r="G247" s="39">
        <f>'Source Data'!AS247</f>
        <v>1764920</v>
      </c>
      <c r="H247" s="39">
        <f t="shared" si="9"/>
        <v>591372</v>
      </c>
      <c r="I247" s="55">
        <f t="shared" si="10"/>
        <v>0.50391803317802086</v>
      </c>
      <c r="J247" s="39">
        <f>'Source Data'!I247</f>
        <v>93174</v>
      </c>
      <c r="K247" s="58">
        <f t="shared" si="11"/>
        <v>0.15755565025060367</v>
      </c>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row>
    <row r="248" spans="1:47" ht="20" customHeight="1">
      <c r="A248" s="48" t="s">
        <v>453</v>
      </c>
      <c r="B248" s="49">
        <v>57922</v>
      </c>
      <c r="C248" s="50" t="s">
        <v>70</v>
      </c>
      <c r="D248" s="50" t="s">
        <v>79</v>
      </c>
      <c r="E248" s="50" t="s">
        <v>74</v>
      </c>
      <c r="F248" s="39">
        <f>'Source Data'!O248</f>
        <v>17014589</v>
      </c>
      <c r="G248" s="39">
        <f>'Source Data'!AS248</f>
        <v>20841739</v>
      </c>
      <c r="H248" s="39">
        <f t="shared" si="9"/>
        <v>3827150</v>
      </c>
      <c r="I248" s="55">
        <f t="shared" si="10"/>
        <v>0.2249334380042915</v>
      </c>
      <c r="J248" s="39">
        <f>'Source Data'!I248</f>
        <v>1382770</v>
      </c>
      <c r="K248" s="58">
        <f t="shared" si="11"/>
        <v>0.361305410030963</v>
      </c>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row>
    <row r="249" spans="1:47" ht="20" customHeight="1">
      <c r="A249" s="48" t="s">
        <v>454</v>
      </c>
      <c r="B249" s="49">
        <v>50910</v>
      </c>
      <c r="C249" s="50" t="s">
        <v>455</v>
      </c>
      <c r="D249" s="50" t="s">
        <v>79</v>
      </c>
      <c r="E249" s="50" t="s">
        <v>74</v>
      </c>
      <c r="F249" s="39">
        <f>'Source Data'!O249</f>
        <v>11250082</v>
      </c>
      <c r="G249" s="39">
        <f>'Source Data'!AS249</f>
        <v>15354105</v>
      </c>
      <c r="H249" s="39">
        <f t="shared" si="9"/>
        <v>4104023</v>
      </c>
      <c r="I249" s="55">
        <f t="shared" si="10"/>
        <v>0.3647993854622571</v>
      </c>
      <c r="J249" s="39">
        <f>'Source Data'!I249</f>
        <v>807296</v>
      </c>
      <c r="K249" s="58">
        <f t="shared" si="11"/>
        <v>0.19670844924602029</v>
      </c>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row>
    <row r="250" spans="1:47" ht="20" customHeight="1">
      <c r="A250" s="48" t="s">
        <v>456</v>
      </c>
      <c r="B250" s="49">
        <v>178904</v>
      </c>
      <c r="C250" s="50" t="s">
        <v>97</v>
      </c>
      <c r="D250" s="50" t="s">
        <v>79</v>
      </c>
      <c r="E250" s="50" t="s">
        <v>74</v>
      </c>
      <c r="F250" s="39">
        <f>'Source Data'!O250</f>
        <v>64324677</v>
      </c>
      <c r="G250" s="39">
        <f>'Source Data'!AS250</f>
        <v>74795603</v>
      </c>
      <c r="H250" s="39">
        <f t="shared" si="9"/>
        <v>10470926</v>
      </c>
      <c r="I250" s="55">
        <f t="shared" si="10"/>
        <v>0.16278241086231959</v>
      </c>
      <c r="J250" s="39">
        <f>'Source Data'!I250</f>
        <v>3375782</v>
      </c>
      <c r="K250" s="58">
        <f t="shared" si="11"/>
        <v>0.32239574608778632</v>
      </c>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row>
    <row r="251" spans="1:47" ht="20" customHeight="1">
      <c r="A251" s="48" t="s">
        <v>457</v>
      </c>
      <c r="B251" s="49">
        <v>178807</v>
      </c>
      <c r="C251" s="50" t="s">
        <v>97</v>
      </c>
      <c r="D251" s="50" t="s">
        <v>71</v>
      </c>
      <c r="E251" s="50" t="s">
        <v>74</v>
      </c>
      <c r="F251" s="39">
        <f>'Source Data'!O251</f>
        <v>116033</v>
      </c>
      <c r="G251" s="39">
        <f>'Source Data'!AS251</f>
        <v>139897</v>
      </c>
      <c r="H251" s="39">
        <f t="shared" si="9"/>
        <v>23864</v>
      </c>
      <c r="I251" s="55">
        <f t="shared" si="10"/>
        <v>0.20566562960537088</v>
      </c>
      <c r="J251" s="39">
        <f>'Source Data'!I251</f>
        <v>13992</v>
      </c>
      <c r="K251" s="58">
        <f t="shared" si="11"/>
        <v>0.58632249413342274</v>
      </c>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row>
    <row r="252" spans="1:47" ht="20" customHeight="1">
      <c r="A252" s="48" t="s">
        <v>458</v>
      </c>
      <c r="B252" s="49">
        <v>187904</v>
      </c>
      <c r="C252" s="50" t="s">
        <v>224</v>
      </c>
      <c r="D252" s="50" t="s">
        <v>79</v>
      </c>
      <c r="E252" s="50" t="s">
        <v>74</v>
      </c>
      <c r="F252" s="39">
        <f>'Source Data'!O252</f>
        <v>1463284</v>
      </c>
      <c r="G252" s="39">
        <f>'Source Data'!AS252</f>
        <v>2054871</v>
      </c>
      <c r="H252" s="39">
        <f t="shared" si="9"/>
        <v>591587</v>
      </c>
      <c r="I252" s="55">
        <f t="shared" si="10"/>
        <v>0.40428720603792567</v>
      </c>
      <c r="J252" s="39">
        <f>'Source Data'!I252</f>
        <v>83740</v>
      </c>
      <c r="K252" s="58">
        <f t="shared" si="11"/>
        <v>0.14155145397042193</v>
      </c>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row>
    <row r="253" spans="1:47" ht="20" customHeight="1">
      <c r="A253" s="48" t="s">
        <v>459</v>
      </c>
      <c r="B253" s="49">
        <v>175903</v>
      </c>
      <c r="C253" s="50" t="s">
        <v>242</v>
      </c>
      <c r="D253" s="50" t="s">
        <v>79</v>
      </c>
      <c r="E253" s="50" t="s">
        <v>74</v>
      </c>
      <c r="F253" s="39">
        <f>'Source Data'!O253</f>
        <v>9879821</v>
      </c>
      <c r="G253" s="39">
        <f>'Source Data'!AS253</f>
        <v>12299844</v>
      </c>
      <c r="H253" s="39">
        <f t="shared" si="9"/>
        <v>2420023</v>
      </c>
      <c r="I253" s="55">
        <f t="shared" si="10"/>
        <v>0.24494603697779546</v>
      </c>
      <c r="J253" s="39">
        <f>'Source Data'!I253</f>
        <v>626248</v>
      </c>
      <c r="K253" s="58">
        <f t="shared" si="11"/>
        <v>0.25877770583172144</v>
      </c>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row>
    <row r="254" spans="1:47" ht="20" customHeight="1">
      <c r="A254" s="48" t="s">
        <v>460</v>
      </c>
      <c r="B254" s="49">
        <v>95902</v>
      </c>
      <c r="C254" s="50" t="s">
        <v>81</v>
      </c>
      <c r="D254" s="50" t="s">
        <v>79</v>
      </c>
      <c r="E254" s="50" t="s">
        <v>74</v>
      </c>
      <c r="F254" s="39">
        <f>'Source Data'!O254</f>
        <v>273130</v>
      </c>
      <c r="G254" s="39">
        <f>'Source Data'!AS254</f>
        <v>338957</v>
      </c>
      <c r="H254" s="39">
        <f t="shared" si="9"/>
        <v>65827</v>
      </c>
      <c r="I254" s="55">
        <f t="shared" si="10"/>
        <v>0.2410097755647494</v>
      </c>
      <c r="J254" s="39">
        <f>'Source Data'!I254</f>
        <v>10176</v>
      </c>
      <c r="K254" s="58">
        <f t="shared" si="11"/>
        <v>0.15458702356176038</v>
      </c>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row>
    <row r="255" spans="1:47" ht="20" customHeight="1">
      <c r="A255" s="48" t="s">
        <v>461</v>
      </c>
      <c r="B255" s="49">
        <v>142901</v>
      </c>
      <c r="C255" s="50" t="s">
        <v>462</v>
      </c>
      <c r="D255" s="50" t="s">
        <v>79</v>
      </c>
      <c r="E255" s="50" t="s">
        <v>74</v>
      </c>
      <c r="F255" s="39">
        <f>'Source Data'!O255</f>
        <v>2694785</v>
      </c>
      <c r="G255" s="39">
        <f>'Source Data'!AS255</f>
        <v>4482995</v>
      </c>
      <c r="H255" s="39">
        <f t="shared" si="9"/>
        <v>1788210</v>
      </c>
      <c r="I255" s="55">
        <f t="shared" si="10"/>
        <v>0.66358169575680437</v>
      </c>
      <c r="J255" s="39">
        <f>'Source Data'!I255</f>
        <v>119144</v>
      </c>
      <c r="K255" s="58">
        <f t="shared" si="11"/>
        <v>6.6627521376124724E-2</v>
      </c>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row>
    <row r="256" spans="1:47" ht="20" customHeight="1">
      <c r="A256" s="48" t="s">
        <v>463</v>
      </c>
      <c r="B256" s="49">
        <v>246914</v>
      </c>
      <c r="C256" s="50" t="s">
        <v>464</v>
      </c>
      <c r="D256" s="50" t="s">
        <v>79</v>
      </c>
      <c r="E256" s="50" t="s">
        <v>74</v>
      </c>
      <c r="F256" s="39">
        <f>'Source Data'!O256</f>
        <v>240453</v>
      </c>
      <c r="G256" s="39">
        <f>'Source Data'!AS256</f>
        <v>825066</v>
      </c>
      <c r="H256" s="39">
        <f t="shared" si="9"/>
        <v>584613</v>
      </c>
      <c r="I256" s="55">
        <f t="shared" si="10"/>
        <v>2.4312984242242766</v>
      </c>
      <c r="J256" s="39">
        <f>'Source Data'!I256</f>
        <v>32754</v>
      </c>
      <c r="K256" s="58">
        <f t="shared" si="11"/>
        <v>5.6026807477767344E-2</v>
      </c>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row>
    <row r="257" spans="1:47" ht="20" customHeight="1">
      <c r="A257" s="48" t="s">
        <v>465</v>
      </c>
      <c r="B257" s="49">
        <v>109903</v>
      </c>
      <c r="C257" s="50" t="s">
        <v>78</v>
      </c>
      <c r="D257" s="50" t="s">
        <v>79</v>
      </c>
      <c r="E257" s="50" t="s">
        <v>74</v>
      </c>
      <c r="F257" s="39">
        <f>'Source Data'!O257</f>
        <v>629850</v>
      </c>
      <c r="G257" s="39">
        <f>'Source Data'!AS257</f>
        <v>953283</v>
      </c>
      <c r="H257" s="39">
        <f t="shared" si="9"/>
        <v>323433</v>
      </c>
      <c r="I257" s="55">
        <f t="shared" si="10"/>
        <v>0.51350797809002147</v>
      </c>
      <c r="J257" s="39">
        <f>'Source Data'!I257</f>
        <v>36146</v>
      </c>
      <c r="K257" s="58">
        <f t="shared" si="11"/>
        <v>0.1117573036764956</v>
      </c>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row>
    <row r="258" spans="1:47" ht="20" customHeight="1">
      <c r="A258" s="48" t="s">
        <v>466</v>
      </c>
      <c r="B258" s="49">
        <v>129901</v>
      </c>
      <c r="C258" s="50" t="s">
        <v>467</v>
      </c>
      <c r="D258" s="50" t="s">
        <v>79</v>
      </c>
      <c r="E258" s="50" t="s">
        <v>74</v>
      </c>
      <c r="F258" s="39">
        <f>'Source Data'!O258</f>
        <v>5141500</v>
      </c>
      <c r="G258" s="39">
        <f>'Source Data'!AS258</f>
        <v>9941687</v>
      </c>
      <c r="H258" s="39">
        <f t="shared" si="9"/>
        <v>4800187</v>
      </c>
      <c r="I258" s="55">
        <f t="shared" si="10"/>
        <v>0.93361606535057862</v>
      </c>
      <c r="J258" s="39">
        <f>'Source Data'!I258</f>
        <v>789912</v>
      </c>
      <c r="K258" s="58">
        <f t="shared" si="11"/>
        <v>0.16455858907163409</v>
      </c>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row>
    <row r="259" spans="1:47" ht="20" customHeight="1">
      <c r="A259" s="48" t="s">
        <v>468</v>
      </c>
      <c r="B259" s="49">
        <v>52901</v>
      </c>
      <c r="C259" s="50" t="s">
        <v>469</v>
      </c>
      <c r="D259" s="50" t="s">
        <v>79</v>
      </c>
      <c r="E259" s="50" t="s">
        <v>74</v>
      </c>
      <c r="F259" s="39">
        <f>'Source Data'!O259</f>
        <v>3086759</v>
      </c>
      <c r="G259" s="39">
        <f>'Source Data'!AS259</f>
        <v>4631398</v>
      </c>
      <c r="H259" s="39">
        <f t="shared" si="9"/>
        <v>1544639</v>
      </c>
      <c r="I259" s="55">
        <f t="shared" si="10"/>
        <v>0.50040803315062821</v>
      </c>
      <c r="J259" s="39">
        <f>'Source Data'!I259</f>
        <v>127094</v>
      </c>
      <c r="K259" s="58">
        <f t="shared" si="11"/>
        <v>8.2280714134500041E-2</v>
      </c>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row>
    <row r="260" spans="1:47" ht="20" customHeight="1">
      <c r="A260" s="48" t="s">
        <v>470</v>
      </c>
      <c r="B260" s="49">
        <v>18908</v>
      </c>
      <c r="C260" s="50" t="s">
        <v>415</v>
      </c>
      <c r="D260" s="50" t="s">
        <v>79</v>
      </c>
      <c r="E260" s="50" t="s">
        <v>74</v>
      </c>
      <c r="F260" s="39">
        <f>'Source Data'!O260</f>
        <v>269591</v>
      </c>
      <c r="G260" s="39">
        <f>'Source Data'!AS260</f>
        <v>292016</v>
      </c>
      <c r="H260" s="39">
        <f t="shared" si="9"/>
        <v>22425</v>
      </c>
      <c r="I260" s="55">
        <f t="shared" si="10"/>
        <v>8.318156021528908E-2</v>
      </c>
      <c r="J260" s="39">
        <f>'Source Data'!I260</f>
        <v>11978</v>
      </c>
      <c r="K260" s="58">
        <f t="shared" si="11"/>
        <v>0.53413600891861757</v>
      </c>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row>
    <row r="261" spans="1:47" ht="20" customHeight="1">
      <c r="A261" s="48" t="s">
        <v>471</v>
      </c>
      <c r="B261" s="49">
        <v>161901</v>
      </c>
      <c r="C261" s="50" t="s">
        <v>179</v>
      </c>
      <c r="D261" s="50" t="s">
        <v>79</v>
      </c>
      <c r="E261" s="50" t="s">
        <v>74</v>
      </c>
      <c r="F261" s="39">
        <f>'Source Data'!O261</f>
        <v>759195</v>
      </c>
      <c r="G261" s="39">
        <f>'Source Data'!AS261</f>
        <v>1394560</v>
      </c>
      <c r="H261" s="39">
        <f t="shared" si="9"/>
        <v>635365</v>
      </c>
      <c r="I261" s="55">
        <f t="shared" si="10"/>
        <v>0.83689302484868844</v>
      </c>
      <c r="J261" s="39">
        <f>'Source Data'!I261</f>
        <v>62010</v>
      </c>
      <c r="K261" s="58">
        <f t="shared" si="11"/>
        <v>9.7597443988888283E-2</v>
      </c>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row>
    <row r="262" spans="1:47" ht="20" customHeight="1">
      <c r="A262" s="48" t="s">
        <v>472</v>
      </c>
      <c r="B262" s="49">
        <v>53001</v>
      </c>
      <c r="C262" s="50" t="s">
        <v>473</v>
      </c>
      <c r="D262" s="50" t="s">
        <v>79</v>
      </c>
      <c r="E262" s="50" t="s">
        <v>74</v>
      </c>
      <c r="F262" s="39">
        <f>'Source Data'!O262</f>
        <v>1766961</v>
      </c>
      <c r="G262" s="39">
        <f>'Source Data'!AS262</f>
        <v>2407872</v>
      </c>
      <c r="H262" s="39">
        <f t="shared" ref="H262:H325" si="12">G262-F262</f>
        <v>640911</v>
      </c>
      <c r="I262" s="55">
        <f t="shared" ref="I262:I325" si="13">IF(F262=0,"N/A",H262/F262)</f>
        <v>0.36271938090314387</v>
      </c>
      <c r="J262" s="39">
        <f>'Source Data'!I262</f>
        <v>64554</v>
      </c>
      <c r="K262" s="58">
        <f t="shared" ref="K262:K325" si="14">IF(H262&lt;=0,"N/A",J262/H262)</f>
        <v>0.10072225316775651</v>
      </c>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row>
    <row r="263" spans="1:47" ht="20" customHeight="1">
      <c r="A263" s="48" t="s">
        <v>474</v>
      </c>
      <c r="B263" s="49">
        <v>113901</v>
      </c>
      <c r="C263" s="50" t="s">
        <v>475</v>
      </c>
      <c r="D263" s="50" t="s">
        <v>79</v>
      </c>
      <c r="E263" s="50" t="s">
        <v>74</v>
      </c>
      <c r="F263" s="39">
        <f>'Source Data'!O263</f>
        <v>2591292</v>
      </c>
      <c r="G263" s="39">
        <f>'Source Data'!AS263</f>
        <v>3010154</v>
      </c>
      <c r="H263" s="39">
        <f t="shared" si="12"/>
        <v>418862</v>
      </c>
      <c r="I263" s="55">
        <f t="shared" si="13"/>
        <v>0.16164214608002495</v>
      </c>
      <c r="J263" s="39">
        <f>'Source Data'!I263</f>
        <v>116282</v>
      </c>
      <c r="K263" s="58">
        <f t="shared" si="14"/>
        <v>0.27761410679412313</v>
      </c>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row>
    <row r="264" spans="1:47" ht="20" customHeight="1">
      <c r="A264" s="48" t="s">
        <v>476</v>
      </c>
      <c r="B264" s="49">
        <v>101906</v>
      </c>
      <c r="C264" s="50" t="s">
        <v>76</v>
      </c>
      <c r="D264" s="50" t="s">
        <v>79</v>
      </c>
      <c r="E264" s="50" t="s">
        <v>74</v>
      </c>
      <c r="F264" s="39">
        <f>'Source Data'!O264</f>
        <v>7909249</v>
      </c>
      <c r="G264" s="39">
        <f>'Source Data'!AS264</f>
        <v>11519643</v>
      </c>
      <c r="H264" s="39">
        <f t="shared" si="12"/>
        <v>3610394</v>
      </c>
      <c r="I264" s="55">
        <f t="shared" si="13"/>
        <v>0.45647747339854894</v>
      </c>
      <c r="J264" s="39">
        <f>'Source Data'!I264</f>
        <v>761398</v>
      </c>
      <c r="K264" s="58">
        <f t="shared" si="14"/>
        <v>0.21089055654313629</v>
      </c>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row>
    <row r="265" spans="1:47" ht="20" customHeight="1">
      <c r="A265" s="48" t="s">
        <v>477</v>
      </c>
      <c r="B265" s="49">
        <v>54901</v>
      </c>
      <c r="C265" s="50" t="s">
        <v>478</v>
      </c>
      <c r="D265" s="50" t="s">
        <v>79</v>
      </c>
      <c r="E265" s="50" t="s">
        <v>74</v>
      </c>
      <c r="F265" s="39">
        <f>'Source Data'!O265</f>
        <v>727833</v>
      </c>
      <c r="G265" s="39">
        <f>'Source Data'!AS265</f>
        <v>872937</v>
      </c>
      <c r="H265" s="39">
        <f t="shared" si="12"/>
        <v>145104</v>
      </c>
      <c r="I265" s="55">
        <f t="shared" si="13"/>
        <v>0.19936441463907242</v>
      </c>
      <c r="J265" s="39">
        <f>'Source Data'!I265</f>
        <v>30952</v>
      </c>
      <c r="K265" s="58">
        <f t="shared" si="14"/>
        <v>0.21330907487043776</v>
      </c>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row>
    <row r="266" spans="1:47" ht="20" customHeight="1">
      <c r="A266" s="48" t="s">
        <v>479</v>
      </c>
      <c r="B266" s="49">
        <v>30901</v>
      </c>
      <c r="C266" s="50" t="s">
        <v>182</v>
      </c>
      <c r="D266" s="50" t="s">
        <v>79</v>
      </c>
      <c r="E266" s="50" t="s">
        <v>74</v>
      </c>
      <c r="F266" s="39">
        <f>'Source Data'!O266</f>
        <v>738938</v>
      </c>
      <c r="G266" s="39">
        <f>'Source Data'!AS266</f>
        <v>934241</v>
      </c>
      <c r="H266" s="39">
        <f t="shared" si="12"/>
        <v>195303</v>
      </c>
      <c r="I266" s="55">
        <f t="shared" si="13"/>
        <v>0.26430228246483467</v>
      </c>
      <c r="J266" s="39">
        <f>'Source Data'!I266</f>
        <v>37418</v>
      </c>
      <c r="K266" s="58">
        <f t="shared" si="14"/>
        <v>0.19158947891225428</v>
      </c>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row>
    <row r="267" spans="1:47" ht="20" customHeight="1">
      <c r="A267" s="48" t="s">
        <v>480</v>
      </c>
      <c r="B267" s="49">
        <v>107904</v>
      </c>
      <c r="C267" s="50" t="s">
        <v>163</v>
      </c>
      <c r="D267" s="50" t="s">
        <v>79</v>
      </c>
      <c r="E267" s="50" t="s">
        <v>74</v>
      </c>
      <c r="F267" s="39">
        <f>'Source Data'!O267</f>
        <v>1128177</v>
      </c>
      <c r="G267" s="39">
        <f>'Source Data'!AS267</f>
        <v>1530245</v>
      </c>
      <c r="H267" s="39">
        <f t="shared" si="12"/>
        <v>402068</v>
      </c>
      <c r="I267" s="55">
        <f t="shared" si="13"/>
        <v>0.35638733992981597</v>
      </c>
      <c r="J267" s="39">
        <f>'Source Data'!I267</f>
        <v>57240</v>
      </c>
      <c r="K267" s="58">
        <f t="shared" si="14"/>
        <v>0.14236397823253777</v>
      </c>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row>
    <row r="268" spans="1:47" ht="20" customHeight="1">
      <c r="A268" s="48" t="s">
        <v>481</v>
      </c>
      <c r="B268" s="49">
        <v>184801</v>
      </c>
      <c r="C268" s="50" t="s">
        <v>106</v>
      </c>
      <c r="D268" s="50" t="s">
        <v>71</v>
      </c>
      <c r="E268" s="50" t="s">
        <v>74</v>
      </c>
      <c r="F268" s="39">
        <f>'Source Data'!O268</f>
        <v>162745</v>
      </c>
      <c r="G268" s="39">
        <f>'Source Data'!AS268</f>
        <v>183015</v>
      </c>
      <c r="H268" s="39">
        <f t="shared" si="12"/>
        <v>20270</v>
      </c>
      <c r="I268" s="55">
        <f t="shared" si="13"/>
        <v>0.12455067744016714</v>
      </c>
      <c r="J268" s="39">
        <f>'Source Data'!I268</f>
        <v>12084</v>
      </c>
      <c r="K268" s="58">
        <f t="shared" si="14"/>
        <v>0.5961519486926492</v>
      </c>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row>
    <row r="269" spans="1:47" ht="20" customHeight="1">
      <c r="A269" s="48" t="s">
        <v>482</v>
      </c>
      <c r="B269" s="49">
        <v>78901</v>
      </c>
      <c r="C269" s="50" t="s">
        <v>483</v>
      </c>
      <c r="D269" s="50" t="s">
        <v>79</v>
      </c>
      <c r="E269" s="50" t="s">
        <v>74</v>
      </c>
      <c r="F269" s="39">
        <f>'Source Data'!O269</f>
        <v>445910</v>
      </c>
      <c r="G269" s="39">
        <f>'Source Data'!AS269</f>
        <v>623165</v>
      </c>
      <c r="H269" s="39">
        <f t="shared" si="12"/>
        <v>177255</v>
      </c>
      <c r="I269" s="55">
        <f t="shared" si="13"/>
        <v>0.39751295104393264</v>
      </c>
      <c r="J269" s="39">
        <f>'Source Data'!I269</f>
        <v>17702</v>
      </c>
      <c r="K269" s="58">
        <f t="shared" si="14"/>
        <v>9.9867422639699874E-2</v>
      </c>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row>
    <row r="270" spans="1:47" ht="20" customHeight="1">
      <c r="A270" s="48" t="s">
        <v>484</v>
      </c>
      <c r="B270" s="49">
        <v>220912</v>
      </c>
      <c r="C270" s="50" t="s">
        <v>91</v>
      </c>
      <c r="D270" s="50" t="s">
        <v>79</v>
      </c>
      <c r="E270" s="50" t="s">
        <v>74</v>
      </c>
      <c r="F270" s="39">
        <f>'Source Data'!O270</f>
        <v>23493388</v>
      </c>
      <c r="G270" s="39">
        <f>'Source Data'!AS270</f>
        <v>33918072</v>
      </c>
      <c r="H270" s="39">
        <f t="shared" si="12"/>
        <v>10424684</v>
      </c>
      <c r="I270" s="55">
        <f t="shared" si="13"/>
        <v>0.44372842265236501</v>
      </c>
      <c r="J270" s="39">
        <f>'Source Data'!I270</f>
        <v>1801152</v>
      </c>
      <c r="K270" s="58">
        <f t="shared" si="14"/>
        <v>0.1727776112925821</v>
      </c>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row>
    <row r="271" spans="1:47" ht="20" customHeight="1">
      <c r="A271" s="48" t="s">
        <v>485</v>
      </c>
      <c r="B271" s="49">
        <v>254901</v>
      </c>
      <c r="C271" s="50" t="s">
        <v>486</v>
      </c>
      <c r="D271" s="50" t="s">
        <v>79</v>
      </c>
      <c r="E271" s="50" t="s">
        <v>74</v>
      </c>
      <c r="F271" s="39">
        <f>'Source Data'!O271</f>
        <v>4098538</v>
      </c>
      <c r="G271" s="39">
        <f>'Source Data'!AS271</f>
        <v>4737485</v>
      </c>
      <c r="H271" s="39">
        <f t="shared" si="12"/>
        <v>638947</v>
      </c>
      <c r="I271" s="55">
        <f t="shared" si="13"/>
        <v>0.15589632205435205</v>
      </c>
      <c r="J271" s="39">
        <f>'Source Data'!I271</f>
        <v>156774</v>
      </c>
      <c r="K271" s="58">
        <f t="shared" si="14"/>
        <v>0.2453630739325797</v>
      </c>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row>
    <row r="272" spans="1:47" ht="20" customHeight="1">
      <c r="A272" s="48" t="s">
        <v>487</v>
      </c>
      <c r="B272" s="49">
        <v>62901</v>
      </c>
      <c r="C272" s="50" t="s">
        <v>488</v>
      </c>
      <c r="D272" s="50" t="s">
        <v>79</v>
      </c>
      <c r="E272" s="50" t="s">
        <v>74</v>
      </c>
      <c r="F272" s="39">
        <f>'Source Data'!O272</f>
        <v>3409111</v>
      </c>
      <c r="G272" s="39">
        <f>'Source Data'!AS272</f>
        <v>4672415</v>
      </c>
      <c r="H272" s="39">
        <f t="shared" si="12"/>
        <v>1263304</v>
      </c>
      <c r="I272" s="55">
        <f t="shared" si="13"/>
        <v>0.37056698945854211</v>
      </c>
      <c r="J272" s="39">
        <f>'Source Data'!I272</f>
        <v>190482</v>
      </c>
      <c r="K272" s="58">
        <f t="shared" si="14"/>
        <v>0.15078080968634627</v>
      </c>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row>
    <row r="273" spans="1:47" ht="20" customHeight="1">
      <c r="A273" s="48" t="s">
        <v>489</v>
      </c>
      <c r="B273" s="49">
        <v>55901</v>
      </c>
      <c r="C273" s="50" t="s">
        <v>490</v>
      </c>
      <c r="D273" s="50" t="s">
        <v>79</v>
      </c>
      <c r="E273" s="50" t="s">
        <v>74</v>
      </c>
      <c r="F273" s="39">
        <f>'Source Data'!O273</f>
        <v>964197</v>
      </c>
      <c r="G273" s="39">
        <f>'Source Data'!AS273</f>
        <v>2143178</v>
      </c>
      <c r="H273" s="39">
        <f t="shared" si="12"/>
        <v>1178981</v>
      </c>
      <c r="I273" s="55">
        <f t="shared" si="13"/>
        <v>1.2227594568329916</v>
      </c>
      <c r="J273" s="39">
        <f>'Source Data'!I273</f>
        <v>39644</v>
      </c>
      <c r="K273" s="58">
        <f t="shared" si="14"/>
        <v>3.3625647911204676E-2</v>
      </c>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row>
    <row r="274" spans="1:47" ht="20" customHeight="1">
      <c r="A274" s="48" t="s">
        <v>491</v>
      </c>
      <c r="B274" s="49">
        <v>212801</v>
      </c>
      <c r="C274" s="50" t="s">
        <v>157</v>
      </c>
      <c r="D274" s="50" t="s">
        <v>71</v>
      </c>
      <c r="E274" s="50" t="s">
        <v>74</v>
      </c>
      <c r="F274" s="39">
        <f>'Source Data'!O274</f>
        <v>1605400</v>
      </c>
      <c r="G274" s="39">
        <f>'Source Data'!AS274</f>
        <v>2194134</v>
      </c>
      <c r="H274" s="39">
        <f t="shared" si="12"/>
        <v>588734</v>
      </c>
      <c r="I274" s="55">
        <f t="shared" si="13"/>
        <v>0.36672106640089697</v>
      </c>
      <c r="J274" s="39">
        <f>'Source Data'!I274</f>
        <v>160272</v>
      </c>
      <c r="K274" s="58">
        <f t="shared" si="14"/>
        <v>0.2722316020477839</v>
      </c>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row>
    <row r="275" spans="1:47" ht="20" customHeight="1">
      <c r="A275" s="48" t="s">
        <v>492</v>
      </c>
      <c r="B275" s="49">
        <v>112905</v>
      </c>
      <c r="C275" s="50" t="s">
        <v>439</v>
      </c>
      <c r="D275" s="50" t="s">
        <v>79</v>
      </c>
      <c r="E275" s="50" t="s">
        <v>74</v>
      </c>
      <c r="F275" s="39">
        <f>'Source Data'!O275</f>
        <v>664686</v>
      </c>
      <c r="G275" s="39">
        <f>'Source Data'!AS275</f>
        <v>1161718</v>
      </c>
      <c r="H275" s="39">
        <f t="shared" si="12"/>
        <v>497032</v>
      </c>
      <c r="I275" s="55">
        <f t="shared" si="13"/>
        <v>0.74776962355157173</v>
      </c>
      <c r="J275" s="39">
        <f>'Source Data'!I275</f>
        <v>48866</v>
      </c>
      <c r="K275" s="58">
        <f t="shared" si="14"/>
        <v>9.8315601409969575E-2</v>
      </c>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row>
    <row r="276" spans="1:47" ht="20" customHeight="1">
      <c r="A276" s="48" t="s">
        <v>493</v>
      </c>
      <c r="B276" s="49">
        <v>174902</v>
      </c>
      <c r="C276" s="50" t="s">
        <v>372</v>
      </c>
      <c r="D276" s="50" t="s">
        <v>79</v>
      </c>
      <c r="E276" s="50" t="s">
        <v>74</v>
      </c>
      <c r="F276" s="39">
        <f>'Source Data'!O276</f>
        <v>699292</v>
      </c>
      <c r="G276" s="39">
        <f>'Source Data'!AS276</f>
        <v>1015386</v>
      </c>
      <c r="H276" s="39">
        <f t="shared" si="12"/>
        <v>316094</v>
      </c>
      <c r="I276" s="55">
        <f t="shared" si="13"/>
        <v>0.45202004312933652</v>
      </c>
      <c r="J276" s="39">
        <f>'Source Data'!I276</f>
        <v>58300</v>
      </c>
      <c r="K276" s="58">
        <f t="shared" si="14"/>
        <v>0.18443880617790911</v>
      </c>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row>
    <row r="277" spans="1:47" ht="20" customHeight="1">
      <c r="A277" s="48" t="s">
        <v>494</v>
      </c>
      <c r="B277" s="49">
        <v>101907</v>
      </c>
      <c r="C277" s="50" t="s">
        <v>76</v>
      </c>
      <c r="D277" s="50" t="s">
        <v>79</v>
      </c>
      <c r="E277" s="50" t="s">
        <v>74</v>
      </c>
      <c r="F277" s="39">
        <f>'Source Data'!O277</f>
        <v>136468748</v>
      </c>
      <c r="G277" s="39">
        <f>'Source Data'!AS277</f>
        <v>162662565</v>
      </c>
      <c r="H277" s="39">
        <f t="shared" si="12"/>
        <v>26193817</v>
      </c>
      <c r="I277" s="55">
        <f t="shared" si="13"/>
        <v>0.19194004036733744</v>
      </c>
      <c r="J277" s="39">
        <f>'Source Data'!I277</f>
        <v>12096508</v>
      </c>
      <c r="K277" s="58">
        <f t="shared" si="14"/>
        <v>0.46180776173247295</v>
      </c>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row>
    <row r="278" spans="1:47" ht="20" customHeight="1">
      <c r="A278" s="48" t="s">
        <v>495</v>
      </c>
      <c r="B278" s="49">
        <v>163902</v>
      </c>
      <c r="C278" s="50" t="s">
        <v>496</v>
      </c>
      <c r="D278" s="50" t="s">
        <v>79</v>
      </c>
      <c r="E278" s="50" t="s">
        <v>74</v>
      </c>
      <c r="F278" s="39">
        <f>'Source Data'!O278</f>
        <v>713221</v>
      </c>
      <c r="G278" s="39">
        <f>'Source Data'!AS278</f>
        <v>614582</v>
      </c>
      <c r="H278" s="39">
        <f t="shared" si="12"/>
        <v>-98639</v>
      </c>
      <c r="I278" s="55">
        <f t="shared" si="13"/>
        <v>-0.13830075109958906</v>
      </c>
      <c r="J278" s="39">
        <f>'Source Data'!I278</f>
        <v>30528</v>
      </c>
      <c r="K278" s="58" t="str">
        <f t="shared" si="14"/>
        <v>N/A</v>
      </c>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row>
    <row r="279" spans="1:47" ht="20" customHeight="1">
      <c r="A279" s="48" t="s">
        <v>497</v>
      </c>
      <c r="B279" s="49">
        <v>172902</v>
      </c>
      <c r="C279" s="50" t="s">
        <v>498</v>
      </c>
      <c r="D279" s="50" t="s">
        <v>79</v>
      </c>
      <c r="E279" s="50" t="s">
        <v>74</v>
      </c>
      <c r="F279" s="39">
        <f>'Source Data'!O279</f>
        <v>1754837</v>
      </c>
      <c r="G279" s="39">
        <f>'Source Data'!AS279</f>
        <v>2708015</v>
      </c>
      <c r="H279" s="39">
        <f t="shared" si="12"/>
        <v>953178</v>
      </c>
      <c r="I279" s="55">
        <f t="shared" si="13"/>
        <v>0.54317181595783537</v>
      </c>
      <c r="J279" s="39">
        <f>'Source Data'!I279</f>
        <v>104516</v>
      </c>
      <c r="K279" s="58">
        <f t="shared" si="14"/>
        <v>0.10965003388664027</v>
      </c>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row>
    <row r="280" spans="1:47" ht="20" customHeight="1">
      <c r="A280" s="48" t="s">
        <v>499</v>
      </c>
      <c r="B280" s="49">
        <v>56901</v>
      </c>
      <c r="C280" s="50" t="s">
        <v>500</v>
      </c>
      <c r="D280" s="50" t="s">
        <v>79</v>
      </c>
      <c r="E280" s="50" t="s">
        <v>74</v>
      </c>
      <c r="F280" s="39">
        <f>'Source Data'!O280</f>
        <v>1796699</v>
      </c>
      <c r="G280" s="39">
        <f>'Source Data'!AS280</f>
        <v>2223801</v>
      </c>
      <c r="H280" s="39">
        <f t="shared" si="12"/>
        <v>427102</v>
      </c>
      <c r="I280" s="55">
        <f t="shared" si="13"/>
        <v>0.23771483147705877</v>
      </c>
      <c r="J280" s="39">
        <f>'Source Data'!I280</f>
        <v>190906</v>
      </c>
      <c r="K280" s="58">
        <f t="shared" si="14"/>
        <v>0.44697987834287828</v>
      </c>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row>
    <row r="281" spans="1:47" ht="20" customHeight="1">
      <c r="A281" s="48" t="s">
        <v>501</v>
      </c>
      <c r="B281" s="49">
        <v>57905</v>
      </c>
      <c r="C281" s="50" t="s">
        <v>70</v>
      </c>
      <c r="D281" s="50" t="s">
        <v>79</v>
      </c>
      <c r="E281" s="50" t="s">
        <v>74</v>
      </c>
      <c r="F281" s="39">
        <f>'Source Data'!O281</f>
        <v>236788128</v>
      </c>
      <c r="G281" s="39">
        <f>'Source Data'!AS281</f>
        <v>282603871</v>
      </c>
      <c r="H281" s="39">
        <f t="shared" si="12"/>
        <v>45815743</v>
      </c>
      <c r="I281" s="55">
        <f t="shared" si="13"/>
        <v>0.19348834498999881</v>
      </c>
      <c r="J281" s="39">
        <f>'Source Data'!I281</f>
        <v>14160964</v>
      </c>
      <c r="K281" s="58">
        <f t="shared" si="14"/>
        <v>0.30908511076640183</v>
      </c>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row>
    <row r="282" spans="1:47" ht="20" customHeight="1">
      <c r="A282" s="48" t="s">
        <v>502</v>
      </c>
      <c r="B282" s="49">
        <v>20910</v>
      </c>
      <c r="C282" s="50" t="s">
        <v>120</v>
      </c>
      <c r="D282" s="50" t="s">
        <v>79</v>
      </c>
      <c r="E282" s="50" t="s">
        <v>74</v>
      </c>
      <c r="F282" s="39">
        <f>'Source Data'!O282</f>
        <v>300278</v>
      </c>
      <c r="G282" s="39">
        <f>'Source Data'!AS282</f>
        <v>366337</v>
      </c>
      <c r="H282" s="39">
        <f t="shared" si="12"/>
        <v>66059</v>
      </c>
      <c r="I282" s="55">
        <f t="shared" si="13"/>
        <v>0.21999280666582299</v>
      </c>
      <c r="J282" s="39">
        <f>'Source Data'!I282</f>
        <v>9222</v>
      </c>
      <c r="K282" s="58">
        <f t="shared" si="14"/>
        <v>0.13960247657397176</v>
      </c>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row>
    <row r="283" spans="1:47" ht="20" customHeight="1">
      <c r="A283" s="48" t="s">
        <v>503</v>
      </c>
      <c r="B283" s="49">
        <v>20904</v>
      </c>
      <c r="C283" s="50" t="s">
        <v>120</v>
      </c>
      <c r="D283" s="50" t="s">
        <v>79</v>
      </c>
      <c r="E283" s="50" t="s">
        <v>74</v>
      </c>
      <c r="F283" s="39">
        <f>'Source Data'!O283</f>
        <v>1151745</v>
      </c>
      <c r="G283" s="39">
        <f>'Source Data'!AS283</f>
        <v>1699587</v>
      </c>
      <c r="H283" s="39">
        <f t="shared" si="12"/>
        <v>547842</v>
      </c>
      <c r="I283" s="55">
        <f t="shared" si="13"/>
        <v>0.47566258156102265</v>
      </c>
      <c r="J283" s="39">
        <f>'Source Data'!I283</f>
        <v>68370</v>
      </c>
      <c r="K283" s="58">
        <f t="shared" si="14"/>
        <v>0.12479875584566354</v>
      </c>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row>
    <row r="284" spans="1:47" ht="20" customHeight="1">
      <c r="A284" s="48" t="s">
        <v>504</v>
      </c>
      <c r="B284" s="49">
        <v>148905</v>
      </c>
      <c r="C284" s="50" t="s">
        <v>258</v>
      </c>
      <c r="D284" s="50" t="s">
        <v>79</v>
      </c>
      <c r="E284" s="50" t="s">
        <v>74</v>
      </c>
      <c r="F284" s="39">
        <f>'Source Data'!O284</f>
        <v>254937</v>
      </c>
      <c r="G284" s="39">
        <f>'Source Data'!AS284</f>
        <v>419659</v>
      </c>
      <c r="H284" s="39">
        <f t="shared" si="12"/>
        <v>164722</v>
      </c>
      <c r="I284" s="55">
        <f t="shared" si="13"/>
        <v>0.64612825913853222</v>
      </c>
      <c r="J284" s="39">
        <f>'Source Data'!I284</f>
        <v>9858</v>
      </c>
      <c r="K284" s="58">
        <f t="shared" si="14"/>
        <v>5.9846286470538239E-2</v>
      </c>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row>
    <row r="285" spans="1:47" ht="20" customHeight="1">
      <c r="A285" s="48" t="s">
        <v>505</v>
      </c>
      <c r="B285" s="49">
        <v>58902</v>
      </c>
      <c r="C285" s="50" t="s">
        <v>506</v>
      </c>
      <c r="D285" s="50" t="s">
        <v>79</v>
      </c>
      <c r="E285" s="50" t="s">
        <v>74</v>
      </c>
      <c r="F285" s="39">
        <f>'Source Data'!O285</f>
        <v>254632</v>
      </c>
      <c r="G285" s="39">
        <f>'Source Data'!AS285</f>
        <v>450431</v>
      </c>
      <c r="H285" s="39">
        <f t="shared" si="12"/>
        <v>195799</v>
      </c>
      <c r="I285" s="55">
        <f t="shared" si="13"/>
        <v>0.76894891451192304</v>
      </c>
      <c r="J285" s="39">
        <f>'Source Data'!I285</f>
        <v>14840</v>
      </c>
      <c r="K285" s="58">
        <f t="shared" si="14"/>
        <v>7.5792011195154219E-2</v>
      </c>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row>
    <row r="286" spans="1:47" ht="20" customHeight="1">
      <c r="A286" s="48" t="s">
        <v>505</v>
      </c>
      <c r="B286" s="49">
        <v>175904</v>
      </c>
      <c r="C286" s="50" t="s">
        <v>242</v>
      </c>
      <c r="D286" s="50" t="s">
        <v>79</v>
      </c>
      <c r="E286" s="50" t="s">
        <v>74</v>
      </c>
      <c r="F286" s="39">
        <f>'Source Data'!O286</f>
        <v>982283</v>
      </c>
      <c r="G286" s="39">
        <f>'Source Data'!AS286</f>
        <v>1531869</v>
      </c>
      <c r="H286" s="39">
        <f t="shared" si="12"/>
        <v>549586</v>
      </c>
      <c r="I286" s="55">
        <f t="shared" si="13"/>
        <v>0.55949863735807293</v>
      </c>
      <c r="J286" s="39">
        <f>'Source Data'!I286</f>
        <v>64448</v>
      </c>
      <c r="K286" s="58">
        <f t="shared" si="14"/>
        <v>0.11726645147438254</v>
      </c>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row>
    <row r="287" spans="1:47" ht="20" customHeight="1">
      <c r="A287" s="48" t="s">
        <v>507</v>
      </c>
      <c r="B287" s="49">
        <v>146902</v>
      </c>
      <c r="C287" s="50" t="s">
        <v>413</v>
      </c>
      <c r="D287" s="50" t="s">
        <v>79</v>
      </c>
      <c r="E287" s="50" t="s">
        <v>74</v>
      </c>
      <c r="F287" s="39">
        <f>'Source Data'!O287</f>
        <v>8562485</v>
      </c>
      <c r="G287" s="39">
        <f>'Source Data'!AS287</f>
        <v>11010553</v>
      </c>
      <c r="H287" s="39">
        <f t="shared" si="12"/>
        <v>2448068</v>
      </c>
      <c r="I287" s="55">
        <f t="shared" si="13"/>
        <v>0.28590625268248643</v>
      </c>
      <c r="J287" s="39">
        <f>'Source Data'!I287</f>
        <v>609288</v>
      </c>
      <c r="K287" s="58">
        <f t="shared" si="14"/>
        <v>0.24888524338376222</v>
      </c>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row>
    <row r="288" spans="1:47" ht="20" customHeight="1">
      <c r="A288" s="48" t="s">
        <v>508</v>
      </c>
      <c r="B288" s="49">
        <v>47902</v>
      </c>
      <c r="C288" s="50" t="s">
        <v>434</v>
      </c>
      <c r="D288" s="50" t="s">
        <v>79</v>
      </c>
      <c r="E288" s="50" t="s">
        <v>74</v>
      </c>
      <c r="F288" s="39">
        <f>'Source Data'!O288</f>
        <v>1032127</v>
      </c>
      <c r="G288" s="39">
        <f>'Source Data'!AS288</f>
        <v>1621326</v>
      </c>
      <c r="H288" s="39">
        <f t="shared" si="12"/>
        <v>589199</v>
      </c>
      <c r="I288" s="55">
        <f t="shared" si="13"/>
        <v>0.57085901250524407</v>
      </c>
      <c r="J288" s="39">
        <f>'Source Data'!I288</f>
        <v>64766</v>
      </c>
      <c r="K288" s="58">
        <f t="shared" si="14"/>
        <v>0.10992211459965139</v>
      </c>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row>
    <row r="289" spans="1:47" ht="20" customHeight="1">
      <c r="A289" s="48" t="s">
        <v>509</v>
      </c>
      <c r="B289" s="49">
        <v>249905</v>
      </c>
      <c r="C289" s="50" t="s">
        <v>122</v>
      </c>
      <c r="D289" s="50" t="s">
        <v>79</v>
      </c>
      <c r="E289" s="50" t="s">
        <v>74</v>
      </c>
      <c r="F289" s="39">
        <f>'Source Data'!O289</f>
        <v>5729347</v>
      </c>
      <c r="G289" s="39">
        <f>'Source Data'!AS289</f>
        <v>7609561</v>
      </c>
      <c r="H289" s="39">
        <f t="shared" si="12"/>
        <v>1880214</v>
      </c>
      <c r="I289" s="55">
        <f t="shared" si="13"/>
        <v>0.32817247759648699</v>
      </c>
      <c r="J289" s="39">
        <f>'Source Data'!I289</f>
        <v>402588</v>
      </c>
      <c r="K289" s="58">
        <f t="shared" si="14"/>
        <v>0.2141181801645983</v>
      </c>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row>
    <row r="290" spans="1:47" ht="20" customHeight="1">
      <c r="A290" s="48" t="s">
        <v>510</v>
      </c>
      <c r="B290" s="49">
        <v>101908</v>
      </c>
      <c r="C290" s="50" t="s">
        <v>76</v>
      </c>
      <c r="D290" s="50" t="s">
        <v>79</v>
      </c>
      <c r="E290" s="50" t="s">
        <v>74</v>
      </c>
      <c r="F290" s="39">
        <f>'Source Data'!O290</f>
        <v>19471263</v>
      </c>
      <c r="G290" s="39">
        <f>'Source Data'!AS290</f>
        <v>24204370</v>
      </c>
      <c r="H290" s="39">
        <f t="shared" si="12"/>
        <v>4733107</v>
      </c>
      <c r="I290" s="55">
        <f t="shared" si="13"/>
        <v>0.24308166347504012</v>
      </c>
      <c r="J290" s="39">
        <f>'Source Data'!I290</f>
        <v>1271894</v>
      </c>
      <c r="K290" s="58">
        <f t="shared" si="14"/>
        <v>0.26872284949400044</v>
      </c>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row>
    <row r="291" spans="1:47" ht="20" customHeight="1">
      <c r="A291" s="48" t="s">
        <v>511</v>
      </c>
      <c r="B291" s="49">
        <v>19901</v>
      </c>
      <c r="C291" s="50" t="s">
        <v>512</v>
      </c>
      <c r="D291" s="50" t="s">
        <v>79</v>
      </c>
      <c r="E291" s="50" t="s">
        <v>74</v>
      </c>
      <c r="F291" s="39">
        <f>'Source Data'!O291</f>
        <v>967104</v>
      </c>
      <c r="G291" s="39">
        <f>'Source Data'!AS291</f>
        <v>1557683</v>
      </c>
      <c r="H291" s="39">
        <f t="shared" si="12"/>
        <v>590579</v>
      </c>
      <c r="I291" s="55">
        <f t="shared" si="13"/>
        <v>0.61066751869499036</v>
      </c>
      <c r="J291" s="39">
        <f>'Source Data'!I291</f>
        <v>98262</v>
      </c>
      <c r="K291" s="58">
        <f t="shared" si="14"/>
        <v>0.16638248227586827</v>
      </c>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row>
    <row r="292" spans="1:47" ht="20" customHeight="1">
      <c r="A292" s="48" t="s">
        <v>513</v>
      </c>
      <c r="B292" s="49">
        <v>227910</v>
      </c>
      <c r="C292" s="50" t="s">
        <v>168</v>
      </c>
      <c r="D292" s="50" t="s">
        <v>79</v>
      </c>
      <c r="E292" s="50" t="s">
        <v>74</v>
      </c>
      <c r="F292" s="39">
        <f>'Source Data'!O292</f>
        <v>23304108</v>
      </c>
      <c r="G292" s="39">
        <f>'Source Data'!AS292</f>
        <v>34676075</v>
      </c>
      <c r="H292" s="39">
        <f t="shared" si="12"/>
        <v>11371967</v>
      </c>
      <c r="I292" s="55">
        <f t="shared" si="13"/>
        <v>0.48798121773208397</v>
      </c>
      <c r="J292" s="39">
        <f>'Source Data'!I292</f>
        <v>1242426</v>
      </c>
      <c r="K292" s="58">
        <f t="shared" si="14"/>
        <v>0.10925339477330527</v>
      </c>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row>
    <row r="293" spans="1:47" ht="20" customHeight="1">
      <c r="A293" s="48" t="s">
        <v>514</v>
      </c>
      <c r="B293" s="49">
        <v>115903</v>
      </c>
      <c r="C293" s="50" t="s">
        <v>515</v>
      </c>
      <c r="D293" s="50" t="s">
        <v>79</v>
      </c>
      <c r="E293" s="50" t="s">
        <v>74</v>
      </c>
      <c r="F293" s="39">
        <f>'Source Data'!O293</f>
        <v>199789</v>
      </c>
      <c r="G293" s="39">
        <f>'Source Data'!AS293</f>
        <v>193101</v>
      </c>
      <c r="H293" s="39">
        <f t="shared" si="12"/>
        <v>-6688</v>
      </c>
      <c r="I293" s="55">
        <f t="shared" si="13"/>
        <v>-3.3475316458864104E-2</v>
      </c>
      <c r="J293" s="39">
        <f>'Source Data'!I293</f>
        <v>6784</v>
      </c>
      <c r="K293" s="58" t="str">
        <f t="shared" si="14"/>
        <v>N/A</v>
      </c>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row>
    <row r="294" spans="1:47" ht="20" customHeight="1">
      <c r="A294" s="48" t="s">
        <v>516</v>
      </c>
      <c r="B294" s="49">
        <v>91903</v>
      </c>
      <c r="C294" s="50" t="s">
        <v>210</v>
      </c>
      <c r="D294" s="50" t="s">
        <v>79</v>
      </c>
      <c r="E294" s="50" t="s">
        <v>74</v>
      </c>
      <c r="F294" s="39">
        <f>'Source Data'!O294</f>
        <v>6769336</v>
      </c>
      <c r="G294" s="39">
        <f>'Source Data'!AS294</f>
        <v>9644142</v>
      </c>
      <c r="H294" s="39">
        <f t="shared" si="12"/>
        <v>2874806</v>
      </c>
      <c r="I294" s="55">
        <f t="shared" si="13"/>
        <v>0.42468064814628792</v>
      </c>
      <c r="J294" s="39">
        <f>'Source Data'!I294</f>
        <v>500002</v>
      </c>
      <c r="K294" s="58">
        <f t="shared" si="14"/>
        <v>0.17392547531903021</v>
      </c>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row>
    <row r="295" spans="1:47" ht="20" customHeight="1">
      <c r="A295" s="48" t="s">
        <v>517</v>
      </c>
      <c r="B295" s="49">
        <v>61901</v>
      </c>
      <c r="C295" s="50" t="s">
        <v>152</v>
      </c>
      <c r="D295" s="50" t="s">
        <v>79</v>
      </c>
      <c r="E295" s="50" t="s">
        <v>74</v>
      </c>
      <c r="F295" s="39">
        <f>'Source Data'!O295</f>
        <v>39100295</v>
      </c>
      <c r="G295" s="39">
        <f>'Source Data'!AS295</f>
        <v>51644492</v>
      </c>
      <c r="H295" s="39">
        <f t="shared" si="12"/>
        <v>12544197</v>
      </c>
      <c r="I295" s="55">
        <f t="shared" si="13"/>
        <v>0.32082103216868313</v>
      </c>
      <c r="J295" s="39">
        <f>'Source Data'!I295</f>
        <v>3484538</v>
      </c>
      <c r="K295" s="58">
        <f t="shared" si="14"/>
        <v>0.27778087349871816</v>
      </c>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row>
    <row r="296" spans="1:47" ht="20" customHeight="1">
      <c r="A296" s="48" t="s">
        <v>518</v>
      </c>
      <c r="B296" s="49">
        <v>251901</v>
      </c>
      <c r="C296" s="50" t="s">
        <v>519</v>
      </c>
      <c r="D296" s="50" t="s">
        <v>79</v>
      </c>
      <c r="E296" s="50" t="s">
        <v>74</v>
      </c>
      <c r="F296" s="39">
        <f>'Source Data'!O296</f>
        <v>3955941</v>
      </c>
      <c r="G296" s="39">
        <f>'Source Data'!AS296</f>
        <v>5059461</v>
      </c>
      <c r="H296" s="39">
        <f t="shared" si="12"/>
        <v>1103520</v>
      </c>
      <c r="I296" s="55">
        <f t="shared" si="13"/>
        <v>0.2789525930745681</v>
      </c>
      <c r="J296" s="39">
        <f>'Source Data'!I296</f>
        <v>147870</v>
      </c>
      <c r="K296" s="58">
        <f t="shared" si="14"/>
        <v>0.13399847759895606</v>
      </c>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row>
    <row r="297" spans="1:47" ht="20" customHeight="1">
      <c r="A297" s="48" t="s">
        <v>520</v>
      </c>
      <c r="B297" s="49">
        <v>57906</v>
      </c>
      <c r="C297" s="50" t="s">
        <v>70</v>
      </c>
      <c r="D297" s="50" t="s">
        <v>79</v>
      </c>
      <c r="E297" s="50" t="s">
        <v>74</v>
      </c>
      <c r="F297" s="39">
        <f>'Source Data'!O297</f>
        <v>13251592</v>
      </c>
      <c r="G297" s="39">
        <f>'Source Data'!AS297</f>
        <v>13293892</v>
      </c>
      <c r="H297" s="39">
        <f t="shared" si="12"/>
        <v>42300</v>
      </c>
      <c r="I297" s="55">
        <f t="shared" si="13"/>
        <v>3.1920693000508922E-3</v>
      </c>
      <c r="J297" s="39">
        <f>'Source Data'!I297</f>
        <v>589678</v>
      </c>
      <c r="K297" s="58">
        <f t="shared" si="14"/>
        <v>13.940378250591017</v>
      </c>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row>
    <row r="298" spans="1:47" ht="20" customHeight="1">
      <c r="A298" s="48" t="s">
        <v>521</v>
      </c>
      <c r="B298" s="49">
        <v>194905</v>
      </c>
      <c r="C298" s="50" t="s">
        <v>176</v>
      </c>
      <c r="D298" s="50" t="s">
        <v>79</v>
      </c>
      <c r="E298" s="50" t="s">
        <v>74</v>
      </c>
      <c r="F298" s="39">
        <f>'Source Data'!O298</f>
        <v>1338359</v>
      </c>
      <c r="G298" s="39">
        <f>'Source Data'!AS298</f>
        <v>1651941</v>
      </c>
      <c r="H298" s="39">
        <f t="shared" si="12"/>
        <v>313582</v>
      </c>
      <c r="I298" s="55">
        <f t="shared" si="13"/>
        <v>0.23430335209013425</v>
      </c>
      <c r="J298" s="39">
        <f>'Source Data'!I298</f>
        <v>49502</v>
      </c>
      <c r="K298" s="58">
        <f t="shared" si="14"/>
        <v>0.15785982613797986</v>
      </c>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row>
    <row r="299" spans="1:47" ht="20" customHeight="1">
      <c r="A299" s="48" t="s">
        <v>522</v>
      </c>
      <c r="B299" s="49">
        <v>146903</v>
      </c>
      <c r="C299" s="50" t="s">
        <v>413</v>
      </c>
      <c r="D299" s="50" t="s">
        <v>79</v>
      </c>
      <c r="E299" s="50" t="s">
        <v>74</v>
      </c>
      <c r="F299" s="39">
        <f>'Source Data'!O299</f>
        <v>289158</v>
      </c>
      <c r="G299" s="39">
        <f>'Source Data'!AS299</f>
        <v>377401</v>
      </c>
      <c r="H299" s="39">
        <f t="shared" si="12"/>
        <v>88243</v>
      </c>
      <c r="I299" s="55">
        <f t="shared" si="13"/>
        <v>0.30517225876510418</v>
      </c>
      <c r="J299" s="39">
        <f>'Source Data'!I299</f>
        <v>19292</v>
      </c>
      <c r="K299" s="58">
        <f t="shared" si="14"/>
        <v>0.21862357354124407</v>
      </c>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row>
    <row r="300" spans="1:47" ht="20" customHeight="1">
      <c r="A300" s="48" t="s">
        <v>523</v>
      </c>
      <c r="B300" s="49">
        <v>163901</v>
      </c>
      <c r="C300" s="50" t="s">
        <v>496</v>
      </c>
      <c r="D300" s="50" t="s">
        <v>79</v>
      </c>
      <c r="E300" s="50" t="s">
        <v>74</v>
      </c>
      <c r="F300" s="39">
        <f>'Source Data'!O300</f>
        <v>2439726</v>
      </c>
      <c r="G300" s="39">
        <f>'Source Data'!AS300</f>
        <v>2721512</v>
      </c>
      <c r="H300" s="39">
        <f t="shared" si="12"/>
        <v>281786</v>
      </c>
      <c r="I300" s="55">
        <f t="shared" si="13"/>
        <v>0.11549903554743443</v>
      </c>
      <c r="J300" s="39">
        <f>'Source Data'!I300</f>
        <v>209244</v>
      </c>
      <c r="K300" s="58">
        <f t="shared" si="14"/>
        <v>0.74256350563903106</v>
      </c>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row>
    <row r="301" spans="1:47" ht="20" customHeight="1">
      <c r="A301" s="48" t="s">
        <v>524</v>
      </c>
      <c r="B301" s="49">
        <v>81906</v>
      </c>
      <c r="C301" s="50" t="s">
        <v>525</v>
      </c>
      <c r="D301" s="50" t="s">
        <v>79</v>
      </c>
      <c r="E301" s="50" t="s">
        <v>74</v>
      </c>
      <c r="F301" s="39">
        <f>'Source Data'!O301</f>
        <v>289972</v>
      </c>
      <c r="G301" s="39">
        <f>'Source Data'!AS301</f>
        <v>338521</v>
      </c>
      <c r="H301" s="39">
        <f t="shared" si="12"/>
        <v>48549</v>
      </c>
      <c r="I301" s="55">
        <f t="shared" si="13"/>
        <v>0.16742651014580717</v>
      </c>
      <c r="J301" s="39">
        <f>'Source Data'!I301</f>
        <v>17490</v>
      </c>
      <c r="K301" s="58">
        <f t="shared" si="14"/>
        <v>0.36025458814805661</v>
      </c>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row>
    <row r="302" spans="1:47" ht="20" customHeight="1">
      <c r="A302" s="48" t="s">
        <v>526</v>
      </c>
      <c r="B302" s="49">
        <v>176903</v>
      </c>
      <c r="C302" s="50" t="s">
        <v>324</v>
      </c>
      <c r="D302" s="50" t="s">
        <v>79</v>
      </c>
      <c r="E302" s="50" t="s">
        <v>74</v>
      </c>
      <c r="F302" s="39">
        <f>'Source Data'!O302</f>
        <v>947698</v>
      </c>
      <c r="G302" s="39">
        <f>'Source Data'!AS302</f>
        <v>1366642</v>
      </c>
      <c r="H302" s="39">
        <f t="shared" si="12"/>
        <v>418944</v>
      </c>
      <c r="I302" s="55">
        <f t="shared" si="13"/>
        <v>0.44206487720771809</v>
      </c>
      <c r="J302" s="39">
        <f>'Source Data'!I302</f>
        <v>58830</v>
      </c>
      <c r="K302" s="58">
        <f t="shared" si="14"/>
        <v>0.14042449587534372</v>
      </c>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row>
    <row r="303" spans="1:47" ht="20" customHeight="1">
      <c r="A303" s="48" t="s">
        <v>527</v>
      </c>
      <c r="B303" s="49">
        <v>3905</v>
      </c>
      <c r="C303" s="50" t="s">
        <v>374</v>
      </c>
      <c r="D303" s="50" t="s">
        <v>79</v>
      </c>
      <c r="E303" s="50" t="s">
        <v>74</v>
      </c>
      <c r="F303" s="39">
        <f>'Source Data'!O303</f>
        <v>2388895</v>
      </c>
      <c r="G303" s="39">
        <f>'Source Data'!AS303</f>
        <v>3346090</v>
      </c>
      <c r="H303" s="39">
        <f t="shared" si="12"/>
        <v>957195</v>
      </c>
      <c r="I303" s="55">
        <f t="shared" si="13"/>
        <v>0.40068525406097799</v>
      </c>
      <c r="J303" s="39">
        <f>'Source Data'!I303</f>
        <v>159000</v>
      </c>
      <c r="K303" s="58">
        <f t="shared" si="14"/>
        <v>0.16611035368968705</v>
      </c>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row>
    <row r="304" spans="1:47" ht="20" customHeight="1">
      <c r="A304" s="48" t="s">
        <v>528</v>
      </c>
      <c r="B304" s="49">
        <v>84901</v>
      </c>
      <c r="C304" s="50" t="s">
        <v>126</v>
      </c>
      <c r="D304" s="50" t="s">
        <v>79</v>
      </c>
      <c r="E304" s="50" t="s">
        <v>74</v>
      </c>
      <c r="F304" s="39">
        <f>'Source Data'!O304</f>
        <v>16454847</v>
      </c>
      <c r="G304" s="39">
        <f>'Source Data'!AS304</f>
        <v>24057442</v>
      </c>
      <c r="H304" s="39">
        <f t="shared" si="12"/>
        <v>7602595</v>
      </c>
      <c r="I304" s="55">
        <f t="shared" si="13"/>
        <v>0.46202769311680625</v>
      </c>
      <c r="J304" s="39">
        <f>'Source Data'!I304</f>
        <v>1331360</v>
      </c>
      <c r="K304" s="58">
        <f t="shared" si="14"/>
        <v>0.17511915339433443</v>
      </c>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row>
    <row r="305" spans="1:47" ht="20" customHeight="1">
      <c r="A305" s="48" t="s">
        <v>529</v>
      </c>
      <c r="B305" s="49">
        <v>82902</v>
      </c>
      <c r="C305" s="50" t="s">
        <v>530</v>
      </c>
      <c r="D305" s="50" t="s">
        <v>79</v>
      </c>
      <c r="E305" s="50" t="s">
        <v>74</v>
      </c>
      <c r="F305" s="39">
        <f>'Source Data'!O305</f>
        <v>1749383</v>
      </c>
      <c r="G305" s="39">
        <f>'Source Data'!AS305</f>
        <v>2346322</v>
      </c>
      <c r="H305" s="39">
        <f t="shared" si="12"/>
        <v>596939</v>
      </c>
      <c r="I305" s="55">
        <f t="shared" si="13"/>
        <v>0.34122830735179205</v>
      </c>
      <c r="J305" s="39">
        <f>'Source Data'!I305</f>
        <v>86920</v>
      </c>
      <c r="K305" s="58">
        <f t="shared" si="14"/>
        <v>0.14560951789043772</v>
      </c>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row>
    <row r="306" spans="1:47" ht="20" customHeight="1">
      <c r="A306" s="48" t="s">
        <v>531</v>
      </c>
      <c r="B306" s="49">
        <v>144903</v>
      </c>
      <c r="C306" s="50" t="s">
        <v>532</v>
      </c>
      <c r="D306" s="50" t="s">
        <v>79</v>
      </c>
      <c r="E306" s="50" t="s">
        <v>74</v>
      </c>
      <c r="F306" s="39">
        <f>'Source Data'!O306</f>
        <v>310623</v>
      </c>
      <c r="G306" s="39">
        <f>'Source Data'!AS306</f>
        <v>722435</v>
      </c>
      <c r="H306" s="39">
        <f t="shared" si="12"/>
        <v>411812</v>
      </c>
      <c r="I306" s="55">
        <f t="shared" si="13"/>
        <v>1.3257614535948723</v>
      </c>
      <c r="J306" s="39">
        <f>'Source Data'!I306</f>
        <v>17914</v>
      </c>
      <c r="K306" s="58">
        <f t="shared" si="14"/>
        <v>4.3500432236068885E-2</v>
      </c>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row>
    <row r="307" spans="1:47" ht="20" customHeight="1">
      <c r="A307" s="48" t="s">
        <v>533</v>
      </c>
      <c r="B307" s="49">
        <v>35901</v>
      </c>
      <c r="C307" s="50" t="s">
        <v>534</v>
      </c>
      <c r="D307" s="50" t="s">
        <v>79</v>
      </c>
      <c r="E307" s="50" t="s">
        <v>74</v>
      </c>
      <c r="F307" s="39">
        <f>'Source Data'!O307</f>
        <v>1884720</v>
      </c>
      <c r="G307" s="39">
        <f>'Source Data'!AS307</f>
        <v>2269512</v>
      </c>
      <c r="H307" s="39">
        <f t="shared" si="12"/>
        <v>384792</v>
      </c>
      <c r="I307" s="55">
        <f t="shared" si="13"/>
        <v>0.20416401375270596</v>
      </c>
      <c r="J307" s="39">
        <f>'Source Data'!I307</f>
        <v>109816</v>
      </c>
      <c r="K307" s="58">
        <f t="shared" si="14"/>
        <v>0.28539054866005531</v>
      </c>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row>
    <row r="308" spans="1:47" ht="20" customHeight="1">
      <c r="A308" s="48" t="s">
        <v>535</v>
      </c>
      <c r="B308" s="49">
        <v>133905</v>
      </c>
      <c r="C308" s="50" t="s">
        <v>369</v>
      </c>
      <c r="D308" s="50" t="s">
        <v>79</v>
      </c>
      <c r="E308" s="50" t="s">
        <v>74</v>
      </c>
      <c r="F308" s="39">
        <f>'Source Data'!O308</f>
        <v>53070</v>
      </c>
      <c r="G308" s="39">
        <f>'Source Data'!AS308</f>
        <v>116061</v>
      </c>
      <c r="H308" s="39">
        <f t="shared" si="12"/>
        <v>62991</v>
      </c>
      <c r="I308" s="55">
        <f t="shared" si="13"/>
        <v>1.1869417750141322</v>
      </c>
      <c r="J308" s="39">
        <f>'Source Data'!I308</f>
        <v>3604</v>
      </c>
      <c r="K308" s="58">
        <f t="shared" si="14"/>
        <v>5.7214522709593436E-2</v>
      </c>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row>
    <row r="309" spans="1:47" ht="20" customHeight="1">
      <c r="A309" s="48" t="s">
        <v>536</v>
      </c>
      <c r="B309" s="49">
        <v>74904</v>
      </c>
      <c r="C309" s="50" t="s">
        <v>256</v>
      </c>
      <c r="D309" s="50" t="s">
        <v>79</v>
      </c>
      <c r="E309" s="50" t="s">
        <v>74</v>
      </c>
      <c r="F309" s="39">
        <f>'Source Data'!O309</f>
        <v>454275</v>
      </c>
      <c r="G309" s="39">
        <f>'Source Data'!AS309</f>
        <v>600451</v>
      </c>
      <c r="H309" s="39">
        <f t="shared" si="12"/>
        <v>146176</v>
      </c>
      <c r="I309" s="55">
        <f t="shared" si="13"/>
        <v>0.3217786583016895</v>
      </c>
      <c r="J309" s="39">
        <f>'Source Data'!I309</f>
        <v>32648</v>
      </c>
      <c r="K309" s="58">
        <f t="shared" si="14"/>
        <v>0.2233471978984238</v>
      </c>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row>
    <row r="310" spans="1:47" ht="20" customHeight="1">
      <c r="A310" s="48" t="s">
        <v>537</v>
      </c>
      <c r="B310" s="49">
        <v>108902</v>
      </c>
      <c r="C310" s="50" t="s">
        <v>291</v>
      </c>
      <c r="D310" s="50" t="s">
        <v>79</v>
      </c>
      <c r="E310" s="50" t="s">
        <v>74</v>
      </c>
      <c r="F310" s="39">
        <f>'Source Data'!O310</f>
        <v>29008092</v>
      </c>
      <c r="G310" s="39">
        <f>'Source Data'!AS310</f>
        <v>34613636</v>
      </c>
      <c r="H310" s="39">
        <f t="shared" si="12"/>
        <v>5605544</v>
      </c>
      <c r="I310" s="55">
        <f t="shared" si="13"/>
        <v>0.19324069987091877</v>
      </c>
      <c r="J310" s="39">
        <f>'Source Data'!I310</f>
        <v>1312280</v>
      </c>
      <c r="K310" s="58">
        <f t="shared" si="14"/>
        <v>0.23410395137385417</v>
      </c>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row>
    <row r="311" spans="1:47" ht="20" customHeight="1">
      <c r="A311" s="48" t="s">
        <v>538</v>
      </c>
      <c r="B311" s="49">
        <v>105804</v>
      </c>
      <c r="C311" s="50" t="s">
        <v>539</v>
      </c>
      <c r="D311" s="50" t="s">
        <v>71</v>
      </c>
      <c r="E311" s="50" t="s">
        <v>292</v>
      </c>
      <c r="F311" s="39">
        <f>'Source Data'!O311</f>
        <v>0</v>
      </c>
      <c r="G311" s="39">
        <f>'Source Data'!AS311</f>
        <v>566670</v>
      </c>
      <c r="H311" s="39">
        <f t="shared" si="12"/>
        <v>566670</v>
      </c>
      <c r="I311" s="55" t="str">
        <f t="shared" si="13"/>
        <v>N/A</v>
      </c>
      <c r="J311" s="39">
        <f>'Source Data'!I311</f>
        <v>47594</v>
      </c>
      <c r="K311" s="58">
        <f t="shared" si="14"/>
        <v>8.3988917712248756E-2</v>
      </c>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row>
    <row r="312" spans="1:47" ht="20" customHeight="1">
      <c r="A312" s="48" t="s">
        <v>540</v>
      </c>
      <c r="B312" s="49">
        <v>86024</v>
      </c>
      <c r="C312" s="50" t="s">
        <v>541</v>
      </c>
      <c r="D312" s="50" t="s">
        <v>79</v>
      </c>
      <c r="E312" s="50" t="s">
        <v>74</v>
      </c>
      <c r="F312" s="39">
        <f>'Source Data'!O312</f>
        <v>72339</v>
      </c>
      <c r="G312" s="39">
        <f>'Source Data'!AS312</f>
        <v>94569</v>
      </c>
      <c r="H312" s="39">
        <f t="shared" si="12"/>
        <v>22230</v>
      </c>
      <c r="I312" s="55">
        <f t="shared" si="13"/>
        <v>0.30730311450255049</v>
      </c>
      <c r="J312" s="39">
        <f>'Source Data'!I312</f>
        <v>1908</v>
      </c>
      <c r="K312" s="58">
        <f t="shared" si="14"/>
        <v>8.5829959514170037E-2</v>
      </c>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row>
    <row r="313" spans="1:47" ht="20" customHeight="1">
      <c r="A313" s="48" t="s">
        <v>542</v>
      </c>
      <c r="B313" s="49">
        <v>174911</v>
      </c>
      <c r="C313" s="50" t="s">
        <v>372</v>
      </c>
      <c r="D313" s="50" t="s">
        <v>79</v>
      </c>
      <c r="E313" s="50" t="s">
        <v>74</v>
      </c>
      <c r="F313" s="39">
        <f>'Source Data'!O313</f>
        <v>573914</v>
      </c>
      <c r="G313" s="39">
        <f>'Source Data'!AS313</f>
        <v>866447</v>
      </c>
      <c r="H313" s="39">
        <f t="shared" si="12"/>
        <v>292533</v>
      </c>
      <c r="I313" s="55">
        <f t="shared" si="13"/>
        <v>0.50971574138285525</v>
      </c>
      <c r="J313" s="39">
        <f>'Source Data'!I313</f>
        <v>42612</v>
      </c>
      <c r="K313" s="58">
        <f t="shared" si="14"/>
        <v>0.14566561721241705</v>
      </c>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row>
    <row r="314" spans="1:47" ht="20" customHeight="1">
      <c r="A314" s="48" t="s">
        <v>543</v>
      </c>
      <c r="B314" s="49">
        <v>178801</v>
      </c>
      <c r="C314" s="50" t="s">
        <v>97</v>
      </c>
      <c r="D314" s="50" t="s">
        <v>71</v>
      </c>
      <c r="E314" s="50" t="s">
        <v>74</v>
      </c>
      <c r="F314" s="39">
        <f>'Source Data'!O314</f>
        <v>242741</v>
      </c>
      <c r="G314" s="39">
        <f>'Source Data'!AS314</f>
        <v>288857</v>
      </c>
      <c r="H314" s="39">
        <f t="shared" si="12"/>
        <v>46116</v>
      </c>
      <c r="I314" s="55">
        <f t="shared" si="13"/>
        <v>0.18998026703358725</v>
      </c>
      <c r="J314" s="39">
        <f>'Source Data'!I314</f>
        <v>16324</v>
      </c>
      <c r="K314" s="58">
        <f t="shared" si="14"/>
        <v>0.35397692774741957</v>
      </c>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row>
    <row r="315" spans="1:47" ht="20" customHeight="1">
      <c r="A315" s="48" t="s">
        <v>544</v>
      </c>
      <c r="B315" s="49">
        <v>101856</v>
      </c>
      <c r="C315" s="50" t="s">
        <v>76</v>
      </c>
      <c r="D315" s="50" t="s">
        <v>71</v>
      </c>
      <c r="E315" s="50" t="s">
        <v>74</v>
      </c>
      <c r="F315" s="39">
        <f>'Source Data'!O315</f>
        <v>728859</v>
      </c>
      <c r="G315" s="39">
        <f>'Source Data'!AS315</f>
        <v>1163342</v>
      </c>
      <c r="H315" s="39">
        <f t="shared" si="12"/>
        <v>434483</v>
      </c>
      <c r="I315" s="55">
        <f t="shared" si="13"/>
        <v>0.59611392601312463</v>
      </c>
      <c r="J315" s="39">
        <f>'Source Data'!I315</f>
        <v>73670</v>
      </c>
      <c r="K315" s="58">
        <f t="shared" si="14"/>
        <v>0.16955784230913523</v>
      </c>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row>
    <row r="316" spans="1:47" ht="20" customHeight="1">
      <c r="A316" s="48" t="s">
        <v>545</v>
      </c>
      <c r="B316" s="49">
        <v>105904</v>
      </c>
      <c r="C316" s="50" t="s">
        <v>539</v>
      </c>
      <c r="D316" s="50" t="s">
        <v>79</v>
      </c>
      <c r="E316" s="50" t="s">
        <v>74</v>
      </c>
      <c r="F316" s="39">
        <f>'Source Data'!O316</f>
        <v>8976164</v>
      </c>
      <c r="G316" s="39">
        <f>'Source Data'!AS316</f>
        <v>14104935</v>
      </c>
      <c r="H316" s="39">
        <f t="shared" si="12"/>
        <v>5128771</v>
      </c>
      <c r="I316" s="55">
        <f t="shared" si="13"/>
        <v>0.57137670390157758</v>
      </c>
      <c r="J316" s="39">
        <f>'Source Data'!I316</f>
        <v>913614</v>
      </c>
      <c r="K316" s="58">
        <f t="shared" si="14"/>
        <v>0.17813507368529419</v>
      </c>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row>
    <row r="317" spans="1:47" ht="20" customHeight="1">
      <c r="A317" s="48" t="s">
        <v>546</v>
      </c>
      <c r="B317" s="49">
        <v>178905</v>
      </c>
      <c r="C317" s="50" t="s">
        <v>97</v>
      </c>
      <c r="D317" s="50" t="s">
        <v>79</v>
      </c>
      <c r="E317" s="50" t="s">
        <v>74</v>
      </c>
      <c r="F317" s="39">
        <f>'Source Data'!O317</f>
        <v>711822</v>
      </c>
      <c r="G317" s="39">
        <f>'Source Data'!AS317</f>
        <v>967342</v>
      </c>
      <c r="H317" s="39">
        <f t="shared" si="12"/>
        <v>255520</v>
      </c>
      <c r="I317" s="55">
        <f t="shared" si="13"/>
        <v>0.35896614603088972</v>
      </c>
      <c r="J317" s="39">
        <f>'Source Data'!I317</f>
        <v>108756</v>
      </c>
      <c r="K317" s="58">
        <f t="shared" si="14"/>
        <v>0.42562617407639325</v>
      </c>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row>
    <row r="318" spans="1:47" ht="20" customHeight="1">
      <c r="A318" s="48" t="s">
        <v>547</v>
      </c>
      <c r="B318" s="49">
        <v>72902</v>
      </c>
      <c r="C318" s="50" t="s">
        <v>247</v>
      </c>
      <c r="D318" s="50" t="s">
        <v>79</v>
      </c>
      <c r="E318" s="50" t="s">
        <v>74</v>
      </c>
      <c r="F318" s="39">
        <f>'Source Data'!O318</f>
        <v>1855246</v>
      </c>
      <c r="G318" s="39">
        <f>'Source Data'!AS318</f>
        <v>2564604</v>
      </c>
      <c r="H318" s="39">
        <f t="shared" si="12"/>
        <v>709358</v>
      </c>
      <c r="I318" s="55">
        <f t="shared" si="13"/>
        <v>0.38235252899076455</v>
      </c>
      <c r="J318" s="39">
        <f>'Source Data'!I318</f>
        <v>112890</v>
      </c>
      <c r="K318" s="58">
        <f t="shared" si="14"/>
        <v>0.15914390195077802</v>
      </c>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row>
    <row r="319" spans="1:47" ht="20" customHeight="1">
      <c r="A319" s="48" t="s">
        <v>548</v>
      </c>
      <c r="B319" s="49">
        <v>171901</v>
      </c>
      <c r="C319" s="50" t="s">
        <v>549</v>
      </c>
      <c r="D319" s="50" t="s">
        <v>79</v>
      </c>
      <c r="E319" s="50" t="s">
        <v>74</v>
      </c>
      <c r="F319" s="39">
        <f>'Source Data'!O319</f>
        <v>5596772</v>
      </c>
      <c r="G319" s="39">
        <f>'Source Data'!AS319</f>
        <v>7274460</v>
      </c>
      <c r="H319" s="39">
        <f t="shared" si="12"/>
        <v>1677688</v>
      </c>
      <c r="I319" s="55">
        <f t="shared" si="13"/>
        <v>0.29975993304712073</v>
      </c>
      <c r="J319" s="39">
        <f>'Source Data'!I319</f>
        <v>448274</v>
      </c>
      <c r="K319" s="58">
        <f t="shared" si="14"/>
        <v>0.26719747652722081</v>
      </c>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row>
    <row r="320" spans="1:47" ht="20" customHeight="1">
      <c r="A320" s="48" t="s">
        <v>550</v>
      </c>
      <c r="B320" s="49">
        <v>57907</v>
      </c>
      <c r="C320" s="50" t="s">
        <v>70</v>
      </c>
      <c r="D320" s="50" t="s">
        <v>79</v>
      </c>
      <c r="E320" s="50" t="s">
        <v>74</v>
      </c>
      <c r="F320" s="39">
        <f>'Source Data'!O320</f>
        <v>16125583</v>
      </c>
      <c r="G320" s="39">
        <f>'Source Data'!AS320</f>
        <v>21518981</v>
      </c>
      <c r="H320" s="39">
        <f t="shared" si="12"/>
        <v>5393398</v>
      </c>
      <c r="I320" s="55">
        <f t="shared" si="13"/>
        <v>0.33446220207976357</v>
      </c>
      <c r="J320" s="39">
        <f>'Source Data'!I320</f>
        <v>1162396</v>
      </c>
      <c r="K320" s="58">
        <f t="shared" si="14"/>
        <v>0.21552201413654248</v>
      </c>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row>
    <row r="321" spans="1:47" ht="20" customHeight="1">
      <c r="A321" s="48" t="s">
        <v>551</v>
      </c>
      <c r="B321" s="49">
        <v>220918</v>
      </c>
      <c r="C321" s="50" t="s">
        <v>91</v>
      </c>
      <c r="D321" s="50" t="s">
        <v>79</v>
      </c>
      <c r="E321" s="50" t="s">
        <v>74</v>
      </c>
      <c r="F321" s="39">
        <f>'Source Data'!O321</f>
        <v>24417007</v>
      </c>
      <c r="G321" s="39">
        <f>'Source Data'!AS321</f>
        <v>41348911</v>
      </c>
      <c r="H321" s="39">
        <f t="shared" si="12"/>
        <v>16931904</v>
      </c>
      <c r="I321" s="55">
        <f t="shared" si="13"/>
        <v>0.69344715345332864</v>
      </c>
      <c r="J321" s="39">
        <f>'Source Data'!I321</f>
        <v>2558840</v>
      </c>
      <c r="K321" s="58">
        <f t="shared" si="14"/>
        <v>0.15112535483310088</v>
      </c>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row>
    <row r="322" spans="1:47" ht="20" customHeight="1">
      <c r="A322" s="48" t="s">
        <v>552</v>
      </c>
      <c r="B322" s="49">
        <v>159901</v>
      </c>
      <c r="C322" s="50" t="s">
        <v>553</v>
      </c>
      <c r="D322" s="50" t="s">
        <v>79</v>
      </c>
      <c r="E322" s="50" t="s">
        <v>74</v>
      </c>
      <c r="F322" s="39">
        <f>'Source Data'!O322</f>
        <v>30247293</v>
      </c>
      <c r="G322" s="39">
        <f>'Source Data'!AS322</f>
        <v>36116323</v>
      </c>
      <c r="H322" s="39">
        <f t="shared" si="12"/>
        <v>5869030</v>
      </c>
      <c r="I322" s="55">
        <f t="shared" si="13"/>
        <v>0.19403488437791772</v>
      </c>
      <c r="J322" s="39">
        <f>'Source Data'!I322</f>
        <v>1421990</v>
      </c>
      <c r="K322" s="58">
        <f t="shared" si="14"/>
        <v>0.24228705595302802</v>
      </c>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row>
    <row r="323" spans="1:47" ht="20" customHeight="1">
      <c r="A323" s="48" t="s">
        <v>554</v>
      </c>
      <c r="B323" s="49">
        <v>227909</v>
      </c>
      <c r="C323" s="50" t="s">
        <v>168</v>
      </c>
      <c r="D323" s="50" t="s">
        <v>79</v>
      </c>
      <c r="E323" s="50" t="s">
        <v>74</v>
      </c>
      <c r="F323" s="39">
        <f>'Source Data'!O323</f>
        <v>12334953</v>
      </c>
      <c r="G323" s="39">
        <f>'Source Data'!AS323</f>
        <v>15546365</v>
      </c>
      <c r="H323" s="39">
        <f t="shared" si="12"/>
        <v>3211412</v>
      </c>
      <c r="I323" s="55">
        <f t="shared" si="13"/>
        <v>0.26035056639453752</v>
      </c>
      <c r="J323" s="39">
        <f>'Source Data'!I323</f>
        <v>797544</v>
      </c>
      <c r="K323" s="58">
        <f t="shared" si="14"/>
        <v>0.24834683310643418</v>
      </c>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row>
    <row r="324" spans="1:47" ht="20" customHeight="1">
      <c r="A324" s="48" t="s">
        <v>555</v>
      </c>
      <c r="B324" s="49">
        <v>25909</v>
      </c>
      <c r="C324" s="50" t="s">
        <v>191</v>
      </c>
      <c r="D324" s="50" t="s">
        <v>79</v>
      </c>
      <c r="E324" s="50" t="s">
        <v>74</v>
      </c>
      <c r="F324" s="39">
        <f>'Source Data'!O324</f>
        <v>1828748</v>
      </c>
      <c r="G324" s="39">
        <f>'Source Data'!AS324</f>
        <v>2179549</v>
      </c>
      <c r="H324" s="39">
        <f t="shared" si="12"/>
        <v>350801</v>
      </c>
      <c r="I324" s="55">
        <f t="shared" si="13"/>
        <v>0.19182577369872722</v>
      </c>
      <c r="J324" s="39">
        <f>'Source Data'!I324</f>
        <v>115222</v>
      </c>
      <c r="K324" s="58">
        <f t="shared" si="14"/>
        <v>0.32845402379126626</v>
      </c>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row>
    <row r="325" spans="1:47" ht="20" customHeight="1">
      <c r="A325" s="48" t="s">
        <v>556</v>
      </c>
      <c r="B325" s="49">
        <v>241902</v>
      </c>
      <c r="C325" s="50" t="s">
        <v>254</v>
      </c>
      <c r="D325" s="50" t="s">
        <v>79</v>
      </c>
      <c r="E325" s="50" t="s">
        <v>74</v>
      </c>
      <c r="F325" s="39">
        <f>'Source Data'!O325</f>
        <v>1460215</v>
      </c>
      <c r="G325" s="39">
        <f>'Source Data'!AS325</f>
        <v>2350938</v>
      </c>
      <c r="H325" s="39">
        <f t="shared" si="12"/>
        <v>890723</v>
      </c>
      <c r="I325" s="55">
        <f t="shared" si="13"/>
        <v>0.60999441863013326</v>
      </c>
      <c r="J325" s="39">
        <f>'Source Data'!I325</f>
        <v>104622</v>
      </c>
      <c r="K325" s="58">
        <f t="shared" si="14"/>
        <v>0.11745739135511264</v>
      </c>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row>
    <row r="326" spans="1:47" ht="20" customHeight="1">
      <c r="A326" s="48" t="s">
        <v>557</v>
      </c>
      <c r="B326" s="49">
        <v>15911</v>
      </c>
      <c r="C326" s="50" t="s">
        <v>99</v>
      </c>
      <c r="D326" s="50" t="s">
        <v>79</v>
      </c>
      <c r="E326" s="50" t="s">
        <v>74</v>
      </c>
      <c r="F326" s="39">
        <f>'Source Data'!O326</f>
        <v>13559518</v>
      </c>
      <c r="G326" s="39">
        <f>'Source Data'!AS326</f>
        <v>21091960</v>
      </c>
      <c r="H326" s="39">
        <f t="shared" ref="H326:H389" si="15">G326-F326</f>
        <v>7532442</v>
      </c>
      <c r="I326" s="55">
        <f t="shared" ref="I326:I389" si="16">IF(F326=0,"N/A",H326/F326)</f>
        <v>0.55550956899795401</v>
      </c>
      <c r="J326" s="39">
        <f>'Source Data'!I326</f>
        <v>1234794</v>
      </c>
      <c r="K326" s="58">
        <f t="shared" ref="K326:K389" si="17">IF(H326&lt;=0,"N/A",J326/H326)</f>
        <v>0.1639301039423868</v>
      </c>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row>
    <row r="327" spans="1:47" ht="20" customHeight="1">
      <c r="A327" s="48" t="s">
        <v>558</v>
      </c>
      <c r="B327" s="49">
        <v>36903</v>
      </c>
      <c r="C327" s="50" t="s">
        <v>131</v>
      </c>
      <c r="D327" s="50" t="s">
        <v>79</v>
      </c>
      <c r="E327" s="50" t="s">
        <v>74</v>
      </c>
      <c r="F327" s="39">
        <f>'Source Data'!O327</f>
        <v>2562969</v>
      </c>
      <c r="G327" s="39">
        <f>'Source Data'!AS327</f>
        <v>3402856</v>
      </c>
      <c r="H327" s="39">
        <f t="shared" si="15"/>
        <v>839887</v>
      </c>
      <c r="I327" s="55">
        <f t="shared" si="16"/>
        <v>0.32770080324810796</v>
      </c>
      <c r="J327" s="39">
        <f>'Source Data'!I327</f>
        <v>162710</v>
      </c>
      <c r="K327" s="58">
        <f t="shared" si="17"/>
        <v>0.19372844204041734</v>
      </c>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row>
    <row r="328" spans="1:47" ht="20" customHeight="1">
      <c r="A328" s="48" t="s">
        <v>559</v>
      </c>
      <c r="B328" s="49">
        <v>220811</v>
      </c>
      <c r="C328" s="50" t="s">
        <v>91</v>
      </c>
      <c r="D328" s="50" t="s">
        <v>71</v>
      </c>
      <c r="E328" s="50" t="s">
        <v>74</v>
      </c>
      <c r="F328" s="39">
        <f>'Source Data'!O328</f>
        <v>306976</v>
      </c>
      <c r="G328" s="39">
        <f>'Source Data'!AS328</f>
        <v>285827</v>
      </c>
      <c r="H328" s="39">
        <f t="shared" si="15"/>
        <v>-21149</v>
      </c>
      <c r="I328" s="55">
        <f t="shared" si="16"/>
        <v>-6.8894636714270818E-2</v>
      </c>
      <c r="J328" s="39">
        <f>'Source Data'!I328</f>
        <v>11236</v>
      </c>
      <c r="K328" s="58" t="str">
        <f t="shared" si="17"/>
        <v>N/A</v>
      </c>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row>
    <row r="329" spans="1:47" ht="20" customHeight="1">
      <c r="A329" s="48" t="s">
        <v>560</v>
      </c>
      <c r="B329" s="49">
        <v>92801</v>
      </c>
      <c r="C329" s="50" t="s">
        <v>561</v>
      </c>
      <c r="D329" s="50" t="s">
        <v>71</v>
      </c>
      <c r="E329" s="50" t="s">
        <v>74</v>
      </c>
      <c r="F329" s="39">
        <f>'Source Data'!O329</f>
        <v>139204</v>
      </c>
      <c r="G329" s="39">
        <f>'Source Data'!AS329</f>
        <v>158841</v>
      </c>
      <c r="H329" s="39">
        <f t="shared" si="15"/>
        <v>19637</v>
      </c>
      <c r="I329" s="55">
        <f t="shared" si="16"/>
        <v>0.14106634866814172</v>
      </c>
      <c r="J329" s="39">
        <f>'Source Data'!I329</f>
        <v>13250</v>
      </c>
      <c r="K329" s="58">
        <f t="shared" si="17"/>
        <v>0.67474665172887915</v>
      </c>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row>
    <row r="330" spans="1:47" ht="20" customHeight="1">
      <c r="A330" s="48" t="s">
        <v>562</v>
      </c>
      <c r="B330" s="49">
        <v>67903</v>
      </c>
      <c r="C330" s="50" t="s">
        <v>402</v>
      </c>
      <c r="D330" s="50" t="s">
        <v>79</v>
      </c>
      <c r="E330" s="50" t="s">
        <v>74</v>
      </c>
      <c r="F330" s="39">
        <f>'Source Data'!O330</f>
        <v>1377921</v>
      </c>
      <c r="G330" s="39">
        <f>'Source Data'!AS330</f>
        <v>1734621</v>
      </c>
      <c r="H330" s="39">
        <f t="shared" si="15"/>
        <v>356700</v>
      </c>
      <c r="I330" s="55">
        <f t="shared" si="16"/>
        <v>0.25886825151804782</v>
      </c>
      <c r="J330" s="39">
        <f>'Source Data'!I330</f>
        <v>99534</v>
      </c>
      <c r="K330" s="58">
        <f t="shared" si="17"/>
        <v>0.27904121110176622</v>
      </c>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row>
    <row r="331" spans="1:47" ht="20" customHeight="1">
      <c r="A331" s="48" t="s">
        <v>563</v>
      </c>
      <c r="B331" s="49">
        <v>68901</v>
      </c>
      <c r="C331" s="50" t="s">
        <v>441</v>
      </c>
      <c r="D331" s="50" t="s">
        <v>79</v>
      </c>
      <c r="E331" s="50" t="s">
        <v>74</v>
      </c>
      <c r="F331" s="39">
        <f>'Source Data'!O331</f>
        <v>43778270</v>
      </c>
      <c r="G331" s="39">
        <f>'Source Data'!AS331</f>
        <v>53950082</v>
      </c>
      <c r="H331" s="39">
        <f t="shared" si="15"/>
        <v>10171812</v>
      </c>
      <c r="I331" s="55">
        <f t="shared" si="16"/>
        <v>0.23234842308752721</v>
      </c>
      <c r="J331" s="39">
        <f>'Source Data'!I331</f>
        <v>3353734</v>
      </c>
      <c r="K331" s="58">
        <f t="shared" si="17"/>
        <v>0.32970861042260713</v>
      </c>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row>
    <row r="332" spans="1:47" ht="20" customHeight="1">
      <c r="A332" s="48" t="s">
        <v>564</v>
      </c>
      <c r="B332" s="49">
        <v>74905</v>
      </c>
      <c r="C332" s="50" t="s">
        <v>256</v>
      </c>
      <c r="D332" s="50" t="s">
        <v>79</v>
      </c>
      <c r="E332" s="50" t="s">
        <v>74</v>
      </c>
      <c r="F332" s="39">
        <f>'Source Data'!O332</f>
        <v>367977</v>
      </c>
      <c r="G332" s="39">
        <f>'Source Data'!AS332</f>
        <v>476392</v>
      </c>
      <c r="H332" s="39">
        <f t="shared" si="15"/>
        <v>108415</v>
      </c>
      <c r="I332" s="55">
        <f t="shared" si="16"/>
        <v>0.29462439228538739</v>
      </c>
      <c r="J332" s="39">
        <f>'Source Data'!I332</f>
        <v>24168</v>
      </c>
      <c r="K332" s="58">
        <f t="shared" si="17"/>
        <v>0.22292118249319742</v>
      </c>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row>
    <row r="333" spans="1:47" ht="20" customHeight="1">
      <c r="A333" s="48" t="s">
        <v>565</v>
      </c>
      <c r="B333" s="49">
        <v>108903</v>
      </c>
      <c r="C333" s="50" t="s">
        <v>291</v>
      </c>
      <c r="D333" s="50" t="s">
        <v>79</v>
      </c>
      <c r="E333" s="50" t="s">
        <v>74</v>
      </c>
      <c r="F333" s="39">
        <f>'Source Data'!O333</f>
        <v>10439591</v>
      </c>
      <c r="G333" s="39">
        <f>'Source Data'!AS333</f>
        <v>12116582</v>
      </c>
      <c r="H333" s="39">
        <f t="shared" si="15"/>
        <v>1676991</v>
      </c>
      <c r="I333" s="55">
        <f t="shared" si="16"/>
        <v>0.16063761501767646</v>
      </c>
      <c r="J333" s="39">
        <f>'Source Data'!I333</f>
        <v>441172</v>
      </c>
      <c r="K333" s="58">
        <f t="shared" si="17"/>
        <v>0.26307356449736463</v>
      </c>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row>
    <row r="334" spans="1:47" ht="20" customHeight="1">
      <c r="A334" s="48" t="s">
        <v>566</v>
      </c>
      <c r="B334" s="49">
        <v>48901</v>
      </c>
      <c r="C334" s="50" t="s">
        <v>567</v>
      </c>
      <c r="D334" s="50" t="s">
        <v>79</v>
      </c>
      <c r="E334" s="50" t="s">
        <v>74</v>
      </c>
      <c r="F334" s="39">
        <f>'Source Data'!O334</f>
        <v>427582</v>
      </c>
      <c r="G334" s="39">
        <f>'Source Data'!AS334</f>
        <v>608223</v>
      </c>
      <c r="H334" s="39">
        <f t="shared" si="15"/>
        <v>180641</v>
      </c>
      <c r="I334" s="55">
        <f t="shared" si="16"/>
        <v>0.42247101140833804</v>
      </c>
      <c r="J334" s="39">
        <f>'Source Data'!I334</f>
        <v>22048</v>
      </c>
      <c r="K334" s="58">
        <f t="shared" si="17"/>
        <v>0.12205424017803267</v>
      </c>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row>
    <row r="335" spans="1:47" ht="20" customHeight="1">
      <c r="A335" s="48" t="s">
        <v>568</v>
      </c>
      <c r="B335" s="49">
        <v>15905</v>
      </c>
      <c r="C335" s="50" t="s">
        <v>99</v>
      </c>
      <c r="D335" s="50" t="s">
        <v>79</v>
      </c>
      <c r="E335" s="50" t="s">
        <v>74</v>
      </c>
      <c r="F335" s="39">
        <f>'Source Data'!O335</f>
        <v>17735555</v>
      </c>
      <c r="G335" s="39">
        <f>'Source Data'!AS335</f>
        <v>16644231</v>
      </c>
      <c r="H335" s="39">
        <f t="shared" si="15"/>
        <v>-1091324</v>
      </c>
      <c r="I335" s="55">
        <f t="shared" si="16"/>
        <v>-6.1533118078346015E-2</v>
      </c>
      <c r="J335" s="39">
        <f>'Source Data'!I335</f>
        <v>812172</v>
      </c>
      <c r="K335" s="58" t="str">
        <f t="shared" si="17"/>
        <v>N/A</v>
      </c>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row>
    <row r="336" spans="1:47" ht="20" customHeight="1">
      <c r="A336" s="48" t="s">
        <v>568</v>
      </c>
      <c r="B336" s="49">
        <v>234903</v>
      </c>
      <c r="C336" s="50" t="s">
        <v>347</v>
      </c>
      <c r="D336" s="50" t="s">
        <v>79</v>
      </c>
      <c r="E336" s="50" t="s">
        <v>74</v>
      </c>
      <c r="F336" s="39">
        <f>'Source Data'!O336</f>
        <v>1206947</v>
      </c>
      <c r="G336" s="39">
        <f>'Source Data'!AS336</f>
        <v>1972467</v>
      </c>
      <c r="H336" s="39">
        <f t="shared" si="15"/>
        <v>765520</v>
      </c>
      <c r="I336" s="55">
        <f t="shared" si="16"/>
        <v>0.63426148786980707</v>
      </c>
      <c r="J336" s="39">
        <f>'Source Data'!I336</f>
        <v>105046</v>
      </c>
      <c r="K336" s="58">
        <f t="shared" si="17"/>
        <v>0.13722175775943149</v>
      </c>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row>
    <row r="337" spans="1:47" ht="20" customHeight="1">
      <c r="A337" s="48" t="s">
        <v>569</v>
      </c>
      <c r="B337" s="49">
        <v>108904</v>
      </c>
      <c r="C337" s="50" t="s">
        <v>291</v>
      </c>
      <c r="D337" s="50" t="s">
        <v>79</v>
      </c>
      <c r="E337" s="50" t="s">
        <v>74</v>
      </c>
      <c r="F337" s="39">
        <f>'Source Data'!O337</f>
        <v>57074077</v>
      </c>
      <c r="G337" s="39">
        <f>'Source Data'!AS337</f>
        <v>82600038</v>
      </c>
      <c r="H337" s="39">
        <f t="shared" si="15"/>
        <v>25525961</v>
      </c>
      <c r="I337" s="55">
        <f t="shared" si="16"/>
        <v>0.44724264222442001</v>
      </c>
      <c r="J337" s="39">
        <f>'Source Data'!I337</f>
        <v>3390198</v>
      </c>
      <c r="K337" s="58">
        <f t="shared" si="17"/>
        <v>0.13281372638624653</v>
      </c>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row>
    <row r="338" spans="1:47" ht="20" customHeight="1">
      <c r="A338" s="48" t="s">
        <v>570</v>
      </c>
      <c r="B338" s="49">
        <v>120901</v>
      </c>
      <c r="C338" s="50" t="s">
        <v>571</v>
      </c>
      <c r="D338" s="50" t="s">
        <v>79</v>
      </c>
      <c r="E338" s="50" t="s">
        <v>74</v>
      </c>
      <c r="F338" s="39">
        <f>'Source Data'!O338</f>
        <v>2543476</v>
      </c>
      <c r="G338" s="39">
        <f>'Source Data'!AS338</f>
        <v>3583818</v>
      </c>
      <c r="H338" s="39">
        <f t="shared" si="15"/>
        <v>1040342</v>
      </c>
      <c r="I338" s="55">
        <f t="shared" si="16"/>
        <v>0.40902371400398507</v>
      </c>
      <c r="J338" s="39">
        <f>'Source Data'!I338</f>
        <v>159318</v>
      </c>
      <c r="K338" s="58">
        <f t="shared" si="17"/>
        <v>0.15314002510712824</v>
      </c>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row>
    <row r="339" spans="1:47" ht="20" customHeight="1">
      <c r="A339" s="48" t="s">
        <v>572</v>
      </c>
      <c r="B339" s="49">
        <v>57833</v>
      </c>
      <c r="C339" s="50" t="s">
        <v>70</v>
      </c>
      <c r="D339" s="50" t="s">
        <v>71</v>
      </c>
      <c r="E339" s="50" t="s">
        <v>74</v>
      </c>
      <c r="F339" s="39">
        <f>'Source Data'!O339</f>
        <v>526669</v>
      </c>
      <c r="G339" s="39">
        <f>'Source Data'!AS339</f>
        <v>402236</v>
      </c>
      <c r="H339" s="39">
        <f t="shared" si="15"/>
        <v>-124433</v>
      </c>
      <c r="I339" s="55">
        <f t="shared" si="16"/>
        <v>-0.23626414313354308</v>
      </c>
      <c r="J339" s="39">
        <f>'Source Data'!I339</f>
        <v>15264</v>
      </c>
      <c r="K339" s="58" t="str">
        <f t="shared" si="17"/>
        <v>N/A</v>
      </c>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row>
    <row r="340" spans="1:47" ht="20" customHeight="1">
      <c r="A340" s="48" t="s">
        <v>573</v>
      </c>
      <c r="B340" s="49">
        <v>123805</v>
      </c>
      <c r="C340" s="50" t="s">
        <v>202</v>
      </c>
      <c r="D340" s="50" t="s">
        <v>71</v>
      </c>
      <c r="E340" s="50" t="s">
        <v>74</v>
      </c>
      <c r="F340" s="39">
        <f>'Source Data'!O340</f>
        <v>399164</v>
      </c>
      <c r="G340" s="39">
        <f>'Source Data'!AS340</f>
        <v>608049</v>
      </c>
      <c r="H340" s="39">
        <f t="shared" si="15"/>
        <v>208885</v>
      </c>
      <c r="I340" s="55">
        <f t="shared" si="16"/>
        <v>0.5233062099788558</v>
      </c>
      <c r="J340" s="39">
        <f>'Source Data'!I340</f>
        <v>62858</v>
      </c>
      <c r="K340" s="58">
        <f t="shared" si="17"/>
        <v>0.30092155970988821</v>
      </c>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row>
    <row r="341" spans="1:47" ht="20" customHeight="1">
      <c r="A341" s="48" t="s">
        <v>574</v>
      </c>
      <c r="B341" s="49">
        <v>241903</v>
      </c>
      <c r="C341" s="50" t="s">
        <v>254</v>
      </c>
      <c r="D341" s="50" t="s">
        <v>79</v>
      </c>
      <c r="E341" s="50" t="s">
        <v>74</v>
      </c>
      <c r="F341" s="39">
        <f>'Source Data'!O341</f>
        <v>5017630</v>
      </c>
      <c r="G341" s="39">
        <f>'Source Data'!AS341</f>
        <v>6717746</v>
      </c>
      <c r="H341" s="39">
        <f t="shared" si="15"/>
        <v>1700116</v>
      </c>
      <c r="I341" s="55">
        <f t="shared" si="16"/>
        <v>0.33882849074164495</v>
      </c>
      <c r="J341" s="39">
        <f>'Source Data'!I341</f>
        <v>339306</v>
      </c>
      <c r="K341" s="58">
        <f t="shared" si="17"/>
        <v>0.19957814643236108</v>
      </c>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row>
    <row r="342" spans="1:47" ht="20" customHeight="1">
      <c r="A342" s="48" t="s">
        <v>575</v>
      </c>
      <c r="B342" s="49">
        <v>71804</v>
      </c>
      <c r="C342" s="50" t="s">
        <v>141</v>
      </c>
      <c r="D342" s="50" t="s">
        <v>71</v>
      </c>
      <c r="E342" s="50" t="s">
        <v>74</v>
      </c>
      <c r="F342" s="39">
        <f>'Source Data'!O342</f>
        <v>334941</v>
      </c>
      <c r="G342" s="39">
        <f>'Source Data'!AS342</f>
        <v>385397</v>
      </c>
      <c r="H342" s="39">
        <f t="shared" si="15"/>
        <v>50456</v>
      </c>
      <c r="I342" s="55">
        <f t="shared" si="16"/>
        <v>0.15064145625647501</v>
      </c>
      <c r="J342" s="39">
        <f>'Source Data'!I342</f>
        <v>31164</v>
      </c>
      <c r="K342" s="58">
        <f t="shared" si="17"/>
        <v>0.61764705882352944</v>
      </c>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row>
    <row r="343" spans="1:47" ht="20" customHeight="1">
      <c r="A343" s="48" t="s">
        <v>576</v>
      </c>
      <c r="B343" s="49">
        <v>71902</v>
      </c>
      <c r="C343" s="50" t="s">
        <v>141</v>
      </c>
      <c r="D343" s="50" t="s">
        <v>79</v>
      </c>
      <c r="E343" s="50" t="s">
        <v>74</v>
      </c>
      <c r="F343" s="39">
        <f>'Source Data'!O343</f>
        <v>85750029</v>
      </c>
      <c r="G343" s="39">
        <f>'Source Data'!AS343</f>
        <v>115823296</v>
      </c>
      <c r="H343" s="39">
        <f t="shared" si="15"/>
        <v>30073267</v>
      </c>
      <c r="I343" s="55">
        <f t="shared" si="16"/>
        <v>0.35070853445425659</v>
      </c>
      <c r="J343" s="39">
        <f>'Source Data'!I343</f>
        <v>4857874</v>
      </c>
      <c r="K343" s="58">
        <f t="shared" si="17"/>
        <v>0.1615346280801484</v>
      </c>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row>
    <row r="344" spans="1:47" ht="20" customHeight="1">
      <c r="A344" s="48" t="s">
        <v>577</v>
      </c>
      <c r="B344" s="49">
        <v>71810</v>
      </c>
      <c r="C344" s="50" t="s">
        <v>141</v>
      </c>
      <c r="D344" s="50" t="s">
        <v>71</v>
      </c>
      <c r="E344" s="50" t="s">
        <v>74</v>
      </c>
      <c r="F344" s="39">
        <f>'Source Data'!O344</f>
        <v>277368</v>
      </c>
      <c r="G344" s="39">
        <f>'Source Data'!AS344</f>
        <v>1364375</v>
      </c>
      <c r="H344" s="39">
        <f t="shared" si="15"/>
        <v>1087007</v>
      </c>
      <c r="I344" s="55">
        <f t="shared" si="16"/>
        <v>3.919006518415967</v>
      </c>
      <c r="J344" s="39">
        <f>'Source Data'!I344</f>
        <v>70490</v>
      </c>
      <c r="K344" s="58">
        <f t="shared" si="17"/>
        <v>6.484778846870351E-2</v>
      </c>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row>
    <row r="345" spans="1:47" ht="20" customHeight="1">
      <c r="A345" s="48" t="s">
        <v>578</v>
      </c>
      <c r="B345" s="49">
        <v>15836</v>
      </c>
      <c r="C345" s="50" t="s">
        <v>99</v>
      </c>
      <c r="D345" s="50" t="s">
        <v>71</v>
      </c>
      <c r="E345" s="50" t="s">
        <v>74</v>
      </c>
      <c r="F345" s="39">
        <f>'Source Data'!O345</f>
        <v>250163</v>
      </c>
      <c r="G345" s="39">
        <f>'Source Data'!AS345</f>
        <v>407528</v>
      </c>
      <c r="H345" s="39">
        <f t="shared" si="15"/>
        <v>157365</v>
      </c>
      <c r="I345" s="55">
        <f t="shared" si="16"/>
        <v>0.62904985949161152</v>
      </c>
      <c r="J345" s="39">
        <f>'Source Data'!I345</f>
        <v>49184</v>
      </c>
      <c r="K345" s="58">
        <f t="shared" si="17"/>
        <v>0.31254726273313632</v>
      </c>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row>
    <row r="346" spans="1:47" ht="20" customHeight="1">
      <c r="A346" s="48" t="s">
        <v>579</v>
      </c>
      <c r="B346" s="49">
        <v>243902</v>
      </c>
      <c r="C346" s="50" t="s">
        <v>322</v>
      </c>
      <c r="D346" s="50" t="s">
        <v>79</v>
      </c>
      <c r="E346" s="50" t="s">
        <v>74</v>
      </c>
      <c r="F346" s="39">
        <f>'Source Data'!O346</f>
        <v>911019</v>
      </c>
      <c r="G346" s="39">
        <f>'Source Data'!AS346</f>
        <v>1465304</v>
      </c>
      <c r="H346" s="39">
        <f t="shared" si="15"/>
        <v>554285</v>
      </c>
      <c r="I346" s="55">
        <f t="shared" si="16"/>
        <v>0.60842309545684559</v>
      </c>
      <c r="J346" s="39">
        <f>'Source Data'!I346</f>
        <v>44202</v>
      </c>
      <c r="K346" s="58">
        <f t="shared" si="17"/>
        <v>7.9745979054096722E-2</v>
      </c>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row>
    <row r="347" spans="1:47" ht="20" customHeight="1">
      <c r="A347" s="48" t="s">
        <v>580</v>
      </c>
      <c r="B347" s="49">
        <v>101877</v>
      </c>
      <c r="C347" s="50" t="s">
        <v>76</v>
      </c>
      <c r="D347" s="50" t="s">
        <v>71</v>
      </c>
      <c r="E347" s="50" t="s">
        <v>292</v>
      </c>
      <c r="F347" s="39">
        <f>'Source Data'!O347</f>
        <v>0</v>
      </c>
      <c r="G347" s="39">
        <f>'Source Data'!AS347</f>
        <v>361295</v>
      </c>
      <c r="H347" s="39">
        <f t="shared" si="15"/>
        <v>361295</v>
      </c>
      <c r="I347" s="55" t="str">
        <f t="shared" si="16"/>
        <v>N/A</v>
      </c>
      <c r="J347" s="39">
        <f>'Source Data'!I347</f>
        <v>23744</v>
      </c>
      <c r="K347" s="58">
        <f t="shared" si="17"/>
        <v>6.5719149171729468E-2</v>
      </c>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row>
    <row r="348" spans="1:47" ht="20" customHeight="1">
      <c r="A348" s="48" t="s">
        <v>581</v>
      </c>
      <c r="B348" s="49">
        <v>11902</v>
      </c>
      <c r="C348" s="50" t="s">
        <v>197</v>
      </c>
      <c r="D348" s="50" t="s">
        <v>79</v>
      </c>
      <c r="E348" s="50" t="s">
        <v>74</v>
      </c>
      <c r="F348" s="39">
        <f>'Source Data'!O348</f>
        <v>7027176</v>
      </c>
      <c r="G348" s="39">
        <f>'Source Data'!AS348</f>
        <v>12256096</v>
      </c>
      <c r="H348" s="39">
        <f t="shared" si="15"/>
        <v>5228920</v>
      </c>
      <c r="I348" s="55">
        <f t="shared" si="16"/>
        <v>0.74409976354655127</v>
      </c>
      <c r="J348" s="39">
        <f>'Source Data'!I348</f>
        <v>658366</v>
      </c>
      <c r="K348" s="58">
        <f t="shared" si="17"/>
        <v>0.12590860062881054</v>
      </c>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row>
    <row r="349" spans="1:47" ht="20" customHeight="1">
      <c r="A349" s="48" t="s">
        <v>582</v>
      </c>
      <c r="B349" s="49">
        <v>1903</v>
      </c>
      <c r="C349" s="50" t="s">
        <v>360</v>
      </c>
      <c r="D349" s="50" t="s">
        <v>79</v>
      </c>
      <c r="E349" s="50" t="s">
        <v>74</v>
      </c>
      <c r="F349" s="39">
        <f>'Source Data'!O349</f>
        <v>1529974</v>
      </c>
      <c r="G349" s="39">
        <f>'Source Data'!AS349</f>
        <v>2282417</v>
      </c>
      <c r="H349" s="39">
        <f t="shared" si="15"/>
        <v>752443</v>
      </c>
      <c r="I349" s="55">
        <f t="shared" si="16"/>
        <v>0.49180116786298328</v>
      </c>
      <c r="J349" s="39">
        <f>'Source Data'!I349</f>
        <v>123384</v>
      </c>
      <c r="K349" s="58">
        <f t="shared" si="17"/>
        <v>0.16397786942000922</v>
      </c>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row>
    <row r="350" spans="1:47" ht="20" customHeight="1">
      <c r="A350" s="48" t="s">
        <v>583</v>
      </c>
      <c r="B350" s="49">
        <v>102906</v>
      </c>
      <c r="C350" s="50" t="s">
        <v>584</v>
      </c>
      <c r="D350" s="50" t="s">
        <v>79</v>
      </c>
      <c r="E350" s="50" t="s">
        <v>74</v>
      </c>
      <c r="F350" s="39">
        <f>'Source Data'!O350</f>
        <v>1239824</v>
      </c>
      <c r="G350" s="39">
        <f>'Source Data'!AS350</f>
        <v>1790411</v>
      </c>
      <c r="H350" s="39">
        <f t="shared" si="15"/>
        <v>550587</v>
      </c>
      <c r="I350" s="55">
        <f t="shared" si="16"/>
        <v>0.44408480558530888</v>
      </c>
      <c r="J350" s="39">
        <f>'Source Data'!I350</f>
        <v>79500</v>
      </c>
      <c r="K350" s="58">
        <f t="shared" si="17"/>
        <v>0.14439134959597666</v>
      </c>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row>
    <row r="351" spans="1:47" ht="20" customHeight="1">
      <c r="A351" s="48" t="s">
        <v>585</v>
      </c>
      <c r="B351" s="49">
        <v>70903</v>
      </c>
      <c r="C351" s="50" t="s">
        <v>174</v>
      </c>
      <c r="D351" s="50" t="s">
        <v>79</v>
      </c>
      <c r="E351" s="50" t="s">
        <v>74</v>
      </c>
      <c r="F351" s="39">
        <f>'Source Data'!O351</f>
        <v>7862031</v>
      </c>
      <c r="G351" s="39">
        <f>'Source Data'!AS351</f>
        <v>10518690</v>
      </c>
      <c r="H351" s="39">
        <f t="shared" si="15"/>
        <v>2656659</v>
      </c>
      <c r="I351" s="55">
        <f t="shared" si="16"/>
        <v>0.33791001332861698</v>
      </c>
      <c r="J351" s="39">
        <f>'Source Data'!I351</f>
        <v>699812</v>
      </c>
      <c r="K351" s="58">
        <f t="shared" si="17"/>
        <v>0.26341807510862325</v>
      </c>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row>
    <row r="352" spans="1:47" ht="20" customHeight="1">
      <c r="A352" s="48" t="s">
        <v>586</v>
      </c>
      <c r="B352" s="49">
        <v>49906</v>
      </c>
      <c r="C352" s="50" t="s">
        <v>339</v>
      </c>
      <c r="D352" s="50" t="s">
        <v>79</v>
      </c>
      <c r="E352" s="50" t="s">
        <v>74</v>
      </c>
      <c r="F352" s="39">
        <f>'Source Data'!O352</f>
        <v>561474</v>
      </c>
      <c r="G352" s="39">
        <f>'Source Data'!AS352</f>
        <v>1015118</v>
      </c>
      <c r="H352" s="39">
        <f t="shared" si="15"/>
        <v>453644</v>
      </c>
      <c r="I352" s="55">
        <f t="shared" si="16"/>
        <v>0.80795192653622427</v>
      </c>
      <c r="J352" s="39">
        <f>'Source Data'!I352</f>
        <v>53318</v>
      </c>
      <c r="K352" s="58">
        <f t="shared" si="17"/>
        <v>0.11753269083245893</v>
      </c>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row>
    <row r="353" spans="1:47" ht="20" customHeight="1">
      <c r="A353" s="48" t="s">
        <v>587</v>
      </c>
      <c r="B353" s="49">
        <v>72802</v>
      </c>
      <c r="C353" s="50" t="s">
        <v>247</v>
      </c>
      <c r="D353" s="50" t="s">
        <v>71</v>
      </c>
      <c r="E353" s="50" t="s">
        <v>74</v>
      </c>
      <c r="F353" s="39">
        <f>'Source Data'!O353</f>
        <v>108842</v>
      </c>
      <c r="G353" s="39">
        <f>'Source Data'!AS353</f>
        <v>149342</v>
      </c>
      <c r="H353" s="39">
        <f t="shared" si="15"/>
        <v>40500</v>
      </c>
      <c r="I353" s="55">
        <f t="shared" si="16"/>
        <v>0.37209900589845829</v>
      </c>
      <c r="J353" s="39">
        <f>'Source Data'!I353</f>
        <v>11766</v>
      </c>
      <c r="K353" s="58">
        <f t="shared" si="17"/>
        <v>0.29051851851851851</v>
      </c>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row>
    <row r="354" spans="1:47" ht="20" customHeight="1">
      <c r="A354" s="48" t="s">
        <v>588</v>
      </c>
      <c r="B354" s="49">
        <v>15844</v>
      </c>
      <c r="C354" s="50" t="s">
        <v>99</v>
      </c>
      <c r="D354" s="50" t="s">
        <v>71</v>
      </c>
      <c r="E354" s="50" t="s">
        <v>289</v>
      </c>
      <c r="F354" s="39">
        <f>'Source Data'!O354</f>
        <v>0</v>
      </c>
      <c r="G354" s="39">
        <f>'Source Data'!AS354</f>
        <v>1023284</v>
      </c>
      <c r="H354" s="39">
        <f t="shared" si="15"/>
        <v>1023284</v>
      </c>
      <c r="I354" s="55" t="str">
        <f t="shared" si="16"/>
        <v>N/A</v>
      </c>
      <c r="J354" s="39">
        <f>'Source Data'!I354</f>
        <v>44838</v>
      </c>
      <c r="K354" s="58">
        <f t="shared" si="17"/>
        <v>4.3817747565680694E-2</v>
      </c>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row>
    <row r="355" spans="1:47" ht="20" customHeight="1">
      <c r="A355" s="48" t="s">
        <v>589</v>
      </c>
      <c r="B355" s="49">
        <v>101872</v>
      </c>
      <c r="C355" s="50" t="s">
        <v>76</v>
      </c>
      <c r="D355" s="50" t="s">
        <v>71</v>
      </c>
      <c r="E355" s="50" t="s">
        <v>74</v>
      </c>
      <c r="F355" s="39">
        <f>'Source Data'!O355</f>
        <v>231812</v>
      </c>
      <c r="G355" s="39">
        <f>'Source Data'!AS355</f>
        <v>1868504</v>
      </c>
      <c r="H355" s="39">
        <f t="shared" si="15"/>
        <v>1636692</v>
      </c>
      <c r="I355" s="55">
        <f t="shared" si="16"/>
        <v>7.0604282780874152</v>
      </c>
      <c r="J355" s="39">
        <f>'Source Data'!I355</f>
        <v>112784</v>
      </c>
      <c r="K355" s="58">
        <f t="shared" si="17"/>
        <v>6.8909727670203064E-2</v>
      </c>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row>
    <row r="356" spans="1:47" ht="20" customHeight="1">
      <c r="A356" s="48" t="s">
        <v>590</v>
      </c>
      <c r="B356" s="49">
        <v>174910</v>
      </c>
      <c r="C356" s="50" t="s">
        <v>372</v>
      </c>
      <c r="D356" s="50" t="s">
        <v>79</v>
      </c>
      <c r="E356" s="50" t="s">
        <v>591</v>
      </c>
      <c r="F356" s="39">
        <f>'Source Data'!O356</f>
        <v>260538</v>
      </c>
      <c r="G356" s="39">
        <f>'Source Data'!AS356</f>
        <v>0</v>
      </c>
      <c r="H356" s="39">
        <f t="shared" si="15"/>
        <v>-260538</v>
      </c>
      <c r="I356" s="55">
        <f t="shared" si="16"/>
        <v>-1</v>
      </c>
      <c r="J356" s="39">
        <f>'Source Data'!I356</f>
        <v>0</v>
      </c>
      <c r="K356" s="58" t="str">
        <f t="shared" si="17"/>
        <v>N/A</v>
      </c>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row>
    <row r="357" spans="1:47" ht="20" customHeight="1">
      <c r="A357" s="48" t="s">
        <v>592</v>
      </c>
      <c r="B357" s="49">
        <v>30906</v>
      </c>
      <c r="C357" s="50" t="s">
        <v>182</v>
      </c>
      <c r="D357" s="50" t="s">
        <v>79</v>
      </c>
      <c r="E357" s="50" t="s">
        <v>74</v>
      </c>
      <c r="F357" s="39">
        <f>'Source Data'!O357</f>
        <v>729470</v>
      </c>
      <c r="G357" s="39">
        <f>'Source Data'!AS357</f>
        <v>1409435</v>
      </c>
      <c r="H357" s="39">
        <f t="shared" si="15"/>
        <v>679965</v>
      </c>
      <c r="I357" s="55">
        <f t="shared" si="16"/>
        <v>0.93213566013681171</v>
      </c>
      <c r="J357" s="39">
        <f>'Source Data'!I357</f>
        <v>50668</v>
      </c>
      <c r="K357" s="58">
        <f t="shared" si="17"/>
        <v>7.4515600067650539E-2</v>
      </c>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row>
    <row r="358" spans="1:47" ht="20" customHeight="1">
      <c r="A358" s="48" t="s">
        <v>593</v>
      </c>
      <c r="B358" s="49">
        <v>107905</v>
      </c>
      <c r="C358" s="50" t="s">
        <v>163</v>
      </c>
      <c r="D358" s="50" t="s">
        <v>79</v>
      </c>
      <c r="E358" s="50" t="s">
        <v>74</v>
      </c>
      <c r="F358" s="39">
        <f>'Source Data'!O358</f>
        <v>2203397</v>
      </c>
      <c r="G358" s="39">
        <f>'Source Data'!AS358</f>
        <v>3374915</v>
      </c>
      <c r="H358" s="39">
        <f t="shared" si="15"/>
        <v>1171518</v>
      </c>
      <c r="I358" s="55">
        <f t="shared" si="16"/>
        <v>0.5316872084331602</v>
      </c>
      <c r="J358" s="39">
        <f>'Source Data'!I358</f>
        <v>178398</v>
      </c>
      <c r="K358" s="58">
        <f t="shared" si="17"/>
        <v>0.15227935038130017</v>
      </c>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row>
    <row r="359" spans="1:47" ht="20" customHeight="1">
      <c r="A359" s="48" t="s">
        <v>594</v>
      </c>
      <c r="B359" s="49">
        <v>121906</v>
      </c>
      <c r="C359" s="50" t="s">
        <v>299</v>
      </c>
      <c r="D359" s="50" t="s">
        <v>79</v>
      </c>
      <c r="E359" s="50" t="s">
        <v>74</v>
      </c>
      <c r="F359" s="39">
        <f>'Source Data'!O359</f>
        <v>614033</v>
      </c>
      <c r="G359" s="39">
        <f>'Source Data'!AS359</f>
        <v>905515</v>
      </c>
      <c r="H359" s="39">
        <f t="shared" si="15"/>
        <v>291482</v>
      </c>
      <c r="I359" s="55">
        <f t="shared" si="16"/>
        <v>0.47470087112581899</v>
      </c>
      <c r="J359" s="39">
        <f>'Source Data'!I359</f>
        <v>46216</v>
      </c>
      <c r="K359" s="58">
        <f t="shared" si="17"/>
        <v>0.1585552452638585</v>
      </c>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row>
    <row r="360" spans="1:47" ht="20" customHeight="1">
      <c r="A360" s="48" t="s">
        <v>595</v>
      </c>
      <c r="B360" s="49">
        <v>50901</v>
      </c>
      <c r="C360" s="50" t="s">
        <v>455</v>
      </c>
      <c r="D360" s="50" t="s">
        <v>79</v>
      </c>
      <c r="E360" s="50" t="s">
        <v>74</v>
      </c>
      <c r="F360" s="39">
        <f>'Source Data'!O360</f>
        <v>529499</v>
      </c>
      <c r="G360" s="39">
        <f>'Source Data'!AS360</f>
        <v>571744</v>
      </c>
      <c r="H360" s="39">
        <f t="shared" si="15"/>
        <v>42245</v>
      </c>
      <c r="I360" s="55">
        <f t="shared" si="16"/>
        <v>7.9782964651491317E-2</v>
      </c>
      <c r="J360" s="39">
        <f>'Source Data'!I360</f>
        <v>20352</v>
      </c>
      <c r="K360" s="58">
        <f t="shared" si="17"/>
        <v>0.48176115516629187</v>
      </c>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row>
    <row r="361" spans="1:47" ht="20" customHeight="1">
      <c r="A361" s="48" t="s">
        <v>596</v>
      </c>
      <c r="B361" s="49">
        <v>220904</v>
      </c>
      <c r="C361" s="50" t="s">
        <v>91</v>
      </c>
      <c r="D361" s="50" t="s">
        <v>79</v>
      </c>
      <c r="E361" s="50" t="s">
        <v>74</v>
      </c>
      <c r="F361" s="39">
        <f>'Source Data'!O361</f>
        <v>7259907</v>
      </c>
      <c r="G361" s="39">
        <f>'Source Data'!AS361</f>
        <v>7939026</v>
      </c>
      <c r="H361" s="39">
        <f t="shared" si="15"/>
        <v>679119</v>
      </c>
      <c r="I361" s="55">
        <f t="shared" si="16"/>
        <v>9.3543760271309256E-2</v>
      </c>
      <c r="J361" s="39">
        <f>'Source Data'!I361</f>
        <v>498306</v>
      </c>
      <c r="K361" s="58">
        <f t="shared" si="17"/>
        <v>0.73375358368710053</v>
      </c>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row>
    <row r="362" spans="1:47" ht="20" customHeight="1">
      <c r="A362" s="48" t="s">
        <v>597</v>
      </c>
      <c r="B362" s="49">
        <v>57834</v>
      </c>
      <c r="C362" s="50" t="s">
        <v>70</v>
      </c>
      <c r="D362" s="50" t="s">
        <v>71</v>
      </c>
      <c r="E362" s="50" t="s">
        <v>74</v>
      </c>
      <c r="F362" s="39">
        <f>'Source Data'!O362</f>
        <v>776725</v>
      </c>
      <c r="G362" s="39">
        <f>'Source Data'!AS362</f>
        <v>947872</v>
      </c>
      <c r="H362" s="39">
        <f t="shared" si="15"/>
        <v>171147</v>
      </c>
      <c r="I362" s="55">
        <f t="shared" si="16"/>
        <v>0.22034439473430106</v>
      </c>
      <c r="J362" s="39">
        <f>'Source Data'!I362</f>
        <v>67628</v>
      </c>
      <c r="K362" s="58">
        <f t="shared" si="17"/>
        <v>0.39514569346818817</v>
      </c>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row>
    <row r="363" spans="1:47" ht="20" customHeight="1">
      <c r="A363" s="48" t="s">
        <v>598</v>
      </c>
      <c r="B363" s="49">
        <v>101811</v>
      </c>
      <c r="C363" s="50" t="s">
        <v>76</v>
      </c>
      <c r="D363" s="50" t="s">
        <v>71</v>
      </c>
      <c r="E363" s="50" t="s">
        <v>74</v>
      </c>
      <c r="F363" s="39">
        <f>'Source Data'!O363</f>
        <v>1874224</v>
      </c>
      <c r="G363" s="39">
        <f>'Source Data'!AS363</f>
        <v>1747469</v>
      </c>
      <c r="H363" s="39">
        <f t="shared" si="15"/>
        <v>-126755</v>
      </c>
      <c r="I363" s="55">
        <f t="shared" si="16"/>
        <v>-6.7630656741136594E-2</v>
      </c>
      <c r="J363" s="39">
        <f>'Source Data'!I363</f>
        <v>31482</v>
      </c>
      <c r="K363" s="58" t="str">
        <f t="shared" si="17"/>
        <v>N/A</v>
      </c>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row>
    <row r="364" spans="1:47" ht="20" customHeight="1">
      <c r="A364" s="48" t="s">
        <v>599</v>
      </c>
      <c r="B364" s="49">
        <v>108809</v>
      </c>
      <c r="C364" s="50" t="s">
        <v>291</v>
      </c>
      <c r="D364" s="50" t="s">
        <v>71</v>
      </c>
      <c r="E364" s="50" t="s">
        <v>74</v>
      </c>
      <c r="F364" s="39">
        <f>'Source Data'!O364</f>
        <v>215834</v>
      </c>
      <c r="G364" s="39">
        <f>'Source Data'!AS364</f>
        <v>256603</v>
      </c>
      <c r="H364" s="39">
        <f t="shared" si="15"/>
        <v>40769</v>
      </c>
      <c r="I364" s="55">
        <f t="shared" si="16"/>
        <v>0.18889053624544788</v>
      </c>
      <c r="J364" s="39">
        <f>'Source Data'!I364</f>
        <v>17808</v>
      </c>
      <c r="K364" s="58">
        <f t="shared" si="17"/>
        <v>0.4368024724668253</v>
      </c>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row>
    <row r="365" spans="1:47" ht="20" customHeight="1">
      <c r="A365" s="48" t="s">
        <v>600</v>
      </c>
      <c r="B365" s="49">
        <v>210906</v>
      </c>
      <c r="C365" s="50" t="s">
        <v>367</v>
      </c>
      <c r="D365" s="50" t="s">
        <v>79</v>
      </c>
      <c r="E365" s="50" t="s">
        <v>74</v>
      </c>
      <c r="F365" s="39">
        <f>'Source Data'!O365</f>
        <v>157456</v>
      </c>
      <c r="G365" s="39">
        <f>'Source Data'!AS365</f>
        <v>207918</v>
      </c>
      <c r="H365" s="39">
        <f t="shared" si="15"/>
        <v>50462</v>
      </c>
      <c r="I365" s="55">
        <f t="shared" si="16"/>
        <v>0.32048318260339398</v>
      </c>
      <c r="J365" s="39">
        <f>'Source Data'!I365</f>
        <v>11554</v>
      </c>
      <c r="K365" s="58">
        <f t="shared" si="17"/>
        <v>0.22896436922833022</v>
      </c>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row>
    <row r="366" spans="1:47" ht="20" customHeight="1">
      <c r="A366" s="48" t="s">
        <v>601</v>
      </c>
      <c r="B366" s="49">
        <v>143906</v>
      </c>
      <c r="C366" s="50" t="s">
        <v>602</v>
      </c>
      <c r="D366" s="50" t="s">
        <v>79</v>
      </c>
      <c r="E366" s="50" t="s">
        <v>74</v>
      </c>
      <c r="F366" s="39">
        <f>'Source Data'!O366</f>
        <v>114906</v>
      </c>
      <c r="G366" s="39">
        <f>'Source Data'!AS366</f>
        <v>256883</v>
      </c>
      <c r="H366" s="39">
        <f t="shared" si="15"/>
        <v>141977</v>
      </c>
      <c r="I366" s="55">
        <f t="shared" si="16"/>
        <v>1.2355925713191653</v>
      </c>
      <c r="J366" s="39">
        <f>'Source Data'!I366</f>
        <v>12932</v>
      </c>
      <c r="K366" s="58">
        <f t="shared" si="17"/>
        <v>9.1085175767906063E-2</v>
      </c>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row>
    <row r="367" spans="1:47" ht="20" customHeight="1">
      <c r="A367" s="48" t="s">
        <v>603</v>
      </c>
      <c r="B367" s="49">
        <v>71903</v>
      </c>
      <c r="C367" s="50" t="s">
        <v>141</v>
      </c>
      <c r="D367" s="50" t="s">
        <v>79</v>
      </c>
      <c r="E367" s="50" t="s">
        <v>74</v>
      </c>
      <c r="F367" s="39">
        <f>'Source Data'!O367</f>
        <v>3071399</v>
      </c>
      <c r="G367" s="39">
        <f>'Source Data'!AS367</f>
        <v>4400171</v>
      </c>
      <c r="H367" s="39">
        <f t="shared" si="15"/>
        <v>1328772</v>
      </c>
      <c r="I367" s="55">
        <f t="shared" si="16"/>
        <v>0.43262760715882242</v>
      </c>
      <c r="J367" s="39">
        <f>'Source Data'!I367</f>
        <v>191860</v>
      </c>
      <c r="K367" s="58">
        <f t="shared" si="17"/>
        <v>0.14438895461373358</v>
      </c>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row>
    <row r="368" spans="1:47" ht="20" customHeight="1">
      <c r="A368" s="48" t="s">
        <v>604</v>
      </c>
      <c r="B368" s="49">
        <v>81902</v>
      </c>
      <c r="C368" s="50" t="s">
        <v>525</v>
      </c>
      <c r="D368" s="50" t="s">
        <v>79</v>
      </c>
      <c r="E368" s="50" t="s">
        <v>74</v>
      </c>
      <c r="F368" s="39">
        <f>'Source Data'!O368</f>
        <v>2730680</v>
      </c>
      <c r="G368" s="39">
        <f>'Source Data'!AS368</f>
        <v>3629787</v>
      </c>
      <c r="H368" s="39">
        <f t="shared" si="15"/>
        <v>899107</v>
      </c>
      <c r="I368" s="55">
        <f t="shared" si="16"/>
        <v>0.32926120966206218</v>
      </c>
      <c r="J368" s="39">
        <f>'Source Data'!I368</f>
        <v>161756</v>
      </c>
      <c r="K368" s="58">
        <f t="shared" si="17"/>
        <v>0.17990739700614053</v>
      </c>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row>
    <row r="369" spans="1:47" ht="20" customHeight="1">
      <c r="A369" s="48" t="s">
        <v>605</v>
      </c>
      <c r="B369" s="49">
        <v>70801</v>
      </c>
      <c r="C369" s="50" t="s">
        <v>174</v>
      </c>
      <c r="D369" s="50" t="s">
        <v>71</v>
      </c>
      <c r="E369" s="50" t="s">
        <v>74</v>
      </c>
      <c r="F369" s="39">
        <f>'Source Data'!O369</f>
        <v>2823957</v>
      </c>
      <c r="G369" s="39">
        <f>'Source Data'!AS369</f>
        <v>3754998</v>
      </c>
      <c r="H369" s="39">
        <f t="shared" si="15"/>
        <v>931041</v>
      </c>
      <c r="I369" s="55">
        <f t="shared" si="16"/>
        <v>0.32969375950129554</v>
      </c>
      <c r="J369" s="39">
        <f>'Source Data'!I369</f>
        <v>305598</v>
      </c>
      <c r="K369" s="58">
        <f t="shared" si="17"/>
        <v>0.32823259126075005</v>
      </c>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row>
    <row r="370" spans="1:47" ht="20" customHeight="1">
      <c r="A370" s="48" t="s">
        <v>606</v>
      </c>
      <c r="B370" s="49">
        <v>128904</v>
      </c>
      <c r="C370" s="50" t="s">
        <v>607</v>
      </c>
      <c r="D370" s="50" t="s">
        <v>79</v>
      </c>
      <c r="E370" s="50" t="s">
        <v>74</v>
      </c>
      <c r="F370" s="39">
        <f>'Source Data'!O370</f>
        <v>607332</v>
      </c>
      <c r="G370" s="39">
        <f>'Source Data'!AS370</f>
        <v>925255</v>
      </c>
      <c r="H370" s="39">
        <f t="shared" si="15"/>
        <v>317923</v>
      </c>
      <c r="I370" s="55">
        <f t="shared" si="16"/>
        <v>0.5234748045550045</v>
      </c>
      <c r="J370" s="39">
        <f>'Source Data'!I370</f>
        <v>45686</v>
      </c>
      <c r="K370" s="58">
        <f t="shared" si="17"/>
        <v>0.14370146230376538</v>
      </c>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row>
    <row r="371" spans="1:47" ht="20" customHeight="1">
      <c r="A371" s="48" t="s">
        <v>608</v>
      </c>
      <c r="B371" s="49">
        <v>60914</v>
      </c>
      <c r="C371" s="50" t="s">
        <v>452</v>
      </c>
      <c r="D371" s="50" t="s">
        <v>79</v>
      </c>
      <c r="E371" s="50" t="s">
        <v>74</v>
      </c>
      <c r="F371" s="39">
        <f>'Source Data'!O371</f>
        <v>435032</v>
      </c>
      <c r="G371" s="39">
        <f>'Source Data'!AS371</f>
        <v>592447</v>
      </c>
      <c r="H371" s="39">
        <f t="shared" si="15"/>
        <v>157415</v>
      </c>
      <c r="I371" s="55">
        <f t="shared" si="16"/>
        <v>0.36184694459258171</v>
      </c>
      <c r="J371" s="39">
        <f>'Source Data'!I371</f>
        <v>15794</v>
      </c>
      <c r="K371" s="58">
        <f t="shared" si="17"/>
        <v>0.1003335133246514</v>
      </c>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row>
    <row r="372" spans="1:47" ht="20" customHeight="1">
      <c r="A372" s="48" t="s">
        <v>609</v>
      </c>
      <c r="B372" s="49">
        <v>43904</v>
      </c>
      <c r="C372" s="50" t="s">
        <v>112</v>
      </c>
      <c r="D372" s="50" t="s">
        <v>79</v>
      </c>
      <c r="E372" s="50" t="s">
        <v>74</v>
      </c>
      <c r="F372" s="39">
        <f>'Source Data'!O372</f>
        <v>2576584</v>
      </c>
      <c r="G372" s="39">
        <f>'Source Data'!AS372</f>
        <v>5143330</v>
      </c>
      <c r="H372" s="39">
        <f t="shared" si="15"/>
        <v>2566746</v>
      </c>
      <c r="I372" s="55">
        <f t="shared" si="16"/>
        <v>0.99618176624554056</v>
      </c>
      <c r="J372" s="39">
        <f>'Source Data'!I372</f>
        <v>267120</v>
      </c>
      <c r="K372" s="58">
        <f t="shared" si="17"/>
        <v>0.10406951057876393</v>
      </c>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row>
    <row r="373" spans="1:47" ht="20" customHeight="1">
      <c r="A373" s="48" t="s">
        <v>610</v>
      </c>
      <c r="B373" s="49">
        <v>185902</v>
      </c>
      <c r="C373" s="50" t="s">
        <v>265</v>
      </c>
      <c r="D373" s="50" t="s">
        <v>79</v>
      </c>
      <c r="E373" s="50" t="s">
        <v>74</v>
      </c>
      <c r="F373" s="39">
        <f>'Source Data'!O373</f>
        <v>1000499</v>
      </c>
      <c r="G373" s="39">
        <f>'Source Data'!AS373</f>
        <v>1397147</v>
      </c>
      <c r="H373" s="39">
        <f t="shared" si="15"/>
        <v>396648</v>
      </c>
      <c r="I373" s="55">
        <f t="shared" si="16"/>
        <v>0.39645017136448912</v>
      </c>
      <c r="J373" s="39">
        <f>'Source Data'!I373</f>
        <v>59360</v>
      </c>
      <c r="K373" s="58">
        <f t="shared" si="17"/>
        <v>0.14965410136947621</v>
      </c>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row>
    <row r="374" spans="1:47" ht="20" customHeight="1">
      <c r="A374" s="48" t="s">
        <v>611</v>
      </c>
      <c r="B374" s="49">
        <v>75906</v>
      </c>
      <c r="C374" s="50" t="s">
        <v>612</v>
      </c>
      <c r="D374" s="50" t="s">
        <v>79</v>
      </c>
      <c r="E374" s="50" t="s">
        <v>74</v>
      </c>
      <c r="F374" s="39">
        <f>'Source Data'!O374</f>
        <v>293046</v>
      </c>
      <c r="G374" s="39">
        <f>'Source Data'!AS374</f>
        <v>585748</v>
      </c>
      <c r="H374" s="39">
        <f t="shared" si="15"/>
        <v>292702</v>
      </c>
      <c r="I374" s="55">
        <f t="shared" si="16"/>
        <v>0.99882612286125727</v>
      </c>
      <c r="J374" s="39">
        <f>'Source Data'!I374</f>
        <v>31906</v>
      </c>
      <c r="K374" s="58">
        <f t="shared" si="17"/>
        <v>0.10900506317005008</v>
      </c>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row>
    <row r="375" spans="1:47" ht="20" customHeight="1">
      <c r="A375" s="48" t="s">
        <v>613</v>
      </c>
      <c r="B375" s="49">
        <v>70905</v>
      </c>
      <c r="C375" s="50" t="s">
        <v>174</v>
      </c>
      <c r="D375" s="50" t="s">
        <v>79</v>
      </c>
      <c r="E375" s="50" t="s">
        <v>74</v>
      </c>
      <c r="F375" s="39">
        <f>'Source Data'!O375</f>
        <v>3519494</v>
      </c>
      <c r="G375" s="39">
        <f>'Source Data'!AS375</f>
        <v>5434135</v>
      </c>
      <c r="H375" s="39">
        <f t="shared" si="15"/>
        <v>1914641</v>
      </c>
      <c r="I375" s="55">
        <f t="shared" si="16"/>
        <v>0.54401030375389192</v>
      </c>
      <c r="J375" s="39">
        <f>'Source Data'!I375</f>
        <v>320544</v>
      </c>
      <c r="K375" s="58">
        <f t="shared" si="17"/>
        <v>0.1674172860604155</v>
      </c>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row>
    <row r="376" spans="1:47" ht="20" customHeight="1">
      <c r="A376" s="48" t="s">
        <v>614</v>
      </c>
      <c r="B376" s="49">
        <v>75901</v>
      </c>
      <c r="C376" s="50" t="s">
        <v>612</v>
      </c>
      <c r="D376" s="50" t="s">
        <v>79</v>
      </c>
      <c r="E376" s="50" t="s">
        <v>74</v>
      </c>
      <c r="F376" s="39">
        <f>'Source Data'!O376</f>
        <v>1044570</v>
      </c>
      <c r="G376" s="39">
        <f>'Source Data'!AS376</f>
        <v>1507234</v>
      </c>
      <c r="H376" s="39">
        <f t="shared" si="15"/>
        <v>462664</v>
      </c>
      <c r="I376" s="55">
        <f t="shared" si="16"/>
        <v>0.44292292522281895</v>
      </c>
      <c r="J376" s="39">
        <f>'Source Data'!I376</f>
        <v>69854</v>
      </c>
      <c r="K376" s="58">
        <f t="shared" si="17"/>
        <v>0.15098213822558054</v>
      </c>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row>
    <row r="377" spans="1:47" ht="20" customHeight="1">
      <c r="A377" s="48" t="s">
        <v>615</v>
      </c>
      <c r="B377" s="49">
        <v>246902</v>
      </c>
      <c r="C377" s="50" t="s">
        <v>464</v>
      </c>
      <c r="D377" s="50" t="s">
        <v>79</v>
      </c>
      <c r="E377" s="50" t="s">
        <v>74</v>
      </c>
      <c r="F377" s="39">
        <f>'Source Data'!O377</f>
        <v>2131597</v>
      </c>
      <c r="G377" s="39">
        <f>'Source Data'!AS377</f>
        <v>3052274</v>
      </c>
      <c r="H377" s="39">
        <f t="shared" si="15"/>
        <v>920677</v>
      </c>
      <c r="I377" s="55">
        <f t="shared" si="16"/>
        <v>0.4319188852301819</v>
      </c>
      <c r="J377" s="39">
        <f>'Source Data'!I377</f>
        <v>119250</v>
      </c>
      <c r="K377" s="58">
        <f t="shared" si="17"/>
        <v>0.12952425226219402</v>
      </c>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row>
    <row r="378" spans="1:47" ht="20" customHeight="1">
      <c r="A378" s="48" t="s">
        <v>616</v>
      </c>
      <c r="B378" s="49">
        <v>247901</v>
      </c>
      <c r="C378" s="50" t="s">
        <v>617</v>
      </c>
      <c r="D378" s="50" t="s">
        <v>79</v>
      </c>
      <c r="E378" s="50" t="s">
        <v>74</v>
      </c>
      <c r="F378" s="39">
        <f>'Source Data'!O378</f>
        <v>6149587</v>
      </c>
      <c r="G378" s="39">
        <f>'Source Data'!AS378</f>
        <v>8331745</v>
      </c>
      <c r="H378" s="39">
        <f t="shared" si="15"/>
        <v>2182158</v>
      </c>
      <c r="I378" s="55">
        <f t="shared" si="16"/>
        <v>0.35484626853803353</v>
      </c>
      <c r="J378" s="39">
        <f>'Source Data'!I378</f>
        <v>411492</v>
      </c>
      <c r="K378" s="58">
        <f t="shared" si="17"/>
        <v>0.18857113004649526</v>
      </c>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row>
    <row r="379" spans="1:47" ht="20" customHeight="1">
      <c r="A379" s="48" t="s">
        <v>618</v>
      </c>
      <c r="B379" s="49">
        <v>178914</v>
      </c>
      <c r="C379" s="50" t="s">
        <v>97</v>
      </c>
      <c r="D379" s="50" t="s">
        <v>79</v>
      </c>
      <c r="E379" s="50" t="s">
        <v>74</v>
      </c>
      <c r="F379" s="39">
        <f>'Source Data'!O379</f>
        <v>9752718</v>
      </c>
      <c r="G379" s="39">
        <f>'Source Data'!AS379</f>
        <v>13064408</v>
      </c>
      <c r="H379" s="39">
        <f t="shared" si="15"/>
        <v>3311690</v>
      </c>
      <c r="I379" s="55">
        <f t="shared" si="16"/>
        <v>0.3395658523090691</v>
      </c>
      <c r="J379" s="39">
        <f>'Source Data'!I379</f>
        <v>569538</v>
      </c>
      <c r="K379" s="58">
        <f t="shared" si="17"/>
        <v>0.17197805350138448</v>
      </c>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row>
    <row r="380" spans="1:47" ht="20" customHeight="1">
      <c r="A380" s="48" t="s">
        <v>619</v>
      </c>
      <c r="B380" s="49">
        <v>77901</v>
      </c>
      <c r="C380" s="50" t="s">
        <v>620</v>
      </c>
      <c r="D380" s="50" t="s">
        <v>79</v>
      </c>
      <c r="E380" s="50" t="s">
        <v>74</v>
      </c>
      <c r="F380" s="39">
        <f>'Source Data'!O380</f>
        <v>1425715</v>
      </c>
      <c r="G380" s="39">
        <f>'Source Data'!AS380</f>
        <v>1872521</v>
      </c>
      <c r="H380" s="39">
        <f t="shared" si="15"/>
        <v>446806</v>
      </c>
      <c r="I380" s="55">
        <f t="shared" si="16"/>
        <v>0.31339082495449649</v>
      </c>
      <c r="J380" s="39">
        <f>'Source Data'!I380</f>
        <v>67416</v>
      </c>
      <c r="K380" s="58">
        <f t="shared" si="17"/>
        <v>0.15088427639736263</v>
      </c>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row>
    <row r="381" spans="1:47" ht="20" customHeight="1">
      <c r="A381" s="48" t="s">
        <v>621</v>
      </c>
      <c r="B381" s="49">
        <v>148902</v>
      </c>
      <c r="C381" s="50" t="s">
        <v>258</v>
      </c>
      <c r="D381" s="50" t="s">
        <v>79</v>
      </c>
      <c r="E381" s="50" t="s">
        <v>74</v>
      </c>
      <c r="F381" s="39">
        <f>'Source Data'!O381</f>
        <v>257082</v>
      </c>
      <c r="G381" s="39">
        <f>'Source Data'!AS381</f>
        <v>359465</v>
      </c>
      <c r="H381" s="39">
        <f t="shared" si="15"/>
        <v>102383</v>
      </c>
      <c r="I381" s="55">
        <f t="shared" si="16"/>
        <v>0.39825036369718614</v>
      </c>
      <c r="J381" s="39">
        <f>'Source Data'!I381</f>
        <v>17066</v>
      </c>
      <c r="K381" s="58">
        <f t="shared" si="17"/>
        <v>0.166687829034117</v>
      </c>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row>
    <row r="382" spans="1:47" ht="20" customHeight="1">
      <c r="A382" s="48" t="s">
        <v>622</v>
      </c>
      <c r="B382" s="49">
        <v>169910</v>
      </c>
      <c r="C382" s="50" t="s">
        <v>267</v>
      </c>
      <c r="D382" s="50" t="s">
        <v>79</v>
      </c>
      <c r="E382" s="50" t="s">
        <v>74</v>
      </c>
      <c r="F382" s="39">
        <f>'Source Data'!O382</f>
        <v>291393</v>
      </c>
      <c r="G382" s="39">
        <f>'Source Data'!AS382</f>
        <v>394265</v>
      </c>
      <c r="H382" s="39">
        <f t="shared" si="15"/>
        <v>102872</v>
      </c>
      <c r="I382" s="55">
        <f t="shared" si="16"/>
        <v>0.35303524792977181</v>
      </c>
      <c r="J382" s="39">
        <f>'Source Data'!I382</f>
        <v>17702</v>
      </c>
      <c r="K382" s="58">
        <f t="shared" si="17"/>
        <v>0.17207792207792208</v>
      </c>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row>
    <row r="383" spans="1:47" ht="20" customHeight="1">
      <c r="A383" s="48" t="s">
        <v>623</v>
      </c>
      <c r="B383" s="49">
        <v>129902</v>
      </c>
      <c r="C383" s="50" t="s">
        <v>467</v>
      </c>
      <c r="D383" s="50" t="s">
        <v>79</v>
      </c>
      <c r="E383" s="50" t="s">
        <v>74</v>
      </c>
      <c r="F383" s="39">
        <f>'Source Data'!O383</f>
        <v>12040695</v>
      </c>
      <c r="G383" s="39">
        <f>'Source Data'!AS383</f>
        <v>29776378</v>
      </c>
      <c r="H383" s="39">
        <f t="shared" si="15"/>
        <v>17735683</v>
      </c>
      <c r="I383" s="55">
        <f t="shared" si="16"/>
        <v>1.4729783455190917</v>
      </c>
      <c r="J383" s="39">
        <f>'Source Data'!I383</f>
        <v>2080992</v>
      </c>
      <c r="K383" s="58">
        <f t="shared" si="17"/>
        <v>0.11733362622685577</v>
      </c>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row>
    <row r="384" spans="1:47" ht="20" customHeight="1">
      <c r="A384" s="48" t="s">
        <v>624</v>
      </c>
      <c r="B384" s="49">
        <v>114904</v>
      </c>
      <c r="C384" s="50" t="s">
        <v>227</v>
      </c>
      <c r="D384" s="50" t="s">
        <v>79</v>
      </c>
      <c r="E384" s="50" t="s">
        <v>74</v>
      </c>
      <c r="F384" s="39">
        <f>'Source Data'!O384</f>
        <v>1492559</v>
      </c>
      <c r="G384" s="39">
        <f>'Source Data'!AS384</f>
        <v>1629443</v>
      </c>
      <c r="H384" s="39">
        <f t="shared" si="15"/>
        <v>136884</v>
      </c>
      <c r="I384" s="55">
        <f t="shared" si="16"/>
        <v>9.1710947439933702E-2</v>
      </c>
      <c r="J384" s="39">
        <f>'Source Data'!I384</f>
        <v>71232</v>
      </c>
      <c r="K384" s="58">
        <f t="shared" si="17"/>
        <v>0.52038222144297364</v>
      </c>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row>
    <row r="385" spans="1:47" ht="20" customHeight="1">
      <c r="A385" s="48" t="s">
        <v>625</v>
      </c>
      <c r="B385" s="49">
        <v>79907</v>
      </c>
      <c r="C385" s="50" t="s">
        <v>626</v>
      </c>
      <c r="D385" s="50" t="s">
        <v>79</v>
      </c>
      <c r="E385" s="50" t="s">
        <v>74</v>
      </c>
      <c r="F385" s="39">
        <f>'Source Data'!O385</f>
        <v>117804104</v>
      </c>
      <c r="G385" s="39">
        <f>'Source Data'!AS385</f>
        <v>140279882</v>
      </c>
      <c r="H385" s="39">
        <f t="shared" si="15"/>
        <v>22475778</v>
      </c>
      <c r="I385" s="55">
        <f t="shared" si="16"/>
        <v>0.19078943124086747</v>
      </c>
      <c r="J385" s="39">
        <f>'Source Data'!I385</f>
        <v>8241182</v>
      </c>
      <c r="K385" s="58">
        <f t="shared" si="17"/>
        <v>0.36666948748114525</v>
      </c>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row>
    <row r="386" spans="1:47" ht="20" customHeight="1">
      <c r="A386" s="48" t="s">
        <v>627</v>
      </c>
      <c r="B386" s="49">
        <v>242906</v>
      </c>
      <c r="C386" s="50" t="s">
        <v>628</v>
      </c>
      <c r="D386" s="50" t="s">
        <v>79</v>
      </c>
      <c r="E386" s="50" t="s">
        <v>74</v>
      </c>
      <c r="F386" s="39">
        <f>'Source Data'!O386</f>
        <v>473086</v>
      </c>
      <c r="G386" s="39">
        <f>'Source Data'!AS386</f>
        <v>658404</v>
      </c>
      <c r="H386" s="39">
        <f t="shared" si="15"/>
        <v>185318</v>
      </c>
      <c r="I386" s="55">
        <f t="shared" si="16"/>
        <v>0.39172158973209947</v>
      </c>
      <c r="J386" s="39">
        <f>'Source Data'!I386</f>
        <v>13780</v>
      </c>
      <c r="K386" s="58">
        <f t="shared" si="17"/>
        <v>7.4358669961903323E-2</v>
      </c>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row>
    <row r="387" spans="1:47" ht="20" customHeight="1">
      <c r="A387" s="48" t="s">
        <v>629</v>
      </c>
      <c r="B387" s="49">
        <v>186902</v>
      </c>
      <c r="C387" s="50" t="s">
        <v>316</v>
      </c>
      <c r="D387" s="50" t="s">
        <v>79</v>
      </c>
      <c r="E387" s="50" t="s">
        <v>74</v>
      </c>
      <c r="F387" s="39">
        <f>'Source Data'!O387</f>
        <v>4451142</v>
      </c>
      <c r="G387" s="39">
        <f>'Source Data'!AS387</f>
        <v>5782816</v>
      </c>
      <c r="H387" s="39">
        <f t="shared" si="15"/>
        <v>1331674</v>
      </c>
      <c r="I387" s="55">
        <f t="shared" si="16"/>
        <v>0.29917580701761481</v>
      </c>
      <c r="J387" s="39">
        <f>'Source Data'!I387</f>
        <v>1238186</v>
      </c>
      <c r="K387" s="58">
        <f t="shared" si="17"/>
        <v>0.92979663190841</v>
      </c>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row>
    <row r="388" spans="1:47" ht="20" customHeight="1">
      <c r="A388" s="48" t="s">
        <v>630</v>
      </c>
      <c r="B388" s="49">
        <v>220809</v>
      </c>
      <c r="C388" s="50" t="s">
        <v>91</v>
      </c>
      <c r="D388" s="50" t="s">
        <v>71</v>
      </c>
      <c r="E388" s="50" t="s">
        <v>74</v>
      </c>
      <c r="F388" s="39">
        <f>'Source Data'!O388</f>
        <v>520751</v>
      </c>
      <c r="G388" s="39">
        <f>'Source Data'!AS388</f>
        <v>723127</v>
      </c>
      <c r="H388" s="39">
        <f t="shared" si="15"/>
        <v>202376</v>
      </c>
      <c r="I388" s="55">
        <f t="shared" si="16"/>
        <v>0.38862335357973388</v>
      </c>
      <c r="J388" s="39">
        <f>'Source Data'!I388</f>
        <v>70808</v>
      </c>
      <c r="K388" s="58">
        <f t="shared" si="17"/>
        <v>0.3498833853816658</v>
      </c>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row>
    <row r="389" spans="1:47" ht="20" customHeight="1">
      <c r="A389" s="48" t="s">
        <v>631</v>
      </c>
      <c r="B389" s="49">
        <v>220905</v>
      </c>
      <c r="C389" s="50" t="s">
        <v>91</v>
      </c>
      <c r="D389" s="50" t="s">
        <v>79</v>
      </c>
      <c r="E389" s="50" t="s">
        <v>74</v>
      </c>
      <c r="F389" s="39">
        <f>'Source Data'!O389</f>
        <v>106486248</v>
      </c>
      <c r="G389" s="39">
        <f>'Source Data'!AS389</f>
        <v>124226426</v>
      </c>
      <c r="H389" s="39">
        <f t="shared" si="15"/>
        <v>17740178</v>
      </c>
      <c r="I389" s="55">
        <f t="shared" si="16"/>
        <v>0.16659595331032792</v>
      </c>
      <c r="J389" s="39">
        <f>'Source Data'!I389</f>
        <v>7075394</v>
      </c>
      <c r="K389" s="58">
        <f t="shared" si="17"/>
        <v>0.39883444236016119</v>
      </c>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row>
    <row r="390" spans="1:47" ht="20" customHeight="1">
      <c r="A390" s="48" t="s">
        <v>632</v>
      </c>
      <c r="B390" s="49">
        <v>198903</v>
      </c>
      <c r="C390" s="50" t="s">
        <v>282</v>
      </c>
      <c r="D390" s="50" t="s">
        <v>79</v>
      </c>
      <c r="E390" s="50" t="s">
        <v>74</v>
      </c>
      <c r="F390" s="39">
        <f>'Source Data'!O390</f>
        <v>2327693</v>
      </c>
      <c r="G390" s="39">
        <f>'Source Data'!AS390</f>
        <v>3270994</v>
      </c>
      <c r="H390" s="39">
        <f t="shared" ref="H390:H453" si="18">G390-F390</f>
        <v>943301</v>
      </c>
      <c r="I390" s="55">
        <f t="shared" ref="I390:I453" si="19">IF(F390=0,"N/A",H390/F390)</f>
        <v>0.40525146572163939</v>
      </c>
      <c r="J390" s="39">
        <f>'Source Data'!I390</f>
        <v>147022</v>
      </c>
      <c r="K390" s="58">
        <f t="shared" ref="K390:K453" si="20">IF(H390&lt;=0,"N/A",J390/H390)</f>
        <v>0.15585905241275055</v>
      </c>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row>
    <row r="391" spans="1:47" ht="20" customHeight="1">
      <c r="A391" s="48" t="s">
        <v>633</v>
      </c>
      <c r="B391" s="49">
        <v>1904</v>
      </c>
      <c r="C391" s="50" t="s">
        <v>360</v>
      </c>
      <c r="D391" s="50" t="s">
        <v>79</v>
      </c>
      <c r="E391" s="50" t="s">
        <v>74</v>
      </c>
      <c r="F391" s="39">
        <f>'Source Data'!O391</f>
        <v>1197049</v>
      </c>
      <c r="G391" s="39">
        <f>'Source Data'!AS391</f>
        <v>1810681</v>
      </c>
      <c r="H391" s="39">
        <f t="shared" si="18"/>
        <v>613632</v>
      </c>
      <c r="I391" s="55">
        <f t="shared" si="19"/>
        <v>0.51262061954021931</v>
      </c>
      <c r="J391" s="39">
        <f>'Source Data'!I391</f>
        <v>83210</v>
      </c>
      <c r="K391" s="58">
        <f t="shared" si="20"/>
        <v>0.13560244576554026</v>
      </c>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row>
    <row r="392" spans="1:47" ht="20" customHeight="1">
      <c r="A392" s="48" t="s">
        <v>634</v>
      </c>
      <c r="B392" s="49">
        <v>86901</v>
      </c>
      <c r="C392" s="50" t="s">
        <v>541</v>
      </c>
      <c r="D392" s="50" t="s">
        <v>79</v>
      </c>
      <c r="E392" s="50" t="s">
        <v>74</v>
      </c>
      <c r="F392" s="39">
        <f>'Source Data'!O392</f>
        <v>4229026</v>
      </c>
      <c r="G392" s="39">
        <f>'Source Data'!AS392</f>
        <v>5574628</v>
      </c>
      <c r="H392" s="39">
        <f t="shared" si="18"/>
        <v>1345602</v>
      </c>
      <c r="I392" s="55">
        <f t="shared" si="19"/>
        <v>0.31818248457209769</v>
      </c>
      <c r="J392" s="39">
        <f>'Source Data'!I392</f>
        <v>313124</v>
      </c>
      <c r="K392" s="58">
        <f t="shared" si="20"/>
        <v>0.23270179443847439</v>
      </c>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row>
    <row r="393" spans="1:47" ht="20" customHeight="1">
      <c r="A393" s="48" t="s">
        <v>635</v>
      </c>
      <c r="B393" s="49">
        <v>66903</v>
      </c>
      <c r="C393" s="50" t="s">
        <v>216</v>
      </c>
      <c r="D393" s="50" t="s">
        <v>79</v>
      </c>
      <c r="E393" s="50" t="s">
        <v>74</v>
      </c>
      <c r="F393" s="39">
        <f>'Source Data'!O393</f>
        <v>1533772</v>
      </c>
      <c r="G393" s="39">
        <f>'Source Data'!AS393</f>
        <v>1801785</v>
      </c>
      <c r="H393" s="39">
        <f t="shared" si="18"/>
        <v>268013</v>
      </c>
      <c r="I393" s="55">
        <f t="shared" si="19"/>
        <v>0.17474109580824268</v>
      </c>
      <c r="J393" s="39">
        <f>'Source Data'!I393</f>
        <v>70066</v>
      </c>
      <c r="K393" s="58">
        <f t="shared" si="20"/>
        <v>0.26142761731707043</v>
      </c>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row>
    <row r="394" spans="1:47" ht="20" customHeight="1">
      <c r="A394" s="48" t="s">
        <v>636</v>
      </c>
      <c r="B394" s="49">
        <v>152907</v>
      </c>
      <c r="C394" s="50" t="s">
        <v>221</v>
      </c>
      <c r="D394" s="50" t="s">
        <v>79</v>
      </c>
      <c r="E394" s="50" t="s">
        <v>74</v>
      </c>
      <c r="F394" s="39">
        <f>'Source Data'!O394</f>
        <v>11281028</v>
      </c>
      <c r="G394" s="39">
        <f>'Source Data'!AS394</f>
        <v>18082433</v>
      </c>
      <c r="H394" s="39">
        <f t="shared" si="18"/>
        <v>6801405</v>
      </c>
      <c r="I394" s="55">
        <f t="shared" si="19"/>
        <v>0.6029064904368644</v>
      </c>
      <c r="J394" s="39">
        <f>'Source Data'!I394</f>
        <v>1264050</v>
      </c>
      <c r="K394" s="58">
        <f t="shared" si="20"/>
        <v>0.18585130572286168</v>
      </c>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row>
    <row r="395" spans="1:47" ht="20" customHeight="1">
      <c r="A395" s="48" t="s">
        <v>637</v>
      </c>
      <c r="B395" s="49">
        <v>84911</v>
      </c>
      <c r="C395" s="50" t="s">
        <v>126</v>
      </c>
      <c r="D395" s="50" t="s">
        <v>79</v>
      </c>
      <c r="E395" s="50" t="s">
        <v>74</v>
      </c>
      <c r="F395" s="39">
        <f>'Source Data'!O395</f>
        <v>6548247</v>
      </c>
      <c r="G395" s="39">
        <f>'Source Data'!AS395</f>
        <v>10119755</v>
      </c>
      <c r="H395" s="39">
        <f t="shared" si="18"/>
        <v>3571508</v>
      </c>
      <c r="I395" s="55">
        <f t="shared" si="19"/>
        <v>0.54541436815074329</v>
      </c>
      <c r="J395" s="39">
        <f>'Source Data'!I395</f>
        <v>648296</v>
      </c>
      <c r="K395" s="58">
        <f t="shared" si="20"/>
        <v>0.18151884302093121</v>
      </c>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row>
    <row r="396" spans="1:47" ht="20" customHeight="1">
      <c r="A396" s="48" t="s">
        <v>638</v>
      </c>
      <c r="B396" s="49">
        <v>185903</v>
      </c>
      <c r="C396" s="50" t="s">
        <v>265</v>
      </c>
      <c r="D396" s="50" t="s">
        <v>79</v>
      </c>
      <c r="E396" s="50" t="s">
        <v>74</v>
      </c>
      <c r="F396" s="39">
        <f>'Source Data'!O396</f>
        <v>1748173</v>
      </c>
      <c r="G396" s="39">
        <f>'Source Data'!AS396</f>
        <v>2062049</v>
      </c>
      <c r="H396" s="39">
        <f t="shared" si="18"/>
        <v>313876</v>
      </c>
      <c r="I396" s="55">
        <f t="shared" si="19"/>
        <v>0.17954515943216146</v>
      </c>
      <c r="J396" s="39">
        <f>'Source Data'!I396</f>
        <v>103032</v>
      </c>
      <c r="K396" s="58">
        <f t="shared" si="20"/>
        <v>0.32825701869528096</v>
      </c>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row>
    <row r="397" spans="1:47" ht="20" customHeight="1">
      <c r="A397" s="48" t="s">
        <v>639</v>
      </c>
      <c r="B397" s="49">
        <v>43905</v>
      </c>
      <c r="C397" s="50" t="s">
        <v>112</v>
      </c>
      <c r="D397" s="50" t="s">
        <v>79</v>
      </c>
      <c r="E397" s="50" t="s">
        <v>74</v>
      </c>
      <c r="F397" s="39">
        <f>'Source Data'!O397</f>
        <v>73485915</v>
      </c>
      <c r="G397" s="39">
        <f>'Source Data'!AS397</f>
        <v>101625079</v>
      </c>
      <c r="H397" s="39">
        <f t="shared" si="18"/>
        <v>28139164</v>
      </c>
      <c r="I397" s="55">
        <f t="shared" si="19"/>
        <v>0.38291914851982178</v>
      </c>
      <c r="J397" s="39">
        <f>'Source Data'!I397</f>
        <v>6627120</v>
      </c>
      <c r="K397" s="58">
        <f t="shared" si="20"/>
        <v>0.23551232723189644</v>
      </c>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row>
    <row r="398" spans="1:47" ht="20" customHeight="1">
      <c r="A398" s="48" t="s">
        <v>640</v>
      </c>
      <c r="B398" s="49">
        <v>175905</v>
      </c>
      <c r="C398" s="50" t="s">
        <v>242</v>
      </c>
      <c r="D398" s="50" t="s">
        <v>79</v>
      </c>
      <c r="E398" s="50" t="s">
        <v>74</v>
      </c>
      <c r="F398" s="39">
        <f>'Source Data'!O398</f>
        <v>700499</v>
      </c>
      <c r="G398" s="39">
        <f>'Source Data'!AS398</f>
        <v>1005284</v>
      </c>
      <c r="H398" s="39">
        <f t="shared" si="18"/>
        <v>304785</v>
      </c>
      <c r="I398" s="55">
        <f t="shared" si="19"/>
        <v>0.43509698086649662</v>
      </c>
      <c r="J398" s="39">
        <f>'Source Data'!I398</f>
        <v>47806</v>
      </c>
      <c r="K398" s="58">
        <f t="shared" si="20"/>
        <v>0.15685155109339372</v>
      </c>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row>
    <row r="399" spans="1:47" ht="20" customHeight="1">
      <c r="A399" s="48" t="s">
        <v>641</v>
      </c>
      <c r="B399" s="49">
        <v>234909</v>
      </c>
      <c r="C399" s="50" t="s">
        <v>347</v>
      </c>
      <c r="D399" s="50" t="s">
        <v>79</v>
      </c>
      <c r="E399" s="50" t="s">
        <v>74</v>
      </c>
      <c r="F399" s="39">
        <f>'Source Data'!O399</f>
        <v>652314</v>
      </c>
      <c r="G399" s="39">
        <f>'Source Data'!AS399</f>
        <v>983690</v>
      </c>
      <c r="H399" s="39">
        <f t="shared" si="18"/>
        <v>331376</v>
      </c>
      <c r="I399" s="55">
        <f t="shared" si="19"/>
        <v>0.50800074810597351</v>
      </c>
      <c r="J399" s="39">
        <f>'Source Data'!I399</f>
        <v>40916</v>
      </c>
      <c r="K399" s="58">
        <f t="shared" si="20"/>
        <v>0.12347303365361402</v>
      </c>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row>
    <row r="400" spans="1:47" ht="20" customHeight="1">
      <c r="A400" s="48" t="s">
        <v>642</v>
      </c>
      <c r="B400" s="49">
        <v>122901</v>
      </c>
      <c r="C400" s="50" t="s">
        <v>643</v>
      </c>
      <c r="D400" s="50" t="s">
        <v>79</v>
      </c>
      <c r="E400" s="50" t="s">
        <v>74</v>
      </c>
      <c r="F400" s="39">
        <f>'Source Data'!O400</f>
        <v>622175</v>
      </c>
      <c r="G400" s="39">
        <f>'Source Data'!AS400</f>
        <v>966587</v>
      </c>
      <c r="H400" s="39">
        <f t="shared" si="18"/>
        <v>344412</v>
      </c>
      <c r="I400" s="55">
        <f t="shared" si="19"/>
        <v>0.5535612970627235</v>
      </c>
      <c r="J400" s="39">
        <f>'Source Data'!I400</f>
        <v>85542</v>
      </c>
      <c r="K400" s="58">
        <f t="shared" si="20"/>
        <v>0.24837113689418489</v>
      </c>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row>
    <row r="401" spans="1:47" ht="20" customHeight="1">
      <c r="A401" s="48" t="s">
        <v>644</v>
      </c>
      <c r="B401" s="49">
        <v>115901</v>
      </c>
      <c r="C401" s="50" t="s">
        <v>515</v>
      </c>
      <c r="D401" s="50" t="s">
        <v>79</v>
      </c>
      <c r="E401" s="50" t="s">
        <v>74</v>
      </c>
      <c r="F401" s="39">
        <f>'Source Data'!O401</f>
        <v>885920</v>
      </c>
      <c r="G401" s="39">
        <f>'Source Data'!AS401</f>
        <v>936844</v>
      </c>
      <c r="H401" s="39">
        <f t="shared" si="18"/>
        <v>50924</v>
      </c>
      <c r="I401" s="55">
        <f t="shared" si="19"/>
        <v>5.7481488170489432E-2</v>
      </c>
      <c r="J401" s="39">
        <f>'Source Data'!I401</f>
        <v>41340</v>
      </c>
      <c r="K401" s="58">
        <f t="shared" si="20"/>
        <v>0.81179797345063232</v>
      </c>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row>
    <row r="402" spans="1:47" ht="20" customHeight="1">
      <c r="A402" s="48" t="s">
        <v>645</v>
      </c>
      <c r="B402" s="49">
        <v>15914</v>
      </c>
      <c r="C402" s="50" t="s">
        <v>99</v>
      </c>
      <c r="D402" s="50" t="s">
        <v>79</v>
      </c>
      <c r="E402" s="50" t="s">
        <v>74</v>
      </c>
      <c r="F402" s="39">
        <f>'Source Data'!O402</f>
        <v>2894288</v>
      </c>
      <c r="G402" s="39">
        <f>'Source Data'!AS402</f>
        <v>4170827</v>
      </c>
      <c r="H402" s="39">
        <f t="shared" si="18"/>
        <v>1276539</v>
      </c>
      <c r="I402" s="55">
        <f t="shared" si="19"/>
        <v>0.44105458751858834</v>
      </c>
      <c r="J402" s="39">
        <f>'Source Data'!I402</f>
        <v>163558</v>
      </c>
      <c r="K402" s="58">
        <f t="shared" si="20"/>
        <v>0.12812612853974692</v>
      </c>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row>
    <row r="403" spans="1:47" ht="20" customHeight="1">
      <c r="A403" s="48" t="s">
        <v>646</v>
      </c>
      <c r="B403" s="49">
        <v>49901</v>
      </c>
      <c r="C403" s="50" t="s">
        <v>339</v>
      </c>
      <c r="D403" s="50" t="s">
        <v>79</v>
      </c>
      <c r="E403" s="50" t="s">
        <v>74</v>
      </c>
      <c r="F403" s="39">
        <f>'Source Data'!O403</f>
        <v>4016035</v>
      </c>
      <c r="G403" s="39">
        <f>'Source Data'!AS403</f>
        <v>5802252</v>
      </c>
      <c r="H403" s="39">
        <f t="shared" si="18"/>
        <v>1786217</v>
      </c>
      <c r="I403" s="55">
        <f t="shared" si="19"/>
        <v>0.44477127315872494</v>
      </c>
      <c r="J403" s="39">
        <f>'Source Data'!I403</f>
        <v>323088</v>
      </c>
      <c r="K403" s="58">
        <f t="shared" si="20"/>
        <v>0.18087835912433931</v>
      </c>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row>
    <row r="404" spans="1:47" ht="20" customHeight="1">
      <c r="A404" s="48" t="s">
        <v>647</v>
      </c>
      <c r="B404" s="49">
        <v>101910</v>
      </c>
      <c r="C404" s="50" t="s">
        <v>76</v>
      </c>
      <c r="D404" s="50" t="s">
        <v>79</v>
      </c>
      <c r="E404" s="50" t="s">
        <v>74</v>
      </c>
      <c r="F404" s="39">
        <f>'Source Data'!O404</f>
        <v>34812243</v>
      </c>
      <c r="G404" s="39">
        <f>'Source Data'!AS404</f>
        <v>42630905</v>
      </c>
      <c r="H404" s="39">
        <f t="shared" si="18"/>
        <v>7818662</v>
      </c>
      <c r="I404" s="55">
        <f t="shared" si="19"/>
        <v>0.2245951804944025</v>
      </c>
      <c r="J404" s="39">
        <f>'Source Data'!I404</f>
        <v>2131342</v>
      </c>
      <c r="K404" s="58">
        <f t="shared" si="20"/>
        <v>0.27259676911471553</v>
      </c>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row>
    <row r="405" spans="1:47" ht="20" customHeight="1">
      <c r="A405" s="48" t="s">
        <v>648</v>
      </c>
      <c r="B405" s="49">
        <v>84902</v>
      </c>
      <c r="C405" s="50" t="s">
        <v>126</v>
      </c>
      <c r="D405" s="50" t="s">
        <v>79</v>
      </c>
      <c r="E405" s="50" t="s">
        <v>74</v>
      </c>
      <c r="F405" s="39">
        <f>'Source Data'!O405</f>
        <v>12035373</v>
      </c>
      <c r="G405" s="39">
        <f>'Source Data'!AS405</f>
        <v>13473333</v>
      </c>
      <c r="H405" s="39">
        <f t="shared" si="18"/>
        <v>1437960</v>
      </c>
      <c r="I405" s="55">
        <f t="shared" si="19"/>
        <v>0.11947780928767227</v>
      </c>
      <c r="J405" s="39">
        <f>'Source Data'!I405</f>
        <v>701720</v>
      </c>
      <c r="K405" s="58">
        <f t="shared" si="20"/>
        <v>0.48799688447522882</v>
      </c>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row>
    <row r="406" spans="1:47" ht="20" customHeight="1">
      <c r="A406" s="48" t="s">
        <v>649</v>
      </c>
      <c r="B406" s="49">
        <v>120902</v>
      </c>
      <c r="C406" s="50" t="s">
        <v>571</v>
      </c>
      <c r="D406" s="50" t="s">
        <v>79</v>
      </c>
      <c r="E406" s="50" t="s">
        <v>74</v>
      </c>
      <c r="F406" s="39">
        <f>'Source Data'!O406</f>
        <v>1245223</v>
      </c>
      <c r="G406" s="39">
        <f>'Source Data'!AS406</f>
        <v>1786328</v>
      </c>
      <c r="H406" s="39">
        <f t="shared" si="18"/>
        <v>541105</v>
      </c>
      <c r="I406" s="55">
        <f t="shared" si="19"/>
        <v>0.43454465585682245</v>
      </c>
      <c r="J406" s="39">
        <f>'Source Data'!I406</f>
        <v>74836</v>
      </c>
      <c r="K406" s="58">
        <f t="shared" si="20"/>
        <v>0.13830217795067501</v>
      </c>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row>
    <row r="407" spans="1:47" ht="20" customHeight="1">
      <c r="A407" s="48" t="s">
        <v>650</v>
      </c>
      <c r="B407" s="49">
        <v>57909</v>
      </c>
      <c r="C407" s="50" t="s">
        <v>70</v>
      </c>
      <c r="D407" s="50" t="s">
        <v>79</v>
      </c>
      <c r="E407" s="50" t="s">
        <v>74</v>
      </c>
      <c r="F407" s="39">
        <f>'Source Data'!O407</f>
        <v>69737910</v>
      </c>
      <c r="G407" s="39">
        <f>'Source Data'!AS407</f>
        <v>93326863</v>
      </c>
      <c r="H407" s="39">
        <f t="shared" si="18"/>
        <v>23588953</v>
      </c>
      <c r="I407" s="55">
        <f t="shared" si="19"/>
        <v>0.33825150481280553</v>
      </c>
      <c r="J407" s="39">
        <f>'Source Data'!I407</f>
        <v>5168772</v>
      </c>
      <c r="K407" s="58">
        <f t="shared" si="20"/>
        <v>0.21911833051683133</v>
      </c>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row>
    <row r="408" spans="1:47" ht="20" customHeight="1">
      <c r="A408" s="48" t="s">
        <v>651</v>
      </c>
      <c r="B408" s="49">
        <v>184911</v>
      </c>
      <c r="C408" s="50" t="s">
        <v>106</v>
      </c>
      <c r="D408" s="50" t="s">
        <v>79</v>
      </c>
      <c r="E408" s="50" t="s">
        <v>74</v>
      </c>
      <c r="F408" s="39">
        <f>'Source Data'!O408</f>
        <v>259299</v>
      </c>
      <c r="G408" s="39">
        <f>'Source Data'!AS408</f>
        <v>704420</v>
      </c>
      <c r="H408" s="39">
        <f t="shared" si="18"/>
        <v>445121</v>
      </c>
      <c r="I408" s="55">
        <f t="shared" si="19"/>
        <v>1.7166321505289261</v>
      </c>
      <c r="J408" s="39">
        <f>'Source Data'!I408</f>
        <v>36146</v>
      </c>
      <c r="K408" s="58">
        <f t="shared" si="20"/>
        <v>8.1204885862495815E-2</v>
      </c>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row>
    <row r="409" spans="1:47" ht="20" customHeight="1">
      <c r="A409" s="48" t="s">
        <v>652</v>
      </c>
      <c r="B409" s="49">
        <v>174903</v>
      </c>
      <c r="C409" s="50" t="s">
        <v>372</v>
      </c>
      <c r="D409" s="50" t="s">
        <v>79</v>
      </c>
      <c r="E409" s="50" t="s">
        <v>74</v>
      </c>
      <c r="F409" s="39">
        <f>'Source Data'!O409</f>
        <v>1187750</v>
      </c>
      <c r="G409" s="39">
        <f>'Source Data'!AS409</f>
        <v>1770554</v>
      </c>
      <c r="H409" s="39">
        <f t="shared" si="18"/>
        <v>582804</v>
      </c>
      <c r="I409" s="55">
        <f t="shared" si="19"/>
        <v>0.49067901494422228</v>
      </c>
      <c r="J409" s="39">
        <f>'Source Data'!I409</f>
        <v>77168</v>
      </c>
      <c r="K409" s="58">
        <f t="shared" si="20"/>
        <v>0.13240815093925232</v>
      </c>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row>
    <row r="410" spans="1:47" ht="20" customHeight="1">
      <c r="A410" s="48" t="s">
        <v>653</v>
      </c>
      <c r="B410" s="49">
        <v>183904</v>
      </c>
      <c r="C410" s="50" t="s">
        <v>204</v>
      </c>
      <c r="D410" s="50" t="s">
        <v>79</v>
      </c>
      <c r="E410" s="50" t="s">
        <v>74</v>
      </c>
      <c r="F410" s="39">
        <f>'Source Data'!O410</f>
        <v>637025</v>
      </c>
      <c r="G410" s="39">
        <f>'Source Data'!AS410</f>
        <v>876170</v>
      </c>
      <c r="H410" s="39">
        <f t="shared" si="18"/>
        <v>239145</v>
      </c>
      <c r="I410" s="55">
        <f t="shared" si="19"/>
        <v>0.37540912837015816</v>
      </c>
      <c r="J410" s="39">
        <f>'Source Data'!I410</f>
        <v>49820</v>
      </c>
      <c r="K410" s="58">
        <f t="shared" si="20"/>
        <v>0.20832549290179597</v>
      </c>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row>
    <row r="411" spans="1:47" ht="20" customHeight="1">
      <c r="A411" s="48" t="s">
        <v>654</v>
      </c>
      <c r="B411" s="49">
        <v>50902</v>
      </c>
      <c r="C411" s="50" t="s">
        <v>455</v>
      </c>
      <c r="D411" s="50" t="s">
        <v>79</v>
      </c>
      <c r="E411" s="50" t="s">
        <v>74</v>
      </c>
      <c r="F411" s="39">
        <f>'Source Data'!O411</f>
        <v>3824198</v>
      </c>
      <c r="G411" s="39">
        <f>'Source Data'!AS411</f>
        <v>5644258</v>
      </c>
      <c r="H411" s="39">
        <f t="shared" si="18"/>
        <v>1820060</v>
      </c>
      <c r="I411" s="55">
        <f t="shared" si="19"/>
        <v>0.47593247002378014</v>
      </c>
      <c r="J411" s="39">
        <f>'Source Data'!I411</f>
        <v>268922</v>
      </c>
      <c r="K411" s="58">
        <f t="shared" si="20"/>
        <v>0.14775446963286926</v>
      </c>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row>
    <row r="412" spans="1:47" ht="20" customHeight="1">
      <c r="A412" s="48" t="s">
        <v>655</v>
      </c>
      <c r="B412" s="49">
        <v>57831</v>
      </c>
      <c r="C412" s="50" t="s">
        <v>70</v>
      </c>
      <c r="D412" s="50" t="s">
        <v>71</v>
      </c>
      <c r="E412" s="50" t="s">
        <v>74</v>
      </c>
      <c r="F412" s="39">
        <f>'Source Data'!O412</f>
        <v>916855</v>
      </c>
      <c r="G412" s="39">
        <f>'Source Data'!AS412</f>
        <v>862557</v>
      </c>
      <c r="H412" s="39">
        <f t="shared" si="18"/>
        <v>-54298</v>
      </c>
      <c r="I412" s="55">
        <f t="shared" si="19"/>
        <v>-5.9222014386135211E-2</v>
      </c>
      <c r="J412" s="39">
        <f>'Source Data'!I412</f>
        <v>45580</v>
      </c>
      <c r="K412" s="58" t="str">
        <f t="shared" si="20"/>
        <v>N/A</v>
      </c>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row>
    <row r="413" spans="1:47" ht="20" customHeight="1">
      <c r="A413" s="48" t="s">
        <v>656</v>
      </c>
      <c r="B413" s="49">
        <v>166902</v>
      </c>
      <c r="C413" s="50" t="s">
        <v>314</v>
      </c>
      <c r="D413" s="50" t="s">
        <v>79</v>
      </c>
      <c r="E413" s="50" t="s">
        <v>74</v>
      </c>
      <c r="F413" s="39">
        <f>'Source Data'!O413</f>
        <v>233044</v>
      </c>
      <c r="G413" s="39">
        <f>'Source Data'!AS413</f>
        <v>326261</v>
      </c>
      <c r="H413" s="39">
        <f t="shared" si="18"/>
        <v>93217</v>
      </c>
      <c r="I413" s="55">
        <f t="shared" si="19"/>
        <v>0.39999742537889843</v>
      </c>
      <c r="J413" s="39">
        <f>'Source Data'!I413</f>
        <v>15370</v>
      </c>
      <c r="K413" s="58">
        <f t="shared" si="20"/>
        <v>0.16488408766641277</v>
      </c>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row>
    <row r="414" spans="1:47" ht="20" customHeight="1">
      <c r="A414" s="48" t="s">
        <v>657</v>
      </c>
      <c r="B414" s="49">
        <v>15802</v>
      </c>
      <c r="C414" s="50" t="s">
        <v>99</v>
      </c>
      <c r="D414" s="50" t="s">
        <v>71</v>
      </c>
      <c r="E414" s="50" t="s">
        <v>74</v>
      </c>
      <c r="F414" s="39">
        <f>'Source Data'!O414</f>
        <v>1926169</v>
      </c>
      <c r="G414" s="39">
        <f>'Source Data'!AS414</f>
        <v>2153276</v>
      </c>
      <c r="H414" s="39">
        <f t="shared" si="18"/>
        <v>227107</v>
      </c>
      <c r="I414" s="55">
        <f t="shared" si="19"/>
        <v>0.11790606120231402</v>
      </c>
      <c r="J414" s="39">
        <f>'Source Data'!I414</f>
        <v>78864</v>
      </c>
      <c r="K414" s="58">
        <f t="shared" si="20"/>
        <v>0.34725481821344123</v>
      </c>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row>
    <row r="415" spans="1:47" ht="20" customHeight="1">
      <c r="A415" s="48" t="s">
        <v>658</v>
      </c>
      <c r="B415" s="49">
        <v>101804</v>
      </c>
      <c r="C415" s="50" t="s">
        <v>76</v>
      </c>
      <c r="D415" s="50" t="s">
        <v>71</v>
      </c>
      <c r="E415" s="50" t="s">
        <v>74</v>
      </c>
      <c r="F415" s="39">
        <f>'Source Data'!O415</f>
        <v>3770117</v>
      </c>
      <c r="G415" s="39">
        <f>'Source Data'!AS415</f>
        <v>2663105</v>
      </c>
      <c r="H415" s="39">
        <f t="shared" si="18"/>
        <v>-1107012</v>
      </c>
      <c r="I415" s="55">
        <f t="shared" si="19"/>
        <v>-0.29362802268470711</v>
      </c>
      <c r="J415" s="39">
        <f>'Source Data'!I415</f>
        <v>99746</v>
      </c>
      <c r="K415" s="58" t="str">
        <f t="shared" si="20"/>
        <v>N/A</v>
      </c>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row>
    <row r="416" spans="1:47" ht="20" customHeight="1">
      <c r="A416" s="48" t="s">
        <v>659</v>
      </c>
      <c r="B416" s="49">
        <v>149901</v>
      </c>
      <c r="C416" s="50" t="s">
        <v>660</v>
      </c>
      <c r="D416" s="50" t="s">
        <v>79</v>
      </c>
      <c r="E416" s="50" t="s">
        <v>74</v>
      </c>
      <c r="F416" s="39">
        <f>'Source Data'!O416</f>
        <v>1587175</v>
      </c>
      <c r="G416" s="39">
        <f>'Source Data'!AS416</f>
        <v>2207853</v>
      </c>
      <c r="H416" s="39">
        <f t="shared" si="18"/>
        <v>620678</v>
      </c>
      <c r="I416" s="55">
        <f t="shared" si="19"/>
        <v>0.39105832690157039</v>
      </c>
      <c r="J416" s="39">
        <f>'Source Data'!I416</f>
        <v>109816</v>
      </c>
      <c r="K416" s="58">
        <f t="shared" si="20"/>
        <v>0.17692910011310212</v>
      </c>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row>
    <row r="417" spans="1:47" ht="20" customHeight="1">
      <c r="A417" s="48" t="s">
        <v>661</v>
      </c>
      <c r="B417" s="49">
        <v>246904</v>
      </c>
      <c r="C417" s="50" t="s">
        <v>464</v>
      </c>
      <c r="D417" s="50" t="s">
        <v>79</v>
      </c>
      <c r="E417" s="50" t="s">
        <v>74</v>
      </c>
      <c r="F417" s="39">
        <f>'Source Data'!O417</f>
        <v>18371009</v>
      </c>
      <c r="G417" s="39">
        <f>'Source Data'!AS417</f>
        <v>27916558</v>
      </c>
      <c r="H417" s="39">
        <f t="shared" si="18"/>
        <v>9545549</v>
      </c>
      <c r="I417" s="55">
        <f t="shared" si="19"/>
        <v>0.51959851524758383</v>
      </c>
      <c r="J417" s="39">
        <f>'Source Data'!I417</f>
        <v>1478276</v>
      </c>
      <c r="K417" s="58">
        <f t="shared" si="20"/>
        <v>0.15486547709304097</v>
      </c>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row>
    <row r="418" spans="1:47" ht="20" customHeight="1">
      <c r="A418" s="48" t="s">
        <v>662</v>
      </c>
      <c r="B418" s="49">
        <v>161925</v>
      </c>
      <c r="C418" s="50" t="s">
        <v>179</v>
      </c>
      <c r="D418" s="50" t="s">
        <v>79</v>
      </c>
      <c r="E418" s="50" t="s">
        <v>74</v>
      </c>
      <c r="F418" s="39">
        <f>'Source Data'!O418</f>
        <v>336658</v>
      </c>
      <c r="G418" s="39">
        <f>'Source Data'!AS418</f>
        <v>506005</v>
      </c>
      <c r="H418" s="39">
        <f t="shared" si="18"/>
        <v>169347</v>
      </c>
      <c r="I418" s="55">
        <f t="shared" si="19"/>
        <v>0.50302384021766899</v>
      </c>
      <c r="J418" s="39">
        <f>'Source Data'!I418</f>
        <v>24062</v>
      </c>
      <c r="K418" s="58">
        <f t="shared" si="20"/>
        <v>0.14208695754870176</v>
      </c>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row>
    <row r="419" spans="1:47" ht="20" customHeight="1">
      <c r="A419" s="48" t="s">
        <v>663</v>
      </c>
      <c r="B419" s="49">
        <v>144901</v>
      </c>
      <c r="C419" s="50" t="s">
        <v>532</v>
      </c>
      <c r="D419" s="50" t="s">
        <v>79</v>
      </c>
      <c r="E419" s="50" t="s">
        <v>74</v>
      </c>
      <c r="F419" s="39">
        <f>'Source Data'!O419</f>
        <v>2326721</v>
      </c>
      <c r="G419" s="39">
        <f>'Source Data'!AS419</f>
        <v>3145173</v>
      </c>
      <c r="H419" s="39">
        <f t="shared" si="18"/>
        <v>818452</v>
      </c>
      <c r="I419" s="55">
        <f t="shared" si="19"/>
        <v>0.35176198607396419</v>
      </c>
      <c r="J419" s="39">
        <f>'Source Data'!I419</f>
        <v>190588</v>
      </c>
      <c r="K419" s="58">
        <f t="shared" si="20"/>
        <v>0.23286399202396721</v>
      </c>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row>
    <row r="420" spans="1:47" ht="20" customHeight="1">
      <c r="A420" s="48" t="s">
        <v>664</v>
      </c>
      <c r="B420" s="49">
        <v>230902</v>
      </c>
      <c r="C420" s="50" t="s">
        <v>225</v>
      </c>
      <c r="D420" s="50" t="s">
        <v>79</v>
      </c>
      <c r="E420" s="50" t="s">
        <v>74</v>
      </c>
      <c r="F420" s="39">
        <f>'Source Data'!O420</f>
        <v>3438758</v>
      </c>
      <c r="G420" s="39">
        <f>'Source Data'!AS420</f>
        <v>5475278</v>
      </c>
      <c r="H420" s="39">
        <f t="shared" si="18"/>
        <v>2036520</v>
      </c>
      <c r="I420" s="55">
        <f t="shared" si="19"/>
        <v>0.59222544883937744</v>
      </c>
      <c r="J420" s="39">
        <f>'Source Data'!I420</f>
        <v>309308</v>
      </c>
      <c r="K420" s="58">
        <f t="shared" si="20"/>
        <v>0.15188065916367136</v>
      </c>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row>
    <row r="421" spans="1:47" ht="20" customHeight="1">
      <c r="A421" s="48" t="s">
        <v>665</v>
      </c>
      <c r="B421" s="49">
        <v>92901</v>
      </c>
      <c r="C421" s="50" t="s">
        <v>561</v>
      </c>
      <c r="D421" s="50" t="s">
        <v>79</v>
      </c>
      <c r="E421" s="50" t="s">
        <v>74</v>
      </c>
      <c r="F421" s="39">
        <f>'Source Data'!O421</f>
        <v>2946346</v>
      </c>
      <c r="G421" s="39">
        <f>'Source Data'!AS421</f>
        <v>4198036</v>
      </c>
      <c r="H421" s="39">
        <f t="shared" si="18"/>
        <v>1251690</v>
      </c>
      <c r="I421" s="55">
        <f t="shared" si="19"/>
        <v>0.42482790548021176</v>
      </c>
      <c r="J421" s="39">
        <f>'Source Data'!I421</f>
        <v>166950</v>
      </c>
      <c r="K421" s="58">
        <f t="shared" si="20"/>
        <v>0.13337967068523357</v>
      </c>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row>
    <row r="422" spans="1:47" ht="20" customHeight="1">
      <c r="A422" s="48" t="s">
        <v>666</v>
      </c>
      <c r="B422" s="49">
        <v>87901</v>
      </c>
      <c r="C422" s="50" t="s">
        <v>667</v>
      </c>
      <c r="D422" s="50" t="s">
        <v>79</v>
      </c>
      <c r="E422" s="50" t="s">
        <v>74</v>
      </c>
      <c r="F422" s="39">
        <f>'Source Data'!O422</f>
        <v>1233488</v>
      </c>
      <c r="G422" s="39">
        <f>'Source Data'!AS422</f>
        <v>1697142</v>
      </c>
      <c r="H422" s="39">
        <f t="shared" si="18"/>
        <v>463654</v>
      </c>
      <c r="I422" s="55">
        <f t="shared" si="19"/>
        <v>0.37588853722127819</v>
      </c>
      <c r="J422" s="39">
        <f>'Source Data'!I422</f>
        <v>29362</v>
      </c>
      <c r="K422" s="58">
        <f t="shared" si="20"/>
        <v>6.3327394997131484E-2</v>
      </c>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row>
    <row r="423" spans="1:47" ht="20" customHeight="1">
      <c r="A423" s="48" t="s">
        <v>668</v>
      </c>
      <c r="B423" s="49">
        <v>213901</v>
      </c>
      <c r="C423" s="50" t="s">
        <v>276</v>
      </c>
      <c r="D423" s="50" t="s">
        <v>79</v>
      </c>
      <c r="E423" s="50" t="s">
        <v>74</v>
      </c>
      <c r="F423" s="39">
        <f>'Source Data'!O423</f>
        <v>3466510</v>
      </c>
      <c r="G423" s="39">
        <f>'Source Data'!AS423</f>
        <v>5041118</v>
      </c>
      <c r="H423" s="39">
        <f t="shared" si="18"/>
        <v>1574608</v>
      </c>
      <c r="I423" s="55">
        <f t="shared" si="19"/>
        <v>0.4542343740534428</v>
      </c>
      <c r="J423" s="39">
        <f>'Source Data'!I423</f>
        <v>221646</v>
      </c>
      <c r="K423" s="58">
        <f t="shared" si="20"/>
        <v>0.14076265330799792</v>
      </c>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row>
    <row r="424" spans="1:47" ht="20" customHeight="1">
      <c r="A424" s="48" t="s">
        <v>669</v>
      </c>
      <c r="B424" s="49">
        <v>126911</v>
      </c>
      <c r="C424" s="50" t="s">
        <v>118</v>
      </c>
      <c r="D424" s="50" t="s">
        <v>79</v>
      </c>
      <c r="E424" s="50" t="s">
        <v>74</v>
      </c>
      <c r="F424" s="39">
        <f>'Source Data'!O424</f>
        <v>4019864</v>
      </c>
      <c r="G424" s="39">
        <f>'Source Data'!AS424</f>
        <v>7517453</v>
      </c>
      <c r="H424" s="39">
        <f t="shared" si="18"/>
        <v>3497589</v>
      </c>
      <c r="I424" s="55">
        <f t="shared" si="19"/>
        <v>0.87007645034757397</v>
      </c>
      <c r="J424" s="39">
        <f>'Source Data'!I424</f>
        <v>345030</v>
      </c>
      <c r="K424" s="58">
        <f t="shared" si="20"/>
        <v>9.8647954347980848E-2</v>
      </c>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row>
    <row r="425" spans="1:47" ht="20" customHeight="1">
      <c r="A425" s="48" t="s">
        <v>670</v>
      </c>
      <c r="B425" s="49">
        <v>169906</v>
      </c>
      <c r="C425" s="50" t="s">
        <v>267</v>
      </c>
      <c r="D425" s="50" t="s">
        <v>79</v>
      </c>
      <c r="E425" s="50" t="s">
        <v>74</v>
      </c>
      <c r="F425" s="39">
        <f>'Source Data'!O425</f>
        <v>297708</v>
      </c>
      <c r="G425" s="39">
        <f>'Source Data'!AS425</f>
        <v>405526</v>
      </c>
      <c r="H425" s="39">
        <f t="shared" si="18"/>
        <v>107818</v>
      </c>
      <c r="I425" s="55">
        <f t="shared" si="19"/>
        <v>0.36216023754820159</v>
      </c>
      <c r="J425" s="39">
        <f>'Source Data'!I425</f>
        <v>15582</v>
      </c>
      <c r="K425" s="58">
        <f t="shared" si="20"/>
        <v>0.14452132297019052</v>
      </c>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row>
    <row r="426" spans="1:47" ht="20" customHeight="1">
      <c r="A426" s="48" t="s">
        <v>671</v>
      </c>
      <c r="B426" s="49">
        <v>57835</v>
      </c>
      <c r="C426" s="50" t="s">
        <v>70</v>
      </c>
      <c r="D426" s="50" t="s">
        <v>71</v>
      </c>
      <c r="E426" s="50" t="s">
        <v>74</v>
      </c>
      <c r="F426" s="39">
        <f>'Source Data'!O426</f>
        <v>1592653</v>
      </c>
      <c r="G426" s="39">
        <f>'Source Data'!AS426</f>
        <v>1872523</v>
      </c>
      <c r="H426" s="39">
        <f t="shared" si="18"/>
        <v>279870</v>
      </c>
      <c r="I426" s="55">
        <f t="shared" si="19"/>
        <v>0.17572566026623501</v>
      </c>
      <c r="J426" s="39">
        <f>'Source Data'!I426</f>
        <v>136210</v>
      </c>
      <c r="K426" s="58">
        <f t="shared" si="20"/>
        <v>0.48669024904419911</v>
      </c>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row>
    <row r="427" spans="1:47" ht="20" customHeight="1">
      <c r="A427" s="48" t="s">
        <v>672</v>
      </c>
      <c r="B427" s="49">
        <v>167901</v>
      </c>
      <c r="C427" s="50" t="s">
        <v>673</v>
      </c>
      <c r="D427" s="50" t="s">
        <v>79</v>
      </c>
      <c r="E427" s="50" t="s">
        <v>74</v>
      </c>
      <c r="F427" s="39">
        <f>'Source Data'!O427</f>
        <v>1248678</v>
      </c>
      <c r="G427" s="39">
        <f>'Source Data'!AS427</f>
        <v>1560473</v>
      </c>
      <c r="H427" s="39">
        <f t="shared" si="18"/>
        <v>311795</v>
      </c>
      <c r="I427" s="55">
        <f t="shared" si="19"/>
        <v>0.2497000828075773</v>
      </c>
      <c r="J427" s="39">
        <f>'Source Data'!I427</f>
        <v>52788</v>
      </c>
      <c r="K427" s="58">
        <f t="shared" si="20"/>
        <v>0.16930354880610657</v>
      </c>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row>
    <row r="428" spans="1:47" ht="20" customHeight="1">
      <c r="A428" s="48" t="s">
        <v>674</v>
      </c>
      <c r="B428" s="49">
        <v>88902</v>
      </c>
      <c r="C428" s="50" t="s">
        <v>675</v>
      </c>
      <c r="D428" s="50" t="s">
        <v>79</v>
      </c>
      <c r="E428" s="50" t="s">
        <v>74</v>
      </c>
      <c r="F428" s="39">
        <f>'Source Data'!O428</f>
        <v>2518397</v>
      </c>
      <c r="G428" s="39">
        <f>'Source Data'!AS428</f>
        <v>3786918</v>
      </c>
      <c r="H428" s="39">
        <f t="shared" si="18"/>
        <v>1268521</v>
      </c>
      <c r="I428" s="55">
        <f t="shared" si="19"/>
        <v>0.50370175949224849</v>
      </c>
      <c r="J428" s="39">
        <f>'Source Data'!I428</f>
        <v>126034</v>
      </c>
      <c r="K428" s="58">
        <f t="shared" si="20"/>
        <v>9.9355075714158456E-2</v>
      </c>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row>
    <row r="429" spans="1:47" ht="20" customHeight="1">
      <c r="A429" s="48" t="s">
        <v>676</v>
      </c>
      <c r="B429" s="49">
        <v>89901</v>
      </c>
      <c r="C429" s="50" t="s">
        <v>677</v>
      </c>
      <c r="D429" s="50" t="s">
        <v>79</v>
      </c>
      <c r="E429" s="50" t="s">
        <v>74</v>
      </c>
      <c r="F429" s="39">
        <f>'Source Data'!O429</f>
        <v>3758534</v>
      </c>
      <c r="G429" s="39">
        <f>'Source Data'!AS429</f>
        <v>5464587</v>
      </c>
      <c r="H429" s="39">
        <f t="shared" si="18"/>
        <v>1706053</v>
      </c>
      <c r="I429" s="55">
        <f t="shared" si="19"/>
        <v>0.45391447835778526</v>
      </c>
      <c r="J429" s="39">
        <f>'Source Data'!I429</f>
        <v>265000</v>
      </c>
      <c r="K429" s="58">
        <f t="shared" si="20"/>
        <v>0.15532928930109441</v>
      </c>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row>
    <row r="430" spans="1:47" ht="20" customHeight="1">
      <c r="A430" s="48" t="s">
        <v>678</v>
      </c>
      <c r="B430" s="49">
        <v>187903</v>
      </c>
      <c r="C430" s="50" t="s">
        <v>224</v>
      </c>
      <c r="D430" s="50" t="s">
        <v>79</v>
      </c>
      <c r="E430" s="50" t="s">
        <v>74</v>
      </c>
      <c r="F430" s="39">
        <f>'Source Data'!O430</f>
        <v>570775</v>
      </c>
      <c r="G430" s="39">
        <f>'Source Data'!AS430</f>
        <v>672168</v>
      </c>
      <c r="H430" s="39">
        <f t="shared" si="18"/>
        <v>101393</v>
      </c>
      <c r="I430" s="55">
        <f t="shared" si="19"/>
        <v>0.17764092681003898</v>
      </c>
      <c r="J430" s="39">
        <f>'Source Data'!I430</f>
        <v>28620</v>
      </c>
      <c r="K430" s="58">
        <f t="shared" si="20"/>
        <v>0.28226800666712693</v>
      </c>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row>
    <row r="431" spans="1:47" ht="20" customHeight="1">
      <c r="A431" s="48" t="s">
        <v>679</v>
      </c>
      <c r="B431" s="49">
        <v>246802</v>
      </c>
      <c r="C431" s="50" t="s">
        <v>464</v>
      </c>
      <c r="D431" s="50" t="s">
        <v>71</v>
      </c>
      <c r="E431" s="50" t="s">
        <v>289</v>
      </c>
      <c r="F431" s="39">
        <f>'Source Data'!O431</f>
        <v>260196</v>
      </c>
      <c r="G431" s="39">
        <f>'Source Data'!AS431</f>
        <v>350853</v>
      </c>
      <c r="H431" s="39">
        <f t="shared" si="18"/>
        <v>90657</v>
      </c>
      <c r="I431" s="55">
        <f t="shared" si="19"/>
        <v>0.34841811557441316</v>
      </c>
      <c r="J431" s="39">
        <f>'Source Data'!I431</f>
        <v>30846</v>
      </c>
      <c r="K431" s="58">
        <f t="shared" si="20"/>
        <v>0.34024951189648894</v>
      </c>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row>
    <row r="432" spans="1:47" ht="20" customHeight="1">
      <c r="A432" s="48" t="s">
        <v>680</v>
      </c>
      <c r="B432" s="49">
        <v>101911</v>
      </c>
      <c r="C432" s="50" t="s">
        <v>76</v>
      </c>
      <c r="D432" s="50" t="s">
        <v>79</v>
      </c>
      <c r="E432" s="50" t="s">
        <v>74</v>
      </c>
      <c r="F432" s="39">
        <f>'Source Data'!O432</f>
        <v>35641222</v>
      </c>
      <c r="G432" s="39">
        <f>'Source Data'!AS432</f>
        <v>56629714</v>
      </c>
      <c r="H432" s="39">
        <f t="shared" si="18"/>
        <v>20988492</v>
      </c>
      <c r="I432" s="55">
        <f t="shared" si="19"/>
        <v>0.58888250240129247</v>
      </c>
      <c r="J432" s="39">
        <f>'Source Data'!I432</f>
        <v>2467362</v>
      </c>
      <c r="K432" s="58">
        <f t="shared" si="20"/>
        <v>0.11755785027337838</v>
      </c>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row>
    <row r="433" spans="1:47" ht="20" customHeight="1">
      <c r="A433" s="48" t="s">
        <v>681</v>
      </c>
      <c r="B433" s="49">
        <v>182901</v>
      </c>
      <c r="C433" s="50" t="s">
        <v>682</v>
      </c>
      <c r="D433" s="50" t="s">
        <v>79</v>
      </c>
      <c r="E433" s="50" t="s">
        <v>74</v>
      </c>
      <c r="F433" s="39">
        <f>'Source Data'!O433</f>
        <v>298652</v>
      </c>
      <c r="G433" s="39">
        <f>'Source Data'!AS433</f>
        <v>581364</v>
      </c>
      <c r="H433" s="39">
        <f t="shared" si="18"/>
        <v>282712</v>
      </c>
      <c r="I433" s="55">
        <f t="shared" si="19"/>
        <v>0.94662684328248259</v>
      </c>
      <c r="J433" s="39">
        <f>'Source Data'!I433</f>
        <v>24910</v>
      </c>
      <c r="K433" s="58">
        <f t="shared" si="20"/>
        <v>8.8110869011573612E-2</v>
      </c>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row>
    <row r="434" spans="1:47" ht="20" customHeight="1">
      <c r="A434" s="48" t="s">
        <v>683</v>
      </c>
      <c r="B434" s="49">
        <v>67904</v>
      </c>
      <c r="C434" s="50" t="s">
        <v>402</v>
      </c>
      <c r="D434" s="50" t="s">
        <v>79</v>
      </c>
      <c r="E434" s="50" t="s">
        <v>74</v>
      </c>
      <c r="F434" s="39">
        <f>'Source Data'!O434</f>
        <v>615761</v>
      </c>
      <c r="G434" s="39">
        <f>'Source Data'!AS434</f>
        <v>872773</v>
      </c>
      <c r="H434" s="39">
        <f t="shared" si="18"/>
        <v>257012</v>
      </c>
      <c r="I434" s="55">
        <f t="shared" si="19"/>
        <v>0.41738921432179044</v>
      </c>
      <c r="J434" s="39">
        <f>'Source Data'!I434</f>
        <v>22154</v>
      </c>
      <c r="K434" s="58">
        <f t="shared" si="20"/>
        <v>8.6198309806545997E-2</v>
      </c>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row>
    <row r="435" spans="1:47" ht="20" customHeight="1">
      <c r="A435" s="48" t="s">
        <v>684</v>
      </c>
      <c r="B435" s="49">
        <v>156905</v>
      </c>
      <c r="C435" s="50" t="s">
        <v>685</v>
      </c>
      <c r="D435" s="50" t="s">
        <v>79</v>
      </c>
      <c r="E435" s="50" t="s">
        <v>74</v>
      </c>
      <c r="F435" s="39">
        <f>'Source Data'!O435</f>
        <v>526815</v>
      </c>
      <c r="G435" s="39">
        <f>'Source Data'!AS435</f>
        <v>1380429</v>
      </c>
      <c r="H435" s="39">
        <f t="shared" si="18"/>
        <v>853614</v>
      </c>
      <c r="I435" s="55">
        <f t="shared" si="19"/>
        <v>1.6203297172631759</v>
      </c>
      <c r="J435" s="39">
        <f>'Source Data'!I435</f>
        <v>24910</v>
      </c>
      <c r="K435" s="58">
        <f t="shared" si="20"/>
        <v>2.9181808170906289E-2</v>
      </c>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row>
    <row r="436" spans="1:47" ht="20" customHeight="1">
      <c r="A436" s="48" t="s">
        <v>686</v>
      </c>
      <c r="B436" s="49">
        <v>182902</v>
      </c>
      <c r="C436" s="50" t="s">
        <v>682</v>
      </c>
      <c r="D436" s="50" t="s">
        <v>79</v>
      </c>
      <c r="E436" s="50" t="s">
        <v>74</v>
      </c>
      <c r="F436" s="39">
        <f>'Source Data'!O436</f>
        <v>562773</v>
      </c>
      <c r="G436" s="39">
        <f>'Source Data'!AS436</f>
        <v>921553</v>
      </c>
      <c r="H436" s="39">
        <f t="shared" si="18"/>
        <v>358780</v>
      </c>
      <c r="I436" s="55">
        <f t="shared" si="19"/>
        <v>0.63752170057909674</v>
      </c>
      <c r="J436" s="39">
        <f>'Source Data'!I436</f>
        <v>34238</v>
      </c>
      <c r="K436" s="58">
        <f t="shared" si="20"/>
        <v>9.5428953676347628E-2</v>
      </c>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row>
    <row r="437" spans="1:47" ht="20" customHeight="1">
      <c r="A437" s="48" t="s">
        <v>687</v>
      </c>
      <c r="B437" s="49">
        <v>252901</v>
      </c>
      <c r="C437" s="50" t="s">
        <v>688</v>
      </c>
      <c r="D437" s="50" t="s">
        <v>79</v>
      </c>
      <c r="E437" s="50" t="s">
        <v>74</v>
      </c>
      <c r="F437" s="39">
        <f>'Source Data'!O437</f>
        <v>3259400</v>
      </c>
      <c r="G437" s="39">
        <f>'Source Data'!AS437</f>
        <v>4131245</v>
      </c>
      <c r="H437" s="39">
        <f t="shared" si="18"/>
        <v>871845</v>
      </c>
      <c r="I437" s="55">
        <f t="shared" si="19"/>
        <v>0.26748634718046266</v>
      </c>
      <c r="J437" s="39">
        <f>'Source Data'!I437</f>
        <v>226204</v>
      </c>
      <c r="K437" s="58">
        <f t="shared" si="20"/>
        <v>0.25945437549105632</v>
      </c>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row>
    <row r="438" spans="1:47" ht="20" customHeight="1">
      <c r="A438" s="48" t="s">
        <v>689</v>
      </c>
      <c r="B438" s="49">
        <v>111901</v>
      </c>
      <c r="C438" s="50" t="s">
        <v>690</v>
      </c>
      <c r="D438" s="50" t="s">
        <v>79</v>
      </c>
      <c r="E438" s="50" t="s">
        <v>74</v>
      </c>
      <c r="F438" s="39">
        <f>'Source Data'!O438</f>
        <v>10332981</v>
      </c>
      <c r="G438" s="39">
        <f>'Source Data'!AS438</f>
        <v>14799684</v>
      </c>
      <c r="H438" s="39">
        <f t="shared" si="18"/>
        <v>4466703</v>
      </c>
      <c r="I438" s="55">
        <f t="shared" si="19"/>
        <v>0.43227631987322923</v>
      </c>
      <c r="J438" s="39">
        <f>'Source Data'!I438</f>
        <v>829662</v>
      </c>
      <c r="K438" s="58">
        <f t="shared" si="20"/>
        <v>0.18574371298024517</v>
      </c>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row>
    <row r="439" spans="1:47" ht="20" customHeight="1">
      <c r="A439" s="48" t="s">
        <v>691</v>
      </c>
      <c r="B439" s="49">
        <v>57910</v>
      </c>
      <c r="C439" s="50" t="s">
        <v>70</v>
      </c>
      <c r="D439" s="50" t="s">
        <v>79</v>
      </c>
      <c r="E439" s="50" t="s">
        <v>74</v>
      </c>
      <c r="F439" s="39">
        <f>'Source Data'!O439</f>
        <v>38454818</v>
      </c>
      <c r="G439" s="39">
        <f>'Source Data'!AS439</f>
        <v>44418828</v>
      </c>
      <c r="H439" s="39">
        <f t="shared" si="18"/>
        <v>5964010</v>
      </c>
      <c r="I439" s="55">
        <f t="shared" si="19"/>
        <v>0.15509135942341476</v>
      </c>
      <c r="J439" s="39">
        <f>'Source Data'!I439</f>
        <v>2661872</v>
      </c>
      <c r="K439" s="58">
        <f t="shared" si="20"/>
        <v>0.44632252461011968</v>
      </c>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row>
    <row r="440" spans="1:47" ht="20" customHeight="1">
      <c r="A440" s="48" t="s">
        <v>692</v>
      </c>
      <c r="B440" s="49">
        <v>234904</v>
      </c>
      <c r="C440" s="50" t="s">
        <v>347</v>
      </c>
      <c r="D440" s="50" t="s">
        <v>79</v>
      </c>
      <c r="E440" s="50" t="s">
        <v>74</v>
      </c>
      <c r="F440" s="39">
        <f>'Source Data'!O440</f>
        <v>1562454</v>
      </c>
      <c r="G440" s="39">
        <f>'Source Data'!AS440</f>
        <v>2751604</v>
      </c>
      <c r="H440" s="39">
        <f t="shared" si="18"/>
        <v>1189150</v>
      </c>
      <c r="I440" s="55">
        <f t="shared" si="19"/>
        <v>0.76107840614827704</v>
      </c>
      <c r="J440" s="39">
        <f>'Source Data'!I440</f>
        <v>127200</v>
      </c>
      <c r="K440" s="58">
        <f t="shared" si="20"/>
        <v>0.10696716141781945</v>
      </c>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row>
    <row r="441" spans="1:47" ht="20" customHeight="1">
      <c r="A441" s="48" t="s">
        <v>693</v>
      </c>
      <c r="B441" s="49">
        <v>238904</v>
      </c>
      <c r="C441" s="50" t="s">
        <v>694</v>
      </c>
      <c r="D441" s="50" t="s">
        <v>79</v>
      </c>
      <c r="E441" s="50" t="s">
        <v>74</v>
      </c>
      <c r="F441" s="39">
        <f>'Source Data'!O441</f>
        <v>365711</v>
      </c>
      <c r="G441" s="39">
        <f>'Source Data'!AS441</f>
        <v>450060</v>
      </c>
      <c r="H441" s="39">
        <f t="shared" si="18"/>
        <v>84349</v>
      </c>
      <c r="I441" s="55">
        <f t="shared" si="19"/>
        <v>0.23064386906601114</v>
      </c>
      <c r="J441" s="39">
        <f>'Source Data'!I441</f>
        <v>11872</v>
      </c>
      <c r="K441" s="58">
        <f t="shared" si="20"/>
        <v>0.1407485565922536</v>
      </c>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row>
    <row r="442" spans="1:47" ht="20" customHeight="1">
      <c r="A442" s="48" t="s">
        <v>695</v>
      </c>
      <c r="B442" s="49">
        <v>126904</v>
      </c>
      <c r="C442" s="50" t="s">
        <v>118</v>
      </c>
      <c r="D442" s="50" t="s">
        <v>79</v>
      </c>
      <c r="E442" s="50" t="s">
        <v>74</v>
      </c>
      <c r="F442" s="39">
        <f>'Source Data'!O442</f>
        <v>1507215</v>
      </c>
      <c r="G442" s="39">
        <f>'Source Data'!AS442</f>
        <v>2422775</v>
      </c>
      <c r="H442" s="39">
        <f t="shared" si="18"/>
        <v>915560</v>
      </c>
      <c r="I442" s="55">
        <f t="shared" si="19"/>
        <v>0.60745149165845613</v>
      </c>
      <c r="J442" s="39">
        <f>'Source Data'!I442</f>
        <v>149566</v>
      </c>
      <c r="K442" s="58">
        <f t="shared" si="20"/>
        <v>0.16336012931976057</v>
      </c>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row>
    <row r="443" spans="1:47" ht="20" customHeight="1">
      <c r="A443" s="48" t="s">
        <v>696</v>
      </c>
      <c r="B443" s="49">
        <v>90905</v>
      </c>
      <c r="C443" s="50" t="s">
        <v>697</v>
      </c>
      <c r="D443" s="50" t="s">
        <v>79</v>
      </c>
      <c r="E443" s="50" t="s">
        <v>74</v>
      </c>
      <c r="F443" s="39">
        <f>'Source Data'!O443</f>
        <v>243257</v>
      </c>
      <c r="G443" s="39">
        <f>'Source Data'!AS443</f>
        <v>239458</v>
      </c>
      <c r="H443" s="39">
        <f t="shared" si="18"/>
        <v>-3799</v>
      </c>
      <c r="I443" s="55">
        <f t="shared" si="19"/>
        <v>-1.5617227870112679E-2</v>
      </c>
      <c r="J443" s="39">
        <f>'Source Data'!I443</f>
        <v>4664</v>
      </c>
      <c r="K443" s="58" t="str">
        <f t="shared" si="20"/>
        <v>N/A</v>
      </c>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row>
    <row r="444" spans="1:47" ht="20" customHeight="1">
      <c r="A444" s="48" t="s">
        <v>698</v>
      </c>
      <c r="B444" s="49">
        <v>246905</v>
      </c>
      <c r="C444" s="50" t="s">
        <v>464</v>
      </c>
      <c r="D444" s="50" t="s">
        <v>79</v>
      </c>
      <c r="E444" s="50" t="s">
        <v>74</v>
      </c>
      <c r="F444" s="39">
        <f>'Source Data'!O444</f>
        <v>658698</v>
      </c>
      <c r="G444" s="39">
        <f>'Source Data'!AS444</f>
        <v>1247767</v>
      </c>
      <c r="H444" s="39">
        <f t="shared" si="18"/>
        <v>589069</v>
      </c>
      <c r="I444" s="55">
        <f t="shared" si="19"/>
        <v>0.89429298403820867</v>
      </c>
      <c r="J444" s="39">
        <f>'Source Data'!I444</f>
        <v>60208</v>
      </c>
      <c r="K444" s="58">
        <f t="shared" si="20"/>
        <v>0.10220873955343092</v>
      </c>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row>
    <row r="445" spans="1:47" ht="20" customHeight="1">
      <c r="A445" s="48" t="s">
        <v>699</v>
      </c>
      <c r="B445" s="49">
        <v>226907</v>
      </c>
      <c r="C445" s="50" t="s">
        <v>400</v>
      </c>
      <c r="D445" s="50" t="s">
        <v>79</v>
      </c>
      <c r="E445" s="50" t="s">
        <v>74</v>
      </c>
      <c r="F445" s="39">
        <f>'Source Data'!O445</f>
        <v>1915732</v>
      </c>
      <c r="G445" s="39">
        <f>'Source Data'!AS445</f>
        <v>2815277</v>
      </c>
      <c r="H445" s="39">
        <f t="shared" si="18"/>
        <v>899545</v>
      </c>
      <c r="I445" s="55">
        <f t="shared" si="19"/>
        <v>0.46955680648441434</v>
      </c>
      <c r="J445" s="39">
        <f>'Source Data'!I445</f>
        <v>126352</v>
      </c>
      <c r="K445" s="58">
        <f t="shared" si="20"/>
        <v>0.14046212251749496</v>
      </c>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row>
    <row r="446" spans="1:47" ht="20" customHeight="1">
      <c r="A446" s="48" t="s">
        <v>700</v>
      </c>
      <c r="B446" s="49">
        <v>113902</v>
      </c>
      <c r="C446" s="50" t="s">
        <v>475</v>
      </c>
      <c r="D446" s="50" t="s">
        <v>79</v>
      </c>
      <c r="E446" s="50" t="s">
        <v>74</v>
      </c>
      <c r="F446" s="39">
        <f>'Source Data'!O446</f>
        <v>753649</v>
      </c>
      <c r="G446" s="39">
        <f>'Source Data'!AS446</f>
        <v>1408532</v>
      </c>
      <c r="H446" s="39">
        <f t="shared" si="18"/>
        <v>654883</v>
      </c>
      <c r="I446" s="55">
        <f t="shared" si="19"/>
        <v>0.86894960386068321</v>
      </c>
      <c r="J446" s="39">
        <f>'Source Data'!I446</f>
        <v>59572</v>
      </c>
      <c r="K446" s="58">
        <f t="shared" si="20"/>
        <v>9.0965867185436172E-2</v>
      </c>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row>
    <row r="447" spans="1:47" ht="20" customHeight="1">
      <c r="A447" s="48" t="s">
        <v>701</v>
      </c>
      <c r="B447" s="49">
        <v>220906</v>
      </c>
      <c r="C447" s="50" t="s">
        <v>91</v>
      </c>
      <c r="D447" s="50" t="s">
        <v>79</v>
      </c>
      <c r="E447" s="50" t="s">
        <v>74</v>
      </c>
      <c r="F447" s="39">
        <f>'Source Data'!O447</f>
        <v>16864053</v>
      </c>
      <c r="G447" s="39">
        <f>'Source Data'!AS447</f>
        <v>22898188</v>
      </c>
      <c r="H447" s="39">
        <f t="shared" si="18"/>
        <v>6034135</v>
      </c>
      <c r="I447" s="55">
        <f t="shared" si="19"/>
        <v>0.35781048600831605</v>
      </c>
      <c r="J447" s="39">
        <f>'Source Data'!I447</f>
        <v>1398882</v>
      </c>
      <c r="K447" s="58">
        <f t="shared" si="20"/>
        <v>0.23182809135029295</v>
      </c>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row>
    <row r="448" spans="1:47" ht="20" customHeight="1">
      <c r="A448" s="48" t="s">
        <v>702</v>
      </c>
      <c r="B448" s="49">
        <v>15835</v>
      </c>
      <c r="C448" s="50" t="s">
        <v>99</v>
      </c>
      <c r="D448" s="50" t="s">
        <v>71</v>
      </c>
      <c r="E448" s="50" t="s">
        <v>74</v>
      </c>
      <c r="F448" s="39">
        <f>'Source Data'!O448</f>
        <v>5711836</v>
      </c>
      <c r="G448" s="39">
        <f>'Source Data'!AS448</f>
        <v>19254005</v>
      </c>
      <c r="H448" s="39">
        <f t="shared" si="18"/>
        <v>13542169</v>
      </c>
      <c r="I448" s="55">
        <f t="shared" si="19"/>
        <v>2.3708959781058141</v>
      </c>
      <c r="J448" s="39">
        <f>'Source Data'!I448</f>
        <v>1488028</v>
      </c>
      <c r="K448" s="58">
        <f t="shared" si="20"/>
        <v>0.10988106853488537</v>
      </c>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row>
    <row r="449" spans="1:47" ht="20" customHeight="1">
      <c r="A449" s="48" t="s">
        <v>703</v>
      </c>
      <c r="B449" s="49">
        <v>116905</v>
      </c>
      <c r="C449" s="50" t="s">
        <v>237</v>
      </c>
      <c r="D449" s="50" t="s">
        <v>79</v>
      </c>
      <c r="E449" s="50" t="s">
        <v>74</v>
      </c>
      <c r="F449" s="39">
        <f>'Source Data'!O449</f>
        <v>7216233</v>
      </c>
      <c r="G449" s="39">
        <f>'Source Data'!AS449</f>
        <v>10946482</v>
      </c>
      <c r="H449" s="39">
        <f t="shared" si="18"/>
        <v>3730249</v>
      </c>
      <c r="I449" s="55">
        <f t="shared" si="19"/>
        <v>0.51692468910025491</v>
      </c>
      <c r="J449" s="39">
        <f>'Source Data'!I449</f>
        <v>575580</v>
      </c>
      <c r="K449" s="58">
        <f t="shared" si="20"/>
        <v>0.15430069145518169</v>
      </c>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row>
    <row r="450" spans="1:47" ht="20" customHeight="1">
      <c r="A450" s="48" t="s">
        <v>704</v>
      </c>
      <c r="B450" s="49">
        <v>165902</v>
      </c>
      <c r="C450" s="50" t="s">
        <v>705</v>
      </c>
      <c r="D450" s="50" t="s">
        <v>79</v>
      </c>
      <c r="E450" s="50" t="s">
        <v>74</v>
      </c>
      <c r="F450" s="39">
        <f>'Source Data'!O450</f>
        <v>4225981</v>
      </c>
      <c r="G450" s="39">
        <f>'Source Data'!AS450</f>
        <v>6846360</v>
      </c>
      <c r="H450" s="39">
        <f t="shared" si="18"/>
        <v>2620379</v>
      </c>
      <c r="I450" s="55">
        <f t="shared" si="19"/>
        <v>0.62006407506328121</v>
      </c>
      <c r="J450" s="39">
        <f>'Source Data'!I450</f>
        <v>383190</v>
      </c>
      <c r="K450" s="58">
        <f t="shared" si="20"/>
        <v>0.14623457141123478</v>
      </c>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row>
    <row r="451" spans="1:47" ht="20" customHeight="1">
      <c r="A451" s="48" t="s">
        <v>706</v>
      </c>
      <c r="B451" s="49">
        <v>205902</v>
      </c>
      <c r="C451" s="50" t="s">
        <v>148</v>
      </c>
      <c r="D451" s="50" t="s">
        <v>79</v>
      </c>
      <c r="E451" s="50" t="s">
        <v>74</v>
      </c>
      <c r="F451" s="39">
        <f>'Source Data'!O451</f>
        <v>7528922</v>
      </c>
      <c r="G451" s="39">
        <f>'Source Data'!AS451</f>
        <v>11947287</v>
      </c>
      <c r="H451" s="39">
        <f t="shared" si="18"/>
        <v>4418365</v>
      </c>
      <c r="I451" s="55">
        <f t="shared" si="19"/>
        <v>0.58685227446904087</v>
      </c>
      <c r="J451" s="39">
        <f>'Source Data'!I451</f>
        <v>541448</v>
      </c>
      <c r="K451" s="58">
        <f t="shared" si="20"/>
        <v>0.12254487802614768</v>
      </c>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row>
    <row r="452" spans="1:47" ht="20" customHeight="1">
      <c r="A452" s="48" t="s">
        <v>707</v>
      </c>
      <c r="B452" s="49">
        <v>147902</v>
      </c>
      <c r="C452" s="50" t="s">
        <v>450</v>
      </c>
      <c r="D452" s="50" t="s">
        <v>79</v>
      </c>
      <c r="E452" s="50" t="s">
        <v>74</v>
      </c>
      <c r="F452" s="39">
        <f>'Source Data'!O452</f>
        <v>5232559</v>
      </c>
      <c r="G452" s="39">
        <f>'Source Data'!AS452</f>
        <v>3027738</v>
      </c>
      <c r="H452" s="39">
        <f t="shared" si="18"/>
        <v>-2204821</v>
      </c>
      <c r="I452" s="55">
        <f t="shared" si="19"/>
        <v>-0.4213657218198591</v>
      </c>
      <c r="J452" s="39">
        <f>'Source Data'!I452</f>
        <v>154336</v>
      </c>
      <c r="K452" s="58" t="str">
        <f t="shared" si="20"/>
        <v>N/A</v>
      </c>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row>
    <row r="453" spans="1:47" ht="20" customHeight="1">
      <c r="A453" s="48" t="s">
        <v>708</v>
      </c>
      <c r="B453" s="49">
        <v>33901</v>
      </c>
      <c r="C453" s="50" t="s">
        <v>709</v>
      </c>
      <c r="D453" s="50" t="s">
        <v>79</v>
      </c>
      <c r="E453" s="50" t="s">
        <v>74</v>
      </c>
      <c r="F453" s="39">
        <f>'Source Data'!O453</f>
        <v>269671</v>
      </c>
      <c r="G453" s="39">
        <f>'Source Data'!AS453</f>
        <v>402379</v>
      </c>
      <c r="H453" s="39">
        <f t="shared" si="18"/>
        <v>132708</v>
      </c>
      <c r="I453" s="55">
        <f t="shared" si="19"/>
        <v>0.49211075718189945</v>
      </c>
      <c r="J453" s="39">
        <f>'Source Data'!I453</f>
        <v>11872</v>
      </c>
      <c r="K453" s="58">
        <f t="shared" si="20"/>
        <v>8.9459565361545645E-2</v>
      </c>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row>
    <row r="454" spans="1:47" ht="20" customHeight="1">
      <c r="A454" s="48" t="s">
        <v>710</v>
      </c>
      <c r="B454" s="49">
        <v>228901</v>
      </c>
      <c r="C454" s="50" t="s">
        <v>145</v>
      </c>
      <c r="D454" s="50" t="s">
        <v>79</v>
      </c>
      <c r="E454" s="50" t="s">
        <v>74</v>
      </c>
      <c r="F454" s="39">
        <f>'Source Data'!O454</f>
        <v>1548955</v>
      </c>
      <c r="G454" s="39">
        <f>'Source Data'!AS454</f>
        <v>1827268</v>
      </c>
      <c r="H454" s="39">
        <f t="shared" ref="H454:H517" si="21">G454-F454</f>
        <v>278313</v>
      </c>
      <c r="I454" s="55">
        <f t="shared" ref="I454:I517" si="22">IF(F454=0,"N/A",H454/F454)</f>
        <v>0.17967791188252724</v>
      </c>
      <c r="J454" s="39">
        <f>'Source Data'!I454</f>
        <v>77062</v>
      </c>
      <c r="K454" s="58">
        <f t="shared" ref="K454:K517" si="23">IF(H454&lt;=0,"N/A",J454/H454)</f>
        <v>0.27688968894733629</v>
      </c>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row>
    <row r="455" spans="1:47" ht="20" customHeight="1">
      <c r="A455" s="48" t="s">
        <v>711</v>
      </c>
      <c r="B455" s="49">
        <v>98901</v>
      </c>
      <c r="C455" s="50" t="s">
        <v>712</v>
      </c>
      <c r="D455" s="50" t="s">
        <v>79</v>
      </c>
      <c r="E455" s="50" t="s">
        <v>74</v>
      </c>
      <c r="F455" s="39">
        <f>'Source Data'!O455</f>
        <v>747794</v>
      </c>
      <c r="G455" s="39">
        <f>'Source Data'!AS455</f>
        <v>991955</v>
      </c>
      <c r="H455" s="39">
        <f t="shared" si="21"/>
        <v>244161</v>
      </c>
      <c r="I455" s="55">
        <f t="shared" si="22"/>
        <v>0.3265083699521526</v>
      </c>
      <c r="J455" s="39">
        <f>'Source Data'!I455</f>
        <v>43354</v>
      </c>
      <c r="K455" s="58">
        <f t="shared" si="23"/>
        <v>0.17756316528847768</v>
      </c>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row>
    <row r="456" spans="1:47" ht="20" customHeight="1">
      <c r="A456" s="48" t="s">
        <v>713</v>
      </c>
      <c r="B456" s="49">
        <v>91917</v>
      </c>
      <c r="C456" s="50" t="s">
        <v>210</v>
      </c>
      <c r="D456" s="50" t="s">
        <v>79</v>
      </c>
      <c r="E456" s="50" t="s">
        <v>74</v>
      </c>
      <c r="F456" s="39">
        <f>'Source Data'!O456</f>
        <v>2508255</v>
      </c>
      <c r="G456" s="39">
        <f>'Source Data'!AS456</f>
        <v>3035669</v>
      </c>
      <c r="H456" s="39">
        <f t="shared" si="21"/>
        <v>527414</v>
      </c>
      <c r="I456" s="55">
        <f t="shared" si="22"/>
        <v>0.21027128421950719</v>
      </c>
      <c r="J456" s="39">
        <f>'Source Data'!I456</f>
        <v>121900</v>
      </c>
      <c r="K456" s="58">
        <f t="shared" si="23"/>
        <v>0.23112772888091707</v>
      </c>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row>
    <row r="457" spans="1:47" ht="20" customHeight="1">
      <c r="A457" s="48" t="s">
        <v>714</v>
      </c>
      <c r="B457" s="49">
        <v>47903</v>
      </c>
      <c r="C457" s="50" t="s">
        <v>434</v>
      </c>
      <c r="D457" s="50" t="s">
        <v>79</v>
      </c>
      <c r="E457" s="50" t="s">
        <v>74</v>
      </c>
      <c r="F457" s="39">
        <f>'Source Data'!O457</f>
        <v>355845</v>
      </c>
      <c r="G457" s="39">
        <f>'Source Data'!AS457</f>
        <v>473392</v>
      </c>
      <c r="H457" s="39">
        <f t="shared" si="21"/>
        <v>117547</v>
      </c>
      <c r="I457" s="55">
        <f t="shared" si="22"/>
        <v>0.33033202658460847</v>
      </c>
      <c r="J457" s="39">
        <f>'Source Data'!I457</f>
        <v>17172</v>
      </c>
      <c r="K457" s="58">
        <f t="shared" si="23"/>
        <v>0.14608624635252282</v>
      </c>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row>
    <row r="458" spans="1:47" ht="20" customHeight="1">
      <c r="A458" s="48" t="s">
        <v>715</v>
      </c>
      <c r="B458" s="49">
        <v>135001</v>
      </c>
      <c r="C458" s="50" t="s">
        <v>716</v>
      </c>
      <c r="D458" s="50" t="s">
        <v>79</v>
      </c>
      <c r="E458" s="50" t="s">
        <v>74</v>
      </c>
      <c r="F458" s="39">
        <f>'Source Data'!O458</f>
        <v>609099</v>
      </c>
      <c r="G458" s="39">
        <f>'Source Data'!AS458</f>
        <v>623958</v>
      </c>
      <c r="H458" s="39">
        <f t="shared" si="21"/>
        <v>14859</v>
      </c>
      <c r="I458" s="55">
        <f t="shared" si="22"/>
        <v>2.4395049080691317E-2</v>
      </c>
      <c r="J458" s="39">
        <f>'Source Data'!I458</f>
        <v>10494</v>
      </c>
      <c r="K458" s="58">
        <f t="shared" si="23"/>
        <v>0.70623864324651731</v>
      </c>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row>
    <row r="459" spans="1:47" ht="20" customHeight="1">
      <c r="A459" s="48" t="s">
        <v>717</v>
      </c>
      <c r="B459" s="49">
        <v>95903</v>
      </c>
      <c r="C459" s="50" t="s">
        <v>81</v>
      </c>
      <c r="D459" s="50" t="s">
        <v>79</v>
      </c>
      <c r="E459" s="50" t="s">
        <v>74</v>
      </c>
      <c r="F459" s="39">
        <f>'Source Data'!O459</f>
        <v>901664</v>
      </c>
      <c r="G459" s="39">
        <f>'Source Data'!AS459</f>
        <v>1183461</v>
      </c>
      <c r="H459" s="39">
        <f t="shared" si="21"/>
        <v>281797</v>
      </c>
      <c r="I459" s="55">
        <f t="shared" si="22"/>
        <v>0.31252994463569578</v>
      </c>
      <c r="J459" s="39">
        <f>'Source Data'!I459</f>
        <v>58088</v>
      </c>
      <c r="K459" s="58">
        <f t="shared" si="23"/>
        <v>0.20613420299009572</v>
      </c>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row>
    <row r="460" spans="1:47" ht="20" customHeight="1">
      <c r="A460" s="48" t="s">
        <v>718</v>
      </c>
      <c r="B460" s="49">
        <v>143901</v>
      </c>
      <c r="C460" s="50" t="s">
        <v>602</v>
      </c>
      <c r="D460" s="50" t="s">
        <v>79</v>
      </c>
      <c r="E460" s="50" t="s">
        <v>74</v>
      </c>
      <c r="F460" s="39">
        <f>'Source Data'!O460</f>
        <v>1513604</v>
      </c>
      <c r="G460" s="39">
        <f>'Source Data'!AS460</f>
        <v>2188713</v>
      </c>
      <c r="H460" s="39">
        <f t="shared" si="21"/>
        <v>675109</v>
      </c>
      <c r="I460" s="55">
        <f t="shared" si="22"/>
        <v>0.44602749464192748</v>
      </c>
      <c r="J460" s="39">
        <f>'Source Data'!I460</f>
        <v>116600</v>
      </c>
      <c r="K460" s="58">
        <f t="shared" si="23"/>
        <v>0.17271285081372045</v>
      </c>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row>
    <row r="461" spans="1:47" ht="20" customHeight="1">
      <c r="A461" s="48" t="s">
        <v>719</v>
      </c>
      <c r="B461" s="49">
        <v>161924</v>
      </c>
      <c r="C461" s="50" t="s">
        <v>179</v>
      </c>
      <c r="D461" s="50" t="s">
        <v>79</v>
      </c>
      <c r="E461" s="50" t="s">
        <v>74</v>
      </c>
      <c r="F461" s="39">
        <f>'Source Data'!O461</f>
        <v>228380</v>
      </c>
      <c r="G461" s="39">
        <f>'Source Data'!AS461</f>
        <v>271053</v>
      </c>
      <c r="H461" s="39">
        <f t="shared" si="21"/>
        <v>42673</v>
      </c>
      <c r="I461" s="55">
        <f t="shared" si="22"/>
        <v>0.18685086259742534</v>
      </c>
      <c r="J461" s="39">
        <f>'Source Data'!I461</f>
        <v>11130</v>
      </c>
      <c r="K461" s="58">
        <f t="shared" si="23"/>
        <v>0.26082065943336535</v>
      </c>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row>
    <row r="462" spans="1:47" ht="20" customHeight="1">
      <c r="A462" s="48" t="s">
        <v>720</v>
      </c>
      <c r="B462" s="49">
        <v>102904</v>
      </c>
      <c r="C462" s="50" t="s">
        <v>584</v>
      </c>
      <c r="D462" s="50" t="s">
        <v>79</v>
      </c>
      <c r="E462" s="50" t="s">
        <v>74</v>
      </c>
      <c r="F462" s="39">
        <f>'Source Data'!O462</f>
        <v>6039868</v>
      </c>
      <c r="G462" s="39">
        <f>'Source Data'!AS462</f>
        <v>9694071</v>
      </c>
      <c r="H462" s="39">
        <f t="shared" si="21"/>
        <v>3654203</v>
      </c>
      <c r="I462" s="55">
        <f t="shared" si="22"/>
        <v>0.60501371884286215</v>
      </c>
      <c r="J462" s="39">
        <f>'Source Data'!I462</f>
        <v>2767660</v>
      </c>
      <c r="K462" s="58">
        <f t="shared" si="23"/>
        <v>0.75739087292085305</v>
      </c>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row>
    <row r="463" spans="1:47" ht="20" customHeight="1">
      <c r="A463" s="48" t="s">
        <v>721</v>
      </c>
      <c r="B463" s="49">
        <v>97902</v>
      </c>
      <c r="C463" s="50" t="s">
        <v>722</v>
      </c>
      <c r="D463" s="50" t="s">
        <v>79</v>
      </c>
      <c r="E463" s="50" t="s">
        <v>74</v>
      </c>
      <c r="F463" s="39">
        <f>'Source Data'!O463</f>
        <v>1450683</v>
      </c>
      <c r="G463" s="39">
        <f>'Source Data'!AS463</f>
        <v>2229209</v>
      </c>
      <c r="H463" s="39">
        <f t="shared" si="21"/>
        <v>778526</v>
      </c>
      <c r="I463" s="55">
        <f t="shared" si="22"/>
        <v>0.53666169659394924</v>
      </c>
      <c r="J463" s="39">
        <f>'Source Data'!I463</f>
        <v>83634</v>
      </c>
      <c r="K463" s="58">
        <f t="shared" si="23"/>
        <v>0.10742608467796837</v>
      </c>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row>
    <row r="464" spans="1:47" ht="20" customHeight="1">
      <c r="A464" s="48" t="s">
        <v>723</v>
      </c>
      <c r="B464" s="49">
        <v>127903</v>
      </c>
      <c r="C464" s="50" t="s">
        <v>139</v>
      </c>
      <c r="D464" s="50" t="s">
        <v>79</v>
      </c>
      <c r="E464" s="50" t="s">
        <v>74</v>
      </c>
      <c r="F464" s="39">
        <f>'Source Data'!O464</f>
        <v>699518</v>
      </c>
      <c r="G464" s="39">
        <f>'Source Data'!AS464</f>
        <v>1202687</v>
      </c>
      <c r="H464" s="39">
        <f t="shared" si="21"/>
        <v>503169</v>
      </c>
      <c r="I464" s="55">
        <f t="shared" si="22"/>
        <v>0.71930815218479005</v>
      </c>
      <c r="J464" s="39">
        <f>'Source Data'!I464</f>
        <v>39644</v>
      </c>
      <c r="K464" s="58">
        <f t="shared" si="23"/>
        <v>7.8788637614797416E-2</v>
      </c>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row>
    <row r="465" spans="1:47" ht="20" customHeight="1">
      <c r="A465" s="48" t="s">
        <v>724</v>
      </c>
      <c r="B465" s="49">
        <v>123914</v>
      </c>
      <c r="C465" s="50" t="s">
        <v>202</v>
      </c>
      <c r="D465" s="50" t="s">
        <v>79</v>
      </c>
      <c r="E465" s="50" t="s">
        <v>74</v>
      </c>
      <c r="F465" s="39">
        <f>'Source Data'!O465</f>
        <v>3295159</v>
      </c>
      <c r="G465" s="39">
        <f>'Source Data'!AS465</f>
        <v>5545159</v>
      </c>
      <c r="H465" s="39">
        <f t="shared" si="21"/>
        <v>2250000</v>
      </c>
      <c r="I465" s="55">
        <f t="shared" si="22"/>
        <v>0.68281985785814892</v>
      </c>
      <c r="J465" s="39">
        <f>'Source Data'!I465</f>
        <v>204686</v>
      </c>
      <c r="K465" s="58">
        <f t="shared" si="23"/>
        <v>9.0971555555555556E-2</v>
      </c>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row>
    <row r="466" spans="1:47" ht="20" customHeight="1">
      <c r="A466" s="48" t="s">
        <v>725</v>
      </c>
      <c r="B466" s="49">
        <v>219901</v>
      </c>
      <c r="C466" s="50" t="s">
        <v>726</v>
      </c>
      <c r="D466" s="50" t="s">
        <v>79</v>
      </c>
      <c r="E466" s="50" t="s">
        <v>74</v>
      </c>
      <c r="F466" s="39">
        <f>'Source Data'!O466</f>
        <v>445179</v>
      </c>
      <c r="G466" s="39">
        <f>'Source Data'!AS466</f>
        <v>612588</v>
      </c>
      <c r="H466" s="39">
        <f t="shared" si="21"/>
        <v>167409</v>
      </c>
      <c r="I466" s="55">
        <f t="shared" si="22"/>
        <v>0.37604873545248091</v>
      </c>
      <c r="J466" s="39">
        <f>'Source Data'!I466</f>
        <v>24274</v>
      </c>
      <c r="K466" s="58">
        <f t="shared" si="23"/>
        <v>0.14499817811467722</v>
      </c>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row>
    <row r="467" spans="1:47" ht="20" customHeight="1">
      <c r="A467" s="48" t="s">
        <v>727</v>
      </c>
      <c r="B467" s="49">
        <v>146904</v>
      </c>
      <c r="C467" s="50" t="s">
        <v>413</v>
      </c>
      <c r="D467" s="50" t="s">
        <v>79</v>
      </c>
      <c r="E467" s="50" t="s">
        <v>74</v>
      </c>
      <c r="F467" s="39">
        <f>'Source Data'!O467</f>
        <v>2588843</v>
      </c>
      <c r="G467" s="39">
        <f>'Source Data'!AS467</f>
        <v>3005921</v>
      </c>
      <c r="H467" s="39">
        <f t="shared" si="21"/>
        <v>417078</v>
      </c>
      <c r="I467" s="55">
        <f t="shared" si="22"/>
        <v>0.16110594578350251</v>
      </c>
      <c r="J467" s="39">
        <f>'Source Data'!I467</f>
        <v>123808</v>
      </c>
      <c r="K467" s="58">
        <f t="shared" si="23"/>
        <v>0.29684615347728721</v>
      </c>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row>
    <row r="468" spans="1:47" ht="20" customHeight="1">
      <c r="A468" s="48" t="s">
        <v>728</v>
      </c>
      <c r="B468" s="49">
        <v>100905</v>
      </c>
      <c r="C468" s="50" t="s">
        <v>729</v>
      </c>
      <c r="D468" s="50" t="s">
        <v>79</v>
      </c>
      <c r="E468" s="50" t="s">
        <v>74</v>
      </c>
      <c r="F468" s="39">
        <f>'Source Data'!O468</f>
        <v>3295403</v>
      </c>
      <c r="G468" s="39">
        <f>'Source Data'!AS468</f>
        <v>5658322</v>
      </c>
      <c r="H468" s="39">
        <f t="shared" si="21"/>
        <v>2362919</v>
      </c>
      <c r="I468" s="55">
        <f t="shared" si="22"/>
        <v>0.71703491196676095</v>
      </c>
      <c r="J468" s="39">
        <f>'Source Data'!I468</f>
        <v>298496</v>
      </c>
      <c r="K468" s="58">
        <f t="shared" si="23"/>
        <v>0.12632510890132079</v>
      </c>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row>
    <row r="469" spans="1:47" ht="20" customHeight="1">
      <c r="A469" s="48" t="s">
        <v>730</v>
      </c>
      <c r="B469" s="49">
        <v>15904</v>
      </c>
      <c r="C469" s="50" t="s">
        <v>99</v>
      </c>
      <c r="D469" s="50" t="s">
        <v>79</v>
      </c>
      <c r="E469" s="50" t="s">
        <v>74</v>
      </c>
      <c r="F469" s="39">
        <f>'Source Data'!O469</f>
        <v>20022136</v>
      </c>
      <c r="G469" s="39">
        <f>'Source Data'!AS469</f>
        <v>22758886</v>
      </c>
      <c r="H469" s="39">
        <f t="shared" si="21"/>
        <v>2736750</v>
      </c>
      <c r="I469" s="55">
        <f t="shared" si="22"/>
        <v>0.13668621569646716</v>
      </c>
      <c r="J469" s="39">
        <f>'Source Data'!I469</f>
        <v>1175222</v>
      </c>
      <c r="K469" s="58">
        <f t="shared" si="23"/>
        <v>0.42942249017995798</v>
      </c>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row>
    <row r="470" spans="1:47" ht="20" customHeight="1">
      <c r="A470" s="48" t="s">
        <v>731</v>
      </c>
      <c r="B470" s="49">
        <v>102905</v>
      </c>
      <c r="C470" s="50" t="s">
        <v>584</v>
      </c>
      <c r="D470" s="50" t="s">
        <v>79</v>
      </c>
      <c r="E470" s="50" t="s">
        <v>74</v>
      </c>
      <c r="F470" s="39">
        <f>'Source Data'!O470</f>
        <v>986303</v>
      </c>
      <c r="G470" s="39">
        <f>'Source Data'!AS470</f>
        <v>1349073</v>
      </c>
      <c r="H470" s="39">
        <f t="shared" si="21"/>
        <v>362770</v>
      </c>
      <c r="I470" s="55">
        <f t="shared" si="22"/>
        <v>0.36780786431755758</v>
      </c>
      <c r="J470" s="39">
        <f>'Source Data'!I470</f>
        <v>74412</v>
      </c>
      <c r="K470" s="58">
        <f t="shared" si="23"/>
        <v>0.20512170245610167</v>
      </c>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row>
    <row r="471" spans="1:47" ht="20" customHeight="1">
      <c r="A471" s="48" t="s">
        <v>732</v>
      </c>
      <c r="B471" s="49">
        <v>31903</v>
      </c>
      <c r="C471" s="50" t="s">
        <v>307</v>
      </c>
      <c r="D471" s="50" t="s">
        <v>79</v>
      </c>
      <c r="E471" s="50" t="s">
        <v>74</v>
      </c>
      <c r="F471" s="39">
        <f>'Source Data'!O471</f>
        <v>34754091</v>
      </c>
      <c r="G471" s="39">
        <f>'Source Data'!AS471</f>
        <v>39002561</v>
      </c>
      <c r="H471" s="39">
        <f t="shared" si="21"/>
        <v>4248470</v>
      </c>
      <c r="I471" s="55">
        <f t="shared" si="22"/>
        <v>0.12224373815445209</v>
      </c>
      <c r="J471" s="39">
        <f>'Source Data'!I471</f>
        <v>1701724</v>
      </c>
      <c r="K471" s="58">
        <f t="shared" si="23"/>
        <v>0.4005498450030246</v>
      </c>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row>
    <row r="472" spans="1:47" ht="20" customHeight="1">
      <c r="A472" s="48" t="s">
        <v>733</v>
      </c>
      <c r="B472" s="49">
        <v>230905</v>
      </c>
      <c r="C472" s="50" t="s">
        <v>225</v>
      </c>
      <c r="D472" s="50" t="s">
        <v>79</v>
      </c>
      <c r="E472" s="50" t="s">
        <v>74</v>
      </c>
      <c r="F472" s="39">
        <f>'Source Data'!O472</f>
        <v>1342713</v>
      </c>
      <c r="G472" s="39">
        <f>'Source Data'!AS472</f>
        <v>1908649</v>
      </c>
      <c r="H472" s="39">
        <f t="shared" si="21"/>
        <v>565936</v>
      </c>
      <c r="I472" s="55">
        <f t="shared" si="22"/>
        <v>0.4214869447156615</v>
      </c>
      <c r="J472" s="39">
        <f>'Source Data'!I472</f>
        <v>90312</v>
      </c>
      <c r="K472" s="58">
        <f t="shared" si="23"/>
        <v>0.15957988182409319</v>
      </c>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row>
    <row r="473" spans="1:47" ht="20" customHeight="1">
      <c r="A473" s="48" t="s">
        <v>734</v>
      </c>
      <c r="B473" s="49">
        <v>227816</v>
      </c>
      <c r="C473" s="50" t="s">
        <v>168</v>
      </c>
      <c r="D473" s="50" t="s">
        <v>71</v>
      </c>
      <c r="E473" s="50" t="s">
        <v>74</v>
      </c>
      <c r="F473" s="39">
        <f>'Source Data'!O473</f>
        <v>4778968</v>
      </c>
      <c r="G473" s="39">
        <f>'Source Data'!AS473</f>
        <v>6047134</v>
      </c>
      <c r="H473" s="39">
        <f t="shared" si="21"/>
        <v>1268166</v>
      </c>
      <c r="I473" s="55">
        <f t="shared" si="22"/>
        <v>0.26536398653433124</v>
      </c>
      <c r="J473" s="39">
        <f>'Source Data'!I473</f>
        <v>601868</v>
      </c>
      <c r="K473" s="58">
        <f t="shared" si="23"/>
        <v>0.4745971741869755</v>
      </c>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row>
    <row r="474" spans="1:47" ht="20" customHeight="1">
      <c r="A474" s="48" t="s">
        <v>735</v>
      </c>
      <c r="B474" s="49">
        <v>101858</v>
      </c>
      <c r="C474" s="50" t="s">
        <v>76</v>
      </c>
      <c r="D474" s="50" t="s">
        <v>71</v>
      </c>
      <c r="E474" s="50" t="s">
        <v>74</v>
      </c>
      <c r="F474" s="39">
        <f>'Source Data'!O474</f>
        <v>5137192</v>
      </c>
      <c r="G474" s="39">
        <f>'Source Data'!AS474</f>
        <v>8779932</v>
      </c>
      <c r="H474" s="39">
        <f t="shared" si="21"/>
        <v>3642740</v>
      </c>
      <c r="I474" s="55">
        <f t="shared" si="22"/>
        <v>0.70909165941237939</v>
      </c>
      <c r="J474" s="39">
        <f>'Source Data'!I474</f>
        <v>933436</v>
      </c>
      <c r="K474" s="58">
        <f t="shared" si="23"/>
        <v>0.25624557338706577</v>
      </c>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row>
    <row r="475" spans="1:47" ht="20" customHeight="1">
      <c r="A475" s="48" t="s">
        <v>736</v>
      </c>
      <c r="B475" s="49">
        <v>101846</v>
      </c>
      <c r="C475" s="50" t="s">
        <v>76</v>
      </c>
      <c r="D475" s="50" t="s">
        <v>71</v>
      </c>
      <c r="E475" s="50" t="s">
        <v>74</v>
      </c>
      <c r="F475" s="39">
        <f>'Source Data'!O475</f>
        <v>3508624</v>
      </c>
      <c r="G475" s="39">
        <f>'Source Data'!AS475</f>
        <v>4645410</v>
      </c>
      <c r="H475" s="39">
        <f t="shared" si="21"/>
        <v>1136786</v>
      </c>
      <c r="I475" s="55">
        <f t="shared" si="22"/>
        <v>0.32399766974175631</v>
      </c>
      <c r="J475" s="39">
        <f>'Source Data'!I475</f>
        <v>434600</v>
      </c>
      <c r="K475" s="58">
        <f t="shared" si="23"/>
        <v>0.38230590454140007</v>
      </c>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row>
    <row r="476" spans="1:47" ht="20" customHeight="1">
      <c r="A476" s="48" t="s">
        <v>737</v>
      </c>
      <c r="B476" s="49">
        <v>101862</v>
      </c>
      <c r="C476" s="50" t="s">
        <v>76</v>
      </c>
      <c r="D476" s="50" t="s">
        <v>71</v>
      </c>
      <c r="E476" s="50" t="s">
        <v>74</v>
      </c>
      <c r="F476" s="39">
        <f>'Source Data'!O476</f>
        <v>3319072</v>
      </c>
      <c r="G476" s="39">
        <f>'Source Data'!AS476</f>
        <v>7275176</v>
      </c>
      <c r="H476" s="39">
        <f t="shared" si="21"/>
        <v>3956104</v>
      </c>
      <c r="I476" s="55">
        <f t="shared" si="22"/>
        <v>1.1919307565488184</v>
      </c>
      <c r="J476" s="39">
        <f>'Source Data'!I476</f>
        <v>732036</v>
      </c>
      <c r="K476" s="58">
        <f t="shared" si="23"/>
        <v>0.18503962484302738</v>
      </c>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row>
    <row r="477" spans="1:47" ht="20" customHeight="1">
      <c r="A477" s="48" t="s">
        <v>738</v>
      </c>
      <c r="B477" s="49">
        <v>161807</v>
      </c>
      <c r="C477" s="50" t="s">
        <v>179</v>
      </c>
      <c r="D477" s="50" t="s">
        <v>71</v>
      </c>
      <c r="E477" s="50" t="s">
        <v>74</v>
      </c>
      <c r="F477" s="39">
        <f>'Source Data'!O477</f>
        <v>8597556</v>
      </c>
      <c r="G477" s="39">
        <f>'Source Data'!AS477</f>
        <v>12698246</v>
      </c>
      <c r="H477" s="39">
        <f t="shared" si="21"/>
        <v>4100690</v>
      </c>
      <c r="I477" s="55">
        <f t="shared" si="22"/>
        <v>0.47695996397115648</v>
      </c>
      <c r="J477" s="39">
        <f>'Source Data'!I477</f>
        <v>1197482</v>
      </c>
      <c r="K477" s="58">
        <f t="shared" si="23"/>
        <v>0.2920196357198423</v>
      </c>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row>
    <row r="478" spans="1:47" ht="20" customHeight="1">
      <c r="A478" s="48" t="s">
        <v>739</v>
      </c>
      <c r="B478" s="49">
        <v>15828</v>
      </c>
      <c r="C478" s="50" t="s">
        <v>99</v>
      </c>
      <c r="D478" s="50" t="s">
        <v>71</v>
      </c>
      <c r="E478" s="50" t="s">
        <v>74</v>
      </c>
      <c r="F478" s="39">
        <f>'Source Data'!O478</f>
        <v>4577383</v>
      </c>
      <c r="G478" s="39">
        <f>'Source Data'!AS478</f>
        <v>6147477</v>
      </c>
      <c r="H478" s="39">
        <f t="shared" si="21"/>
        <v>1570094</v>
      </c>
      <c r="I478" s="55">
        <f t="shared" si="22"/>
        <v>0.34301127958923255</v>
      </c>
      <c r="J478" s="39">
        <f>'Source Data'!I478</f>
        <v>529046</v>
      </c>
      <c r="K478" s="58">
        <f t="shared" si="23"/>
        <v>0.33695180033806893</v>
      </c>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row>
    <row r="479" spans="1:47" ht="20" customHeight="1">
      <c r="A479" s="48" t="s">
        <v>740</v>
      </c>
      <c r="B479" s="49">
        <v>71806</v>
      </c>
      <c r="C479" s="50" t="s">
        <v>141</v>
      </c>
      <c r="D479" s="50" t="s">
        <v>71</v>
      </c>
      <c r="E479" s="50" t="s">
        <v>74</v>
      </c>
      <c r="F479" s="39">
        <f>'Source Data'!O479</f>
        <v>3570728</v>
      </c>
      <c r="G479" s="39">
        <f>'Source Data'!AS479</f>
        <v>6543976</v>
      </c>
      <c r="H479" s="39">
        <f t="shared" si="21"/>
        <v>2973248</v>
      </c>
      <c r="I479" s="55">
        <f t="shared" si="22"/>
        <v>0.83267277709195431</v>
      </c>
      <c r="J479" s="39">
        <f>'Source Data'!I479</f>
        <v>714228</v>
      </c>
      <c r="K479" s="58">
        <f t="shared" si="23"/>
        <v>0.24021810491422174</v>
      </c>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row>
    <row r="480" spans="1:47" ht="20" customHeight="1">
      <c r="A480" s="48" t="s">
        <v>741</v>
      </c>
      <c r="B480" s="49">
        <v>86902</v>
      </c>
      <c r="C480" s="50" t="s">
        <v>541</v>
      </c>
      <c r="D480" s="50" t="s">
        <v>79</v>
      </c>
      <c r="E480" s="50" t="s">
        <v>74</v>
      </c>
      <c r="F480" s="39">
        <f>'Source Data'!O480</f>
        <v>902595</v>
      </c>
      <c r="G480" s="39">
        <f>'Source Data'!AS480</f>
        <v>1167321</v>
      </c>
      <c r="H480" s="39">
        <f t="shared" si="21"/>
        <v>264726</v>
      </c>
      <c r="I480" s="55">
        <f t="shared" si="22"/>
        <v>0.29329433466837285</v>
      </c>
      <c r="J480" s="39">
        <f>'Source Data'!I480</f>
        <v>58512</v>
      </c>
      <c r="K480" s="58">
        <f t="shared" si="23"/>
        <v>0.22102853516466081</v>
      </c>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row>
    <row r="481" spans="1:47" ht="20" customHeight="1">
      <c r="A481" s="48" t="s">
        <v>742</v>
      </c>
      <c r="B481" s="49">
        <v>244901</v>
      </c>
      <c r="C481" s="50" t="s">
        <v>743</v>
      </c>
      <c r="D481" s="50" t="s">
        <v>79</v>
      </c>
      <c r="E481" s="50" t="s">
        <v>74</v>
      </c>
      <c r="F481" s="39">
        <f>'Source Data'!O481</f>
        <v>249596</v>
      </c>
      <c r="G481" s="39">
        <f>'Source Data'!AS481</f>
        <v>451660</v>
      </c>
      <c r="H481" s="39">
        <f t="shared" si="21"/>
        <v>202064</v>
      </c>
      <c r="I481" s="55">
        <f t="shared" si="22"/>
        <v>0.8095642558374333</v>
      </c>
      <c r="J481" s="39">
        <f>'Source Data'!I481</f>
        <v>16854</v>
      </c>
      <c r="K481" s="58">
        <f t="shared" si="23"/>
        <v>8.3409216881780032E-2</v>
      </c>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row>
    <row r="482" spans="1:47" ht="20" customHeight="1">
      <c r="A482" s="48" t="s">
        <v>744</v>
      </c>
      <c r="B482" s="49">
        <v>35902</v>
      </c>
      <c r="C482" s="50" t="s">
        <v>534</v>
      </c>
      <c r="D482" s="50" t="s">
        <v>79</v>
      </c>
      <c r="E482" s="50" t="s">
        <v>74</v>
      </c>
      <c r="F482" s="39">
        <f>'Source Data'!O482</f>
        <v>392474</v>
      </c>
      <c r="G482" s="39">
        <f>'Source Data'!AS482</f>
        <v>463642</v>
      </c>
      <c r="H482" s="39">
        <f t="shared" si="21"/>
        <v>71168</v>
      </c>
      <c r="I482" s="55">
        <f t="shared" si="22"/>
        <v>0.18133175700810755</v>
      </c>
      <c r="J482" s="39">
        <f>'Source Data'!I482</f>
        <v>21836</v>
      </c>
      <c r="K482" s="58">
        <f t="shared" si="23"/>
        <v>0.30682329136690645</v>
      </c>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row>
    <row r="483" spans="1:47" ht="20" customHeight="1">
      <c r="A483" s="48" t="s">
        <v>745</v>
      </c>
      <c r="B483" s="49">
        <v>103902</v>
      </c>
      <c r="C483" s="50" t="s">
        <v>377</v>
      </c>
      <c r="D483" s="50" t="s">
        <v>79</v>
      </c>
      <c r="E483" s="50" t="s">
        <v>74</v>
      </c>
      <c r="F483" s="39">
        <f>'Source Data'!O483</f>
        <v>365557</v>
      </c>
      <c r="G483" s="39">
        <f>'Source Data'!AS483</f>
        <v>556951</v>
      </c>
      <c r="H483" s="39">
        <f t="shared" si="21"/>
        <v>191394</v>
      </c>
      <c r="I483" s="55">
        <f t="shared" si="22"/>
        <v>0.5235681439556622</v>
      </c>
      <c r="J483" s="39">
        <f>'Source Data'!I483</f>
        <v>25334</v>
      </c>
      <c r="K483" s="58">
        <f t="shared" si="23"/>
        <v>0.13236569589433317</v>
      </c>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row>
    <row r="484" spans="1:47" ht="20" customHeight="1">
      <c r="A484" s="48" t="s">
        <v>746</v>
      </c>
      <c r="B484" s="49">
        <v>225907</v>
      </c>
      <c r="C484" s="50" t="s">
        <v>381</v>
      </c>
      <c r="D484" s="50" t="s">
        <v>79</v>
      </c>
      <c r="E484" s="50" t="s">
        <v>74</v>
      </c>
      <c r="F484" s="39">
        <f>'Source Data'!O484</f>
        <v>752487</v>
      </c>
      <c r="G484" s="39">
        <f>'Source Data'!AS484</f>
        <v>1190228</v>
      </c>
      <c r="H484" s="39">
        <f t="shared" si="21"/>
        <v>437741</v>
      </c>
      <c r="I484" s="55">
        <f t="shared" si="22"/>
        <v>0.58172566436363682</v>
      </c>
      <c r="J484" s="39">
        <f>'Source Data'!I484</f>
        <v>92114</v>
      </c>
      <c r="K484" s="58">
        <f t="shared" si="23"/>
        <v>0.21043036864264486</v>
      </c>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row>
    <row r="485" spans="1:47" ht="20" customHeight="1">
      <c r="A485" s="48" t="s">
        <v>747</v>
      </c>
      <c r="B485" s="49">
        <v>104901</v>
      </c>
      <c r="C485" s="50" t="s">
        <v>748</v>
      </c>
      <c r="D485" s="50" t="s">
        <v>79</v>
      </c>
      <c r="E485" s="50" t="s">
        <v>74</v>
      </c>
      <c r="F485" s="39">
        <f>'Source Data'!O485</f>
        <v>985382</v>
      </c>
      <c r="G485" s="39">
        <f>'Source Data'!AS485</f>
        <v>1336201</v>
      </c>
      <c r="H485" s="39">
        <f t="shared" si="21"/>
        <v>350819</v>
      </c>
      <c r="I485" s="55">
        <f t="shared" si="22"/>
        <v>0.35602334932036511</v>
      </c>
      <c r="J485" s="39">
        <f>'Source Data'!I485</f>
        <v>57346</v>
      </c>
      <c r="K485" s="58">
        <f t="shared" si="23"/>
        <v>0.16346321037344044</v>
      </c>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row>
    <row r="486" spans="1:47" ht="20" customHeight="1">
      <c r="A486" s="48" t="s">
        <v>749</v>
      </c>
      <c r="B486" s="49">
        <v>250902</v>
      </c>
      <c r="C486" s="50" t="s">
        <v>101</v>
      </c>
      <c r="D486" s="50" t="s">
        <v>79</v>
      </c>
      <c r="E486" s="50" t="s">
        <v>74</v>
      </c>
      <c r="F486" s="39">
        <f>'Source Data'!O486</f>
        <v>1374973</v>
      </c>
      <c r="G486" s="39">
        <f>'Source Data'!AS486</f>
        <v>1896527</v>
      </c>
      <c r="H486" s="39">
        <f t="shared" si="21"/>
        <v>521554</v>
      </c>
      <c r="I486" s="55">
        <f t="shared" si="22"/>
        <v>0.37931944845462418</v>
      </c>
      <c r="J486" s="39">
        <f>'Source Data'!I486</f>
        <v>81620</v>
      </c>
      <c r="K486" s="58">
        <f t="shared" si="23"/>
        <v>0.15649386257223605</v>
      </c>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row>
    <row r="487" spans="1:47" ht="20" customHeight="1">
      <c r="A487" s="48" t="s">
        <v>750</v>
      </c>
      <c r="B487" s="49">
        <v>127904</v>
      </c>
      <c r="C487" s="50" t="s">
        <v>139</v>
      </c>
      <c r="D487" s="50" t="s">
        <v>79</v>
      </c>
      <c r="E487" s="50" t="s">
        <v>74</v>
      </c>
      <c r="F487" s="39">
        <f>'Source Data'!O487</f>
        <v>1055601</v>
      </c>
      <c r="G487" s="39">
        <f>'Source Data'!AS487</f>
        <v>1969611</v>
      </c>
      <c r="H487" s="39">
        <f t="shared" si="21"/>
        <v>914010</v>
      </c>
      <c r="I487" s="55">
        <f t="shared" si="22"/>
        <v>0.86586693267626691</v>
      </c>
      <c r="J487" s="39">
        <f>'Source Data'!I487</f>
        <v>81832</v>
      </c>
      <c r="K487" s="58">
        <f t="shared" si="23"/>
        <v>8.9530749116530459E-2</v>
      </c>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row>
    <row r="488" spans="1:47" ht="20" customHeight="1">
      <c r="A488" s="48" t="s">
        <v>751</v>
      </c>
      <c r="B488" s="49">
        <v>105906</v>
      </c>
      <c r="C488" s="50" t="s">
        <v>539</v>
      </c>
      <c r="D488" s="50" t="s">
        <v>79</v>
      </c>
      <c r="E488" s="50" t="s">
        <v>74</v>
      </c>
      <c r="F488" s="39">
        <f>'Source Data'!O488</f>
        <v>31209860</v>
      </c>
      <c r="G488" s="39">
        <f>'Source Data'!AS488</f>
        <v>45776936</v>
      </c>
      <c r="H488" s="39">
        <f t="shared" si="21"/>
        <v>14567076</v>
      </c>
      <c r="I488" s="55">
        <f t="shared" si="22"/>
        <v>0.46674595784793654</v>
      </c>
      <c r="J488" s="39">
        <f>'Source Data'!I488</f>
        <v>2628800</v>
      </c>
      <c r="K488" s="58">
        <f t="shared" si="23"/>
        <v>0.18046174812295893</v>
      </c>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row>
    <row r="489" spans="1:47" ht="20" customHeight="1">
      <c r="A489" s="48" t="s">
        <v>752</v>
      </c>
      <c r="B489" s="49">
        <v>198905</v>
      </c>
      <c r="C489" s="50" t="s">
        <v>282</v>
      </c>
      <c r="D489" s="50" t="s">
        <v>79</v>
      </c>
      <c r="E489" s="50" t="s">
        <v>74</v>
      </c>
      <c r="F489" s="39">
        <f>'Source Data'!O489</f>
        <v>1527429</v>
      </c>
      <c r="G489" s="39">
        <f>'Source Data'!AS489</f>
        <v>1939677</v>
      </c>
      <c r="H489" s="39">
        <f t="shared" si="21"/>
        <v>412248</v>
      </c>
      <c r="I489" s="55">
        <f t="shared" si="22"/>
        <v>0.26989666950149566</v>
      </c>
      <c r="J489" s="39">
        <f>'Source Data'!I489</f>
        <v>76214</v>
      </c>
      <c r="K489" s="58">
        <f t="shared" si="23"/>
        <v>0.18487415342221186</v>
      </c>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row>
    <row r="490" spans="1:47" ht="20" customHeight="1">
      <c r="A490" s="48" t="s">
        <v>753</v>
      </c>
      <c r="B490" s="49">
        <v>65902</v>
      </c>
      <c r="C490" s="50" t="s">
        <v>406</v>
      </c>
      <c r="D490" s="50" t="s">
        <v>79</v>
      </c>
      <c r="E490" s="50" t="s">
        <v>74</v>
      </c>
      <c r="F490" s="39">
        <f>'Source Data'!O490</f>
        <v>211759</v>
      </c>
      <c r="G490" s="39">
        <f>'Source Data'!AS490</f>
        <v>328800</v>
      </c>
      <c r="H490" s="39">
        <f t="shared" si="21"/>
        <v>117041</v>
      </c>
      <c r="I490" s="55">
        <f t="shared" si="22"/>
        <v>0.5527085035346786</v>
      </c>
      <c r="J490" s="39">
        <f>'Source Data'!I490</f>
        <v>8692</v>
      </c>
      <c r="K490" s="58">
        <f t="shared" si="23"/>
        <v>7.4264573952717419E-2</v>
      </c>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row>
    <row r="491" spans="1:47" ht="20" customHeight="1">
      <c r="A491" s="48" t="s">
        <v>754</v>
      </c>
      <c r="B491" s="49">
        <v>202903</v>
      </c>
      <c r="C491" s="50" t="s">
        <v>755</v>
      </c>
      <c r="D491" s="50" t="s">
        <v>79</v>
      </c>
      <c r="E491" s="50" t="s">
        <v>74</v>
      </c>
      <c r="F491" s="39">
        <f>'Source Data'!O491</f>
        <v>1447883</v>
      </c>
      <c r="G491" s="39">
        <f>'Source Data'!AS491</f>
        <v>1721842</v>
      </c>
      <c r="H491" s="39">
        <f t="shared" si="21"/>
        <v>273959</v>
      </c>
      <c r="I491" s="55">
        <f t="shared" si="22"/>
        <v>0.18921349307920599</v>
      </c>
      <c r="J491" s="39">
        <f>'Source Data'!I491</f>
        <v>75578</v>
      </c>
      <c r="K491" s="58">
        <f t="shared" si="23"/>
        <v>0.2758733971141667</v>
      </c>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row>
    <row r="492" spans="1:47" ht="20" customHeight="1">
      <c r="A492" s="48" t="s">
        <v>756</v>
      </c>
      <c r="B492" s="49">
        <v>237902</v>
      </c>
      <c r="C492" s="50" t="s">
        <v>757</v>
      </c>
      <c r="D492" s="50" t="s">
        <v>79</v>
      </c>
      <c r="E492" s="50" t="s">
        <v>74</v>
      </c>
      <c r="F492" s="39">
        <f>'Source Data'!O492</f>
        <v>2400098</v>
      </c>
      <c r="G492" s="39">
        <f>'Source Data'!AS492</f>
        <v>3455095</v>
      </c>
      <c r="H492" s="39">
        <f t="shared" si="21"/>
        <v>1054997</v>
      </c>
      <c r="I492" s="55">
        <f t="shared" si="22"/>
        <v>0.43956413446450937</v>
      </c>
      <c r="J492" s="39">
        <f>'Source Data'!I492</f>
        <v>165572</v>
      </c>
      <c r="K492" s="58">
        <f t="shared" si="23"/>
        <v>0.15694073063714872</v>
      </c>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row>
    <row r="493" spans="1:47" ht="20" customHeight="1">
      <c r="A493" s="48" t="s">
        <v>758</v>
      </c>
      <c r="B493" s="49">
        <v>201902</v>
      </c>
      <c r="C493" s="50" t="s">
        <v>352</v>
      </c>
      <c r="D493" s="50" t="s">
        <v>79</v>
      </c>
      <c r="E493" s="50" t="s">
        <v>74</v>
      </c>
      <c r="F493" s="39">
        <f>'Source Data'!O493</f>
        <v>4834712</v>
      </c>
      <c r="G493" s="39">
        <f>'Source Data'!AS493</f>
        <v>5658270</v>
      </c>
      <c r="H493" s="39">
        <f t="shared" si="21"/>
        <v>823558</v>
      </c>
      <c r="I493" s="55">
        <f t="shared" si="22"/>
        <v>0.17034272155197663</v>
      </c>
      <c r="J493" s="39">
        <f>'Source Data'!I493</f>
        <v>331674</v>
      </c>
      <c r="K493" s="58">
        <f t="shared" si="23"/>
        <v>0.40273301941089762</v>
      </c>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row>
    <row r="494" spans="1:47" ht="20" customHeight="1">
      <c r="A494" s="48" t="s">
        <v>759</v>
      </c>
      <c r="B494" s="49">
        <v>39902</v>
      </c>
      <c r="C494" s="50" t="s">
        <v>208</v>
      </c>
      <c r="D494" s="50" t="s">
        <v>79</v>
      </c>
      <c r="E494" s="50" t="s">
        <v>74</v>
      </c>
      <c r="F494" s="39">
        <f>'Source Data'!O494</f>
        <v>1442072</v>
      </c>
      <c r="G494" s="39">
        <f>'Source Data'!AS494</f>
        <v>2060298</v>
      </c>
      <c r="H494" s="39">
        <f t="shared" si="21"/>
        <v>618226</v>
      </c>
      <c r="I494" s="55">
        <f t="shared" si="22"/>
        <v>0.42870674973232958</v>
      </c>
      <c r="J494" s="39">
        <f>'Source Data'!I494</f>
        <v>90206</v>
      </c>
      <c r="K494" s="58">
        <f t="shared" si="23"/>
        <v>0.14591104224021637</v>
      </c>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row>
    <row r="495" spans="1:47" ht="20" customHeight="1">
      <c r="A495" s="48" t="s">
        <v>760</v>
      </c>
      <c r="B495" s="49">
        <v>15833</v>
      </c>
      <c r="C495" s="50" t="s">
        <v>99</v>
      </c>
      <c r="D495" s="50" t="s">
        <v>71</v>
      </c>
      <c r="E495" s="50" t="s">
        <v>89</v>
      </c>
      <c r="F495" s="39">
        <f>'Source Data'!O495</f>
        <v>125058</v>
      </c>
      <c r="G495" s="39">
        <f>'Source Data'!AS495</f>
        <v>95113</v>
      </c>
      <c r="H495" s="39">
        <f t="shared" si="21"/>
        <v>-29945</v>
      </c>
      <c r="I495" s="55">
        <f t="shared" si="22"/>
        <v>-0.23944889571238945</v>
      </c>
      <c r="J495" s="39">
        <f>'Source Data'!I495</f>
        <v>0</v>
      </c>
      <c r="K495" s="58" t="str">
        <f t="shared" si="23"/>
        <v>N/A</v>
      </c>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row>
    <row r="496" spans="1:47" ht="20" customHeight="1">
      <c r="A496" s="48" t="s">
        <v>761</v>
      </c>
      <c r="B496" s="49">
        <v>59901</v>
      </c>
      <c r="C496" s="50" t="s">
        <v>762</v>
      </c>
      <c r="D496" s="50" t="s">
        <v>79</v>
      </c>
      <c r="E496" s="50" t="s">
        <v>74</v>
      </c>
      <c r="F496" s="39">
        <f>'Source Data'!O496</f>
        <v>4654221</v>
      </c>
      <c r="G496" s="39">
        <f>'Source Data'!AS496</f>
        <v>5913728</v>
      </c>
      <c r="H496" s="39">
        <f t="shared" si="21"/>
        <v>1259507</v>
      </c>
      <c r="I496" s="55">
        <f t="shared" si="22"/>
        <v>0.27061607087415918</v>
      </c>
      <c r="J496" s="39">
        <f>'Source Data'!I496</f>
        <v>406616</v>
      </c>
      <c r="K496" s="58">
        <f t="shared" si="23"/>
        <v>0.32283742766018769</v>
      </c>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row>
    <row r="497" spans="1:47" ht="20" customHeight="1">
      <c r="A497" s="48" t="s">
        <v>763</v>
      </c>
      <c r="B497" s="49">
        <v>15815</v>
      </c>
      <c r="C497" s="50" t="s">
        <v>99</v>
      </c>
      <c r="D497" s="50" t="s">
        <v>71</v>
      </c>
      <c r="E497" s="50" t="s">
        <v>74</v>
      </c>
      <c r="F497" s="39">
        <f>'Source Data'!O497</f>
        <v>582628</v>
      </c>
      <c r="G497" s="39">
        <f>'Source Data'!AS497</f>
        <v>808139</v>
      </c>
      <c r="H497" s="39">
        <f t="shared" si="21"/>
        <v>225511</v>
      </c>
      <c r="I497" s="55">
        <f t="shared" si="22"/>
        <v>0.38705829448636181</v>
      </c>
      <c r="J497" s="39">
        <f>'Source Data'!I497</f>
        <v>60844</v>
      </c>
      <c r="K497" s="58">
        <f t="shared" si="23"/>
        <v>0.26980502059766487</v>
      </c>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row>
    <row r="498" spans="1:47" ht="20" customHeight="1">
      <c r="A498" s="48" t="s">
        <v>764</v>
      </c>
      <c r="B498" s="49">
        <v>101879</v>
      </c>
      <c r="C498" s="50" t="s">
        <v>76</v>
      </c>
      <c r="D498" s="50" t="s">
        <v>71</v>
      </c>
      <c r="E498" s="50" t="s">
        <v>765</v>
      </c>
      <c r="F498" s="39">
        <f>'Source Data'!O498</f>
        <v>0</v>
      </c>
      <c r="G498" s="39">
        <f>'Source Data'!AS498</f>
        <v>0</v>
      </c>
      <c r="H498" s="39">
        <f t="shared" si="21"/>
        <v>0</v>
      </c>
      <c r="I498" s="55" t="str">
        <f t="shared" si="22"/>
        <v>N/A</v>
      </c>
      <c r="J498" s="39">
        <f>'Source Data'!I498</f>
        <v>5618</v>
      </c>
      <c r="K498" s="58" t="str">
        <f t="shared" si="23"/>
        <v>N/A</v>
      </c>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row>
    <row r="499" spans="1:47" ht="20" customHeight="1">
      <c r="A499" s="48" t="s">
        <v>766</v>
      </c>
      <c r="B499" s="49">
        <v>208901</v>
      </c>
      <c r="C499" s="50" t="s">
        <v>767</v>
      </c>
      <c r="D499" s="50" t="s">
        <v>79</v>
      </c>
      <c r="E499" s="50" t="s">
        <v>74</v>
      </c>
      <c r="F499" s="39">
        <f>'Source Data'!O499</f>
        <v>557834</v>
      </c>
      <c r="G499" s="39">
        <f>'Source Data'!AS499</f>
        <v>1070059</v>
      </c>
      <c r="H499" s="39">
        <f t="shared" si="21"/>
        <v>512225</v>
      </c>
      <c r="I499" s="55">
        <f t="shared" si="22"/>
        <v>0.91823911773036426</v>
      </c>
      <c r="J499" s="39">
        <f>'Source Data'!I499</f>
        <v>26288</v>
      </c>
      <c r="K499" s="58">
        <f t="shared" si="23"/>
        <v>5.1321196739713991E-2</v>
      </c>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row>
    <row r="500" spans="1:47" ht="20" customHeight="1">
      <c r="A500" s="48" t="s">
        <v>768</v>
      </c>
      <c r="B500" s="49">
        <v>97903</v>
      </c>
      <c r="C500" s="50" t="s">
        <v>722</v>
      </c>
      <c r="D500" s="50" t="s">
        <v>79</v>
      </c>
      <c r="E500" s="50" t="s">
        <v>74</v>
      </c>
      <c r="F500" s="39">
        <f>'Source Data'!O500</f>
        <v>963909</v>
      </c>
      <c r="G500" s="39">
        <f>'Source Data'!AS500</f>
        <v>1288002</v>
      </c>
      <c r="H500" s="39">
        <f t="shared" si="21"/>
        <v>324093</v>
      </c>
      <c r="I500" s="55">
        <f t="shared" si="22"/>
        <v>0.33622779743730996</v>
      </c>
      <c r="J500" s="39">
        <f>'Source Data'!I500</f>
        <v>63706</v>
      </c>
      <c r="K500" s="58">
        <f t="shared" si="23"/>
        <v>0.19656703477088366</v>
      </c>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row>
    <row r="501" spans="1:47" ht="20" customHeight="1">
      <c r="A501" s="48" t="s">
        <v>769</v>
      </c>
      <c r="B501" s="49">
        <v>108905</v>
      </c>
      <c r="C501" s="50" t="s">
        <v>291</v>
      </c>
      <c r="D501" s="50" t="s">
        <v>79</v>
      </c>
      <c r="E501" s="50" t="s">
        <v>74</v>
      </c>
      <c r="F501" s="39">
        <f>'Source Data'!O501</f>
        <v>6559451</v>
      </c>
      <c r="G501" s="39">
        <f>'Source Data'!AS501</f>
        <v>8216083</v>
      </c>
      <c r="H501" s="39">
        <f t="shared" si="21"/>
        <v>1656632</v>
      </c>
      <c r="I501" s="55">
        <f t="shared" si="22"/>
        <v>0.25255650206091945</v>
      </c>
      <c r="J501" s="39">
        <f>'Source Data'!I501</f>
        <v>295210</v>
      </c>
      <c r="K501" s="58">
        <f t="shared" si="23"/>
        <v>0.17819889993673912</v>
      </c>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row>
    <row r="502" spans="1:47" ht="20" customHeight="1">
      <c r="A502" s="48" t="s">
        <v>770</v>
      </c>
      <c r="B502" s="49">
        <v>148903</v>
      </c>
      <c r="C502" s="50" t="s">
        <v>258</v>
      </c>
      <c r="D502" s="50" t="s">
        <v>79</v>
      </c>
      <c r="E502" s="50" t="s">
        <v>771</v>
      </c>
      <c r="F502" s="39">
        <f>'Source Data'!O502</f>
        <v>262903</v>
      </c>
      <c r="G502" s="39">
        <f>'Source Data'!AS502</f>
        <v>0</v>
      </c>
      <c r="H502" s="39">
        <f t="shared" si="21"/>
        <v>-262903</v>
      </c>
      <c r="I502" s="55">
        <f t="shared" si="22"/>
        <v>-1</v>
      </c>
      <c r="J502" s="39">
        <f>'Source Data'!I502</f>
        <v>0</v>
      </c>
      <c r="K502" s="58" t="str">
        <f t="shared" si="23"/>
        <v>N/A</v>
      </c>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row>
    <row r="503" spans="1:47" ht="20" customHeight="1">
      <c r="A503" s="48" t="s">
        <v>772</v>
      </c>
      <c r="B503" s="49">
        <v>84903</v>
      </c>
      <c r="C503" s="50" t="s">
        <v>126</v>
      </c>
      <c r="D503" s="50" t="s">
        <v>79</v>
      </c>
      <c r="E503" s="50" t="s">
        <v>74</v>
      </c>
      <c r="F503" s="39">
        <f>'Source Data'!O503</f>
        <v>486594</v>
      </c>
      <c r="G503" s="39">
        <f>'Source Data'!AS503</f>
        <v>687658</v>
      </c>
      <c r="H503" s="39">
        <f t="shared" si="21"/>
        <v>201064</v>
      </c>
      <c r="I503" s="55">
        <f t="shared" si="22"/>
        <v>0.41320690349654948</v>
      </c>
      <c r="J503" s="39">
        <f>'Source Data'!I503</f>
        <v>12826</v>
      </c>
      <c r="K503" s="58">
        <f t="shared" si="23"/>
        <v>6.3790633828034848E-2</v>
      </c>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row>
    <row r="504" spans="1:47" ht="20" customHeight="1">
      <c r="A504" s="48" t="s">
        <v>773</v>
      </c>
      <c r="B504" s="49">
        <v>220819</v>
      </c>
      <c r="C504" s="50" t="s">
        <v>91</v>
      </c>
      <c r="D504" s="50" t="s">
        <v>71</v>
      </c>
      <c r="E504" s="50" t="s">
        <v>72</v>
      </c>
      <c r="F504" s="39">
        <f>'Source Data'!O504</f>
        <v>1736086</v>
      </c>
      <c r="G504" s="39">
        <f>'Source Data'!AS504</f>
        <v>0</v>
      </c>
      <c r="H504" s="39">
        <f t="shared" si="21"/>
        <v>-1736086</v>
      </c>
      <c r="I504" s="55">
        <f t="shared" si="22"/>
        <v>-1</v>
      </c>
      <c r="J504" s="39">
        <f>'Source Data'!I504</f>
        <v>0</v>
      </c>
      <c r="K504" s="58" t="str">
        <f t="shared" si="23"/>
        <v>N/A</v>
      </c>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row>
    <row r="505" spans="1:47" ht="20" customHeight="1">
      <c r="A505" s="48" t="s">
        <v>774</v>
      </c>
      <c r="B505" s="49">
        <v>177905</v>
      </c>
      <c r="C505" s="50" t="s">
        <v>233</v>
      </c>
      <c r="D505" s="50" t="s">
        <v>79</v>
      </c>
      <c r="E505" s="50" t="s">
        <v>74</v>
      </c>
      <c r="F505" s="39">
        <f>'Source Data'!O505</f>
        <v>496911</v>
      </c>
      <c r="G505" s="39">
        <f>'Source Data'!AS505</f>
        <v>836192</v>
      </c>
      <c r="H505" s="39">
        <f t="shared" si="21"/>
        <v>339281</v>
      </c>
      <c r="I505" s="55">
        <f t="shared" si="22"/>
        <v>0.68278021617553242</v>
      </c>
      <c r="J505" s="39">
        <f>'Source Data'!I505</f>
        <v>21306</v>
      </c>
      <c r="K505" s="58">
        <f t="shared" si="23"/>
        <v>6.2797504133741647E-2</v>
      </c>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row>
    <row r="506" spans="1:47" ht="20" customHeight="1">
      <c r="A506" s="48" t="s">
        <v>775</v>
      </c>
      <c r="B506" s="49">
        <v>57911</v>
      </c>
      <c r="C506" s="50" t="s">
        <v>70</v>
      </c>
      <c r="D506" s="50" t="s">
        <v>79</v>
      </c>
      <c r="E506" s="50" t="s">
        <v>74</v>
      </c>
      <c r="F506" s="39">
        <f>'Source Data'!O506</f>
        <v>8670257</v>
      </c>
      <c r="G506" s="39">
        <f>'Source Data'!AS506</f>
        <v>9475810</v>
      </c>
      <c r="H506" s="39">
        <f t="shared" si="21"/>
        <v>805553</v>
      </c>
      <c r="I506" s="55">
        <f t="shared" si="22"/>
        <v>9.2909933350303231E-2</v>
      </c>
      <c r="J506" s="39">
        <f>'Source Data'!I506</f>
        <v>644268</v>
      </c>
      <c r="K506" s="58">
        <f t="shared" si="23"/>
        <v>0.79978350276145704</v>
      </c>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row>
    <row r="507" spans="1:47" ht="20" customHeight="1">
      <c r="A507" s="48" t="s">
        <v>775</v>
      </c>
      <c r="B507" s="49">
        <v>188903</v>
      </c>
      <c r="C507" s="50" t="s">
        <v>124</v>
      </c>
      <c r="D507" s="50" t="s">
        <v>79</v>
      </c>
      <c r="E507" s="50" t="s">
        <v>74</v>
      </c>
      <c r="F507" s="39">
        <f>'Source Data'!O507</f>
        <v>1457714</v>
      </c>
      <c r="G507" s="39">
        <f>'Source Data'!AS507</f>
        <v>2042801</v>
      </c>
      <c r="H507" s="39">
        <f t="shared" si="21"/>
        <v>585087</v>
      </c>
      <c r="I507" s="55">
        <f t="shared" si="22"/>
        <v>0.40137297165287567</v>
      </c>
      <c r="J507" s="39">
        <f>'Source Data'!I507</f>
        <v>75472</v>
      </c>
      <c r="K507" s="58">
        <f t="shared" si="23"/>
        <v>0.1289927822699872</v>
      </c>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row>
    <row r="508" spans="1:47" ht="20" customHeight="1">
      <c r="A508" s="48" t="s">
        <v>776</v>
      </c>
      <c r="B508" s="49">
        <v>109904</v>
      </c>
      <c r="C508" s="50" t="s">
        <v>78</v>
      </c>
      <c r="D508" s="50" t="s">
        <v>79</v>
      </c>
      <c r="E508" s="50" t="s">
        <v>74</v>
      </c>
      <c r="F508" s="39">
        <f>'Source Data'!O508</f>
        <v>2559808</v>
      </c>
      <c r="G508" s="39">
        <f>'Source Data'!AS508</f>
        <v>3485616</v>
      </c>
      <c r="H508" s="39">
        <f t="shared" si="21"/>
        <v>925808</v>
      </c>
      <c r="I508" s="55">
        <f t="shared" si="22"/>
        <v>0.36167087531564868</v>
      </c>
      <c r="J508" s="39">
        <f>'Source Data'!I508</f>
        <v>200340</v>
      </c>
      <c r="K508" s="58">
        <f t="shared" si="23"/>
        <v>0.21639476003663827</v>
      </c>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row>
    <row r="509" spans="1:47" ht="20" customHeight="1">
      <c r="A509" s="48" t="s">
        <v>777</v>
      </c>
      <c r="B509" s="49">
        <v>84908</v>
      </c>
      <c r="C509" s="50" t="s">
        <v>126</v>
      </c>
      <c r="D509" s="50" t="s">
        <v>79</v>
      </c>
      <c r="E509" s="50" t="s">
        <v>74</v>
      </c>
      <c r="F509" s="39">
        <f>'Source Data'!O509</f>
        <v>3223593</v>
      </c>
      <c r="G509" s="39">
        <f>'Source Data'!AS509</f>
        <v>4289667</v>
      </c>
      <c r="H509" s="39">
        <f t="shared" si="21"/>
        <v>1066074</v>
      </c>
      <c r="I509" s="55">
        <f t="shared" si="22"/>
        <v>0.33070986318682288</v>
      </c>
      <c r="J509" s="39">
        <f>'Source Data'!I509</f>
        <v>205322</v>
      </c>
      <c r="K509" s="58">
        <f t="shared" si="23"/>
        <v>0.19259638636717527</v>
      </c>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row>
    <row r="510" spans="1:47" ht="20" customHeight="1">
      <c r="A510" s="48" t="s">
        <v>778</v>
      </c>
      <c r="B510" s="49">
        <v>14905</v>
      </c>
      <c r="C510" s="50" t="s">
        <v>86</v>
      </c>
      <c r="D510" s="50" t="s">
        <v>79</v>
      </c>
      <c r="E510" s="50" t="s">
        <v>74</v>
      </c>
      <c r="F510" s="39">
        <f>'Source Data'!O510</f>
        <v>1006043</v>
      </c>
      <c r="G510" s="39">
        <f>'Source Data'!AS510</f>
        <v>1368639</v>
      </c>
      <c r="H510" s="39">
        <f t="shared" si="21"/>
        <v>362596</v>
      </c>
      <c r="I510" s="55">
        <f t="shared" si="22"/>
        <v>0.36041799406188402</v>
      </c>
      <c r="J510" s="39">
        <f>'Source Data'!I510</f>
        <v>69536</v>
      </c>
      <c r="K510" s="58">
        <f t="shared" si="23"/>
        <v>0.19177266158479409</v>
      </c>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row>
    <row r="511" spans="1:47" ht="20" customHeight="1">
      <c r="A511" s="48" t="s">
        <v>779</v>
      </c>
      <c r="B511" s="49">
        <v>5902</v>
      </c>
      <c r="C511" s="50" t="s">
        <v>150</v>
      </c>
      <c r="D511" s="50" t="s">
        <v>79</v>
      </c>
      <c r="E511" s="50" t="s">
        <v>74</v>
      </c>
      <c r="F511" s="39">
        <f>'Source Data'!O511</f>
        <v>1240044</v>
      </c>
      <c r="G511" s="39">
        <f>'Source Data'!AS511</f>
        <v>2043054</v>
      </c>
      <c r="H511" s="39">
        <f t="shared" si="21"/>
        <v>803010</v>
      </c>
      <c r="I511" s="55">
        <f t="shared" si="22"/>
        <v>0.64756573153855834</v>
      </c>
      <c r="J511" s="39">
        <f>'Source Data'!I511</f>
        <v>119462</v>
      </c>
      <c r="K511" s="58">
        <f t="shared" si="23"/>
        <v>0.14876776129811584</v>
      </c>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row>
    <row r="512" spans="1:47" ht="20" customHeight="1">
      <c r="A512" s="48" t="s">
        <v>780</v>
      </c>
      <c r="B512" s="49">
        <v>163904</v>
      </c>
      <c r="C512" s="50" t="s">
        <v>496</v>
      </c>
      <c r="D512" s="50" t="s">
        <v>79</v>
      </c>
      <c r="E512" s="50" t="s">
        <v>74</v>
      </c>
      <c r="F512" s="39">
        <f>'Source Data'!O512</f>
        <v>2435642</v>
      </c>
      <c r="G512" s="39">
        <f>'Source Data'!AS512</f>
        <v>3084446</v>
      </c>
      <c r="H512" s="39">
        <f t="shared" si="21"/>
        <v>648804</v>
      </c>
      <c r="I512" s="55">
        <f t="shared" si="22"/>
        <v>0.26637904913776328</v>
      </c>
      <c r="J512" s="39">
        <f>'Source Data'!I512</f>
        <v>182320</v>
      </c>
      <c r="K512" s="58">
        <f t="shared" si="23"/>
        <v>0.28100936492376744</v>
      </c>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row>
    <row r="513" spans="1:47" ht="20" customHeight="1">
      <c r="A513" s="48" t="s">
        <v>781</v>
      </c>
      <c r="B513" s="49">
        <v>74907</v>
      </c>
      <c r="C513" s="50" t="s">
        <v>256</v>
      </c>
      <c r="D513" s="50" t="s">
        <v>79</v>
      </c>
      <c r="E513" s="50" t="s">
        <v>74</v>
      </c>
      <c r="F513" s="39">
        <f>'Source Data'!O513</f>
        <v>797145</v>
      </c>
      <c r="G513" s="39">
        <f>'Source Data'!AS513</f>
        <v>1571915</v>
      </c>
      <c r="H513" s="39">
        <f t="shared" si="21"/>
        <v>774770</v>
      </c>
      <c r="I513" s="55">
        <f t="shared" si="22"/>
        <v>0.97193107903831799</v>
      </c>
      <c r="J513" s="39">
        <f>'Source Data'!I513</f>
        <v>70172</v>
      </c>
      <c r="K513" s="58">
        <f t="shared" si="23"/>
        <v>9.0571395381855255E-2</v>
      </c>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row>
    <row r="514" spans="1:47" ht="20" customHeight="1">
      <c r="A514" s="48" t="s">
        <v>782</v>
      </c>
      <c r="B514" s="49">
        <v>19902</v>
      </c>
      <c r="C514" s="50" t="s">
        <v>512</v>
      </c>
      <c r="D514" s="50" t="s">
        <v>79</v>
      </c>
      <c r="E514" s="50" t="s">
        <v>74</v>
      </c>
      <c r="F514" s="39">
        <f>'Source Data'!O514</f>
        <v>1053736</v>
      </c>
      <c r="G514" s="39">
        <f>'Source Data'!AS514</f>
        <v>1632048</v>
      </c>
      <c r="H514" s="39">
        <f t="shared" si="21"/>
        <v>578312</v>
      </c>
      <c r="I514" s="55">
        <f t="shared" si="22"/>
        <v>0.54882057745013935</v>
      </c>
      <c r="J514" s="39">
        <f>'Source Data'!I514</f>
        <v>92114</v>
      </c>
      <c r="K514" s="58">
        <f t="shared" si="23"/>
        <v>0.15928080344174078</v>
      </c>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row>
    <row r="515" spans="1:47" ht="20" customHeight="1">
      <c r="A515" s="48" t="s">
        <v>783</v>
      </c>
      <c r="B515" s="49">
        <v>108802</v>
      </c>
      <c r="C515" s="50" t="s">
        <v>291</v>
      </c>
      <c r="D515" s="50" t="s">
        <v>71</v>
      </c>
      <c r="E515" s="50" t="s">
        <v>74</v>
      </c>
      <c r="F515" s="39">
        <f>'Source Data'!O515</f>
        <v>1966315</v>
      </c>
      <c r="G515" s="39">
        <f>'Source Data'!AS515</f>
        <v>2227279</v>
      </c>
      <c r="H515" s="39">
        <f t="shared" si="21"/>
        <v>260964</v>
      </c>
      <c r="I515" s="55">
        <f t="shared" si="22"/>
        <v>0.13271729097321638</v>
      </c>
      <c r="J515" s="39">
        <f>'Source Data'!I515</f>
        <v>107908</v>
      </c>
      <c r="K515" s="58">
        <f t="shared" si="23"/>
        <v>0.41349764718505233</v>
      </c>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row>
    <row r="516" spans="1:47" ht="20" customHeight="1">
      <c r="A516" s="48" t="s">
        <v>784</v>
      </c>
      <c r="B516" s="49">
        <v>101878</v>
      </c>
      <c r="C516" s="50" t="s">
        <v>76</v>
      </c>
      <c r="D516" s="50" t="s">
        <v>71</v>
      </c>
      <c r="E516" s="50" t="s">
        <v>292</v>
      </c>
      <c r="F516" s="39">
        <f>'Source Data'!O516</f>
        <v>0</v>
      </c>
      <c r="G516" s="39">
        <f>'Source Data'!AS516</f>
        <v>795340</v>
      </c>
      <c r="H516" s="39">
        <f t="shared" si="21"/>
        <v>795340</v>
      </c>
      <c r="I516" s="55" t="str">
        <f t="shared" si="22"/>
        <v>N/A</v>
      </c>
      <c r="J516" s="39">
        <f>'Source Data'!I516</f>
        <v>45368</v>
      </c>
      <c r="K516" s="58">
        <f t="shared" si="23"/>
        <v>5.7042271229914253E-2</v>
      </c>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row>
    <row r="517" spans="1:47" ht="20" customHeight="1">
      <c r="A517" s="48" t="s">
        <v>785</v>
      </c>
      <c r="B517" s="49">
        <v>101828</v>
      </c>
      <c r="C517" s="50" t="s">
        <v>76</v>
      </c>
      <c r="D517" s="50" t="s">
        <v>71</v>
      </c>
      <c r="E517" s="50" t="s">
        <v>74</v>
      </c>
      <c r="F517" s="39">
        <f>'Source Data'!O517</f>
        <v>2194312</v>
      </c>
      <c r="G517" s="39">
        <f>'Source Data'!AS517</f>
        <v>2943767</v>
      </c>
      <c r="H517" s="39">
        <f t="shared" si="21"/>
        <v>749455</v>
      </c>
      <c r="I517" s="55">
        <f t="shared" si="22"/>
        <v>0.341544411186741</v>
      </c>
      <c r="J517" s="39">
        <f>'Source Data'!I517</f>
        <v>250584</v>
      </c>
      <c r="K517" s="58">
        <f t="shared" si="23"/>
        <v>0.33435496460761488</v>
      </c>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row>
    <row r="518" spans="1:47" ht="20" customHeight="1">
      <c r="A518" s="48" t="s">
        <v>786</v>
      </c>
      <c r="B518" s="49">
        <v>101821</v>
      </c>
      <c r="C518" s="50" t="s">
        <v>76</v>
      </c>
      <c r="D518" s="50" t="s">
        <v>71</v>
      </c>
      <c r="E518" s="50" t="s">
        <v>74</v>
      </c>
      <c r="F518" s="39">
        <f>'Source Data'!O518</f>
        <v>193035</v>
      </c>
      <c r="G518" s="39">
        <f>'Source Data'!AS518</f>
        <v>208425</v>
      </c>
      <c r="H518" s="39">
        <f t="shared" ref="H518:H581" si="24">G518-F518</f>
        <v>15390</v>
      </c>
      <c r="I518" s="55">
        <f t="shared" ref="I518:I581" si="25">IF(F518=0,"N/A",H518/F518)</f>
        <v>7.9726474473541073E-2</v>
      </c>
      <c r="J518" s="39">
        <f>'Source Data'!I518</f>
        <v>16112</v>
      </c>
      <c r="K518" s="58">
        <f t="shared" ref="K518:K581" si="26">IF(H518&lt;=0,"N/A",J518/H518)</f>
        <v>1.0469135802469136</v>
      </c>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row>
    <row r="519" spans="1:47" ht="20" customHeight="1">
      <c r="A519" s="48" t="s">
        <v>787</v>
      </c>
      <c r="B519" s="49">
        <v>101912</v>
      </c>
      <c r="C519" s="50" t="s">
        <v>76</v>
      </c>
      <c r="D519" s="50" t="s">
        <v>79</v>
      </c>
      <c r="E519" s="50" t="s">
        <v>74</v>
      </c>
      <c r="F519" s="39">
        <f>'Source Data'!O519</f>
        <v>306735624</v>
      </c>
      <c r="G519" s="39">
        <f>'Source Data'!AS519</f>
        <v>374366503</v>
      </c>
      <c r="H519" s="39">
        <f t="shared" si="24"/>
        <v>67630879</v>
      </c>
      <c r="I519" s="55">
        <f t="shared" si="25"/>
        <v>0.22048589634961996</v>
      </c>
      <c r="J519" s="39">
        <f>'Source Data'!I519</f>
        <v>17762526</v>
      </c>
      <c r="K519" s="58">
        <f t="shared" si="26"/>
        <v>0.26263928936957925</v>
      </c>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row>
    <row r="520" spans="1:47" ht="20" customHeight="1">
      <c r="A520" s="48" t="s">
        <v>788</v>
      </c>
      <c r="B520" s="49">
        <v>91905</v>
      </c>
      <c r="C520" s="50" t="s">
        <v>210</v>
      </c>
      <c r="D520" s="50" t="s">
        <v>79</v>
      </c>
      <c r="E520" s="50" t="s">
        <v>74</v>
      </c>
      <c r="F520" s="39">
        <f>'Source Data'!O520</f>
        <v>1818123</v>
      </c>
      <c r="G520" s="39">
        <f>'Source Data'!AS520</f>
        <v>2532540</v>
      </c>
      <c r="H520" s="39">
        <f t="shared" si="24"/>
        <v>714417</v>
      </c>
      <c r="I520" s="55">
        <f t="shared" si="25"/>
        <v>0.39294206167569523</v>
      </c>
      <c r="J520" s="39">
        <f>'Source Data'!I520</f>
        <v>125822</v>
      </c>
      <c r="K520" s="58">
        <f t="shared" si="26"/>
        <v>0.17611842943267028</v>
      </c>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row>
    <row r="521" spans="1:47" ht="20" customHeight="1">
      <c r="A521" s="48" t="s">
        <v>789</v>
      </c>
      <c r="B521" s="49">
        <v>19913</v>
      </c>
      <c r="C521" s="50" t="s">
        <v>512</v>
      </c>
      <c r="D521" s="50" t="s">
        <v>79</v>
      </c>
      <c r="E521" s="50" t="s">
        <v>74</v>
      </c>
      <c r="F521" s="39">
        <f>'Source Data'!O521</f>
        <v>120672</v>
      </c>
      <c r="G521" s="39">
        <f>'Source Data'!AS521</f>
        <v>169140</v>
      </c>
      <c r="H521" s="39">
        <f t="shared" si="24"/>
        <v>48468</v>
      </c>
      <c r="I521" s="55">
        <f t="shared" si="25"/>
        <v>0.40165075576770087</v>
      </c>
      <c r="J521" s="39">
        <f>'Source Data'!I521</f>
        <v>5406</v>
      </c>
      <c r="K521" s="58">
        <f t="shared" si="26"/>
        <v>0.11153750928447635</v>
      </c>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row>
    <row r="522" spans="1:47" ht="20" customHeight="1">
      <c r="A522" s="48" t="s">
        <v>789</v>
      </c>
      <c r="B522" s="49">
        <v>109905</v>
      </c>
      <c r="C522" s="50" t="s">
        <v>78</v>
      </c>
      <c r="D522" s="50" t="s">
        <v>79</v>
      </c>
      <c r="E522" s="50" t="s">
        <v>74</v>
      </c>
      <c r="F522" s="39">
        <f>'Source Data'!O522</f>
        <v>633580</v>
      </c>
      <c r="G522" s="39">
        <f>'Source Data'!AS522</f>
        <v>921506</v>
      </c>
      <c r="H522" s="39">
        <f t="shared" si="24"/>
        <v>287926</v>
      </c>
      <c r="I522" s="55">
        <f t="shared" si="25"/>
        <v>0.45444300640803054</v>
      </c>
      <c r="J522" s="39">
        <f>'Source Data'!I522</f>
        <v>41764</v>
      </c>
      <c r="K522" s="58">
        <f t="shared" si="26"/>
        <v>0.14505115897834861</v>
      </c>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row>
    <row r="523" spans="1:47" ht="20" customHeight="1">
      <c r="A523" s="48" t="s">
        <v>790</v>
      </c>
      <c r="B523" s="49">
        <v>72908</v>
      </c>
      <c r="C523" s="50" t="s">
        <v>247</v>
      </c>
      <c r="D523" s="50" t="s">
        <v>79</v>
      </c>
      <c r="E523" s="50" t="s">
        <v>74</v>
      </c>
      <c r="F523" s="39">
        <f>'Source Data'!O523</f>
        <v>290730</v>
      </c>
      <c r="G523" s="39">
        <f>'Source Data'!AS523</f>
        <v>545407</v>
      </c>
      <c r="H523" s="39">
        <f t="shared" si="24"/>
        <v>254677</v>
      </c>
      <c r="I523" s="55">
        <f t="shared" si="25"/>
        <v>0.87599146974856401</v>
      </c>
      <c r="J523" s="39">
        <f>'Source Data'!I523</f>
        <v>34874</v>
      </c>
      <c r="K523" s="58">
        <f t="shared" si="26"/>
        <v>0.13693423434389443</v>
      </c>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row>
    <row r="524" spans="1:47" ht="20" customHeight="1">
      <c r="A524" s="48" t="s">
        <v>791</v>
      </c>
      <c r="B524" s="49">
        <v>3902</v>
      </c>
      <c r="C524" s="50" t="s">
        <v>374</v>
      </c>
      <c r="D524" s="50" t="s">
        <v>79</v>
      </c>
      <c r="E524" s="50" t="s">
        <v>74</v>
      </c>
      <c r="F524" s="39">
        <f>'Source Data'!O524</f>
        <v>3603962</v>
      </c>
      <c r="G524" s="39">
        <f>'Source Data'!AS524</f>
        <v>4660961</v>
      </c>
      <c r="H524" s="39">
        <f t="shared" si="24"/>
        <v>1056999</v>
      </c>
      <c r="I524" s="55">
        <f t="shared" si="25"/>
        <v>0.29328805353663551</v>
      </c>
      <c r="J524" s="39">
        <f>'Source Data'!I524</f>
        <v>291818</v>
      </c>
      <c r="K524" s="58">
        <f t="shared" si="26"/>
        <v>0.27608162353985199</v>
      </c>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row>
    <row r="525" spans="1:47" ht="20" customHeight="1">
      <c r="A525" s="48" t="s">
        <v>792</v>
      </c>
      <c r="B525" s="49">
        <v>101925</v>
      </c>
      <c r="C525" s="50" t="s">
        <v>76</v>
      </c>
      <c r="D525" s="50" t="s">
        <v>79</v>
      </c>
      <c r="E525" s="50" t="s">
        <v>74</v>
      </c>
      <c r="F525" s="39">
        <f>'Source Data'!O525</f>
        <v>4893250</v>
      </c>
      <c r="G525" s="39">
        <f>'Source Data'!AS525</f>
        <v>6993978</v>
      </c>
      <c r="H525" s="39">
        <f t="shared" si="24"/>
        <v>2100728</v>
      </c>
      <c r="I525" s="55">
        <f t="shared" si="25"/>
        <v>0.42931139835487664</v>
      </c>
      <c r="J525" s="39">
        <f>'Source Data'!I525</f>
        <v>391776</v>
      </c>
      <c r="K525" s="58">
        <f t="shared" si="26"/>
        <v>0.1864953482792632</v>
      </c>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row>
    <row r="526" spans="1:47" ht="20" customHeight="1">
      <c r="A526" s="48" t="s">
        <v>793</v>
      </c>
      <c r="B526" s="49">
        <v>34903</v>
      </c>
      <c r="C526" s="50" t="s">
        <v>165</v>
      </c>
      <c r="D526" s="50" t="s">
        <v>79</v>
      </c>
      <c r="E526" s="50" t="s">
        <v>74</v>
      </c>
      <c r="F526" s="39">
        <f>'Source Data'!O526</f>
        <v>1484643</v>
      </c>
      <c r="G526" s="39">
        <f>'Source Data'!AS526</f>
        <v>1952190</v>
      </c>
      <c r="H526" s="39">
        <f t="shared" si="24"/>
        <v>467547</v>
      </c>
      <c r="I526" s="55">
        <f t="shared" si="25"/>
        <v>0.31492217320931698</v>
      </c>
      <c r="J526" s="39">
        <f>'Source Data'!I526</f>
        <v>110452</v>
      </c>
      <c r="K526" s="58">
        <f t="shared" si="26"/>
        <v>0.2362372125155332</v>
      </c>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row>
    <row r="527" spans="1:47" ht="20" customHeight="1">
      <c r="A527" s="48" t="s">
        <v>794</v>
      </c>
      <c r="B527" s="49">
        <v>146905</v>
      </c>
      <c r="C527" s="50" t="s">
        <v>413</v>
      </c>
      <c r="D527" s="50" t="s">
        <v>79</v>
      </c>
      <c r="E527" s="50" t="s">
        <v>74</v>
      </c>
      <c r="F527" s="39">
        <f>'Source Data'!O527</f>
        <v>1301292</v>
      </c>
      <c r="G527" s="39">
        <f>'Source Data'!AS527</f>
        <v>1509937</v>
      </c>
      <c r="H527" s="39">
        <f t="shared" si="24"/>
        <v>208645</v>
      </c>
      <c r="I527" s="55">
        <f t="shared" si="25"/>
        <v>0.16033680373044637</v>
      </c>
      <c r="J527" s="39">
        <f>'Source Data'!I527</f>
        <v>44732</v>
      </c>
      <c r="K527" s="58">
        <f t="shared" si="26"/>
        <v>0.21439286826906948</v>
      </c>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row>
    <row r="528" spans="1:47" ht="20" customHeight="1">
      <c r="A528" s="48" t="s">
        <v>795</v>
      </c>
      <c r="B528" s="49">
        <v>101913</v>
      </c>
      <c r="C528" s="50" t="s">
        <v>76</v>
      </c>
      <c r="D528" s="50" t="s">
        <v>79</v>
      </c>
      <c r="E528" s="50" t="s">
        <v>74</v>
      </c>
      <c r="F528" s="39">
        <f>'Source Data'!O528</f>
        <v>53480888</v>
      </c>
      <c r="G528" s="39">
        <f>'Source Data'!AS528</f>
        <v>78147502</v>
      </c>
      <c r="H528" s="39">
        <f t="shared" si="24"/>
        <v>24666614</v>
      </c>
      <c r="I528" s="55">
        <f t="shared" si="25"/>
        <v>0.46122296997013212</v>
      </c>
      <c r="J528" s="39">
        <f>'Source Data'!I528</f>
        <v>5058956</v>
      </c>
      <c r="K528" s="58">
        <f t="shared" si="26"/>
        <v>0.20509324871261211</v>
      </c>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row>
    <row r="529" spans="1:47" ht="20" customHeight="1">
      <c r="A529" s="48" t="s">
        <v>796</v>
      </c>
      <c r="B529" s="49">
        <v>133902</v>
      </c>
      <c r="C529" s="50" t="s">
        <v>369</v>
      </c>
      <c r="D529" s="50" t="s">
        <v>79</v>
      </c>
      <c r="E529" s="50" t="s">
        <v>74</v>
      </c>
      <c r="F529" s="39">
        <f>'Source Data'!O529</f>
        <v>428971</v>
      </c>
      <c r="G529" s="39">
        <f>'Source Data'!AS529</f>
        <v>561621</v>
      </c>
      <c r="H529" s="39">
        <f t="shared" si="24"/>
        <v>132650</v>
      </c>
      <c r="I529" s="55">
        <f t="shared" si="25"/>
        <v>0.30922836275645671</v>
      </c>
      <c r="J529" s="39">
        <f>'Source Data'!I529</f>
        <v>21306</v>
      </c>
      <c r="K529" s="58">
        <f t="shared" si="26"/>
        <v>0.16061816811157181</v>
      </c>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row>
    <row r="530" spans="1:47" ht="20" customHeight="1">
      <c r="A530" s="48" t="s">
        <v>797</v>
      </c>
      <c r="B530" s="49">
        <v>3904</v>
      </c>
      <c r="C530" s="50" t="s">
        <v>374</v>
      </c>
      <c r="D530" s="50" t="s">
        <v>79</v>
      </c>
      <c r="E530" s="50" t="s">
        <v>74</v>
      </c>
      <c r="F530" s="39">
        <f>'Source Data'!O530</f>
        <v>2030320</v>
      </c>
      <c r="G530" s="39">
        <f>'Source Data'!AS530</f>
        <v>2677045</v>
      </c>
      <c r="H530" s="39">
        <f t="shared" si="24"/>
        <v>646725</v>
      </c>
      <c r="I530" s="55">
        <f t="shared" si="25"/>
        <v>0.3185335316600339</v>
      </c>
      <c r="J530" s="39">
        <f>'Source Data'!I530</f>
        <v>158576</v>
      </c>
      <c r="K530" s="58">
        <f t="shared" si="26"/>
        <v>0.24519850013529707</v>
      </c>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row>
    <row r="531" spans="1:47" ht="20" customHeight="1">
      <c r="A531" s="48" t="s">
        <v>798</v>
      </c>
      <c r="B531" s="49">
        <v>236902</v>
      </c>
      <c r="C531" s="50" t="s">
        <v>799</v>
      </c>
      <c r="D531" s="50" t="s">
        <v>79</v>
      </c>
      <c r="E531" s="50" t="s">
        <v>74</v>
      </c>
      <c r="F531" s="39">
        <f>'Source Data'!O531</f>
        <v>8423066</v>
      </c>
      <c r="G531" s="39">
        <f>'Source Data'!AS531</f>
        <v>11564837</v>
      </c>
      <c r="H531" s="39">
        <f t="shared" si="24"/>
        <v>3141771</v>
      </c>
      <c r="I531" s="55">
        <f t="shared" si="25"/>
        <v>0.37299612753835715</v>
      </c>
      <c r="J531" s="39">
        <f>'Source Data'!I531</f>
        <v>1218788</v>
      </c>
      <c r="K531" s="58">
        <f t="shared" si="26"/>
        <v>0.38793024698490119</v>
      </c>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row>
    <row r="532" spans="1:47" ht="20" customHeight="1">
      <c r="A532" s="48" t="s">
        <v>800</v>
      </c>
      <c r="B532" s="49">
        <v>220916</v>
      </c>
      <c r="C532" s="50" t="s">
        <v>91</v>
      </c>
      <c r="D532" s="50" t="s">
        <v>79</v>
      </c>
      <c r="E532" s="50" t="s">
        <v>74</v>
      </c>
      <c r="F532" s="39">
        <f>'Source Data'!O532</f>
        <v>23035726</v>
      </c>
      <c r="G532" s="39">
        <f>'Source Data'!AS532</f>
        <v>32692570</v>
      </c>
      <c r="H532" s="39">
        <f t="shared" si="24"/>
        <v>9656844</v>
      </c>
      <c r="I532" s="55">
        <f t="shared" si="25"/>
        <v>0.41921161937765711</v>
      </c>
      <c r="J532" s="39">
        <f>'Source Data'!I532</f>
        <v>2441498</v>
      </c>
      <c r="K532" s="58">
        <f t="shared" si="26"/>
        <v>0.25282566436819315</v>
      </c>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row>
    <row r="533" spans="1:47" ht="20" customHeight="1">
      <c r="A533" s="48" t="s">
        <v>801</v>
      </c>
      <c r="B533" s="49">
        <v>246906</v>
      </c>
      <c r="C533" s="50" t="s">
        <v>464</v>
      </c>
      <c r="D533" s="50" t="s">
        <v>79</v>
      </c>
      <c r="E533" s="50" t="s">
        <v>74</v>
      </c>
      <c r="F533" s="39">
        <f>'Source Data'!O533</f>
        <v>9282154</v>
      </c>
      <c r="G533" s="39">
        <f>'Source Data'!AS533</f>
        <v>19530625</v>
      </c>
      <c r="H533" s="39">
        <f t="shared" si="24"/>
        <v>10248471</v>
      </c>
      <c r="I533" s="55">
        <f t="shared" si="25"/>
        <v>1.1041048230830903</v>
      </c>
      <c r="J533" s="39">
        <f>'Source Data'!I533</f>
        <v>1170134</v>
      </c>
      <c r="K533" s="58">
        <f t="shared" si="26"/>
        <v>0.11417644641820228</v>
      </c>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row>
    <row r="534" spans="1:47" ht="20" customHeight="1">
      <c r="A534" s="48" t="s">
        <v>802</v>
      </c>
      <c r="B534" s="49">
        <v>152910</v>
      </c>
      <c r="C534" s="50" t="s">
        <v>221</v>
      </c>
      <c r="D534" s="50" t="s">
        <v>79</v>
      </c>
      <c r="E534" s="50" t="s">
        <v>74</v>
      </c>
      <c r="F534" s="39">
        <f>'Source Data'!O534</f>
        <v>996404</v>
      </c>
      <c r="G534" s="39">
        <f>'Source Data'!AS534</f>
        <v>1329130</v>
      </c>
      <c r="H534" s="39">
        <f t="shared" si="24"/>
        <v>332726</v>
      </c>
      <c r="I534" s="55">
        <f t="shared" si="25"/>
        <v>0.33392680077558901</v>
      </c>
      <c r="J534" s="39">
        <f>'Source Data'!I534</f>
        <v>109180</v>
      </c>
      <c r="K534" s="58">
        <f t="shared" si="26"/>
        <v>0.32813786719402754</v>
      </c>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row>
    <row r="535" spans="1:47" ht="20" customHeight="1">
      <c r="A535" s="48" t="s">
        <v>803</v>
      </c>
      <c r="B535" s="49">
        <v>108807</v>
      </c>
      <c r="C535" s="50" t="s">
        <v>291</v>
      </c>
      <c r="D535" s="50" t="s">
        <v>71</v>
      </c>
      <c r="E535" s="50" t="s">
        <v>74</v>
      </c>
      <c r="F535" s="39">
        <f>'Source Data'!O535</f>
        <v>87218993</v>
      </c>
      <c r="G535" s="39">
        <f>'Source Data'!AS535</f>
        <v>157373926</v>
      </c>
      <c r="H535" s="39">
        <f t="shared" si="24"/>
        <v>70154933</v>
      </c>
      <c r="I535" s="55">
        <f t="shared" si="25"/>
        <v>0.80435385214777699</v>
      </c>
      <c r="J535" s="39">
        <f>'Source Data'!I535</f>
        <v>8438342</v>
      </c>
      <c r="K535" s="58">
        <f t="shared" si="26"/>
        <v>0.12028152033157812</v>
      </c>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row>
    <row r="536" spans="1:47" ht="20" customHeight="1">
      <c r="A536" s="48" t="s">
        <v>804</v>
      </c>
      <c r="B536" s="49">
        <v>43801</v>
      </c>
      <c r="C536" s="50" t="s">
        <v>112</v>
      </c>
      <c r="D536" s="50" t="s">
        <v>71</v>
      </c>
      <c r="E536" s="50" t="s">
        <v>74</v>
      </c>
      <c r="F536" s="39">
        <f>'Source Data'!O536</f>
        <v>1889154</v>
      </c>
      <c r="G536" s="39">
        <f>'Source Data'!AS536</f>
        <v>2465025</v>
      </c>
      <c r="H536" s="39">
        <f t="shared" si="24"/>
        <v>575871</v>
      </c>
      <c r="I536" s="55">
        <f t="shared" si="25"/>
        <v>0.30483009855205029</v>
      </c>
      <c r="J536" s="39">
        <f>'Source Data'!I536</f>
        <v>152428</v>
      </c>
      <c r="K536" s="58">
        <f t="shared" si="26"/>
        <v>0.2646912242498754</v>
      </c>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row>
    <row r="537" spans="1:47" ht="20" customHeight="1">
      <c r="A537" s="48" t="s">
        <v>805</v>
      </c>
      <c r="B537" s="49">
        <v>43802</v>
      </c>
      <c r="C537" s="50" t="s">
        <v>112</v>
      </c>
      <c r="D537" s="50" t="s">
        <v>71</v>
      </c>
      <c r="E537" s="50" t="s">
        <v>74</v>
      </c>
      <c r="F537" s="39">
        <f>'Source Data'!O537</f>
        <v>191057</v>
      </c>
      <c r="G537" s="39">
        <f>'Source Data'!AS537</f>
        <v>428993</v>
      </c>
      <c r="H537" s="39">
        <f t="shared" si="24"/>
        <v>237936</v>
      </c>
      <c r="I537" s="55">
        <f t="shared" si="25"/>
        <v>1.2453665659986286</v>
      </c>
      <c r="J537" s="39">
        <f>'Source Data'!I537</f>
        <v>28514</v>
      </c>
      <c r="K537" s="58">
        <f t="shared" si="26"/>
        <v>0.11983894828861542</v>
      </c>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row>
    <row r="538" spans="1:47" ht="20" customHeight="1">
      <c r="A538" s="48" t="s">
        <v>806</v>
      </c>
      <c r="B538" s="49">
        <v>120905</v>
      </c>
      <c r="C538" s="50" t="s">
        <v>571</v>
      </c>
      <c r="D538" s="50" t="s">
        <v>79</v>
      </c>
      <c r="E538" s="50" t="s">
        <v>74</v>
      </c>
      <c r="F538" s="39">
        <f>'Source Data'!O538</f>
        <v>2317595</v>
      </c>
      <c r="G538" s="39">
        <f>'Source Data'!AS538</f>
        <v>2808575</v>
      </c>
      <c r="H538" s="39">
        <f t="shared" si="24"/>
        <v>490980</v>
      </c>
      <c r="I538" s="55">
        <f t="shared" si="25"/>
        <v>0.21184892097195585</v>
      </c>
      <c r="J538" s="39">
        <f>'Source Data'!I538</f>
        <v>121052</v>
      </c>
      <c r="K538" s="58">
        <f t="shared" si="26"/>
        <v>0.24655179437044278</v>
      </c>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row>
    <row r="539" spans="1:47" ht="20" customHeight="1">
      <c r="A539" s="48" t="s">
        <v>807</v>
      </c>
      <c r="B539" s="49">
        <v>205903</v>
      </c>
      <c r="C539" s="50" t="s">
        <v>148</v>
      </c>
      <c r="D539" s="50" t="s">
        <v>79</v>
      </c>
      <c r="E539" s="50" t="s">
        <v>74</v>
      </c>
      <c r="F539" s="39">
        <f>'Source Data'!O539</f>
        <v>2540831</v>
      </c>
      <c r="G539" s="39">
        <f>'Source Data'!AS539</f>
        <v>5099571</v>
      </c>
      <c r="H539" s="39">
        <f t="shared" si="24"/>
        <v>2558740</v>
      </c>
      <c r="I539" s="55">
        <f t="shared" si="25"/>
        <v>1.0070484813826657</v>
      </c>
      <c r="J539" s="39">
        <f>'Source Data'!I539</f>
        <v>209986</v>
      </c>
      <c r="K539" s="58">
        <f t="shared" si="26"/>
        <v>8.206617319461923E-2</v>
      </c>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row>
    <row r="540" spans="1:47" ht="20" customHeight="1">
      <c r="A540" s="48" t="s">
        <v>808</v>
      </c>
      <c r="B540" s="49">
        <v>133904</v>
      </c>
      <c r="C540" s="50" t="s">
        <v>369</v>
      </c>
      <c r="D540" s="50" t="s">
        <v>79</v>
      </c>
      <c r="E540" s="50" t="s">
        <v>74</v>
      </c>
      <c r="F540" s="39">
        <f>'Source Data'!O540</f>
        <v>2054353</v>
      </c>
      <c r="G540" s="39">
        <f>'Source Data'!AS540</f>
        <v>2828336</v>
      </c>
      <c r="H540" s="39">
        <f t="shared" si="24"/>
        <v>773983</v>
      </c>
      <c r="I540" s="55">
        <f t="shared" si="25"/>
        <v>0.37675268077102619</v>
      </c>
      <c r="J540" s="39">
        <f>'Source Data'!I540</f>
        <v>144160</v>
      </c>
      <c r="K540" s="58">
        <f t="shared" si="26"/>
        <v>0.18625732089722902</v>
      </c>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row>
    <row r="541" spans="1:47" ht="20" customHeight="1">
      <c r="A541" s="48" t="s">
        <v>809</v>
      </c>
      <c r="B541" s="49">
        <v>15808</v>
      </c>
      <c r="C541" s="50" t="s">
        <v>99</v>
      </c>
      <c r="D541" s="50" t="s">
        <v>71</v>
      </c>
      <c r="E541" s="50" t="s">
        <v>74</v>
      </c>
      <c r="F541" s="39">
        <f>'Source Data'!O541</f>
        <v>1790302</v>
      </c>
      <c r="G541" s="39">
        <f>'Source Data'!AS541</f>
        <v>1853553</v>
      </c>
      <c r="H541" s="39">
        <f t="shared" si="24"/>
        <v>63251</v>
      </c>
      <c r="I541" s="55">
        <f t="shared" si="25"/>
        <v>3.5329793520869665E-2</v>
      </c>
      <c r="J541" s="39">
        <f>'Source Data'!I541</f>
        <v>122748</v>
      </c>
      <c r="K541" s="58">
        <f t="shared" si="26"/>
        <v>1.9406491596970799</v>
      </c>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row>
    <row r="542" spans="1:47" ht="20" customHeight="1">
      <c r="A542" s="48" t="s">
        <v>810</v>
      </c>
      <c r="B542" s="49">
        <v>57830</v>
      </c>
      <c r="C542" s="50" t="s">
        <v>70</v>
      </c>
      <c r="D542" s="50" t="s">
        <v>71</v>
      </c>
      <c r="E542" s="50" t="s">
        <v>74</v>
      </c>
      <c r="F542" s="39">
        <f>'Source Data'!O542</f>
        <v>1719515</v>
      </c>
      <c r="G542" s="39">
        <f>'Source Data'!AS542</f>
        <v>2306764</v>
      </c>
      <c r="H542" s="39">
        <f t="shared" si="24"/>
        <v>587249</v>
      </c>
      <c r="I542" s="55">
        <f t="shared" si="25"/>
        <v>0.34152013794587427</v>
      </c>
      <c r="J542" s="39">
        <f>'Source Data'!I542</f>
        <v>116918</v>
      </c>
      <c r="K542" s="58">
        <f t="shared" si="26"/>
        <v>0.19909442161672478</v>
      </c>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row>
    <row r="543" spans="1:47" ht="20" customHeight="1">
      <c r="A543" s="48" t="s">
        <v>811</v>
      </c>
      <c r="B543" s="49">
        <v>57848</v>
      </c>
      <c r="C543" s="50" t="s">
        <v>70</v>
      </c>
      <c r="D543" s="50" t="s">
        <v>71</v>
      </c>
      <c r="E543" s="50" t="s">
        <v>74</v>
      </c>
      <c r="F543" s="39">
        <f>'Source Data'!O543</f>
        <v>30542306</v>
      </c>
      <c r="G543" s="39">
        <f>'Source Data'!AS543</f>
        <v>42788649</v>
      </c>
      <c r="H543" s="39">
        <f t="shared" si="24"/>
        <v>12246343</v>
      </c>
      <c r="I543" s="55">
        <f t="shared" si="25"/>
        <v>0.40096327369649171</v>
      </c>
      <c r="J543" s="39">
        <f>'Source Data'!I543</f>
        <v>2782818</v>
      </c>
      <c r="K543" s="58">
        <f t="shared" si="26"/>
        <v>0.2272366534238017</v>
      </c>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row>
    <row r="544" spans="1:47" ht="20" customHeight="1">
      <c r="A544" s="48" t="s">
        <v>812</v>
      </c>
      <c r="B544" s="49">
        <v>93903</v>
      </c>
      <c r="C544" s="50" t="s">
        <v>133</v>
      </c>
      <c r="D544" s="50" t="s">
        <v>79</v>
      </c>
      <c r="E544" s="50" t="s">
        <v>74</v>
      </c>
      <c r="F544" s="39">
        <f>'Source Data'!O544</f>
        <v>701675</v>
      </c>
      <c r="G544" s="39">
        <f>'Source Data'!AS544</f>
        <v>1382513</v>
      </c>
      <c r="H544" s="39">
        <f t="shared" si="24"/>
        <v>680838</v>
      </c>
      <c r="I544" s="55">
        <f t="shared" si="25"/>
        <v>0.9703039156304557</v>
      </c>
      <c r="J544" s="39">
        <f>'Source Data'!I544</f>
        <v>67204</v>
      </c>
      <c r="K544" s="58">
        <f t="shared" si="26"/>
        <v>9.8707768955316827E-2</v>
      </c>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row>
    <row r="545" spans="1:47" ht="20" customHeight="1">
      <c r="A545" s="48" t="s">
        <v>813</v>
      </c>
      <c r="B545" s="49">
        <v>243903</v>
      </c>
      <c r="C545" s="50" t="s">
        <v>322</v>
      </c>
      <c r="D545" s="50" t="s">
        <v>79</v>
      </c>
      <c r="E545" s="50" t="s">
        <v>74</v>
      </c>
      <c r="F545" s="39">
        <f>'Source Data'!O545</f>
        <v>2301297</v>
      </c>
      <c r="G545" s="39">
        <f>'Source Data'!AS545</f>
        <v>3475747</v>
      </c>
      <c r="H545" s="39">
        <f t="shared" si="24"/>
        <v>1174450</v>
      </c>
      <c r="I545" s="55">
        <f t="shared" si="25"/>
        <v>0.51034264590793799</v>
      </c>
      <c r="J545" s="39">
        <f>'Source Data'!I545</f>
        <v>208926</v>
      </c>
      <c r="K545" s="58">
        <f t="shared" si="26"/>
        <v>0.17789263059304355</v>
      </c>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row>
    <row r="546" spans="1:47" ht="20" customHeight="1">
      <c r="A546" s="48" t="s">
        <v>814</v>
      </c>
      <c r="B546" s="49">
        <v>208903</v>
      </c>
      <c r="C546" s="50" t="s">
        <v>767</v>
      </c>
      <c r="D546" s="50" t="s">
        <v>79</v>
      </c>
      <c r="E546" s="50" t="s">
        <v>74</v>
      </c>
      <c r="F546" s="39">
        <f>'Source Data'!O546</f>
        <v>482796</v>
      </c>
      <c r="G546" s="39">
        <f>'Source Data'!AS546</f>
        <v>729356</v>
      </c>
      <c r="H546" s="39">
        <f t="shared" si="24"/>
        <v>246560</v>
      </c>
      <c r="I546" s="55">
        <f t="shared" si="25"/>
        <v>0.51069188642822227</v>
      </c>
      <c r="J546" s="39">
        <f>'Source Data'!I546</f>
        <v>31906</v>
      </c>
      <c r="K546" s="58">
        <f t="shared" si="26"/>
        <v>0.12940460739779364</v>
      </c>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row>
    <row r="547" spans="1:47" ht="20" customHeight="1">
      <c r="A547" s="48" t="s">
        <v>815</v>
      </c>
      <c r="B547" s="49">
        <v>186903</v>
      </c>
      <c r="C547" s="50" t="s">
        <v>316</v>
      </c>
      <c r="D547" s="50" t="s">
        <v>79</v>
      </c>
      <c r="E547" s="50" t="s">
        <v>74</v>
      </c>
      <c r="F547" s="39">
        <f>'Source Data'!O547</f>
        <v>1518627</v>
      </c>
      <c r="G547" s="39">
        <f>'Source Data'!AS547</f>
        <v>1330545</v>
      </c>
      <c r="H547" s="39">
        <f t="shared" si="24"/>
        <v>-188082</v>
      </c>
      <c r="I547" s="55">
        <f t="shared" si="25"/>
        <v>-0.12385003032344348</v>
      </c>
      <c r="J547" s="39">
        <f>'Source Data'!I547</f>
        <v>48230</v>
      </c>
      <c r="K547" s="58" t="str">
        <f t="shared" si="26"/>
        <v>N/A</v>
      </c>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row>
    <row r="548" spans="1:47" ht="20" customHeight="1">
      <c r="A548" s="48" t="s">
        <v>816</v>
      </c>
      <c r="B548" s="49">
        <v>18906</v>
      </c>
      <c r="C548" s="50" t="s">
        <v>415</v>
      </c>
      <c r="D548" s="50" t="s">
        <v>79</v>
      </c>
      <c r="E548" s="50" t="s">
        <v>74</v>
      </c>
      <c r="F548" s="39">
        <f>'Source Data'!O548</f>
        <v>225344</v>
      </c>
      <c r="G548" s="39">
        <f>'Source Data'!AS548</f>
        <v>310564</v>
      </c>
      <c r="H548" s="39">
        <f t="shared" si="24"/>
        <v>85220</v>
      </c>
      <c r="I548" s="55">
        <f t="shared" si="25"/>
        <v>0.37817736438511784</v>
      </c>
      <c r="J548" s="39">
        <f>'Source Data'!I548</f>
        <v>14204</v>
      </c>
      <c r="K548" s="58">
        <f t="shared" si="26"/>
        <v>0.16667448955644215</v>
      </c>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row>
    <row r="549" spans="1:47" ht="20" customHeight="1">
      <c r="A549" s="48" t="s">
        <v>817</v>
      </c>
      <c r="B549" s="49">
        <v>118902</v>
      </c>
      <c r="C549" s="50" t="s">
        <v>818</v>
      </c>
      <c r="D549" s="50" t="s">
        <v>79</v>
      </c>
      <c r="E549" s="50" t="s">
        <v>74</v>
      </c>
      <c r="F549" s="39">
        <f>'Source Data'!O549</f>
        <v>900932</v>
      </c>
      <c r="G549" s="39">
        <f>'Source Data'!AS549</f>
        <v>1395765</v>
      </c>
      <c r="H549" s="39">
        <f t="shared" si="24"/>
        <v>494833</v>
      </c>
      <c r="I549" s="55">
        <f t="shared" si="25"/>
        <v>0.54924567003947022</v>
      </c>
      <c r="J549" s="39">
        <f>'Source Data'!I549</f>
        <v>30740</v>
      </c>
      <c r="K549" s="58">
        <f t="shared" si="26"/>
        <v>6.2121968421669532E-2</v>
      </c>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row>
    <row r="550" spans="1:47" ht="20" customHeight="1">
      <c r="A550" s="48" t="s">
        <v>819</v>
      </c>
      <c r="B550" s="49">
        <v>57912</v>
      </c>
      <c r="C550" s="50" t="s">
        <v>70</v>
      </c>
      <c r="D550" s="50" t="s">
        <v>79</v>
      </c>
      <c r="E550" s="50" t="s">
        <v>74</v>
      </c>
      <c r="F550" s="39">
        <f>'Source Data'!O550</f>
        <v>44024211</v>
      </c>
      <c r="G550" s="39">
        <f>'Source Data'!AS550</f>
        <v>53057810</v>
      </c>
      <c r="H550" s="39">
        <f t="shared" si="24"/>
        <v>9033599</v>
      </c>
      <c r="I550" s="55">
        <f t="shared" si="25"/>
        <v>0.205196158995331</v>
      </c>
      <c r="J550" s="39">
        <f>'Source Data'!I550</f>
        <v>3085978</v>
      </c>
      <c r="K550" s="58">
        <f t="shared" si="26"/>
        <v>0.34161113416701361</v>
      </c>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row>
    <row r="551" spans="1:47" ht="20" customHeight="1">
      <c r="A551" s="48" t="s">
        <v>820</v>
      </c>
      <c r="B551" s="49">
        <v>70907</v>
      </c>
      <c r="C551" s="50" t="s">
        <v>174</v>
      </c>
      <c r="D551" s="50" t="s">
        <v>79</v>
      </c>
      <c r="E551" s="50" t="s">
        <v>74</v>
      </c>
      <c r="F551" s="39">
        <f>'Source Data'!O551</f>
        <v>1078641</v>
      </c>
      <c r="G551" s="39">
        <f>'Source Data'!AS551</f>
        <v>1441967</v>
      </c>
      <c r="H551" s="39">
        <f t="shared" si="24"/>
        <v>363326</v>
      </c>
      <c r="I551" s="55">
        <f t="shared" si="25"/>
        <v>0.33683681595637471</v>
      </c>
      <c r="J551" s="39">
        <f>'Source Data'!I551</f>
        <v>62964</v>
      </c>
      <c r="K551" s="58">
        <f t="shared" si="26"/>
        <v>0.17329891062021435</v>
      </c>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row>
    <row r="552" spans="1:47" ht="20" customHeight="1">
      <c r="A552" s="48" t="s">
        <v>821</v>
      </c>
      <c r="B552" s="49">
        <v>109907</v>
      </c>
      <c r="C552" s="50" t="s">
        <v>78</v>
      </c>
      <c r="D552" s="50" t="s">
        <v>79</v>
      </c>
      <c r="E552" s="50" t="s">
        <v>74</v>
      </c>
      <c r="F552" s="39">
        <f>'Source Data'!O552</f>
        <v>925853</v>
      </c>
      <c r="G552" s="39">
        <f>'Source Data'!AS552</f>
        <v>1356519</v>
      </c>
      <c r="H552" s="39">
        <f t="shared" si="24"/>
        <v>430666</v>
      </c>
      <c r="I552" s="55">
        <f t="shared" si="25"/>
        <v>0.46515591567991893</v>
      </c>
      <c r="J552" s="39">
        <f>'Source Data'!I552</f>
        <v>68264</v>
      </c>
      <c r="K552" s="58">
        <f t="shared" si="26"/>
        <v>0.1585079853064788</v>
      </c>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row>
    <row r="553" spans="1:47" ht="20" customHeight="1">
      <c r="A553" s="48" t="s">
        <v>822</v>
      </c>
      <c r="B553" s="49">
        <v>119902</v>
      </c>
      <c r="C553" s="50" t="s">
        <v>312</v>
      </c>
      <c r="D553" s="50" t="s">
        <v>79</v>
      </c>
      <c r="E553" s="50" t="s">
        <v>74</v>
      </c>
      <c r="F553" s="39">
        <f>'Source Data'!O553</f>
        <v>1839120</v>
      </c>
      <c r="G553" s="39">
        <f>'Source Data'!AS553</f>
        <v>2540333</v>
      </c>
      <c r="H553" s="39">
        <f t="shared" si="24"/>
        <v>701213</v>
      </c>
      <c r="I553" s="55">
        <f t="shared" si="25"/>
        <v>0.38127637130801689</v>
      </c>
      <c r="J553" s="39">
        <f>'Source Data'!I553</f>
        <v>109392</v>
      </c>
      <c r="K553" s="58">
        <f t="shared" si="26"/>
        <v>0.15600395314975621</v>
      </c>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row>
    <row r="554" spans="1:47" ht="20" customHeight="1">
      <c r="A554" s="48" t="s">
        <v>823</v>
      </c>
      <c r="B554" s="49">
        <v>37904</v>
      </c>
      <c r="C554" s="50" t="s">
        <v>116</v>
      </c>
      <c r="D554" s="50" t="s">
        <v>79</v>
      </c>
      <c r="E554" s="50" t="s">
        <v>74</v>
      </c>
      <c r="F554" s="39">
        <f>'Source Data'!O554</f>
        <v>6389672</v>
      </c>
      <c r="G554" s="39">
        <f>'Source Data'!AS554</f>
        <v>8064841</v>
      </c>
      <c r="H554" s="39">
        <f t="shared" si="24"/>
        <v>1675169</v>
      </c>
      <c r="I554" s="55">
        <f t="shared" si="25"/>
        <v>0.26216823023153613</v>
      </c>
      <c r="J554" s="39">
        <f>'Source Data'!I554</f>
        <v>484314</v>
      </c>
      <c r="K554" s="58">
        <f t="shared" si="26"/>
        <v>0.28911351630790683</v>
      </c>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row>
    <row r="555" spans="1:47" ht="20" customHeight="1">
      <c r="A555" s="48" t="s">
        <v>824</v>
      </c>
      <c r="B555" s="49">
        <v>246907</v>
      </c>
      <c r="C555" s="50" t="s">
        <v>464</v>
      </c>
      <c r="D555" s="50" t="s">
        <v>79</v>
      </c>
      <c r="E555" s="50" t="s">
        <v>74</v>
      </c>
      <c r="F555" s="39">
        <f>'Source Data'!O555</f>
        <v>3180403</v>
      </c>
      <c r="G555" s="39">
        <f>'Source Data'!AS555</f>
        <v>8171014</v>
      </c>
      <c r="H555" s="39">
        <f t="shared" si="24"/>
        <v>4990611</v>
      </c>
      <c r="I555" s="55">
        <f t="shared" si="25"/>
        <v>1.5691756673603943</v>
      </c>
      <c r="J555" s="39">
        <f>'Source Data'!I555</f>
        <v>478378</v>
      </c>
      <c r="K555" s="58">
        <f t="shared" si="26"/>
        <v>9.5855597641250734E-2</v>
      </c>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row>
    <row r="556" spans="1:47" ht="20" customHeight="1">
      <c r="A556" s="48" t="s">
        <v>825</v>
      </c>
      <c r="B556" s="49">
        <v>121904</v>
      </c>
      <c r="C556" s="50" t="s">
        <v>299</v>
      </c>
      <c r="D556" s="50" t="s">
        <v>79</v>
      </c>
      <c r="E556" s="50" t="s">
        <v>74</v>
      </c>
      <c r="F556" s="39">
        <f>'Source Data'!O556</f>
        <v>3678055</v>
      </c>
      <c r="G556" s="39">
        <f>'Source Data'!AS556</f>
        <v>3951329</v>
      </c>
      <c r="H556" s="39">
        <f t="shared" si="24"/>
        <v>273274</v>
      </c>
      <c r="I556" s="55">
        <f t="shared" si="25"/>
        <v>7.4298508314856626E-2</v>
      </c>
      <c r="J556" s="39">
        <f>'Source Data'!I556</f>
        <v>206382</v>
      </c>
      <c r="K556" s="58">
        <f t="shared" si="26"/>
        <v>0.75522003556869666</v>
      </c>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row>
    <row r="557" spans="1:47" ht="20" customHeight="1">
      <c r="A557" s="48" t="s">
        <v>826</v>
      </c>
      <c r="B557" s="49">
        <v>132902</v>
      </c>
      <c r="C557" s="50" t="s">
        <v>827</v>
      </c>
      <c r="D557" s="50" t="s">
        <v>79</v>
      </c>
      <c r="E557" s="50" t="s">
        <v>74</v>
      </c>
      <c r="F557" s="39">
        <f>'Source Data'!O557</f>
        <v>430534</v>
      </c>
      <c r="G557" s="39">
        <f>'Source Data'!AS557</f>
        <v>690542</v>
      </c>
      <c r="H557" s="39">
        <f t="shared" si="24"/>
        <v>260008</v>
      </c>
      <c r="I557" s="55">
        <f t="shared" si="25"/>
        <v>0.60391978333883034</v>
      </c>
      <c r="J557" s="39">
        <f>'Source Data'!I557</f>
        <v>19186</v>
      </c>
      <c r="K557" s="58">
        <f t="shared" si="26"/>
        <v>7.3790037229623698E-2</v>
      </c>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row>
    <row r="558" spans="1:47" ht="20" customHeight="1">
      <c r="A558" s="48" t="s">
        <v>828</v>
      </c>
      <c r="B558" s="49">
        <v>57819</v>
      </c>
      <c r="C558" s="50" t="s">
        <v>70</v>
      </c>
      <c r="D558" s="50" t="s">
        <v>71</v>
      </c>
      <c r="E558" s="50" t="s">
        <v>74</v>
      </c>
      <c r="F558" s="39">
        <f>'Source Data'!O558</f>
        <v>295960</v>
      </c>
      <c r="G558" s="39">
        <f>'Source Data'!AS558</f>
        <v>390636</v>
      </c>
      <c r="H558" s="39">
        <f t="shared" si="24"/>
        <v>94676</v>
      </c>
      <c r="I558" s="55">
        <f t="shared" si="25"/>
        <v>0.31989458034869578</v>
      </c>
      <c r="J558" s="39">
        <f>'Source Data'!I558</f>
        <v>18232</v>
      </c>
      <c r="K558" s="58">
        <f t="shared" si="26"/>
        <v>0.19257256326841016</v>
      </c>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row>
    <row r="559" spans="1:47" ht="20" customHeight="1">
      <c r="A559" s="48" t="s">
        <v>829</v>
      </c>
      <c r="B559" s="49">
        <v>155901</v>
      </c>
      <c r="C559" s="50" t="s">
        <v>830</v>
      </c>
      <c r="D559" s="50" t="s">
        <v>79</v>
      </c>
      <c r="E559" s="50" t="s">
        <v>74</v>
      </c>
      <c r="F559" s="39">
        <f>'Source Data'!O559</f>
        <v>1812645</v>
      </c>
      <c r="G559" s="39">
        <f>'Source Data'!AS559</f>
        <v>2578418</v>
      </c>
      <c r="H559" s="39">
        <f t="shared" si="24"/>
        <v>765773</v>
      </c>
      <c r="I559" s="55">
        <f t="shared" si="25"/>
        <v>0.42246165134375457</v>
      </c>
      <c r="J559" s="39">
        <f>'Source Data'!I559</f>
        <v>115010</v>
      </c>
      <c r="K559" s="58">
        <f t="shared" si="26"/>
        <v>0.15018811057584949</v>
      </c>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row>
    <row r="560" spans="1:47" ht="20" customHeight="1">
      <c r="A560" s="48" t="s">
        <v>831</v>
      </c>
      <c r="B560" s="49">
        <v>124901</v>
      </c>
      <c r="C560" s="50" t="s">
        <v>832</v>
      </c>
      <c r="D560" s="50" t="s">
        <v>79</v>
      </c>
      <c r="E560" s="50" t="s">
        <v>74</v>
      </c>
      <c r="F560" s="39">
        <f>'Source Data'!O560</f>
        <v>2343907</v>
      </c>
      <c r="G560" s="39">
        <f>'Source Data'!AS560</f>
        <v>2434362</v>
      </c>
      <c r="H560" s="39">
        <f t="shared" si="24"/>
        <v>90455</v>
      </c>
      <c r="I560" s="55">
        <f t="shared" si="25"/>
        <v>3.8591548214156959E-2</v>
      </c>
      <c r="J560" s="39">
        <f>'Source Data'!I560</f>
        <v>97520</v>
      </c>
      <c r="K560" s="58">
        <f t="shared" si="26"/>
        <v>1.0781051351500746</v>
      </c>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row>
    <row r="561" spans="1:47" ht="20" customHeight="1">
      <c r="A561" s="48" t="s">
        <v>833</v>
      </c>
      <c r="B561" s="49">
        <v>221911</v>
      </c>
      <c r="C561" s="50" t="s">
        <v>83</v>
      </c>
      <c r="D561" s="50" t="s">
        <v>79</v>
      </c>
      <c r="E561" s="50" t="s">
        <v>74</v>
      </c>
      <c r="F561" s="39">
        <f>'Source Data'!O561</f>
        <v>1576248</v>
      </c>
      <c r="G561" s="39">
        <f>'Source Data'!AS561</f>
        <v>2730205</v>
      </c>
      <c r="H561" s="39">
        <f t="shared" si="24"/>
        <v>1153957</v>
      </c>
      <c r="I561" s="55">
        <f t="shared" si="25"/>
        <v>0.73209101613451688</v>
      </c>
      <c r="J561" s="39">
        <f>'Source Data'!I561</f>
        <v>172250</v>
      </c>
      <c r="K561" s="58">
        <f t="shared" si="26"/>
        <v>0.14926899355868548</v>
      </c>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row>
    <row r="562" spans="1:47" ht="20" customHeight="1">
      <c r="A562" s="48" t="s">
        <v>834</v>
      </c>
      <c r="B562" s="49">
        <v>210902</v>
      </c>
      <c r="C562" s="50" t="s">
        <v>367</v>
      </c>
      <c r="D562" s="50" t="s">
        <v>79</v>
      </c>
      <c r="E562" s="50" t="s">
        <v>74</v>
      </c>
      <c r="F562" s="39">
        <f>'Source Data'!O562</f>
        <v>1116125</v>
      </c>
      <c r="G562" s="39">
        <f>'Source Data'!AS562</f>
        <v>1679991</v>
      </c>
      <c r="H562" s="39">
        <f t="shared" si="24"/>
        <v>563866</v>
      </c>
      <c r="I562" s="55">
        <f t="shared" si="25"/>
        <v>0.50519968641505208</v>
      </c>
      <c r="J562" s="39">
        <f>'Source Data'!I562</f>
        <v>71974</v>
      </c>
      <c r="K562" s="58">
        <f t="shared" si="26"/>
        <v>0.1276438018961952</v>
      </c>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row>
    <row r="563" spans="1:47" ht="20" customHeight="1">
      <c r="A563" s="48" t="s">
        <v>835</v>
      </c>
      <c r="B563" s="49">
        <v>16901</v>
      </c>
      <c r="C563" s="50" t="s">
        <v>235</v>
      </c>
      <c r="D563" s="50" t="s">
        <v>79</v>
      </c>
      <c r="E563" s="50" t="s">
        <v>74</v>
      </c>
      <c r="F563" s="39">
        <f>'Source Data'!O563</f>
        <v>1161739</v>
      </c>
      <c r="G563" s="39">
        <f>'Source Data'!AS563</f>
        <v>1926401</v>
      </c>
      <c r="H563" s="39">
        <f t="shared" si="24"/>
        <v>764662</v>
      </c>
      <c r="I563" s="55">
        <f t="shared" si="25"/>
        <v>0.65820463976848498</v>
      </c>
      <c r="J563" s="39">
        <f>'Source Data'!I563</f>
        <v>71232</v>
      </c>
      <c r="K563" s="58">
        <f t="shared" si="26"/>
        <v>9.3154884118734807E-2</v>
      </c>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row>
    <row r="564" spans="1:47" ht="20" customHeight="1">
      <c r="A564" s="48" t="s">
        <v>836</v>
      </c>
      <c r="B564" s="49">
        <v>50909</v>
      </c>
      <c r="C564" s="50" t="s">
        <v>455</v>
      </c>
      <c r="D564" s="50" t="s">
        <v>79</v>
      </c>
      <c r="E564" s="50" t="s">
        <v>74</v>
      </c>
      <c r="F564" s="39">
        <f>'Source Data'!O564</f>
        <v>372710</v>
      </c>
      <c r="G564" s="39">
        <f>'Source Data'!AS564</f>
        <v>607912</v>
      </c>
      <c r="H564" s="39">
        <f t="shared" si="24"/>
        <v>235202</v>
      </c>
      <c r="I564" s="55">
        <f t="shared" si="25"/>
        <v>0.63105900029513562</v>
      </c>
      <c r="J564" s="39">
        <f>'Source Data'!I564</f>
        <v>32754</v>
      </c>
      <c r="K564" s="58">
        <f t="shared" si="26"/>
        <v>0.1392590199062933</v>
      </c>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row>
    <row r="565" spans="1:47" ht="20" customHeight="1">
      <c r="A565" s="48" t="s">
        <v>837</v>
      </c>
      <c r="B565" s="49">
        <v>126905</v>
      </c>
      <c r="C565" s="50" t="s">
        <v>118</v>
      </c>
      <c r="D565" s="50" t="s">
        <v>79</v>
      </c>
      <c r="E565" s="50" t="s">
        <v>74</v>
      </c>
      <c r="F565" s="39">
        <f>'Source Data'!O565</f>
        <v>7327349</v>
      </c>
      <c r="G565" s="39">
        <f>'Source Data'!AS565</f>
        <v>11905098</v>
      </c>
      <c r="H565" s="39">
        <f t="shared" si="24"/>
        <v>4577749</v>
      </c>
      <c r="I565" s="55">
        <f t="shared" si="25"/>
        <v>0.62474832302924288</v>
      </c>
      <c r="J565" s="39">
        <f>'Source Data'!I565</f>
        <v>634410</v>
      </c>
      <c r="K565" s="58">
        <f t="shared" si="26"/>
        <v>0.13858557994333023</v>
      </c>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row>
    <row r="566" spans="1:47" ht="20" customHeight="1">
      <c r="A566" s="48" t="s">
        <v>838</v>
      </c>
      <c r="B566" s="49">
        <v>7902</v>
      </c>
      <c r="C566" s="50" t="s">
        <v>383</v>
      </c>
      <c r="D566" s="50" t="s">
        <v>79</v>
      </c>
      <c r="E566" s="50" t="s">
        <v>74</v>
      </c>
      <c r="F566" s="39">
        <f>'Source Data'!O566</f>
        <v>2230424</v>
      </c>
      <c r="G566" s="39">
        <f>'Source Data'!AS566</f>
        <v>2944057</v>
      </c>
      <c r="H566" s="39">
        <f t="shared" si="24"/>
        <v>713633</v>
      </c>
      <c r="I566" s="55">
        <f t="shared" si="25"/>
        <v>0.31995396391000097</v>
      </c>
      <c r="J566" s="39">
        <f>'Source Data'!I566</f>
        <v>163982</v>
      </c>
      <c r="K566" s="58">
        <f t="shared" si="26"/>
        <v>0.22978477732952371</v>
      </c>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row>
    <row r="567" spans="1:47" ht="20" customHeight="1">
      <c r="A567" s="48" t="s">
        <v>839</v>
      </c>
      <c r="B567" s="49">
        <v>15822</v>
      </c>
      <c r="C567" s="50" t="s">
        <v>99</v>
      </c>
      <c r="D567" s="50" t="s">
        <v>71</v>
      </c>
      <c r="E567" s="50" t="s">
        <v>74</v>
      </c>
      <c r="F567" s="39">
        <f>'Source Data'!O567</f>
        <v>7730141</v>
      </c>
      <c r="G567" s="39">
        <f>'Source Data'!AS567</f>
        <v>10241037</v>
      </c>
      <c r="H567" s="39">
        <f t="shared" si="24"/>
        <v>2510896</v>
      </c>
      <c r="I567" s="55">
        <f t="shared" si="25"/>
        <v>0.3248189133936884</v>
      </c>
      <c r="J567" s="39">
        <f>'Source Data'!I567</f>
        <v>531378</v>
      </c>
      <c r="K567" s="58">
        <f t="shared" si="26"/>
        <v>0.21162883687735373</v>
      </c>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row>
    <row r="568" spans="1:47" ht="20" customHeight="1">
      <c r="A568" s="48" t="s">
        <v>840</v>
      </c>
      <c r="B568" s="49">
        <v>15916</v>
      </c>
      <c r="C568" s="50" t="s">
        <v>99</v>
      </c>
      <c r="D568" s="50" t="s">
        <v>79</v>
      </c>
      <c r="E568" s="50" t="s">
        <v>74</v>
      </c>
      <c r="F568" s="39">
        <f>'Source Data'!O568</f>
        <v>32054195</v>
      </c>
      <c r="G568" s="39">
        <f>'Source Data'!AS568</f>
        <v>42383145</v>
      </c>
      <c r="H568" s="39">
        <f t="shared" si="24"/>
        <v>10328950</v>
      </c>
      <c r="I568" s="55">
        <f t="shared" si="25"/>
        <v>0.32223395408931654</v>
      </c>
      <c r="J568" s="39">
        <f>'Source Data'!I568</f>
        <v>2386378</v>
      </c>
      <c r="K568" s="58">
        <f t="shared" si="26"/>
        <v>0.23103781120055766</v>
      </c>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row>
    <row r="569" spans="1:47" ht="20" customHeight="1">
      <c r="A569" s="48" t="s">
        <v>841</v>
      </c>
      <c r="B569" s="49">
        <v>134901</v>
      </c>
      <c r="C569" s="50" t="s">
        <v>842</v>
      </c>
      <c r="D569" s="50" t="s">
        <v>79</v>
      </c>
      <c r="E569" s="50" t="s">
        <v>74</v>
      </c>
      <c r="F569" s="39">
        <f>'Source Data'!O569</f>
        <v>898784</v>
      </c>
      <c r="G569" s="39">
        <f>'Source Data'!AS569</f>
        <v>1235564</v>
      </c>
      <c r="H569" s="39">
        <f t="shared" si="24"/>
        <v>336780</v>
      </c>
      <c r="I569" s="55">
        <f t="shared" si="25"/>
        <v>0.37470626980453592</v>
      </c>
      <c r="J569" s="39">
        <f>'Source Data'!I569</f>
        <v>57028</v>
      </c>
      <c r="K569" s="58">
        <f t="shared" si="26"/>
        <v>0.1693330957895362</v>
      </c>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row>
    <row r="570" spans="1:47" ht="20" customHeight="1">
      <c r="A570" s="48" t="s">
        <v>843</v>
      </c>
      <c r="B570" s="49">
        <v>102901</v>
      </c>
      <c r="C570" s="50" t="s">
        <v>584</v>
      </c>
      <c r="D570" s="50" t="s">
        <v>79</v>
      </c>
      <c r="E570" s="50" t="s">
        <v>74</v>
      </c>
      <c r="F570" s="39">
        <f>'Source Data'!O570</f>
        <v>371546</v>
      </c>
      <c r="G570" s="39">
        <f>'Source Data'!AS570</f>
        <v>401374</v>
      </c>
      <c r="H570" s="39">
        <f t="shared" si="24"/>
        <v>29828</v>
      </c>
      <c r="I570" s="55">
        <f t="shared" si="25"/>
        <v>8.0280772771070069E-2</v>
      </c>
      <c r="J570" s="39">
        <f>'Source Data'!I570</f>
        <v>12826</v>
      </c>
      <c r="K570" s="58">
        <f t="shared" si="26"/>
        <v>0.42999865897814132</v>
      </c>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row>
    <row r="571" spans="1:47" ht="20" customHeight="1">
      <c r="A571" s="48" t="s">
        <v>844</v>
      </c>
      <c r="B571" s="49">
        <v>128901</v>
      </c>
      <c r="C571" s="50" t="s">
        <v>607</v>
      </c>
      <c r="D571" s="50" t="s">
        <v>79</v>
      </c>
      <c r="E571" s="50" t="s">
        <v>74</v>
      </c>
      <c r="F571" s="39">
        <f>'Source Data'!O571</f>
        <v>2461007</v>
      </c>
      <c r="G571" s="39">
        <f>'Source Data'!AS571</f>
        <v>3778687</v>
      </c>
      <c r="H571" s="39">
        <f t="shared" si="24"/>
        <v>1317680</v>
      </c>
      <c r="I571" s="55">
        <f t="shared" si="25"/>
        <v>0.53542310119394221</v>
      </c>
      <c r="J571" s="39">
        <f>'Source Data'!I571</f>
        <v>97414</v>
      </c>
      <c r="K571" s="58">
        <f t="shared" si="26"/>
        <v>7.3928419646651686E-2</v>
      </c>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row>
    <row r="572" spans="1:47" ht="20" customHeight="1">
      <c r="A572" s="48" t="s">
        <v>845</v>
      </c>
      <c r="B572" s="49">
        <v>105801</v>
      </c>
      <c r="C572" s="50" t="s">
        <v>539</v>
      </c>
      <c r="D572" s="50" t="s">
        <v>71</v>
      </c>
      <c r="E572" s="50" t="s">
        <v>74</v>
      </c>
      <c r="F572" s="39">
        <f>'Source Data'!O572</f>
        <v>300926</v>
      </c>
      <c r="G572" s="39">
        <f>'Source Data'!AS572</f>
        <v>312865</v>
      </c>
      <c r="H572" s="39">
        <f t="shared" si="24"/>
        <v>11939</v>
      </c>
      <c r="I572" s="55">
        <f t="shared" si="25"/>
        <v>3.9674205618657081E-2</v>
      </c>
      <c r="J572" s="39">
        <f>'Source Data'!I572</f>
        <v>8056</v>
      </c>
      <c r="K572" s="58">
        <f t="shared" si="26"/>
        <v>0.67476338051763129</v>
      </c>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row>
    <row r="573" spans="1:47" ht="20" customHeight="1">
      <c r="A573" s="48" t="s">
        <v>846</v>
      </c>
      <c r="B573" s="49">
        <v>101914</v>
      </c>
      <c r="C573" s="50" t="s">
        <v>76</v>
      </c>
      <c r="D573" s="50" t="s">
        <v>79</v>
      </c>
      <c r="E573" s="50" t="s">
        <v>74</v>
      </c>
      <c r="F573" s="39">
        <f>'Source Data'!O573</f>
        <v>110365626</v>
      </c>
      <c r="G573" s="39">
        <f>'Source Data'!AS573</f>
        <v>171533461</v>
      </c>
      <c r="H573" s="39">
        <f t="shared" si="24"/>
        <v>61167835</v>
      </c>
      <c r="I573" s="55">
        <f t="shared" si="25"/>
        <v>0.55422904048041188</v>
      </c>
      <c r="J573" s="39">
        <f>'Source Data'!I573</f>
        <v>10082508</v>
      </c>
      <c r="K573" s="58">
        <f t="shared" si="26"/>
        <v>0.16483349459728303</v>
      </c>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row>
    <row r="574" spans="1:47" ht="20" customHeight="1">
      <c r="A574" s="48" t="s">
        <v>847</v>
      </c>
      <c r="B574" s="49">
        <v>126801</v>
      </c>
      <c r="C574" s="50" t="s">
        <v>118</v>
      </c>
      <c r="D574" s="50" t="s">
        <v>71</v>
      </c>
      <c r="E574" s="50" t="s">
        <v>72</v>
      </c>
      <c r="F574" s="39">
        <f>'Source Data'!O574</f>
        <v>0</v>
      </c>
      <c r="G574" s="39">
        <f>'Source Data'!AS574</f>
        <v>0</v>
      </c>
      <c r="H574" s="39">
        <f t="shared" si="24"/>
        <v>0</v>
      </c>
      <c r="I574" s="55" t="str">
        <f t="shared" si="25"/>
        <v>N/A</v>
      </c>
      <c r="J574" s="39">
        <f>'Source Data'!I574</f>
        <v>0</v>
      </c>
      <c r="K574" s="58" t="str">
        <f t="shared" si="26"/>
        <v>N/A</v>
      </c>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row>
    <row r="575" spans="1:47" ht="20" customHeight="1">
      <c r="A575" s="48" t="s">
        <v>848</v>
      </c>
      <c r="B575" s="49">
        <v>129903</v>
      </c>
      <c r="C575" s="50" t="s">
        <v>467</v>
      </c>
      <c r="D575" s="50" t="s">
        <v>79</v>
      </c>
      <c r="E575" s="50" t="s">
        <v>74</v>
      </c>
      <c r="F575" s="39">
        <f>'Source Data'!O575</f>
        <v>4826165</v>
      </c>
      <c r="G575" s="39">
        <f>'Source Data'!AS575</f>
        <v>6900035</v>
      </c>
      <c r="H575" s="39">
        <f t="shared" si="24"/>
        <v>2073870</v>
      </c>
      <c r="I575" s="55">
        <f t="shared" si="25"/>
        <v>0.42971386183439647</v>
      </c>
      <c r="J575" s="39">
        <f>'Source Data'!I575</f>
        <v>444564</v>
      </c>
      <c r="K575" s="58">
        <f t="shared" si="26"/>
        <v>0.21436444907347132</v>
      </c>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row>
    <row r="576" spans="1:47" ht="20" customHeight="1">
      <c r="A576" s="48" t="s">
        <v>849</v>
      </c>
      <c r="B576" s="49">
        <v>126906</v>
      </c>
      <c r="C576" s="50" t="s">
        <v>118</v>
      </c>
      <c r="D576" s="50" t="s">
        <v>79</v>
      </c>
      <c r="E576" s="50" t="s">
        <v>74</v>
      </c>
      <c r="F576" s="39">
        <f>'Source Data'!O576</f>
        <v>1337831</v>
      </c>
      <c r="G576" s="39">
        <f>'Source Data'!AS576</f>
        <v>1703185</v>
      </c>
      <c r="H576" s="39">
        <f t="shared" si="24"/>
        <v>365354</v>
      </c>
      <c r="I576" s="55">
        <f t="shared" si="25"/>
        <v>0.27309428470412184</v>
      </c>
      <c r="J576" s="39">
        <f>'Source Data'!I576</f>
        <v>118508</v>
      </c>
      <c r="K576" s="58">
        <f t="shared" si="26"/>
        <v>0.32436486257164282</v>
      </c>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row>
    <row r="577" spans="1:47" ht="20" customHeight="1">
      <c r="A577" s="48" t="s">
        <v>850</v>
      </c>
      <c r="B577" s="49">
        <v>220907</v>
      </c>
      <c r="C577" s="50" t="s">
        <v>91</v>
      </c>
      <c r="D577" s="50" t="s">
        <v>79</v>
      </c>
      <c r="E577" s="50" t="s">
        <v>74</v>
      </c>
      <c r="F577" s="39">
        <f>'Source Data'!O577</f>
        <v>46644914</v>
      </c>
      <c r="G577" s="39">
        <f>'Source Data'!AS577</f>
        <v>55358975</v>
      </c>
      <c r="H577" s="39">
        <f t="shared" si="24"/>
        <v>8714061</v>
      </c>
      <c r="I577" s="55">
        <f t="shared" si="25"/>
        <v>0.18681695929378281</v>
      </c>
      <c r="J577" s="39">
        <f>'Source Data'!I577</f>
        <v>3218160</v>
      </c>
      <c r="K577" s="58">
        <f t="shared" si="26"/>
        <v>0.36930657244653209</v>
      </c>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row>
    <row r="578" spans="1:47" ht="20" customHeight="1">
      <c r="A578" s="48" t="s">
        <v>851</v>
      </c>
      <c r="B578" s="49">
        <v>242905</v>
      </c>
      <c r="C578" s="50" t="s">
        <v>628</v>
      </c>
      <c r="D578" s="50" t="s">
        <v>79</v>
      </c>
      <c r="E578" s="50" t="s">
        <v>74</v>
      </c>
      <c r="F578" s="39">
        <f>'Source Data'!O578</f>
        <v>323495</v>
      </c>
      <c r="G578" s="39">
        <f>'Source Data'!AS578</f>
        <v>541342</v>
      </c>
      <c r="H578" s="39">
        <f t="shared" si="24"/>
        <v>217847</v>
      </c>
      <c r="I578" s="55">
        <f t="shared" si="25"/>
        <v>0.67341689979752395</v>
      </c>
      <c r="J578" s="39">
        <f>'Source Data'!I578</f>
        <v>13356</v>
      </c>
      <c r="K578" s="58">
        <f t="shared" si="26"/>
        <v>6.1309083898332319E-2</v>
      </c>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row>
    <row r="579" spans="1:47" ht="20" customHeight="1">
      <c r="A579" s="48" t="s">
        <v>852</v>
      </c>
      <c r="B579" s="49">
        <v>129904</v>
      </c>
      <c r="C579" s="50" t="s">
        <v>467</v>
      </c>
      <c r="D579" s="50" t="s">
        <v>79</v>
      </c>
      <c r="E579" s="50" t="s">
        <v>74</v>
      </c>
      <c r="F579" s="39">
        <f>'Source Data'!O579</f>
        <v>2816994</v>
      </c>
      <c r="G579" s="39">
        <f>'Source Data'!AS579</f>
        <v>4651811</v>
      </c>
      <c r="H579" s="39">
        <f t="shared" si="24"/>
        <v>1834817</v>
      </c>
      <c r="I579" s="55">
        <f t="shared" si="25"/>
        <v>0.65133862549937982</v>
      </c>
      <c r="J579" s="39">
        <f>'Source Data'!I579</f>
        <v>211682</v>
      </c>
      <c r="K579" s="58">
        <f t="shared" si="26"/>
        <v>0.11536954366566257</v>
      </c>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row>
    <row r="580" spans="1:47" ht="20" customHeight="1">
      <c r="A580" s="48" t="s">
        <v>853</v>
      </c>
      <c r="B580" s="49">
        <v>131001</v>
      </c>
      <c r="C580" s="50" t="s">
        <v>854</v>
      </c>
      <c r="D580" s="50" t="s">
        <v>79</v>
      </c>
      <c r="E580" s="50" t="s">
        <v>74</v>
      </c>
      <c r="F580" s="39">
        <f>'Source Data'!O580</f>
        <v>463595</v>
      </c>
      <c r="G580" s="39">
        <f>'Source Data'!AS580</f>
        <v>500753</v>
      </c>
      <c r="H580" s="39">
        <f t="shared" si="24"/>
        <v>37158</v>
      </c>
      <c r="I580" s="55">
        <f t="shared" si="25"/>
        <v>8.0151856685253292E-2</v>
      </c>
      <c r="J580" s="39">
        <f>'Source Data'!I580</f>
        <v>11872</v>
      </c>
      <c r="K580" s="58">
        <f t="shared" si="26"/>
        <v>0.31950051132999624</v>
      </c>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row>
    <row r="581" spans="1:47" ht="20" customHeight="1">
      <c r="A581" s="48" t="s">
        <v>855</v>
      </c>
      <c r="B581" s="49">
        <v>128902</v>
      </c>
      <c r="C581" s="50" t="s">
        <v>607</v>
      </c>
      <c r="D581" s="50" t="s">
        <v>79</v>
      </c>
      <c r="E581" s="50" t="s">
        <v>74</v>
      </c>
      <c r="F581" s="39">
        <f>'Source Data'!O581</f>
        <v>1583612</v>
      </c>
      <c r="G581" s="39">
        <f>'Source Data'!AS581</f>
        <v>2205233</v>
      </c>
      <c r="H581" s="39">
        <f t="shared" si="24"/>
        <v>621621</v>
      </c>
      <c r="I581" s="55">
        <f t="shared" si="25"/>
        <v>0.3925336509195434</v>
      </c>
      <c r="J581" s="39">
        <f>'Source Data'!I581</f>
        <v>77592</v>
      </c>
      <c r="K581" s="58">
        <f t="shared" si="26"/>
        <v>0.12482203786551613</v>
      </c>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row>
    <row r="582" spans="1:47" ht="20" customHeight="1">
      <c r="A582" s="48" t="s">
        <v>856</v>
      </c>
      <c r="B582" s="49">
        <v>113906</v>
      </c>
      <c r="C582" s="50" t="s">
        <v>475</v>
      </c>
      <c r="D582" s="50" t="s">
        <v>79</v>
      </c>
      <c r="E582" s="50" t="s">
        <v>74</v>
      </c>
      <c r="F582" s="39">
        <f>'Source Data'!O582</f>
        <v>435632</v>
      </c>
      <c r="G582" s="39">
        <f>'Source Data'!AS582</f>
        <v>569656</v>
      </c>
      <c r="H582" s="39">
        <f t="shared" ref="H582:H645" si="27">G582-F582</f>
        <v>134024</v>
      </c>
      <c r="I582" s="55">
        <f t="shared" ref="I582:I645" si="28">IF(F582=0,"N/A",H582/F582)</f>
        <v>0.30765416681970104</v>
      </c>
      <c r="J582" s="39">
        <f>'Source Data'!I582</f>
        <v>26712</v>
      </c>
      <c r="K582" s="58">
        <f t="shared" ref="K582:K645" si="29">IF(H582&lt;=0,"N/A",J582/H582)</f>
        <v>0.19930758670088938</v>
      </c>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row>
    <row r="583" spans="1:47" ht="20" customHeight="1">
      <c r="A583" s="48" t="s">
        <v>857</v>
      </c>
      <c r="B583" s="49">
        <v>220914</v>
      </c>
      <c r="C583" s="50" t="s">
        <v>91</v>
      </c>
      <c r="D583" s="50" t="s">
        <v>79</v>
      </c>
      <c r="E583" s="50" t="s">
        <v>74</v>
      </c>
      <c r="F583" s="39">
        <f>'Source Data'!O583</f>
        <v>3945247</v>
      </c>
      <c r="G583" s="39">
        <f>'Source Data'!AS583</f>
        <v>5668793</v>
      </c>
      <c r="H583" s="39">
        <f t="shared" si="27"/>
        <v>1723546</v>
      </c>
      <c r="I583" s="55">
        <f t="shared" si="28"/>
        <v>0.43686643700635219</v>
      </c>
      <c r="J583" s="39">
        <f>'Source Data'!I583</f>
        <v>280794</v>
      </c>
      <c r="K583" s="58">
        <f t="shared" si="29"/>
        <v>0.16291645247646422</v>
      </c>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row>
    <row r="584" spans="1:47" ht="20" customHeight="1">
      <c r="A584" s="48" t="s">
        <v>858</v>
      </c>
      <c r="B584" s="49">
        <v>175907</v>
      </c>
      <c r="C584" s="50" t="s">
        <v>242</v>
      </c>
      <c r="D584" s="50" t="s">
        <v>79</v>
      </c>
      <c r="E584" s="50" t="s">
        <v>74</v>
      </c>
      <c r="F584" s="39">
        <f>'Source Data'!O584</f>
        <v>1165318</v>
      </c>
      <c r="G584" s="39">
        <f>'Source Data'!AS584</f>
        <v>1766447</v>
      </c>
      <c r="H584" s="39">
        <f t="shared" si="27"/>
        <v>601129</v>
      </c>
      <c r="I584" s="55">
        <f t="shared" si="28"/>
        <v>0.51584975088344986</v>
      </c>
      <c r="J584" s="39">
        <f>'Source Data'!I584</f>
        <v>73352</v>
      </c>
      <c r="K584" s="58">
        <f t="shared" si="29"/>
        <v>0.12202372535678697</v>
      </c>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row>
    <row r="585" spans="1:47" ht="20" customHeight="1">
      <c r="A585" s="48" t="s">
        <v>859</v>
      </c>
      <c r="B585" s="49">
        <v>248901</v>
      </c>
      <c r="C585" s="50" t="s">
        <v>860</v>
      </c>
      <c r="D585" s="50" t="s">
        <v>79</v>
      </c>
      <c r="E585" s="50" t="s">
        <v>74</v>
      </c>
      <c r="F585" s="39">
        <f>'Source Data'!O585</f>
        <v>3461580</v>
      </c>
      <c r="G585" s="39">
        <f>'Source Data'!AS585</f>
        <v>3689415</v>
      </c>
      <c r="H585" s="39">
        <f t="shared" si="27"/>
        <v>227835</v>
      </c>
      <c r="I585" s="55">
        <f t="shared" si="28"/>
        <v>6.5818210181477821E-2</v>
      </c>
      <c r="J585" s="39">
        <f>'Source Data'!I585</f>
        <v>132924</v>
      </c>
      <c r="K585" s="58">
        <f t="shared" si="29"/>
        <v>0.58342221344393974</v>
      </c>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row>
    <row r="586" spans="1:47" ht="20" customHeight="1">
      <c r="A586" s="48" t="s">
        <v>861</v>
      </c>
      <c r="B586" s="49">
        <v>133903</v>
      </c>
      <c r="C586" s="50" t="s">
        <v>369</v>
      </c>
      <c r="D586" s="50" t="s">
        <v>79</v>
      </c>
      <c r="E586" s="50" t="s">
        <v>74</v>
      </c>
      <c r="F586" s="39">
        <f>'Source Data'!O586</f>
        <v>6905552</v>
      </c>
      <c r="G586" s="39">
        <f>'Source Data'!AS586</f>
        <v>8214758</v>
      </c>
      <c r="H586" s="39">
        <f t="shared" si="27"/>
        <v>1309206</v>
      </c>
      <c r="I586" s="55">
        <f t="shared" si="28"/>
        <v>0.18958745079321682</v>
      </c>
      <c r="J586" s="39">
        <f>'Source Data'!I586</f>
        <v>466506</v>
      </c>
      <c r="K586" s="58">
        <f t="shared" si="29"/>
        <v>0.35632742288073838</v>
      </c>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row>
    <row r="587" spans="1:47" ht="20" customHeight="1">
      <c r="A587" s="48" t="s">
        <v>862</v>
      </c>
      <c r="B587" s="49">
        <v>105803</v>
      </c>
      <c r="C587" s="50" t="s">
        <v>539</v>
      </c>
      <c r="D587" s="50" t="s">
        <v>71</v>
      </c>
      <c r="E587" s="50" t="s">
        <v>74</v>
      </c>
      <c r="F587" s="39">
        <f>'Source Data'!O587</f>
        <v>510860</v>
      </c>
      <c r="G587" s="39">
        <f>'Source Data'!AS587</f>
        <v>1119719</v>
      </c>
      <c r="H587" s="39">
        <f t="shared" si="27"/>
        <v>608859</v>
      </c>
      <c r="I587" s="55">
        <f t="shared" si="28"/>
        <v>1.1918314215244881</v>
      </c>
      <c r="J587" s="39">
        <f>'Source Data'!I587</f>
        <v>55862</v>
      </c>
      <c r="K587" s="58">
        <f t="shared" si="29"/>
        <v>9.1748664304871899E-2</v>
      </c>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row>
    <row r="588" spans="1:47" ht="20" customHeight="1">
      <c r="A588" s="48" t="s">
        <v>863</v>
      </c>
      <c r="B588" s="49">
        <v>92902</v>
      </c>
      <c r="C588" s="50" t="s">
        <v>561</v>
      </c>
      <c r="D588" s="50" t="s">
        <v>79</v>
      </c>
      <c r="E588" s="50" t="s">
        <v>74</v>
      </c>
      <c r="F588" s="39">
        <f>'Source Data'!O588</f>
        <v>4937020</v>
      </c>
      <c r="G588" s="39">
        <f>'Source Data'!AS588</f>
        <v>6591055</v>
      </c>
      <c r="H588" s="39">
        <f t="shared" si="27"/>
        <v>1654035</v>
      </c>
      <c r="I588" s="55">
        <f t="shared" si="28"/>
        <v>0.3350270000931736</v>
      </c>
      <c r="J588" s="39">
        <f>'Source Data'!I588</f>
        <v>378950</v>
      </c>
      <c r="K588" s="58">
        <f t="shared" si="29"/>
        <v>0.22910639738578689</v>
      </c>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row>
    <row r="589" spans="1:47" ht="20" customHeight="1">
      <c r="A589" s="48" t="s">
        <v>864</v>
      </c>
      <c r="B589" s="49">
        <v>14906</v>
      </c>
      <c r="C589" s="50" t="s">
        <v>86</v>
      </c>
      <c r="D589" s="50" t="s">
        <v>79</v>
      </c>
      <c r="E589" s="50" t="s">
        <v>74</v>
      </c>
      <c r="F589" s="39">
        <f>'Source Data'!O589</f>
        <v>60452155</v>
      </c>
      <c r="G589" s="39">
        <f>'Source Data'!AS589</f>
        <v>78757935</v>
      </c>
      <c r="H589" s="39">
        <f t="shared" si="27"/>
        <v>18305780</v>
      </c>
      <c r="I589" s="55">
        <f t="shared" si="28"/>
        <v>0.3028143496290579</v>
      </c>
      <c r="J589" s="39">
        <f>'Source Data'!I589</f>
        <v>4383842</v>
      </c>
      <c r="K589" s="58">
        <f t="shared" si="29"/>
        <v>0.23947856906397871</v>
      </c>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row>
    <row r="590" spans="1:47" ht="20" customHeight="1">
      <c r="A590" s="48" t="s">
        <v>865</v>
      </c>
      <c r="B590" s="49">
        <v>137901</v>
      </c>
      <c r="C590" s="50" t="s">
        <v>866</v>
      </c>
      <c r="D590" s="50" t="s">
        <v>79</v>
      </c>
      <c r="E590" s="50" t="s">
        <v>74</v>
      </c>
      <c r="F590" s="39">
        <f>'Source Data'!O590</f>
        <v>6565212</v>
      </c>
      <c r="G590" s="39">
        <f>'Source Data'!AS590</f>
        <v>6705854</v>
      </c>
      <c r="H590" s="39">
        <f t="shared" si="27"/>
        <v>140642</v>
      </c>
      <c r="I590" s="55">
        <f t="shared" si="28"/>
        <v>2.1422308982558369E-2</v>
      </c>
      <c r="J590" s="39">
        <f>'Source Data'!I590</f>
        <v>247934</v>
      </c>
      <c r="K590" s="58">
        <f t="shared" si="29"/>
        <v>1.7628731104506477</v>
      </c>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row>
    <row r="591" spans="1:47" ht="20" customHeight="1">
      <c r="A591" s="48" t="s">
        <v>867</v>
      </c>
      <c r="B591" s="49">
        <v>227820</v>
      </c>
      <c r="C591" s="50" t="s">
        <v>168</v>
      </c>
      <c r="D591" s="50" t="s">
        <v>71</v>
      </c>
      <c r="E591" s="50" t="s">
        <v>74</v>
      </c>
      <c r="F591" s="39">
        <f>'Source Data'!O591</f>
        <v>46994112</v>
      </c>
      <c r="G591" s="39">
        <f>'Source Data'!AS591</f>
        <v>79728532</v>
      </c>
      <c r="H591" s="39">
        <f t="shared" si="27"/>
        <v>32734420</v>
      </c>
      <c r="I591" s="55">
        <f t="shared" si="28"/>
        <v>0.69656428447887264</v>
      </c>
      <c r="J591" s="39">
        <f>'Source Data'!I591</f>
        <v>3348540</v>
      </c>
      <c r="K591" s="58">
        <f t="shared" si="29"/>
        <v>0.10229416009203768</v>
      </c>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row>
    <row r="592" spans="1:47" ht="20" customHeight="1">
      <c r="A592" s="48" t="s">
        <v>868</v>
      </c>
      <c r="B592" s="49">
        <v>121905</v>
      </c>
      <c r="C592" s="50" t="s">
        <v>299</v>
      </c>
      <c r="D592" s="50" t="s">
        <v>79</v>
      </c>
      <c r="E592" s="50" t="s">
        <v>74</v>
      </c>
      <c r="F592" s="39">
        <f>'Source Data'!O592</f>
        <v>1845278</v>
      </c>
      <c r="G592" s="39">
        <f>'Source Data'!AS592</f>
        <v>2742247</v>
      </c>
      <c r="H592" s="39">
        <f t="shared" si="27"/>
        <v>896969</v>
      </c>
      <c r="I592" s="55">
        <f t="shared" si="28"/>
        <v>0.486088816969584</v>
      </c>
      <c r="J592" s="39">
        <f>'Source Data'!I592</f>
        <v>152110</v>
      </c>
      <c r="K592" s="58">
        <f t="shared" si="29"/>
        <v>0.1695822263645678</v>
      </c>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row>
    <row r="593" spans="1:47" ht="20" customHeight="1">
      <c r="A593" s="48" t="s">
        <v>869</v>
      </c>
      <c r="B593" s="49">
        <v>101915</v>
      </c>
      <c r="C593" s="50" t="s">
        <v>76</v>
      </c>
      <c r="D593" s="50" t="s">
        <v>79</v>
      </c>
      <c r="E593" s="50" t="s">
        <v>74</v>
      </c>
      <c r="F593" s="39">
        <f>'Source Data'!O593</f>
        <v>64492716</v>
      </c>
      <c r="G593" s="39">
        <f>'Source Data'!AS593</f>
        <v>81305314</v>
      </c>
      <c r="H593" s="39">
        <f t="shared" si="27"/>
        <v>16812598</v>
      </c>
      <c r="I593" s="55">
        <f t="shared" si="28"/>
        <v>0.26068987387660958</v>
      </c>
      <c r="J593" s="39">
        <f>'Source Data'!I593</f>
        <v>5405258</v>
      </c>
      <c r="K593" s="58">
        <f t="shared" si="29"/>
        <v>0.32150046054750137</v>
      </c>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row>
    <row r="594" spans="1:47" ht="20" customHeight="1">
      <c r="A594" s="48" t="s">
        <v>870</v>
      </c>
      <c r="B594" s="49">
        <v>58905</v>
      </c>
      <c r="C594" s="50" t="s">
        <v>506</v>
      </c>
      <c r="D594" s="50" t="s">
        <v>79</v>
      </c>
      <c r="E594" s="50" t="s">
        <v>74</v>
      </c>
      <c r="F594" s="39">
        <f>'Source Data'!O594</f>
        <v>589703</v>
      </c>
      <c r="G594" s="39">
        <f>'Source Data'!AS594</f>
        <v>878031</v>
      </c>
      <c r="H594" s="39">
        <f t="shared" si="27"/>
        <v>288328</v>
      </c>
      <c r="I594" s="55">
        <f t="shared" si="28"/>
        <v>0.48893765166532982</v>
      </c>
      <c r="J594" s="39">
        <f>'Source Data'!I594</f>
        <v>27454</v>
      </c>
      <c r="K594" s="58">
        <f t="shared" si="29"/>
        <v>9.5217946227907108E-2</v>
      </c>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row>
    <row r="595" spans="1:47" ht="20" customHeight="1">
      <c r="A595" s="48" t="s">
        <v>871</v>
      </c>
      <c r="B595" s="49">
        <v>232901</v>
      </c>
      <c r="C595" s="50" t="s">
        <v>872</v>
      </c>
      <c r="D595" s="50" t="s">
        <v>79</v>
      </c>
      <c r="E595" s="50" t="s">
        <v>74</v>
      </c>
      <c r="F595" s="39">
        <f>'Source Data'!O595</f>
        <v>543512</v>
      </c>
      <c r="G595" s="39">
        <f>'Source Data'!AS595</f>
        <v>838861</v>
      </c>
      <c r="H595" s="39">
        <f t="shared" si="27"/>
        <v>295349</v>
      </c>
      <c r="I595" s="55">
        <f t="shared" si="28"/>
        <v>0.54340842520496324</v>
      </c>
      <c r="J595" s="39">
        <f>'Source Data'!I595</f>
        <v>41128</v>
      </c>
      <c r="K595" s="58">
        <f t="shared" si="29"/>
        <v>0.13925220671138214</v>
      </c>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row>
    <row r="596" spans="1:47" ht="20" customHeight="1">
      <c r="A596" s="48" t="s">
        <v>873</v>
      </c>
      <c r="B596" s="49">
        <v>138902</v>
      </c>
      <c r="C596" s="50" t="s">
        <v>218</v>
      </c>
      <c r="D596" s="50" t="s">
        <v>79</v>
      </c>
      <c r="E596" s="50" t="s">
        <v>74</v>
      </c>
      <c r="F596" s="39">
        <f>'Source Data'!O596</f>
        <v>530255</v>
      </c>
      <c r="G596" s="39">
        <f>'Source Data'!AS596</f>
        <v>558441</v>
      </c>
      <c r="H596" s="39">
        <f t="shared" si="27"/>
        <v>28186</v>
      </c>
      <c r="I596" s="55">
        <f t="shared" si="28"/>
        <v>5.3155557231897861E-2</v>
      </c>
      <c r="J596" s="39">
        <f>'Source Data'!I596</f>
        <v>19080</v>
      </c>
      <c r="K596" s="58">
        <f t="shared" si="29"/>
        <v>0.67693181011849857</v>
      </c>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row>
    <row r="597" spans="1:47" ht="20" customHeight="1">
      <c r="A597" s="48" t="s">
        <v>874</v>
      </c>
      <c r="B597" s="49">
        <v>18907</v>
      </c>
      <c r="C597" s="50" t="s">
        <v>415</v>
      </c>
      <c r="D597" s="50" t="s">
        <v>79</v>
      </c>
      <c r="E597" s="50" t="s">
        <v>74</v>
      </c>
      <c r="F597" s="39">
        <f>'Source Data'!O597</f>
        <v>381822</v>
      </c>
      <c r="G597" s="39">
        <f>'Source Data'!AS597</f>
        <v>524335</v>
      </c>
      <c r="H597" s="39">
        <f t="shared" si="27"/>
        <v>142513</v>
      </c>
      <c r="I597" s="55">
        <f t="shared" si="28"/>
        <v>0.37324460088732447</v>
      </c>
      <c r="J597" s="39">
        <f>'Source Data'!I597</f>
        <v>16536</v>
      </c>
      <c r="K597" s="58">
        <f t="shared" si="29"/>
        <v>0.11603151993151502</v>
      </c>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row>
    <row r="598" spans="1:47" ht="20" customHeight="1">
      <c r="A598" s="48" t="s">
        <v>875</v>
      </c>
      <c r="B598" s="49">
        <v>100903</v>
      </c>
      <c r="C598" s="50" t="s">
        <v>729</v>
      </c>
      <c r="D598" s="50" t="s">
        <v>79</v>
      </c>
      <c r="E598" s="50" t="s">
        <v>74</v>
      </c>
      <c r="F598" s="39">
        <f>'Source Data'!O598</f>
        <v>1919230</v>
      </c>
      <c r="G598" s="39">
        <f>'Source Data'!AS598</f>
        <v>3076653</v>
      </c>
      <c r="H598" s="39">
        <f t="shared" si="27"/>
        <v>1157423</v>
      </c>
      <c r="I598" s="55">
        <f t="shared" si="28"/>
        <v>0.60306633389432218</v>
      </c>
      <c r="J598" s="39">
        <f>'Source Data'!I598</f>
        <v>122854</v>
      </c>
      <c r="K598" s="58">
        <f t="shared" si="29"/>
        <v>0.10614442602229263</v>
      </c>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row>
    <row r="599" spans="1:47" ht="20" customHeight="1">
      <c r="A599" s="48" t="s">
        <v>876</v>
      </c>
      <c r="B599" s="49">
        <v>219905</v>
      </c>
      <c r="C599" s="50" t="s">
        <v>726</v>
      </c>
      <c r="D599" s="50" t="s">
        <v>79</v>
      </c>
      <c r="E599" s="50" t="s">
        <v>74</v>
      </c>
      <c r="F599" s="39">
        <f>'Source Data'!O599</f>
        <v>413307</v>
      </c>
      <c r="G599" s="39">
        <f>'Source Data'!AS599</f>
        <v>818471</v>
      </c>
      <c r="H599" s="39">
        <f t="shared" si="27"/>
        <v>405164</v>
      </c>
      <c r="I599" s="55">
        <f t="shared" si="28"/>
        <v>0.980297938336394</v>
      </c>
      <c r="J599" s="39">
        <f>'Source Data'!I599</f>
        <v>28726</v>
      </c>
      <c r="K599" s="58">
        <f t="shared" si="29"/>
        <v>7.0899685065800522E-2</v>
      </c>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row>
    <row r="600" spans="1:47" ht="20" customHeight="1">
      <c r="A600" s="48" t="s">
        <v>877</v>
      </c>
      <c r="B600" s="49">
        <v>61905</v>
      </c>
      <c r="C600" s="50" t="s">
        <v>152</v>
      </c>
      <c r="D600" s="50" t="s">
        <v>79</v>
      </c>
      <c r="E600" s="50" t="s">
        <v>74</v>
      </c>
      <c r="F600" s="39">
        <f>'Source Data'!O600</f>
        <v>3094431</v>
      </c>
      <c r="G600" s="39">
        <f>'Source Data'!AS600</f>
        <v>4221330</v>
      </c>
      <c r="H600" s="39">
        <f t="shared" si="27"/>
        <v>1126899</v>
      </c>
      <c r="I600" s="55">
        <f t="shared" si="28"/>
        <v>0.36417002027190137</v>
      </c>
      <c r="J600" s="39">
        <f>'Source Data'!I600</f>
        <v>272420</v>
      </c>
      <c r="K600" s="58">
        <f t="shared" si="29"/>
        <v>0.24174304884466133</v>
      </c>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row>
    <row r="601" spans="1:47" ht="20" customHeight="1">
      <c r="A601" s="48" t="s">
        <v>878</v>
      </c>
      <c r="B601" s="49">
        <v>57839</v>
      </c>
      <c r="C601" s="50" t="s">
        <v>70</v>
      </c>
      <c r="D601" s="50" t="s">
        <v>71</v>
      </c>
      <c r="E601" s="50" t="s">
        <v>74</v>
      </c>
      <c r="F601" s="39">
        <f>'Source Data'!O601</f>
        <v>1143994</v>
      </c>
      <c r="G601" s="39">
        <f>'Source Data'!AS601</f>
        <v>1655765</v>
      </c>
      <c r="H601" s="39">
        <f t="shared" si="27"/>
        <v>511771</v>
      </c>
      <c r="I601" s="55">
        <f t="shared" si="28"/>
        <v>0.44735461899275697</v>
      </c>
      <c r="J601" s="39">
        <f>'Source Data'!I601</f>
        <v>108226</v>
      </c>
      <c r="K601" s="58">
        <f t="shared" si="29"/>
        <v>0.21147349107315577</v>
      </c>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row>
    <row r="602" spans="1:47" ht="20" customHeight="1">
      <c r="A602" s="48" t="s">
        <v>879</v>
      </c>
      <c r="B602" s="49">
        <v>71807</v>
      </c>
      <c r="C602" s="50" t="s">
        <v>141</v>
      </c>
      <c r="D602" s="50" t="s">
        <v>71</v>
      </c>
      <c r="E602" s="50" t="s">
        <v>74</v>
      </c>
      <c r="F602" s="39">
        <f>'Source Data'!O602</f>
        <v>432201</v>
      </c>
      <c r="G602" s="39">
        <f>'Source Data'!AS602</f>
        <v>487308</v>
      </c>
      <c r="H602" s="39">
        <f t="shared" si="27"/>
        <v>55107</v>
      </c>
      <c r="I602" s="55">
        <f t="shared" si="28"/>
        <v>0.12750317560579452</v>
      </c>
      <c r="J602" s="39">
        <f>'Source Data'!I602</f>
        <v>19610</v>
      </c>
      <c r="K602" s="58">
        <f t="shared" si="29"/>
        <v>0.35585315840092913</v>
      </c>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row>
    <row r="603" spans="1:47" ht="20" customHeight="1">
      <c r="A603" s="48" t="s">
        <v>880</v>
      </c>
      <c r="B603" s="49">
        <v>31905</v>
      </c>
      <c r="C603" s="50" t="s">
        <v>307</v>
      </c>
      <c r="D603" s="50" t="s">
        <v>79</v>
      </c>
      <c r="E603" s="50" t="s">
        <v>74</v>
      </c>
      <c r="F603" s="39">
        <f>'Source Data'!O603</f>
        <v>5709400</v>
      </c>
      <c r="G603" s="39">
        <f>'Source Data'!AS603</f>
        <v>6793418</v>
      </c>
      <c r="H603" s="39">
        <f t="shared" si="27"/>
        <v>1084018</v>
      </c>
      <c r="I603" s="55">
        <f t="shared" si="28"/>
        <v>0.18986548498966616</v>
      </c>
      <c r="J603" s="39">
        <f>'Source Data'!I603</f>
        <v>290970</v>
      </c>
      <c r="K603" s="58">
        <f t="shared" si="29"/>
        <v>0.2684180520987659</v>
      </c>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row>
    <row r="604" spans="1:47" ht="20" customHeight="1">
      <c r="A604" s="48" t="s">
        <v>881</v>
      </c>
      <c r="B604" s="49">
        <v>125906</v>
      </c>
      <c r="C604" s="50" t="s">
        <v>108</v>
      </c>
      <c r="D604" s="50" t="s">
        <v>79</v>
      </c>
      <c r="E604" s="50" t="s">
        <v>74</v>
      </c>
      <c r="F604" s="39">
        <f>'Source Data'!O604</f>
        <v>254338</v>
      </c>
      <c r="G604" s="39">
        <f>'Source Data'!AS604</f>
        <v>327231</v>
      </c>
      <c r="H604" s="39">
        <f t="shared" si="27"/>
        <v>72893</v>
      </c>
      <c r="I604" s="55">
        <f t="shared" si="28"/>
        <v>0.28659893527510638</v>
      </c>
      <c r="J604" s="39">
        <f>'Source Data'!I604</f>
        <v>13356</v>
      </c>
      <c r="K604" s="58">
        <f t="shared" si="29"/>
        <v>0.18322747040182186</v>
      </c>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row>
    <row r="605" spans="1:47" ht="20" customHeight="1">
      <c r="A605" s="48" t="s">
        <v>882</v>
      </c>
      <c r="B605" s="49">
        <v>75902</v>
      </c>
      <c r="C605" s="50" t="s">
        <v>612</v>
      </c>
      <c r="D605" s="50" t="s">
        <v>79</v>
      </c>
      <c r="E605" s="50" t="s">
        <v>74</v>
      </c>
      <c r="F605" s="39">
        <f>'Source Data'!O605</f>
        <v>2960186</v>
      </c>
      <c r="G605" s="39">
        <f>'Source Data'!AS605</f>
        <v>3694469</v>
      </c>
      <c r="H605" s="39">
        <f t="shared" si="27"/>
        <v>734283</v>
      </c>
      <c r="I605" s="55">
        <f t="shared" si="28"/>
        <v>0.24805299396727098</v>
      </c>
      <c r="J605" s="39">
        <f>'Source Data'!I605</f>
        <v>194934</v>
      </c>
      <c r="K605" s="58">
        <f t="shared" si="29"/>
        <v>0.26547530039507927</v>
      </c>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row>
    <row r="606" spans="1:47" ht="20" customHeight="1">
      <c r="A606" s="48" t="s">
        <v>883</v>
      </c>
      <c r="B606" s="49">
        <v>108912</v>
      </c>
      <c r="C606" s="50" t="s">
        <v>291</v>
      </c>
      <c r="D606" s="50" t="s">
        <v>79</v>
      </c>
      <c r="E606" s="50" t="s">
        <v>74</v>
      </c>
      <c r="F606" s="39">
        <f>'Source Data'!O606</f>
        <v>52803593</v>
      </c>
      <c r="G606" s="39">
        <f>'Source Data'!AS606</f>
        <v>52151380</v>
      </c>
      <c r="H606" s="39">
        <f t="shared" si="27"/>
        <v>-652213</v>
      </c>
      <c r="I606" s="55">
        <f t="shared" si="28"/>
        <v>-1.2351678417034993E-2</v>
      </c>
      <c r="J606" s="39">
        <f>'Source Data'!I606</f>
        <v>2283346</v>
      </c>
      <c r="K606" s="58" t="str">
        <f t="shared" si="29"/>
        <v>N/A</v>
      </c>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row>
    <row r="607" spans="1:47" ht="20" customHeight="1">
      <c r="A607" s="48" t="s">
        <v>884</v>
      </c>
      <c r="B607" s="49">
        <v>101916</v>
      </c>
      <c r="C607" s="50" t="s">
        <v>76</v>
      </c>
      <c r="D607" s="50" t="s">
        <v>79</v>
      </c>
      <c r="E607" s="50" t="s">
        <v>74</v>
      </c>
      <c r="F607" s="39">
        <f>'Source Data'!O607</f>
        <v>14393312</v>
      </c>
      <c r="G607" s="39">
        <f>'Source Data'!AS607</f>
        <v>18464215</v>
      </c>
      <c r="H607" s="39">
        <f t="shared" si="27"/>
        <v>4070903</v>
      </c>
      <c r="I607" s="55">
        <f t="shared" si="28"/>
        <v>0.2828329574180008</v>
      </c>
      <c r="J607" s="39">
        <f>'Source Data'!I607</f>
        <v>729068</v>
      </c>
      <c r="K607" s="58">
        <f t="shared" si="29"/>
        <v>0.1790924519695016</v>
      </c>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row>
    <row r="608" spans="1:47" ht="20" customHeight="1">
      <c r="A608" s="48" t="s">
        <v>885</v>
      </c>
      <c r="B608" s="49">
        <v>254902</v>
      </c>
      <c r="C608" s="50" t="s">
        <v>486</v>
      </c>
      <c r="D608" s="50" t="s">
        <v>79</v>
      </c>
      <c r="E608" s="50" t="s">
        <v>74</v>
      </c>
      <c r="F608" s="39">
        <f>'Source Data'!O608</f>
        <v>1031696</v>
      </c>
      <c r="G608" s="39">
        <f>'Source Data'!AS608</f>
        <v>1208097</v>
      </c>
      <c r="H608" s="39">
        <f t="shared" si="27"/>
        <v>176401</v>
      </c>
      <c r="I608" s="55">
        <f t="shared" si="28"/>
        <v>0.17098156821389246</v>
      </c>
      <c r="J608" s="39">
        <f>'Source Data'!I608</f>
        <v>46958</v>
      </c>
      <c r="K608" s="58">
        <f t="shared" si="29"/>
        <v>0.2662003049869332</v>
      </c>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row>
    <row r="609" spans="1:47" ht="20" customHeight="1">
      <c r="A609" s="48" t="s">
        <v>886</v>
      </c>
      <c r="B609" s="49">
        <v>161906</v>
      </c>
      <c r="C609" s="50" t="s">
        <v>179</v>
      </c>
      <c r="D609" s="50" t="s">
        <v>79</v>
      </c>
      <c r="E609" s="50" t="s">
        <v>74</v>
      </c>
      <c r="F609" s="39">
        <f>'Source Data'!O609</f>
        <v>4545455</v>
      </c>
      <c r="G609" s="39">
        <f>'Source Data'!AS609</f>
        <v>7671392</v>
      </c>
      <c r="H609" s="39">
        <f t="shared" si="27"/>
        <v>3125937</v>
      </c>
      <c r="I609" s="55">
        <f t="shared" si="28"/>
        <v>0.68770607122939287</v>
      </c>
      <c r="J609" s="39">
        <f>'Source Data'!I609</f>
        <v>325844</v>
      </c>
      <c r="K609" s="58">
        <f t="shared" si="29"/>
        <v>0.10423882503070279</v>
      </c>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row>
    <row r="610" spans="1:47" ht="20" customHeight="1">
      <c r="A610" s="48" t="s">
        <v>887</v>
      </c>
      <c r="B610" s="49">
        <v>247903</v>
      </c>
      <c r="C610" s="50" t="s">
        <v>617</v>
      </c>
      <c r="D610" s="50" t="s">
        <v>79</v>
      </c>
      <c r="E610" s="50" t="s">
        <v>74</v>
      </c>
      <c r="F610" s="39">
        <f>'Source Data'!O610</f>
        <v>3762887</v>
      </c>
      <c r="G610" s="39">
        <f>'Source Data'!AS610</f>
        <v>5383874</v>
      </c>
      <c r="H610" s="39">
        <f t="shared" si="27"/>
        <v>1620987</v>
      </c>
      <c r="I610" s="55">
        <f t="shared" si="28"/>
        <v>0.43078280054649526</v>
      </c>
      <c r="J610" s="39">
        <f>'Source Data'!I610</f>
        <v>371424</v>
      </c>
      <c r="K610" s="58">
        <f t="shared" si="29"/>
        <v>0.22913447177552934</v>
      </c>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row>
    <row r="611" spans="1:47" ht="20" customHeight="1">
      <c r="A611" s="48" t="s">
        <v>888</v>
      </c>
      <c r="B611" s="49">
        <v>108914</v>
      </c>
      <c r="C611" s="50" t="s">
        <v>291</v>
      </c>
      <c r="D611" s="50" t="s">
        <v>79</v>
      </c>
      <c r="E611" s="50" t="s">
        <v>74</v>
      </c>
      <c r="F611" s="39">
        <f>'Source Data'!O611</f>
        <v>1101628</v>
      </c>
      <c r="G611" s="39">
        <f>'Source Data'!AS611</f>
        <v>1921242</v>
      </c>
      <c r="H611" s="39">
        <f t="shared" si="27"/>
        <v>819614</v>
      </c>
      <c r="I611" s="55">
        <f t="shared" si="28"/>
        <v>0.7440025126449219</v>
      </c>
      <c r="J611" s="39">
        <f>'Source Data'!I611</f>
        <v>48548</v>
      </c>
      <c r="K611" s="58">
        <f t="shared" si="29"/>
        <v>5.923276078739504E-2</v>
      </c>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row>
    <row r="612" spans="1:47" ht="20" customHeight="1">
      <c r="A612" s="48" t="s">
        <v>889</v>
      </c>
      <c r="B612" s="49">
        <v>15913</v>
      </c>
      <c r="C612" s="50" t="s">
        <v>99</v>
      </c>
      <c r="D612" s="50" t="s">
        <v>79</v>
      </c>
      <c r="E612" s="50" t="s">
        <v>74</v>
      </c>
      <c r="F612" s="39">
        <f>'Source Data'!O612</f>
        <v>3272713</v>
      </c>
      <c r="G612" s="39">
        <f>'Source Data'!AS612</f>
        <v>4029814</v>
      </c>
      <c r="H612" s="39">
        <f t="shared" si="27"/>
        <v>757101</v>
      </c>
      <c r="I612" s="55">
        <f t="shared" si="28"/>
        <v>0.23133742555488368</v>
      </c>
      <c r="J612" s="39">
        <f>'Source Data'!I612</f>
        <v>102396</v>
      </c>
      <c r="K612" s="58">
        <f t="shared" si="29"/>
        <v>0.13524747688881669</v>
      </c>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row>
    <row r="613" spans="1:47" ht="20" customHeight="1">
      <c r="A613" s="48" t="s">
        <v>890</v>
      </c>
      <c r="B613" s="49">
        <v>227912</v>
      </c>
      <c r="C613" s="50" t="s">
        <v>168</v>
      </c>
      <c r="D613" s="50" t="s">
        <v>79</v>
      </c>
      <c r="E613" s="50" t="s">
        <v>74</v>
      </c>
      <c r="F613" s="39">
        <f>'Source Data'!O613</f>
        <v>2598865</v>
      </c>
      <c r="G613" s="39">
        <f>'Source Data'!AS613</f>
        <v>4132091</v>
      </c>
      <c r="H613" s="39">
        <f t="shared" si="27"/>
        <v>1533226</v>
      </c>
      <c r="I613" s="55">
        <f t="shared" si="28"/>
        <v>0.58995984785666056</v>
      </c>
      <c r="J613" s="39">
        <f>'Source Data'!I613</f>
        <v>197054</v>
      </c>
      <c r="K613" s="58">
        <f t="shared" si="29"/>
        <v>0.12852247483410795</v>
      </c>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row>
    <row r="614" spans="1:47" ht="20" customHeight="1">
      <c r="A614" s="48" t="s">
        <v>891</v>
      </c>
      <c r="B614" s="49">
        <v>61912</v>
      </c>
      <c r="C614" s="50" t="s">
        <v>152</v>
      </c>
      <c r="D614" s="50" t="s">
        <v>79</v>
      </c>
      <c r="E614" s="50" t="s">
        <v>74</v>
      </c>
      <c r="F614" s="39">
        <f>'Source Data'!O614</f>
        <v>5130350</v>
      </c>
      <c r="G614" s="39">
        <f>'Source Data'!AS614</f>
        <v>6366243</v>
      </c>
      <c r="H614" s="39">
        <f t="shared" si="27"/>
        <v>1235893</v>
      </c>
      <c r="I614" s="55">
        <f t="shared" si="28"/>
        <v>0.24089837925287749</v>
      </c>
      <c r="J614" s="39">
        <f>'Source Data'!I614</f>
        <v>397606</v>
      </c>
      <c r="K614" s="58">
        <f t="shared" si="29"/>
        <v>0.32171555304544974</v>
      </c>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row>
    <row r="615" spans="1:47" ht="20" customHeight="1">
      <c r="A615" s="48" t="s">
        <v>892</v>
      </c>
      <c r="B615" s="49">
        <v>111801</v>
      </c>
      <c r="C615" s="50" t="s">
        <v>690</v>
      </c>
      <c r="D615" s="50" t="s">
        <v>71</v>
      </c>
      <c r="E615" s="50" t="s">
        <v>74</v>
      </c>
      <c r="F615" s="39">
        <f>'Source Data'!O615</f>
        <v>150759</v>
      </c>
      <c r="G615" s="39">
        <f>'Source Data'!AS615</f>
        <v>113267</v>
      </c>
      <c r="H615" s="39">
        <f t="shared" si="27"/>
        <v>-37492</v>
      </c>
      <c r="I615" s="55">
        <f t="shared" si="28"/>
        <v>-0.24868830384918977</v>
      </c>
      <c r="J615" s="39">
        <f>'Source Data'!I615</f>
        <v>4452</v>
      </c>
      <c r="K615" s="58" t="str">
        <f t="shared" si="29"/>
        <v>N/A</v>
      </c>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row>
    <row r="616" spans="1:47" ht="20" customHeight="1">
      <c r="A616" s="48" t="s">
        <v>893</v>
      </c>
      <c r="B616" s="49">
        <v>227913</v>
      </c>
      <c r="C616" s="50" t="s">
        <v>168</v>
      </c>
      <c r="D616" s="50" t="s">
        <v>79</v>
      </c>
      <c r="E616" s="50" t="s">
        <v>74</v>
      </c>
      <c r="F616" s="39">
        <f>'Source Data'!O616</f>
        <v>18123519</v>
      </c>
      <c r="G616" s="39">
        <f>'Source Data'!AS616</f>
        <v>20641400</v>
      </c>
      <c r="H616" s="39">
        <f t="shared" si="27"/>
        <v>2517881</v>
      </c>
      <c r="I616" s="55">
        <f t="shared" si="28"/>
        <v>0.13892892434410778</v>
      </c>
      <c r="J616" s="39">
        <f>'Source Data'!I616</f>
        <v>1134412</v>
      </c>
      <c r="K616" s="58">
        <f t="shared" si="29"/>
        <v>0.45054234096051404</v>
      </c>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row>
    <row r="617" spans="1:47" ht="20" customHeight="1">
      <c r="A617" s="48" t="s">
        <v>894</v>
      </c>
      <c r="B617" s="49">
        <v>220910</v>
      </c>
      <c r="C617" s="50" t="s">
        <v>91</v>
      </c>
      <c r="D617" s="50" t="s">
        <v>79</v>
      </c>
      <c r="E617" s="50" t="s">
        <v>74</v>
      </c>
      <c r="F617" s="39">
        <f>'Source Data'!O617</f>
        <v>5212323</v>
      </c>
      <c r="G617" s="39">
        <f>'Source Data'!AS617</f>
        <v>6937085</v>
      </c>
      <c r="H617" s="39">
        <f t="shared" si="27"/>
        <v>1724762</v>
      </c>
      <c r="I617" s="55">
        <f t="shared" si="28"/>
        <v>0.33090082867082488</v>
      </c>
      <c r="J617" s="39">
        <f>'Source Data'!I617</f>
        <v>335490</v>
      </c>
      <c r="K617" s="58">
        <f t="shared" si="29"/>
        <v>0.19451379378720079</v>
      </c>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row>
    <row r="618" spans="1:47" ht="20" customHeight="1">
      <c r="A618" s="48" t="s">
        <v>895</v>
      </c>
      <c r="B618" s="49">
        <v>79901</v>
      </c>
      <c r="C618" s="50" t="s">
        <v>626</v>
      </c>
      <c r="D618" s="50" t="s">
        <v>79</v>
      </c>
      <c r="E618" s="50" t="s">
        <v>74</v>
      </c>
      <c r="F618" s="39">
        <f>'Source Data'!O618</f>
        <v>58103625</v>
      </c>
      <c r="G618" s="39">
        <f>'Source Data'!AS618</f>
        <v>92970939</v>
      </c>
      <c r="H618" s="39">
        <f t="shared" si="27"/>
        <v>34867314</v>
      </c>
      <c r="I618" s="55">
        <f t="shared" si="28"/>
        <v>0.60008844542831885</v>
      </c>
      <c r="J618" s="39">
        <f>'Source Data'!I618</f>
        <v>5147572</v>
      </c>
      <c r="K618" s="58">
        <f t="shared" si="29"/>
        <v>0.14763316726949485</v>
      </c>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row>
    <row r="619" spans="1:47" ht="20" customHeight="1">
      <c r="A619" s="48" t="s">
        <v>896</v>
      </c>
      <c r="B619" s="49">
        <v>58906</v>
      </c>
      <c r="C619" s="50" t="s">
        <v>506</v>
      </c>
      <c r="D619" s="50" t="s">
        <v>79</v>
      </c>
      <c r="E619" s="50" t="s">
        <v>74</v>
      </c>
      <c r="F619" s="39">
        <f>'Source Data'!O619</f>
        <v>3023152</v>
      </c>
      <c r="G619" s="39">
        <f>'Source Data'!AS619</f>
        <v>4015627</v>
      </c>
      <c r="H619" s="39">
        <f t="shared" si="27"/>
        <v>992475</v>
      </c>
      <c r="I619" s="55">
        <f t="shared" si="28"/>
        <v>0.32829146533154802</v>
      </c>
      <c r="J619" s="39">
        <f>'Source Data'!I619</f>
        <v>145538</v>
      </c>
      <c r="K619" s="58">
        <f t="shared" si="29"/>
        <v>0.14664147711529257</v>
      </c>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row>
    <row r="620" spans="1:47" ht="20" customHeight="1">
      <c r="A620" s="48" t="s">
        <v>897</v>
      </c>
      <c r="B620" s="49">
        <v>141901</v>
      </c>
      <c r="C620" s="50" t="s">
        <v>898</v>
      </c>
      <c r="D620" s="50" t="s">
        <v>79</v>
      </c>
      <c r="E620" s="50" t="s">
        <v>74</v>
      </c>
      <c r="F620" s="39">
        <f>'Source Data'!O620</f>
        <v>4970478</v>
      </c>
      <c r="G620" s="39">
        <f>'Source Data'!AS620</f>
        <v>7395761</v>
      </c>
      <c r="H620" s="39">
        <f t="shared" si="27"/>
        <v>2425283</v>
      </c>
      <c r="I620" s="55">
        <f t="shared" si="28"/>
        <v>0.48793757863931797</v>
      </c>
      <c r="J620" s="39">
        <f>'Source Data'!I620</f>
        <v>382342</v>
      </c>
      <c r="K620" s="58">
        <f t="shared" si="29"/>
        <v>0.15764840639216124</v>
      </c>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row>
    <row r="621" spans="1:47" ht="20" customHeight="1">
      <c r="A621" s="48" t="s">
        <v>899</v>
      </c>
      <c r="B621" s="49">
        <v>57913</v>
      </c>
      <c r="C621" s="50" t="s">
        <v>70</v>
      </c>
      <c r="D621" s="50" t="s">
        <v>79</v>
      </c>
      <c r="E621" s="50" t="s">
        <v>74</v>
      </c>
      <c r="F621" s="39">
        <f>'Source Data'!O621</f>
        <v>8921933</v>
      </c>
      <c r="G621" s="39">
        <f>'Source Data'!AS621</f>
        <v>12284101</v>
      </c>
      <c r="H621" s="39">
        <f t="shared" si="27"/>
        <v>3362168</v>
      </c>
      <c r="I621" s="55">
        <f t="shared" si="28"/>
        <v>0.37684300027807877</v>
      </c>
      <c r="J621" s="39">
        <f>'Source Data'!I621</f>
        <v>680520</v>
      </c>
      <c r="K621" s="58">
        <f t="shared" si="29"/>
        <v>0.20240511479497753</v>
      </c>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row>
    <row r="622" spans="1:47" ht="20" customHeight="1">
      <c r="A622" s="48" t="s">
        <v>900</v>
      </c>
      <c r="B622" s="49">
        <v>201903</v>
      </c>
      <c r="C622" s="50" t="s">
        <v>352</v>
      </c>
      <c r="D622" s="50" t="s">
        <v>79</v>
      </c>
      <c r="E622" s="50" t="s">
        <v>74</v>
      </c>
      <c r="F622" s="39">
        <f>'Source Data'!O622</f>
        <v>351187</v>
      </c>
      <c r="G622" s="39">
        <f>'Source Data'!AS622</f>
        <v>462473</v>
      </c>
      <c r="H622" s="39">
        <f t="shared" si="27"/>
        <v>111286</v>
      </c>
      <c r="I622" s="55">
        <f t="shared" si="28"/>
        <v>0.31688530611896226</v>
      </c>
      <c r="J622" s="39">
        <f>'Source Data'!I622</f>
        <v>11024</v>
      </c>
      <c r="K622" s="58">
        <f t="shared" si="29"/>
        <v>9.9060079434969361E-2</v>
      </c>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row>
    <row r="623" spans="1:47" ht="20" customHeight="1">
      <c r="A623" s="48" t="s">
        <v>901</v>
      </c>
      <c r="B623" s="49">
        <v>107910</v>
      </c>
      <c r="C623" s="50" t="s">
        <v>163</v>
      </c>
      <c r="D623" s="50" t="s">
        <v>79</v>
      </c>
      <c r="E623" s="50" t="s">
        <v>74</v>
      </c>
      <c r="F623" s="39">
        <f>'Source Data'!O623</f>
        <v>753030</v>
      </c>
      <c r="G623" s="39">
        <f>'Source Data'!AS623</f>
        <v>1177204</v>
      </c>
      <c r="H623" s="39">
        <f t="shared" si="27"/>
        <v>424174</v>
      </c>
      <c r="I623" s="55">
        <f t="shared" si="28"/>
        <v>0.56328964317490671</v>
      </c>
      <c r="J623" s="39">
        <f>'Source Data'!I623</f>
        <v>48760</v>
      </c>
      <c r="K623" s="58">
        <f t="shared" si="29"/>
        <v>0.11495282596293031</v>
      </c>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row>
    <row r="624" spans="1:47" ht="20" customHeight="1">
      <c r="A624" s="48" t="s">
        <v>902</v>
      </c>
      <c r="B624" s="49">
        <v>240901</v>
      </c>
      <c r="C624" s="50" t="s">
        <v>903</v>
      </c>
      <c r="D624" s="50" t="s">
        <v>79</v>
      </c>
      <c r="E624" s="50" t="s">
        <v>74</v>
      </c>
      <c r="F624" s="39">
        <f>'Source Data'!O624</f>
        <v>39935958</v>
      </c>
      <c r="G624" s="39">
        <f>'Source Data'!AS624</f>
        <v>41501581</v>
      </c>
      <c r="H624" s="39">
        <f t="shared" si="27"/>
        <v>1565623</v>
      </c>
      <c r="I624" s="55">
        <f t="shared" si="28"/>
        <v>3.9203341509924466E-2</v>
      </c>
      <c r="J624" s="39">
        <f>'Source Data'!I624</f>
        <v>2062230</v>
      </c>
      <c r="K624" s="58">
        <f t="shared" si="29"/>
        <v>1.3171944970149263</v>
      </c>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row>
    <row r="625" spans="1:47" ht="20" customHeight="1">
      <c r="A625" s="48" t="s">
        <v>904</v>
      </c>
      <c r="B625" s="49">
        <v>245901</v>
      </c>
      <c r="C625" s="50" t="s">
        <v>905</v>
      </c>
      <c r="D625" s="50" t="s">
        <v>79</v>
      </c>
      <c r="E625" s="50" t="s">
        <v>74</v>
      </c>
      <c r="F625" s="39">
        <f>'Source Data'!O625</f>
        <v>811978</v>
      </c>
      <c r="G625" s="39">
        <f>'Source Data'!AS625</f>
        <v>975939</v>
      </c>
      <c r="H625" s="39">
        <f t="shared" si="27"/>
        <v>163961</v>
      </c>
      <c r="I625" s="55">
        <f t="shared" si="28"/>
        <v>0.20192788474564582</v>
      </c>
      <c r="J625" s="39">
        <f>'Source Data'!I625</f>
        <v>34768</v>
      </c>
      <c r="K625" s="58">
        <f t="shared" si="29"/>
        <v>0.21205042662584395</v>
      </c>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row>
    <row r="626" spans="1:47" ht="20" customHeight="1">
      <c r="A626" s="48" t="s">
        <v>906</v>
      </c>
      <c r="B626" s="49">
        <v>113905</v>
      </c>
      <c r="C626" s="50" t="s">
        <v>475</v>
      </c>
      <c r="D626" s="50" t="s">
        <v>79</v>
      </c>
      <c r="E626" s="50" t="s">
        <v>74</v>
      </c>
      <c r="F626" s="39">
        <f>'Source Data'!O626</f>
        <v>657438</v>
      </c>
      <c r="G626" s="39">
        <f>'Source Data'!AS626</f>
        <v>1159478</v>
      </c>
      <c r="H626" s="39">
        <f t="shared" si="27"/>
        <v>502040</v>
      </c>
      <c r="I626" s="55">
        <f t="shared" si="28"/>
        <v>0.76363094314596969</v>
      </c>
      <c r="J626" s="39">
        <f>'Source Data'!I626</f>
        <v>57876</v>
      </c>
      <c r="K626" s="58">
        <f t="shared" si="29"/>
        <v>0.11528165086447295</v>
      </c>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row>
    <row r="627" spans="1:47" ht="20" customHeight="1">
      <c r="A627" s="48" t="s">
        <v>907</v>
      </c>
      <c r="B627" s="49">
        <v>185904</v>
      </c>
      <c r="C627" s="50" t="s">
        <v>265</v>
      </c>
      <c r="D627" s="50" t="s">
        <v>79</v>
      </c>
      <c r="E627" s="50" t="s">
        <v>74</v>
      </c>
      <c r="F627" s="39">
        <f>'Source Data'!O627</f>
        <v>316401</v>
      </c>
      <c r="G627" s="39">
        <f>'Source Data'!AS627</f>
        <v>440065</v>
      </c>
      <c r="H627" s="39">
        <f t="shared" si="27"/>
        <v>123664</v>
      </c>
      <c r="I627" s="55">
        <f t="shared" si="28"/>
        <v>0.39084579378699813</v>
      </c>
      <c r="J627" s="39">
        <f>'Source Data'!I627</f>
        <v>13250</v>
      </c>
      <c r="K627" s="58">
        <f t="shared" si="29"/>
        <v>0.10714516755078277</v>
      </c>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row>
    <row r="628" spans="1:47" ht="20" customHeight="1">
      <c r="A628" s="48" t="s">
        <v>908</v>
      </c>
      <c r="B628" s="49">
        <v>61804</v>
      </c>
      <c r="C628" s="50" t="s">
        <v>152</v>
      </c>
      <c r="D628" s="50" t="s">
        <v>71</v>
      </c>
      <c r="E628" s="50" t="s">
        <v>74</v>
      </c>
      <c r="F628" s="39">
        <f>'Source Data'!O628</f>
        <v>919397</v>
      </c>
      <c r="G628" s="39">
        <f>'Source Data'!AS628</f>
        <v>1436158</v>
      </c>
      <c r="H628" s="39">
        <f t="shared" si="27"/>
        <v>516761</v>
      </c>
      <c r="I628" s="55">
        <f t="shared" si="28"/>
        <v>0.56206513617077281</v>
      </c>
      <c r="J628" s="39">
        <f>'Source Data'!I628</f>
        <v>200764</v>
      </c>
      <c r="K628" s="58">
        <f t="shared" si="29"/>
        <v>0.38850455045949672</v>
      </c>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row>
    <row r="629" spans="1:47" ht="20" customHeight="1">
      <c r="A629" s="48" t="s">
        <v>909</v>
      </c>
      <c r="B629" s="49">
        <v>193902</v>
      </c>
      <c r="C629" s="50" t="s">
        <v>229</v>
      </c>
      <c r="D629" s="50" t="s">
        <v>79</v>
      </c>
      <c r="E629" s="50" t="s">
        <v>74</v>
      </c>
      <c r="F629" s="39">
        <f>'Source Data'!O629</f>
        <v>550718</v>
      </c>
      <c r="G629" s="39">
        <f>'Source Data'!AS629</f>
        <v>882926</v>
      </c>
      <c r="H629" s="39">
        <f t="shared" si="27"/>
        <v>332208</v>
      </c>
      <c r="I629" s="55">
        <f t="shared" si="28"/>
        <v>0.60322705994719616</v>
      </c>
      <c r="J629" s="39">
        <f>'Source Data'!I629</f>
        <v>32648</v>
      </c>
      <c r="K629" s="58">
        <f t="shared" si="29"/>
        <v>9.8275779030005297E-2</v>
      </c>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row>
    <row r="630" spans="1:47" ht="20" customHeight="1">
      <c r="A630" s="48" t="s">
        <v>910</v>
      </c>
      <c r="B630" s="49">
        <v>246913</v>
      </c>
      <c r="C630" s="50" t="s">
        <v>464</v>
      </c>
      <c r="D630" s="50" t="s">
        <v>79</v>
      </c>
      <c r="E630" s="50" t="s">
        <v>74</v>
      </c>
      <c r="F630" s="39">
        <f>'Source Data'!O630</f>
        <v>44843293</v>
      </c>
      <c r="G630" s="39">
        <f>'Source Data'!AS630</f>
        <v>70645228</v>
      </c>
      <c r="H630" s="39">
        <f t="shared" si="27"/>
        <v>25801935</v>
      </c>
      <c r="I630" s="55">
        <f t="shared" si="28"/>
        <v>0.57538002394248788</v>
      </c>
      <c r="J630" s="39">
        <f>'Source Data'!I630</f>
        <v>4431118</v>
      </c>
      <c r="K630" s="58">
        <f t="shared" si="29"/>
        <v>0.17173587949896005</v>
      </c>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row>
    <row r="631" spans="1:47" ht="20" customHeight="1">
      <c r="A631" s="48" t="s">
        <v>911</v>
      </c>
      <c r="B631" s="49">
        <v>19914</v>
      </c>
      <c r="C631" s="50" t="s">
        <v>512</v>
      </c>
      <c r="D631" s="50" t="s">
        <v>79</v>
      </c>
      <c r="E631" s="50" t="s">
        <v>74</v>
      </c>
      <c r="F631" s="39">
        <f>'Source Data'!O631</f>
        <v>123061</v>
      </c>
      <c r="G631" s="39">
        <f>'Source Data'!AS631</f>
        <v>132813</v>
      </c>
      <c r="H631" s="39">
        <f t="shared" si="27"/>
        <v>9752</v>
      </c>
      <c r="I631" s="55">
        <f t="shared" si="28"/>
        <v>7.9245252354523371E-2</v>
      </c>
      <c r="J631" s="39">
        <f>'Source Data'!I631</f>
        <v>11130</v>
      </c>
      <c r="K631" s="58">
        <f t="shared" si="29"/>
        <v>1.1413043478260869</v>
      </c>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row>
    <row r="632" spans="1:47" ht="20" customHeight="1">
      <c r="A632" s="48" t="s">
        <v>912</v>
      </c>
      <c r="B632" s="49">
        <v>90902</v>
      </c>
      <c r="C632" s="50" t="s">
        <v>697</v>
      </c>
      <c r="D632" s="50" t="s">
        <v>79</v>
      </c>
      <c r="E632" s="50" t="s">
        <v>74</v>
      </c>
      <c r="F632" s="39">
        <f>'Source Data'!O632</f>
        <v>304840</v>
      </c>
      <c r="G632" s="39">
        <f>'Source Data'!AS632</f>
        <v>416126</v>
      </c>
      <c r="H632" s="39">
        <f t="shared" si="27"/>
        <v>111286</v>
      </c>
      <c r="I632" s="55">
        <f t="shared" si="28"/>
        <v>0.36506363994226482</v>
      </c>
      <c r="J632" s="39">
        <f>'Source Data'!I632</f>
        <v>18232</v>
      </c>
      <c r="K632" s="58">
        <f t="shared" si="29"/>
        <v>0.16383013137321856</v>
      </c>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row>
    <row r="633" spans="1:47" ht="20" customHeight="1">
      <c r="A633" s="48" t="s">
        <v>913</v>
      </c>
      <c r="B633" s="49">
        <v>57846</v>
      </c>
      <c r="C633" s="50" t="s">
        <v>70</v>
      </c>
      <c r="D633" s="50" t="s">
        <v>71</v>
      </c>
      <c r="E633" s="50" t="s">
        <v>74</v>
      </c>
      <c r="F633" s="39">
        <f>'Source Data'!O633</f>
        <v>1510375</v>
      </c>
      <c r="G633" s="39">
        <f>'Source Data'!AS633</f>
        <v>1645545</v>
      </c>
      <c r="H633" s="39">
        <f t="shared" si="27"/>
        <v>135170</v>
      </c>
      <c r="I633" s="55">
        <f t="shared" si="28"/>
        <v>8.9494330878093192E-2</v>
      </c>
      <c r="J633" s="39">
        <f>'Source Data'!I633</f>
        <v>96884</v>
      </c>
      <c r="K633" s="58">
        <f t="shared" si="29"/>
        <v>0.71675667677739141</v>
      </c>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row>
    <row r="634" spans="1:47" ht="20" customHeight="1">
      <c r="A634" s="48" t="s">
        <v>914</v>
      </c>
      <c r="B634" s="49">
        <v>101874</v>
      </c>
      <c r="C634" s="50" t="s">
        <v>76</v>
      </c>
      <c r="D634" s="50" t="s">
        <v>71</v>
      </c>
      <c r="E634" s="50" t="s">
        <v>74</v>
      </c>
      <c r="F634" s="39">
        <f>'Source Data'!O634</f>
        <v>470758</v>
      </c>
      <c r="G634" s="39">
        <f>'Source Data'!AS634</f>
        <v>809571</v>
      </c>
      <c r="H634" s="39">
        <f t="shared" si="27"/>
        <v>338813</v>
      </c>
      <c r="I634" s="55">
        <f t="shared" si="28"/>
        <v>0.71971798673628484</v>
      </c>
      <c r="J634" s="39">
        <f>'Source Data'!I634</f>
        <v>58300</v>
      </c>
      <c r="K634" s="58">
        <f t="shared" si="29"/>
        <v>0.17207131957746605</v>
      </c>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row>
    <row r="635" spans="1:47" ht="20" customHeight="1">
      <c r="A635" s="48" t="s">
        <v>915</v>
      </c>
      <c r="B635" s="49">
        <v>15806</v>
      </c>
      <c r="C635" s="50" t="s">
        <v>99</v>
      </c>
      <c r="D635" s="50" t="s">
        <v>71</v>
      </c>
      <c r="E635" s="50" t="s">
        <v>74</v>
      </c>
      <c r="F635" s="39">
        <f>'Source Data'!O635</f>
        <v>1097735</v>
      </c>
      <c r="G635" s="39">
        <f>'Source Data'!AS635</f>
        <v>2741135</v>
      </c>
      <c r="H635" s="39">
        <f t="shared" si="27"/>
        <v>1643400</v>
      </c>
      <c r="I635" s="55">
        <f t="shared" si="28"/>
        <v>1.4970826292320096</v>
      </c>
      <c r="J635" s="39">
        <f>'Source Data'!I635</f>
        <v>196524</v>
      </c>
      <c r="K635" s="58">
        <f t="shared" si="29"/>
        <v>0.11958378970427164</v>
      </c>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row>
    <row r="636" spans="1:47" ht="20" customHeight="1">
      <c r="A636" s="48" t="s">
        <v>916</v>
      </c>
      <c r="B636" s="49">
        <v>187906</v>
      </c>
      <c r="C636" s="50" t="s">
        <v>224</v>
      </c>
      <c r="D636" s="50" t="s">
        <v>79</v>
      </c>
      <c r="E636" s="50" t="s">
        <v>74</v>
      </c>
      <c r="F636" s="39">
        <f>'Source Data'!O636</f>
        <v>339191</v>
      </c>
      <c r="G636" s="39">
        <f>'Source Data'!AS636</f>
        <v>543233</v>
      </c>
      <c r="H636" s="39">
        <f t="shared" si="27"/>
        <v>204042</v>
      </c>
      <c r="I636" s="55">
        <f t="shared" si="28"/>
        <v>0.60155487616121894</v>
      </c>
      <c r="J636" s="39">
        <f>'Source Data'!I636</f>
        <v>21624</v>
      </c>
      <c r="K636" s="58">
        <f t="shared" si="29"/>
        <v>0.10597818096274296</v>
      </c>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row>
    <row r="637" spans="1:47" ht="20" customHeight="1">
      <c r="A637" s="48" t="s">
        <v>917</v>
      </c>
      <c r="B637" s="49">
        <v>145911</v>
      </c>
      <c r="C637" s="50" t="s">
        <v>318</v>
      </c>
      <c r="D637" s="50" t="s">
        <v>79</v>
      </c>
      <c r="E637" s="50" t="s">
        <v>74</v>
      </c>
      <c r="F637" s="39">
        <f>'Source Data'!O637</f>
        <v>1555905</v>
      </c>
      <c r="G637" s="39">
        <f>'Source Data'!AS637</f>
        <v>2037279</v>
      </c>
      <c r="H637" s="39">
        <f t="shared" si="27"/>
        <v>481374</v>
      </c>
      <c r="I637" s="55">
        <f t="shared" si="28"/>
        <v>0.30938521310748407</v>
      </c>
      <c r="J637" s="39">
        <f>'Source Data'!I637</f>
        <v>82786</v>
      </c>
      <c r="K637" s="58">
        <f t="shared" si="29"/>
        <v>0.17197854474898935</v>
      </c>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row>
    <row r="638" spans="1:47" ht="20" customHeight="1">
      <c r="A638" s="48" t="s">
        <v>918</v>
      </c>
      <c r="B638" s="49">
        <v>74909</v>
      </c>
      <c r="C638" s="50" t="s">
        <v>256</v>
      </c>
      <c r="D638" s="50" t="s">
        <v>79</v>
      </c>
      <c r="E638" s="50" t="s">
        <v>74</v>
      </c>
      <c r="F638" s="39">
        <f>'Source Data'!O638</f>
        <v>1153189</v>
      </c>
      <c r="G638" s="39">
        <f>'Source Data'!AS638</f>
        <v>1707646</v>
      </c>
      <c r="H638" s="39">
        <f t="shared" si="27"/>
        <v>554457</v>
      </c>
      <c r="I638" s="55">
        <f t="shared" si="28"/>
        <v>0.48080323346823461</v>
      </c>
      <c r="J638" s="39">
        <f>'Source Data'!I638</f>
        <v>88616</v>
      </c>
      <c r="K638" s="58">
        <f t="shared" si="29"/>
        <v>0.15982483763393734</v>
      </c>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row>
    <row r="639" spans="1:47" ht="20" customHeight="1">
      <c r="A639" s="48" t="s">
        <v>919</v>
      </c>
      <c r="B639" s="49">
        <v>110902</v>
      </c>
      <c r="C639" s="50" t="s">
        <v>143</v>
      </c>
      <c r="D639" s="50" t="s">
        <v>79</v>
      </c>
      <c r="E639" s="50" t="s">
        <v>74</v>
      </c>
      <c r="F639" s="39">
        <f>'Source Data'!O639</f>
        <v>4547029</v>
      </c>
      <c r="G639" s="39">
        <f>'Source Data'!AS639</f>
        <v>5358988</v>
      </c>
      <c r="H639" s="39">
        <f t="shared" si="27"/>
        <v>811959</v>
      </c>
      <c r="I639" s="55">
        <f t="shared" si="28"/>
        <v>0.17856912722571155</v>
      </c>
      <c r="J639" s="39">
        <f>'Source Data'!I639</f>
        <v>250478</v>
      </c>
      <c r="K639" s="58">
        <f t="shared" si="29"/>
        <v>0.3084860196142909</v>
      </c>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row>
    <row r="640" spans="1:47" ht="20" customHeight="1">
      <c r="A640" s="48" t="s">
        <v>920</v>
      </c>
      <c r="B640" s="49">
        <v>201904</v>
      </c>
      <c r="C640" s="50" t="s">
        <v>352</v>
      </c>
      <c r="D640" s="50" t="s">
        <v>79</v>
      </c>
      <c r="E640" s="50" t="s">
        <v>74</v>
      </c>
      <c r="F640" s="39">
        <f>'Source Data'!O640</f>
        <v>382650</v>
      </c>
      <c r="G640" s="39">
        <f>'Source Data'!AS640</f>
        <v>557341</v>
      </c>
      <c r="H640" s="39">
        <f t="shared" si="27"/>
        <v>174691</v>
      </c>
      <c r="I640" s="55">
        <f t="shared" si="28"/>
        <v>0.45652946556905788</v>
      </c>
      <c r="J640" s="39">
        <f>'Source Data'!I640</f>
        <v>24698</v>
      </c>
      <c r="K640" s="58">
        <f t="shared" si="29"/>
        <v>0.14138106714140969</v>
      </c>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row>
    <row r="641" spans="1:47" ht="20" customHeight="1">
      <c r="A641" s="48" t="s">
        <v>921</v>
      </c>
      <c r="B641" s="49">
        <v>61902</v>
      </c>
      <c r="C641" s="50" t="s">
        <v>152</v>
      </c>
      <c r="D641" s="50" t="s">
        <v>79</v>
      </c>
      <c r="E641" s="50" t="s">
        <v>74</v>
      </c>
      <c r="F641" s="39">
        <f>'Source Data'!O641</f>
        <v>63311046</v>
      </c>
      <c r="G641" s="39">
        <f>'Source Data'!AS641</f>
        <v>82040019</v>
      </c>
      <c r="H641" s="39">
        <f t="shared" si="27"/>
        <v>18728973</v>
      </c>
      <c r="I641" s="55">
        <f t="shared" si="28"/>
        <v>0.29582472859475423</v>
      </c>
      <c r="J641" s="39">
        <f>'Source Data'!I641</f>
        <v>4898790</v>
      </c>
      <c r="K641" s="58">
        <f t="shared" si="29"/>
        <v>0.2615621262308403</v>
      </c>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row>
    <row r="642" spans="1:47" ht="20" customHeight="1">
      <c r="A642" s="48" t="s">
        <v>922</v>
      </c>
      <c r="B642" s="49">
        <v>144902</v>
      </c>
      <c r="C642" s="50" t="s">
        <v>532</v>
      </c>
      <c r="D642" s="50" t="s">
        <v>79</v>
      </c>
      <c r="E642" s="50" t="s">
        <v>74</v>
      </c>
      <c r="F642" s="39">
        <f>'Source Data'!O642</f>
        <v>1547355</v>
      </c>
      <c r="G642" s="39">
        <f>'Source Data'!AS642</f>
        <v>2224180</v>
      </c>
      <c r="H642" s="39">
        <f t="shared" si="27"/>
        <v>676825</v>
      </c>
      <c r="I642" s="55">
        <f t="shared" si="28"/>
        <v>0.43740770540696866</v>
      </c>
      <c r="J642" s="39">
        <f>'Source Data'!I642</f>
        <v>106424</v>
      </c>
      <c r="K642" s="58">
        <f t="shared" si="29"/>
        <v>0.15724005466701141</v>
      </c>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row>
    <row r="643" spans="1:47" ht="20" customHeight="1">
      <c r="A643" s="48" t="s">
        <v>923</v>
      </c>
      <c r="B643" s="49">
        <v>246908</v>
      </c>
      <c r="C643" s="50" t="s">
        <v>464</v>
      </c>
      <c r="D643" s="50" t="s">
        <v>79</v>
      </c>
      <c r="E643" s="50" t="s">
        <v>74</v>
      </c>
      <c r="F643" s="39">
        <f>'Source Data'!O643</f>
        <v>6281217</v>
      </c>
      <c r="G643" s="39">
        <f>'Source Data'!AS643</f>
        <v>16630791</v>
      </c>
      <c r="H643" s="39">
        <f t="shared" si="27"/>
        <v>10349574</v>
      </c>
      <c r="I643" s="55">
        <f t="shared" si="28"/>
        <v>1.6477020297181262</v>
      </c>
      <c r="J643" s="39">
        <f>'Source Data'!I643</f>
        <v>1106958</v>
      </c>
      <c r="K643" s="58">
        <f t="shared" si="29"/>
        <v>0.10695686605071861</v>
      </c>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row>
    <row r="644" spans="1:47" ht="20" customHeight="1">
      <c r="A644" s="48" t="s">
        <v>924</v>
      </c>
      <c r="B644" s="49">
        <v>146906</v>
      </c>
      <c r="C644" s="50" t="s">
        <v>413</v>
      </c>
      <c r="D644" s="50" t="s">
        <v>79</v>
      </c>
      <c r="E644" s="50" t="s">
        <v>74</v>
      </c>
      <c r="F644" s="39">
        <f>'Source Data'!O644</f>
        <v>3761948</v>
      </c>
      <c r="G644" s="39">
        <f>'Source Data'!AS644</f>
        <v>4678804</v>
      </c>
      <c r="H644" s="39">
        <f t="shared" si="27"/>
        <v>916856</v>
      </c>
      <c r="I644" s="55">
        <f t="shared" si="28"/>
        <v>0.24371841397063437</v>
      </c>
      <c r="J644" s="39">
        <f>'Source Data'!I644</f>
        <v>253446</v>
      </c>
      <c r="K644" s="58">
        <f t="shared" si="29"/>
        <v>0.27642945020810245</v>
      </c>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row>
    <row r="645" spans="1:47" ht="20" customHeight="1">
      <c r="A645" s="48" t="s">
        <v>925</v>
      </c>
      <c r="B645" s="49">
        <v>19908</v>
      </c>
      <c r="C645" s="50" t="s">
        <v>512</v>
      </c>
      <c r="D645" s="50" t="s">
        <v>79</v>
      </c>
      <c r="E645" s="50" t="s">
        <v>74</v>
      </c>
      <c r="F645" s="39">
        <f>'Source Data'!O645</f>
        <v>2880606</v>
      </c>
      <c r="G645" s="39">
        <f>'Source Data'!AS645</f>
        <v>3468965</v>
      </c>
      <c r="H645" s="39">
        <f t="shared" si="27"/>
        <v>588359</v>
      </c>
      <c r="I645" s="55">
        <f t="shared" si="28"/>
        <v>0.20424834218910881</v>
      </c>
      <c r="J645" s="39">
        <f>'Source Data'!I645</f>
        <v>189104</v>
      </c>
      <c r="K645" s="58">
        <f t="shared" si="29"/>
        <v>0.32140920764363257</v>
      </c>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row>
    <row r="646" spans="1:47" ht="20" customHeight="1">
      <c r="A646" s="48" t="s">
        <v>926</v>
      </c>
      <c r="B646" s="49">
        <v>57807</v>
      </c>
      <c r="C646" s="50" t="s">
        <v>70</v>
      </c>
      <c r="D646" s="50" t="s">
        <v>71</v>
      </c>
      <c r="E646" s="50" t="s">
        <v>74</v>
      </c>
      <c r="F646" s="39">
        <f>'Source Data'!O646</f>
        <v>7612503</v>
      </c>
      <c r="G646" s="39">
        <f>'Source Data'!AS646</f>
        <v>7823827</v>
      </c>
      <c r="H646" s="39">
        <f t="shared" ref="H646:H709" si="30">G646-F646</f>
        <v>211324</v>
      </c>
      <c r="I646" s="55">
        <f t="shared" ref="I646:I709" si="31">IF(F646=0,"N/A",H646/F646)</f>
        <v>2.7760120422941049E-2</v>
      </c>
      <c r="J646" s="39">
        <f>'Source Data'!I646</f>
        <v>589360</v>
      </c>
      <c r="K646" s="58">
        <f t="shared" ref="K646:K709" si="32">IF(H646&lt;=0,"N/A",J646/H646)</f>
        <v>2.7888928848592682</v>
      </c>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row>
    <row r="647" spans="1:47" ht="20" customHeight="1">
      <c r="A647" s="48" t="s">
        <v>927</v>
      </c>
      <c r="B647" s="49">
        <v>15825</v>
      </c>
      <c r="C647" s="50" t="s">
        <v>99</v>
      </c>
      <c r="D647" s="50" t="s">
        <v>71</v>
      </c>
      <c r="E647" s="50" t="s">
        <v>74</v>
      </c>
      <c r="F647" s="39">
        <f>'Source Data'!O647</f>
        <v>377521</v>
      </c>
      <c r="G647" s="39">
        <f>'Source Data'!AS647</f>
        <v>645007</v>
      </c>
      <c r="H647" s="39">
        <f t="shared" si="30"/>
        <v>267486</v>
      </c>
      <c r="I647" s="55">
        <f t="shared" si="31"/>
        <v>0.70853277036244344</v>
      </c>
      <c r="J647" s="39">
        <f>'Source Data'!I647</f>
        <v>50774</v>
      </c>
      <c r="K647" s="58">
        <f t="shared" si="32"/>
        <v>0.18981928026139686</v>
      </c>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row>
    <row r="648" spans="1:47" ht="20" customHeight="1">
      <c r="A648" s="48" t="s">
        <v>928</v>
      </c>
      <c r="B648" s="49">
        <v>212903</v>
      </c>
      <c r="C648" s="50" t="s">
        <v>157</v>
      </c>
      <c r="D648" s="50" t="s">
        <v>79</v>
      </c>
      <c r="E648" s="50" t="s">
        <v>74</v>
      </c>
      <c r="F648" s="39">
        <f>'Source Data'!O648</f>
        <v>5229219</v>
      </c>
      <c r="G648" s="39">
        <f>'Source Data'!AS648</f>
        <v>7442496</v>
      </c>
      <c r="H648" s="39">
        <f t="shared" si="30"/>
        <v>2213277</v>
      </c>
      <c r="I648" s="55">
        <f t="shared" si="31"/>
        <v>0.42325192347078983</v>
      </c>
      <c r="J648" s="39">
        <f>'Source Data'!I648</f>
        <v>488660</v>
      </c>
      <c r="K648" s="58">
        <f t="shared" si="32"/>
        <v>0.22078573987801797</v>
      </c>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row>
    <row r="649" spans="1:47" ht="20" customHeight="1">
      <c r="A649" s="48" t="s">
        <v>929</v>
      </c>
      <c r="B649" s="49">
        <v>34905</v>
      </c>
      <c r="C649" s="50" t="s">
        <v>165</v>
      </c>
      <c r="D649" s="50" t="s">
        <v>79</v>
      </c>
      <c r="E649" s="50" t="s">
        <v>74</v>
      </c>
      <c r="F649" s="39">
        <f>'Source Data'!O649</f>
        <v>1492974</v>
      </c>
      <c r="G649" s="39">
        <f>'Source Data'!AS649</f>
        <v>1926092</v>
      </c>
      <c r="H649" s="39">
        <f t="shared" si="30"/>
        <v>433118</v>
      </c>
      <c r="I649" s="55">
        <f t="shared" si="31"/>
        <v>0.29010418131862981</v>
      </c>
      <c r="J649" s="39">
        <f>'Source Data'!I649</f>
        <v>61268</v>
      </c>
      <c r="K649" s="58">
        <f t="shared" si="32"/>
        <v>0.14145798604537332</v>
      </c>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row>
    <row r="650" spans="1:47" ht="20" customHeight="1">
      <c r="A650" s="48" t="s">
        <v>930</v>
      </c>
      <c r="B650" s="49">
        <v>49907</v>
      </c>
      <c r="C650" s="50" t="s">
        <v>339</v>
      </c>
      <c r="D650" s="50" t="s">
        <v>79</v>
      </c>
      <c r="E650" s="50" t="s">
        <v>74</v>
      </c>
      <c r="F650" s="39">
        <f>'Source Data'!O650</f>
        <v>530014</v>
      </c>
      <c r="G650" s="39">
        <f>'Source Data'!AS650</f>
        <v>789448</v>
      </c>
      <c r="H650" s="39">
        <f t="shared" si="30"/>
        <v>259434</v>
      </c>
      <c r="I650" s="55">
        <f t="shared" si="31"/>
        <v>0.48948518341024955</v>
      </c>
      <c r="J650" s="39">
        <f>'Source Data'!I650</f>
        <v>53424</v>
      </c>
      <c r="K650" s="58">
        <f t="shared" si="32"/>
        <v>0.20592520641087908</v>
      </c>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row>
    <row r="651" spans="1:47" ht="20" customHeight="1">
      <c r="A651" s="48" t="s">
        <v>931</v>
      </c>
      <c r="B651" s="49">
        <v>72909</v>
      </c>
      <c r="C651" s="50" t="s">
        <v>247</v>
      </c>
      <c r="D651" s="50" t="s">
        <v>79</v>
      </c>
      <c r="E651" s="50" t="s">
        <v>74</v>
      </c>
      <c r="F651" s="39">
        <f>'Source Data'!O651</f>
        <v>515775</v>
      </c>
      <c r="G651" s="39">
        <f>'Source Data'!AS651</f>
        <v>733338</v>
      </c>
      <c r="H651" s="39">
        <f t="shared" si="30"/>
        <v>217563</v>
      </c>
      <c r="I651" s="55">
        <f t="shared" si="31"/>
        <v>0.42181765304638652</v>
      </c>
      <c r="J651" s="39">
        <f>'Source Data'!I651</f>
        <v>27560</v>
      </c>
      <c r="K651" s="58">
        <f t="shared" si="32"/>
        <v>0.12667595133363668</v>
      </c>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row>
    <row r="652" spans="1:47" ht="20" customHeight="1">
      <c r="A652" s="48" t="s">
        <v>932</v>
      </c>
      <c r="B652" s="49">
        <v>111902</v>
      </c>
      <c r="C652" s="50" t="s">
        <v>690</v>
      </c>
      <c r="D652" s="50" t="s">
        <v>79</v>
      </c>
      <c r="E652" s="50" t="s">
        <v>74</v>
      </c>
      <c r="F652" s="39">
        <f>'Source Data'!O652</f>
        <v>524440</v>
      </c>
      <c r="G652" s="39">
        <f>'Source Data'!AS652</f>
        <v>876490</v>
      </c>
      <c r="H652" s="39">
        <f t="shared" si="30"/>
        <v>352050</v>
      </c>
      <c r="I652" s="55">
        <f t="shared" si="31"/>
        <v>0.67128746853786891</v>
      </c>
      <c r="J652" s="39">
        <f>'Source Data'!I652</f>
        <v>50880</v>
      </c>
      <c r="K652" s="58">
        <f t="shared" si="32"/>
        <v>0.14452492543672774</v>
      </c>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row>
    <row r="653" spans="1:47" ht="20" customHeight="1">
      <c r="A653" s="48" t="s">
        <v>933</v>
      </c>
      <c r="B653" s="49">
        <v>181908</v>
      </c>
      <c r="C653" s="50" t="s">
        <v>286</v>
      </c>
      <c r="D653" s="50" t="s">
        <v>79</v>
      </c>
      <c r="E653" s="50" t="s">
        <v>74</v>
      </c>
      <c r="F653" s="39">
        <f>'Source Data'!O653</f>
        <v>4383444</v>
      </c>
      <c r="G653" s="39">
        <f>'Source Data'!AS653</f>
        <v>6907966</v>
      </c>
      <c r="H653" s="39">
        <f t="shared" si="30"/>
        <v>2524522</v>
      </c>
      <c r="I653" s="55">
        <f t="shared" si="31"/>
        <v>0.57592203755768301</v>
      </c>
      <c r="J653" s="39">
        <f>'Source Data'!I653</f>
        <v>352344</v>
      </c>
      <c r="K653" s="58">
        <f t="shared" si="32"/>
        <v>0.13956859952101824</v>
      </c>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row>
    <row r="654" spans="1:47" ht="20" customHeight="1">
      <c r="A654" s="48" t="s">
        <v>934</v>
      </c>
      <c r="B654" s="49">
        <v>61914</v>
      </c>
      <c r="C654" s="50" t="s">
        <v>152</v>
      </c>
      <c r="D654" s="50" t="s">
        <v>79</v>
      </c>
      <c r="E654" s="50" t="s">
        <v>74</v>
      </c>
      <c r="F654" s="39">
        <f>'Source Data'!O654</f>
        <v>9934707</v>
      </c>
      <c r="G654" s="39">
        <f>'Source Data'!AS654</f>
        <v>16321331</v>
      </c>
      <c r="H654" s="39">
        <f t="shared" si="30"/>
        <v>6386624</v>
      </c>
      <c r="I654" s="55">
        <f t="shared" si="31"/>
        <v>0.64285982465310754</v>
      </c>
      <c r="J654" s="39">
        <f>'Source Data'!I654</f>
        <v>810582</v>
      </c>
      <c r="K654" s="58">
        <f t="shared" si="32"/>
        <v>0.12691869757793789</v>
      </c>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row>
    <row r="655" spans="1:47" ht="20" customHeight="1">
      <c r="A655" s="48" t="s">
        <v>935</v>
      </c>
      <c r="B655" s="49">
        <v>140904</v>
      </c>
      <c r="C655" s="50" t="s">
        <v>128</v>
      </c>
      <c r="D655" s="50" t="s">
        <v>79</v>
      </c>
      <c r="E655" s="50" t="s">
        <v>74</v>
      </c>
      <c r="F655" s="39">
        <f>'Source Data'!O655</f>
        <v>2461140</v>
      </c>
      <c r="G655" s="39">
        <f>'Source Data'!AS655</f>
        <v>2840607</v>
      </c>
      <c r="H655" s="39">
        <f t="shared" si="30"/>
        <v>379467</v>
      </c>
      <c r="I655" s="55">
        <f t="shared" si="31"/>
        <v>0.15418342719227676</v>
      </c>
      <c r="J655" s="39">
        <f>'Source Data'!I655</f>
        <v>124232</v>
      </c>
      <c r="K655" s="58">
        <f t="shared" si="32"/>
        <v>0.32738551705418389</v>
      </c>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row>
    <row r="656" spans="1:47" ht="20" customHeight="1">
      <c r="A656" s="48" t="s">
        <v>936</v>
      </c>
      <c r="B656" s="49">
        <v>187907</v>
      </c>
      <c r="C656" s="50" t="s">
        <v>224</v>
      </c>
      <c r="D656" s="50" t="s">
        <v>79</v>
      </c>
      <c r="E656" s="50" t="s">
        <v>74</v>
      </c>
      <c r="F656" s="39">
        <f>'Source Data'!O656</f>
        <v>5177649</v>
      </c>
      <c r="G656" s="39">
        <f>'Source Data'!AS656</f>
        <v>8679576</v>
      </c>
      <c r="H656" s="39">
        <f t="shared" si="30"/>
        <v>3501927</v>
      </c>
      <c r="I656" s="55">
        <f t="shared" si="31"/>
        <v>0.67635465440009546</v>
      </c>
      <c r="J656" s="39">
        <f>'Source Data'!I656</f>
        <v>422410</v>
      </c>
      <c r="K656" s="58">
        <f t="shared" si="32"/>
        <v>0.12062216031345029</v>
      </c>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row>
    <row r="657" spans="1:47" ht="20" customHeight="1">
      <c r="A657" s="48" t="s">
        <v>937</v>
      </c>
      <c r="B657" s="49">
        <v>150901</v>
      </c>
      <c r="C657" s="50" t="s">
        <v>938</v>
      </c>
      <c r="D657" s="50" t="s">
        <v>79</v>
      </c>
      <c r="E657" s="50" t="s">
        <v>74</v>
      </c>
      <c r="F657" s="39">
        <f>'Source Data'!O657</f>
        <v>3222803</v>
      </c>
      <c r="G657" s="39">
        <f>'Source Data'!AS657</f>
        <v>4622963</v>
      </c>
      <c r="H657" s="39">
        <f t="shared" si="30"/>
        <v>1400160</v>
      </c>
      <c r="I657" s="55">
        <f t="shared" si="31"/>
        <v>0.43445410718557725</v>
      </c>
      <c r="J657" s="39">
        <f>'Source Data'!I657</f>
        <v>210092</v>
      </c>
      <c r="K657" s="58">
        <f t="shared" si="32"/>
        <v>0.15004856587818535</v>
      </c>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row>
    <row r="658" spans="1:47" ht="20" customHeight="1">
      <c r="A658" s="48" t="s">
        <v>939</v>
      </c>
      <c r="B658" s="49">
        <v>28902</v>
      </c>
      <c r="C658" s="50" t="s">
        <v>940</v>
      </c>
      <c r="D658" s="50" t="s">
        <v>79</v>
      </c>
      <c r="E658" s="50" t="s">
        <v>74</v>
      </c>
      <c r="F658" s="39">
        <f>'Source Data'!O658</f>
        <v>9738245</v>
      </c>
      <c r="G658" s="39">
        <f>'Source Data'!AS658</f>
        <v>13163754</v>
      </c>
      <c r="H658" s="39">
        <f t="shared" si="30"/>
        <v>3425509</v>
      </c>
      <c r="I658" s="55">
        <f t="shared" si="31"/>
        <v>0.35175835070898298</v>
      </c>
      <c r="J658" s="39">
        <f>'Source Data'!I658</f>
        <v>715500</v>
      </c>
      <c r="K658" s="58">
        <f t="shared" si="32"/>
        <v>0.20887406805820682</v>
      </c>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row>
    <row r="659" spans="1:47" ht="20" customHeight="1">
      <c r="A659" s="48" t="s">
        <v>941</v>
      </c>
      <c r="B659" s="49">
        <v>77902</v>
      </c>
      <c r="C659" s="50" t="s">
        <v>620</v>
      </c>
      <c r="D659" s="50" t="s">
        <v>79</v>
      </c>
      <c r="E659" s="50" t="s">
        <v>74</v>
      </c>
      <c r="F659" s="39">
        <f>'Source Data'!O659</f>
        <v>703091</v>
      </c>
      <c r="G659" s="39">
        <f>'Source Data'!AS659</f>
        <v>927708</v>
      </c>
      <c r="H659" s="39">
        <f t="shared" si="30"/>
        <v>224617</v>
      </c>
      <c r="I659" s="55">
        <f t="shared" si="31"/>
        <v>0.31947073707386386</v>
      </c>
      <c r="J659" s="39">
        <f>'Source Data'!I659</f>
        <v>40492</v>
      </c>
      <c r="K659" s="58">
        <f t="shared" si="32"/>
        <v>0.18027130626800286</v>
      </c>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row>
    <row r="660" spans="1:47" ht="20" customHeight="1">
      <c r="A660" s="48" t="s">
        <v>942</v>
      </c>
      <c r="B660" s="49">
        <v>160905</v>
      </c>
      <c r="C660" s="50" t="s">
        <v>273</v>
      </c>
      <c r="D660" s="50" t="s">
        <v>79</v>
      </c>
      <c r="E660" s="50" t="s">
        <v>74</v>
      </c>
      <c r="F660" s="39">
        <f>'Source Data'!O660</f>
        <v>249544</v>
      </c>
      <c r="G660" s="39">
        <f>'Source Data'!AS660</f>
        <v>464225</v>
      </c>
      <c r="H660" s="39">
        <f t="shared" si="30"/>
        <v>214681</v>
      </c>
      <c r="I660" s="55">
        <f t="shared" si="31"/>
        <v>0.8602931747507454</v>
      </c>
      <c r="J660" s="39">
        <f>'Source Data'!I660</f>
        <v>11554</v>
      </c>
      <c r="K660" s="58">
        <f t="shared" si="32"/>
        <v>5.3819387835905369E-2</v>
      </c>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row>
    <row r="661" spans="1:47" ht="20" customHeight="1">
      <c r="A661" s="48" t="s">
        <v>943</v>
      </c>
      <c r="B661" s="49">
        <v>141902</v>
      </c>
      <c r="C661" s="50" t="s">
        <v>898</v>
      </c>
      <c r="D661" s="50" t="s">
        <v>79</v>
      </c>
      <c r="E661" s="50" t="s">
        <v>74</v>
      </c>
      <c r="F661" s="39">
        <f>'Source Data'!O661</f>
        <v>573784</v>
      </c>
      <c r="G661" s="39">
        <f>'Source Data'!AS661</f>
        <v>866449</v>
      </c>
      <c r="H661" s="39">
        <f t="shared" si="30"/>
        <v>292665</v>
      </c>
      <c r="I661" s="55">
        <f t="shared" si="31"/>
        <v>0.51006127741449747</v>
      </c>
      <c r="J661" s="39">
        <f>'Source Data'!I661</f>
        <v>30104</v>
      </c>
      <c r="K661" s="58">
        <f t="shared" si="32"/>
        <v>0.10286163360839184</v>
      </c>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row>
    <row r="662" spans="1:47" ht="20" customHeight="1">
      <c r="A662" s="48" t="s">
        <v>944</v>
      </c>
      <c r="B662" s="49">
        <v>178906</v>
      </c>
      <c r="C662" s="50" t="s">
        <v>97</v>
      </c>
      <c r="D662" s="50" t="s">
        <v>79</v>
      </c>
      <c r="E662" s="50" t="s">
        <v>74</v>
      </c>
      <c r="F662" s="39">
        <f>'Source Data'!O662</f>
        <v>1491634</v>
      </c>
      <c r="G662" s="39">
        <f>'Source Data'!AS662</f>
        <v>2985366</v>
      </c>
      <c r="H662" s="39">
        <f t="shared" si="30"/>
        <v>1493732</v>
      </c>
      <c r="I662" s="55">
        <f t="shared" si="31"/>
        <v>1.001406511248738</v>
      </c>
      <c r="J662" s="39">
        <f>'Source Data'!I662</f>
        <v>199916</v>
      </c>
      <c r="K662" s="58">
        <f t="shared" si="32"/>
        <v>0.13383659183842886</v>
      </c>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row>
    <row r="663" spans="1:47" ht="20" customHeight="1">
      <c r="A663" s="48" t="s">
        <v>945</v>
      </c>
      <c r="B663" s="49">
        <v>116906</v>
      </c>
      <c r="C663" s="50" t="s">
        <v>237</v>
      </c>
      <c r="D663" s="50" t="s">
        <v>79</v>
      </c>
      <c r="E663" s="50" t="s">
        <v>74</v>
      </c>
      <c r="F663" s="39">
        <f>'Source Data'!O663</f>
        <v>1468937</v>
      </c>
      <c r="G663" s="39">
        <f>'Source Data'!AS663</f>
        <v>1960941</v>
      </c>
      <c r="H663" s="39">
        <f t="shared" si="30"/>
        <v>492004</v>
      </c>
      <c r="I663" s="55">
        <f t="shared" si="31"/>
        <v>0.33493880268520704</v>
      </c>
      <c r="J663" s="39">
        <f>'Source Data'!I663</f>
        <v>114798</v>
      </c>
      <c r="K663" s="58">
        <f t="shared" si="32"/>
        <v>0.23332737132218437</v>
      </c>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row>
    <row r="664" spans="1:47" ht="20" customHeight="1">
      <c r="A664" s="48" t="s">
        <v>946</v>
      </c>
      <c r="B664" s="49">
        <v>92903</v>
      </c>
      <c r="C664" s="50" t="s">
        <v>561</v>
      </c>
      <c r="D664" s="50" t="s">
        <v>79</v>
      </c>
      <c r="E664" s="50" t="s">
        <v>74</v>
      </c>
      <c r="F664" s="39">
        <f>'Source Data'!O664</f>
        <v>11887536</v>
      </c>
      <c r="G664" s="39">
        <f>'Source Data'!AS664</f>
        <v>15518971</v>
      </c>
      <c r="H664" s="39">
        <f t="shared" si="30"/>
        <v>3631435</v>
      </c>
      <c r="I664" s="55">
        <f t="shared" si="31"/>
        <v>0.30548256594133555</v>
      </c>
      <c r="J664" s="39">
        <f>'Source Data'!I664</f>
        <v>838036</v>
      </c>
      <c r="K664" s="58">
        <f t="shared" si="32"/>
        <v>0.23077268352593397</v>
      </c>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row>
    <row r="665" spans="1:47" ht="20" customHeight="1">
      <c r="A665" s="48" t="s">
        <v>947</v>
      </c>
      <c r="B665" s="49">
        <v>83902</v>
      </c>
      <c r="C665" s="50" t="s">
        <v>948</v>
      </c>
      <c r="D665" s="50" t="s">
        <v>79</v>
      </c>
      <c r="E665" s="50" t="s">
        <v>74</v>
      </c>
      <c r="F665" s="39">
        <f>'Source Data'!O665</f>
        <v>340618</v>
      </c>
      <c r="G665" s="39">
        <f>'Source Data'!AS665</f>
        <v>533991</v>
      </c>
      <c r="H665" s="39">
        <f t="shared" si="30"/>
        <v>193373</v>
      </c>
      <c r="I665" s="55">
        <f t="shared" si="31"/>
        <v>0.5677122172051976</v>
      </c>
      <c r="J665" s="39">
        <f>'Source Data'!I665</f>
        <v>15158</v>
      </c>
      <c r="K665" s="58">
        <f t="shared" si="32"/>
        <v>7.8387365350902141E-2</v>
      </c>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row>
    <row r="666" spans="1:47" ht="20" customHeight="1">
      <c r="A666" s="48" t="s">
        <v>949</v>
      </c>
      <c r="B666" s="49">
        <v>168902</v>
      </c>
      <c r="C666" s="50" t="s">
        <v>427</v>
      </c>
      <c r="D666" s="50" t="s">
        <v>79</v>
      </c>
      <c r="E666" s="50" t="s">
        <v>74</v>
      </c>
      <c r="F666" s="39">
        <f>'Source Data'!O666</f>
        <v>343336</v>
      </c>
      <c r="G666" s="39">
        <f>'Source Data'!AS666</f>
        <v>467579</v>
      </c>
      <c r="H666" s="39">
        <f t="shared" si="30"/>
        <v>124243</v>
      </c>
      <c r="I666" s="55">
        <f t="shared" si="31"/>
        <v>0.3618700048931659</v>
      </c>
      <c r="J666" s="39">
        <f>'Source Data'!I666</f>
        <v>13886</v>
      </c>
      <c r="K666" s="58">
        <f t="shared" si="32"/>
        <v>0.11176484791899745</v>
      </c>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row>
    <row r="667" spans="1:47" ht="20" customHeight="1">
      <c r="A667" s="48" t="s">
        <v>950</v>
      </c>
      <c r="B667" s="49">
        <v>161907</v>
      </c>
      <c r="C667" s="50" t="s">
        <v>179</v>
      </c>
      <c r="D667" s="50" t="s">
        <v>79</v>
      </c>
      <c r="E667" s="50" t="s">
        <v>74</v>
      </c>
      <c r="F667" s="39">
        <f>'Source Data'!O667</f>
        <v>1975657</v>
      </c>
      <c r="G667" s="39">
        <f>'Source Data'!AS667</f>
        <v>2733598</v>
      </c>
      <c r="H667" s="39">
        <f t="shared" si="30"/>
        <v>757941</v>
      </c>
      <c r="I667" s="55">
        <f t="shared" si="31"/>
        <v>0.38363997394284532</v>
      </c>
      <c r="J667" s="39">
        <f>'Source Data'!I667</f>
        <v>183062</v>
      </c>
      <c r="K667" s="58">
        <f t="shared" si="32"/>
        <v>0.2415253957761884</v>
      </c>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row>
    <row r="668" spans="1:47" ht="20" customHeight="1">
      <c r="A668" s="48" t="s">
        <v>951</v>
      </c>
      <c r="B668" s="49">
        <v>54902</v>
      </c>
      <c r="C668" s="50" t="s">
        <v>478</v>
      </c>
      <c r="D668" s="50" t="s">
        <v>79</v>
      </c>
      <c r="E668" s="50" t="s">
        <v>74</v>
      </c>
      <c r="F668" s="39">
        <f>'Source Data'!O668</f>
        <v>580546</v>
      </c>
      <c r="G668" s="39">
        <f>'Source Data'!AS668</f>
        <v>705038</v>
      </c>
      <c r="H668" s="39">
        <f t="shared" si="30"/>
        <v>124492</v>
      </c>
      <c r="I668" s="55">
        <f t="shared" si="31"/>
        <v>0.21443951039194137</v>
      </c>
      <c r="J668" s="39">
        <f>'Source Data'!I668</f>
        <v>18550</v>
      </c>
      <c r="K668" s="58">
        <f t="shared" si="32"/>
        <v>0.14900555859011022</v>
      </c>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row>
    <row r="669" spans="1:47" ht="20" customHeight="1">
      <c r="A669" s="48" t="s">
        <v>952</v>
      </c>
      <c r="B669" s="49">
        <v>31906</v>
      </c>
      <c r="C669" s="50" t="s">
        <v>307</v>
      </c>
      <c r="D669" s="50" t="s">
        <v>79</v>
      </c>
      <c r="E669" s="50" t="s">
        <v>74</v>
      </c>
      <c r="F669" s="39">
        <f>'Source Data'!O669</f>
        <v>20282654</v>
      </c>
      <c r="G669" s="39">
        <f>'Source Data'!AS669</f>
        <v>23127094</v>
      </c>
      <c r="H669" s="39">
        <f t="shared" si="30"/>
        <v>2844440</v>
      </c>
      <c r="I669" s="55">
        <f t="shared" si="31"/>
        <v>0.14024002973180927</v>
      </c>
      <c r="J669" s="39">
        <f>'Source Data'!I669</f>
        <v>1080882</v>
      </c>
      <c r="K669" s="58">
        <f t="shared" si="32"/>
        <v>0.37999817187214358</v>
      </c>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row>
    <row r="670" spans="1:47" ht="20" customHeight="1">
      <c r="A670" s="48" t="s">
        <v>953</v>
      </c>
      <c r="B670" s="49">
        <v>241906</v>
      </c>
      <c r="C670" s="50" t="s">
        <v>254</v>
      </c>
      <c r="D670" s="50" t="s">
        <v>79</v>
      </c>
      <c r="E670" s="50" t="s">
        <v>74</v>
      </c>
      <c r="F670" s="39">
        <f>'Source Data'!O670</f>
        <v>936461</v>
      </c>
      <c r="G670" s="39">
        <f>'Source Data'!AS670</f>
        <v>1325634</v>
      </c>
      <c r="H670" s="39">
        <f t="shared" si="30"/>
        <v>389173</v>
      </c>
      <c r="I670" s="55">
        <f t="shared" si="31"/>
        <v>0.41557843839732783</v>
      </c>
      <c r="J670" s="39">
        <f>'Source Data'!I670</f>
        <v>52576</v>
      </c>
      <c r="K670" s="58">
        <f t="shared" si="32"/>
        <v>0.13509673075984202</v>
      </c>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row>
    <row r="671" spans="1:47" ht="20" customHeight="1">
      <c r="A671" s="48" t="s">
        <v>954</v>
      </c>
      <c r="B671" s="49">
        <v>43919</v>
      </c>
      <c r="C671" s="50" t="s">
        <v>112</v>
      </c>
      <c r="D671" s="50" t="s">
        <v>79</v>
      </c>
      <c r="E671" s="50" t="s">
        <v>74</v>
      </c>
      <c r="F671" s="39">
        <f>'Source Data'!O671</f>
        <v>5697625</v>
      </c>
      <c r="G671" s="39">
        <f>'Source Data'!AS671</f>
        <v>5979459</v>
      </c>
      <c r="H671" s="39">
        <f t="shared" si="30"/>
        <v>281834</v>
      </c>
      <c r="I671" s="55">
        <f t="shared" si="31"/>
        <v>4.946517189179702E-2</v>
      </c>
      <c r="J671" s="39">
        <f>'Source Data'!I671</f>
        <v>403754</v>
      </c>
      <c r="K671" s="58">
        <f t="shared" si="32"/>
        <v>1.4325950736958635</v>
      </c>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row>
    <row r="672" spans="1:47" ht="20" customHeight="1">
      <c r="A672" s="48" t="s">
        <v>955</v>
      </c>
      <c r="B672" s="49">
        <v>113903</v>
      </c>
      <c r="C672" s="50" t="s">
        <v>475</v>
      </c>
      <c r="D672" s="50" t="s">
        <v>79</v>
      </c>
      <c r="E672" s="50" t="s">
        <v>74</v>
      </c>
      <c r="F672" s="39">
        <f>'Source Data'!O672</f>
        <v>916990</v>
      </c>
      <c r="G672" s="39">
        <f>'Source Data'!AS672</f>
        <v>1213296</v>
      </c>
      <c r="H672" s="39">
        <f t="shared" si="30"/>
        <v>296306</v>
      </c>
      <c r="I672" s="55">
        <f t="shared" si="31"/>
        <v>0.32312893270373721</v>
      </c>
      <c r="J672" s="39">
        <f>'Source Data'!I672</f>
        <v>54060</v>
      </c>
      <c r="K672" s="58">
        <f t="shared" si="32"/>
        <v>0.1824465248763103</v>
      </c>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row>
    <row r="673" spans="1:47" ht="20" customHeight="1">
      <c r="A673" s="48" t="s">
        <v>956</v>
      </c>
      <c r="B673" s="49">
        <v>152901</v>
      </c>
      <c r="C673" s="50" t="s">
        <v>221</v>
      </c>
      <c r="D673" s="50" t="s">
        <v>79</v>
      </c>
      <c r="E673" s="50" t="s">
        <v>74</v>
      </c>
      <c r="F673" s="39">
        <f>'Source Data'!O673</f>
        <v>39262525</v>
      </c>
      <c r="G673" s="39">
        <f>'Source Data'!AS673</f>
        <v>49917038</v>
      </c>
      <c r="H673" s="39">
        <f t="shared" si="30"/>
        <v>10654513</v>
      </c>
      <c r="I673" s="55">
        <f t="shared" si="31"/>
        <v>0.2713659653830211</v>
      </c>
      <c r="J673" s="39">
        <f>'Source Data'!I673</f>
        <v>2424008</v>
      </c>
      <c r="K673" s="58">
        <f t="shared" si="32"/>
        <v>0.22750997628892095</v>
      </c>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row>
    <row r="674" spans="1:47" ht="20" customHeight="1">
      <c r="A674" s="48" t="s">
        <v>957</v>
      </c>
      <c r="B674" s="49">
        <v>152906</v>
      </c>
      <c r="C674" s="50" t="s">
        <v>221</v>
      </c>
      <c r="D674" s="50" t="s">
        <v>79</v>
      </c>
      <c r="E674" s="50" t="s">
        <v>74</v>
      </c>
      <c r="F674" s="39">
        <f>'Source Data'!O674</f>
        <v>7663831</v>
      </c>
      <c r="G674" s="39">
        <f>'Source Data'!AS674</f>
        <v>12724747</v>
      </c>
      <c r="H674" s="39">
        <f t="shared" si="30"/>
        <v>5060916</v>
      </c>
      <c r="I674" s="55">
        <f t="shared" si="31"/>
        <v>0.66036372670535137</v>
      </c>
      <c r="J674" s="39">
        <f>'Source Data'!I674</f>
        <v>851922</v>
      </c>
      <c r="K674" s="58">
        <f t="shared" si="32"/>
        <v>0.16833355858899851</v>
      </c>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row>
    <row r="675" spans="1:47" ht="20" customHeight="1">
      <c r="A675" s="48" t="s">
        <v>958</v>
      </c>
      <c r="B675" s="49">
        <v>127905</v>
      </c>
      <c r="C675" s="50" t="s">
        <v>139</v>
      </c>
      <c r="D675" s="50" t="s">
        <v>79</v>
      </c>
      <c r="E675" s="50" t="s">
        <v>74</v>
      </c>
      <c r="F675" s="39">
        <f>'Source Data'!O675</f>
        <v>297309</v>
      </c>
      <c r="G675" s="39">
        <f>'Source Data'!AS675</f>
        <v>482812</v>
      </c>
      <c r="H675" s="39">
        <f t="shared" si="30"/>
        <v>185503</v>
      </c>
      <c r="I675" s="55">
        <f t="shared" si="31"/>
        <v>0.62394007581337929</v>
      </c>
      <c r="J675" s="39">
        <f>'Source Data'!I675</f>
        <v>10600</v>
      </c>
      <c r="K675" s="58">
        <f t="shared" si="32"/>
        <v>5.7141933014560414E-2</v>
      </c>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row>
    <row r="676" spans="1:47" ht="20" customHeight="1">
      <c r="A676" s="48" t="s">
        <v>959</v>
      </c>
      <c r="B676" s="49">
        <v>3903</v>
      </c>
      <c r="C676" s="50" t="s">
        <v>374</v>
      </c>
      <c r="D676" s="50" t="s">
        <v>79</v>
      </c>
      <c r="E676" s="50" t="s">
        <v>74</v>
      </c>
      <c r="F676" s="39">
        <f>'Source Data'!O676</f>
        <v>10974190</v>
      </c>
      <c r="G676" s="39">
        <f>'Source Data'!AS676</f>
        <v>11551725</v>
      </c>
      <c r="H676" s="39">
        <f t="shared" si="30"/>
        <v>577535</v>
      </c>
      <c r="I676" s="55">
        <f t="shared" si="31"/>
        <v>5.2626663106798768E-2</v>
      </c>
      <c r="J676" s="39">
        <f>'Source Data'!I676</f>
        <v>707868</v>
      </c>
      <c r="K676" s="58">
        <f t="shared" si="32"/>
        <v>1.2256711714441548</v>
      </c>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row>
    <row r="677" spans="1:47" ht="20" customHeight="1">
      <c r="A677" s="48" t="s">
        <v>960</v>
      </c>
      <c r="B677" s="49">
        <v>28903</v>
      </c>
      <c r="C677" s="50" t="s">
        <v>940</v>
      </c>
      <c r="D677" s="50" t="s">
        <v>79</v>
      </c>
      <c r="E677" s="50" t="s">
        <v>74</v>
      </c>
      <c r="F677" s="39">
        <f>'Source Data'!O677</f>
        <v>1695986</v>
      </c>
      <c r="G677" s="39">
        <f>'Source Data'!AS677</f>
        <v>2371229</v>
      </c>
      <c r="H677" s="39">
        <f t="shared" si="30"/>
        <v>675243</v>
      </c>
      <c r="I677" s="55">
        <f t="shared" si="31"/>
        <v>0.39814184786902723</v>
      </c>
      <c r="J677" s="39">
        <f>'Source Data'!I677</f>
        <v>150732</v>
      </c>
      <c r="K677" s="58">
        <f t="shared" si="32"/>
        <v>0.22322630519679582</v>
      </c>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row>
    <row r="678" spans="1:47" ht="20" customHeight="1">
      <c r="A678" s="48" t="s">
        <v>961</v>
      </c>
      <c r="B678" s="49">
        <v>100907</v>
      </c>
      <c r="C678" s="50" t="s">
        <v>729</v>
      </c>
      <c r="D678" s="50" t="s">
        <v>79</v>
      </c>
      <c r="E678" s="50" t="s">
        <v>74</v>
      </c>
      <c r="F678" s="39">
        <f>'Source Data'!O678</f>
        <v>4109518</v>
      </c>
      <c r="G678" s="39">
        <f>'Source Data'!AS678</f>
        <v>6900001</v>
      </c>
      <c r="H678" s="39">
        <f t="shared" si="30"/>
        <v>2790483</v>
      </c>
      <c r="I678" s="55">
        <f t="shared" si="31"/>
        <v>0.67902926815261544</v>
      </c>
      <c r="J678" s="39">
        <f>'Source Data'!I678</f>
        <v>426544</v>
      </c>
      <c r="K678" s="58">
        <f t="shared" si="32"/>
        <v>0.15285669183435269</v>
      </c>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row>
    <row r="679" spans="1:47" ht="20" customHeight="1">
      <c r="A679" s="48" t="s">
        <v>962</v>
      </c>
      <c r="B679" s="49">
        <v>57805</v>
      </c>
      <c r="C679" s="50" t="s">
        <v>70</v>
      </c>
      <c r="D679" s="50" t="s">
        <v>71</v>
      </c>
      <c r="E679" s="50" t="s">
        <v>72</v>
      </c>
      <c r="F679" s="39">
        <f>'Source Data'!O679</f>
        <v>722503</v>
      </c>
      <c r="G679" s="39">
        <f>'Source Data'!AS679</f>
        <v>0</v>
      </c>
      <c r="H679" s="39">
        <f t="shared" si="30"/>
        <v>-722503</v>
      </c>
      <c r="I679" s="55">
        <f t="shared" si="31"/>
        <v>-1</v>
      </c>
      <c r="J679" s="39">
        <f>'Source Data'!I679</f>
        <v>0</v>
      </c>
      <c r="K679" s="58" t="str">
        <f t="shared" si="32"/>
        <v>N/A</v>
      </c>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row>
    <row r="680" spans="1:47" ht="20" customHeight="1">
      <c r="A680" s="48" t="s">
        <v>963</v>
      </c>
      <c r="B680" s="49">
        <v>245902</v>
      </c>
      <c r="C680" s="50" t="s">
        <v>905</v>
      </c>
      <c r="D680" s="50" t="s">
        <v>79</v>
      </c>
      <c r="E680" s="50" t="s">
        <v>74</v>
      </c>
      <c r="F680" s="39">
        <f>'Source Data'!O680</f>
        <v>2500565</v>
      </c>
      <c r="G680" s="39">
        <f>'Source Data'!AS680</f>
        <v>3270589</v>
      </c>
      <c r="H680" s="39">
        <f t="shared" si="30"/>
        <v>770024</v>
      </c>
      <c r="I680" s="55">
        <f t="shared" si="31"/>
        <v>0.30794000555874373</v>
      </c>
      <c r="J680" s="39">
        <f>'Source Data'!I680</f>
        <v>143630</v>
      </c>
      <c r="K680" s="58">
        <f t="shared" si="32"/>
        <v>0.18652665371468941</v>
      </c>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row>
    <row r="681" spans="1:47" ht="20" customHeight="1">
      <c r="A681" s="48" t="s">
        <v>964</v>
      </c>
      <c r="B681" s="49">
        <v>7904</v>
      </c>
      <c r="C681" s="50" t="s">
        <v>383</v>
      </c>
      <c r="D681" s="50" t="s">
        <v>79</v>
      </c>
      <c r="E681" s="50" t="s">
        <v>74</v>
      </c>
      <c r="F681" s="39">
        <f>'Source Data'!O681</f>
        <v>2098786</v>
      </c>
      <c r="G681" s="39">
        <f>'Source Data'!AS681</f>
        <v>2955307</v>
      </c>
      <c r="H681" s="39">
        <f t="shared" si="30"/>
        <v>856521</v>
      </c>
      <c r="I681" s="55">
        <f t="shared" si="31"/>
        <v>0.40810306529584245</v>
      </c>
      <c r="J681" s="39">
        <f>'Source Data'!I681</f>
        <v>190906</v>
      </c>
      <c r="K681" s="58">
        <f t="shared" si="32"/>
        <v>0.22288537000260356</v>
      </c>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row>
    <row r="682" spans="1:47" ht="20" customHeight="1">
      <c r="A682" s="48" t="s">
        <v>965</v>
      </c>
      <c r="B682" s="49">
        <v>129905</v>
      </c>
      <c r="C682" s="50" t="s">
        <v>467</v>
      </c>
      <c r="D682" s="50" t="s">
        <v>79</v>
      </c>
      <c r="E682" s="50" t="s">
        <v>74</v>
      </c>
      <c r="F682" s="39">
        <f>'Source Data'!O682</f>
        <v>5280623</v>
      </c>
      <c r="G682" s="39">
        <f>'Source Data'!AS682</f>
        <v>7350001</v>
      </c>
      <c r="H682" s="39">
        <f t="shared" si="30"/>
        <v>2069378</v>
      </c>
      <c r="I682" s="55">
        <f t="shared" si="31"/>
        <v>0.39188141247727776</v>
      </c>
      <c r="J682" s="39">
        <f>'Source Data'!I682</f>
        <v>434176</v>
      </c>
      <c r="K682" s="58">
        <f t="shared" si="32"/>
        <v>0.20980990423209292</v>
      </c>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row>
    <row r="683" spans="1:47" ht="20" customHeight="1">
      <c r="A683" s="48" t="s">
        <v>966</v>
      </c>
      <c r="B683" s="49">
        <v>154901</v>
      </c>
      <c r="C683" s="50" t="s">
        <v>967</v>
      </c>
      <c r="D683" s="50" t="s">
        <v>79</v>
      </c>
      <c r="E683" s="50" t="s">
        <v>74</v>
      </c>
      <c r="F683" s="39">
        <f>'Source Data'!O683</f>
        <v>3359290</v>
      </c>
      <c r="G683" s="39">
        <f>'Source Data'!AS683</f>
        <v>5090798</v>
      </c>
      <c r="H683" s="39">
        <f t="shared" si="30"/>
        <v>1731508</v>
      </c>
      <c r="I683" s="55">
        <f t="shared" si="31"/>
        <v>0.51543867900657581</v>
      </c>
      <c r="J683" s="39">
        <f>'Source Data'!I683</f>
        <v>247192</v>
      </c>
      <c r="K683" s="58">
        <f t="shared" si="32"/>
        <v>0.14276110765875757</v>
      </c>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row>
    <row r="684" spans="1:47" ht="20" customHeight="1">
      <c r="A684" s="48" t="s">
        <v>968</v>
      </c>
      <c r="B684" s="49">
        <v>170906</v>
      </c>
      <c r="C684" s="50" t="s">
        <v>448</v>
      </c>
      <c r="D684" s="50" t="s">
        <v>79</v>
      </c>
      <c r="E684" s="50" t="s">
        <v>74</v>
      </c>
      <c r="F684" s="39">
        <f>'Source Data'!O684</f>
        <v>20188952</v>
      </c>
      <c r="G684" s="39">
        <f>'Source Data'!AS684</f>
        <v>26664678</v>
      </c>
      <c r="H684" s="39">
        <f t="shared" si="30"/>
        <v>6475726</v>
      </c>
      <c r="I684" s="55">
        <f t="shared" si="31"/>
        <v>0.32075592631058808</v>
      </c>
      <c r="J684" s="39">
        <f>'Source Data'!I684</f>
        <v>1621270</v>
      </c>
      <c r="K684" s="58">
        <f t="shared" si="32"/>
        <v>0.25036111781134657</v>
      </c>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row>
    <row r="685" spans="1:47" ht="20" customHeight="1">
      <c r="A685" s="48" t="s">
        <v>969</v>
      </c>
      <c r="B685" s="49">
        <v>107906</v>
      </c>
      <c r="C685" s="50" t="s">
        <v>163</v>
      </c>
      <c r="D685" s="50" t="s">
        <v>79</v>
      </c>
      <c r="E685" s="50" t="s">
        <v>74</v>
      </c>
      <c r="F685" s="39">
        <f>'Source Data'!O685</f>
        <v>2168231</v>
      </c>
      <c r="G685" s="39">
        <f>'Source Data'!AS685</f>
        <v>4320154</v>
      </c>
      <c r="H685" s="39">
        <f t="shared" si="30"/>
        <v>2151923</v>
      </c>
      <c r="I685" s="55">
        <f t="shared" si="31"/>
        <v>0.99247866117586181</v>
      </c>
      <c r="J685" s="39">
        <f>'Source Data'!I685</f>
        <v>161332</v>
      </c>
      <c r="K685" s="58">
        <f t="shared" si="32"/>
        <v>7.4971084002540989E-2</v>
      </c>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row>
    <row r="686" spans="1:47" ht="20" customHeight="1">
      <c r="A686" s="48" t="s">
        <v>970</v>
      </c>
      <c r="B686" s="49">
        <v>109908</v>
      </c>
      <c r="C686" s="50" t="s">
        <v>78</v>
      </c>
      <c r="D686" s="50" t="s">
        <v>79</v>
      </c>
      <c r="E686" s="50" t="s">
        <v>74</v>
      </c>
      <c r="F686" s="39">
        <f>'Source Data'!O686</f>
        <v>283158</v>
      </c>
      <c r="G686" s="39">
        <f>'Source Data'!AS686</f>
        <v>338508</v>
      </c>
      <c r="H686" s="39">
        <f t="shared" si="30"/>
        <v>55350</v>
      </c>
      <c r="I686" s="55">
        <f t="shared" si="31"/>
        <v>0.1954739050282881</v>
      </c>
      <c r="J686" s="39">
        <f>'Source Data'!I686</f>
        <v>6784</v>
      </c>
      <c r="K686" s="58">
        <f t="shared" si="32"/>
        <v>0.12256549232158988</v>
      </c>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row>
    <row r="687" spans="1:47" ht="20" customHeight="1">
      <c r="A687" s="48" t="s">
        <v>971</v>
      </c>
      <c r="B687" s="49">
        <v>19910</v>
      </c>
      <c r="C687" s="50" t="s">
        <v>512</v>
      </c>
      <c r="D687" s="50" t="s">
        <v>79</v>
      </c>
      <c r="E687" s="50" t="s">
        <v>74</v>
      </c>
      <c r="F687" s="39">
        <f>'Source Data'!O687</f>
        <v>205279</v>
      </c>
      <c r="G687" s="39">
        <f>'Source Data'!AS687</f>
        <v>262576</v>
      </c>
      <c r="H687" s="39">
        <f t="shared" si="30"/>
        <v>57297</v>
      </c>
      <c r="I687" s="55">
        <f t="shared" si="31"/>
        <v>0.2791176886091612</v>
      </c>
      <c r="J687" s="39">
        <f>'Source Data'!I687</f>
        <v>18338</v>
      </c>
      <c r="K687" s="58">
        <f t="shared" si="32"/>
        <v>0.32005166064540902</v>
      </c>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row>
    <row r="688" spans="1:47" ht="20" customHeight="1">
      <c r="A688" s="48" t="s">
        <v>972</v>
      </c>
      <c r="B688" s="49">
        <v>57844</v>
      </c>
      <c r="C688" s="50" t="s">
        <v>70</v>
      </c>
      <c r="D688" s="50" t="s">
        <v>71</v>
      </c>
      <c r="E688" s="50" t="s">
        <v>74</v>
      </c>
      <c r="F688" s="39">
        <f>'Source Data'!O688</f>
        <v>933579</v>
      </c>
      <c r="G688" s="39">
        <f>'Source Data'!AS688</f>
        <v>1124654</v>
      </c>
      <c r="H688" s="39">
        <f t="shared" si="30"/>
        <v>191075</v>
      </c>
      <c r="I688" s="55">
        <f t="shared" si="31"/>
        <v>0.20466934239094925</v>
      </c>
      <c r="J688" s="39">
        <f>'Source Data'!I688</f>
        <v>69748</v>
      </c>
      <c r="K688" s="58">
        <f t="shared" si="32"/>
        <v>0.36502943870208032</v>
      </c>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row>
    <row r="689" spans="1:47" ht="20" customHeight="1">
      <c r="A689" s="48" t="s">
        <v>973</v>
      </c>
      <c r="B689" s="49">
        <v>227907</v>
      </c>
      <c r="C689" s="50" t="s">
        <v>168</v>
      </c>
      <c r="D689" s="50" t="s">
        <v>79</v>
      </c>
      <c r="E689" s="50" t="s">
        <v>74</v>
      </c>
      <c r="F689" s="39">
        <f>'Source Data'!O689</f>
        <v>16110525</v>
      </c>
      <c r="G689" s="39">
        <f>'Source Data'!AS689</f>
        <v>24042953</v>
      </c>
      <c r="H689" s="39">
        <f t="shared" si="30"/>
        <v>7932428</v>
      </c>
      <c r="I689" s="55">
        <f t="shared" si="31"/>
        <v>0.49237551228156751</v>
      </c>
      <c r="J689" s="39">
        <f>'Source Data'!I689</f>
        <v>1041556</v>
      </c>
      <c r="K689" s="58">
        <f t="shared" si="32"/>
        <v>0.13130355548137343</v>
      </c>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row>
    <row r="690" spans="1:47" ht="20" customHeight="1">
      <c r="A690" s="48" t="s">
        <v>974</v>
      </c>
      <c r="B690" s="49">
        <v>220908</v>
      </c>
      <c r="C690" s="50" t="s">
        <v>91</v>
      </c>
      <c r="D690" s="50" t="s">
        <v>79</v>
      </c>
      <c r="E690" s="50" t="s">
        <v>74</v>
      </c>
      <c r="F690" s="39">
        <f>'Source Data'!O690</f>
        <v>41574236</v>
      </c>
      <c r="G690" s="39">
        <f>'Source Data'!AS690</f>
        <v>64107425</v>
      </c>
      <c r="H690" s="39">
        <f t="shared" si="30"/>
        <v>22533189</v>
      </c>
      <c r="I690" s="55">
        <f t="shared" si="31"/>
        <v>0.5419988716088493</v>
      </c>
      <c r="J690" s="39">
        <f>'Source Data'!I690</f>
        <v>3653820</v>
      </c>
      <c r="K690" s="58">
        <f t="shared" si="32"/>
        <v>0.16215281378947294</v>
      </c>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row>
    <row r="691" spans="1:47" ht="20" customHeight="1">
      <c r="A691" s="48" t="s">
        <v>975</v>
      </c>
      <c r="B691" s="49">
        <v>22902</v>
      </c>
      <c r="C691" s="50" t="s">
        <v>114</v>
      </c>
      <c r="D691" s="50" t="s">
        <v>79</v>
      </c>
      <c r="E691" s="50" t="s">
        <v>74</v>
      </c>
      <c r="F691" s="39">
        <f>'Source Data'!O691</f>
        <v>279472</v>
      </c>
      <c r="G691" s="39">
        <f>'Source Data'!AS691</f>
        <v>278933</v>
      </c>
      <c r="H691" s="39">
        <f t="shared" si="30"/>
        <v>-539</v>
      </c>
      <c r="I691" s="55">
        <f t="shared" si="31"/>
        <v>-1.9286368580752275E-3</v>
      </c>
      <c r="J691" s="39">
        <f>'Source Data'!I691</f>
        <v>4876</v>
      </c>
      <c r="K691" s="58" t="str">
        <f t="shared" si="32"/>
        <v>N/A</v>
      </c>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row>
    <row r="692" spans="1:47" ht="20" customHeight="1">
      <c r="A692" s="48" t="s">
        <v>976</v>
      </c>
      <c r="B692" s="49">
        <v>27904</v>
      </c>
      <c r="C692" s="50" t="s">
        <v>327</v>
      </c>
      <c r="D692" s="50" t="s">
        <v>79</v>
      </c>
      <c r="E692" s="50" t="s">
        <v>74</v>
      </c>
      <c r="F692" s="39">
        <f>'Source Data'!O692</f>
        <v>6407457</v>
      </c>
      <c r="G692" s="39">
        <f>'Source Data'!AS692</f>
        <v>9975804</v>
      </c>
      <c r="H692" s="39">
        <f t="shared" si="30"/>
        <v>3568347</v>
      </c>
      <c r="I692" s="55">
        <f t="shared" si="31"/>
        <v>0.5569053370159176</v>
      </c>
      <c r="J692" s="39">
        <f>'Source Data'!I692</f>
        <v>425378</v>
      </c>
      <c r="K692" s="58">
        <f t="shared" si="32"/>
        <v>0.1192086980330108</v>
      </c>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row>
    <row r="693" spans="1:47" ht="20" customHeight="1">
      <c r="A693" s="48" t="s">
        <v>977</v>
      </c>
      <c r="B693" s="49">
        <v>189901</v>
      </c>
      <c r="C693" s="50" t="s">
        <v>978</v>
      </c>
      <c r="D693" s="50" t="s">
        <v>79</v>
      </c>
      <c r="E693" s="50" t="s">
        <v>74</v>
      </c>
      <c r="F693" s="39">
        <f>'Source Data'!O693</f>
        <v>698372</v>
      </c>
      <c r="G693" s="39">
        <f>'Source Data'!AS693</f>
        <v>832531</v>
      </c>
      <c r="H693" s="39">
        <f t="shared" si="30"/>
        <v>134159</v>
      </c>
      <c r="I693" s="55">
        <f t="shared" si="31"/>
        <v>0.19210248979054143</v>
      </c>
      <c r="J693" s="39">
        <f>'Source Data'!I693</f>
        <v>35722</v>
      </c>
      <c r="K693" s="58">
        <f t="shared" si="32"/>
        <v>0.26626614688541206</v>
      </c>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row>
    <row r="694" spans="1:47" ht="20" customHeight="1">
      <c r="A694" s="48" t="s">
        <v>979</v>
      </c>
      <c r="B694" s="49">
        <v>94904</v>
      </c>
      <c r="C694" s="50" t="s">
        <v>980</v>
      </c>
      <c r="D694" s="50" t="s">
        <v>79</v>
      </c>
      <c r="E694" s="50" t="s">
        <v>74</v>
      </c>
      <c r="F694" s="39">
        <f>'Source Data'!O694</f>
        <v>2380228</v>
      </c>
      <c r="G694" s="39">
        <f>'Source Data'!AS694</f>
        <v>3323149</v>
      </c>
      <c r="H694" s="39">
        <f t="shared" si="30"/>
        <v>942921</v>
      </c>
      <c r="I694" s="55">
        <f t="shared" si="31"/>
        <v>0.39614734386789835</v>
      </c>
      <c r="J694" s="39">
        <f>'Source Data'!I694</f>
        <v>184334</v>
      </c>
      <c r="K694" s="58">
        <f t="shared" si="32"/>
        <v>0.19549251740071544</v>
      </c>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row>
    <row r="695" spans="1:47" ht="20" customHeight="1">
      <c r="A695" s="48" t="s">
        <v>981</v>
      </c>
      <c r="B695" s="49">
        <v>73903</v>
      </c>
      <c r="C695" s="50" t="s">
        <v>394</v>
      </c>
      <c r="D695" s="50" t="s">
        <v>79</v>
      </c>
      <c r="E695" s="50" t="s">
        <v>74</v>
      </c>
      <c r="F695" s="39">
        <f>'Source Data'!O695</f>
        <v>1859921</v>
      </c>
      <c r="G695" s="39">
        <f>'Source Data'!AS695</f>
        <v>2410831</v>
      </c>
      <c r="H695" s="39">
        <f t="shared" si="30"/>
        <v>550910</v>
      </c>
      <c r="I695" s="55">
        <f t="shared" si="31"/>
        <v>0.29620075261261097</v>
      </c>
      <c r="J695" s="39">
        <f>'Source Data'!I695</f>
        <v>84376</v>
      </c>
      <c r="K695" s="58">
        <f t="shared" si="32"/>
        <v>0.15315750304042403</v>
      </c>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row>
    <row r="696" spans="1:47" ht="20" customHeight="1">
      <c r="A696" s="48" t="s">
        <v>982</v>
      </c>
      <c r="B696" s="49">
        <v>102902</v>
      </c>
      <c r="C696" s="50" t="s">
        <v>584</v>
      </c>
      <c r="D696" s="50" t="s">
        <v>79</v>
      </c>
      <c r="E696" s="50" t="s">
        <v>74</v>
      </c>
      <c r="F696" s="39">
        <f>'Source Data'!O696</f>
        <v>5606067</v>
      </c>
      <c r="G696" s="39">
        <f>'Source Data'!AS696</f>
        <v>8275338</v>
      </c>
      <c r="H696" s="39">
        <f t="shared" si="30"/>
        <v>2669271</v>
      </c>
      <c r="I696" s="55">
        <f t="shared" si="31"/>
        <v>0.47613968937581375</v>
      </c>
      <c r="J696" s="39">
        <f>'Source Data'!I696</f>
        <v>500638</v>
      </c>
      <c r="K696" s="58">
        <f t="shared" si="32"/>
        <v>0.18755607804527902</v>
      </c>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row>
    <row r="697" spans="1:47" ht="20" customHeight="1">
      <c r="A697" s="48" t="s">
        <v>983</v>
      </c>
      <c r="B697" s="49">
        <v>161908</v>
      </c>
      <c r="C697" s="50" t="s">
        <v>179</v>
      </c>
      <c r="D697" s="50" t="s">
        <v>79</v>
      </c>
      <c r="E697" s="50" t="s">
        <v>74</v>
      </c>
      <c r="F697" s="39">
        <f>'Source Data'!O697</f>
        <v>941413</v>
      </c>
      <c r="G697" s="39">
        <f>'Source Data'!AS697</f>
        <v>1152234</v>
      </c>
      <c r="H697" s="39">
        <f t="shared" si="30"/>
        <v>210821</v>
      </c>
      <c r="I697" s="55">
        <f t="shared" si="31"/>
        <v>0.22394103331906401</v>
      </c>
      <c r="J697" s="39">
        <f>'Source Data'!I697</f>
        <v>61798</v>
      </c>
      <c r="K697" s="58">
        <f t="shared" si="32"/>
        <v>0.29313019101512655</v>
      </c>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row>
    <row r="698" spans="1:47" ht="20" customHeight="1">
      <c r="A698" s="48" t="s">
        <v>984</v>
      </c>
      <c r="B698" s="49">
        <v>234905</v>
      </c>
      <c r="C698" s="50" t="s">
        <v>347</v>
      </c>
      <c r="D698" s="50" t="s">
        <v>79</v>
      </c>
      <c r="E698" s="50" t="s">
        <v>74</v>
      </c>
      <c r="F698" s="39">
        <f>'Source Data'!O698</f>
        <v>718200</v>
      </c>
      <c r="G698" s="39">
        <f>'Source Data'!AS698</f>
        <v>964395</v>
      </c>
      <c r="H698" s="39">
        <f t="shared" si="30"/>
        <v>246195</v>
      </c>
      <c r="I698" s="55">
        <f t="shared" si="31"/>
        <v>0.34279448621553887</v>
      </c>
      <c r="J698" s="39">
        <f>'Source Data'!I698</f>
        <v>46322</v>
      </c>
      <c r="K698" s="58">
        <f t="shared" si="32"/>
        <v>0.18815166839294056</v>
      </c>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row>
    <row r="699" spans="1:47" ht="20" customHeight="1">
      <c r="A699" s="48" t="s">
        <v>985</v>
      </c>
      <c r="B699" s="49">
        <v>174909</v>
      </c>
      <c r="C699" s="50" t="s">
        <v>372</v>
      </c>
      <c r="D699" s="50" t="s">
        <v>79</v>
      </c>
      <c r="E699" s="50" t="s">
        <v>74</v>
      </c>
      <c r="F699" s="39">
        <f>'Source Data'!O699</f>
        <v>475400</v>
      </c>
      <c r="G699" s="39">
        <f>'Source Data'!AS699</f>
        <v>702233</v>
      </c>
      <c r="H699" s="39">
        <f t="shared" si="30"/>
        <v>226833</v>
      </c>
      <c r="I699" s="55">
        <f t="shared" si="31"/>
        <v>0.47714135464871688</v>
      </c>
      <c r="J699" s="39">
        <f>'Source Data'!I699</f>
        <v>32754</v>
      </c>
      <c r="K699" s="58">
        <f t="shared" si="32"/>
        <v>0.14439697927550224</v>
      </c>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row>
    <row r="700" spans="1:47" ht="20" customHeight="1">
      <c r="A700" s="48" t="s">
        <v>986</v>
      </c>
      <c r="B700" s="49">
        <v>157901</v>
      </c>
      <c r="C700" s="50" t="s">
        <v>987</v>
      </c>
      <c r="D700" s="50" t="s">
        <v>79</v>
      </c>
      <c r="E700" s="50" t="s">
        <v>74</v>
      </c>
      <c r="F700" s="39">
        <f>'Source Data'!O700</f>
        <v>1041693</v>
      </c>
      <c r="G700" s="39">
        <f>'Source Data'!AS700</f>
        <v>1567266</v>
      </c>
      <c r="H700" s="39">
        <f t="shared" si="30"/>
        <v>525573</v>
      </c>
      <c r="I700" s="55">
        <f t="shared" si="31"/>
        <v>0.50453732529641648</v>
      </c>
      <c r="J700" s="39">
        <f>'Source Data'!I700</f>
        <v>70384</v>
      </c>
      <c r="K700" s="58">
        <f t="shared" si="32"/>
        <v>0.13391859931921921</v>
      </c>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row>
    <row r="701" spans="1:47" ht="20" customHeight="1">
      <c r="A701" s="48" t="s">
        <v>988</v>
      </c>
      <c r="B701" s="49">
        <v>158904</v>
      </c>
      <c r="C701" s="50" t="s">
        <v>199</v>
      </c>
      <c r="D701" s="50" t="s">
        <v>79</v>
      </c>
      <c r="E701" s="50" t="s">
        <v>74</v>
      </c>
      <c r="F701" s="39">
        <f>'Source Data'!O701</f>
        <v>280169</v>
      </c>
      <c r="G701" s="39">
        <f>'Source Data'!AS701</f>
        <v>417982</v>
      </c>
      <c r="H701" s="39">
        <f t="shared" si="30"/>
        <v>137813</v>
      </c>
      <c r="I701" s="55">
        <f t="shared" si="31"/>
        <v>0.49189239351962566</v>
      </c>
      <c r="J701" s="39">
        <f>'Source Data'!I701</f>
        <v>12190</v>
      </c>
      <c r="K701" s="58">
        <f t="shared" si="32"/>
        <v>8.8453193820611994E-2</v>
      </c>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row>
    <row r="702" spans="1:47" ht="20" customHeight="1">
      <c r="A702" s="48" t="s">
        <v>989</v>
      </c>
      <c r="B702" s="49">
        <v>205904</v>
      </c>
      <c r="C702" s="50" t="s">
        <v>148</v>
      </c>
      <c r="D702" s="50" t="s">
        <v>79</v>
      </c>
      <c r="E702" s="50" t="s">
        <v>74</v>
      </c>
      <c r="F702" s="39">
        <f>'Source Data'!O702</f>
        <v>3066208</v>
      </c>
      <c r="G702" s="39">
        <f>'Source Data'!AS702</f>
        <v>4524795</v>
      </c>
      <c r="H702" s="39">
        <f t="shared" si="30"/>
        <v>1458587</v>
      </c>
      <c r="I702" s="55">
        <f t="shared" si="31"/>
        <v>0.4756973434287563</v>
      </c>
      <c r="J702" s="39">
        <f>'Source Data'!I702</f>
        <v>143630</v>
      </c>
      <c r="K702" s="58">
        <f t="shared" si="32"/>
        <v>9.8472014353617576E-2</v>
      </c>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row>
    <row r="703" spans="1:47" ht="20" customHeight="1">
      <c r="A703" s="48" t="s">
        <v>990</v>
      </c>
      <c r="B703" s="49">
        <v>19903</v>
      </c>
      <c r="C703" s="50" t="s">
        <v>512</v>
      </c>
      <c r="D703" s="50" t="s">
        <v>79</v>
      </c>
      <c r="E703" s="50" t="s">
        <v>74</v>
      </c>
      <c r="F703" s="39">
        <f>'Source Data'!O703</f>
        <v>559959</v>
      </c>
      <c r="G703" s="39">
        <f>'Source Data'!AS703</f>
        <v>709403</v>
      </c>
      <c r="H703" s="39">
        <f t="shared" si="30"/>
        <v>149444</v>
      </c>
      <c r="I703" s="55">
        <f t="shared" si="31"/>
        <v>0.26688382542293276</v>
      </c>
      <c r="J703" s="39">
        <f>'Source Data'!I703</f>
        <v>48442</v>
      </c>
      <c r="K703" s="58">
        <f t="shared" si="32"/>
        <v>0.32414817590535583</v>
      </c>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row>
    <row r="704" spans="1:47" ht="20" customHeight="1">
      <c r="A704" s="48" t="s">
        <v>991</v>
      </c>
      <c r="B704" s="49">
        <v>25905</v>
      </c>
      <c r="C704" s="50" t="s">
        <v>191</v>
      </c>
      <c r="D704" s="50" t="s">
        <v>79</v>
      </c>
      <c r="E704" s="50" t="s">
        <v>74</v>
      </c>
      <c r="F704" s="39">
        <f>'Source Data'!O704</f>
        <v>471117</v>
      </c>
      <c r="G704" s="39">
        <f>'Source Data'!AS704</f>
        <v>589610</v>
      </c>
      <c r="H704" s="39">
        <f t="shared" si="30"/>
        <v>118493</v>
      </c>
      <c r="I704" s="55">
        <f t="shared" si="31"/>
        <v>0.25151501643965302</v>
      </c>
      <c r="J704" s="39">
        <f>'Source Data'!I704</f>
        <v>26818</v>
      </c>
      <c r="K704" s="58">
        <f t="shared" si="32"/>
        <v>0.22632560573198418</v>
      </c>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row>
    <row r="705" spans="1:47" ht="20" customHeight="1">
      <c r="A705" s="48" t="s">
        <v>992</v>
      </c>
      <c r="B705" s="49">
        <v>70915</v>
      </c>
      <c r="C705" s="50" t="s">
        <v>174</v>
      </c>
      <c r="D705" s="50" t="s">
        <v>79</v>
      </c>
      <c r="E705" s="50" t="s">
        <v>74</v>
      </c>
      <c r="F705" s="39">
        <f>'Source Data'!O705</f>
        <v>1393107</v>
      </c>
      <c r="G705" s="39">
        <f>'Source Data'!AS705</f>
        <v>2248173</v>
      </c>
      <c r="H705" s="39">
        <f t="shared" si="30"/>
        <v>855066</v>
      </c>
      <c r="I705" s="55">
        <f t="shared" si="31"/>
        <v>0.61378343515609357</v>
      </c>
      <c r="J705" s="39">
        <f>'Source Data'!I705</f>
        <v>128896</v>
      </c>
      <c r="K705" s="58">
        <f t="shared" si="32"/>
        <v>0.15074391918284671</v>
      </c>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row>
    <row r="706" spans="1:47" ht="20" customHeight="1">
      <c r="A706" s="48" t="s">
        <v>993</v>
      </c>
      <c r="B706" s="49">
        <v>108906</v>
      </c>
      <c r="C706" s="50" t="s">
        <v>291</v>
      </c>
      <c r="D706" s="50" t="s">
        <v>79</v>
      </c>
      <c r="E706" s="50" t="s">
        <v>74</v>
      </c>
      <c r="F706" s="39">
        <f>'Source Data'!O706</f>
        <v>36976204</v>
      </c>
      <c r="G706" s="39">
        <f>'Source Data'!AS706</f>
        <v>42061326</v>
      </c>
      <c r="H706" s="39">
        <f t="shared" si="30"/>
        <v>5085122</v>
      </c>
      <c r="I706" s="55">
        <f t="shared" si="31"/>
        <v>0.13752417635947703</v>
      </c>
      <c r="J706" s="39">
        <f>'Source Data'!I706</f>
        <v>2041242</v>
      </c>
      <c r="K706" s="58">
        <f t="shared" si="32"/>
        <v>0.40141455799880515</v>
      </c>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row>
    <row r="707" spans="1:47" ht="20" customHeight="1">
      <c r="A707" s="48" t="s">
        <v>994</v>
      </c>
      <c r="B707" s="49">
        <v>231901</v>
      </c>
      <c r="C707" s="50" t="s">
        <v>995</v>
      </c>
      <c r="D707" s="50" t="s">
        <v>79</v>
      </c>
      <c r="E707" s="50" t="s">
        <v>74</v>
      </c>
      <c r="F707" s="39">
        <f>'Source Data'!O707</f>
        <v>1313159</v>
      </c>
      <c r="G707" s="39">
        <f>'Source Data'!AS707</f>
        <v>1902012</v>
      </c>
      <c r="H707" s="39">
        <f t="shared" si="30"/>
        <v>588853</v>
      </c>
      <c r="I707" s="55">
        <f t="shared" si="31"/>
        <v>0.44842475282886535</v>
      </c>
      <c r="J707" s="39">
        <f>'Source Data'!I707</f>
        <v>48336</v>
      </c>
      <c r="K707" s="58">
        <f t="shared" si="32"/>
        <v>8.2085002538833968E-2</v>
      </c>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row>
    <row r="708" spans="1:47" ht="20" customHeight="1">
      <c r="A708" s="48" t="s">
        <v>996</v>
      </c>
      <c r="B708" s="49">
        <v>11905</v>
      </c>
      <c r="C708" s="50" t="s">
        <v>197</v>
      </c>
      <c r="D708" s="50" t="s">
        <v>79</v>
      </c>
      <c r="E708" s="50" t="s">
        <v>74</v>
      </c>
      <c r="F708" s="39">
        <f>'Source Data'!O708</f>
        <v>708361</v>
      </c>
      <c r="G708" s="39">
        <f>'Source Data'!AS708</f>
        <v>995079</v>
      </c>
      <c r="H708" s="39">
        <f t="shared" si="30"/>
        <v>286718</v>
      </c>
      <c r="I708" s="55">
        <f t="shared" si="31"/>
        <v>0.40476254339242279</v>
      </c>
      <c r="J708" s="39">
        <f>'Source Data'!I708</f>
        <v>39326</v>
      </c>
      <c r="K708" s="58">
        <f t="shared" si="32"/>
        <v>0.13715915987137187</v>
      </c>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row>
    <row r="709" spans="1:47" ht="20" customHeight="1">
      <c r="A709" s="48" t="s">
        <v>997</v>
      </c>
      <c r="B709" s="49">
        <v>161909</v>
      </c>
      <c r="C709" s="50" t="s">
        <v>179</v>
      </c>
      <c r="D709" s="50" t="s">
        <v>79</v>
      </c>
      <c r="E709" s="50" t="s">
        <v>74</v>
      </c>
      <c r="F709" s="39">
        <f>'Source Data'!O709</f>
        <v>1792543</v>
      </c>
      <c r="G709" s="39">
        <f>'Source Data'!AS709</f>
        <v>3147836</v>
      </c>
      <c r="H709" s="39">
        <f t="shared" si="30"/>
        <v>1355293</v>
      </c>
      <c r="I709" s="55">
        <f t="shared" si="31"/>
        <v>0.75607279713792086</v>
      </c>
      <c r="J709" s="39">
        <f>'Source Data'!I709</f>
        <v>152428</v>
      </c>
      <c r="K709" s="58">
        <f t="shared" si="32"/>
        <v>0.1124686691364893</v>
      </c>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row>
    <row r="710" spans="1:47" ht="20" customHeight="1">
      <c r="A710" s="48" t="s">
        <v>998</v>
      </c>
      <c r="B710" s="49">
        <v>43907</v>
      </c>
      <c r="C710" s="50" t="s">
        <v>112</v>
      </c>
      <c r="D710" s="50" t="s">
        <v>79</v>
      </c>
      <c r="E710" s="50" t="s">
        <v>74</v>
      </c>
      <c r="F710" s="39">
        <f>'Source Data'!O710</f>
        <v>28684667</v>
      </c>
      <c r="G710" s="39">
        <f>'Source Data'!AS710</f>
        <v>39551339</v>
      </c>
      <c r="H710" s="39">
        <f t="shared" ref="H710:H773" si="33">G710-F710</f>
        <v>10866672</v>
      </c>
      <c r="I710" s="55">
        <f t="shared" ref="I710:I773" si="34">IF(F710=0,"N/A",H710/F710)</f>
        <v>0.37883207777869621</v>
      </c>
      <c r="J710" s="39">
        <f>'Source Data'!I710</f>
        <v>2508596</v>
      </c>
      <c r="K710" s="58">
        <f t="shared" ref="K710:K773" si="35">IF(H710&lt;=0,"N/A",J710/H710)</f>
        <v>0.23085227933630462</v>
      </c>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row>
    <row r="711" spans="1:47" ht="20" customHeight="1">
      <c r="A711" s="48" t="s">
        <v>999</v>
      </c>
      <c r="B711" s="49">
        <v>90903</v>
      </c>
      <c r="C711" s="50" t="s">
        <v>697</v>
      </c>
      <c r="D711" s="50" t="s">
        <v>79</v>
      </c>
      <c r="E711" s="50" t="s">
        <v>74</v>
      </c>
      <c r="F711" s="39">
        <f>'Source Data'!O711</f>
        <v>376352</v>
      </c>
      <c r="G711" s="39">
        <f>'Source Data'!AS711</f>
        <v>492768</v>
      </c>
      <c r="H711" s="39">
        <f t="shared" si="33"/>
        <v>116416</v>
      </c>
      <c r="I711" s="55">
        <f t="shared" si="34"/>
        <v>0.30932743814301505</v>
      </c>
      <c r="J711" s="39">
        <f>'Source Data'!I711</f>
        <v>18444</v>
      </c>
      <c r="K711" s="58">
        <f t="shared" si="35"/>
        <v>0.15843183067619571</v>
      </c>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row>
    <row r="712" spans="1:47" ht="20" customHeight="1">
      <c r="A712" s="48" t="s">
        <v>1000</v>
      </c>
      <c r="B712" s="49">
        <v>34906</v>
      </c>
      <c r="C712" s="50" t="s">
        <v>165</v>
      </c>
      <c r="D712" s="50" t="s">
        <v>79</v>
      </c>
      <c r="E712" s="50" t="s">
        <v>74</v>
      </c>
      <c r="F712" s="39">
        <f>'Source Data'!O712</f>
        <v>478693</v>
      </c>
      <c r="G712" s="39">
        <f>'Source Data'!AS712</f>
        <v>605787</v>
      </c>
      <c r="H712" s="39">
        <f t="shared" si="33"/>
        <v>127094</v>
      </c>
      <c r="I712" s="55">
        <f t="shared" si="34"/>
        <v>0.26550210677824826</v>
      </c>
      <c r="J712" s="39">
        <f>'Source Data'!I712</f>
        <v>43142</v>
      </c>
      <c r="K712" s="58">
        <f t="shared" si="35"/>
        <v>0.33944954128440369</v>
      </c>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row>
    <row r="713" spans="1:47" ht="20" customHeight="1">
      <c r="A713" s="48" t="s">
        <v>1001</v>
      </c>
      <c r="B713" s="49">
        <v>162904</v>
      </c>
      <c r="C713" s="50" t="s">
        <v>1002</v>
      </c>
      <c r="D713" s="50" t="s">
        <v>79</v>
      </c>
      <c r="E713" s="50" t="s">
        <v>74</v>
      </c>
      <c r="F713" s="39">
        <f>'Source Data'!O713</f>
        <v>953831</v>
      </c>
      <c r="G713" s="39">
        <f>'Source Data'!AS713</f>
        <v>2761131</v>
      </c>
      <c r="H713" s="39">
        <f t="shared" si="33"/>
        <v>1807300</v>
      </c>
      <c r="I713" s="55">
        <f t="shared" si="34"/>
        <v>1.8947801025548552</v>
      </c>
      <c r="J713" s="39">
        <f>'Source Data'!I713</f>
        <v>29256</v>
      </c>
      <c r="K713" s="58">
        <f t="shared" si="35"/>
        <v>1.618768328445748E-2</v>
      </c>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row>
    <row r="714" spans="1:47" ht="20" customHeight="1">
      <c r="A714" s="48" t="s">
        <v>1003</v>
      </c>
      <c r="B714" s="49">
        <v>223902</v>
      </c>
      <c r="C714" s="50" t="s">
        <v>304</v>
      </c>
      <c r="D714" s="50" t="s">
        <v>79</v>
      </c>
      <c r="E714" s="50" t="s">
        <v>74</v>
      </c>
      <c r="F714" s="39">
        <f>'Source Data'!O714</f>
        <v>407621</v>
      </c>
      <c r="G714" s="39">
        <f>'Source Data'!AS714</f>
        <v>598135</v>
      </c>
      <c r="H714" s="39">
        <f t="shared" si="33"/>
        <v>190514</v>
      </c>
      <c r="I714" s="55">
        <f t="shared" si="34"/>
        <v>0.46738023801521511</v>
      </c>
      <c r="J714" s="39">
        <f>'Source Data'!I714</f>
        <v>20988</v>
      </c>
      <c r="K714" s="58">
        <f t="shared" si="35"/>
        <v>0.11016513222125408</v>
      </c>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row>
    <row r="715" spans="1:47" ht="20" customHeight="1">
      <c r="A715" s="48" t="s">
        <v>1004</v>
      </c>
      <c r="B715" s="49">
        <v>130801</v>
      </c>
      <c r="C715" s="50" t="s">
        <v>251</v>
      </c>
      <c r="D715" s="50" t="s">
        <v>71</v>
      </c>
      <c r="E715" s="50" t="s">
        <v>289</v>
      </c>
      <c r="F715" s="39">
        <f>'Source Data'!O715</f>
        <v>261690</v>
      </c>
      <c r="G715" s="39">
        <f>'Source Data'!AS715</f>
        <v>247772</v>
      </c>
      <c r="H715" s="39">
        <f t="shared" si="33"/>
        <v>-13918</v>
      </c>
      <c r="I715" s="55">
        <f t="shared" si="34"/>
        <v>-5.3185066299820401E-2</v>
      </c>
      <c r="J715" s="39">
        <f>'Source Data'!I715</f>
        <v>4346</v>
      </c>
      <c r="K715" s="58" t="str">
        <f t="shared" si="35"/>
        <v>N/A</v>
      </c>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row>
    <row r="716" spans="1:47" ht="20" customHeight="1">
      <c r="A716" s="48" t="s">
        <v>1005</v>
      </c>
      <c r="B716" s="49">
        <v>10901</v>
      </c>
      <c r="C716" s="50" t="s">
        <v>189</v>
      </c>
      <c r="D716" s="50" t="s">
        <v>79</v>
      </c>
      <c r="E716" s="50" t="s">
        <v>74</v>
      </c>
      <c r="F716" s="39">
        <f>'Source Data'!O716</f>
        <v>603204</v>
      </c>
      <c r="G716" s="39">
        <f>'Source Data'!AS716</f>
        <v>679033</v>
      </c>
      <c r="H716" s="39">
        <f t="shared" si="33"/>
        <v>75829</v>
      </c>
      <c r="I716" s="55">
        <f t="shared" si="34"/>
        <v>0.12571037327338677</v>
      </c>
      <c r="J716" s="39">
        <f>'Source Data'!I716</f>
        <v>24804</v>
      </c>
      <c r="K716" s="58">
        <f t="shared" si="35"/>
        <v>0.32710440596605522</v>
      </c>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row>
    <row r="717" spans="1:47" ht="20" customHeight="1">
      <c r="A717" s="48" t="s">
        <v>1006</v>
      </c>
      <c r="B717" s="49">
        <v>163908</v>
      </c>
      <c r="C717" s="50" t="s">
        <v>496</v>
      </c>
      <c r="D717" s="50" t="s">
        <v>79</v>
      </c>
      <c r="E717" s="50" t="s">
        <v>74</v>
      </c>
      <c r="F717" s="39">
        <f>'Source Data'!O717</f>
        <v>7515073</v>
      </c>
      <c r="G717" s="39">
        <f>'Source Data'!AS717</f>
        <v>14313954</v>
      </c>
      <c r="H717" s="39">
        <f t="shared" si="33"/>
        <v>6798881</v>
      </c>
      <c r="I717" s="55">
        <f t="shared" si="34"/>
        <v>0.90469926240237453</v>
      </c>
      <c r="J717" s="39">
        <f>'Source Data'!I717</f>
        <v>1106534</v>
      </c>
      <c r="K717" s="58">
        <f t="shared" si="35"/>
        <v>0.16275237057392239</v>
      </c>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row>
    <row r="718" spans="1:47" ht="20" customHeight="1">
      <c r="A718" s="48" t="s">
        <v>1007</v>
      </c>
      <c r="B718" s="49">
        <v>43908</v>
      </c>
      <c r="C718" s="50" t="s">
        <v>112</v>
      </c>
      <c r="D718" s="50" t="s">
        <v>79</v>
      </c>
      <c r="E718" s="50" t="s">
        <v>74</v>
      </c>
      <c r="F718" s="39">
        <f>'Source Data'!O718</f>
        <v>5685542</v>
      </c>
      <c r="G718" s="39">
        <f>'Source Data'!AS718</f>
        <v>13317834</v>
      </c>
      <c r="H718" s="39">
        <f t="shared" si="33"/>
        <v>7632292</v>
      </c>
      <c r="I718" s="55">
        <f t="shared" si="34"/>
        <v>1.3424035914254084</v>
      </c>
      <c r="J718" s="39">
        <f>'Source Data'!I718</f>
        <v>904604</v>
      </c>
      <c r="K718" s="58">
        <f t="shared" si="35"/>
        <v>0.11852324308346693</v>
      </c>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row>
    <row r="719" spans="1:47" ht="20" customHeight="1">
      <c r="A719" s="48" t="s">
        <v>1008</v>
      </c>
      <c r="B719" s="49">
        <v>96904</v>
      </c>
      <c r="C719" s="50" t="s">
        <v>1009</v>
      </c>
      <c r="D719" s="50" t="s">
        <v>79</v>
      </c>
      <c r="E719" s="50" t="s">
        <v>74</v>
      </c>
      <c r="F719" s="39">
        <f>'Source Data'!O719</f>
        <v>839812</v>
      </c>
      <c r="G719" s="39">
        <f>'Source Data'!AS719</f>
        <v>1190541</v>
      </c>
      <c r="H719" s="39">
        <f t="shared" si="33"/>
        <v>350729</v>
      </c>
      <c r="I719" s="55">
        <f t="shared" si="34"/>
        <v>0.4176279929317514</v>
      </c>
      <c r="J719" s="39">
        <f>'Source Data'!I719</f>
        <v>35086</v>
      </c>
      <c r="K719" s="58">
        <f t="shared" si="35"/>
        <v>0.10003735077509987</v>
      </c>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row>
    <row r="720" spans="1:47" ht="20" customHeight="1">
      <c r="A720" s="48" t="s">
        <v>1010</v>
      </c>
      <c r="B720" s="49">
        <v>164901</v>
      </c>
      <c r="C720" s="50" t="s">
        <v>1011</v>
      </c>
      <c r="D720" s="50" t="s">
        <v>79</v>
      </c>
      <c r="E720" s="50" t="s">
        <v>74</v>
      </c>
      <c r="F720" s="39">
        <f>'Source Data'!O720</f>
        <v>647779</v>
      </c>
      <c r="G720" s="39">
        <f>'Source Data'!AS720</f>
        <v>839104</v>
      </c>
      <c r="H720" s="39">
        <f t="shared" si="33"/>
        <v>191325</v>
      </c>
      <c r="I720" s="55">
        <f t="shared" si="34"/>
        <v>0.29535536039297355</v>
      </c>
      <c r="J720" s="39">
        <f>'Source Data'!I720</f>
        <v>26076</v>
      </c>
      <c r="K720" s="58">
        <f t="shared" si="35"/>
        <v>0.13629165033320267</v>
      </c>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row>
    <row r="721" spans="1:47" ht="20" customHeight="1">
      <c r="A721" s="48" t="s">
        <v>1012</v>
      </c>
      <c r="B721" s="49">
        <v>108907</v>
      </c>
      <c r="C721" s="50" t="s">
        <v>291</v>
      </c>
      <c r="D721" s="50" t="s">
        <v>79</v>
      </c>
      <c r="E721" s="50" t="s">
        <v>74</v>
      </c>
      <c r="F721" s="39">
        <f>'Source Data'!O721</f>
        <v>11957626</v>
      </c>
      <c r="G721" s="39">
        <f>'Source Data'!AS721</f>
        <v>13220619</v>
      </c>
      <c r="H721" s="39">
        <f t="shared" si="33"/>
        <v>1262993</v>
      </c>
      <c r="I721" s="55">
        <f t="shared" si="34"/>
        <v>0.10562238691860742</v>
      </c>
      <c r="J721" s="39">
        <f>'Source Data'!I721</f>
        <v>416050</v>
      </c>
      <c r="K721" s="58">
        <f t="shared" si="35"/>
        <v>0.32941591916978163</v>
      </c>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row>
    <row r="722" spans="1:47" ht="20" customHeight="1">
      <c r="A722" s="48" t="s">
        <v>1013</v>
      </c>
      <c r="B722" s="49">
        <v>18902</v>
      </c>
      <c r="C722" s="50" t="s">
        <v>415</v>
      </c>
      <c r="D722" s="50" t="s">
        <v>79</v>
      </c>
      <c r="E722" s="50" t="s">
        <v>74</v>
      </c>
      <c r="F722" s="39">
        <f>'Source Data'!O722</f>
        <v>886144</v>
      </c>
      <c r="G722" s="39">
        <f>'Source Data'!AS722</f>
        <v>1296326</v>
      </c>
      <c r="H722" s="39">
        <f t="shared" si="33"/>
        <v>410182</v>
      </c>
      <c r="I722" s="55">
        <f t="shared" si="34"/>
        <v>0.46288413621262459</v>
      </c>
      <c r="J722" s="39">
        <f>'Source Data'!I722</f>
        <v>36994</v>
      </c>
      <c r="K722" s="58">
        <f t="shared" si="35"/>
        <v>9.0189233072148461E-2</v>
      </c>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row>
    <row r="723" spans="1:47" ht="20" customHeight="1">
      <c r="A723" s="48" t="s">
        <v>1014</v>
      </c>
      <c r="B723" s="49">
        <v>246801</v>
      </c>
      <c r="C723" s="50" t="s">
        <v>464</v>
      </c>
      <c r="D723" s="50" t="s">
        <v>71</v>
      </c>
      <c r="E723" s="50" t="s">
        <v>74</v>
      </c>
      <c r="F723" s="39">
        <f>'Source Data'!O723</f>
        <v>1671435</v>
      </c>
      <c r="G723" s="39">
        <f>'Source Data'!AS723</f>
        <v>2294684</v>
      </c>
      <c r="H723" s="39">
        <f t="shared" si="33"/>
        <v>623249</v>
      </c>
      <c r="I723" s="55">
        <f t="shared" si="34"/>
        <v>0.37288258293023657</v>
      </c>
      <c r="J723" s="39">
        <f>'Source Data'!I723</f>
        <v>186242</v>
      </c>
      <c r="K723" s="58">
        <f t="shared" si="35"/>
        <v>0.29882438640094089</v>
      </c>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row>
    <row r="724" spans="1:47" ht="20" customHeight="1">
      <c r="A724" s="48" t="s">
        <v>1015</v>
      </c>
      <c r="B724" s="49">
        <v>221904</v>
      </c>
      <c r="C724" s="50" t="s">
        <v>83</v>
      </c>
      <c r="D724" s="50" t="s">
        <v>79</v>
      </c>
      <c r="E724" s="50" t="s">
        <v>74</v>
      </c>
      <c r="F724" s="39">
        <f>'Source Data'!O724</f>
        <v>1607904</v>
      </c>
      <c r="G724" s="39">
        <f>'Source Data'!AS724</f>
        <v>2054336</v>
      </c>
      <c r="H724" s="39">
        <f t="shared" si="33"/>
        <v>446432</v>
      </c>
      <c r="I724" s="55">
        <f t="shared" si="34"/>
        <v>0.27764841682090474</v>
      </c>
      <c r="J724" s="39">
        <f>'Source Data'!I724</f>
        <v>117130</v>
      </c>
      <c r="K724" s="58">
        <f t="shared" si="35"/>
        <v>0.26236918500465917</v>
      </c>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row>
    <row r="725" spans="1:47" ht="20" customHeight="1">
      <c r="A725" s="48" t="s">
        <v>1016</v>
      </c>
      <c r="B725" s="49">
        <v>57914</v>
      </c>
      <c r="C725" s="50" t="s">
        <v>70</v>
      </c>
      <c r="D725" s="50" t="s">
        <v>79</v>
      </c>
      <c r="E725" s="50" t="s">
        <v>74</v>
      </c>
      <c r="F725" s="39">
        <f>'Source Data'!O725</f>
        <v>44469054</v>
      </c>
      <c r="G725" s="39">
        <f>'Source Data'!AS725</f>
        <v>67685637</v>
      </c>
      <c r="H725" s="39">
        <f t="shared" si="33"/>
        <v>23216583</v>
      </c>
      <c r="I725" s="55">
        <f t="shared" si="34"/>
        <v>0.52208403174036488</v>
      </c>
      <c r="J725" s="39">
        <f>'Source Data'!I725</f>
        <v>3871332</v>
      </c>
      <c r="K725" s="58">
        <f t="shared" si="35"/>
        <v>0.16674856933080978</v>
      </c>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row>
    <row r="726" spans="1:47" ht="20" customHeight="1">
      <c r="A726" s="48" t="s">
        <v>1017</v>
      </c>
      <c r="B726" s="49">
        <v>147903</v>
      </c>
      <c r="C726" s="50" t="s">
        <v>450</v>
      </c>
      <c r="D726" s="50" t="s">
        <v>79</v>
      </c>
      <c r="E726" s="50" t="s">
        <v>74</v>
      </c>
      <c r="F726" s="39">
        <f>'Source Data'!O726</f>
        <v>2617383</v>
      </c>
      <c r="G726" s="39">
        <f>'Source Data'!AS726</f>
        <v>4270179</v>
      </c>
      <c r="H726" s="39">
        <f t="shared" si="33"/>
        <v>1652796</v>
      </c>
      <c r="I726" s="55">
        <f t="shared" si="34"/>
        <v>0.63146891379671988</v>
      </c>
      <c r="J726" s="39">
        <f>'Source Data'!I726</f>
        <v>188574</v>
      </c>
      <c r="K726" s="58">
        <f t="shared" si="35"/>
        <v>0.11409393536770418</v>
      </c>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row>
    <row r="727" spans="1:47" ht="20" customHeight="1">
      <c r="A727" s="48" t="s">
        <v>1018</v>
      </c>
      <c r="B727" s="49">
        <v>101855</v>
      </c>
      <c r="C727" s="50" t="s">
        <v>76</v>
      </c>
      <c r="D727" s="50" t="s">
        <v>71</v>
      </c>
      <c r="E727" s="50" t="s">
        <v>74</v>
      </c>
      <c r="F727" s="39">
        <f>'Source Data'!O727</f>
        <v>364964</v>
      </c>
      <c r="G727" s="39">
        <f>'Source Data'!AS727</f>
        <v>561134</v>
      </c>
      <c r="H727" s="39">
        <f t="shared" si="33"/>
        <v>196170</v>
      </c>
      <c r="I727" s="55">
        <f t="shared" si="34"/>
        <v>0.53750506899310613</v>
      </c>
      <c r="J727" s="39">
        <f>'Source Data'!I727</f>
        <v>27454</v>
      </c>
      <c r="K727" s="58">
        <f t="shared" si="35"/>
        <v>0.13995004332976499</v>
      </c>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row>
    <row r="728" spans="1:47" ht="20" customHeight="1">
      <c r="A728" s="48" t="s">
        <v>1019</v>
      </c>
      <c r="B728" s="49">
        <v>62906</v>
      </c>
      <c r="C728" s="50" t="s">
        <v>488</v>
      </c>
      <c r="D728" s="50" t="s">
        <v>79</v>
      </c>
      <c r="E728" s="50" t="s">
        <v>74</v>
      </c>
      <c r="F728" s="39">
        <f>'Source Data'!O728</f>
        <v>243788</v>
      </c>
      <c r="G728" s="39">
        <f>'Source Data'!AS728</f>
        <v>313447</v>
      </c>
      <c r="H728" s="39">
        <f t="shared" si="33"/>
        <v>69659</v>
      </c>
      <c r="I728" s="55">
        <f t="shared" si="34"/>
        <v>0.28573596731586459</v>
      </c>
      <c r="J728" s="39">
        <f>'Source Data'!I728</f>
        <v>15370</v>
      </c>
      <c r="K728" s="58">
        <f t="shared" si="35"/>
        <v>0.22064629121865087</v>
      </c>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row>
    <row r="729" spans="1:47" ht="20" customHeight="1">
      <c r="A729" s="48" t="s">
        <v>1020</v>
      </c>
      <c r="B729" s="49">
        <v>197902</v>
      </c>
      <c r="C729" s="50" t="s">
        <v>1021</v>
      </c>
      <c r="D729" s="50" t="s">
        <v>79</v>
      </c>
      <c r="E729" s="50" t="s">
        <v>74</v>
      </c>
      <c r="F729" s="39">
        <f>'Source Data'!O729</f>
        <v>455064</v>
      </c>
      <c r="G729" s="39">
        <f>'Source Data'!AS729</f>
        <v>606390</v>
      </c>
      <c r="H729" s="39">
        <f t="shared" si="33"/>
        <v>151326</v>
      </c>
      <c r="I729" s="55">
        <f t="shared" si="34"/>
        <v>0.33253784083117977</v>
      </c>
      <c r="J729" s="39">
        <f>'Source Data'!I729</f>
        <v>18338</v>
      </c>
      <c r="K729" s="58">
        <f t="shared" si="35"/>
        <v>0.12118208371330769</v>
      </c>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row>
    <row r="730" spans="1:47" ht="20" customHeight="1">
      <c r="A730" s="48" t="s">
        <v>1022</v>
      </c>
      <c r="B730" s="49">
        <v>165802</v>
      </c>
      <c r="C730" s="50" t="s">
        <v>705</v>
      </c>
      <c r="D730" s="50" t="s">
        <v>71</v>
      </c>
      <c r="E730" s="50" t="s">
        <v>74</v>
      </c>
      <c r="F730" s="39">
        <f>'Source Data'!O730</f>
        <v>416738</v>
      </c>
      <c r="G730" s="39">
        <f>'Source Data'!AS730</f>
        <v>551837</v>
      </c>
      <c r="H730" s="39">
        <f t="shared" si="33"/>
        <v>135099</v>
      </c>
      <c r="I730" s="55">
        <f t="shared" si="34"/>
        <v>0.32418210002447578</v>
      </c>
      <c r="J730" s="39">
        <f>'Source Data'!I730</f>
        <v>45686</v>
      </c>
      <c r="K730" s="58">
        <f t="shared" si="35"/>
        <v>0.33816682580922136</v>
      </c>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row>
    <row r="731" spans="1:47" ht="20" customHeight="1">
      <c r="A731" s="48" t="s">
        <v>1023</v>
      </c>
      <c r="B731" s="49">
        <v>165901</v>
      </c>
      <c r="C731" s="50" t="s">
        <v>705</v>
      </c>
      <c r="D731" s="50" t="s">
        <v>79</v>
      </c>
      <c r="E731" s="50" t="s">
        <v>74</v>
      </c>
      <c r="F731" s="39">
        <f>'Source Data'!O731</f>
        <v>35592460</v>
      </c>
      <c r="G731" s="39">
        <f>'Source Data'!AS731</f>
        <v>49860455</v>
      </c>
      <c r="H731" s="39">
        <f t="shared" si="33"/>
        <v>14267995</v>
      </c>
      <c r="I731" s="55">
        <f t="shared" si="34"/>
        <v>0.40087128004077266</v>
      </c>
      <c r="J731" s="39">
        <f>'Source Data'!I731</f>
        <v>3059690</v>
      </c>
      <c r="K731" s="58">
        <f t="shared" si="35"/>
        <v>0.21444428597010301</v>
      </c>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row>
    <row r="732" spans="1:47" ht="20" customHeight="1">
      <c r="A732" s="48" t="s">
        <v>1024</v>
      </c>
      <c r="B732" s="49">
        <v>70908</v>
      </c>
      <c r="C732" s="50" t="s">
        <v>174</v>
      </c>
      <c r="D732" s="50" t="s">
        <v>79</v>
      </c>
      <c r="E732" s="50" t="s">
        <v>74</v>
      </c>
      <c r="F732" s="39">
        <f>'Source Data'!O732</f>
        <v>10266361</v>
      </c>
      <c r="G732" s="39">
        <f>'Source Data'!AS732</f>
        <v>18160535</v>
      </c>
      <c r="H732" s="39">
        <f t="shared" si="33"/>
        <v>7894174</v>
      </c>
      <c r="I732" s="55">
        <f t="shared" si="34"/>
        <v>0.76893594526824061</v>
      </c>
      <c r="J732" s="39">
        <f>'Source Data'!I732</f>
        <v>1220802</v>
      </c>
      <c r="K732" s="58">
        <f t="shared" si="35"/>
        <v>0.15464594522492156</v>
      </c>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row>
    <row r="733" spans="1:47" ht="20" customHeight="1">
      <c r="A733" s="48" t="s">
        <v>1025</v>
      </c>
      <c r="B733" s="49">
        <v>39905</v>
      </c>
      <c r="C733" s="50" t="s">
        <v>208</v>
      </c>
      <c r="D733" s="50" t="s">
        <v>79</v>
      </c>
      <c r="E733" s="50" t="s">
        <v>74</v>
      </c>
      <c r="F733" s="39">
        <f>'Source Data'!O733</f>
        <v>265346</v>
      </c>
      <c r="G733" s="39">
        <f>'Source Data'!AS733</f>
        <v>430588</v>
      </c>
      <c r="H733" s="39">
        <f t="shared" si="33"/>
        <v>165242</v>
      </c>
      <c r="I733" s="55">
        <f t="shared" si="34"/>
        <v>0.62274162791223531</v>
      </c>
      <c r="J733" s="39">
        <f>'Source Data'!I733</f>
        <v>13462</v>
      </c>
      <c r="K733" s="58">
        <f t="shared" si="35"/>
        <v>8.1468391813219396E-2</v>
      </c>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row>
    <row r="734" spans="1:47" ht="20" customHeight="1">
      <c r="A734" s="48" t="s">
        <v>1025</v>
      </c>
      <c r="B734" s="49">
        <v>161903</v>
      </c>
      <c r="C734" s="50" t="s">
        <v>179</v>
      </c>
      <c r="D734" s="50" t="s">
        <v>79</v>
      </c>
      <c r="E734" s="50" t="s">
        <v>74</v>
      </c>
      <c r="F734" s="39">
        <f>'Source Data'!O734</f>
        <v>9888767</v>
      </c>
      <c r="G734" s="39">
        <f>'Source Data'!AS734</f>
        <v>16012746</v>
      </c>
      <c r="H734" s="39">
        <f t="shared" si="33"/>
        <v>6123979</v>
      </c>
      <c r="I734" s="55">
        <f t="shared" si="34"/>
        <v>0.61928640850775429</v>
      </c>
      <c r="J734" s="39">
        <f>'Source Data'!I734</f>
        <v>920610</v>
      </c>
      <c r="K734" s="58">
        <f t="shared" si="35"/>
        <v>0.15032873234869029</v>
      </c>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row>
    <row r="735" spans="1:47" ht="20" customHeight="1">
      <c r="A735" s="48" t="s">
        <v>1026</v>
      </c>
      <c r="B735" s="49">
        <v>166903</v>
      </c>
      <c r="C735" s="50" t="s">
        <v>314</v>
      </c>
      <c r="D735" s="50" t="s">
        <v>79</v>
      </c>
      <c r="E735" s="50" t="s">
        <v>74</v>
      </c>
      <c r="F735" s="39">
        <f>'Source Data'!O735</f>
        <v>686757</v>
      </c>
      <c r="G735" s="39">
        <f>'Source Data'!AS735</f>
        <v>851097</v>
      </c>
      <c r="H735" s="39">
        <f t="shared" si="33"/>
        <v>164340</v>
      </c>
      <c r="I735" s="55">
        <f t="shared" si="34"/>
        <v>0.239298616541222</v>
      </c>
      <c r="J735" s="39">
        <f>'Source Data'!I735</f>
        <v>40704</v>
      </c>
      <c r="K735" s="58">
        <f t="shared" si="35"/>
        <v>0.24768163563344286</v>
      </c>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row>
    <row r="736" spans="1:47" ht="20" customHeight="1">
      <c r="A736" s="48" t="s">
        <v>1027</v>
      </c>
      <c r="B736" s="49">
        <v>175910</v>
      </c>
      <c r="C736" s="50" t="s">
        <v>242</v>
      </c>
      <c r="D736" s="50" t="s">
        <v>79</v>
      </c>
      <c r="E736" s="50" t="s">
        <v>74</v>
      </c>
      <c r="F736" s="39">
        <f>'Source Data'!O736</f>
        <v>1093033</v>
      </c>
      <c r="G736" s="39">
        <f>'Source Data'!AS736</f>
        <v>1648155</v>
      </c>
      <c r="H736" s="39">
        <f t="shared" si="33"/>
        <v>555122</v>
      </c>
      <c r="I736" s="55">
        <f t="shared" si="34"/>
        <v>0.50787304683390166</v>
      </c>
      <c r="J736" s="39">
        <f>'Source Data'!I736</f>
        <v>84906</v>
      </c>
      <c r="K736" s="58">
        <f t="shared" si="35"/>
        <v>0.15295016230666411</v>
      </c>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row>
    <row r="737" spans="1:47" ht="20" customHeight="1">
      <c r="A737" s="48" t="s">
        <v>1028</v>
      </c>
      <c r="B737" s="49">
        <v>200902</v>
      </c>
      <c r="C737" s="50" t="s">
        <v>185</v>
      </c>
      <c r="D737" s="50" t="s">
        <v>79</v>
      </c>
      <c r="E737" s="50" t="s">
        <v>74</v>
      </c>
      <c r="F737" s="39">
        <f>'Source Data'!O737</f>
        <v>686207</v>
      </c>
      <c r="G737" s="39">
        <f>'Source Data'!AS737</f>
        <v>962234</v>
      </c>
      <c r="H737" s="39">
        <f t="shared" si="33"/>
        <v>276027</v>
      </c>
      <c r="I737" s="55">
        <f t="shared" si="34"/>
        <v>0.40225034136929527</v>
      </c>
      <c r="J737" s="39">
        <f>'Source Data'!I737</f>
        <v>52364</v>
      </c>
      <c r="K737" s="58">
        <f t="shared" si="35"/>
        <v>0.18970607947773224</v>
      </c>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row>
    <row r="738" spans="1:47" ht="20" customHeight="1">
      <c r="A738" s="48" t="s">
        <v>1029</v>
      </c>
      <c r="B738" s="49">
        <v>70909</v>
      </c>
      <c r="C738" s="50" t="s">
        <v>174</v>
      </c>
      <c r="D738" s="50" t="s">
        <v>79</v>
      </c>
      <c r="E738" s="50" t="s">
        <v>74</v>
      </c>
      <c r="F738" s="39">
        <f>'Source Data'!O738</f>
        <v>314421</v>
      </c>
      <c r="G738" s="39">
        <f>'Source Data'!AS738</f>
        <v>525410</v>
      </c>
      <c r="H738" s="39">
        <f t="shared" si="33"/>
        <v>210989</v>
      </c>
      <c r="I738" s="55">
        <f t="shared" si="34"/>
        <v>0.67103978423833011</v>
      </c>
      <c r="J738" s="39">
        <f>'Source Data'!I738</f>
        <v>28832</v>
      </c>
      <c r="K738" s="58">
        <f t="shared" si="35"/>
        <v>0.13665167378394133</v>
      </c>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row>
    <row r="739" spans="1:47" ht="20" customHeight="1">
      <c r="A739" s="48" t="s">
        <v>1030</v>
      </c>
      <c r="B739" s="49">
        <v>112907</v>
      </c>
      <c r="C739" s="50" t="s">
        <v>439</v>
      </c>
      <c r="D739" s="50" t="s">
        <v>79</v>
      </c>
      <c r="E739" s="50" t="s">
        <v>74</v>
      </c>
      <c r="F739" s="39">
        <f>'Source Data'!O739</f>
        <v>436534</v>
      </c>
      <c r="G739" s="39">
        <f>'Source Data'!AS739</f>
        <v>574832</v>
      </c>
      <c r="H739" s="39">
        <f t="shared" si="33"/>
        <v>138298</v>
      </c>
      <c r="I739" s="55">
        <f t="shared" si="34"/>
        <v>0.31680922906348646</v>
      </c>
      <c r="J739" s="39">
        <f>'Source Data'!I739</f>
        <v>32330</v>
      </c>
      <c r="K739" s="58">
        <f t="shared" si="35"/>
        <v>0.23377055344256606</v>
      </c>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row>
    <row r="740" spans="1:47" ht="20" customHeight="1">
      <c r="A740" s="48" t="s">
        <v>1031</v>
      </c>
      <c r="B740" s="49">
        <v>184904</v>
      </c>
      <c r="C740" s="50" t="s">
        <v>106</v>
      </c>
      <c r="D740" s="50" t="s">
        <v>79</v>
      </c>
      <c r="E740" s="50" t="s">
        <v>74</v>
      </c>
      <c r="F740" s="39">
        <f>'Source Data'!O740</f>
        <v>1650609</v>
      </c>
      <c r="G740" s="39">
        <f>'Source Data'!AS740</f>
        <v>2417004</v>
      </c>
      <c r="H740" s="39">
        <f t="shared" si="33"/>
        <v>766395</v>
      </c>
      <c r="I740" s="55">
        <f t="shared" si="34"/>
        <v>0.46431044541741867</v>
      </c>
      <c r="J740" s="39">
        <f>'Source Data'!I740</f>
        <v>111724</v>
      </c>
      <c r="K740" s="58">
        <f t="shared" si="35"/>
        <v>0.14577861285629473</v>
      </c>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row>
    <row r="741" spans="1:47" ht="20" customHeight="1">
      <c r="A741" s="48" t="s">
        <v>1032</v>
      </c>
      <c r="B741" s="49">
        <v>250903</v>
      </c>
      <c r="C741" s="50" t="s">
        <v>101</v>
      </c>
      <c r="D741" s="50" t="s">
        <v>79</v>
      </c>
      <c r="E741" s="50" t="s">
        <v>74</v>
      </c>
      <c r="F741" s="39">
        <f>'Source Data'!O741</f>
        <v>2928533</v>
      </c>
      <c r="G741" s="39">
        <f>'Source Data'!AS741</f>
        <v>4621628</v>
      </c>
      <c r="H741" s="39">
        <f t="shared" si="33"/>
        <v>1693095</v>
      </c>
      <c r="I741" s="55">
        <f t="shared" si="34"/>
        <v>0.57813758629320555</v>
      </c>
      <c r="J741" s="39">
        <f>'Source Data'!I741</f>
        <v>189528</v>
      </c>
      <c r="K741" s="58">
        <f t="shared" si="35"/>
        <v>0.11194173983149203</v>
      </c>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row>
    <row r="742" spans="1:47" ht="20" customHeight="1">
      <c r="A742" s="48" t="s">
        <v>1033</v>
      </c>
      <c r="B742" s="49">
        <v>182903</v>
      </c>
      <c r="C742" s="50" t="s">
        <v>682</v>
      </c>
      <c r="D742" s="50" t="s">
        <v>79</v>
      </c>
      <c r="E742" s="50" t="s">
        <v>74</v>
      </c>
      <c r="F742" s="39">
        <f>'Source Data'!O742</f>
        <v>5128669</v>
      </c>
      <c r="G742" s="39">
        <f>'Source Data'!AS742</f>
        <v>6381269</v>
      </c>
      <c r="H742" s="39">
        <f t="shared" si="33"/>
        <v>1252600</v>
      </c>
      <c r="I742" s="55">
        <f t="shared" si="34"/>
        <v>0.24423490773142115</v>
      </c>
      <c r="J742" s="39">
        <f>'Source Data'!I742</f>
        <v>338670</v>
      </c>
      <c r="K742" s="58">
        <f t="shared" si="35"/>
        <v>0.27037362286444194</v>
      </c>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row>
    <row r="743" spans="1:47" ht="20" customHeight="1">
      <c r="A743" s="48" t="s">
        <v>1034</v>
      </c>
      <c r="B743" s="49">
        <v>108908</v>
      </c>
      <c r="C743" s="50" t="s">
        <v>291</v>
      </c>
      <c r="D743" s="50" t="s">
        <v>79</v>
      </c>
      <c r="E743" s="50" t="s">
        <v>74</v>
      </c>
      <c r="F743" s="39">
        <f>'Source Data'!O743</f>
        <v>25566809</v>
      </c>
      <c r="G743" s="39">
        <f>'Source Data'!AS743</f>
        <v>39437141</v>
      </c>
      <c r="H743" s="39">
        <f t="shared" si="33"/>
        <v>13870332</v>
      </c>
      <c r="I743" s="55">
        <f t="shared" si="34"/>
        <v>0.54251322486118625</v>
      </c>
      <c r="J743" s="39">
        <f>'Source Data'!I743</f>
        <v>1393476</v>
      </c>
      <c r="K743" s="58">
        <f t="shared" si="35"/>
        <v>0.10046450221955754</v>
      </c>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row>
    <row r="744" spans="1:47" ht="20" customHeight="1">
      <c r="A744" s="48" t="s">
        <v>1035</v>
      </c>
      <c r="B744" s="49">
        <v>238902</v>
      </c>
      <c r="C744" s="50" t="s">
        <v>694</v>
      </c>
      <c r="D744" s="50" t="s">
        <v>79</v>
      </c>
      <c r="E744" s="50" t="s">
        <v>74</v>
      </c>
      <c r="F744" s="39">
        <f>'Source Data'!O744</f>
        <v>3809407</v>
      </c>
      <c r="G744" s="39">
        <f>'Source Data'!AS744</f>
        <v>5814958</v>
      </c>
      <c r="H744" s="39">
        <f t="shared" si="33"/>
        <v>2005551</v>
      </c>
      <c r="I744" s="55">
        <f t="shared" si="34"/>
        <v>0.52647328048696296</v>
      </c>
      <c r="J744" s="39">
        <f>'Source Data'!I744</f>
        <v>230444</v>
      </c>
      <c r="K744" s="58">
        <f t="shared" si="35"/>
        <v>0.11490308648346514</v>
      </c>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row>
    <row r="745" spans="1:47" ht="20" customHeight="1">
      <c r="A745" s="48" t="s">
        <v>1036</v>
      </c>
      <c r="B745" s="49">
        <v>169908</v>
      </c>
      <c r="C745" s="50" t="s">
        <v>267</v>
      </c>
      <c r="D745" s="50" t="s">
        <v>79</v>
      </c>
      <c r="E745" s="50" t="s">
        <v>74</v>
      </c>
      <c r="F745" s="39">
        <f>'Source Data'!O745</f>
        <v>167170</v>
      </c>
      <c r="G745" s="39">
        <f>'Source Data'!AS745</f>
        <v>279417</v>
      </c>
      <c r="H745" s="39">
        <f t="shared" si="33"/>
        <v>112247</v>
      </c>
      <c r="I745" s="55">
        <f t="shared" si="34"/>
        <v>0.67145420829096125</v>
      </c>
      <c r="J745" s="39">
        <f>'Source Data'!I745</f>
        <v>17172</v>
      </c>
      <c r="K745" s="58">
        <f t="shared" si="35"/>
        <v>0.15298404411699199</v>
      </c>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row>
    <row r="746" spans="1:47" ht="20" customHeight="1">
      <c r="A746" s="48" t="s">
        <v>1037</v>
      </c>
      <c r="B746" s="49">
        <v>108915</v>
      </c>
      <c r="C746" s="50" t="s">
        <v>291</v>
      </c>
      <c r="D746" s="50" t="s">
        <v>79</v>
      </c>
      <c r="E746" s="50" t="s">
        <v>74</v>
      </c>
      <c r="F746" s="39">
        <f>'Source Data'!O746</f>
        <v>1803016</v>
      </c>
      <c r="G746" s="39">
        <f>'Source Data'!AS746</f>
        <v>2294996</v>
      </c>
      <c r="H746" s="39">
        <f t="shared" si="33"/>
        <v>491980</v>
      </c>
      <c r="I746" s="55">
        <f t="shared" si="34"/>
        <v>0.27286502171916388</v>
      </c>
      <c r="J746" s="39">
        <f>'Source Data'!I746</f>
        <v>80984</v>
      </c>
      <c r="K746" s="58">
        <f t="shared" si="35"/>
        <v>0.16460831741127688</v>
      </c>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row>
    <row r="747" spans="1:47" ht="20" customHeight="1">
      <c r="A747" s="48" t="s">
        <v>1038</v>
      </c>
      <c r="B747" s="49">
        <v>227826</v>
      </c>
      <c r="C747" s="50" t="s">
        <v>168</v>
      </c>
      <c r="D747" s="50" t="s">
        <v>71</v>
      </c>
      <c r="E747" s="50" t="s">
        <v>74</v>
      </c>
      <c r="F747" s="39">
        <f>'Source Data'!O747</f>
        <v>574103</v>
      </c>
      <c r="G747" s="39">
        <f>'Source Data'!AS747</f>
        <v>696069</v>
      </c>
      <c r="H747" s="39">
        <f t="shared" si="33"/>
        <v>121966</v>
      </c>
      <c r="I747" s="55">
        <f t="shared" si="34"/>
        <v>0.21244619867863432</v>
      </c>
      <c r="J747" s="39">
        <f>'Source Data'!I747</f>
        <v>54590</v>
      </c>
      <c r="K747" s="58">
        <f t="shared" si="35"/>
        <v>0.44758375284915469</v>
      </c>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row>
    <row r="748" spans="1:47" ht="20" customHeight="1">
      <c r="A748" s="48" t="s">
        <v>1039</v>
      </c>
      <c r="B748" s="49">
        <v>170903</v>
      </c>
      <c r="C748" s="50" t="s">
        <v>448</v>
      </c>
      <c r="D748" s="50" t="s">
        <v>79</v>
      </c>
      <c r="E748" s="50" t="s">
        <v>74</v>
      </c>
      <c r="F748" s="39">
        <f>'Source Data'!O748</f>
        <v>14707536</v>
      </c>
      <c r="G748" s="39">
        <f>'Source Data'!AS748</f>
        <v>17834596</v>
      </c>
      <c r="H748" s="39">
        <f t="shared" si="33"/>
        <v>3127060</v>
      </c>
      <c r="I748" s="55">
        <f t="shared" si="34"/>
        <v>0.21261617173672054</v>
      </c>
      <c r="J748" s="39">
        <f>'Source Data'!I748</f>
        <v>1018872</v>
      </c>
      <c r="K748" s="58">
        <f t="shared" si="35"/>
        <v>0.3258242566500163</v>
      </c>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row>
    <row r="749" spans="1:47" ht="20" customHeight="1">
      <c r="A749" s="48" t="s">
        <v>1040</v>
      </c>
      <c r="B749" s="49">
        <v>161910</v>
      </c>
      <c r="C749" s="50" t="s">
        <v>179</v>
      </c>
      <c r="D749" s="50" t="s">
        <v>79</v>
      </c>
      <c r="E749" s="50" t="s">
        <v>74</v>
      </c>
      <c r="F749" s="39">
        <f>'Source Data'!O749</f>
        <v>1114481</v>
      </c>
      <c r="G749" s="39">
        <f>'Source Data'!AS749</f>
        <v>1700833</v>
      </c>
      <c r="H749" s="39">
        <f t="shared" si="33"/>
        <v>586352</v>
      </c>
      <c r="I749" s="55">
        <f t="shared" si="34"/>
        <v>0.52612112723321436</v>
      </c>
      <c r="J749" s="39">
        <f>'Source Data'!I749</f>
        <v>80030</v>
      </c>
      <c r="K749" s="58">
        <f t="shared" si="35"/>
        <v>0.13648797991650066</v>
      </c>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row>
    <row r="750" spans="1:47" ht="20" customHeight="1">
      <c r="A750" s="48" t="s">
        <v>1041</v>
      </c>
      <c r="B750" s="49">
        <v>209902</v>
      </c>
      <c r="C750" s="50" t="s">
        <v>103</v>
      </c>
      <c r="D750" s="50" t="s">
        <v>79</v>
      </c>
      <c r="E750" s="50" t="s">
        <v>74</v>
      </c>
      <c r="F750" s="39">
        <f>'Source Data'!O750</f>
        <v>271515</v>
      </c>
      <c r="G750" s="39">
        <f>'Source Data'!AS750</f>
        <v>512841</v>
      </c>
      <c r="H750" s="39">
        <f t="shared" si="33"/>
        <v>241326</v>
      </c>
      <c r="I750" s="55">
        <f t="shared" si="34"/>
        <v>0.88881277277498483</v>
      </c>
      <c r="J750" s="39">
        <f>'Source Data'!I750</f>
        <v>9116</v>
      </c>
      <c r="K750" s="58">
        <f t="shared" si="35"/>
        <v>3.7774628510811099E-2</v>
      </c>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row>
    <row r="751" spans="1:47" ht="20" customHeight="1">
      <c r="A751" s="48" t="s">
        <v>1042</v>
      </c>
      <c r="B751" s="49">
        <v>18903</v>
      </c>
      <c r="C751" s="50" t="s">
        <v>415</v>
      </c>
      <c r="D751" s="50" t="s">
        <v>79</v>
      </c>
      <c r="E751" s="50" t="s">
        <v>74</v>
      </c>
      <c r="F751" s="39">
        <f>'Source Data'!O751</f>
        <v>194618</v>
      </c>
      <c r="G751" s="39">
        <f>'Source Data'!AS751</f>
        <v>374951</v>
      </c>
      <c r="H751" s="39">
        <f t="shared" si="33"/>
        <v>180333</v>
      </c>
      <c r="I751" s="55">
        <f t="shared" si="34"/>
        <v>0.92659980063509029</v>
      </c>
      <c r="J751" s="39">
        <f>'Source Data'!I751</f>
        <v>14416</v>
      </c>
      <c r="K751" s="58">
        <f t="shared" si="35"/>
        <v>7.9940998042510245E-2</v>
      </c>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row>
    <row r="752" spans="1:47" ht="20" customHeight="1">
      <c r="A752" s="48" t="s">
        <v>1043</v>
      </c>
      <c r="B752" s="49">
        <v>72910</v>
      </c>
      <c r="C752" s="50" t="s">
        <v>247</v>
      </c>
      <c r="D752" s="50" t="s">
        <v>79</v>
      </c>
      <c r="E752" s="50" t="s">
        <v>74</v>
      </c>
      <c r="F752" s="39">
        <f>'Source Data'!O752</f>
        <v>167070</v>
      </c>
      <c r="G752" s="39">
        <f>'Source Data'!AS752</f>
        <v>231910</v>
      </c>
      <c r="H752" s="39">
        <f t="shared" si="33"/>
        <v>64840</v>
      </c>
      <c r="I752" s="55">
        <f t="shared" si="34"/>
        <v>0.38810079607350212</v>
      </c>
      <c r="J752" s="39">
        <f>'Source Data'!I752</f>
        <v>12296</v>
      </c>
      <c r="K752" s="58">
        <f t="shared" si="35"/>
        <v>0.18963602714373842</v>
      </c>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row>
    <row r="753" spans="1:47" ht="20" customHeight="1">
      <c r="A753" s="48" t="s">
        <v>1044</v>
      </c>
      <c r="B753" s="49">
        <v>40901</v>
      </c>
      <c r="C753" s="50" t="s">
        <v>1045</v>
      </c>
      <c r="D753" s="50" t="s">
        <v>79</v>
      </c>
      <c r="E753" s="50" t="s">
        <v>74</v>
      </c>
      <c r="F753" s="39">
        <f>'Source Data'!O753</f>
        <v>816868</v>
      </c>
      <c r="G753" s="39">
        <f>'Source Data'!AS753</f>
        <v>887083</v>
      </c>
      <c r="H753" s="39">
        <f t="shared" si="33"/>
        <v>70215</v>
      </c>
      <c r="I753" s="55">
        <f t="shared" si="34"/>
        <v>8.5956360146314956E-2</v>
      </c>
      <c r="J753" s="39">
        <f>'Source Data'!I753</f>
        <v>36994</v>
      </c>
      <c r="K753" s="58">
        <f t="shared" si="35"/>
        <v>0.52686747845901871</v>
      </c>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row>
    <row r="754" spans="1:47" ht="20" customHeight="1">
      <c r="A754" s="48" t="s">
        <v>1046</v>
      </c>
      <c r="B754" s="49">
        <v>173901</v>
      </c>
      <c r="C754" s="50" t="s">
        <v>1047</v>
      </c>
      <c r="D754" s="50" t="s">
        <v>79</v>
      </c>
      <c r="E754" s="50" t="s">
        <v>74</v>
      </c>
      <c r="F754" s="39">
        <f>'Source Data'!O754</f>
        <v>452094</v>
      </c>
      <c r="G754" s="39">
        <f>'Source Data'!AS754</f>
        <v>490654</v>
      </c>
      <c r="H754" s="39">
        <f t="shared" si="33"/>
        <v>38560</v>
      </c>
      <c r="I754" s="55">
        <f t="shared" si="34"/>
        <v>8.5291996797126263E-2</v>
      </c>
      <c r="J754" s="39">
        <f>'Source Data'!I754</f>
        <v>18974</v>
      </c>
      <c r="K754" s="58">
        <f t="shared" si="35"/>
        <v>0.49206431535269707</v>
      </c>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row>
    <row r="755" spans="1:47" ht="20" customHeight="1">
      <c r="A755" s="48" t="s">
        <v>1048</v>
      </c>
      <c r="B755" s="49">
        <v>143902</v>
      </c>
      <c r="C755" s="50" t="s">
        <v>602</v>
      </c>
      <c r="D755" s="50" t="s">
        <v>79</v>
      </c>
      <c r="E755" s="50" t="s">
        <v>74</v>
      </c>
      <c r="F755" s="39">
        <f>'Source Data'!O755</f>
        <v>567412</v>
      </c>
      <c r="G755" s="39">
        <f>'Source Data'!AS755</f>
        <v>815802</v>
      </c>
      <c r="H755" s="39">
        <f t="shared" si="33"/>
        <v>248390</v>
      </c>
      <c r="I755" s="55">
        <f t="shared" si="34"/>
        <v>0.4377595116070862</v>
      </c>
      <c r="J755" s="39">
        <f>'Source Data'!I755</f>
        <v>26712</v>
      </c>
      <c r="K755" s="58">
        <f t="shared" si="35"/>
        <v>0.10754056121421958</v>
      </c>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row>
    <row r="756" spans="1:47" ht="20" customHeight="1">
      <c r="A756" s="48" t="s">
        <v>1049</v>
      </c>
      <c r="B756" s="49">
        <v>109910</v>
      </c>
      <c r="C756" s="50" t="s">
        <v>78</v>
      </c>
      <c r="D756" s="50" t="s">
        <v>79</v>
      </c>
      <c r="E756" s="50" t="s">
        <v>74</v>
      </c>
      <c r="F756" s="39">
        <f>'Source Data'!O756</f>
        <v>342272</v>
      </c>
      <c r="G756" s="39">
        <f>'Source Data'!AS756</f>
        <v>587350</v>
      </c>
      <c r="H756" s="39">
        <f t="shared" si="33"/>
        <v>245078</v>
      </c>
      <c r="I756" s="55">
        <f t="shared" si="34"/>
        <v>0.71603286275243083</v>
      </c>
      <c r="J756" s="39">
        <f>'Source Data'!I756</f>
        <v>18126</v>
      </c>
      <c r="K756" s="58">
        <f t="shared" si="35"/>
        <v>7.3960126979981888E-2</v>
      </c>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row>
    <row r="757" spans="1:47" ht="20" customHeight="1">
      <c r="A757" s="48" t="s">
        <v>1050</v>
      </c>
      <c r="B757" s="49">
        <v>201907</v>
      </c>
      <c r="C757" s="50" t="s">
        <v>352</v>
      </c>
      <c r="D757" s="50" t="s">
        <v>79</v>
      </c>
      <c r="E757" s="50" t="s">
        <v>74</v>
      </c>
      <c r="F757" s="39">
        <f>'Source Data'!O757</f>
        <v>494573</v>
      </c>
      <c r="G757" s="39">
        <f>'Source Data'!AS757</f>
        <v>988119</v>
      </c>
      <c r="H757" s="39">
        <f t="shared" si="33"/>
        <v>493546</v>
      </c>
      <c r="I757" s="55">
        <f t="shared" si="34"/>
        <v>0.99792346124839004</v>
      </c>
      <c r="J757" s="39">
        <f>'Source Data'!I757</f>
        <v>49714</v>
      </c>
      <c r="K757" s="58">
        <f t="shared" si="35"/>
        <v>0.10072819960044251</v>
      </c>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row>
    <row r="758" spans="1:47" ht="20" customHeight="1">
      <c r="A758" s="48" t="s">
        <v>1051</v>
      </c>
      <c r="B758" s="49">
        <v>225902</v>
      </c>
      <c r="C758" s="50" t="s">
        <v>381</v>
      </c>
      <c r="D758" s="50" t="s">
        <v>79</v>
      </c>
      <c r="E758" s="50" t="s">
        <v>74</v>
      </c>
      <c r="F758" s="39">
        <f>'Source Data'!O758</f>
        <v>7521568</v>
      </c>
      <c r="G758" s="39">
        <f>'Source Data'!AS758</f>
        <v>9734965</v>
      </c>
      <c r="H758" s="39">
        <f t="shared" si="33"/>
        <v>2213397</v>
      </c>
      <c r="I758" s="55">
        <f t="shared" si="34"/>
        <v>0.29427334832311558</v>
      </c>
      <c r="J758" s="39">
        <f>'Source Data'!I758</f>
        <v>523746</v>
      </c>
      <c r="K758" s="58">
        <f t="shared" si="35"/>
        <v>0.2366254223711336</v>
      </c>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row>
    <row r="759" spans="1:47" ht="20" customHeight="1">
      <c r="A759" s="48" t="s">
        <v>1052</v>
      </c>
      <c r="B759" s="49">
        <v>80901</v>
      </c>
      <c r="C759" s="50" t="s">
        <v>1053</v>
      </c>
      <c r="D759" s="50" t="s">
        <v>79</v>
      </c>
      <c r="E759" s="50" t="s">
        <v>74</v>
      </c>
      <c r="F759" s="39">
        <f>'Source Data'!O759</f>
        <v>2353895</v>
      </c>
      <c r="G759" s="39">
        <f>'Source Data'!AS759</f>
        <v>2944238</v>
      </c>
      <c r="H759" s="39">
        <f t="shared" si="33"/>
        <v>590343</v>
      </c>
      <c r="I759" s="55">
        <f t="shared" si="34"/>
        <v>0.25079410933792712</v>
      </c>
      <c r="J759" s="39">
        <f>'Source Data'!I759</f>
        <v>160484</v>
      </c>
      <c r="K759" s="58">
        <f t="shared" si="35"/>
        <v>0.27184873878406285</v>
      </c>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row>
    <row r="760" spans="1:47" ht="20" customHeight="1">
      <c r="A760" s="48" t="s">
        <v>1054</v>
      </c>
      <c r="B760" s="49">
        <v>49902</v>
      </c>
      <c r="C760" s="50" t="s">
        <v>339</v>
      </c>
      <c r="D760" s="50" t="s">
        <v>79</v>
      </c>
      <c r="E760" s="50" t="s">
        <v>74</v>
      </c>
      <c r="F760" s="39">
        <f>'Source Data'!O760</f>
        <v>684426</v>
      </c>
      <c r="G760" s="39">
        <f>'Source Data'!AS760</f>
        <v>1164833</v>
      </c>
      <c r="H760" s="39">
        <f t="shared" si="33"/>
        <v>480407</v>
      </c>
      <c r="I760" s="55">
        <f t="shared" si="34"/>
        <v>0.70191225932387136</v>
      </c>
      <c r="J760" s="39">
        <f>'Source Data'!I760</f>
        <v>56816</v>
      </c>
      <c r="K760" s="58">
        <f t="shared" si="35"/>
        <v>0.11826638662633975</v>
      </c>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row>
    <row r="761" spans="1:47" ht="20" customHeight="1">
      <c r="A761" s="48" t="s">
        <v>1055</v>
      </c>
      <c r="B761" s="49">
        <v>9901</v>
      </c>
      <c r="C761" s="50" t="s">
        <v>1056</v>
      </c>
      <c r="D761" s="50" t="s">
        <v>79</v>
      </c>
      <c r="E761" s="50" t="s">
        <v>74</v>
      </c>
      <c r="F761" s="39">
        <f>'Source Data'!O761</f>
        <v>1665363</v>
      </c>
      <c r="G761" s="39">
        <f>'Source Data'!AS761</f>
        <v>2286087</v>
      </c>
      <c r="H761" s="39">
        <f t="shared" si="33"/>
        <v>620724</v>
      </c>
      <c r="I761" s="55">
        <f t="shared" si="34"/>
        <v>0.37272594623514516</v>
      </c>
      <c r="J761" s="39">
        <f>'Source Data'!I761</f>
        <v>137588</v>
      </c>
      <c r="K761" s="58">
        <f t="shared" si="35"/>
        <v>0.22165729051881353</v>
      </c>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row>
    <row r="762" spans="1:47" ht="20" customHeight="1">
      <c r="A762" s="48" t="s">
        <v>1057</v>
      </c>
      <c r="B762" s="49">
        <v>167902</v>
      </c>
      <c r="C762" s="50" t="s">
        <v>673</v>
      </c>
      <c r="D762" s="50" t="s">
        <v>79</v>
      </c>
      <c r="E762" s="50" t="s">
        <v>74</v>
      </c>
      <c r="F762" s="39">
        <f>'Source Data'!O762</f>
        <v>610172</v>
      </c>
      <c r="G762" s="39">
        <f>'Source Data'!AS762</f>
        <v>593054</v>
      </c>
      <c r="H762" s="39">
        <f t="shared" si="33"/>
        <v>-17118</v>
      </c>
      <c r="I762" s="55">
        <f t="shared" si="34"/>
        <v>-2.8054384665307488E-2</v>
      </c>
      <c r="J762" s="39">
        <f>'Source Data'!I762</f>
        <v>18550</v>
      </c>
      <c r="K762" s="58" t="str">
        <f t="shared" si="35"/>
        <v>N/A</v>
      </c>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row>
    <row r="763" spans="1:47" ht="20" customHeight="1">
      <c r="A763" s="48" t="s">
        <v>1058</v>
      </c>
      <c r="B763" s="49">
        <v>198906</v>
      </c>
      <c r="C763" s="50" t="s">
        <v>282</v>
      </c>
      <c r="D763" s="50" t="s">
        <v>79</v>
      </c>
      <c r="E763" s="50" t="s">
        <v>74</v>
      </c>
      <c r="F763" s="39">
        <f>'Source Data'!O763</f>
        <v>518769</v>
      </c>
      <c r="G763" s="39">
        <f>'Source Data'!AS763</f>
        <v>893220</v>
      </c>
      <c r="H763" s="39">
        <f t="shared" si="33"/>
        <v>374451</v>
      </c>
      <c r="I763" s="55">
        <f t="shared" si="34"/>
        <v>0.72180681575036287</v>
      </c>
      <c r="J763" s="39">
        <f>'Source Data'!I763</f>
        <v>62434</v>
      </c>
      <c r="K763" s="58">
        <f t="shared" si="35"/>
        <v>0.16673476636462448</v>
      </c>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row>
    <row r="764" spans="1:47" ht="20" customHeight="1">
      <c r="A764" s="48" t="s">
        <v>1059</v>
      </c>
      <c r="B764" s="49">
        <v>138903</v>
      </c>
      <c r="C764" s="50" t="s">
        <v>218</v>
      </c>
      <c r="D764" s="50" t="s">
        <v>79</v>
      </c>
      <c r="E764" s="50" t="s">
        <v>74</v>
      </c>
      <c r="F764" s="39">
        <f>'Source Data'!O764</f>
        <v>687221</v>
      </c>
      <c r="G764" s="39">
        <f>'Source Data'!AS764</f>
        <v>1042265</v>
      </c>
      <c r="H764" s="39">
        <f t="shared" si="33"/>
        <v>355044</v>
      </c>
      <c r="I764" s="55">
        <f t="shared" si="34"/>
        <v>0.51663729717223428</v>
      </c>
      <c r="J764" s="39">
        <f>'Source Data'!I764</f>
        <v>38796</v>
      </c>
      <c r="K764" s="58">
        <f t="shared" si="35"/>
        <v>0.10927096359887789</v>
      </c>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row>
    <row r="765" spans="1:47" ht="20" customHeight="1">
      <c r="A765" s="48" t="s">
        <v>1060</v>
      </c>
      <c r="B765" s="49">
        <v>107908</v>
      </c>
      <c r="C765" s="50" t="s">
        <v>163</v>
      </c>
      <c r="D765" s="50" t="s">
        <v>79</v>
      </c>
      <c r="E765" s="50" t="s">
        <v>74</v>
      </c>
      <c r="F765" s="39">
        <f>'Source Data'!O765</f>
        <v>220841</v>
      </c>
      <c r="G765" s="39">
        <f>'Source Data'!AS765</f>
        <v>331655</v>
      </c>
      <c r="H765" s="39">
        <f t="shared" si="33"/>
        <v>110814</v>
      </c>
      <c r="I765" s="55">
        <f t="shared" si="34"/>
        <v>0.50178182493287027</v>
      </c>
      <c r="J765" s="39">
        <f>'Source Data'!I765</f>
        <v>19398</v>
      </c>
      <c r="K765" s="58">
        <f t="shared" si="35"/>
        <v>0.17505008392441387</v>
      </c>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row>
    <row r="766" spans="1:47" ht="20" customHeight="1">
      <c r="A766" s="48" t="s">
        <v>1061</v>
      </c>
      <c r="B766" s="49">
        <v>174904</v>
      </c>
      <c r="C766" s="50" t="s">
        <v>372</v>
      </c>
      <c r="D766" s="50" t="s">
        <v>79</v>
      </c>
      <c r="E766" s="50" t="s">
        <v>74</v>
      </c>
      <c r="F766" s="39">
        <f>'Source Data'!O766</f>
        <v>8906697</v>
      </c>
      <c r="G766" s="39">
        <f>'Source Data'!AS766</f>
        <v>11191064</v>
      </c>
      <c r="H766" s="39">
        <f t="shared" si="33"/>
        <v>2284367</v>
      </c>
      <c r="I766" s="55">
        <f t="shared" si="34"/>
        <v>0.25647745735596483</v>
      </c>
      <c r="J766" s="39">
        <f>'Source Data'!I766</f>
        <v>584272</v>
      </c>
      <c r="K766" s="58">
        <f t="shared" si="35"/>
        <v>0.25576976028807979</v>
      </c>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row>
    <row r="767" spans="1:47" ht="20" customHeight="1">
      <c r="A767" s="48" t="s">
        <v>1062</v>
      </c>
      <c r="B767" s="49">
        <v>163903</v>
      </c>
      <c r="C767" s="50" t="s">
        <v>496</v>
      </c>
      <c r="D767" s="50" t="s">
        <v>79</v>
      </c>
      <c r="E767" s="50" t="s">
        <v>74</v>
      </c>
      <c r="F767" s="39">
        <f>'Source Data'!O767</f>
        <v>1760898</v>
      </c>
      <c r="G767" s="39">
        <f>'Source Data'!AS767</f>
        <v>2781576</v>
      </c>
      <c r="H767" s="39">
        <f t="shared" si="33"/>
        <v>1020678</v>
      </c>
      <c r="I767" s="55">
        <f t="shared" si="34"/>
        <v>0.57963493626547369</v>
      </c>
      <c r="J767" s="39">
        <f>'Source Data'!I767</f>
        <v>136422</v>
      </c>
      <c r="K767" s="58">
        <f t="shared" si="35"/>
        <v>0.13365821542151393</v>
      </c>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row>
    <row r="768" spans="1:47" ht="20" customHeight="1">
      <c r="A768" s="48" t="s">
        <v>1063</v>
      </c>
      <c r="B768" s="49">
        <v>94903</v>
      </c>
      <c r="C768" s="50" t="s">
        <v>980</v>
      </c>
      <c r="D768" s="50" t="s">
        <v>79</v>
      </c>
      <c r="E768" s="50" t="s">
        <v>74</v>
      </c>
      <c r="F768" s="39">
        <f>'Source Data'!O768</f>
        <v>2171733</v>
      </c>
      <c r="G768" s="39">
        <f>'Source Data'!AS768</f>
        <v>4361563</v>
      </c>
      <c r="H768" s="39">
        <f t="shared" si="33"/>
        <v>2189830</v>
      </c>
      <c r="I768" s="55">
        <f t="shared" si="34"/>
        <v>1.0083329764754692</v>
      </c>
      <c r="J768" s="39">
        <f>'Source Data'!I768</f>
        <v>321286</v>
      </c>
      <c r="K768" s="58">
        <f t="shared" si="35"/>
        <v>0.14671732508916216</v>
      </c>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row>
    <row r="769" spans="1:47" ht="20" customHeight="1">
      <c r="A769" s="48" t="s">
        <v>1064</v>
      </c>
      <c r="B769" s="49">
        <v>93904</v>
      </c>
      <c r="C769" s="50" t="s">
        <v>133</v>
      </c>
      <c r="D769" s="50" t="s">
        <v>79</v>
      </c>
      <c r="E769" s="50" t="s">
        <v>74</v>
      </c>
      <c r="F769" s="39">
        <f>'Source Data'!O769</f>
        <v>5055827</v>
      </c>
      <c r="G769" s="39">
        <f>'Source Data'!AS769</f>
        <v>7291802</v>
      </c>
      <c r="H769" s="39">
        <f t="shared" si="33"/>
        <v>2235975</v>
      </c>
      <c r="I769" s="55">
        <f t="shared" si="34"/>
        <v>0.44225702343058809</v>
      </c>
      <c r="J769" s="39">
        <f>'Source Data'!I769</f>
        <v>330826</v>
      </c>
      <c r="K769" s="58">
        <f t="shared" si="35"/>
        <v>0.14795603707554869</v>
      </c>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row>
    <row r="770" spans="1:47" ht="20" customHeight="1">
      <c r="A770" s="48" t="s">
        <v>1065</v>
      </c>
      <c r="B770" s="49">
        <v>35903</v>
      </c>
      <c r="C770" s="50" t="s">
        <v>534</v>
      </c>
      <c r="D770" s="50" t="s">
        <v>79</v>
      </c>
      <c r="E770" s="50" t="s">
        <v>74</v>
      </c>
      <c r="F770" s="39">
        <f>'Source Data'!O770</f>
        <v>311011</v>
      </c>
      <c r="G770" s="39">
        <f>'Source Data'!AS770</f>
        <v>421380</v>
      </c>
      <c r="H770" s="39">
        <f t="shared" si="33"/>
        <v>110369</v>
      </c>
      <c r="I770" s="55">
        <f t="shared" si="34"/>
        <v>0.3548716926410963</v>
      </c>
      <c r="J770" s="39">
        <f>'Source Data'!I770</f>
        <v>24274</v>
      </c>
      <c r="K770" s="58">
        <f t="shared" si="35"/>
        <v>0.21993494550100118</v>
      </c>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row>
    <row r="771" spans="1:47" ht="20" customHeight="1">
      <c r="A771" s="48" t="s">
        <v>1066</v>
      </c>
      <c r="B771" s="49">
        <v>1906</v>
      </c>
      <c r="C771" s="50" t="s">
        <v>360</v>
      </c>
      <c r="D771" s="50" t="s">
        <v>79</v>
      </c>
      <c r="E771" s="50" t="s">
        <v>74</v>
      </c>
      <c r="F771" s="39">
        <f>'Source Data'!O771</f>
        <v>560183</v>
      </c>
      <c r="G771" s="39">
        <f>'Source Data'!AS771</f>
        <v>751478</v>
      </c>
      <c r="H771" s="39">
        <f t="shared" si="33"/>
        <v>191295</v>
      </c>
      <c r="I771" s="55">
        <f t="shared" si="34"/>
        <v>0.34148662133624191</v>
      </c>
      <c r="J771" s="39">
        <f>'Source Data'!I771</f>
        <v>34450</v>
      </c>
      <c r="K771" s="58">
        <f t="shared" si="35"/>
        <v>0.1800883452259599</v>
      </c>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row>
    <row r="772" spans="1:47" ht="20" customHeight="1">
      <c r="A772" s="48" t="s">
        <v>1067</v>
      </c>
      <c r="B772" s="49">
        <v>123905</v>
      </c>
      <c r="C772" s="50" t="s">
        <v>202</v>
      </c>
      <c r="D772" s="50" t="s">
        <v>79</v>
      </c>
      <c r="E772" s="50" t="s">
        <v>74</v>
      </c>
      <c r="F772" s="39">
        <f>'Source Data'!O772</f>
        <v>7124688</v>
      </c>
      <c r="G772" s="39">
        <f>'Source Data'!AS772</f>
        <v>9936898</v>
      </c>
      <c r="H772" s="39">
        <f t="shared" si="33"/>
        <v>2812210</v>
      </c>
      <c r="I772" s="55">
        <f t="shared" si="34"/>
        <v>0.39471342464399845</v>
      </c>
      <c r="J772" s="39">
        <f>'Source Data'!I772</f>
        <v>567630</v>
      </c>
      <c r="K772" s="58">
        <f t="shared" si="35"/>
        <v>0.20184481244288299</v>
      </c>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row>
    <row r="773" spans="1:47" ht="20" customHeight="1">
      <c r="A773" s="48" t="s">
        <v>1068</v>
      </c>
      <c r="B773" s="49">
        <v>79906</v>
      </c>
      <c r="C773" s="50" t="s">
        <v>626</v>
      </c>
      <c r="D773" s="50" t="s">
        <v>79</v>
      </c>
      <c r="E773" s="50" t="s">
        <v>74</v>
      </c>
      <c r="F773" s="39">
        <f>'Source Data'!O773</f>
        <v>4437999</v>
      </c>
      <c r="G773" s="39">
        <f>'Source Data'!AS773</f>
        <v>7224449</v>
      </c>
      <c r="H773" s="39">
        <f t="shared" si="33"/>
        <v>2786450</v>
      </c>
      <c r="I773" s="55">
        <f t="shared" si="34"/>
        <v>0.62786179086565819</v>
      </c>
      <c r="J773" s="39">
        <f>'Source Data'!I773</f>
        <v>389338</v>
      </c>
      <c r="K773" s="58">
        <f t="shared" si="35"/>
        <v>0.13972545712286241</v>
      </c>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row>
    <row r="774" spans="1:47" ht="20" customHeight="1">
      <c r="A774" s="48" t="s">
        <v>1069</v>
      </c>
      <c r="B774" s="49">
        <v>19905</v>
      </c>
      <c r="C774" s="50" t="s">
        <v>512</v>
      </c>
      <c r="D774" s="50" t="s">
        <v>79</v>
      </c>
      <c r="E774" s="50" t="s">
        <v>74</v>
      </c>
      <c r="F774" s="39">
        <f>'Source Data'!O774</f>
        <v>2126682</v>
      </c>
      <c r="G774" s="39">
        <f>'Source Data'!AS774</f>
        <v>2939427</v>
      </c>
      <c r="H774" s="39">
        <f t="shared" ref="H774:H837" si="36">G774-F774</f>
        <v>812745</v>
      </c>
      <c r="I774" s="55">
        <f t="shared" ref="I774:I837" si="37">IF(F774=0,"N/A",H774/F774)</f>
        <v>0.38216573987084107</v>
      </c>
      <c r="J774" s="39">
        <f>'Source Data'!I774</f>
        <v>110982</v>
      </c>
      <c r="K774" s="58">
        <f t="shared" ref="K774:K837" si="38">IF(H774&lt;=0,"N/A",J774/H774)</f>
        <v>0.13655205507262425</v>
      </c>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row>
    <row r="775" spans="1:47" ht="20" customHeight="1">
      <c r="A775" s="48" t="s">
        <v>1070</v>
      </c>
      <c r="B775" s="49">
        <v>46901</v>
      </c>
      <c r="C775" s="50" t="s">
        <v>432</v>
      </c>
      <c r="D775" s="50" t="s">
        <v>79</v>
      </c>
      <c r="E775" s="50" t="s">
        <v>74</v>
      </c>
      <c r="F775" s="39">
        <f>'Source Data'!O775</f>
        <v>11679913</v>
      </c>
      <c r="G775" s="39">
        <f>'Source Data'!AS775</f>
        <v>16789569</v>
      </c>
      <c r="H775" s="39">
        <f t="shared" si="36"/>
        <v>5109656</v>
      </c>
      <c r="I775" s="55">
        <f t="shared" si="37"/>
        <v>0.43747380652578494</v>
      </c>
      <c r="J775" s="39">
        <f>'Source Data'!I775</f>
        <v>1025656</v>
      </c>
      <c r="K775" s="58">
        <f t="shared" si="38"/>
        <v>0.20072897275276458</v>
      </c>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row>
    <row r="776" spans="1:47" ht="20" customHeight="1">
      <c r="A776" s="48" t="s">
        <v>1071</v>
      </c>
      <c r="B776" s="49">
        <v>170908</v>
      </c>
      <c r="C776" s="50" t="s">
        <v>448</v>
      </c>
      <c r="D776" s="50" t="s">
        <v>79</v>
      </c>
      <c r="E776" s="50" t="s">
        <v>74</v>
      </c>
      <c r="F776" s="39">
        <f>'Source Data'!O776</f>
        <v>23499395</v>
      </c>
      <c r="G776" s="39">
        <f>'Source Data'!AS776</f>
        <v>35100415</v>
      </c>
      <c r="H776" s="39">
        <f t="shared" si="36"/>
        <v>11601020</v>
      </c>
      <c r="I776" s="55">
        <f t="shared" si="37"/>
        <v>0.49367313498921994</v>
      </c>
      <c r="J776" s="39">
        <f>'Source Data'!I776</f>
        <v>2081522</v>
      </c>
      <c r="K776" s="58">
        <f t="shared" si="38"/>
        <v>0.17942577463016182</v>
      </c>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row>
    <row r="777" spans="1:47" ht="20" customHeight="1">
      <c r="A777" s="48" t="s">
        <v>1072</v>
      </c>
      <c r="B777" s="49">
        <v>152902</v>
      </c>
      <c r="C777" s="50" t="s">
        <v>221</v>
      </c>
      <c r="D777" s="50" t="s">
        <v>79</v>
      </c>
      <c r="E777" s="50" t="s">
        <v>74</v>
      </c>
      <c r="F777" s="39">
        <f>'Source Data'!O777</f>
        <v>1078415</v>
      </c>
      <c r="G777" s="39">
        <f>'Source Data'!AS777</f>
        <v>1273963</v>
      </c>
      <c r="H777" s="39">
        <f t="shared" si="36"/>
        <v>195548</v>
      </c>
      <c r="I777" s="55">
        <f t="shared" si="37"/>
        <v>0.1813290801778536</v>
      </c>
      <c r="J777" s="39">
        <f>'Source Data'!I777</f>
        <v>73246</v>
      </c>
      <c r="K777" s="58">
        <f t="shared" si="38"/>
        <v>0.37456788103176714</v>
      </c>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row>
    <row r="778" spans="1:47" ht="20" customHeight="1">
      <c r="A778" s="48" t="s">
        <v>1073</v>
      </c>
      <c r="B778" s="49">
        <v>230906</v>
      </c>
      <c r="C778" s="50" t="s">
        <v>225</v>
      </c>
      <c r="D778" s="50" t="s">
        <v>79</v>
      </c>
      <c r="E778" s="50" t="s">
        <v>74</v>
      </c>
      <c r="F778" s="39">
        <f>'Source Data'!O778</f>
        <v>1467376</v>
      </c>
      <c r="G778" s="39">
        <f>'Source Data'!AS778</f>
        <v>1589623</v>
      </c>
      <c r="H778" s="39">
        <f t="shared" si="36"/>
        <v>122247</v>
      </c>
      <c r="I778" s="55">
        <f t="shared" si="37"/>
        <v>8.3309935558439005E-2</v>
      </c>
      <c r="J778" s="39">
        <f>'Source Data'!I778</f>
        <v>120840</v>
      </c>
      <c r="K778" s="58">
        <f t="shared" si="38"/>
        <v>0.98849051510466512</v>
      </c>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row>
    <row r="779" spans="1:47" ht="20" customHeight="1">
      <c r="A779" s="48" t="s">
        <v>1074</v>
      </c>
      <c r="B779" s="49">
        <v>15805</v>
      </c>
      <c r="C779" s="50" t="s">
        <v>99</v>
      </c>
      <c r="D779" s="50" t="s">
        <v>71</v>
      </c>
      <c r="E779" s="50" t="s">
        <v>74</v>
      </c>
      <c r="F779" s="39">
        <f>'Source Data'!O779</f>
        <v>755247</v>
      </c>
      <c r="G779" s="39">
        <f>'Source Data'!AS779</f>
        <v>394153</v>
      </c>
      <c r="H779" s="39">
        <f t="shared" si="36"/>
        <v>-361094</v>
      </c>
      <c r="I779" s="55">
        <f t="shared" si="37"/>
        <v>-0.47811378264329418</v>
      </c>
      <c r="J779" s="39">
        <f>'Source Data'!I779</f>
        <v>35298</v>
      </c>
      <c r="K779" s="58" t="str">
        <f t="shared" si="38"/>
        <v>N/A</v>
      </c>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row>
    <row r="780" spans="1:47" ht="20" customHeight="1">
      <c r="A780" s="48" t="s">
        <v>1075</v>
      </c>
      <c r="B780" s="49">
        <v>220822</v>
      </c>
      <c r="C780" s="50" t="s">
        <v>91</v>
      </c>
      <c r="D780" s="50" t="s">
        <v>71</v>
      </c>
      <c r="E780" s="50" t="s">
        <v>292</v>
      </c>
      <c r="F780" s="39">
        <f>'Source Data'!O780</f>
        <v>0</v>
      </c>
      <c r="G780" s="39">
        <f>'Source Data'!AS780</f>
        <v>249629</v>
      </c>
      <c r="H780" s="39">
        <f t="shared" si="36"/>
        <v>249629</v>
      </c>
      <c r="I780" s="55" t="str">
        <f t="shared" si="37"/>
        <v>N/A</v>
      </c>
      <c r="J780" s="39">
        <f>'Source Data'!I780</f>
        <v>116070</v>
      </c>
      <c r="K780" s="58">
        <f t="shared" si="38"/>
        <v>0.46497001550300648</v>
      </c>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row>
    <row r="781" spans="1:47" ht="20" customHeight="1">
      <c r="A781" s="48" t="s">
        <v>1076</v>
      </c>
      <c r="B781" s="49">
        <v>153905</v>
      </c>
      <c r="C781" s="50" t="s">
        <v>1077</v>
      </c>
      <c r="D781" s="50" t="s">
        <v>79</v>
      </c>
      <c r="E781" s="50" t="s">
        <v>74</v>
      </c>
      <c r="F781" s="39">
        <f>'Source Data'!O781</f>
        <v>541282</v>
      </c>
      <c r="G781" s="39">
        <f>'Source Data'!AS781</f>
        <v>930634</v>
      </c>
      <c r="H781" s="39">
        <f t="shared" si="36"/>
        <v>389352</v>
      </c>
      <c r="I781" s="55">
        <f t="shared" si="37"/>
        <v>0.71931451627802145</v>
      </c>
      <c r="J781" s="39">
        <f>'Source Data'!I781</f>
        <v>70172</v>
      </c>
      <c r="K781" s="58">
        <f t="shared" si="38"/>
        <v>0.180227660317656</v>
      </c>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row>
    <row r="782" spans="1:47" ht="20" customHeight="1">
      <c r="A782" s="48" t="s">
        <v>1078</v>
      </c>
      <c r="B782" s="49">
        <v>37908</v>
      </c>
      <c r="C782" s="50" t="s">
        <v>116</v>
      </c>
      <c r="D782" s="50" t="s">
        <v>79</v>
      </c>
      <c r="E782" s="50" t="s">
        <v>74</v>
      </c>
      <c r="F782" s="39">
        <f>'Source Data'!O782</f>
        <v>948475</v>
      </c>
      <c r="G782" s="39">
        <f>'Source Data'!AS782</f>
        <v>1209359</v>
      </c>
      <c r="H782" s="39">
        <f t="shared" si="36"/>
        <v>260884</v>
      </c>
      <c r="I782" s="55">
        <f t="shared" si="37"/>
        <v>0.27505627454598169</v>
      </c>
      <c r="J782" s="39">
        <f>'Source Data'!I782</f>
        <v>54272</v>
      </c>
      <c r="K782" s="58">
        <f t="shared" si="38"/>
        <v>0.20803115560938962</v>
      </c>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row>
    <row r="783" spans="1:47" ht="20" customHeight="1">
      <c r="A783" s="48" t="s">
        <v>1079</v>
      </c>
      <c r="B783" s="49">
        <v>236901</v>
      </c>
      <c r="C783" s="50" t="s">
        <v>799</v>
      </c>
      <c r="D783" s="50" t="s">
        <v>79</v>
      </c>
      <c r="E783" s="50" t="s">
        <v>74</v>
      </c>
      <c r="F783" s="39">
        <f>'Source Data'!O783</f>
        <v>1512024</v>
      </c>
      <c r="G783" s="39">
        <f>'Source Data'!AS783</f>
        <v>2046909</v>
      </c>
      <c r="H783" s="39">
        <f t="shared" si="36"/>
        <v>534885</v>
      </c>
      <c r="I783" s="55">
        <f t="shared" si="37"/>
        <v>0.35375430548721448</v>
      </c>
      <c r="J783" s="39">
        <f>'Source Data'!I783</f>
        <v>112572</v>
      </c>
      <c r="K783" s="58">
        <f t="shared" si="38"/>
        <v>0.21046019237780084</v>
      </c>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row>
    <row r="784" spans="1:47" ht="20" customHeight="1">
      <c r="A784" s="48" t="s">
        <v>1080</v>
      </c>
      <c r="B784" s="49">
        <v>252902</v>
      </c>
      <c r="C784" s="50" t="s">
        <v>688</v>
      </c>
      <c r="D784" s="50" t="s">
        <v>79</v>
      </c>
      <c r="E784" s="50" t="s">
        <v>74</v>
      </c>
      <c r="F784" s="39">
        <f>'Source Data'!O784</f>
        <v>257483</v>
      </c>
      <c r="G784" s="39">
        <f>'Source Data'!AS784</f>
        <v>503577</v>
      </c>
      <c r="H784" s="39">
        <f t="shared" si="36"/>
        <v>246094</v>
      </c>
      <c r="I784" s="55">
        <f t="shared" si="37"/>
        <v>0.95576795361247147</v>
      </c>
      <c r="J784" s="39">
        <f>'Source Data'!I784</f>
        <v>23744</v>
      </c>
      <c r="K784" s="58">
        <f t="shared" si="38"/>
        <v>9.6483457540614562E-2</v>
      </c>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row>
    <row r="785" spans="1:47" ht="20" customHeight="1">
      <c r="A785" s="48" t="s">
        <v>1081</v>
      </c>
      <c r="B785" s="49">
        <v>220817</v>
      </c>
      <c r="C785" s="50" t="s">
        <v>91</v>
      </c>
      <c r="D785" s="50" t="s">
        <v>71</v>
      </c>
      <c r="E785" s="50" t="s">
        <v>74</v>
      </c>
      <c r="F785" s="39">
        <f>'Source Data'!O785</f>
        <v>2556162</v>
      </c>
      <c r="G785" s="39">
        <f>'Source Data'!AS785</f>
        <v>3779257</v>
      </c>
      <c r="H785" s="39">
        <f t="shared" si="36"/>
        <v>1223095</v>
      </c>
      <c r="I785" s="55">
        <f t="shared" si="37"/>
        <v>0.47848884382132273</v>
      </c>
      <c r="J785" s="39">
        <f>'Source Data'!I785</f>
        <v>283232</v>
      </c>
      <c r="K785" s="58">
        <f t="shared" si="38"/>
        <v>0.2315699107591806</v>
      </c>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row>
    <row r="786" spans="1:47" ht="20" customHeight="1">
      <c r="A786" s="48" t="s">
        <v>1082</v>
      </c>
      <c r="B786" s="49">
        <v>176902</v>
      </c>
      <c r="C786" s="50" t="s">
        <v>324</v>
      </c>
      <c r="D786" s="50" t="s">
        <v>79</v>
      </c>
      <c r="E786" s="50" t="s">
        <v>74</v>
      </c>
      <c r="F786" s="39">
        <f>'Source Data'!O786</f>
        <v>2256121</v>
      </c>
      <c r="G786" s="39">
        <f>'Source Data'!AS786</f>
        <v>2913311</v>
      </c>
      <c r="H786" s="39">
        <f t="shared" si="36"/>
        <v>657190</v>
      </c>
      <c r="I786" s="55">
        <f t="shared" si="37"/>
        <v>0.29129200073932204</v>
      </c>
      <c r="J786" s="39">
        <f>'Source Data'!I786</f>
        <v>99746</v>
      </c>
      <c r="K786" s="58">
        <f t="shared" si="38"/>
        <v>0.15177650299000289</v>
      </c>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row>
    <row r="787" spans="1:47" ht="20" customHeight="1">
      <c r="A787" s="48" t="s">
        <v>1083</v>
      </c>
      <c r="B787" s="49">
        <v>89903</v>
      </c>
      <c r="C787" s="50" t="s">
        <v>677</v>
      </c>
      <c r="D787" s="50" t="s">
        <v>79</v>
      </c>
      <c r="E787" s="50" t="s">
        <v>74</v>
      </c>
      <c r="F787" s="39">
        <f>'Source Data'!O787</f>
        <v>2456060</v>
      </c>
      <c r="G787" s="39">
        <f>'Source Data'!AS787</f>
        <v>3101050</v>
      </c>
      <c r="H787" s="39">
        <f t="shared" si="36"/>
        <v>644990</v>
      </c>
      <c r="I787" s="55">
        <f t="shared" si="37"/>
        <v>0.26261166258153301</v>
      </c>
      <c r="J787" s="39">
        <f>'Source Data'!I787</f>
        <v>105364</v>
      </c>
      <c r="K787" s="58">
        <f t="shared" si="38"/>
        <v>0.16335757143521604</v>
      </c>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row>
    <row r="788" spans="1:47" ht="20" customHeight="1">
      <c r="A788" s="48" t="s">
        <v>1084</v>
      </c>
      <c r="B788" s="49">
        <v>169902</v>
      </c>
      <c r="C788" s="50" t="s">
        <v>267</v>
      </c>
      <c r="D788" s="50" t="s">
        <v>79</v>
      </c>
      <c r="E788" s="50" t="s">
        <v>74</v>
      </c>
      <c r="F788" s="39">
        <f>'Source Data'!O788</f>
        <v>1160357</v>
      </c>
      <c r="G788" s="39">
        <f>'Source Data'!AS788</f>
        <v>1640994</v>
      </c>
      <c r="H788" s="39">
        <f t="shared" si="36"/>
        <v>480637</v>
      </c>
      <c r="I788" s="55">
        <f t="shared" si="37"/>
        <v>0.41421476321511397</v>
      </c>
      <c r="J788" s="39">
        <f>'Source Data'!I788</f>
        <v>78758</v>
      </c>
      <c r="K788" s="58">
        <f t="shared" si="38"/>
        <v>0.16386170852431253</v>
      </c>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row>
    <row r="789" spans="1:47" ht="20" customHeight="1">
      <c r="A789" s="48" t="s">
        <v>1085</v>
      </c>
      <c r="B789" s="49">
        <v>62902</v>
      </c>
      <c r="C789" s="50" t="s">
        <v>488</v>
      </c>
      <c r="D789" s="50" t="s">
        <v>79</v>
      </c>
      <c r="E789" s="50" t="s">
        <v>74</v>
      </c>
      <c r="F789" s="39">
        <f>'Source Data'!O789</f>
        <v>420870</v>
      </c>
      <c r="G789" s="39">
        <f>'Source Data'!AS789</f>
        <v>522868</v>
      </c>
      <c r="H789" s="39">
        <f t="shared" si="36"/>
        <v>101998</v>
      </c>
      <c r="I789" s="55">
        <f t="shared" si="37"/>
        <v>0.24235036947275881</v>
      </c>
      <c r="J789" s="39">
        <f>'Source Data'!I789</f>
        <v>11660</v>
      </c>
      <c r="K789" s="58">
        <f t="shared" si="38"/>
        <v>0.11431596697974471</v>
      </c>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row>
    <row r="790" spans="1:47" ht="20" customHeight="1">
      <c r="A790" s="48" t="s">
        <v>1086</v>
      </c>
      <c r="B790" s="49">
        <v>145906</v>
      </c>
      <c r="C790" s="50" t="s">
        <v>318</v>
      </c>
      <c r="D790" s="50" t="s">
        <v>79</v>
      </c>
      <c r="E790" s="50" t="s">
        <v>74</v>
      </c>
      <c r="F790" s="39">
        <f>'Source Data'!O790</f>
        <v>804111</v>
      </c>
      <c r="G790" s="39">
        <f>'Source Data'!AS790</f>
        <v>1474379</v>
      </c>
      <c r="H790" s="39">
        <f t="shared" si="36"/>
        <v>670268</v>
      </c>
      <c r="I790" s="55">
        <f t="shared" si="37"/>
        <v>0.83355158678341668</v>
      </c>
      <c r="J790" s="39">
        <f>'Source Data'!I790</f>
        <v>68476</v>
      </c>
      <c r="K790" s="58">
        <f t="shared" si="38"/>
        <v>0.10216212022653626</v>
      </c>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row>
    <row r="791" spans="1:47" ht="20" customHeight="1">
      <c r="A791" s="48" t="s">
        <v>1087</v>
      </c>
      <c r="B791" s="49">
        <v>15910</v>
      </c>
      <c r="C791" s="50" t="s">
        <v>99</v>
      </c>
      <c r="D791" s="50" t="s">
        <v>79</v>
      </c>
      <c r="E791" s="50" t="s">
        <v>74</v>
      </c>
      <c r="F791" s="39">
        <f>'Source Data'!O791</f>
        <v>102367878</v>
      </c>
      <c r="G791" s="39">
        <f>'Source Data'!AS791</f>
        <v>125498565</v>
      </c>
      <c r="H791" s="39">
        <f t="shared" si="36"/>
        <v>23130687</v>
      </c>
      <c r="I791" s="55">
        <f t="shared" si="37"/>
        <v>0.22595649584530803</v>
      </c>
      <c r="J791" s="39">
        <f>'Source Data'!I791</f>
        <v>5644076</v>
      </c>
      <c r="K791" s="58">
        <f t="shared" si="38"/>
        <v>0.2440081438134544</v>
      </c>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row>
    <row r="792" spans="1:47" ht="20" customHeight="1">
      <c r="A792" s="48" t="s">
        <v>1088</v>
      </c>
      <c r="B792" s="49">
        <v>112906</v>
      </c>
      <c r="C792" s="50" t="s">
        <v>439</v>
      </c>
      <c r="D792" s="50" t="s">
        <v>79</v>
      </c>
      <c r="E792" s="50" t="s">
        <v>74</v>
      </c>
      <c r="F792" s="39">
        <f>'Source Data'!O792</f>
        <v>644477</v>
      </c>
      <c r="G792" s="39">
        <f>'Source Data'!AS792</f>
        <v>868281</v>
      </c>
      <c r="H792" s="39">
        <f t="shared" si="36"/>
        <v>223804</v>
      </c>
      <c r="I792" s="55">
        <f t="shared" si="37"/>
        <v>0.34726452611962877</v>
      </c>
      <c r="J792" s="39">
        <f>'Source Data'!I792</f>
        <v>53318</v>
      </c>
      <c r="K792" s="58">
        <f t="shared" si="38"/>
        <v>0.23823524155064252</v>
      </c>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row>
    <row r="793" spans="1:47" ht="20" customHeight="1">
      <c r="A793" s="48" t="s">
        <v>1089</v>
      </c>
      <c r="B793" s="49">
        <v>139911</v>
      </c>
      <c r="C793" s="50" t="s">
        <v>398</v>
      </c>
      <c r="D793" s="50" t="s">
        <v>79</v>
      </c>
      <c r="E793" s="50" t="s">
        <v>74</v>
      </c>
      <c r="F793" s="39">
        <f>'Source Data'!O793</f>
        <v>3524326</v>
      </c>
      <c r="G793" s="39">
        <f>'Source Data'!AS793</f>
        <v>4611182</v>
      </c>
      <c r="H793" s="39">
        <f t="shared" si="36"/>
        <v>1086856</v>
      </c>
      <c r="I793" s="55">
        <f t="shared" si="37"/>
        <v>0.30838690858904655</v>
      </c>
      <c r="J793" s="39">
        <f>'Source Data'!I793</f>
        <v>246768</v>
      </c>
      <c r="K793" s="58">
        <f t="shared" si="38"/>
        <v>0.22704755735810447</v>
      </c>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row>
    <row r="794" spans="1:47" ht="20" customHeight="1">
      <c r="A794" s="48" t="s">
        <v>1090</v>
      </c>
      <c r="B794" s="49">
        <v>61802</v>
      </c>
      <c r="C794" s="50" t="s">
        <v>152</v>
      </c>
      <c r="D794" s="50" t="s">
        <v>71</v>
      </c>
      <c r="E794" s="50" t="s">
        <v>74</v>
      </c>
      <c r="F794" s="39">
        <f>'Source Data'!O794</f>
        <v>774633</v>
      </c>
      <c r="G794" s="39">
        <f>'Source Data'!AS794</f>
        <v>1363464</v>
      </c>
      <c r="H794" s="39">
        <f t="shared" si="36"/>
        <v>588831</v>
      </c>
      <c r="I794" s="55">
        <f t="shared" si="37"/>
        <v>0.7601418994543222</v>
      </c>
      <c r="J794" s="39">
        <f>'Source Data'!I794</f>
        <v>84482</v>
      </c>
      <c r="K794" s="58">
        <f t="shared" si="38"/>
        <v>0.14347410377510694</v>
      </c>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row>
    <row r="795" spans="1:47" ht="20" customHeight="1">
      <c r="A795" s="48" t="s">
        <v>1091</v>
      </c>
      <c r="B795" s="49">
        <v>154903</v>
      </c>
      <c r="C795" s="50" t="s">
        <v>967</v>
      </c>
      <c r="D795" s="50" t="s">
        <v>79</v>
      </c>
      <c r="E795" s="50" t="s">
        <v>74</v>
      </c>
      <c r="F795" s="39">
        <f>'Source Data'!O795</f>
        <v>576594</v>
      </c>
      <c r="G795" s="39">
        <f>'Source Data'!AS795</f>
        <v>858836</v>
      </c>
      <c r="H795" s="39">
        <f t="shared" si="36"/>
        <v>282242</v>
      </c>
      <c r="I795" s="55">
        <f t="shared" si="37"/>
        <v>0.48949867671186309</v>
      </c>
      <c r="J795" s="39">
        <f>'Source Data'!I795</f>
        <v>34768</v>
      </c>
      <c r="K795" s="58">
        <f t="shared" si="38"/>
        <v>0.1231850681330206</v>
      </c>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row>
    <row r="796" spans="1:47" ht="20" customHeight="1">
      <c r="A796" s="48" t="s">
        <v>1092</v>
      </c>
      <c r="B796" s="49">
        <v>15915</v>
      </c>
      <c r="C796" s="50" t="s">
        <v>99</v>
      </c>
      <c r="D796" s="50" t="s">
        <v>79</v>
      </c>
      <c r="E796" s="50" t="s">
        <v>74</v>
      </c>
      <c r="F796" s="39">
        <f>'Source Data'!O796</f>
        <v>165006288</v>
      </c>
      <c r="G796" s="39">
        <f>'Source Data'!AS796</f>
        <v>192470695</v>
      </c>
      <c r="H796" s="39">
        <f t="shared" si="36"/>
        <v>27464407</v>
      </c>
      <c r="I796" s="55">
        <f t="shared" si="37"/>
        <v>0.16644460846243631</v>
      </c>
      <c r="J796" s="39">
        <f>'Source Data'!I796</f>
        <v>10373584</v>
      </c>
      <c r="K796" s="58">
        <f t="shared" si="38"/>
        <v>0.37771010311637165</v>
      </c>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row>
    <row r="797" spans="1:47" ht="20" customHeight="1">
      <c r="A797" s="48" t="s">
        <v>1092</v>
      </c>
      <c r="B797" s="49">
        <v>244905</v>
      </c>
      <c r="C797" s="50" t="s">
        <v>743</v>
      </c>
      <c r="D797" s="50" t="s">
        <v>79</v>
      </c>
      <c r="E797" s="50" t="s">
        <v>74</v>
      </c>
      <c r="F797" s="39">
        <f>'Source Data'!O797</f>
        <v>340959</v>
      </c>
      <c r="G797" s="39">
        <f>'Source Data'!AS797</f>
        <v>553357</v>
      </c>
      <c r="H797" s="39">
        <f t="shared" si="36"/>
        <v>212398</v>
      </c>
      <c r="I797" s="55">
        <f t="shared" si="37"/>
        <v>0.62294293448772431</v>
      </c>
      <c r="J797" s="39">
        <f>'Source Data'!I797</f>
        <v>25016</v>
      </c>
      <c r="K797" s="58">
        <f t="shared" si="38"/>
        <v>0.11777888680684376</v>
      </c>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row>
    <row r="798" spans="1:47" ht="20" customHeight="1">
      <c r="A798" s="48" t="s">
        <v>1093</v>
      </c>
      <c r="B798" s="49">
        <v>61911</v>
      </c>
      <c r="C798" s="50" t="s">
        <v>152</v>
      </c>
      <c r="D798" s="50" t="s">
        <v>79</v>
      </c>
      <c r="E798" s="50" t="s">
        <v>74</v>
      </c>
      <c r="F798" s="39">
        <f>'Source Data'!O798</f>
        <v>32726590</v>
      </c>
      <c r="G798" s="39">
        <f>'Source Data'!AS798</f>
        <v>50090455</v>
      </c>
      <c r="H798" s="39">
        <f t="shared" si="36"/>
        <v>17363865</v>
      </c>
      <c r="I798" s="55">
        <f t="shared" si="37"/>
        <v>0.53057361002169801</v>
      </c>
      <c r="J798" s="39">
        <f>'Source Data'!I798</f>
        <v>3435566</v>
      </c>
      <c r="K798" s="58">
        <f t="shared" si="38"/>
        <v>0.19785721669685868</v>
      </c>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row>
    <row r="799" spans="1:47" ht="20" customHeight="1">
      <c r="A799" s="48" t="s">
        <v>1094</v>
      </c>
      <c r="B799" s="49">
        <v>57809</v>
      </c>
      <c r="C799" s="50" t="s">
        <v>70</v>
      </c>
      <c r="D799" s="50" t="s">
        <v>71</v>
      </c>
      <c r="E799" s="50" t="s">
        <v>74</v>
      </c>
      <c r="F799" s="39">
        <f>'Source Data'!O799</f>
        <v>123593</v>
      </c>
      <c r="G799" s="39">
        <f>'Source Data'!AS799</f>
        <v>126675</v>
      </c>
      <c r="H799" s="39">
        <f t="shared" si="36"/>
        <v>3082</v>
      </c>
      <c r="I799" s="55">
        <f t="shared" si="37"/>
        <v>2.4936687352843608E-2</v>
      </c>
      <c r="J799" s="39">
        <f>'Source Data'!I799</f>
        <v>7102</v>
      </c>
      <c r="K799" s="58">
        <f t="shared" si="38"/>
        <v>2.3043478260869565</v>
      </c>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row>
    <row r="800" spans="1:47" ht="20" customHeight="1">
      <c r="A800" s="48" t="s">
        <v>1095</v>
      </c>
      <c r="B800" s="49">
        <v>57827</v>
      </c>
      <c r="C800" s="50" t="s">
        <v>70</v>
      </c>
      <c r="D800" s="50" t="s">
        <v>71</v>
      </c>
      <c r="E800" s="50" t="s">
        <v>74</v>
      </c>
      <c r="F800" s="39">
        <f>'Source Data'!O800</f>
        <v>660693</v>
      </c>
      <c r="G800" s="39">
        <f>'Source Data'!AS800</f>
        <v>550320</v>
      </c>
      <c r="H800" s="39">
        <f t="shared" si="36"/>
        <v>-110373</v>
      </c>
      <c r="I800" s="55">
        <f t="shared" si="37"/>
        <v>-0.16705640895241813</v>
      </c>
      <c r="J800" s="39">
        <f>'Source Data'!I800</f>
        <v>19186</v>
      </c>
      <c r="K800" s="58" t="str">
        <f t="shared" si="38"/>
        <v>N/A</v>
      </c>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row>
    <row r="801" spans="1:47" ht="20" customHeight="1">
      <c r="A801" s="48" t="s">
        <v>1096</v>
      </c>
      <c r="B801" s="49">
        <v>69902</v>
      </c>
      <c r="C801" s="50" t="s">
        <v>1097</v>
      </c>
      <c r="D801" s="50" t="s">
        <v>79</v>
      </c>
      <c r="E801" s="50" t="s">
        <v>74</v>
      </c>
      <c r="F801" s="39">
        <f>'Source Data'!O801</f>
        <v>546687</v>
      </c>
      <c r="G801" s="39">
        <f>'Source Data'!AS801</f>
        <v>767014</v>
      </c>
      <c r="H801" s="39">
        <f t="shared" si="36"/>
        <v>220327</v>
      </c>
      <c r="I801" s="55">
        <f t="shared" si="37"/>
        <v>0.40302220466189975</v>
      </c>
      <c r="J801" s="39">
        <f>'Source Data'!I801</f>
        <v>20988</v>
      </c>
      <c r="K801" s="58">
        <f t="shared" si="38"/>
        <v>9.5258411361294801E-2</v>
      </c>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row>
    <row r="802" spans="1:47" ht="20" customHeight="1">
      <c r="A802" s="48" t="s">
        <v>1098</v>
      </c>
      <c r="B802" s="49">
        <v>235904</v>
      </c>
      <c r="C802" s="50" t="s">
        <v>244</v>
      </c>
      <c r="D802" s="50" t="s">
        <v>79</v>
      </c>
      <c r="E802" s="50" t="s">
        <v>74</v>
      </c>
      <c r="F802" s="39">
        <f>'Source Data'!O802</f>
        <v>314634</v>
      </c>
      <c r="G802" s="39">
        <f>'Source Data'!AS802</f>
        <v>449053</v>
      </c>
      <c r="H802" s="39">
        <f t="shared" si="36"/>
        <v>134419</v>
      </c>
      <c r="I802" s="55">
        <f t="shared" si="37"/>
        <v>0.42722337700312107</v>
      </c>
      <c r="J802" s="39">
        <f>'Source Data'!I802</f>
        <v>17914</v>
      </c>
      <c r="K802" s="58">
        <f t="shared" si="38"/>
        <v>0.13326985024438509</v>
      </c>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row>
    <row r="803" spans="1:47" ht="20" customHeight="1">
      <c r="A803" s="48" t="s">
        <v>1099</v>
      </c>
      <c r="B803" s="49">
        <v>227804</v>
      </c>
      <c r="C803" s="50" t="s">
        <v>168</v>
      </c>
      <c r="D803" s="50" t="s">
        <v>71</v>
      </c>
      <c r="E803" s="50" t="s">
        <v>74</v>
      </c>
      <c r="F803" s="39">
        <f>'Source Data'!O803</f>
        <v>1128824</v>
      </c>
      <c r="G803" s="39">
        <f>'Source Data'!AS803</f>
        <v>2009533</v>
      </c>
      <c r="H803" s="39">
        <f t="shared" si="36"/>
        <v>880709</v>
      </c>
      <c r="I803" s="55">
        <f t="shared" si="37"/>
        <v>0.780200456404187</v>
      </c>
      <c r="J803" s="39">
        <f>'Source Data'!I803</f>
        <v>191648</v>
      </c>
      <c r="K803" s="58">
        <f t="shared" si="38"/>
        <v>0.21760649658400222</v>
      </c>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row>
    <row r="804" spans="1:47" ht="20" customHeight="1">
      <c r="A804" s="48" t="s">
        <v>1100</v>
      </c>
      <c r="B804" s="49">
        <v>153903</v>
      </c>
      <c r="C804" s="50" t="s">
        <v>1077</v>
      </c>
      <c r="D804" s="50" t="s">
        <v>79</v>
      </c>
      <c r="E804" s="50" t="s">
        <v>74</v>
      </c>
      <c r="F804" s="39">
        <f>'Source Data'!O804</f>
        <v>610021</v>
      </c>
      <c r="G804" s="39">
        <f>'Source Data'!AS804</f>
        <v>822437</v>
      </c>
      <c r="H804" s="39">
        <f t="shared" si="36"/>
        <v>212416</v>
      </c>
      <c r="I804" s="55">
        <f t="shared" si="37"/>
        <v>0.34821096322913475</v>
      </c>
      <c r="J804" s="39">
        <f>'Source Data'!I804</f>
        <v>24274</v>
      </c>
      <c r="K804" s="58">
        <f t="shared" si="38"/>
        <v>0.11427576077131667</v>
      </c>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row>
    <row r="805" spans="1:47" ht="20" customHeight="1">
      <c r="A805" s="48" t="s">
        <v>1101</v>
      </c>
      <c r="B805" s="49">
        <v>145907</v>
      </c>
      <c r="C805" s="50" t="s">
        <v>318</v>
      </c>
      <c r="D805" s="50" t="s">
        <v>79</v>
      </c>
      <c r="E805" s="50" t="s">
        <v>74</v>
      </c>
      <c r="F805" s="39">
        <f>'Source Data'!O805</f>
        <v>332079</v>
      </c>
      <c r="G805" s="39">
        <f>'Source Data'!AS805</f>
        <v>472110</v>
      </c>
      <c r="H805" s="39">
        <f t="shared" si="36"/>
        <v>140031</v>
      </c>
      <c r="I805" s="55">
        <f t="shared" si="37"/>
        <v>0.4216797810159631</v>
      </c>
      <c r="J805" s="39">
        <f>'Source Data'!I805</f>
        <v>21730</v>
      </c>
      <c r="K805" s="58">
        <f t="shared" si="38"/>
        <v>0.1551799244453014</v>
      </c>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row>
    <row r="806" spans="1:47" ht="20" customHeight="1">
      <c r="A806" s="48" t="s">
        <v>1102</v>
      </c>
      <c r="B806" s="49">
        <v>205905</v>
      </c>
      <c r="C806" s="50" t="s">
        <v>148</v>
      </c>
      <c r="D806" s="50" t="s">
        <v>79</v>
      </c>
      <c r="E806" s="50" t="s">
        <v>74</v>
      </c>
      <c r="F806" s="39">
        <f>'Source Data'!O806</f>
        <v>1618181</v>
      </c>
      <c r="G806" s="39">
        <f>'Source Data'!AS806</f>
        <v>2227154</v>
      </c>
      <c r="H806" s="39">
        <f t="shared" si="36"/>
        <v>608973</v>
      </c>
      <c r="I806" s="55">
        <f t="shared" si="37"/>
        <v>0.3763318194936166</v>
      </c>
      <c r="J806" s="39">
        <f>'Source Data'!I806</f>
        <v>93386</v>
      </c>
      <c r="K806" s="58">
        <f t="shared" si="38"/>
        <v>0.15334998431785973</v>
      </c>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row>
    <row r="807" spans="1:47" ht="20" customHeight="1">
      <c r="A807" s="48" t="s">
        <v>1103</v>
      </c>
      <c r="B807" s="49">
        <v>84802</v>
      </c>
      <c r="C807" s="50" t="s">
        <v>126</v>
      </c>
      <c r="D807" s="50" t="s">
        <v>71</v>
      </c>
      <c r="E807" s="50" t="s">
        <v>74</v>
      </c>
      <c r="F807" s="39">
        <f>'Source Data'!O807</f>
        <v>1463556</v>
      </c>
      <c r="G807" s="39">
        <f>'Source Data'!AS807</f>
        <v>2436229</v>
      </c>
      <c r="H807" s="39">
        <f t="shared" si="36"/>
        <v>972673</v>
      </c>
      <c r="I807" s="55">
        <f t="shared" si="37"/>
        <v>0.66459568339031783</v>
      </c>
      <c r="J807" s="39">
        <f>'Source Data'!I807</f>
        <v>188256</v>
      </c>
      <c r="K807" s="58">
        <f t="shared" si="38"/>
        <v>0.19354500433341934</v>
      </c>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row>
    <row r="808" spans="1:47" ht="20" customHeight="1">
      <c r="A808" s="48" t="s">
        <v>1104</v>
      </c>
      <c r="B808" s="49">
        <v>50904</v>
      </c>
      <c r="C808" s="50" t="s">
        <v>455</v>
      </c>
      <c r="D808" s="50" t="s">
        <v>79</v>
      </c>
      <c r="E808" s="50" t="s">
        <v>74</v>
      </c>
      <c r="F808" s="39">
        <f>'Source Data'!O808</f>
        <v>257111</v>
      </c>
      <c r="G808" s="39">
        <f>'Source Data'!AS808</f>
        <v>480109</v>
      </c>
      <c r="H808" s="39">
        <f t="shared" si="36"/>
        <v>222998</v>
      </c>
      <c r="I808" s="55">
        <f t="shared" si="37"/>
        <v>0.86732189599044773</v>
      </c>
      <c r="J808" s="39">
        <f>'Source Data'!I808</f>
        <v>26818</v>
      </c>
      <c r="K808" s="58">
        <f t="shared" si="38"/>
        <v>0.12026116826159876</v>
      </c>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row>
    <row r="809" spans="1:47" ht="20" customHeight="1">
      <c r="A809" s="48" t="s">
        <v>1105</v>
      </c>
      <c r="B809" s="49">
        <v>200906</v>
      </c>
      <c r="C809" s="50" t="s">
        <v>185</v>
      </c>
      <c r="D809" s="50" t="s">
        <v>79</v>
      </c>
      <c r="E809" s="50" t="s">
        <v>74</v>
      </c>
      <c r="F809" s="39">
        <f>'Source Data'!O809</f>
        <v>315560</v>
      </c>
      <c r="G809" s="39">
        <f>'Source Data'!AS809</f>
        <v>467174</v>
      </c>
      <c r="H809" s="39">
        <f t="shared" si="36"/>
        <v>151614</v>
      </c>
      <c r="I809" s="55">
        <f t="shared" si="37"/>
        <v>0.48046013436430474</v>
      </c>
      <c r="J809" s="39">
        <f>'Source Data'!I809</f>
        <v>14522</v>
      </c>
      <c r="K809" s="58">
        <f t="shared" si="38"/>
        <v>9.5782711359109318E-2</v>
      </c>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row>
    <row r="810" spans="1:47" ht="20" customHeight="1">
      <c r="A810" s="48" t="s">
        <v>1106</v>
      </c>
      <c r="B810" s="49">
        <v>252903</v>
      </c>
      <c r="C810" s="50" t="s">
        <v>688</v>
      </c>
      <c r="D810" s="50" t="s">
        <v>79</v>
      </c>
      <c r="E810" s="50" t="s">
        <v>74</v>
      </c>
      <c r="F810" s="39">
        <f>'Source Data'!O810</f>
        <v>1172177</v>
      </c>
      <c r="G810" s="39">
        <f>'Source Data'!AS810</f>
        <v>1874202</v>
      </c>
      <c r="H810" s="39">
        <f t="shared" si="36"/>
        <v>702025</v>
      </c>
      <c r="I810" s="55">
        <f t="shared" si="37"/>
        <v>0.59890699100903699</v>
      </c>
      <c r="J810" s="39">
        <f>'Source Data'!I810</f>
        <v>72504</v>
      </c>
      <c r="K810" s="58">
        <f t="shared" si="38"/>
        <v>0.10327837327730494</v>
      </c>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row>
    <row r="811" spans="1:47" ht="20" customHeight="1">
      <c r="A811" s="48" t="s">
        <v>1107</v>
      </c>
      <c r="B811" s="49">
        <v>140905</v>
      </c>
      <c r="C811" s="50" t="s">
        <v>128</v>
      </c>
      <c r="D811" s="50" t="s">
        <v>79</v>
      </c>
      <c r="E811" s="50" t="s">
        <v>74</v>
      </c>
      <c r="F811" s="39">
        <f>'Source Data'!O811</f>
        <v>1084667</v>
      </c>
      <c r="G811" s="39">
        <f>'Source Data'!AS811</f>
        <v>1492960</v>
      </c>
      <c r="H811" s="39">
        <f t="shared" si="36"/>
        <v>408293</v>
      </c>
      <c r="I811" s="55">
        <f t="shared" si="37"/>
        <v>0.37642244117318957</v>
      </c>
      <c r="J811" s="39">
        <f>'Source Data'!I811</f>
        <v>61904</v>
      </c>
      <c r="K811" s="58">
        <f t="shared" si="38"/>
        <v>0.15161660866093712</v>
      </c>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row>
    <row r="812" spans="1:47" ht="20" customHeight="1">
      <c r="A812" s="48" t="s">
        <v>1108</v>
      </c>
      <c r="B812" s="49">
        <v>187910</v>
      </c>
      <c r="C812" s="50" t="s">
        <v>224</v>
      </c>
      <c r="D812" s="50" t="s">
        <v>79</v>
      </c>
      <c r="E812" s="50" t="s">
        <v>74</v>
      </c>
      <c r="F812" s="39">
        <f>'Source Data'!O812</f>
        <v>1763774</v>
      </c>
      <c r="G812" s="39">
        <f>'Source Data'!AS812</f>
        <v>2532831</v>
      </c>
      <c r="H812" s="39">
        <f t="shared" si="36"/>
        <v>769057</v>
      </c>
      <c r="I812" s="55">
        <f t="shared" si="37"/>
        <v>0.43602921916299936</v>
      </c>
      <c r="J812" s="39">
        <f>'Source Data'!I812</f>
        <v>126140</v>
      </c>
      <c r="K812" s="58">
        <f t="shared" si="38"/>
        <v>0.16401905190382507</v>
      </c>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row>
    <row r="813" spans="1:47" ht="20" customHeight="1">
      <c r="A813" s="48" t="s">
        <v>1109</v>
      </c>
      <c r="B813" s="49">
        <v>125903</v>
      </c>
      <c r="C813" s="50" t="s">
        <v>108</v>
      </c>
      <c r="D813" s="50" t="s">
        <v>79</v>
      </c>
      <c r="E813" s="50" t="s">
        <v>74</v>
      </c>
      <c r="F813" s="39">
        <f>'Source Data'!O813</f>
        <v>2925181</v>
      </c>
      <c r="G813" s="39">
        <f>'Source Data'!AS813</f>
        <v>3530696</v>
      </c>
      <c r="H813" s="39">
        <f t="shared" si="36"/>
        <v>605515</v>
      </c>
      <c r="I813" s="55">
        <f t="shared" si="37"/>
        <v>0.20700086592932199</v>
      </c>
      <c r="J813" s="39">
        <f>'Source Data'!I813</f>
        <v>166526</v>
      </c>
      <c r="K813" s="58">
        <f t="shared" si="38"/>
        <v>0.27501548268829012</v>
      </c>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row>
    <row r="814" spans="1:47" ht="20" customHeight="1">
      <c r="A814" s="48" t="s">
        <v>1110</v>
      </c>
      <c r="B814" s="49">
        <v>181905</v>
      </c>
      <c r="C814" s="50" t="s">
        <v>286</v>
      </c>
      <c r="D814" s="50" t="s">
        <v>79</v>
      </c>
      <c r="E814" s="50" t="s">
        <v>74</v>
      </c>
      <c r="F814" s="39">
        <f>'Source Data'!O814</f>
        <v>2649044</v>
      </c>
      <c r="G814" s="39">
        <f>'Source Data'!AS814</f>
        <v>3498215</v>
      </c>
      <c r="H814" s="39">
        <f t="shared" si="36"/>
        <v>849171</v>
      </c>
      <c r="I814" s="55">
        <f t="shared" si="37"/>
        <v>0.32055752943325971</v>
      </c>
      <c r="J814" s="39">
        <f>'Source Data'!I814</f>
        <v>181578</v>
      </c>
      <c r="K814" s="58">
        <f t="shared" si="38"/>
        <v>0.21382972334194172</v>
      </c>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row>
    <row r="815" spans="1:47" ht="20" customHeight="1">
      <c r="A815" s="48" t="s">
        <v>1111</v>
      </c>
      <c r="B815" s="49">
        <v>230903</v>
      </c>
      <c r="C815" s="50" t="s">
        <v>225</v>
      </c>
      <c r="D815" s="50" t="s">
        <v>79</v>
      </c>
      <c r="E815" s="50" t="s">
        <v>74</v>
      </c>
      <c r="F815" s="39">
        <f>'Source Data'!O815</f>
        <v>1671307</v>
      </c>
      <c r="G815" s="39">
        <f>'Source Data'!AS815</f>
        <v>2041936</v>
      </c>
      <c r="H815" s="39">
        <f t="shared" si="36"/>
        <v>370629</v>
      </c>
      <c r="I815" s="55">
        <f t="shared" si="37"/>
        <v>0.22175997587516835</v>
      </c>
      <c r="J815" s="39">
        <f>'Source Data'!I815</f>
        <v>82786</v>
      </c>
      <c r="K815" s="58">
        <f t="shared" si="38"/>
        <v>0.22336622336622336</v>
      </c>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row>
    <row r="816" spans="1:47" ht="20" customHeight="1">
      <c r="A816" s="48" t="s">
        <v>1112</v>
      </c>
      <c r="B816" s="49">
        <v>14804</v>
      </c>
      <c r="C816" s="50" t="s">
        <v>86</v>
      </c>
      <c r="D816" s="50" t="s">
        <v>71</v>
      </c>
      <c r="E816" s="50" t="s">
        <v>74</v>
      </c>
      <c r="F816" s="39">
        <f>'Source Data'!O816</f>
        <v>1919949</v>
      </c>
      <c r="G816" s="39">
        <f>'Source Data'!AS816</f>
        <v>2674121</v>
      </c>
      <c r="H816" s="39">
        <f t="shared" si="36"/>
        <v>754172</v>
      </c>
      <c r="I816" s="55">
        <f t="shared" si="37"/>
        <v>0.39280835063848052</v>
      </c>
      <c r="J816" s="39">
        <f>'Source Data'!I816</f>
        <v>205216</v>
      </c>
      <c r="K816" s="58">
        <f t="shared" si="38"/>
        <v>0.27210768896219961</v>
      </c>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row>
    <row r="817" spans="1:47" ht="20" customHeight="1">
      <c r="A817" s="48" t="s">
        <v>1113</v>
      </c>
      <c r="B817" s="49">
        <v>201908</v>
      </c>
      <c r="C817" s="50" t="s">
        <v>352</v>
      </c>
      <c r="D817" s="50" t="s">
        <v>79</v>
      </c>
      <c r="E817" s="50" t="s">
        <v>74</v>
      </c>
      <c r="F817" s="39">
        <f>'Source Data'!O817</f>
        <v>849245</v>
      </c>
      <c r="G817" s="39">
        <f>'Source Data'!AS817</f>
        <v>1220360</v>
      </c>
      <c r="H817" s="39">
        <f t="shared" si="36"/>
        <v>371115</v>
      </c>
      <c r="I817" s="55">
        <f t="shared" si="37"/>
        <v>0.43699403587892777</v>
      </c>
      <c r="J817" s="39">
        <f>'Source Data'!I817</f>
        <v>55968</v>
      </c>
      <c r="K817" s="58">
        <f t="shared" si="38"/>
        <v>0.15081039569944626</v>
      </c>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row>
    <row r="818" spans="1:47" ht="20" customHeight="1">
      <c r="A818" s="48" t="s">
        <v>1114</v>
      </c>
      <c r="B818" s="49">
        <v>51901</v>
      </c>
      <c r="C818" s="50" t="s">
        <v>1115</v>
      </c>
      <c r="D818" s="50" t="s">
        <v>79</v>
      </c>
      <c r="E818" s="50" t="s">
        <v>74</v>
      </c>
      <c r="F818" s="39">
        <f>'Source Data'!O818</f>
        <v>395320</v>
      </c>
      <c r="G818" s="39">
        <f>'Source Data'!AS818</f>
        <v>506762</v>
      </c>
      <c r="H818" s="39">
        <f t="shared" si="36"/>
        <v>111442</v>
      </c>
      <c r="I818" s="55">
        <f t="shared" si="37"/>
        <v>0.28190326823838913</v>
      </c>
      <c r="J818" s="39">
        <f>'Source Data'!I818</f>
        <v>14522</v>
      </c>
      <c r="K818" s="58">
        <f t="shared" si="38"/>
        <v>0.13030993700759139</v>
      </c>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row>
    <row r="819" spans="1:47" ht="20" customHeight="1">
      <c r="A819" s="48" t="s">
        <v>1116</v>
      </c>
      <c r="B819" s="49">
        <v>104907</v>
      </c>
      <c r="C819" s="50" t="s">
        <v>748</v>
      </c>
      <c r="D819" s="50" t="s">
        <v>79</v>
      </c>
      <c r="E819" s="50" t="s">
        <v>74</v>
      </c>
      <c r="F819" s="39">
        <f>'Source Data'!O819</f>
        <v>282019</v>
      </c>
      <c r="G819" s="39">
        <f>'Source Data'!AS819</f>
        <v>431554</v>
      </c>
      <c r="H819" s="39">
        <f t="shared" si="36"/>
        <v>149535</v>
      </c>
      <c r="I819" s="55">
        <f t="shared" si="37"/>
        <v>0.53023023271481706</v>
      </c>
      <c r="J819" s="39">
        <f>'Source Data'!I819</f>
        <v>12084</v>
      </c>
      <c r="K819" s="58">
        <f t="shared" si="38"/>
        <v>8.0810512589025982E-2</v>
      </c>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row>
    <row r="820" spans="1:47" ht="20" customHeight="1">
      <c r="A820" s="48" t="s">
        <v>1117</v>
      </c>
      <c r="B820" s="49">
        <v>48903</v>
      </c>
      <c r="C820" s="50" t="s">
        <v>567</v>
      </c>
      <c r="D820" s="50" t="s">
        <v>79</v>
      </c>
      <c r="E820" s="50" t="s">
        <v>74</v>
      </c>
      <c r="F820" s="39">
        <f>'Source Data'!O820</f>
        <v>499495</v>
      </c>
      <c r="G820" s="39">
        <f>'Source Data'!AS820</f>
        <v>990198</v>
      </c>
      <c r="H820" s="39">
        <f t="shared" si="36"/>
        <v>490703</v>
      </c>
      <c r="I820" s="55">
        <f t="shared" si="37"/>
        <v>0.98239822220442652</v>
      </c>
      <c r="J820" s="39">
        <f>'Source Data'!I820</f>
        <v>34768</v>
      </c>
      <c r="K820" s="58">
        <f t="shared" si="38"/>
        <v>7.0853449031287763E-2</v>
      </c>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row>
    <row r="821" spans="1:47" ht="20" customHeight="1">
      <c r="A821" s="48" t="s">
        <v>1118</v>
      </c>
      <c r="B821" s="49">
        <v>158905</v>
      </c>
      <c r="C821" s="50" t="s">
        <v>199</v>
      </c>
      <c r="D821" s="50" t="s">
        <v>79</v>
      </c>
      <c r="E821" s="50" t="s">
        <v>74</v>
      </c>
      <c r="F821" s="39">
        <f>'Source Data'!O821</f>
        <v>3540185</v>
      </c>
      <c r="G821" s="39">
        <f>'Source Data'!AS821</f>
        <v>4919841</v>
      </c>
      <c r="H821" s="39">
        <f t="shared" si="36"/>
        <v>1379656</v>
      </c>
      <c r="I821" s="55">
        <f t="shared" si="37"/>
        <v>0.38971296697771446</v>
      </c>
      <c r="J821" s="39">
        <f>'Source Data'!I821</f>
        <v>131652</v>
      </c>
      <c r="K821" s="58">
        <f t="shared" si="38"/>
        <v>9.542378679902816E-2</v>
      </c>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row>
    <row r="822" spans="1:47" ht="20" customHeight="1">
      <c r="A822" s="48" t="s">
        <v>1119</v>
      </c>
      <c r="B822" s="49">
        <v>1907</v>
      </c>
      <c r="C822" s="50" t="s">
        <v>360</v>
      </c>
      <c r="D822" s="50" t="s">
        <v>79</v>
      </c>
      <c r="E822" s="50" t="s">
        <v>74</v>
      </c>
      <c r="F822" s="39">
        <f>'Source Data'!O822</f>
        <v>5842167</v>
      </c>
      <c r="G822" s="39">
        <f>'Source Data'!AS822</f>
        <v>7132192</v>
      </c>
      <c r="H822" s="39">
        <f t="shared" si="36"/>
        <v>1290025</v>
      </c>
      <c r="I822" s="55">
        <f t="shared" si="37"/>
        <v>0.22081275663636454</v>
      </c>
      <c r="J822" s="39">
        <f>'Source Data'!I822</f>
        <v>331038</v>
      </c>
      <c r="K822" s="58">
        <f t="shared" si="38"/>
        <v>0.25661363151876904</v>
      </c>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row>
    <row r="823" spans="1:47" ht="20" customHeight="1">
      <c r="A823" s="48" t="s">
        <v>1120</v>
      </c>
      <c r="B823" s="49">
        <v>70910</v>
      </c>
      <c r="C823" s="50" t="s">
        <v>174</v>
      </c>
      <c r="D823" s="50" t="s">
        <v>79</v>
      </c>
      <c r="E823" s="50" t="s">
        <v>74</v>
      </c>
      <c r="F823" s="39">
        <f>'Source Data'!O823</f>
        <v>1619445</v>
      </c>
      <c r="G823" s="39">
        <f>'Source Data'!AS823</f>
        <v>2246233</v>
      </c>
      <c r="H823" s="39">
        <f t="shared" si="36"/>
        <v>626788</v>
      </c>
      <c r="I823" s="55">
        <f t="shared" si="37"/>
        <v>0.38703876945496762</v>
      </c>
      <c r="J823" s="39">
        <f>'Source Data'!I823</f>
        <v>146386</v>
      </c>
      <c r="K823" s="58">
        <f t="shared" si="38"/>
        <v>0.23354946169996874</v>
      </c>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row>
    <row r="824" spans="1:47" ht="20" customHeight="1">
      <c r="A824" s="48" t="s">
        <v>1121</v>
      </c>
      <c r="B824" s="49">
        <v>182906</v>
      </c>
      <c r="C824" s="50" t="s">
        <v>682</v>
      </c>
      <c r="D824" s="50" t="s">
        <v>79</v>
      </c>
      <c r="E824" s="50" t="s">
        <v>74</v>
      </c>
      <c r="F824" s="39">
        <f>'Source Data'!O824</f>
        <v>241476</v>
      </c>
      <c r="G824" s="39">
        <f>'Source Data'!AS824</f>
        <v>304598</v>
      </c>
      <c r="H824" s="39">
        <f t="shared" si="36"/>
        <v>63122</v>
      </c>
      <c r="I824" s="55">
        <f t="shared" si="37"/>
        <v>0.26140071891202438</v>
      </c>
      <c r="J824" s="39">
        <f>'Source Data'!I824</f>
        <v>8480</v>
      </c>
      <c r="K824" s="58">
        <f t="shared" si="38"/>
        <v>0.13434301828205697</v>
      </c>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row>
    <row r="825" spans="1:47" ht="20" customHeight="1">
      <c r="A825" s="48" t="s">
        <v>1122</v>
      </c>
      <c r="B825" s="49">
        <v>90904</v>
      </c>
      <c r="C825" s="50" t="s">
        <v>697</v>
      </c>
      <c r="D825" s="50" t="s">
        <v>79</v>
      </c>
      <c r="E825" s="50" t="s">
        <v>74</v>
      </c>
      <c r="F825" s="39">
        <f>'Source Data'!O825</f>
        <v>3751914</v>
      </c>
      <c r="G825" s="39">
        <f>'Source Data'!AS825</f>
        <v>4742102</v>
      </c>
      <c r="H825" s="39">
        <f t="shared" si="36"/>
        <v>990188</v>
      </c>
      <c r="I825" s="55">
        <f t="shared" si="37"/>
        <v>0.26391543089740332</v>
      </c>
      <c r="J825" s="39">
        <f>'Source Data'!I825</f>
        <v>315138</v>
      </c>
      <c r="K825" s="58">
        <f t="shared" si="38"/>
        <v>0.31826077472156805</v>
      </c>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row>
    <row r="826" spans="1:47" ht="20" customHeight="1">
      <c r="A826" s="48" t="s">
        <v>1123</v>
      </c>
      <c r="B826" s="49">
        <v>33902</v>
      </c>
      <c r="C826" s="50" t="s">
        <v>709</v>
      </c>
      <c r="D826" s="50" t="s">
        <v>79</v>
      </c>
      <c r="E826" s="50" t="s">
        <v>74</v>
      </c>
      <c r="F826" s="39">
        <f>'Source Data'!O826</f>
        <v>1161958</v>
      </c>
      <c r="G826" s="39">
        <f>'Source Data'!AS826</f>
        <v>1398625</v>
      </c>
      <c r="H826" s="39">
        <f t="shared" si="36"/>
        <v>236667</v>
      </c>
      <c r="I826" s="55">
        <f t="shared" si="37"/>
        <v>0.20367947894846458</v>
      </c>
      <c r="J826" s="39">
        <f>'Source Data'!I826</f>
        <v>58724</v>
      </c>
      <c r="K826" s="58">
        <f t="shared" si="38"/>
        <v>0.24812922798700285</v>
      </c>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row>
    <row r="827" spans="1:47" ht="20" customHeight="1">
      <c r="A827" s="48" t="s">
        <v>1124</v>
      </c>
      <c r="B827" s="49">
        <v>183801</v>
      </c>
      <c r="C827" s="50" t="s">
        <v>204</v>
      </c>
      <c r="D827" s="50" t="s">
        <v>71</v>
      </c>
      <c r="E827" s="50" t="s">
        <v>74</v>
      </c>
      <c r="F827" s="39">
        <f>'Source Data'!O827</f>
        <v>209001</v>
      </c>
      <c r="G827" s="39">
        <f>'Source Data'!AS827</f>
        <v>183864</v>
      </c>
      <c r="H827" s="39">
        <f t="shared" si="36"/>
        <v>-25137</v>
      </c>
      <c r="I827" s="55">
        <f t="shared" si="37"/>
        <v>-0.12027215180788609</v>
      </c>
      <c r="J827" s="39">
        <f>'Source Data'!I827</f>
        <v>18444</v>
      </c>
      <c r="K827" s="58" t="str">
        <f t="shared" si="38"/>
        <v>N/A</v>
      </c>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row>
    <row r="828" spans="1:47" ht="20" customHeight="1">
      <c r="A828" s="48" t="s">
        <v>1125</v>
      </c>
      <c r="B828" s="49">
        <v>42905</v>
      </c>
      <c r="C828" s="50" t="s">
        <v>422</v>
      </c>
      <c r="D828" s="50" t="s">
        <v>79</v>
      </c>
      <c r="E828" s="50" t="s">
        <v>74</v>
      </c>
      <c r="F828" s="39">
        <f>'Source Data'!O828</f>
        <v>403606</v>
      </c>
      <c r="G828" s="39">
        <f>'Source Data'!AS828</f>
        <v>496593</v>
      </c>
      <c r="H828" s="39">
        <f t="shared" si="36"/>
        <v>92987</v>
      </c>
      <c r="I828" s="55">
        <f t="shared" si="37"/>
        <v>0.23039052937766039</v>
      </c>
      <c r="J828" s="39">
        <f>'Source Data'!I828</f>
        <v>14522</v>
      </c>
      <c r="K828" s="58">
        <f t="shared" si="38"/>
        <v>0.15617236818049834</v>
      </c>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row>
    <row r="829" spans="1:47" ht="20" customHeight="1">
      <c r="A829" s="48" t="s">
        <v>1126</v>
      </c>
      <c r="B829" s="49">
        <v>249906</v>
      </c>
      <c r="C829" s="50" t="s">
        <v>122</v>
      </c>
      <c r="D829" s="50" t="s">
        <v>79</v>
      </c>
      <c r="E829" s="50" t="s">
        <v>74</v>
      </c>
      <c r="F829" s="39">
        <f>'Source Data'!O829</f>
        <v>1354879</v>
      </c>
      <c r="G829" s="39">
        <f>'Source Data'!AS829</f>
        <v>1954967</v>
      </c>
      <c r="H829" s="39">
        <f t="shared" si="36"/>
        <v>600088</v>
      </c>
      <c r="I829" s="55">
        <f t="shared" si="37"/>
        <v>0.44290892397033238</v>
      </c>
      <c r="J829" s="39">
        <f>'Source Data'!I829</f>
        <v>144160</v>
      </c>
      <c r="K829" s="58">
        <f t="shared" si="38"/>
        <v>0.24023143272320061</v>
      </c>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row>
    <row r="830" spans="1:47" ht="20" customHeight="1">
      <c r="A830" s="48" t="s">
        <v>1127</v>
      </c>
      <c r="B830" s="49">
        <v>139909</v>
      </c>
      <c r="C830" s="50" t="s">
        <v>398</v>
      </c>
      <c r="D830" s="50" t="s">
        <v>79</v>
      </c>
      <c r="E830" s="50" t="s">
        <v>74</v>
      </c>
      <c r="F830" s="39">
        <f>'Source Data'!O830</f>
        <v>6205507</v>
      </c>
      <c r="G830" s="39">
        <f>'Source Data'!AS830</f>
        <v>9186564</v>
      </c>
      <c r="H830" s="39">
        <f t="shared" si="36"/>
        <v>2981057</v>
      </c>
      <c r="I830" s="55">
        <f t="shared" si="37"/>
        <v>0.48038895129761355</v>
      </c>
      <c r="J830" s="39">
        <f>'Source Data'!I830</f>
        <v>393048</v>
      </c>
      <c r="K830" s="58">
        <f t="shared" si="38"/>
        <v>0.13184853560331117</v>
      </c>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row>
    <row r="831" spans="1:47" ht="20" customHeight="1">
      <c r="A831" s="48" t="s">
        <v>1128</v>
      </c>
      <c r="B831" s="49">
        <v>101917</v>
      </c>
      <c r="C831" s="50" t="s">
        <v>76</v>
      </c>
      <c r="D831" s="50" t="s">
        <v>79</v>
      </c>
      <c r="E831" s="50" t="s">
        <v>74</v>
      </c>
      <c r="F831" s="39">
        <f>'Source Data'!O831</f>
        <v>88445442</v>
      </c>
      <c r="G831" s="39">
        <f>'Source Data'!AS831</f>
        <v>113147498</v>
      </c>
      <c r="H831" s="39">
        <f t="shared" si="36"/>
        <v>24702056</v>
      </c>
      <c r="I831" s="55">
        <f t="shared" si="37"/>
        <v>0.2792914529162509</v>
      </c>
      <c r="J831" s="39">
        <f>'Source Data'!I831</f>
        <v>4663682</v>
      </c>
      <c r="K831" s="58">
        <f t="shared" si="38"/>
        <v>0.18879732116225467</v>
      </c>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row>
    <row r="832" spans="1:47" ht="20" customHeight="1">
      <c r="A832" s="48" t="s">
        <v>1129</v>
      </c>
      <c r="B832" s="49">
        <v>114801</v>
      </c>
      <c r="C832" s="50" t="s">
        <v>227</v>
      </c>
      <c r="D832" s="50" t="s">
        <v>71</v>
      </c>
      <c r="E832" s="50" t="s">
        <v>765</v>
      </c>
      <c r="F832" s="39">
        <f>'Source Data'!O832</f>
        <v>0</v>
      </c>
      <c r="G832" s="39">
        <f>'Source Data'!AS832</f>
        <v>0</v>
      </c>
      <c r="H832" s="39">
        <f t="shared" si="36"/>
        <v>0</v>
      </c>
      <c r="I832" s="55" t="str">
        <f t="shared" si="37"/>
        <v>N/A</v>
      </c>
      <c r="J832" s="39">
        <f>'Source Data'!I832</f>
        <v>13780</v>
      </c>
      <c r="K832" s="58" t="str">
        <f t="shared" si="38"/>
        <v>N/A</v>
      </c>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row>
    <row r="833" spans="1:47" ht="20" customHeight="1">
      <c r="A833" s="48" t="s">
        <v>1130</v>
      </c>
      <c r="B833" s="49">
        <v>63906</v>
      </c>
      <c r="C833" s="50" t="s">
        <v>1131</v>
      </c>
      <c r="D833" s="50" t="s">
        <v>79</v>
      </c>
      <c r="E833" s="50" t="s">
        <v>74</v>
      </c>
      <c r="F833" s="39">
        <f>'Source Data'!O833</f>
        <v>294412</v>
      </c>
      <c r="G833" s="39">
        <f>'Source Data'!AS833</f>
        <v>369531</v>
      </c>
      <c r="H833" s="39">
        <f t="shared" si="36"/>
        <v>75119</v>
      </c>
      <c r="I833" s="55">
        <f t="shared" si="37"/>
        <v>0.25514924663396871</v>
      </c>
      <c r="J833" s="39">
        <f>'Source Data'!I833</f>
        <v>2014</v>
      </c>
      <c r="K833" s="58">
        <f t="shared" si="38"/>
        <v>2.6810793540915083E-2</v>
      </c>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row>
    <row r="834" spans="1:47" ht="20" customHeight="1">
      <c r="A834" s="48" t="s">
        <v>1132</v>
      </c>
      <c r="B834" s="49">
        <v>13902</v>
      </c>
      <c r="C834" s="50" t="s">
        <v>206</v>
      </c>
      <c r="D834" s="50" t="s">
        <v>79</v>
      </c>
      <c r="E834" s="50" t="s">
        <v>74</v>
      </c>
      <c r="F834" s="39">
        <f>'Source Data'!O834</f>
        <v>727744</v>
      </c>
      <c r="G834" s="39">
        <f>'Source Data'!AS834</f>
        <v>1476329</v>
      </c>
      <c r="H834" s="39">
        <f t="shared" si="36"/>
        <v>748585</v>
      </c>
      <c r="I834" s="55">
        <f t="shared" si="37"/>
        <v>1.0286378176941342</v>
      </c>
      <c r="J834" s="39">
        <f>'Source Data'!I834</f>
        <v>26712</v>
      </c>
      <c r="K834" s="58">
        <f t="shared" si="38"/>
        <v>3.5683322535183047E-2</v>
      </c>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row>
    <row r="835" spans="1:47" ht="20" customHeight="1">
      <c r="A835" s="48" t="s">
        <v>1133</v>
      </c>
      <c r="B835" s="49">
        <v>20908</v>
      </c>
      <c r="C835" s="50" t="s">
        <v>120</v>
      </c>
      <c r="D835" s="50" t="s">
        <v>79</v>
      </c>
      <c r="E835" s="50" t="s">
        <v>74</v>
      </c>
      <c r="F835" s="39">
        <f>'Source Data'!O835</f>
        <v>25400701</v>
      </c>
      <c r="G835" s="39">
        <f>'Source Data'!AS835</f>
        <v>33769898</v>
      </c>
      <c r="H835" s="39">
        <f t="shared" si="36"/>
        <v>8369197</v>
      </c>
      <c r="I835" s="55">
        <f t="shared" si="37"/>
        <v>0.32948685156366353</v>
      </c>
      <c r="J835" s="39">
        <f>'Source Data'!I835</f>
        <v>2175544</v>
      </c>
      <c r="K835" s="58">
        <f t="shared" si="38"/>
        <v>0.25994656357115264</v>
      </c>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row>
    <row r="836" spans="1:47" ht="20" customHeight="1">
      <c r="A836" s="48" t="s">
        <v>1134</v>
      </c>
      <c r="B836" s="49">
        <v>82903</v>
      </c>
      <c r="C836" s="50" t="s">
        <v>530</v>
      </c>
      <c r="D836" s="50" t="s">
        <v>79</v>
      </c>
      <c r="E836" s="50" t="s">
        <v>74</v>
      </c>
      <c r="F836" s="39">
        <f>'Source Data'!O836</f>
        <v>3539044</v>
      </c>
      <c r="G836" s="39">
        <f>'Source Data'!AS836</f>
        <v>3499491</v>
      </c>
      <c r="H836" s="39">
        <f t="shared" si="36"/>
        <v>-39553</v>
      </c>
      <c r="I836" s="55">
        <f t="shared" si="37"/>
        <v>-1.1176182042382066E-2</v>
      </c>
      <c r="J836" s="39">
        <f>'Source Data'!I836</f>
        <v>201188</v>
      </c>
      <c r="K836" s="58" t="str">
        <f t="shared" si="38"/>
        <v>N/A</v>
      </c>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row>
    <row r="837" spans="1:47" ht="20" customHeight="1">
      <c r="A837" s="48" t="s">
        <v>1135</v>
      </c>
      <c r="B837" s="49">
        <v>184908</v>
      </c>
      <c r="C837" s="50" t="s">
        <v>106</v>
      </c>
      <c r="D837" s="50" t="s">
        <v>79</v>
      </c>
      <c r="E837" s="50" t="s">
        <v>74</v>
      </c>
      <c r="F837" s="39">
        <f>'Source Data'!O837</f>
        <v>2009399</v>
      </c>
      <c r="G837" s="39">
        <f>'Source Data'!AS837</f>
        <v>3214125</v>
      </c>
      <c r="H837" s="39">
        <f t="shared" si="36"/>
        <v>1204726</v>
      </c>
      <c r="I837" s="55">
        <f t="shared" si="37"/>
        <v>0.59954543622247247</v>
      </c>
      <c r="J837" s="39">
        <f>'Source Data'!I837</f>
        <v>181260</v>
      </c>
      <c r="K837" s="58">
        <f t="shared" si="38"/>
        <v>0.15045744841565634</v>
      </c>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row>
    <row r="838" spans="1:47" ht="20" customHeight="1">
      <c r="A838" s="48" t="s">
        <v>1136</v>
      </c>
      <c r="B838" s="49">
        <v>195901</v>
      </c>
      <c r="C838" s="50" t="s">
        <v>187</v>
      </c>
      <c r="D838" s="50" t="s">
        <v>79</v>
      </c>
      <c r="E838" s="50" t="s">
        <v>74</v>
      </c>
      <c r="F838" s="39">
        <f>'Source Data'!O838</f>
        <v>7283358</v>
      </c>
      <c r="G838" s="39">
        <f>'Source Data'!AS838</f>
        <v>15943008</v>
      </c>
      <c r="H838" s="39">
        <f t="shared" ref="H838:H901" si="39">G838-F838</f>
        <v>8659650</v>
      </c>
      <c r="I838" s="55">
        <f t="shared" ref="I838:I901" si="40">IF(F838=0,"N/A",H838/F838)</f>
        <v>1.1889639366896423</v>
      </c>
      <c r="J838" s="39">
        <f>'Source Data'!I838</f>
        <v>307930</v>
      </c>
      <c r="K838" s="58">
        <f t="shared" ref="K838:K901" si="41">IF(H838&lt;=0,"N/A",J838/H838)</f>
        <v>3.5559173869613665E-2</v>
      </c>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row>
    <row r="839" spans="1:47" ht="20" customHeight="1">
      <c r="A839" s="48" t="s">
        <v>1137</v>
      </c>
      <c r="B839" s="49">
        <v>57802</v>
      </c>
      <c r="C839" s="50" t="s">
        <v>70</v>
      </c>
      <c r="D839" s="50" t="s">
        <v>71</v>
      </c>
      <c r="E839" s="50" t="s">
        <v>74</v>
      </c>
      <c r="F839" s="39">
        <f>'Source Data'!O839</f>
        <v>851181</v>
      </c>
      <c r="G839" s="39">
        <f>'Source Data'!AS839</f>
        <v>532314</v>
      </c>
      <c r="H839" s="39">
        <f t="shared" si="39"/>
        <v>-318867</v>
      </c>
      <c r="I839" s="55">
        <f t="shared" si="40"/>
        <v>-0.37461714958393105</v>
      </c>
      <c r="J839" s="39">
        <f>'Source Data'!I839</f>
        <v>29362</v>
      </c>
      <c r="K839" s="58" t="str">
        <f t="shared" si="41"/>
        <v>N/A</v>
      </c>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row>
    <row r="840" spans="1:47" ht="20" customHeight="1">
      <c r="A840" s="48" t="s">
        <v>1138</v>
      </c>
      <c r="B840" s="49">
        <v>109914</v>
      </c>
      <c r="C840" s="50" t="s">
        <v>78</v>
      </c>
      <c r="D840" s="50" t="s">
        <v>79</v>
      </c>
      <c r="E840" s="50" t="s">
        <v>74</v>
      </c>
      <c r="F840" s="39">
        <f>'Source Data'!O840</f>
        <v>279456</v>
      </c>
      <c r="G840" s="39">
        <f>'Source Data'!AS840</f>
        <v>442446</v>
      </c>
      <c r="H840" s="39">
        <f t="shared" si="39"/>
        <v>162990</v>
      </c>
      <c r="I840" s="55">
        <f t="shared" si="40"/>
        <v>0.58324029543112332</v>
      </c>
      <c r="J840" s="39">
        <f>'Source Data'!I840</f>
        <v>22260</v>
      </c>
      <c r="K840" s="58">
        <f t="shared" si="41"/>
        <v>0.13657279587704768</v>
      </c>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row>
    <row r="841" spans="1:47" ht="20" customHeight="1">
      <c r="A841" s="48" t="s">
        <v>1139</v>
      </c>
      <c r="B841" s="49">
        <v>119903</v>
      </c>
      <c r="C841" s="50" t="s">
        <v>312</v>
      </c>
      <c r="D841" s="50" t="s">
        <v>79</v>
      </c>
      <c r="E841" s="50" t="s">
        <v>74</v>
      </c>
      <c r="F841" s="39">
        <f>'Source Data'!O841</f>
        <v>522425</v>
      </c>
      <c r="G841" s="39">
        <f>'Source Data'!AS841</f>
        <v>606203</v>
      </c>
      <c r="H841" s="39">
        <f t="shared" si="39"/>
        <v>83778</v>
      </c>
      <c r="I841" s="55">
        <f t="shared" si="40"/>
        <v>0.160363688567737</v>
      </c>
      <c r="J841" s="39">
        <f>'Source Data'!I841</f>
        <v>32436</v>
      </c>
      <c r="K841" s="58">
        <f t="shared" si="41"/>
        <v>0.38716608178758144</v>
      </c>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row>
    <row r="842" spans="1:47" ht="20" customHeight="1">
      <c r="A842" s="48" t="s">
        <v>1140</v>
      </c>
      <c r="B842" s="49">
        <v>179901</v>
      </c>
      <c r="C842" s="50" t="s">
        <v>1141</v>
      </c>
      <c r="D842" s="50" t="s">
        <v>79</v>
      </c>
      <c r="E842" s="50" t="s">
        <v>74</v>
      </c>
      <c r="F842" s="39">
        <f>'Source Data'!O842</f>
        <v>2622449</v>
      </c>
      <c r="G842" s="39">
        <f>'Source Data'!AS842</f>
        <v>2960763</v>
      </c>
      <c r="H842" s="39">
        <f t="shared" si="39"/>
        <v>338314</v>
      </c>
      <c r="I842" s="55">
        <f t="shared" si="40"/>
        <v>0.12900689393768955</v>
      </c>
      <c r="J842" s="39">
        <f>'Source Data'!I842</f>
        <v>179882</v>
      </c>
      <c r="K842" s="58">
        <f t="shared" si="41"/>
        <v>0.53170131889309935</v>
      </c>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row>
    <row r="843" spans="1:47" ht="20" customHeight="1">
      <c r="A843" s="48" t="s">
        <v>1142</v>
      </c>
      <c r="B843" s="49">
        <v>95904</v>
      </c>
      <c r="C843" s="50" t="s">
        <v>81</v>
      </c>
      <c r="D843" s="50" t="s">
        <v>79</v>
      </c>
      <c r="E843" s="50" t="s">
        <v>74</v>
      </c>
      <c r="F843" s="39">
        <f>'Source Data'!O843</f>
        <v>537530</v>
      </c>
      <c r="G843" s="39">
        <f>'Source Data'!AS843</f>
        <v>794947</v>
      </c>
      <c r="H843" s="39">
        <f t="shared" si="39"/>
        <v>257417</v>
      </c>
      <c r="I843" s="55">
        <f t="shared" si="40"/>
        <v>0.47888862017003703</v>
      </c>
      <c r="J843" s="39">
        <f>'Source Data'!I843</f>
        <v>23956</v>
      </c>
      <c r="K843" s="58">
        <f t="shared" si="41"/>
        <v>9.3063006716728111E-2</v>
      </c>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row>
    <row r="844" spans="1:47" ht="20" customHeight="1">
      <c r="A844" s="48" t="s">
        <v>1143</v>
      </c>
      <c r="B844" s="49">
        <v>39903</v>
      </c>
      <c r="C844" s="50" t="s">
        <v>208</v>
      </c>
      <c r="D844" s="50" t="s">
        <v>79</v>
      </c>
      <c r="E844" s="50" t="s">
        <v>74</v>
      </c>
      <c r="F844" s="39">
        <f>'Source Data'!O844</f>
        <v>822657</v>
      </c>
      <c r="G844" s="39">
        <f>'Source Data'!AS844</f>
        <v>1176561</v>
      </c>
      <c r="H844" s="39">
        <f t="shared" si="39"/>
        <v>353904</v>
      </c>
      <c r="I844" s="55">
        <f t="shared" si="40"/>
        <v>0.43019630295493749</v>
      </c>
      <c r="J844" s="39">
        <f>'Source Data'!I844</f>
        <v>49502</v>
      </c>
      <c r="K844" s="58">
        <f t="shared" si="41"/>
        <v>0.13987409014874091</v>
      </c>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row>
    <row r="845" spans="1:47" ht="20" customHeight="1">
      <c r="A845" s="48" t="s">
        <v>1144</v>
      </c>
      <c r="B845" s="49">
        <v>13903</v>
      </c>
      <c r="C845" s="50" t="s">
        <v>206</v>
      </c>
      <c r="D845" s="50" t="s">
        <v>79</v>
      </c>
      <c r="E845" s="50" t="s">
        <v>74</v>
      </c>
      <c r="F845" s="39">
        <f>'Source Data'!O845</f>
        <v>1099276</v>
      </c>
      <c r="G845" s="39">
        <f>'Source Data'!AS845</f>
        <v>1649842</v>
      </c>
      <c r="H845" s="39">
        <f t="shared" si="39"/>
        <v>550566</v>
      </c>
      <c r="I845" s="55">
        <f t="shared" si="40"/>
        <v>0.50084419199545882</v>
      </c>
      <c r="J845" s="39">
        <f>'Source Data'!I845</f>
        <v>40068</v>
      </c>
      <c r="K845" s="58">
        <f t="shared" si="41"/>
        <v>7.2776015954490472E-2</v>
      </c>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row>
    <row r="846" spans="1:47" ht="20" customHeight="1">
      <c r="A846" s="48" t="s">
        <v>1145</v>
      </c>
      <c r="B846" s="49">
        <v>172905</v>
      </c>
      <c r="C846" s="50" t="s">
        <v>498</v>
      </c>
      <c r="D846" s="50" t="s">
        <v>79</v>
      </c>
      <c r="E846" s="50" t="s">
        <v>74</v>
      </c>
      <c r="F846" s="39">
        <f>'Source Data'!O846</f>
        <v>1298615</v>
      </c>
      <c r="G846" s="39">
        <f>'Source Data'!AS846</f>
        <v>1820972</v>
      </c>
      <c r="H846" s="39">
        <f t="shared" si="39"/>
        <v>522357</v>
      </c>
      <c r="I846" s="55">
        <f t="shared" si="40"/>
        <v>0.40224161895557958</v>
      </c>
      <c r="J846" s="39">
        <f>'Source Data'!I846</f>
        <v>83634</v>
      </c>
      <c r="K846" s="58">
        <f t="shared" si="41"/>
        <v>0.16010889104577902</v>
      </c>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row>
    <row r="847" spans="1:47" ht="20" customHeight="1">
      <c r="A847" s="48" t="s">
        <v>1146</v>
      </c>
      <c r="B847" s="49">
        <v>227904</v>
      </c>
      <c r="C847" s="50" t="s">
        <v>168</v>
      </c>
      <c r="D847" s="50" t="s">
        <v>79</v>
      </c>
      <c r="E847" s="50" t="s">
        <v>74</v>
      </c>
      <c r="F847" s="39">
        <f>'Source Data'!O847</f>
        <v>39394972</v>
      </c>
      <c r="G847" s="39">
        <f>'Source Data'!AS847</f>
        <v>46982737</v>
      </c>
      <c r="H847" s="39">
        <f t="shared" si="39"/>
        <v>7587765</v>
      </c>
      <c r="I847" s="55">
        <f t="shared" si="40"/>
        <v>0.1926074474681693</v>
      </c>
      <c r="J847" s="39">
        <f>'Source Data'!I847</f>
        <v>2647668</v>
      </c>
      <c r="K847" s="58">
        <f t="shared" si="41"/>
        <v>0.34893911448232778</v>
      </c>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row>
    <row r="848" spans="1:47" ht="20" customHeight="1">
      <c r="A848" s="48" t="s">
        <v>1147</v>
      </c>
      <c r="B848" s="49">
        <v>108909</v>
      </c>
      <c r="C848" s="50" t="s">
        <v>291</v>
      </c>
      <c r="D848" s="50" t="s">
        <v>79</v>
      </c>
      <c r="E848" s="50" t="s">
        <v>74</v>
      </c>
      <c r="F848" s="39">
        <f>'Source Data'!O848</f>
        <v>77931898</v>
      </c>
      <c r="G848" s="39">
        <f>'Source Data'!AS848</f>
        <v>94760082</v>
      </c>
      <c r="H848" s="39">
        <f t="shared" si="39"/>
        <v>16828184</v>
      </c>
      <c r="I848" s="55">
        <f t="shared" si="40"/>
        <v>0.21593448166757084</v>
      </c>
      <c r="J848" s="39">
        <f>'Source Data'!I848</f>
        <v>3062022</v>
      </c>
      <c r="K848" s="58">
        <f t="shared" si="41"/>
        <v>0.18195795814925722</v>
      </c>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row>
    <row r="849" spans="1:47" ht="20" customHeight="1">
      <c r="A849" s="48" t="s">
        <v>1148</v>
      </c>
      <c r="B849" s="49">
        <v>61903</v>
      </c>
      <c r="C849" s="50" t="s">
        <v>152</v>
      </c>
      <c r="D849" s="50" t="s">
        <v>79</v>
      </c>
      <c r="E849" s="50" t="s">
        <v>74</v>
      </c>
      <c r="F849" s="39">
        <f>'Source Data'!O849</f>
        <v>2159430</v>
      </c>
      <c r="G849" s="39">
        <f>'Source Data'!AS849</f>
        <v>3388826</v>
      </c>
      <c r="H849" s="39">
        <f t="shared" si="39"/>
        <v>1229396</v>
      </c>
      <c r="I849" s="55">
        <f t="shared" si="40"/>
        <v>0.56931505073097999</v>
      </c>
      <c r="J849" s="39">
        <f>'Source Data'!I849</f>
        <v>180942</v>
      </c>
      <c r="K849" s="58">
        <f t="shared" si="41"/>
        <v>0.14717959062824346</v>
      </c>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row>
    <row r="850" spans="1:47" ht="20" customHeight="1">
      <c r="A850" s="48" t="s">
        <v>1149</v>
      </c>
      <c r="B850" s="49">
        <v>92904</v>
      </c>
      <c r="C850" s="50" t="s">
        <v>561</v>
      </c>
      <c r="D850" s="50" t="s">
        <v>79</v>
      </c>
      <c r="E850" s="50" t="s">
        <v>74</v>
      </c>
      <c r="F850" s="39">
        <f>'Source Data'!O850</f>
        <v>5983377</v>
      </c>
      <c r="G850" s="39">
        <f>'Source Data'!AS850</f>
        <v>7855503</v>
      </c>
      <c r="H850" s="39">
        <f t="shared" si="39"/>
        <v>1872126</v>
      </c>
      <c r="I850" s="55">
        <f t="shared" si="40"/>
        <v>0.3128878558045064</v>
      </c>
      <c r="J850" s="39">
        <f>'Source Data'!I850</f>
        <v>469898</v>
      </c>
      <c r="K850" s="58">
        <f t="shared" si="41"/>
        <v>0.25099699486038868</v>
      </c>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row>
    <row r="851" spans="1:47" ht="20" customHeight="1">
      <c r="A851" s="48" t="s">
        <v>1150</v>
      </c>
      <c r="B851" s="49">
        <v>3801</v>
      </c>
      <c r="C851" s="50" t="s">
        <v>374</v>
      </c>
      <c r="D851" s="50" t="s">
        <v>71</v>
      </c>
      <c r="E851" s="50" t="s">
        <v>74</v>
      </c>
      <c r="F851" s="39">
        <f>'Source Data'!O851</f>
        <v>1068587</v>
      </c>
      <c r="G851" s="39">
        <f>'Source Data'!AS851</f>
        <v>1761869</v>
      </c>
      <c r="H851" s="39">
        <f t="shared" si="39"/>
        <v>693282</v>
      </c>
      <c r="I851" s="55">
        <f t="shared" si="40"/>
        <v>0.6487838613046949</v>
      </c>
      <c r="J851" s="39">
        <f>'Source Data'!I851</f>
        <v>111512</v>
      </c>
      <c r="K851" s="58">
        <f t="shared" si="41"/>
        <v>0.16084652421381199</v>
      </c>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row>
    <row r="852" spans="1:47" ht="20" customHeight="1">
      <c r="A852" s="48" t="s">
        <v>1151</v>
      </c>
      <c r="B852" s="49">
        <v>57850</v>
      </c>
      <c r="C852" s="50" t="s">
        <v>70</v>
      </c>
      <c r="D852" s="50" t="s">
        <v>71</v>
      </c>
      <c r="E852" s="50" t="s">
        <v>74</v>
      </c>
      <c r="F852" s="39">
        <f>'Source Data'!O852</f>
        <v>1182362</v>
      </c>
      <c r="G852" s="39">
        <f>'Source Data'!AS852</f>
        <v>2731820</v>
      </c>
      <c r="H852" s="39">
        <f t="shared" si="39"/>
        <v>1549458</v>
      </c>
      <c r="I852" s="55">
        <f t="shared" si="40"/>
        <v>1.3104768252024337</v>
      </c>
      <c r="J852" s="39">
        <f>'Source Data'!I852</f>
        <v>254400</v>
      </c>
      <c r="K852" s="58">
        <f t="shared" si="41"/>
        <v>0.16418644455028791</v>
      </c>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row>
    <row r="853" spans="1:47" ht="20" customHeight="1">
      <c r="A853" s="48" t="s">
        <v>1152</v>
      </c>
      <c r="B853" s="49">
        <v>32902</v>
      </c>
      <c r="C853" s="50" t="s">
        <v>1153</v>
      </c>
      <c r="D853" s="50" t="s">
        <v>79</v>
      </c>
      <c r="E853" s="50" t="s">
        <v>74</v>
      </c>
      <c r="F853" s="39">
        <f>'Source Data'!O853</f>
        <v>3314050</v>
      </c>
      <c r="G853" s="39">
        <f>'Source Data'!AS853</f>
        <v>4855899</v>
      </c>
      <c r="H853" s="39">
        <f t="shared" si="39"/>
        <v>1541849</v>
      </c>
      <c r="I853" s="55">
        <f t="shared" si="40"/>
        <v>0.46524614897180189</v>
      </c>
      <c r="J853" s="39">
        <f>'Source Data'!I853</f>
        <v>235850</v>
      </c>
      <c r="K853" s="58">
        <f t="shared" si="41"/>
        <v>0.15296569248999092</v>
      </c>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row>
    <row r="854" spans="1:47" ht="20" customHeight="1">
      <c r="A854" s="48" t="s">
        <v>1154</v>
      </c>
      <c r="B854" s="49">
        <v>251902</v>
      </c>
      <c r="C854" s="50" t="s">
        <v>519</v>
      </c>
      <c r="D854" s="50" t="s">
        <v>79</v>
      </c>
      <c r="E854" s="50" t="s">
        <v>74</v>
      </c>
      <c r="F854" s="39">
        <f>'Source Data'!O854</f>
        <v>1068672</v>
      </c>
      <c r="G854" s="39">
        <f>'Source Data'!AS854</f>
        <v>1753117</v>
      </c>
      <c r="H854" s="39">
        <f t="shared" si="39"/>
        <v>684445</v>
      </c>
      <c r="I854" s="55">
        <f t="shared" si="40"/>
        <v>0.64046311684034019</v>
      </c>
      <c r="J854" s="39">
        <f>'Source Data'!I854</f>
        <v>43778</v>
      </c>
      <c r="K854" s="58">
        <f t="shared" si="41"/>
        <v>6.3961311719714517E-2</v>
      </c>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row>
    <row r="855" spans="1:47" ht="20" customHeight="1">
      <c r="A855" s="48" t="s">
        <v>1155</v>
      </c>
      <c r="B855" s="49">
        <v>95905</v>
      </c>
      <c r="C855" s="50" t="s">
        <v>81</v>
      </c>
      <c r="D855" s="50" t="s">
        <v>79</v>
      </c>
      <c r="E855" s="50" t="s">
        <v>74</v>
      </c>
      <c r="F855" s="39">
        <f>'Source Data'!O855</f>
        <v>6997312</v>
      </c>
      <c r="G855" s="39">
        <f>'Source Data'!AS855</f>
        <v>10103507</v>
      </c>
      <c r="H855" s="39">
        <f t="shared" si="39"/>
        <v>3106195</v>
      </c>
      <c r="I855" s="55">
        <f t="shared" si="40"/>
        <v>0.44391260529757715</v>
      </c>
      <c r="J855" s="39">
        <f>'Source Data'!I855</f>
        <v>402694</v>
      </c>
      <c r="K855" s="58">
        <f t="shared" si="41"/>
        <v>0.12964221499294151</v>
      </c>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row>
    <row r="856" spans="1:47" ht="20" customHeight="1">
      <c r="A856" s="48" t="s">
        <v>1156</v>
      </c>
      <c r="B856" s="49">
        <v>43910</v>
      </c>
      <c r="C856" s="50" t="s">
        <v>112</v>
      </c>
      <c r="D856" s="50" t="s">
        <v>79</v>
      </c>
      <c r="E856" s="50" t="s">
        <v>74</v>
      </c>
      <c r="F856" s="39">
        <f>'Source Data'!O856</f>
        <v>68143297</v>
      </c>
      <c r="G856" s="39">
        <f>'Source Data'!AS856</f>
        <v>88686830</v>
      </c>
      <c r="H856" s="39">
        <f t="shared" si="39"/>
        <v>20543533</v>
      </c>
      <c r="I856" s="55">
        <f t="shared" si="40"/>
        <v>0.30147547747799758</v>
      </c>
      <c r="J856" s="39">
        <f>'Source Data'!I856</f>
        <v>4633154</v>
      </c>
      <c r="K856" s="58">
        <f t="shared" si="41"/>
        <v>0.22552858848572929</v>
      </c>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row>
    <row r="857" spans="1:47" ht="20" customHeight="1">
      <c r="A857" s="48" t="s">
        <v>1157</v>
      </c>
      <c r="B857" s="49">
        <v>19912</v>
      </c>
      <c r="C857" s="50" t="s">
        <v>512</v>
      </c>
      <c r="D857" s="50" t="s">
        <v>79</v>
      </c>
      <c r="E857" s="50" t="s">
        <v>74</v>
      </c>
      <c r="F857" s="39">
        <f>'Source Data'!O857</f>
        <v>2019897</v>
      </c>
      <c r="G857" s="39">
        <f>'Source Data'!AS857</f>
        <v>2886604</v>
      </c>
      <c r="H857" s="39">
        <f t="shared" si="39"/>
        <v>866707</v>
      </c>
      <c r="I857" s="55">
        <f t="shared" si="40"/>
        <v>0.42908475036103327</v>
      </c>
      <c r="J857" s="39">
        <f>'Source Data'!I857</f>
        <v>245178</v>
      </c>
      <c r="K857" s="58">
        <f t="shared" si="41"/>
        <v>0.28288452729699887</v>
      </c>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row>
    <row r="858" spans="1:47" ht="20" customHeight="1">
      <c r="A858" s="48" t="s">
        <v>1158</v>
      </c>
      <c r="B858" s="49">
        <v>7905</v>
      </c>
      <c r="C858" s="50" t="s">
        <v>383</v>
      </c>
      <c r="D858" s="50" t="s">
        <v>79</v>
      </c>
      <c r="E858" s="50" t="s">
        <v>74</v>
      </c>
      <c r="F858" s="39">
        <f>'Source Data'!O858</f>
        <v>4973521</v>
      </c>
      <c r="G858" s="39">
        <f>'Source Data'!AS858</f>
        <v>7532205</v>
      </c>
      <c r="H858" s="39">
        <f t="shared" si="39"/>
        <v>2558684</v>
      </c>
      <c r="I858" s="55">
        <f t="shared" si="40"/>
        <v>0.51446128406816816</v>
      </c>
      <c r="J858" s="39">
        <f>'Source Data'!I858</f>
        <v>345772</v>
      </c>
      <c r="K858" s="58">
        <f t="shared" si="41"/>
        <v>0.13513665618732129</v>
      </c>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row>
    <row r="859" spans="1:47" ht="20" customHeight="1">
      <c r="A859" s="48" t="s">
        <v>1159</v>
      </c>
      <c r="B859" s="49">
        <v>117904</v>
      </c>
      <c r="C859" s="50" t="s">
        <v>262</v>
      </c>
      <c r="D859" s="50" t="s">
        <v>79</v>
      </c>
      <c r="E859" s="50" t="s">
        <v>74</v>
      </c>
      <c r="F859" s="39">
        <f>'Source Data'!O859</f>
        <v>1491364</v>
      </c>
      <c r="G859" s="39">
        <f>'Source Data'!AS859</f>
        <v>1667507</v>
      </c>
      <c r="H859" s="39">
        <f t="shared" si="39"/>
        <v>176143</v>
      </c>
      <c r="I859" s="55">
        <f t="shared" si="40"/>
        <v>0.11810865757789514</v>
      </c>
      <c r="J859" s="39">
        <f>'Source Data'!I859</f>
        <v>53954</v>
      </c>
      <c r="K859" s="58">
        <f t="shared" si="41"/>
        <v>0.30630794297814845</v>
      </c>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row>
    <row r="860" spans="1:47" ht="20" customHeight="1">
      <c r="A860" s="48" t="s">
        <v>1160</v>
      </c>
      <c r="B860" s="49">
        <v>31909</v>
      </c>
      <c r="C860" s="50" t="s">
        <v>307</v>
      </c>
      <c r="D860" s="50" t="s">
        <v>79</v>
      </c>
      <c r="E860" s="50" t="s">
        <v>74</v>
      </c>
      <c r="F860" s="39">
        <f>'Source Data'!O860</f>
        <v>3798448</v>
      </c>
      <c r="G860" s="39">
        <f>'Source Data'!AS860</f>
        <v>6436084</v>
      </c>
      <c r="H860" s="39">
        <f t="shared" si="39"/>
        <v>2637636</v>
      </c>
      <c r="I860" s="55">
        <f t="shared" si="40"/>
        <v>0.69439834374460307</v>
      </c>
      <c r="J860" s="39">
        <f>'Source Data'!I860</f>
        <v>181896</v>
      </c>
      <c r="K860" s="58">
        <f t="shared" si="41"/>
        <v>6.8961752114393343E-2</v>
      </c>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row>
    <row r="861" spans="1:47" ht="20" customHeight="1">
      <c r="A861" s="48" t="s">
        <v>1161</v>
      </c>
      <c r="B861" s="49">
        <v>61906</v>
      </c>
      <c r="C861" s="50" t="s">
        <v>152</v>
      </c>
      <c r="D861" s="50" t="s">
        <v>79</v>
      </c>
      <c r="E861" s="50" t="s">
        <v>74</v>
      </c>
      <c r="F861" s="39">
        <f>'Source Data'!O861</f>
        <v>2350545</v>
      </c>
      <c r="G861" s="39">
        <f>'Source Data'!AS861</f>
        <v>3340240</v>
      </c>
      <c r="H861" s="39">
        <f t="shared" si="39"/>
        <v>989695</v>
      </c>
      <c r="I861" s="55">
        <f t="shared" si="40"/>
        <v>0.42104916093927153</v>
      </c>
      <c r="J861" s="39">
        <f>'Source Data'!I861</f>
        <v>183910</v>
      </c>
      <c r="K861" s="58">
        <f t="shared" si="41"/>
        <v>0.18582492586099758</v>
      </c>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row>
    <row r="862" spans="1:47" ht="20" customHeight="1">
      <c r="A862" s="48" t="s">
        <v>1162</v>
      </c>
      <c r="B862" s="49">
        <v>184901</v>
      </c>
      <c r="C862" s="50" t="s">
        <v>106</v>
      </c>
      <c r="D862" s="50" t="s">
        <v>79</v>
      </c>
      <c r="E862" s="50" t="s">
        <v>74</v>
      </c>
      <c r="F862" s="39">
        <f>'Source Data'!O862</f>
        <v>864064</v>
      </c>
      <c r="G862" s="39">
        <f>'Source Data'!AS862</f>
        <v>1485551</v>
      </c>
      <c r="H862" s="39">
        <f t="shared" si="39"/>
        <v>621487</v>
      </c>
      <c r="I862" s="55">
        <f t="shared" si="40"/>
        <v>0.71926037886082517</v>
      </c>
      <c r="J862" s="39">
        <f>'Source Data'!I862</f>
        <v>80030</v>
      </c>
      <c r="K862" s="58">
        <f t="shared" si="41"/>
        <v>0.12877180053645532</v>
      </c>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row>
    <row r="863" spans="1:47" ht="20" customHeight="1">
      <c r="A863" s="48" t="s">
        <v>1163</v>
      </c>
      <c r="B863" s="49">
        <v>15801</v>
      </c>
      <c r="C863" s="50" t="s">
        <v>99</v>
      </c>
      <c r="D863" s="50" t="s">
        <v>71</v>
      </c>
      <c r="E863" s="50" t="s">
        <v>74</v>
      </c>
      <c r="F863" s="39">
        <f>'Source Data'!O863</f>
        <v>512233</v>
      </c>
      <c r="G863" s="39">
        <f>'Source Data'!AS863</f>
        <v>390436</v>
      </c>
      <c r="H863" s="39">
        <f t="shared" si="39"/>
        <v>-121797</v>
      </c>
      <c r="I863" s="55">
        <f t="shared" si="40"/>
        <v>-0.23777655871449127</v>
      </c>
      <c r="J863" s="39">
        <f>'Source Data'!I863</f>
        <v>17702</v>
      </c>
      <c r="K863" s="58" t="str">
        <f t="shared" si="41"/>
        <v>N/A</v>
      </c>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row>
    <row r="864" spans="1:47" ht="20" customHeight="1">
      <c r="A864" s="48" t="s">
        <v>1164</v>
      </c>
      <c r="B864" s="49">
        <v>178908</v>
      </c>
      <c r="C864" s="50" t="s">
        <v>97</v>
      </c>
      <c r="D864" s="50" t="s">
        <v>79</v>
      </c>
      <c r="E864" s="50" t="s">
        <v>74</v>
      </c>
      <c r="F864" s="39">
        <f>'Source Data'!O864</f>
        <v>1461555</v>
      </c>
      <c r="G864" s="39">
        <f>'Source Data'!AS864</f>
        <v>2558493</v>
      </c>
      <c r="H864" s="39">
        <f t="shared" si="39"/>
        <v>1096938</v>
      </c>
      <c r="I864" s="55">
        <f t="shared" si="40"/>
        <v>0.75052803349856834</v>
      </c>
      <c r="J864" s="39">
        <f>'Source Data'!I864</f>
        <v>60526</v>
      </c>
      <c r="K864" s="58">
        <f t="shared" si="41"/>
        <v>5.5177229706692629E-2</v>
      </c>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row>
    <row r="865" spans="1:47" ht="20" customHeight="1">
      <c r="A865" s="48" t="s">
        <v>1165</v>
      </c>
      <c r="B865" s="49">
        <v>123907</v>
      </c>
      <c r="C865" s="50" t="s">
        <v>202</v>
      </c>
      <c r="D865" s="50" t="s">
        <v>79</v>
      </c>
      <c r="E865" s="50" t="s">
        <v>74</v>
      </c>
      <c r="F865" s="39">
        <f>'Source Data'!O865</f>
        <v>20525166</v>
      </c>
      <c r="G865" s="39">
        <f>'Source Data'!AS865</f>
        <v>27225953</v>
      </c>
      <c r="H865" s="39">
        <f t="shared" si="39"/>
        <v>6700787</v>
      </c>
      <c r="I865" s="55">
        <f t="shared" si="40"/>
        <v>0.32646688460400269</v>
      </c>
      <c r="J865" s="39">
        <f>'Source Data'!I865</f>
        <v>809946</v>
      </c>
      <c r="K865" s="58">
        <f t="shared" si="41"/>
        <v>0.12087326458817449</v>
      </c>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row>
    <row r="866" spans="1:47" ht="20" customHeight="1">
      <c r="A866" s="48" t="s">
        <v>1166</v>
      </c>
      <c r="B866" s="49">
        <v>123908</v>
      </c>
      <c r="C866" s="50" t="s">
        <v>202</v>
      </c>
      <c r="D866" s="50" t="s">
        <v>79</v>
      </c>
      <c r="E866" s="50" t="s">
        <v>74</v>
      </c>
      <c r="F866" s="39">
        <f>'Source Data'!O866</f>
        <v>8680975</v>
      </c>
      <c r="G866" s="39">
        <f>'Source Data'!AS866</f>
        <v>11926635</v>
      </c>
      <c r="H866" s="39">
        <f t="shared" si="39"/>
        <v>3245660</v>
      </c>
      <c r="I866" s="55">
        <f t="shared" si="40"/>
        <v>0.37388196602340174</v>
      </c>
      <c r="J866" s="39">
        <f>'Source Data'!I866</f>
        <v>560422</v>
      </c>
      <c r="K866" s="58">
        <f t="shared" si="41"/>
        <v>0.17266811680829169</v>
      </c>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row>
    <row r="867" spans="1:47" ht="20" customHeight="1">
      <c r="A867" s="48" t="s">
        <v>1167</v>
      </c>
      <c r="B867" s="49">
        <v>15814</v>
      </c>
      <c r="C867" s="50" t="s">
        <v>99</v>
      </c>
      <c r="D867" s="50" t="s">
        <v>71</v>
      </c>
      <c r="E867" s="50" t="s">
        <v>74</v>
      </c>
      <c r="F867" s="39">
        <f>'Source Data'!O867</f>
        <v>236380</v>
      </c>
      <c r="G867" s="39">
        <f>'Source Data'!AS867</f>
        <v>213735</v>
      </c>
      <c r="H867" s="39">
        <f t="shared" si="39"/>
        <v>-22645</v>
      </c>
      <c r="I867" s="55">
        <f t="shared" si="40"/>
        <v>-9.5799136982824259E-2</v>
      </c>
      <c r="J867" s="39">
        <f>'Source Data'!I867</f>
        <v>9646</v>
      </c>
      <c r="K867" s="58" t="str">
        <f t="shared" si="41"/>
        <v>N/A</v>
      </c>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row>
    <row r="868" spans="1:47" ht="20" customHeight="1">
      <c r="A868" s="48" t="s">
        <v>1168</v>
      </c>
      <c r="B868" s="49">
        <v>85902</v>
      </c>
      <c r="C868" s="50" t="s">
        <v>1169</v>
      </c>
      <c r="D868" s="50" t="s">
        <v>79</v>
      </c>
      <c r="E868" s="50" t="s">
        <v>74</v>
      </c>
      <c r="F868" s="39">
        <f>'Source Data'!O868</f>
        <v>1344988</v>
      </c>
      <c r="G868" s="39">
        <f>'Source Data'!AS868</f>
        <v>1667915</v>
      </c>
      <c r="H868" s="39">
        <f t="shared" si="39"/>
        <v>322927</v>
      </c>
      <c r="I868" s="55">
        <f t="shared" si="40"/>
        <v>0.24009656591731673</v>
      </c>
      <c r="J868" s="39">
        <f>'Source Data'!I868</f>
        <v>67840</v>
      </c>
      <c r="K868" s="58">
        <f t="shared" si="41"/>
        <v>0.21007843878028162</v>
      </c>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row>
    <row r="869" spans="1:47" ht="20" customHeight="1">
      <c r="A869" s="48" t="s">
        <v>1170</v>
      </c>
      <c r="B869" s="49">
        <v>7906</v>
      </c>
      <c r="C869" s="50" t="s">
        <v>383</v>
      </c>
      <c r="D869" s="50" t="s">
        <v>79</v>
      </c>
      <c r="E869" s="50" t="s">
        <v>74</v>
      </c>
      <c r="F869" s="39">
        <f>'Source Data'!O869</f>
        <v>2151394</v>
      </c>
      <c r="G869" s="39">
        <f>'Source Data'!AS869</f>
        <v>3360198</v>
      </c>
      <c r="H869" s="39">
        <f t="shared" si="39"/>
        <v>1208804</v>
      </c>
      <c r="I869" s="55">
        <f t="shared" si="40"/>
        <v>0.56187011770043049</v>
      </c>
      <c r="J869" s="39">
        <f>'Source Data'!I869</f>
        <v>196736</v>
      </c>
      <c r="K869" s="58">
        <f t="shared" si="41"/>
        <v>0.16275260505425196</v>
      </c>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row>
    <row r="870" spans="1:47" ht="20" customHeight="1">
      <c r="A870" s="48" t="s">
        <v>1171</v>
      </c>
      <c r="B870" s="49">
        <v>247904</v>
      </c>
      <c r="C870" s="50" t="s">
        <v>617</v>
      </c>
      <c r="D870" s="50" t="s">
        <v>79</v>
      </c>
      <c r="E870" s="50" t="s">
        <v>74</v>
      </c>
      <c r="F870" s="39">
        <f>'Source Data'!O870</f>
        <v>1262290</v>
      </c>
      <c r="G870" s="39">
        <f>'Source Data'!AS870</f>
        <v>1695248</v>
      </c>
      <c r="H870" s="39">
        <f t="shared" si="39"/>
        <v>432958</v>
      </c>
      <c r="I870" s="55">
        <f t="shared" si="40"/>
        <v>0.34299408218396721</v>
      </c>
      <c r="J870" s="39">
        <f>'Source Data'!I870</f>
        <v>102502</v>
      </c>
      <c r="K870" s="58">
        <f t="shared" si="41"/>
        <v>0.23674813723271079</v>
      </c>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row>
    <row r="871" spans="1:47" ht="20" customHeight="1">
      <c r="A871" s="48" t="s">
        <v>1172</v>
      </c>
      <c r="B871" s="49">
        <v>91913</v>
      </c>
      <c r="C871" s="50" t="s">
        <v>210</v>
      </c>
      <c r="D871" s="50" t="s">
        <v>79</v>
      </c>
      <c r="E871" s="50" t="s">
        <v>74</v>
      </c>
      <c r="F871" s="39">
        <f>'Source Data'!O871</f>
        <v>2220581</v>
      </c>
      <c r="G871" s="39">
        <f>'Source Data'!AS871</f>
        <v>3184507</v>
      </c>
      <c r="H871" s="39">
        <f t="shared" si="39"/>
        <v>963926</v>
      </c>
      <c r="I871" s="55">
        <f t="shared" si="40"/>
        <v>0.43408729517184919</v>
      </c>
      <c r="J871" s="39">
        <f>'Source Data'!I871</f>
        <v>144160</v>
      </c>
      <c r="K871" s="58">
        <f t="shared" si="41"/>
        <v>0.1495550488315493</v>
      </c>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row>
    <row r="872" spans="1:47" ht="20" customHeight="1">
      <c r="A872" s="48" t="s">
        <v>1173</v>
      </c>
      <c r="B872" s="49">
        <v>28906</v>
      </c>
      <c r="C872" s="50" t="s">
        <v>940</v>
      </c>
      <c r="D872" s="50" t="s">
        <v>79</v>
      </c>
      <c r="E872" s="50" t="s">
        <v>74</v>
      </c>
      <c r="F872" s="39">
        <f>'Source Data'!O872</f>
        <v>350594</v>
      </c>
      <c r="G872" s="39">
        <f>'Source Data'!AS872</f>
        <v>581290</v>
      </c>
      <c r="H872" s="39">
        <f t="shared" si="39"/>
        <v>230696</v>
      </c>
      <c r="I872" s="55">
        <f t="shared" si="40"/>
        <v>0.65801468365117488</v>
      </c>
      <c r="J872" s="39">
        <f>'Source Data'!I872</f>
        <v>29256</v>
      </c>
      <c r="K872" s="58">
        <f t="shared" si="41"/>
        <v>0.12681624302111871</v>
      </c>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row>
    <row r="873" spans="1:47" ht="20" customHeight="1">
      <c r="A873" s="48" t="s">
        <v>1174</v>
      </c>
      <c r="B873" s="49">
        <v>169909</v>
      </c>
      <c r="C873" s="50" t="s">
        <v>267</v>
      </c>
      <c r="D873" s="50" t="s">
        <v>79</v>
      </c>
      <c r="E873" s="50" t="s">
        <v>74</v>
      </c>
      <c r="F873" s="39">
        <f>'Source Data'!O873</f>
        <v>263914</v>
      </c>
      <c r="G873" s="39">
        <f>'Source Data'!AS873</f>
        <v>428661</v>
      </c>
      <c r="H873" s="39">
        <f t="shared" si="39"/>
        <v>164747</v>
      </c>
      <c r="I873" s="55">
        <f t="shared" si="40"/>
        <v>0.62424501921080355</v>
      </c>
      <c r="J873" s="39">
        <f>'Source Data'!I873</f>
        <v>13356</v>
      </c>
      <c r="K873" s="58">
        <f t="shared" si="41"/>
        <v>8.1069761513107977E-2</v>
      </c>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row>
    <row r="874" spans="1:47" ht="20" customHeight="1">
      <c r="A874" s="48" t="s">
        <v>1175</v>
      </c>
      <c r="B874" s="49">
        <v>139912</v>
      </c>
      <c r="C874" s="50" t="s">
        <v>398</v>
      </c>
      <c r="D874" s="50" t="s">
        <v>79</v>
      </c>
      <c r="E874" s="50" t="s">
        <v>74</v>
      </c>
      <c r="F874" s="39">
        <f>'Source Data'!O874</f>
        <v>1348520</v>
      </c>
      <c r="G874" s="39">
        <f>'Source Data'!AS874</f>
        <v>2259556</v>
      </c>
      <c r="H874" s="39">
        <f t="shared" si="39"/>
        <v>911036</v>
      </c>
      <c r="I874" s="55">
        <f t="shared" si="40"/>
        <v>0.67558211965710557</v>
      </c>
      <c r="J874" s="39">
        <f>'Source Data'!I874</f>
        <v>110770</v>
      </c>
      <c r="K874" s="58">
        <f t="shared" si="41"/>
        <v>0.12158685276981371</v>
      </c>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row>
    <row r="875" spans="1:47" ht="20" customHeight="1">
      <c r="A875" s="48" t="s">
        <v>1176</v>
      </c>
      <c r="B875" s="49">
        <v>15843</v>
      </c>
      <c r="C875" s="50" t="s">
        <v>99</v>
      </c>
      <c r="D875" s="50" t="s">
        <v>71</v>
      </c>
      <c r="E875" s="50" t="s">
        <v>292</v>
      </c>
      <c r="F875" s="39">
        <f>'Source Data'!O875</f>
        <v>0</v>
      </c>
      <c r="G875" s="39">
        <f>'Source Data'!AS875</f>
        <v>196238</v>
      </c>
      <c r="H875" s="39">
        <f t="shared" si="39"/>
        <v>196238</v>
      </c>
      <c r="I875" s="55" t="str">
        <f t="shared" si="40"/>
        <v>N/A</v>
      </c>
      <c r="J875" s="39">
        <f>'Source Data'!I875</f>
        <v>17490</v>
      </c>
      <c r="K875" s="58">
        <f t="shared" si="41"/>
        <v>8.9126468879625761E-2</v>
      </c>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row>
    <row r="876" spans="1:47" ht="20" customHeight="1">
      <c r="A876" s="48" t="s">
        <v>1177</v>
      </c>
      <c r="B876" s="49">
        <v>72801</v>
      </c>
      <c r="C876" s="50" t="s">
        <v>247</v>
      </c>
      <c r="D876" s="50" t="s">
        <v>71</v>
      </c>
      <c r="E876" s="50" t="s">
        <v>74</v>
      </c>
      <c r="F876" s="39">
        <f>'Source Data'!O876</f>
        <v>4364913</v>
      </c>
      <c r="G876" s="39">
        <f>'Source Data'!AS876</f>
        <v>8390551</v>
      </c>
      <c r="H876" s="39">
        <f t="shared" si="39"/>
        <v>4025638</v>
      </c>
      <c r="I876" s="55">
        <f t="shared" si="40"/>
        <v>0.92227221940047832</v>
      </c>
      <c r="J876" s="39">
        <f>'Source Data'!I876</f>
        <v>935450</v>
      </c>
      <c r="K876" s="58">
        <f t="shared" si="41"/>
        <v>0.23237310458615504</v>
      </c>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row>
    <row r="877" spans="1:47" ht="20" customHeight="1">
      <c r="A877" s="48" t="s">
        <v>1178</v>
      </c>
      <c r="B877" s="49">
        <v>125905</v>
      </c>
      <c r="C877" s="50" t="s">
        <v>108</v>
      </c>
      <c r="D877" s="50" t="s">
        <v>79</v>
      </c>
      <c r="E877" s="50" t="s">
        <v>74</v>
      </c>
      <c r="F877" s="39">
        <f>'Source Data'!O877</f>
        <v>1785060</v>
      </c>
      <c r="G877" s="39">
        <f>'Source Data'!AS877</f>
        <v>2505263</v>
      </c>
      <c r="H877" s="39">
        <f t="shared" si="39"/>
        <v>720203</v>
      </c>
      <c r="I877" s="55">
        <f t="shared" si="40"/>
        <v>0.4034615082966399</v>
      </c>
      <c r="J877" s="39">
        <f>'Source Data'!I877</f>
        <v>79182</v>
      </c>
      <c r="K877" s="58">
        <f t="shared" si="41"/>
        <v>0.10994400189946446</v>
      </c>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row>
    <row r="878" spans="1:47" ht="20" customHeight="1">
      <c r="A878" s="48" t="s">
        <v>1179</v>
      </c>
      <c r="B878" s="49">
        <v>189902</v>
      </c>
      <c r="C878" s="50" t="s">
        <v>978</v>
      </c>
      <c r="D878" s="50" t="s">
        <v>79</v>
      </c>
      <c r="E878" s="50" t="s">
        <v>74</v>
      </c>
      <c r="F878" s="39">
        <f>'Source Data'!O878</f>
        <v>2141770</v>
      </c>
      <c r="G878" s="39">
        <f>'Source Data'!AS878</f>
        <v>2318402</v>
      </c>
      <c r="H878" s="39">
        <f t="shared" si="39"/>
        <v>176632</v>
      </c>
      <c r="I878" s="55">
        <f t="shared" si="40"/>
        <v>8.2470106500698026E-2</v>
      </c>
      <c r="J878" s="39">
        <f>'Source Data'!I878</f>
        <v>112678</v>
      </c>
      <c r="K878" s="58">
        <f t="shared" si="41"/>
        <v>0.63792517777073232</v>
      </c>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row>
    <row r="879" spans="1:47" ht="20" customHeight="1">
      <c r="A879" s="48" t="s">
        <v>1180</v>
      </c>
      <c r="B879" s="49">
        <v>167904</v>
      </c>
      <c r="C879" s="50" t="s">
        <v>673</v>
      </c>
      <c r="D879" s="50" t="s">
        <v>79</v>
      </c>
      <c r="E879" s="50" t="s">
        <v>74</v>
      </c>
      <c r="F879" s="39">
        <f>'Source Data'!O879</f>
        <v>229899</v>
      </c>
      <c r="G879" s="39">
        <f>'Source Data'!AS879</f>
        <v>364841</v>
      </c>
      <c r="H879" s="39">
        <f t="shared" si="39"/>
        <v>134942</v>
      </c>
      <c r="I879" s="55">
        <f t="shared" si="40"/>
        <v>0.58696210074858957</v>
      </c>
      <c r="J879" s="39">
        <f>'Source Data'!I879</f>
        <v>9116</v>
      </c>
      <c r="K879" s="58">
        <f t="shared" si="41"/>
        <v>6.7554949533873809E-2</v>
      </c>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row>
    <row r="880" spans="1:47" ht="20" customHeight="1">
      <c r="A880" s="48" t="s">
        <v>1181</v>
      </c>
      <c r="B880" s="49">
        <v>43911</v>
      </c>
      <c r="C880" s="50" t="s">
        <v>112</v>
      </c>
      <c r="D880" s="50" t="s">
        <v>79</v>
      </c>
      <c r="E880" s="50" t="s">
        <v>74</v>
      </c>
      <c r="F880" s="39">
        <f>'Source Data'!O880</f>
        <v>7621516</v>
      </c>
      <c r="G880" s="39">
        <f>'Source Data'!AS880</f>
        <v>17185886</v>
      </c>
      <c r="H880" s="39">
        <f t="shared" si="39"/>
        <v>9564370</v>
      </c>
      <c r="I880" s="55">
        <f t="shared" si="40"/>
        <v>1.2549170007646773</v>
      </c>
      <c r="J880" s="39">
        <f>'Source Data'!I880</f>
        <v>1204478</v>
      </c>
      <c r="K880" s="58">
        <f t="shared" si="41"/>
        <v>0.12593385659484105</v>
      </c>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row>
    <row r="881" spans="1:47" ht="20" customHeight="1">
      <c r="A881" s="48" t="s">
        <v>1182</v>
      </c>
      <c r="B881" s="49">
        <v>98903</v>
      </c>
      <c r="C881" s="50" t="s">
        <v>712</v>
      </c>
      <c r="D881" s="50" t="s">
        <v>79</v>
      </c>
      <c r="E881" s="50" t="s">
        <v>74</v>
      </c>
      <c r="F881" s="39">
        <f>'Source Data'!O881</f>
        <v>292369</v>
      </c>
      <c r="G881" s="39">
        <f>'Source Data'!AS881</f>
        <v>436415</v>
      </c>
      <c r="H881" s="39">
        <f t="shared" si="39"/>
        <v>144046</v>
      </c>
      <c r="I881" s="55">
        <f t="shared" si="40"/>
        <v>0.49268561304379055</v>
      </c>
      <c r="J881" s="39">
        <f>'Source Data'!I881</f>
        <v>13038</v>
      </c>
      <c r="K881" s="58">
        <f t="shared" si="41"/>
        <v>9.051275287061078E-2</v>
      </c>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row>
    <row r="882" spans="1:47" ht="20" customHeight="1">
      <c r="A882" s="48" t="s">
        <v>1183</v>
      </c>
      <c r="B882" s="49">
        <v>14803</v>
      </c>
      <c r="C882" s="50" t="s">
        <v>86</v>
      </c>
      <c r="D882" s="50" t="s">
        <v>71</v>
      </c>
      <c r="E882" s="50" t="s">
        <v>74</v>
      </c>
      <c r="F882" s="39">
        <f>'Source Data'!O882</f>
        <v>1849300</v>
      </c>
      <c r="G882" s="39">
        <f>'Source Data'!AS882</f>
        <v>1411167</v>
      </c>
      <c r="H882" s="39">
        <f t="shared" si="39"/>
        <v>-438133</v>
      </c>
      <c r="I882" s="55">
        <f t="shared" si="40"/>
        <v>-0.23691829340831666</v>
      </c>
      <c r="J882" s="39">
        <f>'Source Data'!I882</f>
        <v>55332</v>
      </c>
      <c r="K882" s="58" t="str">
        <f t="shared" si="41"/>
        <v>N/A</v>
      </c>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row>
    <row r="883" spans="1:47" ht="20" customHeight="1">
      <c r="A883" s="48" t="s">
        <v>1184</v>
      </c>
      <c r="B883" s="49">
        <v>108910</v>
      </c>
      <c r="C883" s="50" t="s">
        <v>291</v>
      </c>
      <c r="D883" s="50" t="s">
        <v>79</v>
      </c>
      <c r="E883" s="50" t="s">
        <v>74</v>
      </c>
      <c r="F883" s="39">
        <f>'Source Data'!O883</f>
        <v>2943908</v>
      </c>
      <c r="G883" s="39">
        <f>'Source Data'!AS883</f>
        <v>3448697</v>
      </c>
      <c r="H883" s="39">
        <f t="shared" si="39"/>
        <v>504789</v>
      </c>
      <c r="I883" s="55">
        <f t="shared" si="40"/>
        <v>0.1714690132979699</v>
      </c>
      <c r="J883" s="39">
        <f>'Source Data'!I883</f>
        <v>136846</v>
      </c>
      <c r="K883" s="58">
        <f t="shared" si="41"/>
        <v>0.2710954478009624</v>
      </c>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row>
    <row r="884" spans="1:47" ht="20" customHeight="1">
      <c r="A884" s="48" t="s">
        <v>1185</v>
      </c>
      <c r="B884" s="49">
        <v>15839</v>
      </c>
      <c r="C884" s="50" t="s">
        <v>99</v>
      </c>
      <c r="D884" s="50" t="s">
        <v>71</v>
      </c>
      <c r="E884" s="50" t="s">
        <v>292</v>
      </c>
      <c r="F884" s="39">
        <f>'Source Data'!O884</f>
        <v>0</v>
      </c>
      <c r="G884" s="39">
        <f>'Source Data'!AS884</f>
        <v>597019</v>
      </c>
      <c r="H884" s="39">
        <f t="shared" si="39"/>
        <v>597019</v>
      </c>
      <c r="I884" s="55" t="str">
        <f t="shared" si="40"/>
        <v>N/A</v>
      </c>
      <c r="J884" s="39">
        <f>'Source Data'!I884</f>
        <v>29150</v>
      </c>
      <c r="K884" s="58">
        <f t="shared" si="41"/>
        <v>4.8825916763118093E-2</v>
      </c>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row>
    <row r="885" spans="1:47" ht="20" customHeight="1">
      <c r="A885" s="48" t="s">
        <v>1186</v>
      </c>
      <c r="B885" s="49">
        <v>43912</v>
      </c>
      <c r="C885" s="50" t="s">
        <v>112</v>
      </c>
      <c r="D885" s="50" t="s">
        <v>79</v>
      </c>
      <c r="E885" s="50" t="s">
        <v>74</v>
      </c>
      <c r="F885" s="39">
        <f>'Source Data'!O885</f>
        <v>22338032</v>
      </c>
      <c r="G885" s="39">
        <f>'Source Data'!AS885</f>
        <v>47349733</v>
      </c>
      <c r="H885" s="39">
        <f t="shared" si="39"/>
        <v>25011701</v>
      </c>
      <c r="I885" s="55">
        <f t="shared" si="40"/>
        <v>1.1196913407591143</v>
      </c>
      <c r="J885" s="39">
        <f>'Source Data'!I885</f>
        <v>3556936</v>
      </c>
      <c r="K885" s="58">
        <f t="shared" si="41"/>
        <v>0.1422108796199027</v>
      </c>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row>
    <row r="886" spans="1:47" ht="20" customHeight="1">
      <c r="A886" s="48" t="s">
        <v>1187</v>
      </c>
      <c r="B886" s="49">
        <v>99903</v>
      </c>
      <c r="C886" s="50" t="s">
        <v>392</v>
      </c>
      <c r="D886" s="50" t="s">
        <v>79</v>
      </c>
      <c r="E886" s="50" t="s">
        <v>74</v>
      </c>
      <c r="F886" s="39">
        <f>'Source Data'!O886</f>
        <v>1167033</v>
      </c>
      <c r="G886" s="39">
        <f>'Source Data'!AS886</f>
        <v>1624065</v>
      </c>
      <c r="H886" s="39">
        <f t="shared" si="39"/>
        <v>457032</v>
      </c>
      <c r="I886" s="55">
        <f t="shared" si="40"/>
        <v>0.39161874599947044</v>
      </c>
      <c r="J886" s="39">
        <f>'Source Data'!I886</f>
        <v>41658</v>
      </c>
      <c r="K886" s="58">
        <f t="shared" si="41"/>
        <v>9.114897862731712E-2</v>
      </c>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row>
    <row r="887" spans="1:47" ht="20" customHeight="1">
      <c r="A887" s="48" t="s">
        <v>1188</v>
      </c>
      <c r="B887" s="49">
        <v>34907</v>
      </c>
      <c r="C887" s="50" t="s">
        <v>165</v>
      </c>
      <c r="D887" s="50" t="s">
        <v>79</v>
      </c>
      <c r="E887" s="50" t="s">
        <v>74</v>
      </c>
      <c r="F887" s="39">
        <f>'Source Data'!O887</f>
        <v>1676868</v>
      </c>
      <c r="G887" s="39">
        <f>'Source Data'!AS887</f>
        <v>2195512</v>
      </c>
      <c r="H887" s="39">
        <f t="shared" si="39"/>
        <v>518644</v>
      </c>
      <c r="I887" s="55">
        <f t="shared" si="40"/>
        <v>0.30929327770581821</v>
      </c>
      <c r="J887" s="39">
        <f>'Source Data'!I887</f>
        <v>90630</v>
      </c>
      <c r="K887" s="58">
        <f t="shared" si="41"/>
        <v>0.17474414048943013</v>
      </c>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row>
    <row r="888" spans="1:47" ht="20" customHeight="1">
      <c r="A888" s="48" t="s">
        <v>1189</v>
      </c>
      <c r="B888" s="49">
        <v>116908</v>
      </c>
      <c r="C888" s="50" t="s">
        <v>237</v>
      </c>
      <c r="D888" s="50" t="s">
        <v>79</v>
      </c>
      <c r="E888" s="50" t="s">
        <v>74</v>
      </c>
      <c r="F888" s="39">
        <f>'Source Data'!O888</f>
        <v>3746214</v>
      </c>
      <c r="G888" s="39">
        <f>'Source Data'!AS888</f>
        <v>5065669</v>
      </c>
      <c r="H888" s="39">
        <f t="shared" si="39"/>
        <v>1319455</v>
      </c>
      <c r="I888" s="55">
        <f t="shared" si="40"/>
        <v>0.35221025814328816</v>
      </c>
      <c r="J888" s="39">
        <f>'Source Data'!I888</f>
        <v>314926</v>
      </c>
      <c r="K888" s="58">
        <f t="shared" si="41"/>
        <v>0.23867884846394913</v>
      </c>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row>
    <row r="889" spans="1:47" ht="20" customHeight="1">
      <c r="A889" s="48" t="s">
        <v>1190</v>
      </c>
      <c r="B889" s="49">
        <v>250904</v>
      </c>
      <c r="C889" s="50" t="s">
        <v>101</v>
      </c>
      <c r="D889" s="50" t="s">
        <v>79</v>
      </c>
      <c r="E889" s="50" t="s">
        <v>74</v>
      </c>
      <c r="F889" s="39">
        <f>'Source Data'!O889</f>
        <v>1638319</v>
      </c>
      <c r="G889" s="39">
        <f>'Source Data'!AS889</f>
        <v>2394510</v>
      </c>
      <c r="H889" s="39">
        <f t="shared" si="39"/>
        <v>756191</v>
      </c>
      <c r="I889" s="55">
        <f t="shared" si="40"/>
        <v>0.4615651774776463</v>
      </c>
      <c r="J889" s="39">
        <f>'Source Data'!I889</f>
        <v>127730</v>
      </c>
      <c r="K889" s="58">
        <f t="shared" si="41"/>
        <v>0.16891235150907641</v>
      </c>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row>
    <row r="890" spans="1:47" ht="20" customHeight="1">
      <c r="A890" s="48" t="s">
        <v>1191</v>
      </c>
      <c r="B890" s="49">
        <v>190903</v>
      </c>
      <c r="C890" s="50" t="s">
        <v>1192</v>
      </c>
      <c r="D890" s="50" t="s">
        <v>79</v>
      </c>
      <c r="E890" s="50" t="s">
        <v>74</v>
      </c>
      <c r="F890" s="39">
        <f>'Source Data'!O890</f>
        <v>2439479</v>
      </c>
      <c r="G890" s="39">
        <f>'Source Data'!AS890</f>
        <v>3422085</v>
      </c>
      <c r="H890" s="39">
        <f t="shared" si="39"/>
        <v>982606</v>
      </c>
      <c r="I890" s="55">
        <f t="shared" si="40"/>
        <v>0.40279338334127901</v>
      </c>
      <c r="J890" s="39">
        <f>'Source Data'!I890</f>
        <v>175536</v>
      </c>
      <c r="K890" s="58">
        <f t="shared" si="41"/>
        <v>0.17864332194185664</v>
      </c>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row>
    <row r="891" spans="1:47" ht="20" customHeight="1">
      <c r="A891" s="48" t="s">
        <v>1193</v>
      </c>
      <c r="B891" s="49">
        <v>54903</v>
      </c>
      <c r="C891" s="50" t="s">
        <v>478</v>
      </c>
      <c r="D891" s="50" t="s">
        <v>79</v>
      </c>
      <c r="E891" s="50" t="s">
        <v>74</v>
      </c>
      <c r="F891" s="39">
        <f>'Source Data'!O891</f>
        <v>890146</v>
      </c>
      <c r="G891" s="39">
        <f>'Source Data'!AS891</f>
        <v>1158644</v>
      </c>
      <c r="H891" s="39">
        <f t="shared" si="39"/>
        <v>268498</v>
      </c>
      <c r="I891" s="55">
        <f t="shared" si="40"/>
        <v>0.3016336645898538</v>
      </c>
      <c r="J891" s="39">
        <f>'Source Data'!I891</f>
        <v>32860</v>
      </c>
      <c r="K891" s="58">
        <f t="shared" si="41"/>
        <v>0.12238452427951046</v>
      </c>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row>
    <row r="892" spans="1:47" ht="20" customHeight="1">
      <c r="A892" s="48" t="s">
        <v>1194</v>
      </c>
      <c r="B892" s="49">
        <v>66005</v>
      </c>
      <c r="C892" s="50" t="s">
        <v>216</v>
      </c>
      <c r="D892" s="50" t="s">
        <v>79</v>
      </c>
      <c r="E892" s="50" t="s">
        <v>74</v>
      </c>
      <c r="F892" s="39">
        <f>'Source Data'!O892</f>
        <v>93049</v>
      </c>
      <c r="G892" s="39">
        <f>'Source Data'!AS892</f>
        <v>168439</v>
      </c>
      <c r="H892" s="39">
        <f t="shared" si="39"/>
        <v>75390</v>
      </c>
      <c r="I892" s="55">
        <f t="shared" si="40"/>
        <v>0.81021827209319819</v>
      </c>
      <c r="J892" s="39">
        <f>'Source Data'!I892</f>
        <v>2226</v>
      </c>
      <c r="K892" s="58">
        <f t="shared" si="41"/>
        <v>2.9526462395543174E-2</v>
      </c>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row>
    <row r="893" spans="1:47" ht="20" customHeight="1">
      <c r="A893" s="48" t="s">
        <v>1195</v>
      </c>
      <c r="B893" s="49">
        <v>234801</v>
      </c>
      <c r="C893" s="50" t="s">
        <v>347</v>
      </c>
      <c r="D893" s="50" t="s">
        <v>71</v>
      </c>
      <c r="E893" s="50" t="s">
        <v>74</v>
      </c>
      <c r="F893" s="39">
        <f>'Source Data'!O893</f>
        <v>132248</v>
      </c>
      <c r="G893" s="39">
        <f>'Source Data'!AS893</f>
        <v>118079</v>
      </c>
      <c r="H893" s="39">
        <f t="shared" si="39"/>
        <v>-14169</v>
      </c>
      <c r="I893" s="55">
        <f t="shared" si="40"/>
        <v>-0.107139616478132</v>
      </c>
      <c r="J893" s="39">
        <f>'Source Data'!I893</f>
        <v>6254</v>
      </c>
      <c r="K893" s="58" t="str">
        <f t="shared" si="41"/>
        <v>N/A</v>
      </c>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row>
    <row r="894" spans="1:47" ht="20" customHeight="1">
      <c r="A894" s="48" t="s">
        <v>1196</v>
      </c>
      <c r="B894" s="49">
        <v>15906</v>
      </c>
      <c r="C894" s="50" t="s">
        <v>99</v>
      </c>
      <c r="D894" s="50" t="s">
        <v>79</v>
      </c>
      <c r="E894" s="50" t="s">
        <v>74</v>
      </c>
      <c r="F894" s="39">
        <f>'Source Data'!O894</f>
        <v>2885165</v>
      </c>
      <c r="G894" s="39">
        <f>'Source Data'!AS894</f>
        <v>3451427</v>
      </c>
      <c r="H894" s="39">
        <f t="shared" si="39"/>
        <v>566262</v>
      </c>
      <c r="I894" s="55">
        <f t="shared" si="40"/>
        <v>0.19626676463911077</v>
      </c>
      <c r="J894" s="39">
        <f>'Source Data'!I894</f>
        <v>148612</v>
      </c>
      <c r="K894" s="58">
        <f t="shared" si="41"/>
        <v>0.26244388639887545</v>
      </c>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row>
    <row r="895" spans="1:47" ht="20" customHeight="1">
      <c r="A895" s="48" t="s">
        <v>1197</v>
      </c>
      <c r="B895" s="49">
        <v>67907</v>
      </c>
      <c r="C895" s="50" t="s">
        <v>402</v>
      </c>
      <c r="D895" s="50" t="s">
        <v>79</v>
      </c>
      <c r="E895" s="50" t="s">
        <v>74</v>
      </c>
      <c r="F895" s="39">
        <f>'Source Data'!O895</f>
        <v>583900</v>
      </c>
      <c r="G895" s="39">
        <f>'Source Data'!AS895</f>
        <v>1174568</v>
      </c>
      <c r="H895" s="39">
        <f t="shared" si="39"/>
        <v>590668</v>
      </c>
      <c r="I895" s="55">
        <f t="shared" si="40"/>
        <v>1.0115910258605925</v>
      </c>
      <c r="J895" s="39">
        <f>'Source Data'!I895</f>
        <v>27666</v>
      </c>
      <c r="K895" s="58">
        <f t="shared" si="41"/>
        <v>4.6838494721230875E-2</v>
      </c>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row>
    <row r="896" spans="1:47" ht="20" customHeight="1">
      <c r="A896" s="48" t="s">
        <v>1198</v>
      </c>
      <c r="B896" s="49">
        <v>231902</v>
      </c>
      <c r="C896" s="50" t="s">
        <v>995</v>
      </c>
      <c r="D896" s="50" t="s">
        <v>79</v>
      </c>
      <c r="E896" s="50" t="s">
        <v>74</v>
      </c>
      <c r="F896" s="39">
        <f>'Source Data'!O896</f>
        <v>1402719</v>
      </c>
      <c r="G896" s="39">
        <f>'Source Data'!AS896</f>
        <v>2386061</v>
      </c>
      <c r="H896" s="39">
        <f t="shared" si="39"/>
        <v>983342</v>
      </c>
      <c r="I896" s="55">
        <f t="shared" si="40"/>
        <v>0.70102565089658009</v>
      </c>
      <c r="J896" s="39">
        <f>'Source Data'!I896</f>
        <v>30528</v>
      </c>
      <c r="K896" s="58">
        <f t="shared" si="41"/>
        <v>3.1045150110541399E-2</v>
      </c>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row>
    <row r="897" spans="1:47" ht="20" customHeight="1">
      <c r="A897" s="48" t="s">
        <v>1199</v>
      </c>
      <c r="B897" s="49">
        <v>161802</v>
      </c>
      <c r="C897" s="50" t="s">
        <v>179</v>
      </c>
      <c r="D897" s="50" t="s">
        <v>71</v>
      </c>
      <c r="E897" s="50" t="s">
        <v>74</v>
      </c>
      <c r="F897" s="39">
        <f>'Source Data'!O897</f>
        <v>967768</v>
      </c>
      <c r="G897" s="39">
        <f>'Source Data'!AS897</f>
        <v>1400575</v>
      </c>
      <c r="H897" s="39">
        <f t="shared" si="39"/>
        <v>432807</v>
      </c>
      <c r="I897" s="55">
        <f t="shared" si="40"/>
        <v>0.44722185482471005</v>
      </c>
      <c r="J897" s="39">
        <f>'Source Data'!I897</f>
        <v>96672</v>
      </c>
      <c r="K897" s="58">
        <f t="shared" si="41"/>
        <v>0.22336052790273725</v>
      </c>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row>
    <row r="898" spans="1:47" ht="20" customHeight="1">
      <c r="A898" s="48" t="s">
        <v>1200</v>
      </c>
      <c r="B898" s="49">
        <v>101806</v>
      </c>
      <c r="C898" s="50" t="s">
        <v>76</v>
      </c>
      <c r="D898" s="50" t="s">
        <v>71</v>
      </c>
      <c r="E898" s="50" t="s">
        <v>74</v>
      </c>
      <c r="F898" s="39">
        <f>'Source Data'!O898</f>
        <v>2428127</v>
      </c>
      <c r="G898" s="39">
        <f>'Source Data'!AS898</f>
        <v>4077183</v>
      </c>
      <c r="H898" s="39">
        <f t="shared" si="39"/>
        <v>1649056</v>
      </c>
      <c r="I898" s="55">
        <f t="shared" si="40"/>
        <v>0.67914734278725952</v>
      </c>
      <c r="J898" s="39">
        <f>'Source Data'!I898</f>
        <v>230974</v>
      </c>
      <c r="K898" s="58">
        <f t="shared" si="41"/>
        <v>0.14006437622494325</v>
      </c>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row>
    <row r="899" spans="1:47" ht="20" customHeight="1">
      <c r="A899" s="48" t="s">
        <v>1201</v>
      </c>
      <c r="B899" s="49">
        <v>236801</v>
      </c>
      <c r="C899" s="50" t="s">
        <v>799</v>
      </c>
      <c r="D899" s="50" t="s">
        <v>71</v>
      </c>
      <c r="E899" s="50" t="s">
        <v>74</v>
      </c>
      <c r="F899" s="39">
        <f>'Source Data'!O899</f>
        <v>129112</v>
      </c>
      <c r="G899" s="39">
        <f>'Source Data'!AS899</f>
        <v>216450</v>
      </c>
      <c r="H899" s="39">
        <f t="shared" si="39"/>
        <v>87338</v>
      </c>
      <c r="I899" s="55">
        <f t="shared" si="40"/>
        <v>0.67645145300204479</v>
      </c>
      <c r="J899" s="39">
        <f>'Source Data'!I899</f>
        <v>1484</v>
      </c>
      <c r="K899" s="58">
        <f t="shared" si="41"/>
        <v>1.699145847168472E-2</v>
      </c>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row>
    <row r="900" spans="1:47" ht="20" customHeight="1">
      <c r="A900" s="48" t="s">
        <v>1202</v>
      </c>
      <c r="B900" s="49">
        <v>245903</v>
      </c>
      <c r="C900" s="50" t="s">
        <v>905</v>
      </c>
      <c r="D900" s="50" t="s">
        <v>79</v>
      </c>
      <c r="E900" s="50" t="s">
        <v>74</v>
      </c>
      <c r="F900" s="39">
        <f>'Source Data'!O900</f>
        <v>4561802</v>
      </c>
      <c r="G900" s="39">
        <f>'Source Data'!AS900</f>
        <v>5380102</v>
      </c>
      <c r="H900" s="39">
        <f t="shared" si="39"/>
        <v>818300</v>
      </c>
      <c r="I900" s="55">
        <f t="shared" si="40"/>
        <v>0.17938086747298546</v>
      </c>
      <c r="J900" s="39">
        <f>'Source Data'!I900</f>
        <v>199492</v>
      </c>
      <c r="K900" s="58">
        <f t="shared" si="41"/>
        <v>0.24378834168397898</v>
      </c>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row>
    <row r="901" spans="1:47" ht="20" customHeight="1">
      <c r="A901" s="48" t="s">
        <v>1203</v>
      </c>
      <c r="B901" s="49">
        <v>192901</v>
      </c>
      <c r="C901" s="50" t="s">
        <v>1204</v>
      </c>
      <c r="D901" s="50" t="s">
        <v>79</v>
      </c>
      <c r="E901" s="50" t="s">
        <v>74</v>
      </c>
      <c r="F901" s="39">
        <f>'Source Data'!O901</f>
        <v>2334309</v>
      </c>
      <c r="G901" s="39">
        <f>'Source Data'!AS901</f>
        <v>2555645</v>
      </c>
      <c r="H901" s="39">
        <f t="shared" si="39"/>
        <v>221336</v>
      </c>
      <c r="I901" s="55">
        <f t="shared" si="40"/>
        <v>9.4818637978091161E-2</v>
      </c>
      <c r="J901" s="39">
        <f>'Source Data'!I901</f>
        <v>87874</v>
      </c>
      <c r="K901" s="58">
        <f t="shared" si="41"/>
        <v>0.39701630100842161</v>
      </c>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row>
    <row r="902" spans="1:47" ht="20" customHeight="1">
      <c r="A902" s="48" t="s">
        <v>1205</v>
      </c>
      <c r="B902" s="49">
        <v>19911</v>
      </c>
      <c r="C902" s="50" t="s">
        <v>512</v>
      </c>
      <c r="D902" s="50" t="s">
        <v>79</v>
      </c>
      <c r="E902" s="50" t="s">
        <v>74</v>
      </c>
      <c r="F902" s="39">
        <f>'Source Data'!O902</f>
        <v>486837</v>
      </c>
      <c r="G902" s="39">
        <f>'Source Data'!AS902</f>
        <v>505991</v>
      </c>
      <c r="H902" s="39">
        <f t="shared" ref="H902:H965" si="42">G902-F902</f>
        <v>19154</v>
      </c>
      <c r="I902" s="55">
        <f t="shared" ref="I902:I965" si="43">IF(F902=0,"N/A",H902/F902)</f>
        <v>3.9343763929200123E-2</v>
      </c>
      <c r="J902" s="39">
        <f>'Source Data'!I902</f>
        <v>54590</v>
      </c>
      <c r="K902" s="58">
        <f t="shared" ref="K902:K965" si="44">IF(H902&lt;=0,"N/A",J902/H902)</f>
        <v>2.8500574292575962</v>
      </c>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row>
    <row r="903" spans="1:47" ht="20" customHeight="1">
      <c r="A903" s="48" t="s">
        <v>1206</v>
      </c>
      <c r="B903" s="49">
        <v>70911</v>
      </c>
      <c r="C903" s="50" t="s">
        <v>174</v>
      </c>
      <c r="D903" s="50" t="s">
        <v>79</v>
      </c>
      <c r="E903" s="50" t="s">
        <v>74</v>
      </c>
      <c r="F903" s="39">
        <f>'Source Data'!O903</f>
        <v>7759309</v>
      </c>
      <c r="G903" s="39">
        <f>'Source Data'!AS903</f>
        <v>11373352</v>
      </c>
      <c r="H903" s="39">
        <f t="shared" si="42"/>
        <v>3614043</v>
      </c>
      <c r="I903" s="55">
        <f t="shared" si="43"/>
        <v>0.46576866574072512</v>
      </c>
      <c r="J903" s="39">
        <f>'Source Data'!I903</f>
        <v>696102</v>
      </c>
      <c r="K903" s="58">
        <f t="shared" si="44"/>
        <v>0.19261032588710206</v>
      </c>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row>
    <row r="904" spans="1:47" ht="20" customHeight="1">
      <c r="A904" s="48" t="s">
        <v>1207</v>
      </c>
      <c r="B904" s="49">
        <v>19906</v>
      </c>
      <c r="C904" s="50" t="s">
        <v>512</v>
      </c>
      <c r="D904" s="50" t="s">
        <v>79</v>
      </c>
      <c r="E904" s="50" t="s">
        <v>74</v>
      </c>
      <c r="F904" s="39">
        <f>'Source Data'!O904</f>
        <v>1014232</v>
      </c>
      <c r="G904" s="39">
        <f>'Source Data'!AS904</f>
        <v>1379833</v>
      </c>
      <c r="H904" s="39">
        <f t="shared" si="42"/>
        <v>365601</v>
      </c>
      <c r="I904" s="55">
        <f t="shared" si="43"/>
        <v>0.360470779861018</v>
      </c>
      <c r="J904" s="39">
        <f>'Source Data'!I904</f>
        <v>113632</v>
      </c>
      <c r="K904" s="58">
        <f t="shared" si="44"/>
        <v>0.31080877787533406</v>
      </c>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row>
    <row r="905" spans="1:47" ht="20" customHeight="1">
      <c r="A905" s="48" t="s">
        <v>1208</v>
      </c>
      <c r="B905" s="49">
        <v>196903</v>
      </c>
      <c r="C905" s="50" t="s">
        <v>172</v>
      </c>
      <c r="D905" s="50" t="s">
        <v>79</v>
      </c>
      <c r="E905" s="50" t="s">
        <v>74</v>
      </c>
      <c r="F905" s="39">
        <f>'Source Data'!O905</f>
        <v>1617791</v>
      </c>
      <c r="G905" s="39">
        <f>'Source Data'!AS905</f>
        <v>2104001</v>
      </c>
      <c r="H905" s="39">
        <f t="shared" si="42"/>
        <v>486210</v>
      </c>
      <c r="I905" s="55">
        <f t="shared" si="43"/>
        <v>0.30053943927244003</v>
      </c>
      <c r="J905" s="39">
        <f>'Source Data'!I905</f>
        <v>62328</v>
      </c>
      <c r="K905" s="58">
        <f t="shared" si="44"/>
        <v>0.12819152218177332</v>
      </c>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row>
    <row r="906" spans="1:47" ht="20" customHeight="1">
      <c r="A906" s="48" t="s">
        <v>1209</v>
      </c>
      <c r="B906" s="49">
        <v>101876</v>
      </c>
      <c r="C906" s="50" t="s">
        <v>76</v>
      </c>
      <c r="D906" s="50" t="s">
        <v>71</v>
      </c>
      <c r="E906" s="50" t="s">
        <v>89</v>
      </c>
      <c r="F906" s="39">
        <f>'Source Data'!O906</f>
        <v>132498</v>
      </c>
      <c r="G906" s="39">
        <f>'Source Data'!AS906</f>
        <v>0</v>
      </c>
      <c r="H906" s="39">
        <f t="shared" si="42"/>
        <v>-132498</v>
      </c>
      <c r="I906" s="55">
        <f t="shared" si="43"/>
        <v>-1</v>
      </c>
      <c r="J906" s="39">
        <f>'Source Data'!I906</f>
        <v>0</v>
      </c>
      <c r="K906" s="58" t="str">
        <f t="shared" si="44"/>
        <v>N/A</v>
      </c>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row>
    <row r="907" spans="1:47" ht="20" customHeight="1">
      <c r="A907" s="48" t="s">
        <v>1210</v>
      </c>
      <c r="B907" s="49">
        <v>137902</v>
      </c>
      <c r="C907" s="50" t="s">
        <v>866</v>
      </c>
      <c r="D907" s="50" t="s">
        <v>79</v>
      </c>
      <c r="E907" s="50" t="s">
        <v>74</v>
      </c>
      <c r="F907" s="39">
        <f>'Source Data'!O907</f>
        <v>1042404</v>
      </c>
      <c r="G907" s="39">
        <f>'Source Data'!AS907</f>
        <v>1314390</v>
      </c>
      <c r="H907" s="39">
        <f t="shared" si="42"/>
        <v>271986</v>
      </c>
      <c r="I907" s="55">
        <f t="shared" si="43"/>
        <v>0.26092186906420162</v>
      </c>
      <c r="J907" s="39">
        <f>'Source Data'!I907</f>
        <v>69324</v>
      </c>
      <c r="K907" s="58">
        <f t="shared" si="44"/>
        <v>0.25488076592177539</v>
      </c>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row>
    <row r="908" spans="1:47" ht="20" customHeight="1">
      <c r="A908" s="48" t="s">
        <v>1211</v>
      </c>
      <c r="B908" s="49">
        <v>45903</v>
      </c>
      <c r="C908" s="50" t="s">
        <v>430</v>
      </c>
      <c r="D908" s="50" t="s">
        <v>79</v>
      </c>
      <c r="E908" s="50" t="s">
        <v>74</v>
      </c>
      <c r="F908" s="39">
        <f>'Source Data'!O908</f>
        <v>2349564</v>
      </c>
      <c r="G908" s="39">
        <f>'Source Data'!AS908</f>
        <v>2791985</v>
      </c>
      <c r="H908" s="39">
        <f t="shared" si="42"/>
        <v>442421</v>
      </c>
      <c r="I908" s="55">
        <f t="shared" si="43"/>
        <v>0.18829919082859628</v>
      </c>
      <c r="J908" s="39">
        <f>'Source Data'!I908</f>
        <v>136104</v>
      </c>
      <c r="K908" s="58">
        <f t="shared" si="44"/>
        <v>0.30763458334934374</v>
      </c>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row>
    <row r="909" spans="1:47" ht="20" customHeight="1">
      <c r="A909" s="48" t="s">
        <v>1212</v>
      </c>
      <c r="B909" s="49">
        <v>175911</v>
      </c>
      <c r="C909" s="50" t="s">
        <v>242</v>
      </c>
      <c r="D909" s="50" t="s">
        <v>79</v>
      </c>
      <c r="E909" s="50" t="s">
        <v>74</v>
      </c>
      <c r="F909" s="39">
        <f>'Source Data'!O909</f>
        <v>1582572</v>
      </c>
      <c r="G909" s="39">
        <f>'Source Data'!AS909</f>
        <v>2231787</v>
      </c>
      <c r="H909" s="39">
        <f t="shared" si="42"/>
        <v>649215</v>
      </c>
      <c r="I909" s="55">
        <f t="shared" si="43"/>
        <v>0.41022778110569375</v>
      </c>
      <c r="J909" s="39">
        <f>'Source Data'!I909</f>
        <v>115858</v>
      </c>
      <c r="K909" s="58">
        <f t="shared" si="44"/>
        <v>0.17845860000154032</v>
      </c>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row>
    <row r="910" spans="1:47" ht="20" customHeight="1">
      <c r="A910" s="48" t="s">
        <v>1213</v>
      </c>
      <c r="B910" s="49">
        <v>14801</v>
      </c>
      <c r="C910" s="50" t="s">
        <v>86</v>
      </c>
      <c r="D910" s="50" t="s">
        <v>71</v>
      </c>
      <c r="E910" s="50" t="s">
        <v>74</v>
      </c>
      <c r="F910" s="39">
        <f>'Source Data'!O910</f>
        <v>2487332</v>
      </c>
      <c r="G910" s="39">
        <f>'Source Data'!AS910</f>
        <v>2175594</v>
      </c>
      <c r="H910" s="39">
        <f t="shared" si="42"/>
        <v>-311738</v>
      </c>
      <c r="I910" s="55">
        <f t="shared" si="43"/>
        <v>-0.12533027356219434</v>
      </c>
      <c r="J910" s="39">
        <f>'Source Data'!I910</f>
        <v>161650</v>
      </c>
      <c r="K910" s="58" t="str">
        <f t="shared" si="44"/>
        <v>N/A</v>
      </c>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row>
    <row r="911" spans="1:47" ht="20" customHeight="1">
      <c r="A911" s="48" t="s">
        <v>1214</v>
      </c>
      <c r="B911" s="49">
        <v>93905</v>
      </c>
      <c r="C911" s="50" t="s">
        <v>133</v>
      </c>
      <c r="D911" s="50" t="s">
        <v>79</v>
      </c>
      <c r="E911" s="50" t="s">
        <v>74</v>
      </c>
      <c r="F911" s="39">
        <f>'Source Data'!O911</f>
        <v>243747</v>
      </c>
      <c r="G911" s="39">
        <f>'Source Data'!AS911</f>
        <v>454456</v>
      </c>
      <c r="H911" s="39">
        <f t="shared" si="42"/>
        <v>210709</v>
      </c>
      <c r="I911" s="55">
        <f t="shared" si="43"/>
        <v>0.86445781896802831</v>
      </c>
      <c r="J911" s="39">
        <f>'Source Data'!I911</f>
        <v>26818</v>
      </c>
      <c r="K911" s="58">
        <f t="shared" si="44"/>
        <v>0.12727505706922818</v>
      </c>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row>
    <row r="912" spans="1:47" ht="20" customHeight="1">
      <c r="A912" s="48" t="s">
        <v>1215</v>
      </c>
      <c r="B912" s="49">
        <v>57916</v>
      </c>
      <c r="C912" s="50" t="s">
        <v>70</v>
      </c>
      <c r="D912" s="50" t="s">
        <v>79</v>
      </c>
      <c r="E912" s="50" t="s">
        <v>74</v>
      </c>
      <c r="F912" s="39">
        <f>'Source Data'!O912</f>
        <v>47930917</v>
      </c>
      <c r="G912" s="39">
        <f>'Source Data'!AS912</f>
        <v>60434119</v>
      </c>
      <c r="H912" s="39">
        <f t="shared" si="42"/>
        <v>12503202</v>
      </c>
      <c r="I912" s="55">
        <f t="shared" si="43"/>
        <v>0.26085881060860988</v>
      </c>
      <c r="J912" s="39">
        <f>'Source Data'!I912</f>
        <v>3786532</v>
      </c>
      <c r="K912" s="58">
        <f t="shared" si="44"/>
        <v>0.30284498322909603</v>
      </c>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row>
    <row r="913" spans="1:47" ht="20" customHeight="1">
      <c r="A913" s="48" t="s">
        <v>1216</v>
      </c>
      <c r="B913" s="49">
        <v>57840</v>
      </c>
      <c r="C913" s="50" t="s">
        <v>70</v>
      </c>
      <c r="D913" s="50" t="s">
        <v>71</v>
      </c>
      <c r="E913" s="50" t="s">
        <v>89</v>
      </c>
      <c r="F913" s="39">
        <f>'Source Data'!O913</f>
        <v>0</v>
      </c>
      <c r="G913" s="39">
        <f>'Source Data'!AS913</f>
        <v>1</v>
      </c>
      <c r="H913" s="39">
        <f t="shared" si="42"/>
        <v>1</v>
      </c>
      <c r="I913" s="55" t="str">
        <f t="shared" si="43"/>
        <v>N/A</v>
      </c>
      <c r="J913" s="39">
        <f>'Source Data'!I913</f>
        <v>0</v>
      </c>
      <c r="K913" s="58">
        <f t="shared" si="44"/>
        <v>0</v>
      </c>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row>
    <row r="914" spans="1:47" ht="20" customHeight="1">
      <c r="A914" s="48" t="s">
        <v>1217</v>
      </c>
      <c r="B914" s="49">
        <v>206902</v>
      </c>
      <c r="C914" s="50" t="s">
        <v>385</v>
      </c>
      <c r="D914" s="50" t="s">
        <v>79</v>
      </c>
      <c r="E914" s="50" t="s">
        <v>74</v>
      </c>
      <c r="F914" s="39">
        <f>'Source Data'!O914</f>
        <v>310906</v>
      </c>
      <c r="G914" s="39">
        <f>'Source Data'!AS914</f>
        <v>387534</v>
      </c>
      <c r="H914" s="39">
        <f t="shared" si="42"/>
        <v>76628</v>
      </c>
      <c r="I914" s="55">
        <f t="shared" si="43"/>
        <v>0.24646677773989567</v>
      </c>
      <c r="J914" s="39">
        <f>'Source Data'!I914</f>
        <v>10706</v>
      </c>
      <c r="K914" s="58">
        <f t="shared" si="44"/>
        <v>0.13971394268413634</v>
      </c>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row>
    <row r="915" spans="1:47" ht="20" customHeight="1">
      <c r="A915" s="48" t="s">
        <v>1218</v>
      </c>
      <c r="B915" s="49">
        <v>161912</v>
      </c>
      <c r="C915" s="50" t="s">
        <v>179</v>
      </c>
      <c r="D915" s="50" t="s">
        <v>79</v>
      </c>
      <c r="E915" s="50" t="s">
        <v>74</v>
      </c>
      <c r="F915" s="39">
        <f>'Source Data'!O915</f>
        <v>794805</v>
      </c>
      <c r="G915" s="39">
        <f>'Source Data'!AS915</f>
        <v>1143024</v>
      </c>
      <c r="H915" s="39">
        <f t="shared" si="42"/>
        <v>348219</v>
      </c>
      <c r="I915" s="55">
        <f t="shared" si="43"/>
        <v>0.43811878385264308</v>
      </c>
      <c r="J915" s="39">
        <f>'Source Data'!I915</f>
        <v>71338</v>
      </c>
      <c r="K915" s="58">
        <f t="shared" si="44"/>
        <v>0.2048653290027253</v>
      </c>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row>
    <row r="916" spans="1:47" ht="20" customHeight="1">
      <c r="A916" s="48" t="s">
        <v>1219</v>
      </c>
      <c r="B916" s="49">
        <v>214901</v>
      </c>
      <c r="C916" s="50" t="s">
        <v>1220</v>
      </c>
      <c r="D916" s="50" t="s">
        <v>79</v>
      </c>
      <c r="E916" s="50" t="s">
        <v>74</v>
      </c>
      <c r="F916" s="39">
        <f>'Source Data'!O916</f>
        <v>16733286</v>
      </c>
      <c r="G916" s="39">
        <f>'Source Data'!AS916</f>
        <v>21005134</v>
      </c>
      <c r="H916" s="39">
        <f t="shared" si="42"/>
        <v>4271848</v>
      </c>
      <c r="I916" s="55">
        <f t="shared" si="43"/>
        <v>0.25529044325185141</v>
      </c>
      <c r="J916" s="39">
        <f>'Source Data'!I916</f>
        <v>968416</v>
      </c>
      <c r="K916" s="58">
        <f t="shared" si="44"/>
        <v>0.22669720458218551</v>
      </c>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row>
    <row r="917" spans="1:47" ht="20" customHeight="1">
      <c r="A917" s="48" t="s">
        <v>1221</v>
      </c>
      <c r="B917" s="49">
        <v>31911</v>
      </c>
      <c r="C917" s="50" t="s">
        <v>307</v>
      </c>
      <c r="D917" s="50" t="s">
        <v>79</v>
      </c>
      <c r="E917" s="50" t="s">
        <v>74</v>
      </c>
      <c r="F917" s="39">
        <f>'Source Data'!O917</f>
        <v>4213055</v>
      </c>
      <c r="G917" s="39">
        <f>'Source Data'!AS917</f>
        <v>3914164</v>
      </c>
      <c r="H917" s="39">
        <f t="shared" si="42"/>
        <v>-298891</v>
      </c>
      <c r="I917" s="55">
        <f t="shared" si="43"/>
        <v>-7.0944006190282349E-2</v>
      </c>
      <c r="J917" s="39">
        <f>'Source Data'!I917</f>
        <v>138012</v>
      </c>
      <c r="K917" s="58" t="str">
        <f t="shared" si="44"/>
        <v>N/A</v>
      </c>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row>
    <row r="918" spans="1:47" ht="20" customHeight="1">
      <c r="A918" s="48" t="s">
        <v>1222</v>
      </c>
      <c r="B918" s="49">
        <v>126907</v>
      </c>
      <c r="C918" s="50" t="s">
        <v>118</v>
      </c>
      <c r="D918" s="50" t="s">
        <v>79</v>
      </c>
      <c r="E918" s="50" t="s">
        <v>74</v>
      </c>
      <c r="F918" s="39">
        <f>'Source Data'!O918</f>
        <v>1182272</v>
      </c>
      <c r="G918" s="39">
        <f>'Source Data'!AS918</f>
        <v>1839118</v>
      </c>
      <c r="H918" s="39">
        <f t="shared" si="42"/>
        <v>656846</v>
      </c>
      <c r="I918" s="55">
        <f t="shared" si="43"/>
        <v>0.55557942673090455</v>
      </c>
      <c r="J918" s="39">
        <f>'Source Data'!I918</f>
        <v>108438</v>
      </c>
      <c r="K918" s="58">
        <f t="shared" si="44"/>
        <v>0.16508892495348987</v>
      </c>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row>
    <row r="919" spans="1:47" ht="20" customHeight="1">
      <c r="A919" s="48" t="s">
        <v>1223</v>
      </c>
      <c r="B919" s="49">
        <v>152802</v>
      </c>
      <c r="C919" s="50" t="s">
        <v>221</v>
      </c>
      <c r="D919" s="50" t="s">
        <v>71</v>
      </c>
      <c r="E919" s="50" t="s">
        <v>74</v>
      </c>
      <c r="F919" s="39">
        <f>'Source Data'!O919</f>
        <v>266160</v>
      </c>
      <c r="G919" s="39">
        <f>'Source Data'!AS919</f>
        <v>363816</v>
      </c>
      <c r="H919" s="39">
        <f t="shared" si="42"/>
        <v>97656</v>
      </c>
      <c r="I919" s="55">
        <f t="shared" si="43"/>
        <v>0.36690712353471594</v>
      </c>
      <c r="J919" s="39">
        <f>'Source Data'!I919</f>
        <v>30316</v>
      </c>
      <c r="K919" s="58">
        <f t="shared" si="44"/>
        <v>0.31043663471778488</v>
      </c>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row>
    <row r="920" spans="1:47" ht="20" customHeight="1">
      <c r="A920" s="48" t="s">
        <v>1224</v>
      </c>
      <c r="B920" s="49">
        <v>67908</v>
      </c>
      <c r="C920" s="50" t="s">
        <v>402</v>
      </c>
      <c r="D920" s="50" t="s">
        <v>79</v>
      </c>
      <c r="E920" s="50" t="s">
        <v>74</v>
      </c>
      <c r="F920" s="39">
        <f>'Source Data'!O920</f>
        <v>303946</v>
      </c>
      <c r="G920" s="39">
        <f>'Source Data'!AS920</f>
        <v>539080</v>
      </c>
      <c r="H920" s="39">
        <f t="shared" si="42"/>
        <v>235134</v>
      </c>
      <c r="I920" s="55">
        <f t="shared" si="43"/>
        <v>0.77360452185585593</v>
      </c>
      <c r="J920" s="39">
        <f>'Source Data'!I920</f>
        <v>16642</v>
      </c>
      <c r="K920" s="58">
        <f t="shared" si="44"/>
        <v>7.0776663519525038E-2</v>
      </c>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row>
    <row r="921" spans="1:47" ht="20" customHeight="1">
      <c r="A921" s="48" t="s">
        <v>1225</v>
      </c>
      <c r="B921" s="49">
        <v>188902</v>
      </c>
      <c r="C921" s="50" t="s">
        <v>124</v>
      </c>
      <c r="D921" s="50" t="s">
        <v>79</v>
      </c>
      <c r="E921" s="50" t="s">
        <v>74</v>
      </c>
      <c r="F921" s="39">
        <f>'Source Data'!O921</f>
        <v>1817657</v>
      </c>
      <c r="G921" s="39">
        <f>'Source Data'!AS921</f>
        <v>2485703</v>
      </c>
      <c r="H921" s="39">
        <f t="shared" si="42"/>
        <v>668046</v>
      </c>
      <c r="I921" s="55">
        <f t="shared" si="43"/>
        <v>0.36753138793512746</v>
      </c>
      <c r="J921" s="39">
        <f>'Source Data'!I921</f>
        <v>123596</v>
      </c>
      <c r="K921" s="58">
        <f t="shared" si="44"/>
        <v>0.18501121180278005</v>
      </c>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row>
    <row r="922" spans="1:47" ht="20" customHeight="1">
      <c r="A922" s="48" t="s">
        <v>1226</v>
      </c>
      <c r="B922" s="49">
        <v>194903</v>
      </c>
      <c r="C922" s="50" t="s">
        <v>176</v>
      </c>
      <c r="D922" s="50" t="s">
        <v>79</v>
      </c>
      <c r="E922" s="50" t="s">
        <v>74</v>
      </c>
      <c r="F922" s="39">
        <f>'Source Data'!O922</f>
        <v>1389182</v>
      </c>
      <c r="G922" s="39">
        <f>'Source Data'!AS922</f>
        <v>1708805</v>
      </c>
      <c r="H922" s="39">
        <f t="shared" si="42"/>
        <v>319623</v>
      </c>
      <c r="I922" s="55">
        <f t="shared" si="43"/>
        <v>0.23008000391597358</v>
      </c>
      <c r="J922" s="39">
        <f>'Source Data'!I922</f>
        <v>69748</v>
      </c>
      <c r="K922" s="58">
        <f t="shared" si="44"/>
        <v>0.21821958995441504</v>
      </c>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row>
    <row r="923" spans="1:47" ht="20" customHeight="1">
      <c r="A923" s="48" t="s">
        <v>1227</v>
      </c>
      <c r="B923" s="49">
        <v>137903</v>
      </c>
      <c r="C923" s="50" t="s">
        <v>866</v>
      </c>
      <c r="D923" s="50" t="s">
        <v>79</v>
      </c>
      <c r="E923" s="50" t="s">
        <v>74</v>
      </c>
      <c r="F923" s="39">
        <f>'Source Data'!O923</f>
        <v>996673</v>
      </c>
      <c r="G923" s="39">
        <f>'Source Data'!AS923</f>
        <v>1365043</v>
      </c>
      <c r="H923" s="39">
        <f t="shared" si="42"/>
        <v>368370</v>
      </c>
      <c r="I923" s="55">
        <f t="shared" si="43"/>
        <v>0.36959965806237349</v>
      </c>
      <c r="J923" s="39">
        <f>'Source Data'!I923</f>
        <v>42188</v>
      </c>
      <c r="K923" s="58">
        <f t="shared" si="44"/>
        <v>0.11452615576729919</v>
      </c>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row>
    <row r="924" spans="1:47" ht="20" customHeight="1">
      <c r="A924" s="48" t="s">
        <v>1228</v>
      </c>
      <c r="B924" s="49">
        <v>41902</v>
      </c>
      <c r="C924" s="50" t="s">
        <v>297</v>
      </c>
      <c r="D924" s="50" t="s">
        <v>79</v>
      </c>
      <c r="E924" s="50" t="s">
        <v>74</v>
      </c>
      <c r="F924" s="39">
        <f>'Source Data'!O924</f>
        <v>620756</v>
      </c>
      <c r="G924" s="39">
        <f>'Source Data'!AS924</f>
        <v>882538</v>
      </c>
      <c r="H924" s="39">
        <f t="shared" si="42"/>
        <v>261782</v>
      </c>
      <c r="I924" s="55">
        <f t="shared" si="43"/>
        <v>0.4217148122611783</v>
      </c>
      <c r="J924" s="39">
        <f>'Source Data'!I924</f>
        <v>26288</v>
      </c>
      <c r="K924" s="58">
        <f t="shared" si="44"/>
        <v>0.10041943296330534</v>
      </c>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row>
    <row r="925" spans="1:47" ht="20" customHeight="1">
      <c r="A925" s="48" t="s">
        <v>1229</v>
      </c>
      <c r="B925" s="49">
        <v>161922</v>
      </c>
      <c r="C925" s="50" t="s">
        <v>179</v>
      </c>
      <c r="D925" s="50" t="s">
        <v>79</v>
      </c>
      <c r="E925" s="50" t="s">
        <v>74</v>
      </c>
      <c r="F925" s="39">
        <f>'Source Data'!O925</f>
        <v>3192622</v>
      </c>
      <c r="G925" s="39">
        <f>'Source Data'!AS925</f>
        <v>4425290</v>
      </c>
      <c r="H925" s="39">
        <f t="shared" si="42"/>
        <v>1232668</v>
      </c>
      <c r="I925" s="55">
        <f t="shared" si="43"/>
        <v>0.38609894939018774</v>
      </c>
      <c r="J925" s="39">
        <f>'Source Data'!I925</f>
        <v>254400</v>
      </c>
      <c r="K925" s="58">
        <f t="shared" si="44"/>
        <v>0.20638160477922685</v>
      </c>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row>
    <row r="926" spans="1:47" ht="20" customHeight="1">
      <c r="A926" s="48" t="s">
        <v>1230</v>
      </c>
      <c r="B926" s="49">
        <v>178909</v>
      </c>
      <c r="C926" s="50" t="s">
        <v>97</v>
      </c>
      <c r="D926" s="50" t="s">
        <v>79</v>
      </c>
      <c r="E926" s="50" t="s">
        <v>74</v>
      </c>
      <c r="F926" s="39">
        <f>'Source Data'!O926</f>
        <v>5223366</v>
      </c>
      <c r="G926" s="39">
        <f>'Source Data'!AS926</f>
        <v>5700309</v>
      </c>
      <c r="H926" s="39">
        <f t="shared" si="42"/>
        <v>476943</v>
      </c>
      <c r="I926" s="55">
        <f t="shared" si="43"/>
        <v>9.1309511912433472E-2</v>
      </c>
      <c r="J926" s="39">
        <f>'Source Data'!I926</f>
        <v>262032</v>
      </c>
      <c r="K926" s="58">
        <f t="shared" si="44"/>
        <v>0.54939898478434535</v>
      </c>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row>
    <row r="927" spans="1:47" ht="20" customHeight="1">
      <c r="A927" s="48" t="s">
        <v>1231</v>
      </c>
      <c r="B927" s="49">
        <v>76903</v>
      </c>
      <c r="C927" s="50" t="s">
        <v>1232</v>
      </c>
      <c r="D927" s="50" t="s">
        <v>79</v>
      </c>
      <c r="E927" s="50" t="s">
        <v>74</v>
      </c>
      <c r="F927" s="39">
        <f>'Source Data'!O927</f>
        <v>515614</v>
      </c>
      <c r="G927" s="39">
        <f>'Source Data'!AS927</f>
        <v>925597</v>
      </c>
      <c r="H927" s="39">
        <f t="shared" si="42"/>
        <v>409983</v>
      </c>
      <c r="I927" s="55">
        <f t="shared" si="43"/>
        <v>0.79513550834539015</v>
      </c>
      <c r="J927" s="39">
        <f>'Source Data'!I927</f>
        <v>32330</v>
      </c>
      <c r="K927" s="58">
        <f t="shared" si="44"/>
        <v>7.8856928214096678E-2</v>
      </c>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row>
    <row r="928" spans="1:47" ht="20" customHeight="1">
      <c r="A928" s="48" t="s">
        <v>1233</v>
      </c>
      <c r="B928" s="49">
        <v>160904</v>
      </c>
      <c r="C928" s="50" t="s">
        <v>273</v>
      </c>
      <c r="D928" s="50" t="s">
        <v>79</v>
      </c>
      <c r="E928" s="50" t="s">
        <v>74</v>
      </c>
      <c r="F928" s="39">
        <f>'Source Data'!O928</f>
        <v>334200</v>
      </c>
      <c r="G928" s="39">
        <f>'Source Data'!AS928</f>
        <v>349992</v>
      </c>
      <c r="H928" s="39">
        <f t="shared" si="42"/>
        <v>15792</v>
      </c>
      <c r="I928" s="55">
        <f t="shared" si="43"/>
        <v>4.7253141831238778E-2</v>
      </c>
      <c r="J928" s="39">
        <f>'Source Data'!I928</f>
        <v>16854</v>
      </c>
      <c r="K928" s="58">
        <f t="shared" si="44"/>
        <v>1.0672492401215805</v>
      </c>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row>
    <row r="929" spans="1:47" ht="20" customHeight="1">
      <c r="A929" s="48" t="s">
        <v>1234</v>
      </c>
      <c r="B929" s="49">
        <v>166904</v>
      </c>
      <c r="C929" s="50" t="s">
        <v>314</v>
      </c>
      <c r="D929" s="50" t="s">
        <v>79</v>
      </c>
      <c r="E929" s="50" t="s">
        <v>74</v>
      </c>
      <c r="F929" s="39">
        <f>'Source Data'!O929</f>
        <v>2710216</v>
      </c>
      <c r="G929" s="39">
        <f>'Source Data'!AS929</f>
        <v>3726132</v>
      </c>
      <c r="H929" s="39">
        <f t="shared" si="42"/>
        <v>1015916</v>
      </c>
      <c r="I929" s="55">
        <f t="shared" si="43"/>
        <v>0.37484687567337804</v>
      </c>
      <c r="J929" s="39">
        <f>'Source Data'!I929</f>
        <v>151580</v>
      </c>
      <c r="K929" s="58">
        <f t="shared" si="44"/>
        <v>0.149205249252891</v>
      </c>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row>
    <row r="930" spans="1:47" ht="20" customHeight="1">
      <c r="A930" s="48" t="s">
        <v>1235</v>
      </c>
      <c r="B930" s="49">
        <v>220820</v>
      </c>
      <c r="C930" s="50" t="s">
        <v>91</v>
      </c>
      <c r="D930" s="50" t="s">
        <v>71</v>
      </c>
      <c r="E930" s="50" t="s">
        <v>89</v>
      </c>
      <c r="F930" s="39">
        <f>'Source Data'!O930</f>
        <v>0</v>
      </c>
      <c r="G930" s="39">
        <f>'Source Data'!AS930</f>
        <v>2192897</v>
      </c>
      <c r="H930" s="39">
        <f t="shared" si="42"/>
        <v>2192897</v>
      </c>
      <c r="I930" s="55" t="str">
        <f t="shared" si="43"/>
        <v>N/A</v>
      </c>
      <c r="J930" s="39">
        <f>'Source Data'!I930</f>
        <v>0</v>
      </c>
      <c r="K930" s="58">
        <f t="shared" si="44"/>
        <v>0</v>
      </c>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row>
    <row r="931" spans="1:47" ht="20" customHeight="1">
      <c r="A931" s="48" t="s">
        <v>1236</v>
      </c>
      <c r="B931" s="49">
        <v>4901</v>
      </c>
      <c r="C931" s="50" t="s">
        <v>1237</v>
      </c>
      <c r="D931" s="50" t="s">
        <v>79</v>
      </c>
      <c r="E931" s="50" t="s">
        <v>74</v>
      </c>
      <c r="F931" s="39">
        <f>'Source Data'!O931</f>
        <v>6085096</v>
      </c>
      <c r="G931" s="39">
        <f>'Source Data'!AS931</f>
        <v>8012950</v>
      </c>
      <c r="H931" s="39">
        <f t="shared" si="42"/>
        <v>1927854</v>
      </c>
      <c r="I931" s="55">
        <f t="shared" si="43"/>
        <v>0.31681570841281714</v>
      </c>
      <c r="J931" s="39">
        <f>'Source Data'!I931</f>
        <v>298920</v>
      </c>
      <c r="K931" s="58">
        <f t="shared" si="44"/>
        <v>0.15505323535910914</v>
      </c>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row>
    <row r="932" spans="1:47" ht="20" customHeight="1">
      <c r="A932" s="48" t="s">
        <v>1238</v>
      </c>
      <c r="B932" s="49">
        <v>69901</v>
      </c>
      <c r="C932" s="50" t="s">
        <v>1097</v>
      </c>
      <c r="D932" s="50" t="s">
        <v>79</v>
      </c>
      <c r="E932" s="50" t="s">
        <v>74</v>
      </c>
      <c r="F932" s="39">
        <f>'Source Data'!O932</f>
        <v>650919</v>
      </c>
      <c r="G932" s="39">
        <f>'Source Data'!AS932</f>
        <v>788678</v>
      </c>
      <c r="H932" s="39">
        <f t="shared" si="42"/>
        <v>137759</v>
      </c>
      <c r="I932" s="55">
        <f t="shared" si="43"/>
        <v>0.2116376999288698</v>
      </c>
      <c r="J932" s="39">
        <f>'Source Data'!I932</f>
        <v>21094</v>
      </c>
      <c r="K932" s="58">
        <f t="shared" si="44"/>
        <v>0.15312248201569406</v>
      </c>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row>
    <row r="933" spans="1:47" ht="20" customHeight="1">
      <c r="A933" s="48" t="s">
        <v>1239</v>
      </c>
      <c r="B933" s="49">
        <v>199901</v>
      </c>
      <c r="C933" s="50" t="s">
        <v>1240</v>
      </c>
      <c r="D933" s="50" t="s">
        <v>79</v>
      </c>
      <c r="E933" s="50" t="s">
        <v>74</v>
      </c>
      <c r="F933" s="39">
        <f>'Source Data'!O933</f>
        <v>20439925</v>
      </c>
      <c r="G933" s="39">
        <f>'Source Data'!AS933</f>
        <v>34345012</v>
      </c>
      <c r="H933" s="39">
        <f t="shared" si="42"/>
        <v>13905087</v>
      </c>
      <c r="I933" s="55">
        <f t="shared" si="43"/>
        <v>0.68029050987222306</v>
      </c>
      <c r="J933" s="39">
        <f>'Source Data'!I933</f>
        <v>2006156</v>
      </c>
      <c r="K933" s="58">
        <f t="shared" si="44"/>
        <v>0.14427496929720757</v>
      </c>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row>
    <row r="934" spans="1:47" ht="20" customHeight="1">
      <c r="A934" s="48" t="s">
        <v>1241</v>
      </c>
      <c r="B934" s="49">
        <v>14907</v>
      </c>
      <c r="C934" s="50" t="s">
        <v>86</v>
      </c>
      <c r="D934" s="50" t="s">
        <v>79</v>
      </c>
      <c r="E934" s="50" t="s">
        <v>74</v>
      </c>
      <c r="F934" s="39">
        <f>'Source Data'!O934</f>
        <v>1384731</v>
      </c>
      <c r="G934" s="39">
        <f>'Source Data'!AS934</f>
        <v>1846780</v>
      </c>
      <c r="H934" s="39">
        <f t="shared" si="42"/>
        <v>462049</v>
      </c>
      <c r="I934" s="55">
        <f t="shared" si="43"/>
        <v>0.33367419376037655</v>
      </c>
      <c r="J934" s="39">
        <f>'Source Data'!I934</f>
        <v>89464</v>
      </c>
      <c r="K934" s="58">
        <f t="shared" si="44"/>
        <v>0.19362448571471857</v>
      </c>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row>
    <row r="935" spans="1:47" ht="20" customHeight="1">
      <c r="A935" s="48" t="s">
        <v>1242</v>
      </c>
      <c r="B935" s="49">
        <v>214903</v>
      </c>
      <c r="C935" s="50" t="s">
        <v>1220</v>
      </c>
      <c r="D935" s="50" t="s">
        <v>79</v>
      </c>
      <c r="E935" s="50" t="s">
        <v>74</v>
      </c>
      <c r="F935" s="39">
        <f>'Source Data'!O935</f>
        <v>13118149</v>
      </c>
      <c r="G935" s="39">
        <f>'Source Data'!AS935</f>
        <v>16938217</v>
      </c>
      <c r="H935" s="39">
        <f t="shared" si="42"/>
        <v>3820068</v>
      </c>
      <c r="I935" s="55">
        <f t="shared" si="43"/>
        <v>0.29120480336059607</v>
      </c>
      <c r="J935" s="39">
        <f>'Source Data'!I935</f>
        <v>627096</v>
      </c>
      <c r="K935" s="58">
        <f t="shared" si="44"/>
        <v>0.16415833435425756</v>
      </c>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row>
    <row r="936" spans="1:47" ht="20" customHeight="1">
      <c r="A936" s="48" t="s">
        <v>1243</v>
      </c>
      <c r="B936" s="49">
        <v>152908</v>
      </c>
      <c r="C936" s="50" t="s">
        <v>221</v>
      </c>
      <c r="D936" s="50" t="s">
        <v>79</v>
      </c>
      <c r="E936" s="50" t="s">
        <v>74</v>
      </c>
      <c r="F936" s="39">
        <f>'Source Data'!O936</f>
        <v>1577800</v>
      </c>
      <c r="G936" s="39">
        <f>'Source Data'!AS936</f>
        <v>3006468</v>
      </c>
      <c r="H936" s="39">
        <f t="shared" si="42"/>
        <v>1428668</v>
      </c>
      <c r="I936" s="55">
        <f t="shared" si="43"/>
        <v>0.90548104956268216</v>
      </c>
      <c r="J936" s="39">
        <f>'Source Data'!I936</f>
        <v>117236</v>
      </c>
      <c r="K936" s="58">
        <f t="shared" si="44"/>
        <v>8.2059652767472915E-2</v>
      </c>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row>
    <row r="937" spans="1:47" ht="20" customHeight="1">
      <c r="A937" s="48" t="s">
        <v>1244</v>
      </c>
      <c r="B937" s="49">
        <v>110905</v>
      </c>
      <c r="C937" s="50" t="s">
        <v>143</v>
      </c>
      <c r="D937" s="50" t="s">
        <v>79</v>
      </c>
      <c r="E937" s="50" t="s">
        <v>74</v>
      </c>
      <c r="F937" s="39">
        <f>'Source Data'!O937</f>
        <v>627913</v>
      </c>
      <c r="G937" s="39">
        <f>'Source Data'!AS937</f>
        <v>1330618</v>
      </c>
      <c r="H937" s="39">
        <f t="shared" si="42"/>
        <v>702705</v>
      </c>
      <c r="I937" s="55">
        <f t="shared" si="43"/>
        <v>1.1191120425918877</v>
      </c>
      <c r="J937" s="39">
        <f>'Source Data'!I937</f>
        <v>68794</v>
      </c>
      <c r="K937" s="58">
        <f t="shared" si="44"/>
        <v>9.789883379227414E-2</v>
      </c>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row>
    <row r="938" spans="1:47" ht="20" customHeight="1">
      <c r="A938" s="48" t="s">
        <v>1245</v>
      </c>
      <c r="B938" s="49">
        <v>177901</v>
      </c>
      <c r="C938" s="50" t="s">
        <v>233</v>
      </c>
      <c r="D938" s="50" t="s">
        <v>79</v>
      </c>
      <c r="E938" s="50" t="s">
        <v>74</v>
      </c>
      <c r="F938" s="39">
        <f>'Source Data'!O938</f>
        <v>839455</v>
      </c>
      <c r="G938" s="39">
        <f>'Source Data'!AS938</f>
        <v>1435978</v>
      </c>
      <c r="H938" s="39">
        <f t="shared" si="42"/>
        <v>596523</v>
      </c>
      <c r="I938" s="55">
        <f t="shared" si="43"/>
        <v>0.71060747747050168</v>
      </c>
      <c r="J938" s="39">
        <f>'Source Data'!I938</f>
        <v>1577280</v>
      </c>
      <c r="K938" s="58">
        <f t="shared" si="44"/>
        <v>2.6441226909943119</v>
      </c>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row>
    <row r="939" spans="1:47" ht="20" customHeight="1">
      <c r="A939" s="48" t="s">
        <v>1246</v>
      </c>
      <c r="B939" s="49">
        <v>73905</v>
      </c>
      <c r="C939" s="50" t="s">
        <v>394</v>
      </c>
      <c r="D939" s="50" t="s">
        <v>79</v>
      </c>
      <c r="E939" s="50" t="s">
        <v>74</v>
      </c>
      <c r="F939" s="39">
        <f>'Source Data'!O939</f>
        <v>1149863</v>
      </c>
      <c r="G939" s="39">
        <f>'Source Data'!AS939</f>
        <v>1459384</v>
      </c>
      <c r="H939" s="39">
        <f t="shared" si="42"/>
        <v>309521</v>
      </c>
      <c r="I939" s="55">
        <f t="shared" si="43"/>
        <v>0.26918076327353779</v>
      </c>
      <c r="J939" s="39">
        <f>'Source Data'!I939</f>
        <v>79712</v>
      </c>
      <c r="K939" s="58">
        <f t="shared" si="44"/>
        <v>0.25753341453407036</v>
      </c>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row>
    <row r="940" spans="1:47" ht="20" customHeight="1">
      <c r="A940" s="48" t="s">
        <v>1247</v>
      </c>
      <c r="B940" s="49">
        <v>76904</v>
      </c>
      <c r="C940" s="50" t="s">
        <v>1232</v>
      </c>
      <c r="D940" s="50" t="s">
        <v>79</v>
      </c>
      <c r="E940" s="50" t="s">
        <v>74</v>
      </c>
      <c r="F940" s="39">
        <f>'Source Data'!O940</f>
        <v>504863</v>
      </c>
      <c r="G940" s="39">
        <f>'Source Data'!AS940</f>
        <v>755616</v>
      </c>
      <c r="H940" s="39">
        <f t="shared" si="42"/>
        <v>250753</v>
      </c>
      <c r="I940" s="55">
        <f t="shared" si="43"/>
        <v>0.49667533568512645</v>
      </c>
      <c r="J940" s="39">
        <f>'Source Data'!I940</f>
        <v>27772</v>
      </c>
      <c r="K940" s="58">
        <f t="shared" si="44"/>
        <v>0.11075440772393551</v>
      </c>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row>
    <row r="941" spans="1:47" ht="20" customHeight="1">
      <c r="A941" s="48" t="s">
        <v>1248</v>
      </c>
      <c r="B941" s="49">
        <v>246909</v>
      </c>
      <c r="C941" s="50" t="s">
        <v>464</v>
      </c>
      <c r="D941" s="50" t="s">
        <v>79</v>
      </c>
      <c r="E941" s="50" t="s">
        <v>74</v>
      </c>
      <c r="F941" s="39">
        <f>'Source Data'!O941</f>
        <v>66741705</v>
      </c>
      <c r="G941" s="39">
        <f>'Source Data'!AS941</f>
        <v>83152053</v>
      </c>
      <c r="H941" s="39">
        <f t="shared" si="42"/>
        <v>16410348</v>
      </c>
      <c r="I941" s="55">
        <f t="shared" si="43"/>
        <v>0.24587846534636776</v>
      </c>
      <c r="J941" s="39">
        <f>'Source Data'!I941</f>
        <v>4841444</v>
      </c>
      <c r="K941" s="58">
        <f t="shared" si="44"/>
        <v>0.29502384714815311</v>
      </c>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row>
    <row r="942" spans="1:47" ht="20" customHeight="1">
      <c r="A942" s="48" t="s">
        <v>1249</v>
      </c>
      <c r="B942" s="49">
        <v>75908</v>
      </c>
      <c r="C942" s="50" t="s">
        <v>612</v>
      </c>
      <c r="D942" s="50" t="s">
        <v>79</v>
      </c>
      <c r="E942" s="50" t="s">
        <v>74</v>
      </c>
      <c r="F942" s="39">
        <f>'Source Data'!O942</f>
        <v>471240</v>
      </c>
      <c r="G942" s="39">
        <f>'Source Data'!AS942</f>
        <v>596741</v>
      </c>
      <c r="H942" s="39">
        <f t="shared" si="42"/>
        <v>125501</v>
      </c>
      <c r="I942" s="55">
        <f t="shared" si="43"/>
        <v>0.26632077073253546</v>
      </c>
      <c r="J942" s="39">
        <f>'Source Data'!I942</f>
        <v>24592</v>
      </c>
      <c r="K942" s="58">
        <f t="shared" si="44"/>
        <v>0.19595062987545916</v>
      </c>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row>
    <row r="943" spans="1:47" ht="20" customHeight="1">
      <c r="A943" s="48" t="s">
        <v>1250</v>
      </c>
      <c r="B943" s="49">
        <v>237905</v>
      </c>
      <c r="C943" s="50" t="s">
        <v>757</v>
      </c>
      <c r="D943" s="50" t="s">
        <v>79</v>
      </c>
      <c r="E943" s="50" t="s">
        <v>74</v>
      </c>
      <c r="F943" s="39">
        <f>'Source Data'!O943</f>
        <v>3636968</v>
      </c>
      <c r="G943" s="39">
        <f>'Source Data'!AS943</f>
        <v>5283838</v>
      </c>
      <c r="H943" s="39">
        <f t="shared" si="42"/>
        <v>1646870</v>
      </c>
      <c r="I943" s="55">
        <f t="shared" si="43"/>
        <v>0.45281399231447733</v>
      </c>
      <c r="J943" s="39">
        <f>'Source Data'!I943</f>
        <v>323618</v>
      </c>
      <c r="K943" s="58">
        <f t="shared" si="44"/>
        <v>0.19650488502431887</v>
      </c>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row>
    <row r="944" spans="1:47" ht="20" customHeight="1">
      <c r="A944" s="48" t="s">
        <v>1251</v>
      </c>
      <c r="B944" s="49">
        <v>15842</v>
      </c>
      <c r="C944" s="50" t="s">
        <v>99</v>
      </c>
      <c r="D944" s="50" t="s">
        <v>71</v>
      </c>
      <c r="E944" s="50" t="s">
        <v>292</v>
      </c>
      <c r="F944" s="39">
        <f>'Source Data'!O944</f>
        <v>0</v>
      </c>
      <c r="G944" s="39">
        <f>'Source Data'!AS944</f>
        <v>964615</v>
      </c>
      <c r="H944" s="39">
        <f t="shared" si="42"/>
        <v>964615</v>
      </c>
      <c r="I944" s="55" t="str">
        <f t="shared" si="43"/>
        <v>N/A</v>
      </c>
      <c r="J944" s="39">
        <f>'Source Data'!I944</f>
        <v>41764</v>
      </c>
      <c r="K944" s="58">
        <f t="shared" si="44"/>
        <v>4.3296030022340518E-2</v>
      </c>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row>
    <row r="945" spans="1:47" ht="20" customHeight="1">
      <c r="A945" s="48" t="s">
        <v>1252</v>
      </c>
      <c r="B945" s="49">
        <v>199902</v>
      </c>
      <c r="C945" s="50" t="s">
        <v>1240</v>
      </c>
      <c r="D945" s="50" t="s">
        <v>79</v>
      </c>
      <c r="E945" s="50" t="s">
        <v>74</v>
      </c>
      <c r="F945" s="39">
        <f>'Source Data'!O945</f>
        <v>7344430</v>
      </c>
      <c r="G945" s="39">
        <f>'Source Data'!AS945</f>
        <v>15612188</v>
      </c>
      <c r="H945" s="39">
        <f t="shared" si="42"/>
        <v>8267758</v>
      </c>
      <c r="I945" s="55">
        <f t="shared" si="43"/>
        <v>1.1257181292489682</v>
      </c>
      <c r="J945" s="39">
        <f>'Source Data'!I945</f>
        <v>1073780</v>
      </c>
      <c r="K945" s="58">
        <f t="shared" si="44"/>
        <v>0.12987559626200959</v>
      </c>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row>
    <row r="946" spans="1:47" ht="20" customHeight="1">
      <c r="A946" s="48" t="s">
        <v>1253</v>
      </c>
      <c r="B946" s="49">
        <v>104903</v>
      </c>
      <c r="C946" s="50" t="s">
        <v>748</v>
      </c>
      <c r="D946" s="50" t="s">
        <v>79</v>
      </c>
      <c r="E946" s="50" t="s">
        <v>74</v>
      </c>
      <c r="F946" s="39">
        <f>'Source Data'!O946</f>
        <v>324654</v>
      </c>
      <c r="G946" s="39">
        <f>'Source Data'!AS946</f>
        <v>427800</v>
      </c>
      <c r="H946" s="39">
        <f t="shared" si="42"/>
        <v>103146</v>
      </c>
      <c r="I946" s="55">
        <f t="shared" si="43"/>
        <v>0.31771054722874198</v>
      </c>
      <c r="J946" s="39">
        <f>'Source Data'!I946</f>
        <v>14840</v>
      </c>
      <c r="K946" s="58">
        <f t="shared" si="44"/>
        <v>0.14387373237934578</v>
      </c>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row>
    <row r="947" spans="1:47" ht="20" customHeight="1">
      <c r="A947" s="48" t="s">
        <v>1254</v>
      </c>
      <c r="B947" s="49">
        <v>128903</v>
      </c>
      <c r="C947" s="50" t="s">
        <v>607</v>
      </c>
      <c r="D947" s="50" t="s">
        <v>79</v>
      </c>
      <c r="E947" s="50" t="s">
        <v>74</v>
      </c>
      <c r="F947" s="39">
        <f>'Source Data'!O947</f>
        <v>443779</v>
      </c>
      <c r="G947" s="39">
        <f>'Source Data'!AS947</f>
        <v>572402</v>
      </c>
      <c r="H947" s="39">
        <f t="shared" si="42"/>
        <v>128623</v>
      </c>
      <c r="I947" s="55">
        <f t="shared" si="43"/>
        <v>0.28983570651157448</v>
      </c>
      <c r="J947" s="39">
        <f>'Source Data'!I947</f>
        <v>17808</v>
      </c>
      <c r="K947" s="58">
        <f t="shared" si="44"/>
        <v>0.13845113237912349</v>
      </c>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row>
    <row r="948" spans="1:47" ht="20" customHeight="1">
      <c r="A948" s="48" t="s">
        <v>1255</v>
      </c>
      <c r="B948" s="49">
        <v>37907</v>
      </c>
      <c r="C948" s="50" t="s">
        <v>116</v>
      </c>
      <c r="D948" s="50" t="s">
        <v>79</v>
      </c>
      <c r="E948" s="50" t="s">
        <v>74</v>
      </c>
      <c r="F948" s="39">
        <f>'Source Data'!O948</f>
        <v>2220041</v>
      </c>
      <c r="G948" s="39">
        <f>'Source Data'!AS948</f>
        <v>3406089</v>
      </c>
      <c r="H948" s="39">
        <f t="shared" si="42"/>
        <v>1186048</v>
      </c>
      <c r="I948" s="55">
        <f t="shared" si="43"/>
        <v>0.5342459891506508</v>
      </c>
      <c r="J948" s="39">
        <f>'Source Data'!I948</f>
        <v>209032</v>
      </c>
      <c r="K948" s="58">
        <f t="shared" si="44"/>
        <v>0.17624244549967624</v>
      </c>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row>
    <row r="949" spans="1:47" ht="20" customHeight="1">
      <c r="A949" s="48" t="s">
        <v>1256</v>
      </c>
      <c r="B949" s="49">
        <v>91914</v>
      </c>
      <c r="C949" s="50" t="s">
        <v>210</v>
      </c>
      <c r="D949" s="50" t="s">
        <v>79</v>
      </c>
      <c r="E949" s="50" t="s">
        <v>74</v>
      </c>
      <c r="F949" s="39">
        <f>'Source Data'!O949</f>
        <v>1737339</v>
      </c>
      <c r="G949" s="39">
        <f>'Source Data'!AS949</f>
        <v>2198877</v>
      </c>
      <c r="H949" s="39">
        <f t="shared" si="42"/>
        <v>461538</v>
      </c>
      <c r="I949" s="55">
        <f t="shared" si="43"/>
        <v>0.26565799766194165</v>
      </c>
      <c r="J949" s="39">
        <f>'Source Data'!I949</f>
        <v>96460</v>
      </c>
      <c r="K949" s="58">
        <f t="shared" si="44"/>
        <v>0.20899687566354233</v>
      </c>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row>
    <row r="950" spans="1:47" ht="20" customHeight="1">
      <c r="A950" s="48" t="s">
        <v>1257</v>
      </c>
      <c r="B950" s="49">
        <v>232902</v>
      </c>
      <c r="C950" s="50" t="s">
        <v>872</v>
      </c>
      <c r="D950" s="50" t="s">
        <v>79</v>
      </c>
      <c r="E950" s="50" t="s">
        <v>74</v>
      </c>
      <c r="F950" s="39">
        <f>'Source Data'!O950</f>
        <v>918091</v>
      </c>
      <c r="G950" s="39">
        <f>'Source Data'!AS950</f>
        <v>1249885</v>
      </c>
      <c r="H950" s="39">
        <f t="shared" si="42"/>
        <v>331794</v>
      </c>
      <c r="I950" s="55">
        <f t="shared" si="43"/>
        <v>0.36139554793587997</v>
      </c>
      <c r="J950" s="39">
        <f>'Source Data'!I950</f>
        <v>47382</v>
      </c>
      <c r="K950" s="58">
        <f t="shared" si="44"/>
        <v>0.14280547568672128</v>
      </c>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row>
    <row r="951" spans="1:47" ht="20" customHeight="1">
      <c r="A951" s="48" t="s">
        <v>1258</v>
      </c>
      <c r="B951" s="49">
        <v>92906</v>
      </c>
      <c r="C951" s="50" t="s">
        <v>561</v>
      </c>
      <c r="D951" s="50" t="s">
        <v>79</v>
      </c>
      <c r="E951" s="50" t="s">
        <v>74</v>
      </c>
      <c r="F951" s="39">
        <f>'Source Data'!O951</f>
        <v>1655111</v>
      </c>
      <c r="G951" s="39">
        <f>'Source Data'!AS951</f>
        <v>2763224</v>
      </c>
      <c r="H951" s="39">
        <f t="shared" si="42"/>
        <v>1108113</v>
      </c>
      <c r="I951" s="55">
        <f t="shared" si="43"/>
        <v>0.66950977910242881</v>
      </c>
      <c r="J951" s="39">
        <f>'Source Data'!I951</f>
        <v>166102</v>
      </c>
      <c r="K951" s="58">
        <f t="shared" si="44"/>
        <v>0.149896265092098</v>
      </c>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row>
    <row r="952" spans="1:47" ht="20" customHeight="1">
      <c r="A952" s="48" t="s">
        <v>1259</v>
      </c>
      <c r="B952" s="49">
        <v>123913</v>
      </c>
      <c r="C952" s="50" t="s">
        <v>202</v>
      </c>
      <c r="D952" s="50" t="s">
        <v>79</v>
      </c>
      <c r="E952" s="50" t="s">
        <v>74</v>
      </c>
      <c r="F952" s="39">
        <f>'Source Data'!O952</f>
        <v>2217863</v>
      </c>
      <c r="G952" s="39">
        <f>'Source Data'!AS952</f>
        <v>2676768</v>
      </c>
      <c r="H952" s="39">
        <f t="shared" si="42"/>
        <v>458905</v>
      </c>
      <c r="I952" s="55">
        <f t="shared" si="43"/>
        <v>0.20691314116336312</v>
      </c>
      <c r="J952" s="39">
        <f>'Source Data'!I952</f>
        <v>37630</v>
      </c>
      <c r="K952" s="58">
        <f t="shared" si="44"/>
        <v>8.1999542388947605E-2</v>
      </c>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row>
    <row r="953" spans="1:47" ht="20" customHeight="1">
      <c r="A953" s="48" t="s">
        <v>1260</v>
      </c>
      <c r="B953" s="49">
        <v>169911</v>
      </c>
      <c r="C953" s="50" t="s">
        <v>267</v>
      </c>
      <c r="D953" s="50" t="s">
        <v>79</v>
      </c>
      <c r="E953" s="50" t="s">
        <v>74</v>
      </c>
      <c r="F953" s="39">
        <f>'Source Data'!O953</f>
        <v>584423</v>
      </c>
      <c r="G953" s="39">
        <f>'Source Data'!AS953</f>
        <v>609526</v>
      </c>
      <c r="H953" s="39">
        <f t="shared" si="42"/>
        <v>25103</v>
      </c>
      <c r="I953" s="55">
        <f t="shared" si="43"/>
        <v>4.2953477190322761E-2</v>
      </c>
      <c r="J953" s="39">
        <f>'Source Data'!I953</f>
        <v>30104</v>
      </c>
      <c r="K953" s="58">
        <f t="shared" si="44"/>
        <v>1.1992192168266742</v>
      </c>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row>
    <row r="954" spans="1:47" ht="20" customHeight="1">
      <c r="A954" s="48" t="s">
        <v>1261</v>
      </c>
      <c r="B954" s="49">
        <v>14908</v>
      </c>
      <c r="C954" s="50" t="s">
        <v>86</v>
      </c>
      <c r="D954" s="50" t="s">
        <v>79</v>
      </c>
      <c r="E954" s="50" t="s">
        <v>74</v>
      </c>
      <c r="F954" s="39">
        <f>'Source Data'!O954</f>
        <v>2097766</v>
      </c>
      <c r="G954" s="39">
        <f>'Source Data'!AS954</f>
        <v>3461265</v>
      </c>
      <c r="H954" s="39">
        <f t="shared" si="42"/>
        <v>1363499</v>
      </c>
      <c r="I954" s="55">
        <f t="shared" si="43"/>
        <v>0.64997668948776932</v>
      </c>
      <c r="J954" s="39">
        <f>'Source Data'!I954</f>
        <v>273268</v>
      </c>
      <c r="K954" s="58">
        <f t="shared" si="44"/>
        <v>0.20041672197779389</v>
      </c>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row>
    <row r="955" spans="1:47" ht="20" customHeight="1">
      <c r="A955" s="48" t="s">
        <v>1262</v>
      </c>
      <c r="B955" s="49">
        <v>112909</v>
      </c>
      <c r="C955" s="50" t="s">
        <v>439</v>
      </c>
      <c r="D955" s="50" t="s">
        <v>79</v>
      </c>
      <c r="E955" s="50" t="s">
        <v>74</v>
      </c>
      <c r="F955" s="39">
        <f>'Source Data'!O955</f>
        <v>476330</v>
      </c>
      <c r="G955" s="39">
        <f>'Source Data'!AS955</f>
        <v>764712</v>
      </c>
      <c r="H955" s="39">
        <f t="shared" si="42"/>
        <v>288382</v>
      </c>
      <c r="I955" s="55">
        <f t="shared" si="43"/>
        <v>0.60542481053051456</v>
      </c>
      <c r="J955" s="39">
        <f>'Source Data'!I955</f>
        <v>24592</v>
      </c>
      <c r="K955" s="58">
        <f t="shared" si="44"/>
        <v>8.5275780041750182E-2</v>
      </c>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row>
    <row r="956" spans="1:47" ht="20" customHeight="1">
      <c r="A956" s="48" t="s">
        <v>1263</v>
      </c>
      <c r="B956" s="49">
        <v>236802</v>
      </c>
      <c r="C956" s="50" t="s">
        <v>799</v>
      </c>
      <c r="D956" s="50" t="s">
        <v>71</v>
      </c>
      <c r="E956" s="50" t="s">
        <v>74</v>
      </c>
      <c r="F956" s="39">
        <f>'Source Data'!O956</f>
        <v>539538</v>
      </c>
      <c r="G956" s="39">
        <f>'Source Data'!AS956</f>
        <v>734425</v>
      </c>
      <c r="H956" s="39">
        <f t="shared" si="42"/>
        <v>194887</v>
      </c>
      <c r="I956" s="55">
        <f t="shared" si="43"/>
        <v>0.36121088783366512</v>
      </c>
      <c r="J956" s="39">
        <f>'Source Data'!I956</f>
        <v>36358</v>
      </c>
      <c r="K956" s="58">
        <f t="shared" si="44"/>
        <v>0.18655939082647893</v>
      </c>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row>
    <row r="957" spans="1:47" ht="20" customHeight="1">
      <c r="A957" s="48" t="s">
        <v>1264</v>
      </c>
      <c r="B957" s="49">
        <v>74917</v>
      </c>
      <c r="C957" s="50" t="s">
        <v>256</v>
      </c>
      <c r="D957" s="50" t="s">
        <v>79</v>
      </c>
      <c r="E957" s="50" t="s">
        <v>74</v>
      </c>
      <c r="F957" s="39">
        <f>'Source Data'!O957</f>
        <v>686497</v>
      </c>
      <c r="G957" s="39">
        <f>'Source Data'!AS957</f>
        <v>1146215</v>
      </c>
      <c r="H957" s="39">
        <f t="shared" si="42"/>
        <v>459718</v>
      </c>
      <c r="I957" s="55">
        <f t="shared" si="43"/>
        <v>0.66965769697464084</v>
      </c>
      <c r="J957" s="39">
        <f>'Source Data'!I957</f>
        <v>49608</v>
      </c>
      <c r="K957" s="58">
        <f t="shared" si="44"/>
        <v>0.10790963155673695</v>
      </c>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row>
    <row r="958" spans="1:47" ht="20" customHeight="1">
      <c r="A958" s="48" t="s">
        <v>1265</v>
      </c>
      <c r="B958" s="49">
        <v>226903</v>
      </c>
      <c r="C958" s="50" t="s">
        <v>400</v>
      </c>
      <c r="D958" s="50" t="s">
        <v>79</v>
      </c>
      <c r="E958" s="50" t="s">
        <v>74</v>
      </c>
      <c r="F958" s="39">
        <f>'Source Data'!O958</f>
        <v>19049678</v>
      </c>
      <c r="G958" s="39">
        <f>'Source Data'!AS958</f>
        <v>24519959</v>
      </c>
      <c r="H958" s="39">
        <f t="shared" si="42"/>
        <v>5470281</v>
      </c>
      <c r="I958" s="55">
        <f t="shared" si="43"/>
        <v>0.28715871207901783</v>
      </c>
      <c r="J958" s="39">
        <f>'Source Data'!I958</f>
        <v>1324788</v>
      </c>
      <c r="K958" s="58">
        <f t="shared" si="44"/>
        <v>0.24217914948062083</v>
      </c>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row>
    <row r="959" spans="1:47" ht="20" customHeight="1">
      <c r="A959" s="48" t="s">
        <v>1266</v>
      </c>
      <c r="B959" s="49">
        <v>15907</v>
      </c>
      <c r="C959" s="50" t="s">
        <v>99</v>
      </c>
      <c r="D959" s="50" t="s">
        <v>79</v>
      </c>
      <c r="E959" s="50" t="s">
        <v>74</v>
      </c>
      <c r="F959" s="39">
        <f>'Source Data'!O959</f>
        <v>114174506</v>
      </c>
      <c r="G959" s="39">
        <f>'Source Data'!AS959</f>
        <v>138601028</v>
      </c>
      <c r="H959" s="39">
        <f t="shared" si="42"/>
        <v>24426522</v>
      </c>
      <c r="I959" s="55">
        <f t="shared" si="43"/>
        <v>0.21394024687087326</v>
      </c>
      <c r="J959" s="39">
        <f>'Source Data'!I959</f>
        <v>4475744</v>
      </c>
      <c r="K959" s="58">
        <f t="shared" si="44"/>
        <v>0.18323296292448021</v>
      </c>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row>
    <row r="960" spans="1:47" ht="20" customHeight="1">
      <c r="A960" s="48" t="s">
        <v>1267</v>
      </c>
      <c r="B960" s="49">
        <v>15840</v>
      </c>
      <c r="C960" s="50" t="s">
        <v>99</v>
      </c>
      <c r="D960" s="50" t="s">
        <v>71</v>
      </c>
      <c r="E960" s="50" t="s">
        <v>89</v>
      </c>
      <c r="F960" s="39">
        <f>'Source Data'!O960</f>
        <v>0</v>
      </c>
      <c r="G960" s="39">
        <f>'Source Data'!AS960</f>
        <v>0</v>
      </c>
      <c r="H960" s="39">
        <f t="shared" si="42"/>
        <v>0</v>
      </c>
      <c r="I960" s="55" t="str">
        <f t="shared" si="43"/>
        <v>N/A</v>
      </c>
      <c r="J960" s="39">
        <f>'Source Data'!I960</f>
        <v>0</v>
      </c>
      <c r="K960" s="58" t="str">
        <f t="shared" si="44"/>
        <v>N/A</v>
      </c>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row>
    <row r="961" spans="1:47" ht="20" customHeight="1">
      <c r="A961" s="48" t="s">
        <v>1268</v>
      </c>
      <c r="B961" s="49">
        <v>203901</v>
      </c>
      <c r="C961" s="50" t="s">
        <v>294</v>
      </c>
      <c r="D961" s="50" t="s">
        <v>79</v>
      </c>
      <c r="E961" s="50" t="s">
        <v>74</v>
      </c>
      <c r="F961" s="39">
        <f>'Source Data'!O961</f>
        <v>1636651</v>
      </c>
      <c r="G961" s="39">
        <f>'Source Data'!AS961</f>
        <v>1895858</v>
      </c>
      <c r="H961" s="39">
        <f t="shared" si="42"/>
        <v>259207</v>
      </c>
      <c r="I961" s="55">
        <f t="shared" si="43"/>
        <v>0.15837646511076583</v>
      </c>
      <c r="J961" s="39">
        <f>'Source Data'!I961</f>
        <v>62010</v>
      </c>
      <c r="K961" s="58">
        <f t="shared" si="44"/>
        <v>0.23922965043382316</v>
      </c>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row>
    <row r="962" spans="1:47" ht="20" customHeight="1">
      <c r="A962" s="48" t="s">
        <v>1269</v>
      </c>
      <c r="B962" s="49">
        <v>31912</v>
      </c>
      <c r="C962" s="50" t="s">
        <v>307</v>
      </c>
      <c r="D962" s="50" t="s">
        <v>79</v>
      </c>
      <c r="E962" s="50" t="s">
        <v>74</v>
      </c>
      <c r="F962" s="39">
        <f>'Source Data'!O962</f>
        <v>21308605</v>
      </c>
      <c r="G962" s="39">
        <f>'Source Data'!AS962</f>
        <v>22213086</v>
      </c>
      <c r="H962" s="39">
        <f t="shared" si="42"/>
        <v>904481</v>
      </c>
      <c r="I962" s="55">
        <f t="shared" si="43"/>
        <v>4.2446748625731251E-2</v>
      </c>
      <c r="J962" s="39">
        <f>'Source Data'!I962</f>
        <v>903544</v>
      </c>
      <c r="K962" s="58">
        <f t="shared" si="44"/>
        <v>0.9989640467848413</v>
      </c>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row>
    <row r="963" spans="1:47" ht="20" customHeight="1">
      <c r="A963" s="48" t="s">
        <v>1270</v>
      </c>
      <c r="B963" s="49">
        <v>66902</v>
      </c>
      <c r="C963" s="50" t="s">
        <v>216</v>
      </c>
      <c r="D963" s="50" t="s">
        <v>79</v>
      </c>
      <c r="E963" s="50" t="s">
        <v>74</v>
      </c>
      <c r="F963" s="39">
        <f>'Source Data'!O963</f>
        <v>2094750</v>
      </c>
      <c r="G963" s="39">
        <f>'Source Data'!AS963</f>
        <v>3206570</v>
      </c>
      <c r="H963" s="39">
        <f t="shared" si="42"/>
        <v>1111820</v>
      </c>
      <c r="I963" s="55">
        <f t="shared" si="43"/>
        <v>0.53076500775748892</v>
      </c>
      <c r="J963" s="39">
        <f>'Source Data'!I963</f>
        <v>149672</v>
      </c>
      <c r="K963" s="58">
        <f t="shared" si="44"/>
        <v>0.13461891313342086</v>
      </c>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row>
    <row r="964" spans="1:47" ht="20" customHeight="1">
      <c r="A964" s="48" t="s">
        <v>1271</v>
      </c>
      <c r="B964" s="49">
        <v>71904</v>
      </c>
      <c r="C964" s="50" t="s">
        <v>141</v>
      </c>
      <c r="D964" s="50" t="s">
        <v>79</v>
      </c>
      <c r="E964" s="50" t="s">
        <v>74</v>
      </c>
      <c r="F964" s="39">
        <f>'Source Data'!O964</f>
        <v>6530493</v>
      </c>
      <c r="G964" s="39">
        <f>'Source Data'!AS964</f>
        <v>6667928</v>
      </c>
      <c r="H964" s="39">
        <f t="shared" si="42"/>
        <v>137435</v>
      </c>
      <c r="I964" s="55">
        <f t="shared" si="43"/>
        <v>2.1045118645713273E-2</v>
      </c>
      <c r="J964" s="39">
        <f>'Source Data'!I964</f>
        <v>292772</v>
      </c>
      <c r="K964" s="58">
        <f t="shared" si="44"/>
        <v>2.1302579401171462</v>
      </c>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row>
    <row r="965" spans="1:47" ht="20" customHeight="1">
      <c r="A965" s="48" t="s">
        <v>1272</v>
      </c>
      <c r="B965" s="49">
        <v>233901</v>
      </c>
      <c r="C965" s="50" t="s">
        <v>445</v>
      </c>
      <c r="D965" s="50" t="s">
        <v>79</v>
      </c>
      <c r="E965" s="50" t="s">
        <v>74</v>
      </c>
      <c r="F965" s="39">
        <f>'Source Data'!O965</f>
        <v>18413897</v>
      </c>
      <c r="G965" s="39">
        <f>'Source Data'!AS965</f>
        <v>21690429</v>
      </c>
      <c r="H965" s="39">
        <f t="shared" si="42"/>
        <v>3276532</v>
      </c>
      <c r="I965" s="55">
        <f t="shared" si="43"/>
        <v>0.17793799976181032</v>
      </c>
      <c r="J965" s="39">
        <f>'Source Data'!I965</f>
        <v>1006364</v>
      </c>
      <c r="K965" s="58">
        <f t="shared" si="44"/>
        <v>0.3071430402633028</v>
      </c>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row>
    <row r="966" spans="1:47" ht="20" customHeight="1">
      <c r="A966" s="48" t="s">
        <v>1273</v>
      </c>
      <c r="B966" s="49">
        <v>214902</v>
      </c>
      <c r="C966" s="50" t="s">
        <v>1220</v>
      </c>
      <c r="D966" s="50" t="s">
        <v>79</v>
      </c>
      <c r="E966" s="50" t="s">
        <v>74</v>
      </c>
      <c r="F966" s="39">
        <f>'Source Data'!O966</f>
        <v>560376</v>
      </c>
      <c r="G966" s="39">
        <f>'Source Data'!AS966</f>
        <v>658354</v>
      </c>
      <c r="H966" s="39">
        <f t="shared" ref="H966:H1029" si="45">G966-F966</f>
        <v>97978</v>
      </c>
      <c r="I966" s="55">
        <f t="shared" ref="I966:I1029" si="46">IF(F966=0,"N/A",H966/F966)</f>
        <v>0.17484331948548831</v>
      </c>
      <c r="J966" s="39">
        <f>'Source Data'!I966</f>
        <v>15900</v>
      </c>
      <c r="K966" s="58">
        <f t="shared" ref="K966:K1029" si="47">IF(H966&lt;=0,"N/A",J966/H966)</f>
        <v>0.16228132846149135</v>
      </c>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row>
    <row r="967" spans="1:47" ht="20" customHeight="1">
      <c r="A967" s="48" t="s">
        <v>1274</v>
      </c>
      <c r="B967" s="49">
        <v>105902</v>
      </c>
      <c r="C967" s="50" t="s">
        <v>539</v>
      </c>
      <c r="D967" s="50" t="s">
        <v>79</v>
      </c>
      <c r="E967" s="50" t="s">
        <v>74</v>
      </c>
      <c r="F967" s="39">
        <f>'Source Data'!O967</f>
        <v>14480813</v>
      </c>
      <c r="G967" s="39">
        <f>'Source Data'!AS967</f>
        <v>18074877</v>
      </c>
      <c r="H967" s="39">
        <f t="shared" si="45"/>
        <v>3594064</v>
      </c>
      <c r="I967" s="55">
        <f t="shared" si="46"/>
        <v>0.24819490452642404</v>
      </c>
      <c r="J967" s="39">
        <f>'Source Data'!I967</f>
        <v>860826</v>
      </c>
      <c r="K967" s="58">
        <f t="shared" si="47"/>
        <v>0.23951326409323817</v>
      </c>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row>
    <row r="968" spans="1:47" ht="20" customHeight="1">
      <c r="A968" s="48" t="s">
        <v>1275</v>
      </c>
      <c r="B968" s="49">
        <v>245904</v>
      </c>
      <c r="C968" s="50" t="s">
        <v>905</v>
      </c>
      <c r="D968" s="50" t="s">
        <v>79</v>
      </c>
      <c r="E968" s="50" t="s">
        <v>74</v>
      </c>
      <c r="F968" s="39">
        <f>'Source Data'!O968</f>
        <v>613287</v>
      </c>
      <c r="G968" s="39">
        <f>'Source Data'!AS968</f>
        <v>938024</v>
      </c>
      <c r="H968" s="39">
        <f t="shared" si="45"/>
        <v>324737</v>
      </c>
      <c r="I968" s="55">
        <f t="shared" si="46"/>
        <v>0.52950250046063263</v>
      </c>
      <c r="J968" s="39">
        <f>'Source Data'!I968</f>
        <v>18126</v>
      </c>
      <c r="K968" s="58">
        <f t="shared" si="47"/>
        <v>5.581747691208578E-2</v>
      </c>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row>
    <row r="969" spans="1:47" ht="20" customHeight="1">
      <c r="A969" s="48" t="s">
        <v>1276</v>
      </c>
      <c r="B969" s="49">
        <v>206901</v>
      </c>
      <c r="C969" s="50" t="s">
        <v>385</v>
      </c>
      <c r="D969" s="50" t="s">
        <v>79</v>
      </c>
      <c r="E969" s="50" t="s">
        <v>74</v>
      </c>
      <c r="F969" s="39">
        <f>'Source Data'!O969</f>
        <v>1197812</v>
      </c>
      <c r="G969" s="39">
        <f>'Source Data'!AS969</f>
        <v>1497809</v>
      </c>
      <c r="H969" s="39">
        <f t="shared" si="45"/>
        <v>299997</v>
      </c>
      <c r="I969" s="55">
        <f t="shared" si="46"/>
        <v>0.25045416142099092</v>
      </c>
      <c r="J969" s="39">
        <f>'Source Data'!I969</f>
        <v>72080</v>
      </c>
      <c r="K969" s="58">
        <f t="shared" si="47"/>
        <v>0.24026906935736023</v>
      </c>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row>
    <row r="970" spans="1:47" ht="20" customHeight="1">
      <c r="A970" s="48" t="s">
        <v>1277</v>
      </c>
      <c r="B970" s="49">
        <v>22903</v>
      </c>
      <c r="C970" s="50" t="s">
        <v>114</v>
      </c>
      <c r="D970" s="50" t="s">
        <v>79</v>
      </c>
      <c r="E970" s="50" t="s">
        <v>74</v>
      </c>
      <c r="F970" s="39">
        <f>'Source Data'!O970</f>
        <v>185947</v>
      </c>
      <c r="G970" s="39">
        <f>'Source Data'!AS970</f>
        <v>349915</v>
      </c>
      <c r="H970" s="39">
        <f t="shared" si="45"/>
        <v>163968</v>
      </c>
      <c r="I970" s="55">
        <f t="shared" si="46"/>
        <v>0.88179965258917858</v>
      </c>
      <c r="J970" s="39">
        <f>'Source Data'!I970</f>
        <v>1166</v>
      </c>
      <c r="K970" s="58">
        <f t="shared" si="47"/>
        <v>7.1111436377829821E-3</v>
      </c>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row>
    <row r="971" spans="1:47" ht="20" customHeight="1">
      <c r="A971" s="48" t="s">
        <v>1278</v>
      </c>
      <c r="B971" s="49">
        <v>58909</v>
      </c>
      <c r="C971" s="50" t="s">
        <v>506</v>
      </c>
      <c r="D971" s="50" t="s">
        <v>79</v>
      </c>
      <c r="E971" s="50" t="s">
        <v>74</v>
      </c>
      <c r="F971" s="39">
        <f>'Source Data'!O971</f>
        <v>650760</v>
      </c>
      <c r="G971" s="39">
        <f>'Source Data'!AS971</f>
        <v>947721</v>
      </c>
      <c r="H971" s="39">
        <f t="shared" si="45"/>
        <v>296961</v>
      </c>
      <c r="I971" s="55">
        <f t="shared" si="46"/>
        <v>0.45632952240457314</v>
      </c>
      <c r="J971" s="39">
        <f>'Source Data'!I971</f>
        <v>23638</v>
      </c>
      <c r="K971" s="58">
        <f t="shared" si="47"/>
        <v>7.9599678072204763E-2</v>
      </c>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row>
    <row r="972" spans="1:47" ht="20" customHeight="1">
      <c r="A972" s="48" t="s">
        <v>1279</v>
      </c>
      <c r="B972" s="49">
        <v>117903</v>
      </c>
      <c r="C972" s="50" t="s">
        <v>262</v>
      </c>
      <c r="D972" s="50" t="s">
        <v>79</v>
      </c>
      <c r="E972" s="50" t="s">
        <v>74</v>
      </c>
      <c r="F972" s="39">
        <f>'Source Data'!O972</f>
        <v>1066238</v>
      </c>
      <c r="G972" s="39">
        <f>'Source Data'!AS972</f>
        <v>1625474</v>
      </c>
      <c r="H972" s="39">
        <f t="shared" si="45"/>
        <v>559236</v>
      </c>
      <c r="I972" s="55">
        <f t="shared" si="46"/>
        <v>0.52449453123974199</v>
      </c>
      <c r="J972" s="39">
        <f>'Source Data'!I972</f>
        <v>74306</v>
      </c>
      <c r="K972" s="58">
        <f t="shared" si="47"/>
        <v>0.13287055911994219</v>
      </c>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row>
    <row r="973" spans="1:47" ht="20" customHeight="1">
      <c r="A973" s="48" t="s">
        <v>1280</v>
      </c>
      <c r="B973" s="49">
        <v>61908</v>
      </c>
      <c r="C973" s="50" t="s">
        <v>152</v>
      </c>
      <c r="D973" s="50" t="s">
        <v>79</v>
      </c>
      <c r="E973" s="50" t="s">
        <v>74</v>
      </c>
      <c r="F973" s="39">
        <f>'Source Data'!O973</f>
        <v>4029473</v>
      </c>
      <c r="G973" s="39">
        <f>'Source Data'!AS973</f>
        <v>5842623</v>
      </c>
      <c r="H973" s="39">
        <f t="shared" si="45"/>
        <v>1813150</v>
      </c>
      <c r="I973" s="55">
        <f t="shared" si="46"/>
        <v>0.44997199385626857</v>
      </c>
      <c r="J973" s="39">
        <f>'Source Data'!I973</f>
        <v>311216</v>
      </c>
      <c r="K973" s="58">
        <f t="shared" si="47"/>
        <v>0.17164382428370514</v>
      </c>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row>
    <row r="974" spans="1:47" ht="20" customHeight="1">
      <c r="A974" s="48" t="s">
        <v>1281</v>
      </c>
      <c r="B974" s="49">
        <v>42903</v>
      </c>
      <c r="C974" s="50" t="s">
        <v>422</v>
      </c>
      <c r="D974" s="50" t="s">
        <v>79</v>
      </c>
      <c r="E974" s="50" t="s">
        <v>74</v>
      </c>
      <c r="F974" s="39">
        <f>'Source Data'!O974</f>
        <v>466496</v>
      </c>
      <c r="G974" s="39">
        <f>'Source Data'!AS974</f>
        <v>701263</v>
      </c>
      <c r="H974" s="39">
        <f t="shared" si="45"/>
        <v>234767</v>
      </c>
      <c r="I974" s="55">
        <f t="shared" si="46"/>
        <v>0.50325619083550555</v>
      </c>
      <c r="J974" s="39">
        <f>'Source Data'!I974</f>
        <v>25440</v>
      </c>
      <c r="K974" s="58">
        <f t="shared" si="47"/>
        <v>0.10836275967235599</v>
      </c>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row>
    <row r="975" spans="1:47" ht="20" customHeight="1">
      <c r="A975" s="48" t="s">
        <v>1282</v>
      </c>
      <c r="B975" s="49">
        <v>84909</v>
      </c>
      <c r="C975" s="50" t="s">
        <v>126</v>
      </c>
      <c r="D975" s="50" t="s">
        <v>79</v>
      </c>
      <c r="E975" s="50" t="s">
        <v>74</v>
      </c>
      <c r="F975" s="39">
        <f>'Source Data'!O975</f>
        <v>7680738</v>
      </c>
      <c r="G975" s="39">
        <f>'Source Data'!AS975</f>
        <v>8844746</v>
      </c>
      <c r="H975" s="39">
        <f t="shared" si="45"/>
        <v>1164008</v>
      </c>
      <c r="I975" s="55">
        <f t="shared" si="46"/>
        <v>0.15154897875698925</v>
      </c>
      <c r="J975" s="39">
        <f>'Source Data'!I975</f>
        <v>458238</v>
      </c>
      <c r="K975" s="58">
        <f t="shared" si="47"/>
        <v>0.39367255207867985</v>
      </c>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row>
    <row r="976" spans="1:47" ht="20" customHeight="1">
      <c r="A976" s="48" t="s">
        <v>1283</v>
      </c>
      <c r="B976" s="49">
        <v>137904</v>
      </c>
      <c r="C976" s="50" t="s">
        <v>866</v>
      </c>
      <c r="D976" s="50" t="s">
        <v>79</v>
      </c>
      <c r="E976" s="50" t="s">
        <v>74</v>
      </c>
      <c r="F976" s="39">
        <f>'Source Data'!O976</f>
        <v>1235464</v>
      </c>
      <c r="G976" s="39">
        <f>'Source Data'!AS976</f>
        <v>1650511</v>
      </c>
      <c r="H976" s="39">
        <f t="shared" si="45"/>
        <v>415047</v>
      </c>
      <c r="I976" s="55">
        <f t="shared" si="46"/>
        <v>0.33594422824137327</v>
      </c>
      <c r="J976" s="39">
        <f>'Source Data'!I976</f>
        <v>84376</v>
      </c>
      <c r="K976" s="58">
        <f t="shared" si="47"/>
        <v>0.2032926391468918</v>
      </c>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row>
    <row r="977" spans="1:47" ht="20" customHeight="1">
      <c r="A977" s="48" t="s">
        <v>1284</v>
      </c>
      <c r="B977" s="49">
        <v>31913</v>
      </c>
      <c r="C977" s="50" t="s">
        <v>307</v>
      </c>
      <c r="D977" s="50" t="s">
        <v>79</v>
      </c>
      <c r="E977" s="50" t="s">
        <v>74</v>
      </c>
      <c r="F977" s="39">
        <f>'Source Data'!O977</f>
        <v>1376092</v>
      </c>
      <c r="G977" s="39">
        <f>'Source Data'!AS977</f>
        <v>1688258</v>
      </c>
      <c r="H977" s="39">
        <f t="shared" si="45"/>
        <v>312166</v>
      </c>
      <c r="I977" s="55">
        <f t="shared" si="46"/>
        <v>0.22684965830772943</v>
      </c>
      <c r="J977" s="39">
        <f>'Source Data'!I977</f>
        <v>53212</v>
      </c>
      <c r="K977" s="58">
        <f t="shared" si="47"/>
        <v>0.1704605882767502</v>
      </c>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c r="AR977" s="1"/>
      <c r="AS977" s="1"/>
      <c r="AT977" s="1"/>
      <c r="AU977" s="1"/>
    </row>
    <row r="978" spans="1:47" ht="20" customHeight="1">
      <c r="A978" s="48" t="s">
        <v>1285</v>
      </c>
      <c r="B978" s="49">
        <v>31914</v>
      </c>
      <c r="C978" s="50" t="s">
        <v>307</v>
      </c>
      <c r="D978" s="50" t="s">
        <v>79</v>
      </c>
      <c r="E978" s="50" t="s">
        <v>74</v>
      </c>
      <c r="F978" s="39">
        <f>'Source Data'!O978</f>
        <v>1791540</v>
      </c>
      <c r="G978" s="39">
        <f>'Source Data'!AS978</f>
        <v>2486713</v>
      </c>
      <c r="H978" s="39">
        <f t="shared" si="45"/>
        <v>695173</v>
      </c>
      <c r="I978" s="55">
        <f t="shared" si="46"/>
        <v>0.38803096777074469</v>
      </c>
      <c r="J978" s="39">
        <f>'Source Data'!I978</f>
        <v>85754</v>
      </c>
      <c r="K978" s="58">
        <f t="shared" si="47"/>
        <v>0.12335634439197149</v>
      </c>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c r="AR978" s="1"/>
      <c r="AS978" s="1"/>
      <c r="AT978" s="1"/>
      <c r="AU978" s="1"/>
    </row>
    <row r="979" spans="1:47" ht="20" customHeight="1">
      <c r="A979" s="48" t="s">
        <v>1286</v>
      </c>
      <c r="B979" s="49">
        <v>182904</v>
      </c>
      <c r="C979" s="50" t="s">
        <v>682</v>
      </c>
      <c r="D979" s="50" t="s">
        <v>79</v>
      </c>
      <c r="E979" s="50" t="s">
        <v>74</v>
      </c>
      <c r="F979" s="39">
        <f>'Source Data'!O979</f>
        <v>854702</v>
      </c>
      <c r="G979" s="39">
        <f>'Source Data'!AS979</f>
        <v>1365537</v>
      </c>
      <c r="H979" s="39">
        <f t="shared" si="45"/>
        <v>510835</v>
      </c>
      <c r="I979" s="55">
        <f t="shared" si="46"/>
        <v>0.59767614911396016</v>
      </c>
      <c r="J979" s="39">
        <f>'Source Data'!I979</f>
        <v>58194</v>
      </c>
      <c r="K979" s="58">
        <f t="shared" si="47"/>
        <v>0.11391936731038398</v>
      </c>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c r="AQ979" s="1"/>
      <c r="AR979" s="1"/>
      <c r="AS979" s="1"/>
      <c r="AT979" s="1"/>
      <c r="AU979" s="1"/>
    </row>
    <row r="980" spans="1:47" ht="20" customHeight="1">
      <c r="A980" s="48" t="s">
        <v>1287</v>
      </c>
      <c r="B980" s="49">
        <v>74911</v>
      </c>
      <c r="C980" s="50" t="s">
        <v>256</v>
      </c>
      <c r="D980" s="50" t="s">
        <v>79</v>
      </c>
      <c r="E980" s="50" t="s">
        <v>74</v>
      </c>
      <c r="F980" s="39">
        <f>'Source Data'!O980</f>
        <v>500346</v>
      </c>
      <c r="G980" s="39">
        <f>'Source Data'!AS980</f>
        <v>653012</v>
      </c>
      <c r="H980" s="39">
        <f t="shared" si="45"/>
        <v>152666</v>
      </c>
      <c r="I980" s="55">
        <f t="shared" si="46"/>
        <v>0.30512085636739378</v>
      </c>
      <c r="J980" s="39">
        <f>'Source Data'!I980</f>
        <v>30740</v>
      </c>
      <c r="K980" s="58">
        <f t="shared" si="47"/>
        <v>0.20135459106808326</v>
      </c>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row>
    <row r="981" spans="1:47" ht="20" customHeight="1">
      <c r="A981" s="48" t="s">
        <v>1288</v>
      </c>
      <c r="B981" s="49">
        <v>94902</v>
      </c>
      <c r="C981" s="50" t="s">
        <v>980</v>
      </c>
      <c r="D981" s="50" t="s">
        <v>79</v>
      </c>
      <c r="E981" s="50" t="s">
        <v>74</v>
      </c>
      <c r="F981" s="39">
        <f>'Source Data'!O981</f>
        <v>17244029</v>
      </c>
      <c r="G981" s="39">
        <f>'Source Data'!AS981</f>
        <v>25641156</v>
      </c>
      <c r="H981" s="39">
        <f t="shared" si="45"/>
        <v>8397127</v>
      </c>
      <c r="I981" s="55">
        <f t="shared" si="46"/>
        <v>0.48695852923930943</v>
      </c>
      <c r="J981" s="39">
        <f>'Source Data'!I981</f>
        <v>1564984</v>
      </c>
      <c r="K981" s="58">
        <f t="shared" si="47"/>
        <v>0.18637136249100436</v>
      </c>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row>
    <row r="982" spans="1:47" ht="20" customHeight="1">
      <c r="A982" s="48" t="s">
        <v>1289</v>
      </c>
      <c r="B982" s="49">
        <v>207901</v>
      </c>
      <c r="C982" s="50" t="s">
        <v>1290</v>
      </c>
      <c r="D982" s="50" t="s">
        <v>79</v>
      </c>
      <c r="E982" s="50" t="s">
        <v>74</v>
      </c>
      <c r="F982" s="39">
        <f>'Source Data'!O982</f>
        <v>1084118</v>
      </c>
      <c r="G982" s="39">
        <f>'Source Data'!AS982</f>
        <v>1364927</v>
      </c>
      <c r="H982" s="39">
        <f t="shared" si="45"/>
        <v>280809</v>
      </c>
      <c r="I982" s="55">
        <f t="shared" si="46"/>
        <v>0.25902069700899716</v>
      </c>
      <c r="J982" s="39">
        <f>'Source Data'!I982</f>
        <v>39856</v>
      </c>
      <c r="K982" s="58">
        <f t="shared" si="47"/>
        <v>0.14193277280998828</v>
      </c>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row>
    <row r="983" spans="1:47" ht="20" customHeight="1">
      <c r="A983" s="48" t="s">
        <v>1291</v>
      </c>
      <c r="B983" s="49">
        <v>15827</v>
      </c>
      <c r="C983" s="50" t="s">
        <v>99</v>
      </c>
      <c r="D983" s="50" t="s">
        <v>71</v>
      </c>
      <c r="E983" s="50" t="s">
        <v>74</v>
      </c>
      <c r="F983" s="39">
        <f>'Source Data'!O983</f>
        <v>2500718</v>
      </c>
      <c r="G983" s="39">
        <f>'Source Data'!AS983</f>
        <v>8499374</v>
      </c>
      <c r="H983" s="39">
        <f t="shared" si="45"/>
        <v>5998656</v>
      </c>
      <c r="I983" s="55">
        <f t="shared" si="46"/>
        <v>2.3987734722587675</v>
      </c>
      <c r="J983" s="39">
        <f>'Source Data'!I983</f>
        <v>618298</v>
      </c>
      <c r="K983" s="58">
        <f t="shared" si="47"/>
        <v>0.10307275496377856</v>
      </c>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row>
    <row r="984" spans="1:47" ht="20" customHeight="1">
      <c r="A984" s="48" t="s">
        <v>1292</v>
      </c>
      <c r="B984" s="49">
        <v>15831</v>
      </c>
      <c r="C984" s="50" t="s">
        <v>99</v>
      </c>
      <c r="D984" s="50" t="s">
        <v>71</v>
      </c>
      <c r="E984" s="50" t="s">
        <v>74</v>
      </c>
      <c r="F984" s="39">
        <f>'Source Data'!O984</f>
        <v>3198706</v>
      </c>
      <c r="G984" s="39">
        <f>'Source Data'!AS984</f>
        <v>10048640</v>
      </c>
      <c r="H984" s="39">
        <f t="shared" si="45"/>
        <v>6849934</v>
      </c>
      <c r="I984" s="55">
        <f t="shared" si="46"/>
        <v>2.1414703320655288</v>
      </c>
      <c r="J984" s="39">
        <f>'Source Data'!I984</f>
        <v>671828</v>
      </c>
      <c r="K984" s="58">
        <f t="shared" si="47"/>
        <v>9.8078025277323844E-2</v>
      </c>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c r="AQ984" s="1"/>
      <c r="AR984" s="1"/>
      <c r="AS984" s="1"/>
      <c r="AT984" s="1"/>
      <c r="AU984" s="1"/>
    </row>
    <row r="985" spans="1:47" ht="20" customHeight="1">
      <c r="A985" s="48" t="s">
        <v>1293</v>
      </c>
      <c r="B985" s="49">
        <v>75903</v>
      </c>
      <c r="C985" s="50" t="s">
        <v>612</v>
      </c>
      <c r="D985" s="50" t="s">
        <v>79</v>
      </c>
      <c r="E985" s="50" t="s">
        <v>74</v>
      </c>
      <c r="F985" s="39">
        <f>'Source Data'!O985</f>
        <v>1326122</v>
      </c>
      <c r="G985" s="39">
        <f>'Source Data'!AS985</f>
        <v>1581531</v>
      </c>
      <c r="H985" s="39">
        <f t="shared" si="45"/>
        <v>255409</v>
      </c>
      <c r="I985" s="55">
        <f t="shared" si="46"/>
        <v>0.19259841854670989</v>
      </c>
      <c r="J985" s="39">
        <f>'Source Data'!I985</f>
        <v>68158</v>
      </c>
      <c r="K985" s="58">
        <f t="shared" si="47"/>
        <v>0.26685825479916525</v>
      </c>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c r="AQ985" s="1"/>
      <c r="AR985" s="1"/>
      <c r="AS985" s="1"/>
      <c r="AT985" s="1"/>
      <c r="AU985" s="1"/>
    </row>
    <row r="986" spans="1:47" ht="20" customHeight="1">
      <c r="A986" s="48" t="s">
        <v>1294</v>
      </c>
      <c r="B986" s="49">
        <v>129910</v>
      </c>
      <c r="C986" s="50" t="s">
        <v>467</v>
      </c>
      <c r="D986" s="50" t="s">
        <v>79</v>
      </c>
      <c r="E986" s="50" t="s">
        <v>74</v>
      </c>
      <c r="F986" s="39">
        <f>'Source Data'!O986</f>
        <v>1418992</v>
      </c>
      <c r="G986" s="39">
        <f>'Source Data'!AS986</f>
        <v>1854411</v>
      </c>
      <c r="H986" s="39">
        <f t="shared" si="45"/>
        <v>435419</v>
      </c>
      <c r="I986" s="55">
        <f t="shared" si="46"/>
        <v>0.30685091952597338</v>
      </c>
      <c r="J986" s="39">
        <f>'Source Data'!I986</f>
        <v>111406</v>
      </c>
      <c r="K986" s="58">
        <f t="shared" si="47"/>
        <v>0.25585929874442775</v>
      </c>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c r="AQ986" s="1"/>
      <c r="AR986" s="1"/>
      <c r="AS986" s="1"/>
      <c r="AT986" s="1"/>
      <c r="AU986" s="1"/>
    </row>
    <row r="987" spans="1:47" ht="20" customHeight="1">
      <c r="A987" s="48" t="s">
        <v>1295</v>
      </c>
      <c r="B987" s="49">
        <v>83901</v>
      </c>
      <c r="C987" s="50" t="s">
        <v>948</v>
      </c>
      <c r="D987" s="50" t="s">
        <v>79</v>
      </c>
      <c r="E987" s="50" t="s">
        <v>74</v>
      </c>
      <c r="F987" s="39">
        <f>'Source Data'!O987</f>
        <v>1553778</v>
      </c>
      <c r="G987" s="39">
        <f>'Source Data'!AS987</f>
        <v>1773987</v>
      </c>
      <c r="H987" s="39">
        <f t="shared" si="45"/>
        <v>220209</v>
      </c>
      <c r="I987" s="55">
        <f t="shared" si="46"/>
        <v>0.14172487961600691</v>
      </c>
      <c r="J987" s="39">
        <f>'Source Data'!I987</f>
        <v>55014</v>
      </c>
      <c r="K987" s="58">
        <f t="shared" si="47"/>
        <v>0.24982630137732789</v>
      </c>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c r="AQ987" s="1"/>
      <c r="AR987" s="1"/>
      <c r="AS987" s="1"/>
      <c r="AT987" s="1"/>
      <c r="AU987" s="1"/>
    </row>
    <row r="988" spans="1:47" ht="20" customHeight="1">
      <c r="A988" s="48" t="s">
        <v>1296</v>
      </c>
      <c r="B988" s="49">
        <v>8902</v>
      </c>
      <c r="C988" s="50" t="s">
        <v>212</v>
      </c>
      <c r="D988" s="50" t="s">
        <v>79</v>
      </c>
      <c r="E988" s="50" t="s">
        <v>74</v>
      </c>
      <c r="F988" s="39">
        <f>'Source Data'!O988</f>
        <v>3633164</v>
      </c>
      <c r="G988" s="39">
        <f>'Source Data'!AS988</f>
        <v>4950931</v>
      </c>
      <c r="H988" s="39">
        <f t="shared" si="45"/>
        <v>1317767</v>
      </c>
      <c r="I988" s="55">
        <f t="shared" si="46"/>
        <v>0.36270506919038059</v>
      </c>
      <c r="J988" s="39">
        <f>'Source Data'!I988</f>
        <v>318424</v>
      </c>
      <c r="K988" s="58">
        <f t="shared" si="47"/>
        <v>0.24163907580019836</v>
      </c>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c r="AQ988" s="1"/>
      <c r="AR988" s="1"/>
      <c r="AS988" s="1"/>
      <c r="AT988" s="1"/>
      <c r="AU988" s="1"/>
    </row>
    <row r="989" spans="1:47" ht="20" customHeight="1">
      <c r="A989" s="48" t="s">
        <v>1297</v>
      </c>
      <c r="B989" s="49">
        <v>178808</v>
      </c>
      <c r="C989" s="50" t="s">
        <v>97</v>
      </c>
      <c r="D989" s="50" t="s">
        <v>71</v>
      </c>
      <c r="E989" s="50" t="s">
        <v>74</v>
      </c>
      <c r="F989" s="39">
        <f>'Source Data'!O989</f>
        <v>514653</v>
      </c>
      <c r="G989" s="39">
        <f>'Source Data'!AS989</f>
        <v>661320</v>
      </c>
      <c r="H989" s="39">
        <f t="shared" si="45"/>
        <v>146667</v>
      </c>
      <c r="I989" s="55">
        <f t="shared" si="46"/>
        <v>0.28498230846803574</v>
      </c>
      <c r="J989" s="39">
        <f>'Source Data'!I989</f>
        <v>44732</v>
      </c>
      <c r="K989" s="58">
        <f t="shared" si="47"/>
        <v>0.30499021593132741</v>
      </c>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c r="AQ989" s="1"/>
      <c r="AR989" s="1"/>
      <c r="AS989" s="1"/>
      <c r="AT989" s="1"/>
      <c r="AU989" s="1"/>
    </row>
    <row r="990" spans="1:47" ht="20" customHeight="1">
      <c r="A990" s="48" t="s">
        <v>1298</v>
      </c>
      <c r="B990" s="49">
        <v>94901</v>
      </c>
      <c r="C990" s="50" t="s">
        <v>980</v>
      </c>
      <c r="D990" s="50" t="s">
        <v>79</v>
      </c>
      <c r="E990" s="50" t="s">
        <v>74</v>
      </c>
      <c r="F990" s="39">
        <f>'Source Data'!O990</f>
        <v>10514690</v>
      </c>
      <c r="G990" s="39">
        <f>'Source Data'!AS990</f>
        <v>14276159</v>
      </c>
      <c r="H990" s="39">
        <f t="shared" si="45"/>
        <v>3761469</v>
      </c>
      <c r="I990" s="55">
        <f t="shared" si="46"/>
        <v>0.35773465503975865</v>
      </c>
      <c r="J990" s="39">
        <f>'Source Data'!I990</f>
        <v>756628</v>
      </c>
      <c r="K990" s="58">
        <f t="shared" si="47"/>
        <v>0.2011522625867713</v>
      </c>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c r="AQ990" s="1"/>
      <c r="AR990" s="1"/>
      <c r="AS990" s="1"/>
      <c r="AT990" s="1"/>
      <c r="AU990" s="1"/>
    </row>
    <row r="991" spans="1:47" ht="20" customHeight="1">
      <c r="A991" s="48" t="s">
        <v>1299</v>
      </c>
      <c r="B991" s="49">
        <v>83903</v>
      </c>
      <c r="C991" s="50" t="s">
        <v>948</v>
      </c>
      <c r="D991" s="50" t="s">
        <v>79</v>
      </c>
      <c r="E991" s="50" t="s">
        <v>74</v>
      </c>
      <c r="F991" s="39">
        <f>'Source Data'!O991</f>
        <v>6753402</v>
      </c>
      <c r="G991" s="39">
        <f>'Source Data'!AS991</f>
        <v>8214002</v>
      </c>
      <c r="H991" s="39">
        <f t="shared" si="45"/>
        <v>1460600</v>
      </c>
      <c r="I991" s="55">
        <f t="shared" si="46"/>
        <v>0.2162761819894625</v>
      </c>
      <c r="J991" s="39">
        <f>'Source Data'!I991</f>
        <v>325738</v>
      </c>
      <c r="K991" s="58">
        <f t="shared" si="47"/>
        <v>0.2230165685334794</v>
      </c>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c r="AP991" s="1"/>
      <c r="AQ991" s="1"/>
      <c r="AR991" s="1"/>
      <c r="AS991" s="1"/>
      <c r="AT991" s="1"/>
      <c r="AU991" s="1"/>
    </row>
    <row r="992" spans="1:47" ht="20" customHeight="1">
      <c r="A992" s="48" t="s">
        <v>1300</v>
      </c>
      <c r="B992" s="49">
        <v>101802</v>
      </c>
      <c r="C992" s="50" t="s">
        <v>76</v>
      </c>
      <c r="D992" s="50" t="s">
        <v>71</v>
      </c>
      <c r="E992" s="50" t="s">
        <v>74</v>
      </c>
      <c r="F992" s="39">
        <f>'Source Data'!O992</f>
        <v>1518257</v>
      </c>
      <c r="G992" s="39">
        <f>'Source Data'!AS992</f>
        <v>2239869</v>
      </c>
      <c r="H992" s="39">
        <f t="shared" si="45"/>
        <v>721612</v>
      </c>
      <c r="I992" s="55">
        <f t="shared" si="46"/>
        <v>0.47528975660905892</v>
      </c>
      <c r="J992" s="39">
        <f>'Source Data'!I992</f>
        <v>127836</v>
      </c>
      <c r="K992" s="58">
        <f t="shared" si="47"/>
        <v>0.17715337328093214</v>
      </c>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c r="AQ992" s="1"/>
      <c r="AR992" s="1"/>
      <c r="AS992" s="1"/>
      <c r="AT992" s="1"/>
      <c r="AU992" s="1"/>
    </row>
    <row r="993" spans="1:47" ht="20" customHeight="1">
      <c r="A993" s="48" t="s">
        <v>1301</v>
      </c>
      <c r="B993" s="49">
        <v>12901</v>
      </c>
      <c r="C993" s="50" t="s">
        <v>1302</v>
      </c>
      <c r="D993" s="50" t="s">
        <v>79</v>
      </c>
      <c r="E993" s="50" t="s">
        <v>74</v>
      </c>
      <c r="F993" s="39">
        <f>'Source Data'!O993</f>
        <v>1116843</v>
      </c>
      <c r="G993" s="39">
        <f>'Source Data'!AS993</f>
        <v>1622761</v>
      </c>
      <c r="H993" s="39">
        <f t="shared" si="45"/>
        <v>505918</v>
      </c>
      <c r="I993" s="55">
        <f t="shared" si="46"/>
        <v>0.45298936376912424</v>
      </c>
      <c r="J993" s="39">
        <f>'Source Data'!I993</f>
        <v>63282</v>
      </c>
      <c r="K993" s="58">
        <f t="shared" si="47"/>
        <v>0.12508351155720887</v>
      </c>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c r="AP993" s="1"/>
      <c r="AQ993" s="1"/>
      <c r="AR993" s="1"/>
      <c r="AS993" s="1"/>
      <c r="AT993" s="1"/>
      <c r="AU993" s="1"/>
    </row>
    <row r="994" spans="1:47" ht="20" customHeight="1">
      <c r="A994" s="48" t="s">
        <v>1303</v>
      </c>
      <c r="B994" s="49">
        <v>152909</v>
      </c>
      <c r="C994" s="50" t="s">
        <v>221</v>
      </c>
      <c r="D994" s="50" t="s">
        <v>79</v>
      </c>
      <c r="E994" s="50" t="s">
        <v>74</v>
      </c>
      <c r="F994" s="39">
        <f>'Source Data'!O994</f>
        <v>2831712</v>
      </c>
      <c r="G994" s="39">
        <f>'Source Data'!AS994</f>
        <v>3512015</v>
      </c>
      <c r="H994" s="39">
        <f t="shared" si="45"/>
        <v>680303</v>
      </c>
      <c r="I994" s="55">
        <f t="shared" si="46"/>
        <v>0.24024441751138534</v>
      </c>
      <c r="J994" s="39">
        <f>'Source Data'!I994</f>
        <v>177338</v>
      </c>
      <c r="K994" s="58">
        <f t="shared" si="47"/>
        <v>0.26067502274721704</v>
      </c>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c r="AP994" s="1"/>
      <c r="AQ994" s="1"/>
      <c r="AR994" s="1"/>
      <c r="AS994" s="1"/>
      <c r="AT994" s="1"/>
      <c r="AU994" s="1"/>
    </row>
    <row r="995" spans="1:47" ht="20" customHeight="1">
      <c r="A995" s="48" t="s">
        <v>1304</v>
      </c>
      <c r="B995" s="49">
        <v>242902</v>
      </c>
      <c r="C995" s="50" t="s">
        <v>628</v>
      </c>
      <c r="D995" s="50" t="s">
        <v>79</v>
      </c>
      <c r="E995" s="50" t="s">
        <v>74</v>
      </c>
      <c r="F995" s="39">
        <f>'Source Data'!O995</f>
        <v>613132</v>
      </c>
      <c r="G995" s="39">
        <f>'Source Data'!AS995</f>
        <v>818248</v>
      </c>
      <c r="H995" s="39">
        <f t="shared" si="45"/>
        <v>205116</v>
      </c>
      <c r="I995" s="55">
        <f t="shared" si="46"/>
        <v>0.3345380766295023</v>
      </c>
      <c r="J995" s="39">
        <f>'Source Data'!I995</f>
        <v>36570</v>
      </c>
      <c r="K995" s="58">
        <f t="shared" si="47"/>
        <v>0.17828935821681391</v>
      </c>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c r="AP995" s="1"/>
      <c r="AQ995" s="1"/>
      <c r="AR995" s="1"/>
      <c r="AS995" s="1"/>
      <c r="AT995" s="1"/>
      <c r="AU995" s="1"/>
    </row>
    <row r="996" spans="1:47" ht="20" customHeight="1">
      <c r="A996" s="48" t="s">
        <v>1305</v>
      </c>
      <c r="B996" s="49">
        <v>108911</v>
      </c>
      <c r="C996" s="50" t="s">
        <v>291</v>
      </c>
      <c r="D996" s="50" t="s">
        <v>79</v>
      </c>
      <c r="E996" s="50" t="s">
        <v>74</v>
      </c>
      <c r="F996" s="39">
        <f>'Source Data'!O996</f>
        <v>16811048</v>
      </c>
      <c r="G996" s="39">
        <f>'Source Data'!AS996</f>
        <v>19731743</v>
      </c>
      <c r="H996" s="39">
        <f t="shared" si="45"/>
        <v>2920695</v>
      </c>
      <c r="I996" s="55">
        <f t="shared" si="46"/>
        <v>0.17373664033319042</v>
      </c>
      <c r="J996" s="39">
        <f>'Source Data'!I996</f>
        <v>1022476</v>
      </c>
      <c r="K996" s="58">
        <f t="shared" si="47"/>
        <v>0.35007968993681299</v>
      </c>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c r="AP996" s="1"/>
      <c r="AQ996" s="1"/>
      <c r="AR996" s="1"/>
      <c r="AS996" s="1"/>
      <c r="AT996" s="1"/>
      <c r="AU996" s="1"/>
    </row>
    <row r="997" spans="1:47" ht="20" customHeight="1">
      <c r="A997" s="48" t="s">
        <v>1306</v>
      </c>
      <c r="B997" s="49">
        <v>210903</v>
      </c>
      <c r="C997" s="50" t="s">
        <v>367</v>
      </c>
      <c r="D997" s="50" t="s">
        <v>79</v>
      </c>
      <c r="E997" s="50" t="s">
        <v>74</v>
      </c>
      <c r="F997" s="39">
        <f>'Source Data'!O997</f>
        <v>1373721</v>
      </c>
      <c r="G997" s="39">
        <f>'Source Data'!AS997</f>
        <v>1765834</v>
      </c>
      <c r="H997" s="39">
        <f t="shared" si="45"/>
        <v>392113</v>
      </c>
      <c r="I997" s="55">
        <f t="shared" si="46"/>
        <v>0.28543860070567456</v>
      </c>
      <c r="J997" s="39">
        <f>'Source Data'!I997</f>
        <v>89146</v>
      </c>
      <c r="K997" s="58">
        <f t="shared" si="47"/>
        <v>0.22734772884347115</v>
      </c>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c r="AP997" s="1"/>
      <c r="AQ997" s="1"/>
      <c r="AR997" s="1"/>
      <c r="AS997" s="1"/>
      <c r="AT997" s="1"/>
      <c r="AU997" s="1"/>
    </row>
    <row r="998" spans="1:47" ht="20" customHeight="1">
      <c r="A998" s="48" t="s">
        <v>1307</v>
      </c>
      <c r="B998" s="49">
        <v>101924</v>
      </c>
      <c r="C998" s="50" t="s">
        <v>76</v>
      </c>
      <c r="D998" s="50" t="s">
        <v>79</v>
      </c>
      <c r="E998" s="50" t="s">
        <v>74</v>
      </c>
      <c r="F998" s="39">
        <f>'Source Data'!O998</f>
        <v>18735248</v>
      </c>
      <c r="G998" s="39">
        <f>'Source Data'!AS998</f>
        <v>25444764</v>
      </c>
      <c r="H998" s="39">
        <f t="shared" si="45"/>
        <v>6709516</v>
      </c>
      <c r="I998" s="55">
        <f t="shared" si="46"/>
        <v>0.35812261465660877</v>
      </c>
      <c r="J998" s="39">
        <f>'Source Data'!I998</f>
        <v>1117134</v>
      </c>
      <c r="K998" s="58">
        <f t="shared" si="47"/>
        <v>0.16649993829659249</v>
      </c>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row>
    <row r="999" spans="1:47" ht="20" customHeight="1">
      <c r="A999" s="48" t="s">
        <v>1308</v>
      </c>
      <c r="B999" s="49">
        <v>204904</v>
      </c>
      <c r="C999" s="50" t="s">
        <v>420</v>
      </c>
      <c r="D999" s="50" t="s">
        <v>79</v>
      </c>
      <c r="E999" s="50" t="s">
        <v>74</v>
      </c>
      <c r="F999" s="39">
        <f>'Source Data'!O999</f>
        <v>3012269</v>
      </c>
      <c r="G999" s="39">
        <f>'Source Data'!AS999</f>
        <v>3682241</v>
      </c>
      <c r="H999" s="39">
        <f t="shared" si="45"/>
        <v>669972</v>
      </c>
      <c r="I999" s="55">
        <f t="shared" si="46"/>
        <v>0.22241439924522013</v>
      </c>
      <c r="J999" s="39">
        <f>'Source Data'!I999</f>
        <v>206700</v>
      </c>
      <c r="K999" s="58">
        <f t="shared" si="47"/>
        <v>0.30852035607458222</v>
      </c>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row>
    <row r="1000" spans="1:47" ht="20" customHeight="1">
      <c r="A1000" s="48" t="s">
        <v>1309</v>
      </c>
      <c r="B1000" s="49">
        <v>91906</v>
      </c>
      <c r="C1000" s="50" t="s">
        <v>210</v>
      </c>
      <c r="D1000" s="50" t="s">
        <v>79</v>
      </c>
      <c r="E1000" s="50" t="s">
        <v>74</v>
      </c>
      <c r="F1000" s="39">
        <f>'Source Data'!O1000</f>
        <v>10253838</v>
      </c>
      <c r="G1000" s="39">
        <f>'Source Data'!AS1000</f>
        <v>16689918</v>
      </c>
      <c r="H1000" s="39">
        <f t="shared" si="45"/>
        <v>6436080</v>
      </c>
      <c r="I1000" s="55">
        <f t="shared" si="46"/>
        <v>0.62767521780624969</v>
      </c>
      <c r="J1000" s="39">
        <f>'Source Data'!I1000</f>
        <v>788852</v>
      </c>
      <c r="K1000" s="58">
        <f t="shared" si="47"/>
        <v>0.12256715267678463</v>
      </c>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row>
    <row r="1001" spans="1:47" ht="20" customHeight="1">
      <c r="A1001" s="48" t="s">
        <v>1310</v>
      </c>
      <c r="B1001" s="49">
        <v>143903</v>
      </c>
      <c r="C1001" s="50" t="s">
        <v>602</v>
      </c>
      <c r="D1001" s="50" t="s">
        <v>79</v>
      </c>
      <c r="E1001" s="50" t="s">
        <v>74</v>
      </c>
      <c r="F1001" s="39">
        <f>'Source Data'!O1001</f>
        <v>944036</v>
      </c>
      <c r="G1001" s="39">
        <f>'Source Data'!AS1001</f>
        <v>1174465</v>
      </c>
      <c r="H1001" s="39">
        <f t="shared" si="45"/>
        <v>230429</v>
      </c>
      <c r="I1001" s="55">
        <f t="shared" si="46"/>
        <v>0.24408920846238916</v>
      </c>
      <c r="J1001" s="39">
        <f>'Source Data'!I1001</f>
        <v>72292</v>
      </c>
      <c r="K1001" s="58">
        <f t="shared" si="47"/>
        <v>0.313727872793789</v>
      </c>
      <c r="L1001" s="1"/>
      <c r="M1001" s="1"/>
      <c r="N1001" s="1"/>
      <c r="O1001" s="1"/>
      <c r="P1001" s="1"/>
      <c r="Q1001" s="1"/>
      <c r="R1001" s="1"/>
      <c r="S1001" s="1"/>
      <c r="T1001" s="1"/>
      <c r="U1001" s="1"/>
      <c r="V1001" s="1"/>
      <c r="W1001" s="1"/>
      <c r="X1001" s="1"/>
      <c r="Y1001" s="1"/>
      <c r="Z1001" s="1"/>
      <c r="AA1001" s="1"/>
      <c r="AB1001" s="1"/>
      <c r="AC1001" s="1"/>
      <c r="AD1001" s="1"/>
      <c r="AE1001" s="1"/>
      <c r="AF1001" s="1"/>
      <c r="AG1001" s="1"/>
      <c r="AH1001" s="1"/>
      <c r="AI1001" s="1"/>
      <c r="AJ1001" s="1"/>
      <c r="AK1001" s="1"/>
      <c r="AL1001" s="1"/>
      <c r="AM1001" s="1"/>
      <c r="AN1001" s="1"/>
      <c r="AO1001" s="1"/>
      <c r="AP1001" s="1"/>
      <c r="AQ1001" s="1"/>
      <c r="AR1001" s="1"/>
      <c r="AS1001" s="1"/>
      <c r="AT1001" s="1"/>
      <c r="AU1001" s="1"/>
    </row>
    <row r="1002" spans="1:47" ht="20" customHeight="1">
      <c r="A1002" s="48" t="s">
        <v>1311</v>
      </c>
      <c r="B1002" s="49">
        <v>47905</v>
      </c>
      <c r="C1002" s="50" t="s">
        <v>434</v>
      </c>
      <c r="D1002" s="50" t="s">
        <v>79</v>
      </c>
      <c r="E1002" s="50" t="s">
        <v>74</v>
      </c>
      <c r="F1002" s="39">
        <f>'Source Data'!O1002</f>
        <v>212048</v>
      </c>
      <c r="G1002" s="39">
        <f>'Source Data'!AS1002</f>
        <v>404857</v>
      </c>
      <c r="H1002" s="39">
        <f t="shared" si="45"/>
        <v>192809</v>
      </c>
      <c r="I1002" s="55">
        <f t="shared" si="46"/>
        <v>0.90927054251867501</v>
      </c>
      <c r="J1002" s="39">
        <f>'Source Data'!I1002</f>
        <v>11978</v>
      </c>
      <c r="K1002" s="58">
        <f t="shared" si="47"/>
        <v>6.2123656053399999E-2</v>
      </c>
      <c r="L1002" s="1"/>
      <c r="M1002" s="1"/>
      <c r="N1002" s="1"/>
      <c r="O1002" s="1"/>
      <c r="P1002" s="1"/>
      <c r="Q1002" s="1"/>
      <c r="R1002" s="1"/>
      <c r="S1002" s="1"/>
      <c r="T1002" s="1"/>
      <c r="U1002" s="1"/>
      <c r="V1002" s="1"/>
      <c r="W1002" s="1"/>
      <c r="X1002" s="1"/>
      <c r="Y1002" s="1"/>
      <c r="Z1002" s="1"/>
      <c r="AA1002" s="1"/>
      <c r="AB1002" s="1"/>
      <c r="AC1002" s="1"/>
      <c r="AD1002" s="1"/>
      <c r="AE1002" s="1"/>
      <c r="AF1002" s="1"/>
      <c r="AG1002" s="1"/>
      <c r="AH1002" s="1"/>
      <c r="AI1002" s="1"/>
      <c r="AJ1002" s="1"/>
      <c r="AK1002" s="1"/>
      <c r="AL1002" s="1"/>
      <c r="AM1002" s="1"/>
      <c r="AN1002" s="1"/>
      <c r="AO1002" s="1"/>
      <c r="AP1002" s="1"/>
      <c r="AQ1002" s="1"/>
      <c r="AR1002" s="1"/>
      <c r="AS1002" s="1"/>
      <c r="AT1002" s="1"/>
      <c r="AU1002" s="1"/>
    </row>
    <row r="1003" spans="1:47" ht="20" customHeight="1">
      <c r="A1003" s="48" t="s">
        <v>1312</v>
      </c>
      <c r="B1003" s="49">
        <v>115902</v>
      </c>
      <c r="C1003" s="50" t="s">
        <v>515</v>
      </c>
      <c r="D1003" s="50" t="s">
        <v>79</v>
      </c>
      <c r="E1003" s="50" t="s">
        <v>74</v>
      </c>
      <c r="F1003" s="39">
        <f>'Source Data'!O1003</f>
        <v>296667</v>
      </c>
      <c r="G1003" s="39">
        <f>'Source Data'!AS1003</f>
        <v>316557</v>
      </c>
      <c r="H1003" s="39">
        <f t="shared" si="45"/>
        <v>19890</v>
      </c>
      <c r="I1003" s="55">
        <f t="shared" si="46"/>
        <v>6.7044868488911807E-2</v>
      </c>
      <c r="J1003" s="39">
        <f>'Source Data'!I1003</f>
        <v>10282</v>
      </c>
      <c r="K1003" s="58">
        <f t="shared" si="47"/>
        <v>0.51694318753142288</v>
      </c>
      <c r="L1003" s="1"/>
      <c r="M1003" s="1"/>
      <c r="N1003" s="1"/>
      <c r="O1003" s="1"/>
      <c r="P1003" s="1"/>
      <c r="Q1003" s="1"/>
      <c r="R1003" s="1"/>
      <c r="S1003" s="1"/>
      <c r="T1003" s="1"/>
      <c r="U1003" s="1"/>
      <c r="V1003" s="1"/>
      <c r="W1003" s="1"/>
      <c r="X1003" s="1"/>
      <c r="Y1003" s="1"/>
      <c r="Z1003" s="1"/>
      <c r="AA1003" s="1"/>
      <c r="AB1003" s="1"/>
      <c r="AC1003" s="1"/>
      <c r="AD1003" s="1"/>
      <c r="AE1003" s="1"/>
      <c r="AF1003" s="1"/>
      <c r="AG1003" s="1"/>
      <c r="AH1003" s="1"/>
      <c r="AI1003" s="1"/>
      <c r="AJ1003" s="1"/>
      <c r="AK1003" s="1"/>
      <c r="AL1003" s="1"/>
      <c r="AM1003" s="1"/>
      <c r="AN1003" s="1"/>
      <c r="AO1003" s="1"/>
      <c r="AP1003" s="1"/>
      <c r="AQ1003" s="1"/>
      <c r="AR1003" s="1"/>
      <c r="AS1003" s="1"/>
      <c r="AT1003" s="1"/>
      <c r="AU1003" s="1"/>
    </row>
    <row r="1004" spans="1:47" ht="20" customHeight="1">
      <c r="A1004" s="48" t="s">
        <v>1313</v>
      </c>
      <c r="B1004" s="49">
        <v>100904</v>
      </c>
      <c r="C1004" s="50" t="s">
        <v>729</v>
      </c>
      <c r="D1004" s="50" t="s">
        <v>79</v>
      </c>
      <c r="E1004" s="50" t="s">
        <v>74</v>
      </c>
      <c r="F1004" s="39">
        <f>'Source Data'!O1004</f>
        <v>4759488</v>
      </c>
      <c r="G1004" s="39">
        <f>'Source Data'!AS1004</f>
        <v>5392972</v>
      </c>
      <c r="H1004" s="39">
        <f t="shared" si="45"/>
        <v>633484</v>
      </c>
      <c r="I1004" s="55">
        <f t="shared" si="46"/>
        <v>0.13309919050116314</v>
      </c>
      <c r="J1004" s="39">
        <f>'Source Data'!I1004</f>
        <v>250902</v>
      </c>
      <c r="K1004" s="58">
        <f t="shared" si="47"/>
        <v>0.39606683041718499</v>
      </c>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row>
    <row r="1005" spans="1:47" ht="20" customHeight="1">
      <c r="A1005" s="48" t="s">
        <v>1314</v>
      </c>
      <c r="B1005" s="49">
        <v>23902</v>
      </c>
      <c r="C1005" s="50" t="s">
        <v>1315</v>
      </c>
      <c r="D1005" s="50" t="s">
        <v>79</v>
      </c>
      <c r="E1005" s="50" t="s">
        <v>74</v>
      </c>
      <c r="F1005" s="39">
        <f>'Source Data'!O1005</f>
        <v>318272</v>
      </c>
      <c r="G1005" s="39">
        <f>'Source Data'!AS1005</f>
        <v>449222</v>
      </c>
      <c r="H1005" s="39">
        <f t="shared" si="45"/>
        <v>130950</v>
      </c>
      <c r="I1005" s="55">
        <f t="shared" si="46"/>
        <v>0.41144052885582144</v>
      </c>
      <c r="J1005" s="39">
        <f>'Source Data'!I1005</f>
        <v>20458</v>
      </c>
      <c r="K1005" s="58">
        <f t="shared" si="47"/>
        <v>0.15622756777395952</v>
      </c>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row>
    <row r="1006" spans="1:47" ht="20" customHeight="1">
      <c r="A1006" s="48" t="s">
        <v>1316</v>
      </c>
      <c r="B1006" s="49">
        <v>19909</v>
      </c>
      <c r="C1006" s="50" t="s">
        <v>512</v>
      </c>
      <c r="D1006" s="50" t="s">
        <v>79</v>
      </c>
      <c r="E1006" s="50" t="s">
        <v>74</v>
      </c>
      <c r="F1006" s="39">
        <f>'Source Data'!O1006</f>
        <v>588545</v>
      </c>
      <c r="G1006" s="39">
        <f>'Source Data'!AS1006</f>
        <v>838135</v>
      </c>
      <c r="H1006" s="39">
        <f t="shared" si="45"/>
        <v>249590</v>
      </c>
      <c r="I1006" s="55">
        <f t="shared" si="46"/>
        <v>0.42407972202635313</v>
      </c>
      <c r="J1006" s="39">
        <f>'Source Data'!I1006</f>
        <v>47700</v>
      </c>
      <c r="K1006" s="58">
        <f t="shared" si="47"/>
        <v>0.19111342601867062</v>
      </c>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row>
    <row r="1007" spans="1:47" ht="20" customHeight="1">
      <c r="A1007" s="48" t="s">
        <v>1317</v>
      </c>
      <c r="B1007" s="49">
        <v>205906</v>
      </c>
      <c r="C1007" s="50" t="s">
        <v>148</v>
      </c>
      <c r="D1007" s="50" t="s">
        <v>79</v>
      </c>
      <c r="E1007" s="50" t="s">
        <v>74</v>
      </c>
      <c r="F1007" s="39">
        <f>'Source Data'!O1007</f>
        <v>3654152</v>
      </c>
      <c r="G1007" s="39">
        <f>'Source Data'!AS1007</f>
        <v>5147718</v>
      </c>
      <c r="H1007" s="39">
        <f t="shared" si="45"/>
        <v>1493566</v>
      </c>
      <c r="I1007" s="55">
        <f t="shared" si="46"/>
        <v>0.40873121862473155</v>
      </c>
      <c r="J1007" s="39">
        <f>'Source Data'!I1007</f>
        <v>204474</v>
      </c>
      <c r="K1007" s="58">
        <f t="shared" si="47"/>
        <v>0.1369032235602578</v>
      </c>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row>
    <row r="1008" spans="1:47" ht="20" customHeight="1">
      <c r="A1008" s="48" t="s">
        <v>1318</v>
      </c>
      <c r="B1008" s="49">
        <v>49909</v>
      </c>
      <c r="C1008" s="50" t="s">
        <v>339</v>
      </c>
      <c r="D1008" s="50" t="s">
        <v>79</v>
      </c>
      <c r="E1008" s="50" t="s">
        <v>74</v>
      </c>
      <c r="F1008" s="39">
        <f>'Source Data'!O1008</f>
        <v>176932</v>
      </c>
      <c r="G1008" s="39">
        <f>'Source Data'!AS1008</f>
        <v>200944</v>
      </c>
      <c r="H1008" s="39">
        <f t="shared" si="45"/>
        <v>24012</v>
      </c>
      <c r="I1008" s="55">
        <f t="shared" si="46"/>
        <v>0.13571315533651346</v>
      </c>
      <c r="J1008" s="39">
        <f>'Source Data'!I1008</f>
        <v>5724</v>
      </c>
      <c r="K1008" s="58">
        <f t="shared" si="47"/>
        <v>0.23838080959520239</v>
      </c>
      <c r="L1008" s="1"/>
      <c r="M1008" s="1"/>
      <c r="N1008" s="1"/>
      <c r="O1008" s="1"/>
      <c r="P1008" s="1"/>
      <c r="Q1008" s="1"/>
      <c r="R1008" s="1"/>
      <c r="S1008" s="1"/>
      <c r="T1008" s="1"/>
      <c r="U1008" s="1"/>
      <c r="V1008" s="1"/>
      <c r="W1008" s="1"/>
      <c r="X1008" s="1"/>
      <c r="Y1008" s="1"/>
      <c r="Z1008" s="1"/>
      <c r="AA1008" s="1"/>
      <c r="AB1008" s="1"/>
      <c r="AC1008" s="1"/>
      <c r="AD1008" s="1"/>
      <c r="AE1008" s="1"/>
      <c r="AF1008" s="1"/>
      <c r="AG1008" s="1"/>
      <c r="AH1008" s="1"/>
      <c r="AI1008" s="1"/>
      <c r="AJ1008" s="1"/>
      <c r="AK1008" s="1"/>
      <c r="AL1008" s="1"/>
      <c r="AM1008" s="1"/>
      <c r="AN1008" s="1"/>
      <c r="AO1008" s="1"/>
      <c r="AP1008" s="1"/>
      <c r="AQ1008" s="1"/>
      <c r="AR1008" s="1"/>
      <c r="AS1008" s="1"/>
      <c r="AT1008" s="1"/>
      <c r="AU1008" s="1"/>
    </row>
    <row r="1009" spans="1:47" ht="20" customHeight="1">
      <c r="A1009" s="48" t="s">
        <v>1319</v>
      </c>
      <c r="B1009" s="49">
        <v>13905</v>
      </c>
      <c r="C1009" s="50" t="s">
        <v>206</v>
      </c>
      <c r="D1009" s="50" t="s">
        <v>79</v>
      </c>
      <c r="E1009" s="50" t="s">
        <v>74</v>
      </c>
      <c r="F1009" s="39">
        <f>'Source Data'!O1009</f>
        <v>1785027</v>
      </c>
      <c r="G1009" s="39">
        <f>'Source Data'!AS1009</f>
        <v>2526869</v>
      </c>
      <c r="H1009" s="39">
        <f t="shared" si="45"/>
        <v>741842</v>
      </c>
      <c r="I1009" s="55">
        <f t="shared" si="46"/>
        <v>0.41559147284606901</v>
      </c>
      <c r="J1009" s="39">
        <f>'Source Data'!I1009</f>
        <v>81514</v>
      </c>
      <c r="K1009" s="58">
        <f t="shared" si="47"/>
        <v>0.10988054060028955</v>
      </c>
      <c r="L1009" s="1"/>
      <c r="M1009" s="1"/>
      <c r="N1009" s="1"/>
      <c r="O1009" s="1"/>
      <c r="P1009" s="1"/>
      <c r="Q1009" s="1"/>
      <c r="R1009" s="1"/>
      <c r="S1009" s="1"/>
      <c r="T1009" s="1"/>
      <c r="U1009" s="1"/>
      <c r="V1009" s="1"/>
      <c r="W1009" s="1"/>
      <c r="X1009" s="1"/>
      <c r="Y1009" s="1"/>
      <c r="Z1009" s="1"/>
      <c r="AA1009" s="1"/>
      <c r="AB1009" s="1"/>
      <c r="AC1009" s="1"/>
      <c r="AD1009" s="1"/>
      <c r="AE1009" s="1"/>
      <c r="AF1009" s="1"/>
      <c r="AG1009" s="1"/>
      <c r="AH1009" s="1"/>
      <c r="AI1009" s="1"/>
      <c r="AJ1009" s="1"/>
      <c r="AK1009" s="1"/>
      <c r="AL1009" s="1"/>
      <c r="AM1009" s="1"/>
      <c r="AN1009" s="1"/>
      <c r="AO1009" s="1"/>
      <c r="AP1009" s="1"/>
      <c r="AQ1009" s="1"/>
      <c r="AR1009" s="1"/>
      <c r="AS1009" s="1"/>
      <c r="AT1009" s="1"/>
      <c r="AU1009" s="1"/>
    </row>
    <row r="1010" spans="1:47" ht="20" customHeight="1">
      <c r="A1010" s="48" t="s">
        <v>1320</v>
      </c>
      <c r="B1010" s="49">
        <v>152903</v>
      </c>
      <c r="C1010" s="50" t="s">
        <v>221</v>
      </c>
      <c r="D1010" s="50" t="s">
        <v>79</v>
      </c>
      <c r="E1010" s="50" t="s">
        <v>74</v>
      </c>
      <c r="F1010" s="39">
        <f>'Source Data'!O1010</f>
        <v>2211744</v>
      </c>
      <c r="G1010" s="39">
        <f>'Source Data'!AS1010</f>
        <v>3400634</v>
      </c>
      <c r="H1010" s="39">
        <f t="shared" si="45"/>
        <v>1188890</v>
      </c>
      <c r="I1010" s="55">
        <f t="shared" si="46"/>
        <v>0.53753508543484241</v>
      </c>
      <c r="J1010" s="39">
        <f>'Source Data'!I1010</f>
        <v>136422</v>
      </c>
      <c r="K1010" s="58">
        <f t="shared" si="47"/>
        <v>0.11474736939498187</v>
      </c>
      <c r="L1010" s="1"/>
      <c r="M1010" s="1"/>
      <c r="N1010" s="1"/>
      <c r="O1010" s="1"/>
      <c r="P1010" s="1"/>
      <c r="Q1010" s="1"/>
      <c r="R1010" s="1"/>
      <c r="S1010" s="1"/>
      <c r="T1010" s="1"/>
      <c r="U1010" s="1"/>
      <c r="V1010" s="1"/>
      <c r="W1010" s="1"/>
      <c r="X1010" s="1"/>
      <c r="Y1010" s="1"/>
      <c r="Z1010" s="1"/>
      <c r="AA1010" s="1"/>
      <c r="AB1010" s="1"/>
      <c r="AC1010" s="1"/>
      <c r="AD1010" s="1"/>
      <c r="AE1010" s="1"/>
      <c r="AF1010" s="1"/>
      <c r="AG1010" s="1"/>
      <c r="AH1010" s="1"/>
      <c r="AI1010" s="1"/>
      <c r="AJ1010" s="1"/>
      <c r="AK1010" s="1"/>
      <c r="AL1010" s="1"/>
      <c r="AM1010" s="1"/>
      <c r="AN1010" s="1"/>
      <c r="AO1010" s="1"/>
      <c r="AP1010" s="1"/>
      <c r="AQ1010" s="1"/>
      <c r="AR1010" s="1"/>
      <c r="AS1010" s="1"/>
      <c r="AT1010" s="1"/>
      <c r="AU1010" s="1"/>
    </row>
    <row r="1011" spans="1:47" ht="20" customHeight="1">
      <c r="A1011" s="48" t="s">
        <v>1321</v>
      </c>
      <c r="B1011" s="49">
        <v>249908</v>
      </c>
      <c r="C1011" s="50" t="s">
        <v>122</v>
      </c>
      <c r="D1011" s="50" t="s">
        <v>79</v>
      </c>
      <c r="E1011" s="50" t="s">
        <v>74</v>
      </c>
      <c r="F1011" s="39">
        <f>'Source Data'!O1011</f>
        <v>357548</v>
      </c>
      <c r="G1011" s="39">
        <f>'Source Data'!AS1011</f>
        <v>978187</v>
      </c>
      <c r="H1011" s="39">
        <f t="shared" si="45"/>
        <v>620639</v>
      </c>
      <c r="I1011" s="55">
        <f t="shared" si="46"/>
        <v>1.7358200856947879</v>
      </c>
      <c r="J1011" s="39">
        <f>'Source Data'!I1011</f>
        <v>52470</v>
      </c>
      <c r="K1011" s="58">
        <f t="shared" si="47"/>
        <v>8.4541899558358405E-2</v>
      </c>
      <c r="L1011" s="1"/>
      <c r="M1011" s="1"/>
      <c r="N1011" s="1"/>
      <c r="O1011" s="1"/>
      <c r="P1011" s="1"/>
      <c r="Q1011" s="1"/>
      <c r="R1011" s="1"/>
      <c r="S1011" s="1"/>
      <c r="T1011" s="1"/>
      <c r="U1011" s="1"/>
      <c r="V1011" s="1"/>
      <c r="W1011" s="1"/>
      <c r="X1011" s="1"/>
      <c r="Y1011" s="1"/>
      <c r="Z1011" s="1"/>
      <c r="AA1011" s="1"/>
      <c r="AB1011" s="1"/>
      <c r="AC1011" s="1"/>
      <c r="AD1011" s="1"/>
      <c r="AE1011" s="1"/>
      <c r="AF1011" s="1"/>
      <c r="AG1011" s="1"/>
      <c r="AH1011" s="1"/>
      <c r="AI1011" s="1"/>
      <c r="AJ1011" s="1"/>
      <c r="AK1011" s="1"/>
      <c r="AL1011" s="1"/>
      <c r="AM1011" s="1"/>
      <c r="AN1011" s="1"/>
      <c r="AO1011" s="1"/>
      <c r="AP1011" s="1"/>
      <c r="AQ1011" s="1"/>
      <c r="AR1011" s="1"/>
      <c r="AS1011" s="1"/>
      <c r="AT1011" s="1"/>
      <c r="AU1011" s="1"/>
    </row>
    <row r="1012" spans="1:47" ht="20" customHeight="1">
      <c r="A1012" s="48" t="s">
        <v>1322</v>
      </c>
      <c r="B1012" s="49">
        <v>1909</v>
      </c>
      <c r="C1012" s="50" t="s">
        <v>360</v>
      </c>
      <c r="D1012" s="50" t="s">
        <v>79</v>
      </c>
      <c r="E1012" s="50" t="s">
        <v>74</v>
      </c>
      <c r="F1012" s="39">
        <f>'Source Data'!O1012</f>
        <v>451644</v>
      </c>
      <c r="G1012" s="39">
        <f>'Source Data'!AS1012</f>
        <v>665820</v>
      </c>
      <c r="H1012" s="39">
        <f t="shared" si="45"/>
        <v>214176</v>
      </c>
      <c r="I1012" s="55">
        <f t="shared" si="46"/>
        <v>0.47421420410766002</v>
      </c>
      <c r="J1012" s="39">
        <f>'Source Data'!I1012</f>
        <v>34980</v>
      </c>
      <c r="K1012" s="58">
        <f t="shared" si="47"/>
        <v>0.16332362169430747</v>
      </c>
      <c r="L1012" s="1"/>
      <c r="M1012" s="1"/>
      <c r="N1012" s="1"/>
      <c r="O1012" s="1"/>
      <c r="P1012" s="1"/>
      <c r="Q1012" s="1"/>
      <c r="R1012" s="1"/>
      <c r="S1012" s="1"/>
      <c r="T1012" s="1"/>
      <c r="U1012" s="1"/>
      <c r="V1012" s="1"/>
      <c r="W1012" s="1"/>
      <c r="X1012" s="1"/>
      <c r="Y1012" s="1"/>
      <c r="Z1012" s="1"/>
      <c r="AA1012" s="1"/>
      <c r="AB1012" s="1"/>
      <c r="AC1012" s="1"/>
      <c r="AD1012" s="1"/>
      <c r="AE1012" s="1"/>
      <c r="AF1012" s="1"/>
      <c r="AG1012" s="1"/>
      <c r="AH1012" s="1"/>
      <c r="AI1012" s="1"/>
      <c r="AJ1012" s="1"/>
      <c r="AK1012" s="1"/>
      <c r="AL1012" s="1"/>
      <c r="AM1012" s="1"/>
      <c r="AN1012" s="1"/>
      <c r="AO1012" s="1"/>
      <c r="AP1012" s="1"/>
      <c r="AQ1012" s="1"/>
      <c r="AR1012" s="1"/>
      <c r="AS1012" s="1"/>
      <c r="AT1012" s="1"/>
      <c r="AU1012" s="1"/>
    </row>
    <row r="1013" spans="1:47" ht="20" customHeight="1">
      <c r="A1013" s="48" t="s">
        <v>1323</v>
      </c>
      <c r="B1013" s="49">
        <v>11904</v>
      </c>
      <c r="C1013" s="50" t="s">
        <v>197</v>
      </c>
      <c r="D1013" s="50" t="s">
        <v>79</v>
      </c>
      <c r="E1013" s="50" t="s">
        <v>74</v>
      </c>
      <c r="F1013" s="39">
        <f>'Source Data'!O1013</f>
        <v>3200749</v>
      </c>
      <c r="G1013" s="39">
        <f>'Source Data'!AS1013</f>
        <v>3634400</v>
      </c>
      <c r="H1013" s="39">
        <f t="shared" si="45"/>
        <v>433651</v>
      </c>
      <c r="I1013" s="55">
        <f t="shared" si="46"/>
        <v>0.13548422572341662</v>
      </c>
      <c r="J1013" s="39">
        <f>'Source Data'!I1013</f>
        <v>197266</v>
      </c>
      <c r="K1013" s="58">
        <f t="shared" si="47"/>
        <v>0.45489575718723119</v>
      </c>
      <c r="L1013" s="1"/>
      <c r="M1013" s="1"/>
      <c r="N1013" s="1"/>
      <c r="O1013" s="1"/>
      <c r="P1013" s="1"/>
      <c r="Q1013" s="1"/>
      <c r="R1013" s="1"/>
      <c r="S1013" s="1"/>
      <c r="T1013" s="1"/>
      <c r="U1013" s="1"/>
      <c r="V1013" s="1"/>
      <c r="W1013" s="1"/>
      <c r="X1013" s="1"/>
      <c r="Y1013" s="1"/>
      <c r="Z1013" s="1"/>
      <c r="AA1013" s="1"/>
      <c r="AB1013" s="1"/>
      <c r="AC1013" s="1"/>
      <c r="AD1013" s="1"/>
      <c r="AE1013" s="1"/>
      <c r="AF1013" s="1"/>
      <c r="AG1013" s="1"/>
      <c r="AH1013" s="1"/>
      <c r="AI1013" s="1"/>
      <c r="AJ1013" s="1"/>
      <c r="AK1013" s="1"/>
      <c r="AL1013" s="1"/>
      <c r="AM1013" s="1"/>
      <c r="AN1013" s="1"/>
      <c r="AO1013" s="1"/>
      <c r="AP1013" s="1"/>
      <c r="AQ1013" s="1"/>
      <c r="AR1013" s="1"/>
      <c r="AS1013" s="1"/>
      <c r="AT1013" s="1"/>
      <c r="AU1013" s="1"/>
    </row>
    <row r="1014" spans="1:47" ht="20" customHeight="1">
      <c r="A1014" s="48" t="s">
        <v>1324</v>
      </c>
      <c r="B1014" s="49">
        <v>110906</v>
      </c>
      <c r="C1014" s="50" t="s">
        <v>143</v>
      </c>
      <c r="D1014" s="50" t="s">
        <v>79</v>
      </c>
      <c r="E1014" s="50" t="s">
        <v>74</v>
      </c>
      <c r="F1014" s="39">
        <f>'Source Data'!O1014</f>
        <v>589103</v>
      </c>
      <c r="G1014" s="39">
        <f>'Source Data'!AS1014</f>
        <v>860729</v>
      </c>
      <c r="H1014" s="39">
        <f t="shared" si="45"/>
        <v>271626</v>
      </c>
      <c r="I1014" s="55">
        <f t="shared" si="46"/>
        <v>0.46108405491060139</v>
      </c>
      <c r="J1014" s="39">
        <f>'Source Data'!I1014</f>
        <v>45792</v>
      </c>
      <c r="K1014" s="58">
        <f t="shared" si="47"/>
        <v>0.16858474520112213</v>
      </c>
      <c r="L1014" s="1"/>
      <c r="M1014" s="1"/>
      <c r="N1014" s="1"/>
      <c r="O1014" s="1"/>
      <c r="P1014" s="1"/>
      <c r="Q1014" s="1"/>
      <c r="R1014" s="1"/>
      <c r="S1014" s="1"/>
      <c r="T1014" s="1"/>
      <c r="U1014" s="1"/>
      <c r="V1014" s="1"/>
      <c r="W1014" s="1"/>
      <c r="X1014" s="1"/>
      <c r="Y1014" s="1"/>
      <c r="Z1014" s="1"/>
      <c r="AA1014" s="1"/>
      <c r="AB1014" s="1"/>
      <c r="AC1014" s="1"/>
      <c r="AD1014" s="1"/>
      <c r="AE1014" s="1"/>
      <c r="AF1014" s="1"/>
      <c r="AG1014" s="1"/>
      <c r="AH1014" s="1"/>
      <c r="AI1014" s="1"/>
      <c r="AJ1014" s="1"/>
      <c r="AK1014" s="1"/>
      <c r="AL1014" s="1"/>
      <c r="AM1014" s="1"/>
      <c r="AN1014" s="1"/>
      <c r="AO1014" s="1"/>
      <c r="AP1014" s="1"/>
      <c r="AQ1014" s="1"/>
      <c r="AR1014" s="1"/>
      <c r="AS1014" s="1"/>
      <c r="AT1014" s="1"/>
      <c r="AU1014" s="1"/>
    </row>
    <row r="1015" spans="1:47" ht="20" customHeight="1">
      <c r="A1015" s="48" t="s">
        <v>1325</v>
      </c>
      <c r="B1015" s="49">
        <v>26903</v>
      </c>
      <c r="C1015" s="50" t="s">
        <v>335</v>
      </c>
      <c r="D1015" s="50" t="s">
        <v>79</v>
      </c>
      <c r="E1015" s="50" t="s">
        <v>74</v>
      </c>
      <c r="F1015" s="39">
        <f>'Source Data'!O1015</f>
        <v>887739</v>
      </c>
      <c r="G1015" s="39">
        <f>'Source Data'!AS1015</f>
        <v>1121822</v>
      </c>
      <c r="H1015" s="39">
        <f t="shared" si="45"/>
        <v>234083</v>
      </c>
      <c r="I1015" s="55">
        <f t="shared" si="46"/>
        <v>0.26368448384040805</v>
      </c>
      <c r="J1015" s="39">
        <f>'Source Data'!I1015</f>
        <v>61374</v>
      </c>
      <c r="K1015" s="58">
        <f t="shared" si="47"/>
        <v>0.26218905260100051</v>
      </c>
      <c r="L1015" s="1"/>
      <c r="M1015" s="1"/>
      <c r="N1015" s="1"/>
      <c r="O1015" s="1"/>
      <c r="P1015" s="1"/>
      <c r="Q1015" s="1"/>
      <c r="R1015" s="1"/>
      <c r="S1015" s="1"/>
      <c r="T1015" s="1"/>
      <c r="U1015" s="1"/>
      <c r="V1015" s="1"/>
      <c r="W1015" s="1"/>
      <c r="X1015" s="1"/>
      <c r="Y1015" s="1"/>
      <c r="Z1015" s="1"/>
      <c r="AA1015" s="1"/>
      <c r="AB1015" s="1"/>
      <c r="AC1015" s="1"/>
      <c r="AD1015" s="1"/>
      <c r="AE1015" s="1"/>
      <c r="AF1015" s="1"/>
      <c r="AG1015" s="1"/>
      <c r="AH1015" s="1"/>
      <c r="AI1015" s="1"/>
      <c r="AJ1015" s="1"/>
      <c r="AK1015" s="1"/>
      <c r="AL1015" s="1"/>
      <c r="AM1015" s="1"/>
      <c r="AN1015" s="1"/>
      <c r="AO1015" s="1"/>
      <c r="AP1015" s="1"/>
      <c r="AQ1015" s="1"/>
      <c r="AR1015" s="1"/>
      <c r="AS1015" s="1"/>
      <c r="AT1015" s="1"/>
      <c r="AU1015" s="1"/>
    </row>
    <row r="1016" spans="1:47" ht="20" customHeight="1">
      <c r="A1016" s="48" t="s">
        <v>1326</v>
      </c>
      <c r="B1016" s="49">
        <v>208902</v>
      </c>
      <c r="C1016" s="50" t="s">
        <v>767</v>
      </c>
      <c r="D1016" s="50" t="s">
        <v>79</v>
      </c>
      <c r="E1016" s="50" t="s">
        <v>74</v>
      </c>
      <c r="F1016" s="39">
        <f>'Source Data'!O1016</f>
        <v>4897789</v>
      </c>
      <c r="G1016" s="39">
        <f>'Source Data'!AS1016</f>
        <v>5545321</v>
      </c>
      <c r="H1016" s="39">
        <f t="shared" si="45"/>
        <v>647532</v>
      </c>
      <c r="I1016" s="55">
        <f t="shared" si="46"/>
        <v>0.13220904371339803</v>
      </c>
      <c r="J1016" s="39">
        <f>'Source Data'!I1016</f>
        <v>231610</v>
      </c>
      <c r="K1016" s="58">
        <f t="shared" si="47"/>
        <v>0.35768116479185585</v>
      </c>
      <c r="L1016" s="1"/>
      <c r="M1016" s="1"/>
      <c r="N1016" s="1"/>
      <c r="O1016" s="1"/>
      <c r="P1016" s="1"/>
      <c r="Q1016" s="1"/>
      <c r="R1016" s="1"/>
      <c r="S1016" s="1"/>
      <c r="T1016" s="1"/>
      <c r="U1016" s="1"/>
      <c r="V1016" s="1"/>
      <c r="W1016" s="1"/>
      <c r="X1016" s="1"/>
      <c r="Y1016" s="1"/>
      <c r="Z1016" s="1"/>
      <c r="AA1016" s="1"/>
      <c r="AB1016" s="1"/>
      <c r="AC1016" s="1"/>
      <c r="AD1016" s="1"/>
      <c r="AE1016" s="1"/>
      <c r="AF1016" s="1"/>
      <c r="AG1016" s="1"/>
      <c r="AH1016" s="1"/>
      <c r="AI1016" s="1"/>
      <c r="AJ1016" s="1"/>
      <c r="AK1016" s="1"/>
      <c r="AL1016" s="1"/>
      <c r="AM1016" s="1"/>
      <c r="AN1016" s="1"/>
      <c r="AO1016" s="1"/>
      <c r="AP1016" s="1"/>
      <c r="AQ1016" s="1"/>
      <c r="AR1016" s="1"/>
      <c r="AS1016" s="1"/>
      <c r="AT1016" s="1"/>
      <c r="AU1016" s="1"/>
    </row>
    <row r="1017" spans="1:47" ht="20" customHeight="1">
      <c r="A1017" s="48" t="s">
        <v>1327</v>
      </c>
      <c r="B1017" s="49">
        <v>71909</v>
      </c>
      <c r="C1017" s="50" t="s">
        <v>141</v>
      </c>
      <c r="D1017" s="50" t="s">
        <v>79</v>
      </c>
      <c r="E1017" s="50" t="s">
        <v>74</v>
      </c>
      <c r="F1017" s="39">
        <f>'Source Data'!O1017</f>
        <v>77721895</v>
      </c>
      <c r="G1017" s="39">
        <f>'Source Data'!AS1017</f>
        <v>90686626</v>
      </c>
      <c r="H1017" s="39">
        <f t="shared" si="45"/>
        <v>12964731</v>
      </c>
      <c r="I1017" s="55">
        <f t="shared" si="46"/>
        <v>0.16680924982593387</v>
      </c>
      <c r="J1017" s="39">
        <f>'Source Data'!I1017</f>
        <v>4828512</v>
      </c>
      <c r="K1017" s="58">
        <f t="shared" si="47"/>
        <v>0.3724344145667195</v>
      </c>
      <c r="L1017" s="1"/>
      <c r="M1017" s="1"/>
      <c r="N1017" s="1"/>
      <c r="O1017" s="1"/>
      <c r="P1017" s="1"/>
      <c r="Q1017" s="1"/>
      <c r="R1017" s="1"/>
      <c r="S1017" s="1"/>
      <c r="T1017" s="1"/>
      <c r="U1017" s="1"/>
      <c r="V1017" s="1"/>
      <c r="W1017" s="1"/>
      <c r="X1017" s="1"/>
      <c r="Y1017" s="1"/>
      <c r="Z1017" s="1"/>
      <c r="AA1017" s="1"/>
      <c r="AB1017" s="1"/>
      <c r="AC1017" s="1"/>
      <c r="AD1017" s="1"/>
      <c r="AE1017" s="1"/>
      <c r="AF1017" s="1"/>
      <c r="AG1017" s="1"/>
      <c r="AH1017" s="1"/>
      <c r="AI1017" s="1"/>
      <c r="AJ1017" s="1"/>
      <c r="AK1017" s="1"/>
      <c r="AL1017" s="1"/>
      <c r="AM1017" s="1"/>
      <c r="AN1017" s="1"/>
      <c r="AO1017" s="1"/>
      <c r="AP1017" s="1"/>
      <c r="AQ1017" s="1"/>
      <c r="AR1017" s="1"/>
      <c r="AS1017" s="1"/>
      <c r="AT1017" s="1"/>
      <c r="AU1017" s="1"/>
    </row>
    <row r="1018" spans="1:47" ht="20" customHeight="1">
      <c r="A1018" s="48" t="s">
        <v>1328</v>
      </c>
      <c r="B1018" s="49">
        <v>15830</v>
      </c>
      <c r="C1018" s="50" t="s">
        <v>99</v>
      </c>
      <c r="D1018" s="50" t="s">
        <v>71</v>
      </c>
      <c r="E1018" s="50" t="s">
        <v>74</v>
      </c>
      <c r="F1018" s="39">
        <f>'Source Data'!O1018</f>
        <v>3555409</v>
      </c>
      <c r="G1018" s="39">
        <f>'Source Data'!AS1018</f>
        <v>3683387</v>
      </c>
      <c r="H1018" s="39">
        <f t="shared" si="45"/>
        <v>127978</v>
      </c>
      <c r="I1018" s="55">
        <f t="shared" si="46"/>
        <v>3.5995296181114467E-2</v>
      </c>
      <c r="J1018" s="39">
        <f>'Source Data'!I1018</f>
        <v>284292</v>
      </c>
      <c r="K1018" s="58">
        <f t="shared" si="47"/>
        <v>2.2214130553688913</v>
      </c>
      <c r="L1018" s="1"/>
      <c r="M1018" s="1"/>
      <c r="N1018" s="1"/>
      <c r="O1018" s="1"/>
      <c r="P1018" s="1"/>
      <c r="Q1018" s="1"/>
      <c r="R1018" s="1"/>
      <c r="S1018" s="1"/>
      <c r="T1018" s="1"/>
      <c r="U1018" s="1"/>
      <c r="V1018" s="1"/>
      <c r="W1018" s="1"/>
      <c r="X1018" s="1"/>
      <c r="Y1018" s="1"/>
      <c r="Z1018" s="1"/>
      <c r="AA1018" s="1"/>
      <c r="AB1018" s="1"/>
      <c r="AC1018" s="1"/>
      <c r="AD1018" s="1"/>
      <c r="AE1018" s="1"/>
      <c r="AF1018" s="1"/>
      <c r="AG1018" s="1"/>
      <c r="AH1018" s="1"/>
      <c r="AI1018" s="1"/>
      <c r="AJ1018" s="1"/>
      <c r="AK1018" s="1"/>
      <c r="AL1018" s="1"/>
      <c r="AM1018" s="1"/>
      <c r="AN1018" s="1"/>
      <c r="AO1018" s="1"/>
      <c r="AP1018" s="1"/>
      <c r="AQ1018" s="1"/>
      <c r="AR1018" s="1"/>
      <c r="AS1018" s="1"/>
      <c r="AT1018" s="1"/>
      <c r="AU1018" s="1"/>
    </row>
    <row r="1019" spans="1:47" ht="20" customHeight="1">
      <c r="A1019" s="48" t="s">
        <v>1329</v>
      </c>
      <c r="B1019" s="49">
        <v>15909</v>
      </c>
      <c r="C1019" s="50" t="s">
        <v>99</v>
      </c>
      <c r="D1019" s="50" t="s">
        <v>79</v>
      </c>
      <c r="E1019" s="50" t="s">
        <v>74</v>
      </c>
      <c r="F1019" s="39">
        <f>'Source Data'!O1019</f>
        <v>7453870</v>
      </c>
      <c r="G1019" s="39">
        <f>'Source Data'!AS1019</f>
        <v>8990932</v>
      </c>
      <c r="H1019" s="39">
        <f t="shared" si="45"/>
        <v>1537062</v>
      </c>
      <c r="I1019" s="55">
        <f t="shared" si="46"/>
        <v>0.20620992853376838</v>
      </c>
      <c r="J1019" s="39">
        <f>'Source Data'!I1019</f>
        <v>438416</v>
      </c>
      <c r="K1019" s="58">
        <f t="shared" si="47"/>
        <v>0.28522987361602853</v>
      </c>
      <c r="L1019" s="1"/>
      <c r="M1019" s="1"/>
      <c r="N1019" s="1"/>
      <c r="O1019" s="1"/>
      <c r="P1019" s="1"/>
      <c r="Q1019" s="1"/>
      <c r="R1019" s="1"/>
      <c r="S1019" s="1"/>
      <c r="T1019" s="1"/>
      <c r="U1019" s="1"/>
      <c r="V1019" s="1"/>
      <c r="W1019" s="1"/>
      <c r="X1019" s="1"/>
      <c r="Y1019" s="1"/>
      <c r="Z1019" s="1"/>
      <c r="AA1019" s="1"/>
      <c r="AB1019" s="1"/>
      <c r="AC1019" s="1"/>
      <c r="AD1019" s="1"/>
      <c r="AE1019" s="1"/>
      <c r="AF1019" s="1"/>
      <c r="AG1019" s="1"/>
      <c r="AH1019" s="1"/>
      <c r="AI1019" s="1"/>
      <c r="AJ1019" s="1"/>
      <c r="AK1019" s="1"/>
      <c r="AL1019" s="1"/>
      <c r="AM1019" s="1"/>
      <c r="AN1019" s="1"/>
      <c r="AO1019" s="1"/>
      <c r="AP1019" s="1"/>
      <c r="AQ1019" s="1"/>
      <c r="AR1019" s="1"/>
      <c r="AS1019" s="1"/>
      <c r="AT1019" s="1"/>
      <c r="AU1019" s="1"/>
    </row>
    <row r="1020" spans="1:47" ht="20" customHeight="1">
      <c r="A1020" s="48" t="s">
        <v>1330</v>
      </c>
      <c r="B1020" s="49">
        <v>26902</v>
      </c>
      <c r="C1020" s="50" t="s">
        <v>335</v>
      </c>
      <c r="D1020" s="50" t="s">
        <v>79</v>
      </c>
      <c r="E1020" s="50" t="s">
        <v>74</v>
      </c>
      <c r="F1020" s="39">
        <f>'Source Data'!O1020</f>
        <v>788335</v>
      </c>
      <c r="G1020" s="39">
        <f>'Source Data'!AS1020</f>
        <v>1316376</v>
      </c>
      <c r="H1020" s="39">
        <f t="shared" si="45"/>
        <v>528041</v>
      </c>
      <c r="I1020" s="55">
        <f t="shared" si="46"/>
        <v>0.66981803421134412</v>
      </c>
      <c r="J1020" s="39">
        <f>'Source Data'!I1020</f>
        <v>55438</v>
      </c>
      <c r="K1020" s="58">
        <f t="shared" si="47"/>
        <v>0.10498805963930831</v>
      </c>
      <c r="L1020" s="1"/>
      <c r="M1020" s="1"/>
      <c r="N1020" s="1"/>
      <c r="O1020" s="1"/>
      <c r="P1020" s="1"/>
      <c r="Q1020" s="1"/>
      <c r="R1020" s="1"/>
      <c r="S1020" s="1"/>
      <c r="T1020" s="1"/>
      <c r="U1020" s="1"/>
      <c r="V1020" s="1"/>
      <c r="W1020" s="1"/>
      <c r="X1020" s="1"/>
      <c r="Y1020" s="1"/>
      <c r="Z1020" s="1"/>
      <c r="AA1020" s="1"/>
      <c r="AB1020" s="1"/>
      <c r="AC1020" s="1"/>
      <c r="AD1020" s="1"/>
      <c r="AE1020" s="1"/>
      <c r="AF1020" s="1"/>
      <c r="AG1020" s="1"/>
      <c r="AH1020" s="1"/>
      <c r="AI1020" s="1"/>
      <c r="AJ1020" s="1"/>
      <c r="AK1020" s="1"/>
      <c r="AL1020" s="1"/>
      <c r="AM1020" s="1"/>
      <c r="AN1020" s="1"/>
      <c r="AO1020" s="1"/>
      <c r="AP1020" s="1"/>
      <c r="AQ1020" s="1"/>
      <c r="AR1020" s="1"/>
      <c r="AS1020" s="1"/>
      <c r="AT1020" s="1"/>
      <c r="AU1020" s="1"/>
    </row>
    <row r="1021" spans="1:47" ht="20" customHeight="1">
      <c r="A1021" s="48" t="s">
        <v>1331</v>
      </c>
      <c r="B1021" s="49">
        <v>218901</v>
      </c>
      <c r="C1021" s="50" t="s">
        <v>1332</v>
      </c>
      <c r="D1021" s="50" t="s">
        <v>79</v>
      </c>
      <c r="E1021" s="50" t="s">
        <v>74</v>
      </c>
      <c r="F1021" s="39">
        <f>'Source Data'!O1021</f>
        <v>1590281</v>
      </c>
      <c r="G1021" s="39">
        <f>'Source Data'!AS1021</f>
        <v>2029795</v>
      </c>
      <c r="H1021" s="39">
        <f t="shared" si="45"/>
        <v>439514</v>
      </c>
      <c r="I1021" s="55">
        <f t="shared" si="46"/>
        <v>0.27637505572914473</v>
      </c>
      <c r="J1021" s="39">
        <f>'Source Data'!I1021</f>
        <v>67522</v>
      </c>
      <c r="K1021" s="58">
        <f t="shared" si="47"/>
        <v>0.15362878088070003</v>
      </c>
      <c r="L1021" s="1"/>
      <c r="M1021" s="1"/>
      <c r="N1021" s="1"/>
      <c r="O1021" s="1"/>
      <c r="P1021" s="1"/>
      <c r="Q1021" s="1"/>
      <c r="R1021" s="1"/>
      <c r="S1021" s="1"/>
      <c r="T1021" s="1"/>
      <c r="U1021" s="1"/>
      <c r="V1021" s="1"/>
      <c r="W1021" s="1"/>
      <c r="X1021" s="1"/>
      <c r="Y1021" s="1"/>
      <c r="Z1021" s="1"/>
      <c r="AA1021" s="1"/>
      <c r="AB1021" s="1"/>
      <c r="AC1021" s="1"/>
      <c r="AD1021" s="1"/>
      <c r="AE1021" s="1"/>
      <c r="AF1021" s="1"/>
      <c r="AG1021" s="1"/>
      <c r="AH1021" s="1"/>
      <c r="AI1021" s="1"/>
      <c r="AJ1021" s="1"/>
      <c r="AK1021" s="1"/>
      <c r="AL1021" s="1"/>
      <c r="AM1021" s="1"/>
      <c r="AN1021" s="1"/>
      <c r="AO1021" s="1"/>
      <c r="AP1021" s="1"/>
      <c r="AQ1021" s="1"/>
      <c r="AR1021" s="1"/>
      <c r="AS1021" s="1"/>
      <c r="AT1021" s="1"/>
      <c r="AU1021" s="1"/>
    </row>
    <row r="1022" spans="1:47" ht="20" customHeight="1">
      <c r="A1022" s="48" t="s">
        <v>1333</v>
      </c>
      <c r="B1022" s="49">
        <v>15908</v>
      </c>
      <c r="C1022" s="50" t="s">
        <v>99</v>
      </c>
      <c r="D1022" s="50" t="s">
        <v>79</v>
      </c>
      <c r="E1022" s="50" t="s">
        <v>74</v>
      </c>
      <c r="F1022" s="39">
        <f>'Source Data'!O1022</f>
        <v>13861368</v>
      </c>
      <c r="G1022" s="39">
        <f>'Source Data'!AS1022</f>
        <v>15793503</v>
      </c>
      <c r="H1022" s="39">
        <f t="shared" si="45"/>
        <v>1932135</v>
      </c>
      <c r="I1022" s="55">
        <f t="shared" si="46"/>
        <v>0.13938992168738323</v>
      </c>
      <c r="J1022" s="39">
        <f>'Source Data'!I1022</f>
        <v>748784</v>
      </c>
      <c r="K1022" s="58">
        <f t="shared" si="47"/>
        <v>0.38754227836046651</v>
      </c>
      <c r="L1022" s="1"/>
      <c r="M1022" s="1"/>
      <c r="N1022" s="1"/>
      <c r="O1022" s="1"/>
      <c r="P1022" s="1"/>
      <c r="Q1022" s="1"/>
      <c r="R1022" s="1"/>
      <c r="S1022" s="1"/>
      <c r="T1022" s="1"/>
      <c r="U1022" s="1"/>
      <c r="V1022" s="1"/>
      <c r="W1022" s="1"/>
      <c r="X1022" s="1"/>
      <c r="Y1022" s="1"/>
      <c r="Z1022" s="1"/>
      <c r="AA1022" s="1"/>
      <c r="AB1022" s="1"/>
      <c r="AC1022" s="1"/>
      <c r="AD1022" s="1"/>
      <c r="AE1022" s="1"/>
      <c r="AF1022" s="1"/>
      <c r="AG1022" s="1"/>
      <c r="AH1022" s="1"/>
      <c r="AI1022" s="1"/>
      <c r="AJ1022" s="1"/>
      <c r="AK1022" s="1"/>
      <c r="AL1022" s="1"/>
      <c r="AM1022" s="1"/>
      <c r="AN1022" s="1"/>
      <c r="AO1022" s="1"/>
      <c r="AP1022" s="1"/>
      <c r="AQ1022" s="1"/>
      <c r="AR1022" s="1"/>
      <c r="AS1022" s="1"/>
      <c r="AT1022" s="1"/>
      <c r="AU1022" s="1"/>
    </row>
    <row r="1023" spans="1:47" ht="20" customHeight="1">
      <c r="A1023" s="48" t="s">
        <v>1334</v>
      </c>
      <c r="B1023" s="49">
        <v>31916</v>
      </c>
      <c r="C1023" s="50" t="s">
        <v>307</v>
      </c>
      <c r="D1023" s="50" t="s">
        <v>79</v>
      </c>
      <c r="E1023" s="50" t="s">
        <v>74</v>
      </c>
      <c r="F1023" s="39">
        <f>'Source Data'!O1023</f>
        <v>11099236</v>
      </c>
      <c r="G1023" s="39">
        <f>'Source Data'!AS1023</f>
        <v>17766875</v>
      </c>
      <c r="H1023" s="39">
        <f t="shared" si="45"/>
        <v>6667639</v>
      </c>
      <c r="I1023" s="55">
        <f t="shared" si="46"/>
        <v>0.60072954570927228</v>
      </c>
      <c r="J1023" s="39">
        <f>'Source Data'!I1023</f>
        <v>502546</v>
      </c>
      <c r="K1023" s="58">
        <f t="shared" si="47"/>
        <v>7.537090715319171E-2</v>
      </c>
      <c r="L1023" s="1"/>
      <c r="M1023" s="1"/>
      <c r="N1023" s="1"/>
      <c r="O1023" s="1"/>
      <c r="P1023" s="1"/>
      <c r="Q1023" s="1"/>
      <c r="R1023" s="1"/>
      <c r="S1023" s="1"/>
      <c r="T1023" s="1"/>
      <c r="U1023" s="1"/>
      <c r="V1023" s="1"/>
      <c r="W1023" s="1"/>
      <c r="X1023" s="1"/>
      <c r="Y1023" s="1"/>
      <c r="Z1023" s="1"/>
      <c r="AA1023" s="1"/>
      <c r="AB1023" s="1"/>
      <c r="AC1023" s="1"/>
      <c r="AD1023" s="1"/>
      <c r="AE1023" s="1"/>
      <c r="AF1023" s="1"/>
      <c r="AG1023" s="1"/>
      <c r="AH1023" s="1"/>
      <c r="AI1023" s="1"/>
      <c r="AJ1023" s="1"/>
      <c r="AK1023" s="1"/>
      <c r="AL1023" s="1"/>
      <c r="AM1023" s="1"/>
      <c r="AN1023" s="1"/>
      <c r="AO1023" s="1"/>
      <c r="AP1023" s="1"/>
      <c r="AQ1023" s="1"/>
      <c r="AR1023" s="1"/>
      <c r="AS1023" s="1"/>
      <c r="AT1023" s="1"/>
      <c r="AU1023" s="1"/>
    </row>
    <row r="1024" spans="1:47" ht="20" customHeight="1">
      <c r="A1024" s="48" t="s">
        <v>1335</v>
      </c>
      <c r="B1024" s="49">
        <v>85903</v>
      </c>
      <c r="C1024" s="50" t="s">
        <v>1169</v>
      </c>
      <c r="D1024" s="50" t="s">
        <v>79</v>
      </c>
      <c r="E1024" s="50" t="s">
        <v>74</v>
      </c>
      <c r="F1024" s="39">
        <f>'Source Data'!O1024</f>
        <v>239529</v>
      </c>
      <c r="G1024" s="39">
        <f>'Source Data'!AS1024</f>
        <v>372447</v>
      </c>
      <c r="H1024" s="39">
        <f t="shared" si="45"/>
        <v>132918</v>
      </c>
      <c r="I1024" s="55">
        <f t="shared" si="46"/>
        <v>0.55491401876182012</v>
      </c>
      <c r="J1024" s="39">
        <f>'Source Data'!I1024</f>
        <v>15370</v>
      </c>
      <c r="K1024" s="58">
        <f t="shared" si="47"/>
        <v>0.11563520365939903</v>
      </c>
      <c r="L1024" s="1"/>
      <c r="M1024" s="1"/>
      <c r="N1024" s="1"/>
      <c r="O1024" s="1"/>
      <c r="P1024" s="1"/>
      <c r="Q1024" s="1"/>
      <c r="R1024" s="1"/>
      <c r="S1024" s="1"/>
      <c r="T1024" s="1"/>
      <c r="U1024" s="1"/>
      <c r="V1024" s="1"/>
      <c r="W1024" s="1"/>
      <c r="X1024" s="1"/>
      <c r="Y1024" s="1"/>
      <c r="Z1024" s="1"/>
      <c r="AA1024" s="1"/>
      <c r="AB1024" s="1"/>
      <c r="AC1024" s="1"/>
      <c r="AD1024" s="1"/>
      <c r="AE1024" s="1"/>
      <c r="AF1024" s="1"/>
      <c r="AG1024" s="1"/>
      <c r="AH1024" s="1"/>
      <c r="AI1024" s="1"/>
      <c r="AJ1024" s="1"/>
      <c r="AK1024" s="1"/>
      <c r="AL1024" s="1"/>
      <c r="AM1024" s="1"/>
      <c r="AN1024" s="1"/>
      <c r="AO1024" s="1"/>
      <c r="AP1024" s="1"/>
      <c r="AQ1024" s="1"/>
      <c r="AR1024" s="1"/>
      <c r="AS1024" s="1"/>
      <c r="AT1024" s="1"/>
      <c r="AU1024" s="1"/>
    </row>
    <row r="1025" spans="1:47" ht="20" customHeight="1">
      <c r="A1025" s="48" t="s">
        <v>1336</v>
      </c>
      <c r="B1025" s="49">
        <v>15917</v>
      </c>
      <c r="C1025" s="50" t="s">
        <v>99</v>
      </c>
      <c r="D1025" s="50" t="s">
        <v>79</v>
      </c>
      <c r="E1025" s="50" t="s">
        <v>74</v>
      </c>
      <c r="F1025" s="39">
        <f>'Source Data'!O1025</f>
        <v>9910120</v>
      </c>
      <c r="G1025" s="39">
        <f>'Source Data'!AS1025</f>
        <v>13577094</v>
      </c>
      <c r="H1025" s="39">
        <f t="shared" si="45"/>
        <v>3666974</v>
      </c>
      <c r="I1025" s="55">
        <f t="shared" si="46"/>
        <v>0.37002316823610615</v>
      </c>
      <c r="J1025" s="39">
        <f>'Source Data'!I1025</f>
        <v>643420</v>
      </c>
      <c r="K1025" s="58">
        <f t="shared" si="47"/>
        <v>0.17546347478874952</v>
      </c>
      <c r="L1025" s="1"/>
      <c r="M1025" s="1"/>
      <c r="N1025" s="1"/>
      <c r="O1025" s="1"/>
      <c r="P1025" s="1"/>
      <c r="Q1025" s="1"/>
      <c r="R1025" s="1"/>
      <c r="S1025" s="1"/>
      <c r="T1025" s="1"/>
      <c r="U1025" s="1"/>
      <c r="V1025" s="1"/>
      <c r="W1025" s="1"/>
      <c r="X1025" s="1"/>
      <c r="Y1025" s="1"/>
      <c r="Z1025" s="1"/>
      <c r="AA1025" s="1"/>
      <c r="AB1025" s="1"/>
      <c r="AC1025" s="1"/>
      <c r="AD1025" s="1"/>
      <c r="AE1025" s="1"/>
      <c r="AF1025" s="1"/>
      <c r="AG1025" s="1"/>
      <c r="AH1025" s="1"/>
      <c r="AI1025" s="1"/>
      <c r="AJ1025" s="1"/>
      <c r="AK1025" s="1"/>
      <c r="AL1025" s="1"/>
      <c r="AM1025" s="1"/>
      <c r="AN1025" s="1"/>
      <c r="AO1025" s="1"/>
      <c r="AP1025" s="1"/>
      <c r="AQ1025" s="1"/>
      <c r="AR1025" s="1"/>
      <c r="AS1025" s="1"/>
      <c r="AT1025" s="1"/>
      <c r="AU1025" s="1"/>
    </row>
    <row r="1026" spans="1:47" ht="20" customHeight="1">
      <c r="A1026" s="48" t="s">
        <v>1337</v>
      </c>
      <c r="B1026" s="49">
        <v>15912</v>
      </c>
      <c r="C1026" s="50" t="s">
        <v>99</v>
      </c>
      <c r="D1026" s="50" t="s">
        <v>79</v>
      </c>
      <c r="E1026" s="50" t="s">
        <v>74</v>
      </c>
      <c r="F1026" s="39">
        <f>'Source Data'!O1026</f>
        <v>22646632</v>
      </c>
      <c r="G1026" s="39">
        <f>'Source Data'!AS1026</f>
        <v>30001448</v>
      </c>
      <c r="H1026" s="39">
        <f t="shared" si="45"/>
        <v>7354816</v>
      </c>
      <c r="I1026" s="55">
        <f t="shared" si="46"/>
        <v>0.32476422984221232</v>
      </c>
      <c r="J1026" s="39">
        <f>'Source Data'!I1026</f>
        <v>1560002</v>
      </c>
      <c r="K1026" s="58">
        <f t="shared" si="47"/>
        <v>0.21210619001209546</v>
      </c>
      <c r="L1026" s="1"/>
      <c r="M1026" s="1"/>
      <c r="N1026" s="1"/>
      <c r="O1026" s="1"/>
      <c r="P1026" s="1"/>
      <c r="Q1026" s="1"/>
      <c r="R1026" s="1"/>
      <c r="S1026" s="1"/>
      <c r="T1026" s="1"/>
      <c r="U1026" s="1"/>
      <c r="V1026" s="1"/>
      <c r="W1026" s="1"/>
      <c r="X1026" s="1"/>
      <c r="Y1026" s="1"/>
      <c r="Z1026" s="1"/>
      <c r="AA1026" s="1"/>
      <c r="AB1026" s="1"/>
      <c r="AC1026" s="1"/>
      <c r="AD1026" s="1"/>
      <c r="AE1026" s="1"/>
      <c r="AF1026" s="1"/>
      <c r="AG1026" s="1"/>
      <c r="AH1026" s="1"/>
      <c r="AI1026" s="1"/>
      <c r="AJ1026" s="1"/>
      <c r="AK1026" s="1"/>
      <c r="AL1026" s="1"/>
      <c r="AM1026" s="1"/>
      <c r="AN1026" s="1"/>
      <c r="AO1026" s="1"/>
      <c r="AP1026" s="1"/>
      <c r="AQ1026" s="1"/>
      <c r="AR1026" s="1"/>
      <c r="AS1026" s="1"/>
      <c r="AT1026" s="1"/>
      <c r="AU1026" s="1"/>
    </row>
    <row r="1027" spans="1:47" ht="20" customHeight="1">
      <c r="A1027" s="48" t="s">
        <v>1338</v>
      </c>
      <c r="B1027" s="49">
        <v>15807</v>
      </c>
      <c r="C1027" s="50" t="s">
        <v>99</v>
      </c>
      <c r="D1027" s="50" t="s">
        <v>71</v>
      </c>
      <c r="E1027" s="50" t="s">
        <v>74</v>
      </c>
      <c r="F1027" s="39">
        <f>'Source Data'!O1027</f>
        <v>1890528</v>
      </c>
      <c r="G1027" s="39">
        <f>'Source Data'!AS1027</f>
        <v>2094532</v>
      </c>
      <c r="H1027" s="39">
        <f t="shared" si="45"/>
        <v>204004</v>
      </c>
      <c r="I1027" s="55">
        <f t="shared" si="46"/>
        <v>0.10790847847797018</v>
      </c>
      <c r="J1027" s="39">
        <f>'Source Data'!I1027</f>
        <v>87980</v>
      </c>
      <c r="K1027" s="58">
        <f t="shared" si="47"/>
        <v>0.43126605360679204</v>
      </c>
      <c r="L1027" s="1"/>
      <c r="M1027" s="1"/>
      <c r="N1027" s="1"/>
      <c r="O1027" s="1"/>
      <c r="P1027" s="1"/>
      <c r="Q1027" s="1"/>
      <c r="R1027" s="1"/>
      <c r="S1027" s="1"/>
      <c r="T1027" s="1"/>
      <c r="U1027" s="1"/>
      <c r="V1027" s="1"/>
      <c r="W1027" s="1"/>
      <c r="X1027" s="1"/>
      <c r="Y1027" s="1"/>
      <c r="Z1027" s="1"/>
      <c r="AA1027" s="1"/>
      <c r="AB1027" s="1"/>
      <c r="AC1027" s="1"/>
      <c r="AD1027" s="1"/>
      <c r="AE1027" s="1"/>
      <c r="AF1027" s="1"/>
      <c r="AG1027" s="1"/>
      <c r="AH1027" s="1"/>
      <c r="AI1027" s="1"/>
      <c r="AJ1027" s="1"/>
      <c r="AK1027" s="1"/>
      <c r="AL1027" s="1"/>
      <c r="AM1027" s="1"/>
      <c r="AN1027" s="1"/>
      <c r="AO1027" s="1"/>
      <c r="AP1027" s="1"/>
      <c r="AQ1027" s="1"/>
      <c r="AR1027" s="1"/>
      <c r="AS1027" s="1"/>
      <c r="AT1027" s="1"/>
      <c r="AU1027" s="1"/>
    </row>
    <row r="1028" spans="1:47" ht="20" customHeight="1">
      <c r="A1028" s="48" t="s">
        <v>1339</v>
      </c>
      <c r="B1028" s="49">
        <v>101838</v>
      </c>
      <c r="C1028" s="50" t="s">
        <v>76</v>
      </c>
      <c r="D1028" s="50" t="s">
        <v>71</v>
      </c>
      <c r="E1028" s="50" t="s">
        <v>74</v>
      </c>
      <c r="F1028" s="39">
        <f>'Source Data'!O1028</f>
        <v>2335791</v>
      </c>
      <c r="G1028" s="39">
        <f>'Source Data'!AS1028</f>
        <v>4257884</v>
      </c>
      <c r="H1028" s="39">
        <f t="shared" si="45"/>
        <v>1922093</v>
      </c>
      <c r="I1028" s="55">
        <f t="shared" si="46"/>
        <v>0.82288740730656129</v>
      </c>
      <c r="J1028" s="39">
        <f>'Source Data'!I1028</f>
        <v>183062</v>
      </c>
      <c r="K1028" s="58">
        <f t="shared" si="47"/>
        <v>9.5240969089424907E-2</v>
      </c>
      <c r="L1028" s="1"/>
      <c r="M1028" s="1"/>
      <c r="N1028" s="1"/>
      <c r="O1028" s="1"/>
      <c r="P1028" s="1"/>
      <c r="Q1028" s="1"/>
      <c r="R1028" s="1"/>
      <c r="S1028" s="1"/>
      <c r="T1028" s="1"/>
      <c r="U1028" s="1"/>
      <c r="V1028" s="1"/>
      <c r="W1028" s="1"/>
      <c r="X1028" s="1"/>
      <c r="Y1028" s="1"/>
      <c r="Z1028" s="1"/>
      <c r="AA1028" s="1"/>
      <c r="AB1028" s="1"/>
      <c r="AC1028" s="1"/>
      <c r="AD1028" s="1"/>
      <c r="AE1028" s="1"/>
      <c r="AF1028" s="1"/>
      <c r="AG1028" s="1"/>
      <c r="AH1028" s="1"/>
      <c r="AI1028" s="1"/>
      <c r="AJ1028" s="1"/>
      <c r="AK1028" s="1"/>
      <c r="AL1028" s="1"/>
      <c r="AM1028" s="1"/>
      <c r="AN1028" s="1"/>
      <c r="AO1028" s="1"/>
      <c r="AP1028" s="1"/>
      <c r="AQ1028" s="1"/>
      <c r="AR1028" s="1"/>
      <c r="AS1028" s="1"/>
      <c r="AT1028" s="1"/>
      <c r="AU1028" s="1"/>
    </row>
    <row r="1029" spans="1:47" ht="20" customHeight="1">
      <c r="A1029" s="48" t="s">
        <v>1340</v>
      </c>
      <c r="B1029" s="49">
        <v>98904</v>
      </c>
      <c r="C1029" s="50" t="s">
        <v>712</v>
      </c>
      <c r="D1029" s="50" t="s">
        <v>79</v>
      </c>
      <c r="E1029" s="50" t="s">
        <v>74</v>
      </c>
      <c r="F1029" s="39">
        <f>'Source Data'!O1029</f>
        <v>1298804</v>
      </c>
      <c r="G1029" s="39">
        <f>'Source Data'!AS1029</f>
        <v>1482918</v>
      </c>
      <c r="H1029" s="39">
        <f t="shared" si="45"/>
        <v>184114</v>
      </c>
      <c r="I1029" s="55">
        <f t="shared" si="46"/>
        <v>0.14175656989045307</v>
      </c>
      <c r="J1029" s="39">
        <f>'Source Data'!I1029</f>
        <v>67946</v>
      </c>
      <c r="K1029" s="58">
        <f t="shared" si="47"/>
        <v>0.36904309286637627</v>
      </c>
      <c r="L1029" s="1"/>
      <c r="M1029" s="1"/>
      <c r="N1029" s="1"/>
      <c r="O1029" s="1"/>
      <c r="P1029" s="1"/>
      <c r="Q1029" s="1"/>
      <c r="R1029" s="1"/>
      <c r="S1029" s="1"/>
      <c r="T1029" s="1"/>
      <c r="U1029" s="1"/>
      <c r="V1029" s="1"/>
      <c r="W1029" s="1"/>
      <c r="X1029" s="1"/>
      <c r="Y1029" s="1"/>
      <c r="Z1029" s="1"/>
      <c r="AA1029" s="1"/>
      <c r="AB1029" s="1"/>
      <c r="AC1029" s="1"/>
      <c r="AD1029" s="1"/>
      <c r="AE1029" s="1"/>
      <c r="AF1029" s="1"/>
      <c r="AG1029" s="1"/>
      <c r="AH1029" s="1"/>
      <c r="AI1029" s="1"/>
      <c r="AJ1029" s="1"/>
      <c r="AK1029" s="1"/>
      <c r="AL1029" s="1"/>
      <c r="AM1029" s="1"/>
      <c r="AN1029" s="1"/>
      <c r="AO1029" s="1"/>
      <c r="AP1029" s="1"/>
      <c r="AQ1029" s="1"/>
      <c r="AR1029" s="1"/>
      <c r="AS1029" s="1"/>
      <c r="AT1029" s="1"/>
      <c r="AU1029" s="1"/>
    </row>
    <row r="1030" spans="1:47" ht="20" customHeight="1">
      <c r="A1030" s="48" t="s">
        <v>1341</v>
      </c>
      <c r="B1030" s="49">
        <v>170907</v>
      </c>
      <c r="C1030" s="50" t="s">
        <v>448</v>
      </c>
      <c r="D1030" s="50" t="s">
        <v>79</v>
      </c>
      <c r="E1030" s="50" t="s">
        <v>74</v>
      </c>
      <c r="F1030" s="39">
        <f>'Source Data'!O1030</f>
        <v>5942230</v>
      </c>
      <c r="G1030" s="39">
        <f>'Source Data'!AS1030</f>
        <v>10672195</v>
      </c>
      <c r="H1030" s="39">
        <f t="shared" ref="H1030:H1093" si="48">G1030-F1030</f>
        <v>4729965</v>
      </c>
      <c r="I1030" s="55">
        <f t="shared" ref="I1030:I1093" si="49">IF(F1030=0,"N/A",H1030/F1030)</f>
        <v>0.79599157218754579</v>
      </c>
      <c r="J1030" s="39">
        <f>'Source Data'!I1030</f>
        <v>622432</v>
      </c>
      <c r="K1030" s="58">
        <f t="shared" ref="K1030:K1093" si="50">IF(H1030&lt;=0,"N/A",J1030/H1030)</f>
        <v>0.13159336274158476</v>
      </c>
      <c r="L1030" s="1"/>
      <c r="M1030" s="1"/>
      <c r="N1030" s="1"/>
      <c r="O1030" s="1"/>
      <c r="P1030" s="1"/>
      <c r="Q1030" s="1"/>
      <c r="R1030" s="1"/>
      <c r="S1030" s="1"/>
      <c r="T1030" s="1"/>
      <c r="U1030" s="1"/>
      <c r="V1030" s="1"/>
      <c r="W1030" s="1"/>
      <c r="X1030" s="1"/>
      <c r="Y1030" s="1"/>
      <c r="Z1030" s="1"/>
      <c r="AA1030" s="1"/>
      <c r="AB1030" s="1"/>
      <c r="AC1030" s="1"/>
      <c r="AD1030" s="1"/>
      <c r="AE1030" s="1"/>
      <c r="AF1030" s="1"/>
      <c r="AG1030" s="1"/>
      <c r="AH1030" s="1"/>
      <c r="AI1030" s="1"/>
      <c r="AJ1030" s="1"/>
      <c r="AK1030" s="1"/>
      <c r="AL1030" s="1"/>
      <c r="AM1030" s="1"/>
      <c r="AN1030" s="1"/>
      <c r="AO1030" s="1"/>
      <c r="AP1030" s="1"/>
      <c r="AQ1030" s="1"/>
      <c r="AR1030" s="1"/>
      <c r="AS1030" s="1"/>
      <c r="AT1030" s="1"/>
      <c r="AU1030" s="1"/>
    </row>
    <row r="1031" spans="1:47" ht="20" customHeight="1">
      <c r="A1031" s="48" t="s">
        <v>1342</v>
      </c>
      <c r="B1031" s="49">
        <v>101920</v>
      </c>
      <c r="C1031" s="50" t="s">
        <v>76</v>
      </c>
      <c r="D1031" s="50" t="s">
        <v>79</v>
      </c>
      <c r="E1031" s="50" t="s">
        <v>74</v>
      </c>
      <c r="F1031" s="39">
        <f>'Source Data'!O1031</f>
        <v>47023980</v>
      </c>
      <c r="G1031" s="39">
        <f>'Source Data'!AS1031</f>
        <v>63521755</v>
      </c>
      <c r="H1031" s="39">
        <f t="shared" si="48"/>
        <v>16497775</v>
      </c>
      <c r="I1031" s="55">
        <f t="shared" si="49"/>
        <v>0.35083748759675382</v>
      </c>
      <c r="J1031" s="39">
        <f>'Source Data'!I1031</f>
        <v>3317376</v>
      </c>
      <c r="K1031" s="58">
        <f t="shared" si="50"/>
        <v>0.20108020627023948</v>
      </c>
      <c r="L1031" s="1"/>
      <c r="M1031" s="1"/>
      <c r="N1031" s="1"/>
      <c r="O1031" s="1"/>
      <c r="P1031" s="1"/>
      <c r="Q1031" s="1"/>
      <c r="R1031" s="1"/>
      <c r="S1031" s="1"/>
      <c r="T1031" s="1"/>
      <c r="U1031" s="1"/>
      <c r="V1031" s="1"/>
      <c r="W1031" s="1"/>
      <c r="X1031" s="1"/>
      <c r="Y1031" s="1"/>
      <c r="Z1031" s="1"/>
      <c r="AA1031" s="1"/>
      <c r="AB1031" s="1"/>
      <c r="AC1031" s="1"/>
      <c r="AD1031" s="1"/>
      <c r="AE1031" s="1"/>
      <c r="AF1031" s="1"/>
      <c r="AG1031" s="1"/>
      <c r="AH1031" s="1"/>
      <c r="AI1031" s="1"/>
      <c r="AJ1031" s="1"/>
      <c r="AK1031" s="1"/>
      <c r="AL1031" s="1"/>
      <c r="AM1031" s="1"/>
      <c r="AN1031" s="1"/>
      <c r="AO1031" s="1"/>
      <c r="AP1031" s="1"/>
      <c r="AQ1031" s="1"/>
      <c r="AR1031" s="1"/>
      <c r="AS1031" s="1"/>
      <c r="AT1031" s="1"/>
      <c r="AU1031" s="1"/>
    </row>
    <row r="1032" spans="1:47" ht="20" customHeight="1">
      <c r="A1032" s="48" t="s">
        <v>1343</v>
      </c>
      <c r="B1032" s="49">
        <v>117907</v>
      </c>
      <c r="C1032" s="50" t="s">
        <v>262</v>
      </c>
      <c r="D1032" s="50" t="s">
        <v>79</v>
      </c>
      <c r="E1032" s="50" t="s">
        <v>1344</v>
      </c>
      <c r="F1032" s="39">
        <f>'Source Data'!O1032</f>
        <v>180620</v>
      </c>
      <c r="G1032" s="39">
        <f>'Source Data'!AS1032</f>
        <v>0</v>
      </c>
      <c r="H1032" s="39">
        <f t="shared" si="48"/>
        <v>-180620</v>
      </c>
      <c r="I1032" s="55">
        <f t="shared" si="49"/>
        <v>-1</v>
      </c>
      <c r="J1032" s="39">
        <f>'Source Data'!I1032</f>
        <v>0</v>
      </c>
      <c r="K1032" s="58" t="str">
        <f t="shared" si="50"/>
        <v>N/A</v>
      </c>
      <c r="L1032" s="1"/>
      <c r="M1032" s="1"/>
      <c r="N1032" s="1"/>
      <c r="O1032" s="1"/>
      <c r="P1032" s="1"/>
      <c r="Q1032" s="1"/>
      <c r="R1032" s="1"/>
      <c r="S1032" s="1"/>
      <c r="T1032" s="1"/>
      <c r="U1032" s="1"/>
      <c r="V1032" s="1"/>
      <c r="W1032" s="1"/>
      <c r="X1032" s="1"/>
      <c r="Y1032" s="1"/>
      <c r="Z1032" s="1"/>
      <c r="AA1032" s="1"/>
      <c r="AB1032" s="1"/>
      <c r="AC1032" s="1"/>
      <c r="AD1032" s="1"/>
      <c r="AE1032" s="1"/>
      <c r="AF1032" s="1"/>
      <c r="AG1032" s="1"/>
      <c r="AH1032" s="1"/>
      <c r="AI1032" s="1"/>
      <c r="AJ1032" s="1"/>
      <c r="AK1032" s="1"/>
      <c r="AL1032" s="1"/>
      <c r="AM1032" s="1"/>
      <c r="AN1032" s="1"/>
      <c r="AO1032" s="1"/>
      <c r="AP1032" s="1"/>
      <c r="AQ1032" s="1"/>
      <c r="AR1032" s="1"/>
      <c r="AS1032" s="1"/>
      <c r="AT1032" s="1"/>
      <c r="AU1032" s="1"/>
    </row>
    <row r="1033" spans="1:47" ht="20" customHeight="1">
      <c r="A1033" s="48" t="s">
        <v>1345</v>
      </c>
      <c r="B1033" s="49">
        <v>92907</v>
      </c>
      <c r="C1033" s="50" t="s">
        <v>561</v>
      </c>
      <c r="D1033" s="50" t="s">
        <v>79</v>
      </c>
      <c r="E1033" s="50" t="s">
        <v>74</v>
      </c>
      <c r="F1033" s="39">
        <f>'Source Data'!O1033</f>
        <v>2173774</v>
      </c>
      <c r="G1033" s="39">
        <f>'Source Data'!AS1033</f>
        <v>2906727</v>
      </c>
      <c r="H1033" s="39">
        <f t="shared" si="48"/>
        <v>732953</v>
      </c>
      <c r="I1033" s="55">
        <f t="shared" si="49"/>
        <v>0.33717994602934803</v>
      </c>
      <c r="J1033" s="39">
        <f>'Source Data'!I1033</f>
        <v>205746</v>
      </c>
      <c r="K1033" s="58">
        <f t="shared" si="50"/>
        <v>0.28070831281132624</v>
      </c>
      <c r="L1033" s="1"/>
      <c r="M1033" s="1"/>
      <c r="N1033" s="1"/>
      <c r="O1033" s="1"/>
      <c r="P1033" s="1"/>
      <c r="Q1033" s="1"/>
      <c r="R1033" s="1"/>
      <c r="S1033" s="1"/>
      <c r="T1033" s="1"/>
      <c r="U1033" s="1"/>
      <c r="V1033" s="1"/>
      <c r="W1033" s="1"/>
      <c r="X1033" s="1"/>
      <c r="Y1033" s="1"/>
      <c r="Z1033" s="1"/>
      <c r="AA1033" s="1"/>
      <c r="AB1033" s="1"/>
      <c r="AC1033" s="1"/>
      <c r="AD1033" s="1"/>
      <c r="AE1033" s="1"/>
      <c r="AF1033" s="1"/>
      <c r="AG1033" s="1"/>
      <c r="AH1033" s="1"/>
      <c r="AI1033" s="1"/>
      <c r="AJ1033" s="1"/>
      <c r="AK1033" s="1"/>
      <c r="AL1033" s="1"/>
      <c r="AM1033" s="1"/>
      <c r="AN1033" s="1"/>
      <c r="AO1033" s="1"/>
      <c r="AP1033" s="1"/>
      <c r="AQ1033" s="1"/>
      <c r="AR1033" s="1"/>
      <c r="AS1033" s="1"/>
      <c r="AT1033" s="1"/>
      <c r="AU1033" s="1"/>
    </row>
    <row r="1034" spans="1:47" ht="20" customHeight="1">
      <c r="A1034" s="48" t="s">
        <v>1346</v>
      </c>
      <c r="B1034" s="49">
        <v>101919</v>
      </c>
      <c r="C1034" s="50" t="s">
        <v>76</v>
      </c>
      <c r="D1034" s="50" t="s">
        <v>79</v>
      </c>
      <c r="E1034" s="50" t="s">
        <v>74</v>
      </c>
      <c r="F1034" s="39">
        <f>'Source Data'!O1034</f>
        <v>48009084</v>
      </c>
      <c r="G1034" s="39">
        <f>'Source Data'!AS1034</f>
        <v>55509057</v>
      </c>
      <c r="H1034" s="39">
        <f t="shared" si="48"/>
        <v>7499973</v>
      </c>
      <c r="I1034" s="55">
        <f t="shared" si="49"/>
        <v>0.15621987288905576</v>
      </c>
      <c r="J1034" s="39">
        <f>'Source Data'!I1034</f>
        <v>3406310</v>
      </c>
      <c r="K1034" s="58">
        <f t="shared" si="50"/>
        <v>0.45417630170135281</v>
      </c>
      <c r="L1034" s="1"/>
      <c r="M1034" s="1"/>
      <c r="N1034" s="1"/>
      <c r="O1034" s="1"/>
      <c r="P1034" s="1"/>
      <c r="Q1034" s="1"/>
      <c r="R1034" s="1"/>
      <c r="S1034" s="1"/>
      <c r="T1034" s="1"/>
      <c r="U1034" s="1"/>
      <c r="V1034" s="1"/>
      <c r="W1034" s="1"/>
      <c r="X1034" s="1"/>
      <c r="Y1034" s="1"/>
      <c r="Z1034" s="1"/>
      <c r="AA1034" s="1"/>
      <c r="AB1034" s="1"/>
      <c r="AC1034" s="1"/>
      <c r="AD1034" s="1"/>
      <c r="AE1034" s="1"/>
      <c r="AF1034" s="1"/>
      <c r="AG1034" s="1"/>
      <c r="AH1034" s="1"/>
      <c r="AI1034" s="1"/>
      <c r="AJ1034" s="1"/>
      <c r="AK1034" s="1"/>
      <c r="AL1034" s="1"/>
      <c r="AM1034" s="1"/>
      <c r="AN1034" s="1"/>
      <c r="AO1034" s="1"/>
      <c r="AP1034" s="1"/>
      <c r="AQ1034" s="1"/>
      <c r="AR1034" s="1"/>
      <c r="AS1034" s="1"/>
      <c r="AT1034" s="1"/>
      <c r="AU1034" s="1"/>
    </row>
    <row r="1035" spans="1:47" ht="20" customHeight="1">
      <c r="A1035" s="48" t="s">
        <v>1347</v>
      </c>
      <c r="B1035" s="49">
        <v>140907</v>
      </c>
      <c r="C1035" s="50" t="s">
        <v>128</v>
      </c>
      <c r="D1035" s="50" t="s">
        <v>79</v>
      </c>
      <c r="E1035" s="50" t="s">
        <v>74</v>
      </c>
      <c r="F1035" s="39">
        <f>'Source Data'!O1035</f>
        <v>637225</v>
      </c>
      <c r="G1035" s="39">
        <f>'Source Data'!AS1035</f>
        <v>723030</v>
      </c>
      <c r="H1035" s="39">
        <f t="shared" si="48"/>
        <v>85805</v>
      </c>
      <c r="I1035" s="55">
        <f t="shared" si="49"/>
        <v>0.13465416454156695</v>
      </c>
      <c r="J1035" s="39">
        <f>'Source Data'!I1035</f>
        <v>23214</v>
      </c>
      <c r="K1035" s="58">
        <f t="shared" si="50"/>
        <v>0.27054367461103668</v>
      </c>
      <c r="L1035" s="1"/>
      <c r="M1035" s="1"/>
      <c r="N1035" s="1"/>
      <c r="O1035" s="1"/>
      <c r="P1035" s="1"/>
      <c r="Q1035" s="1"/>
      <c r="R1035" s="1"/>
      <c r="S1035" s="1"/>
      <c r="T1035" s="1"/>
      <c r="U1035" s="1"/>
      <c r="V1035" s="1"/>
      <c r="W1035" s="1"/>
      <c r="X1035" s="1"/>
      <c r="Y1035" s="1"/>
      <c r="Z1035" s="1"/>
      <c r="AA1035" s="1"/>
      <c r="AB1035" s="1"/>
      <c r="AC1035" s="1"/>
      <c r="AD1035" s="1"/>
      <c r="AE1035" s="1"/>
      <c r="AF1035" s="1"/>
      <c r="AG1035" s="1"/>
      <c r="AH1035" s="1"/>
      <c r="AI1035" s="1"/>
      <c r="AJ1035" s="1"/>
      <c r="AK1035" s="1"/>
      <c r="AL1035" s="1"/>
      <c r="AM1035" s="1"/>
      <c r="AN1035" s="1"/>
      <c r="AO1035" s="1"/>
      <c r="AP1035" s="1"/>
      <c r="AQ1035" s="1"/>
      <c r="AR1035" s="1"/>
      <c r="AS1035" s="1"/>
      <c r="AT1035" s="1"/>
      <c r="AU1035" s="1"/>
    </row>
    <row r="1036" spans="1:47" ht="20" customHeight="1">
      <c r="A1036" s="48" t="s">
        <v>1348</v>
      </c>
      <c r="B1036" s="49">
        <v>184902</v>
      </c>
      <c r="C1036" s="50" t="s">
        <v>106</v>
      </c>
      <c r="D1036" s="50" t="s">
        <v>79</v>
      </c>
      <c r="E1036" s="50" t="s">
        <v>74</v>
      </c>
      <c r="F1036" s="39">
        <f>'Source Data'!O1036</f>
        <v>4897910</v>
      </c>
      <c r="G1036" s="39">
        <f>'Source Data'!AS1036</f>
        <v>6984820</v>
      </c>
      <c r="H1036" s="39">
        <f t="shared" si="48"/>
        <v>2086910</v>
      </c>
      <c r="I1036" s="55">
        <f t="shared" si="49"/>
        <v>0.42608173690410805</v>
      </c>
      <c r="J1036" s="39">
        <f>'Source Data'!I1036</f>
        <v>447850</v>
      </c>
      <c r="K1036" s="58">
        <f t="shared" si="50"/>
        <v>0.21459957544886937</v>
      </c>
      <c r="L1036" s="1"/>
      <c r="M1036" s="1"/>
      <c r="N1036" s="1"/>
      <c r="O1036" s="1"/>
      <c r="P1036" s="1"/>
      <c r="Q1036" s="1"/>
      <c r="R1036" s="1"/>
      <c r="S1036" s="1"/>
      <c r="T1036" s="1"/>
      <c r="U1036" s="1"/>
      <c r="V1036" s="1"/>
      <c r="W1036" s="1"/>
      <c r="X1036" s="1"/>
      <c r="Y1036" s="1"/>
      <c r="Z1036" s="1"/>
      <c r="AA1036" s="1"/>
      <c r="AB1036" s="1"/>
      <c r="AC1036" s="1"/>
      <c r="AD1036" s="1"/>
      <c r="AE1036" s="1"/>
      <c r="AF1036" s="1"/>
      <c r="AG1036" s="1"/>
      <c r="AH1036" s="1"/>
      <c r="AI1036" s="1"/>
      <c r="AJ1036" s="1"/>
      <c r="AK1036" s="1"/>
      <c r="AL1036" s="1"/>
      <c r="AM1036" s="1"/>
      <c r="AN1036" s="1"/>
      <c r="AO1036" s="1"/>
      <c r="AP1036" s="1"/>
      <c r="AQ1036" s="1"/>
      <c r="AR1036" s="1"/>
      <c r="AS1036" s="1"/>
      <c r="AT1036" s="1"/>
      <c r="AU1036" s="1"/>
    </row>
    <row r="1037" spans="1:47" ht="20" customHeight="1">
      <c r="A1037" s="48" t="s">
        <v>1349</v>
      </c>
      <c r="B1037" s="49">
        <v>63903</v>
      </c>
      <c r="C1037" s="50" t="s">
        <v>1131</v>
      </c>
      <c r="D1037" s="50" t="s">
        <v>79</v>
      </c>
      <c r="E1037" s="50" t="s">
        <v>74</v>
      </c>
      <c r="F1037" s="39">
        <f>'Source Data'!O1037</f>
        <v>423182</v>
      </c>
      <c r="G1037" s="39">
        <f>'Source Data'!AS1037</f>
        <v>478794</v>
      </c>
      <c r="H1037" s="39">
        <f t="shared" si="48"/>
        <v>55612</v>
      </c>
      <c r="I1037" s="55">
        <f t="shared" si="49"/>
        <v>0.13141390701872954</v>
      </c>
      <c r="J1037" s="39">
        <f>'Source Data'!I1037</f>
        <v>21412</v>
      </c>
      <c r="K1037" s="58">
        <f t="shared" si="50"/>
        <v>0.38502481478817524</v>
      </c>
      <c r="L1037" s="1"/>
      <c r="M1037" s="1"/>
      <c r="N1037" s="1"/>
      <c r="O1037" s="1"/>
      <c r="P1037" s="1"/>
      <c r="Q1037" s="1"/>
      <c r="R1037" s="1"/>
      <c r="S1037" s="1"/>
      <c r="T1037" s="1"/>
      <c r="U1037" s="1"/>
      <c r="V1037" s="1"/>
      <c r="W1037" s="1"/>
      <c r="X1037" s="1"/>
      <c r="Y1037" s="1"/>
      <c r="Z1037" s="1"/>
      <c r="AA1037" s="1"/>
      <c r="AB1037" s="1"/>
      <c r="AC1037" s="1"/>
      <c r="AD1037" s="1"/>
      <c r="AE1037" s="1"/>
      <c r="AF1037" s="1"/>
      <c r="AG1037" s="1"/>
      <c r="AH1037" s="1"/>
      <c r="AI1037" s="1"/>
      <c r="AJ1037" s="1"/>
      <c r="AK1037" s="1"/>
      <c r="AL1037" s="1"/>
      <c r="AM1037" s="1"/>
      <c r="AN1037" s="1"/>
      <c r="AO1037" s="1"/>
      <c r="AP1037" s="1"/>
      <c r="AQ1037" s="1"/>
      <c r="AR1037" s="1"/>
      <c r="AS1037" s="1"/>
      <c r="AT1037" s="1"/>
      <c r="AU1037" s="1"/>
    </row>
    <row r="1038" spans="1:47" ht="20" customHeight="1">
      <c r="A1038" s="48" t="s">
        <v>1350</v>
      </c>
      <c r="B1038" s="49">
        <v>229905</v>
      </c>
      <c r="C1038" s="50" t="s">
        <v>387</v>
      </c>
      <c r="D1038" s="50" t="s">
        <v>79</v>
      </c>
      <c r="E1038" s="50" t="s">
        <v>74</v>
      </c>
      <c r="F1038" s="39">
        <f>'Source Data'!O1038</f>
        <v>654718</v>
      </c>
      <c r="G1038" s="39">
        <f>'Source Data'!AS1038</f>
        <v>898036</v>
      </c>
      <c r="H1038" s="39">
        <f t="shared" si="48"/>
        <v>243318</v>
      </c>
      <c r="I1038" s="55">
        <f t="shared" si="49"/>
        <v>0.37163786546268773</v>
      </c>
      <c r="J1038" s="39">
        <f>'Source Data'!I1038</f>
        <v>39008</v>
      </c>
      <c r="K1038" s="58">
        <f t="shared" si="50"/>
        <v>0.1603169514791343</v>
      </c>
      <c r="L1038" s="1"/>
      <c r="M1038" s="1"/>
      <c r="N1038" s="1"/>
      <c r="O1038" s="1"/>
      <c r="P1038" s="1"/>
      <c r="Q1038" s="1"/>
      <c r="R1038" s="1"/>
      <c r="S1038" s="1"/>
      <c r="T1038" s="1"/>
      <c r="U1038" s="1"/>
      <c r="V1038" s="1"/>
      <c r="W1038" s="1"/>
      <c r="X1038" s="1"/>
      <c r="Y1038" s="1"/>
      <c r="Z1038" s="1"/>
      <c r="AA1038" s="1"/>
      <c r="AB1038" s="1"/>
      <c r="AC1038" s="1"/>
      <c r="AD1038" s="1"/>
      <c r="AE1038" s="1"/>
      <c r="AF1038" s="1"/>
      <c r="AG1038" s="1"/>
      <c r="AH1038" s="1"/>
      <c r="AI1038" s="1"/>
      <c r="AJ1038" s="1"/>
      <c r="AK1038" s="1"/>
      <c r="AL1038" s="1"/>
      <c r="AM1038" s="1"/>
      <c r="AN1038" s="1"/>
      <c r="AO1038" s="1"/>
      <c r="AP1038" s="1"/>
      <c r="AQ1038" s="1"/>
      <c r="AR1038" s="1"/>
      <c r="AS1038" s="1"/>
      <c r="AT1038" s="1"/>
      <c r="AU1038" s="1"/>
    </row>
    <row r="1039" spans="1:47" ht="20" customHeight="1">
      <c r="A1039" s="48" t="s">
        <v>1351</v>
      </c>
      <c r="B1039" s="49">
        <v>57836</v>
      </c>
      <c r="C1039" s="50" t="s">
        <v>70</v>
      </c>
      <c r="D1039" s="50" t="s">
        <v>71</v>
      </c>
      <c r="E1039" s="50" t="s">
        <v>74</v>
      </c>
      <c r="F1039" s="39">
        <f>'Source Data'!O1039</f>
        <v>388767</v>
      </c>
      <c r="G1039" s="39">
        <f>'Source Data'!AS1039</f>
        <v>584423</v>
      </c>
      <c r="H1039" s="39">
        <f t="shared" si="48"/>
        <v>195656</v>
      </c>
      <c r="I1039" s="55">
        <f t="shared" si="49"/>
        <v>0.50327316876175188</v>
      </c>
      <c r="J1039" s="39">
        <f>'Source Data'!I1039</f>
        <v>34026</v>
      </c>
      <c r="K1039" s="58">
        <f t="shared" si="50"/>
        <v>0.17390726581346855</v>
      </c>
      <c r="L1039" s="1"/>
      <c r="M1039" s="1"/>
      <c r="N1039" s="1"/>
      <c r="O1039" s="1"/>
      <c r="P1039" s="1"/>
      <c r="Q1039" s="1"/>
      <c r="R1039" s="1"/>
      <c r="S1039" s="1"/>
      <c r="T1039" s="1"/>
      <c r="U1039" s="1"/>
      <c r="V1039" s="1"/>
      <c r="W1039" s="1"/>
      <c r="X1039" s="1"/>
      <c r="Y1039" s="1"/>
      <c r="Z1039" s="1"/>
      <c r="AA1039" s="1"/>
      <c r="AB1039" s="1"/>
      <c r="AC1039" s="1"/>
      <c r="AD1039" s="1"/>
      <c r="AE1039" s="1"/>
      <c r="AF1039" s="1"/>
      <c r="AG1039" s="1"/>
      <c r="AH1039" s="1"/>
      <c r="AI1039" s="1"/>
      <c r="AJ1039" s="1"/>
      <c r="AK1039" s="1"/>
      <c r="AL1039" s="1"/>
      <c r="AM1039" s="1"/>
      <c r="AN1039" s="1"/>
      <c r="AO1039" s="1"/>
      <c r="AP1039" s="1"/>
      <c r="AQ1039" s="1"/>
      <c r="AR1039" s="1"/>
      <c r="AS1039" s="1"/>
      <c r="AT1039" s="1"/>
      <c r="AU1039" s="1"/>
    </row>
    <row r="1040" spans="1:47" ht="20" customHeight="1">
      <c r="A1040" s="48" t="s">
        <v>1352</v>
      </c>
      <c r="B1040" s="49">
        <v>13801</v>
      </c>
      <c r="C1040" s="50" t="s">
        <v>206</v>
      </c>
      <c r="D1040" s="50" t="s">
        <v>71</v>
      </c>
      <c r="E1040" s="50" t="s">
        <v>74</v>
      </c>
      <c r="F1040" s="39">
        <f>'Source Data'!O1040</f>
        <v>821347</v>
      </c>
      <c r="G1040" s="39">
        <f>'Source Data'!AS1040</f>
        <v>821347</v>
      </c>
      <c r="H1040" s="39">
        <f t="shared" si="48"/>
        <v>0</v>
      </c>
      <c r="I1040" s="55">
        <f t="shared" si="49"/>
        <v>0</v>
      </c>
      <c r="J1040" s="39">
        <f>'Source Data'!I1040</f>
        <v>34768</v>
      </c>
      <c r="K1040" s="58" t="str">
        <f t="shared" si="50"/>
        <v>N/A</v>
      </c>
      <c r="L1040" s="1"/>
      <c r="M1040" s="1"/>
      <c r="N1040" s="1"/>
      <c r="O1040" s="1"/>
      <c r="P1040" s="1"/>
      <c r="Q1040" s="1"/>
      <c r="R1040" s="1"/>
      <c r="S1040" s="1"/>
      <c r="T1040" s="1"/>
      <c r="U1040" s="1"/>
      <c r="V1040" s="1"/>
      <c r="W1040" s="1"/>
      <c r="X1040" s="1"/>
      <c r="Y1040" s="1"/>
      <c r="Z1040" s="1"/>
      <c r="AA1040" s="1"/>
      <c r="AB1040" s="1"/>
      <c r="AC1040" s="1"/>
      <c r="AD1040" s="1"/>
      <c r="AE1040" s="1"/>
      <c r="AF1040" s="1"/>
      <c r="AG1040" s="1"/>
      <c r="AH1040" s="1"/>
      <c r="AI1040" s="1"/>
      <c r="AJ1040" s="1"/>
      <c r="AK1040" s="1"/>
      <c r="AL1040" s="1"/>
      <c r="AM1040" s="1"/>
      <c r="AN1040" s="1"/>
      <c r="AO1040" s="1"/>
      <c r="AP1040" s="1"/>
      <c r="AQ1040" s="1"/>
      <c r="AR1040" s="1"/>
      <c r="AS1040" s="1"/>
      <c r="AT1040" s="1"/>
      <c r="AU1040" s="1"/>
    </row>
    <row r="1041" spans="1:47" ht="20" customHeight="1">
      <c r="A1041" s="48" t="s">
        <v>1353</v>
      </c>
      <c r="B1041" s="49">
        <v>79910</v>
      </c>
      <c r="C1041" s="50" t="s">
        <v>626</v>
      </c>
      <c r="D1041" s="50" t="s">
        <v>79</v>
      </c>
      <c r="E1041" s="50" t="s">
        <v>74</v>
      </c>
      <c r="F1041" s="39">
        <f>'Source Data'!O1041</f>
        <v>4909113</v>
      </c>
      <c r="G1041" s="39">
        <f>'Source Data'!AS1041</f>
        <v>6363072</v>
      </c>
      <c r="H1041" s="39">
        <f t="shared" si="48"/>
        <v>1453959</v>
      </c>
      <c r="I1041" s="55">
        <f t="shared" si="49"/>
        <v>0.29617550054358088</v>
      </c>
      <c r="J1041" s="39">
        <f>'Source Data'!I1041</f>
        <v>373438</v>
      </c>
      <c r="K1041" s="58">
        <f t="shared" si="50"/>
        <v>0.25684218055667318</v>
      </c>
      <c r="L1041" s="1"/>
      <c r="M1041" s="1"/>
      <c r="N1041" s="1"/>
      <c r="O1041" s="1"/>
      <c r="P1041" s="1"/>
      <c r="Q1041" s="1"/>
      <c r="R1041" s="1"/>
      <c r="S1041" s="1"/>
      <c r="T1041" s="1"/>
      <c r="U1041" s="1"/>
      <c r="V1041" s="1"/>
      <c r="W1041" s="1"/>
      <c r="X1041" s="1"/>
      <c r="Y1041" s="1"/>
      <c r="Z1041" s="1"/>
      <c r="AA1041" s="1"/>
      <c r="AB1041" s="1"/>
      <c r="AC1041" s="1"/>
      <c r="AD1041" s="1"/>
      <c r="AE1041" s="1"/>
      <c r="AF1041" s="1"/>
      <c r="AG1041" s="1"/>
      <c r="AH1041" s="1"/>
      <c r="AI1041" s="1"/>
      <c r="AJ1041" s="1"/>
      <c r="AK1041" s="1"/>
      <c r="AL1041" s="1"/>
      <c r="AM1041" s="1"/>
      <c r="AN1041" s="1"/>
      <c r="AO1041" s="1"/>
      <c r="AP1041" s="1"/>
      <c r="AQ1041" s="1"/>
      <c r="AR1041" s="1"/>
      <c r="AS1041" s="1"/>
      <c r="AT1041" s="1"/>
      <c r="AU1041" s="1"/>
    </row>
    <row r="1042" spans="1:47" ht="20" customHeight="1">
      <c r="A1042" s="48" t="s">
        <v>1354</v>
      </c>
      <c r="B1042" s="49">
        <v>127906</v>
      </c>
      <c r="C1042" s="50" t="s">
        <v>139</v>
      </c>
      <c r="D1042" s="50" t="s">
        <v>79</v>
      </c>
      <c r="E1042" s="50" t="s">
        <v>74</v>
      </c>
      <c r="F1042" s="39">
        <f>'Source Data'!O1042</f>
        <v>1149729</v>
      </c>
      <c r="G1042" s="39">
        <f>'Source Data'!AS1042</f>
        <v>1542815</v>
      </c>
      <c r="H1042" s="39">
        <f t="shared" si="48"/>
        <v>393086</v>
      </c>
      <c r="I1042" s="55">
        <f t="shared" si="49"/>
        <v>0.3418944812212269</v>
      </c>
      <c r="J1042" s="39">
        <f>'Source Data'!I1042</f>
        <v>57664</v>
      </c>
      <c r="K1042" s="58">
        <f t="shared" si="50"/>
        <v>0.14669563403428257</v>
      </c>
      <c r="L1042" s="1"/>
      <c r="M1042" s="1"/>
      <c r="N1042" s="1"/>
      <c r="O1042" s="1"/>
      <c r="P1042" s="1"/>
      <c r="Q1042" s="1"/>
      <c r="R1042" s="1"/>
      <c r="S1042" s="1"/>
      <c r="T1042" s="1"/>
      <c r="U1042" s="1"/>
      <c r="V1042" s="1"/>
      <c r="W1042" s="1"/>
      <c r="X1042" s="1"/>
      <c r="Y1042" s="1"/>
      <c r="Z1042" s="1"/>
      <c r="AA1042" s="1"/>
      <c r="AB1042" s="1"/>
      <c r="AC1042" s="1"/>
      <c r="AD1042" s="1"/>
      <c r="AE1042" s="1"/>
      <c r="AF1042" s="1"/>
      <c r="AG1042" s="1"/>
      <c r="AH1042" s="1"/>
      <c r="AI1042" s="1"/>
      <c r="AJ1042" s="1"/>
      <c r="AK1042" s="1"/>
      <c r="AL1042" s="1"/>
      <c r="AM1042" s="1"/>
      <c r="AN1042" s="1"/>
      <c r="AO1042" s="1"/>
      <c r="AP1042" s="1"/>
      <c r="AQ1042" s="1"/>
      <c r="AR1042" s="1"/>
      <c r="AS1042" s="1"/>
      <c r="AT1042" s="1"/>
      <c r="AU1042" s="1"/>
    </row>
    <row r="1043" spans="1:47" ht="20" customHeight="1">
      <c r="A1043" s="48" t="s">
        <v>1355</v>
      </c>
      <c r="B1043" s="49">
        <v>156902</v>
      </c>
      <c r="C1043" s="50" t="s">
        <v>685</v>
      </c>
      <c r="D1043" s="50" t="s">
        <v>79</v>
      </c>
      <c r="E1043" s="50" t="s">
        <v>74</v>
      </c>
      <c r="F1043" s="39">
        <f>'Source Data'!O1043</f>
        <v>2440961</v>
      </c>
      <c r="G1043" s="39">
        <f>'Source Data'!AS1043</f>
        <v>3081380</v>
      </c>
      <c r="H1043" s="39">
        <f t="shared" si="48"/>
        <v>640419</v>
      </c>
      <c r="I1043" s="55">
        <f t="shared" si="49"/>
        <v>0.26236347078056554</v>
      </c>
      <c r="J1043" s="39">
        <f>'Source Data'!I1043</f>
        <v>112890</v>
      </c>
      <c r="K1043" s="58">
        <f t="shared" si="50"/>
        <v>0.17627521981702604</v>
      </c>
      <c r="L1043" s="1"/>
      <c r="M1043" s="1"/>
      <c r="N1043" s="1"/>
      <c r="O1043" s="1"/>
      <c r="P1043" s="1"/>
      <c r="Q1043" s="1"/>
      <c r="R1043" s="1"/>
      <c r="S1043" s="1"/>
      <c r="T1043" s="1"/>
      <c r="U1043" s="1"/>
      <c r="V1043" s="1"/>
      <c r="W1043" s="1"/>
      <c r="X1043" s="1"/>
      <c r="Y1043" s="1"/>
      <c r="Z1043" s="1"/>
      <c r="AA1043" s="1"/>
      <c r="AB1043" s="1"/>
      <c r="AC1043" s="1"/>
      <c r="AD1043" s="1"/>
      <c r="AE1043" s="1"/>
      <c r="AF1043" s="1"/>
      <c r="AG1043" s="1"/>
      <c r="AH1043" s="1"/>
      <c r="AI1043" s="1"/>
      <c r="AJ1043" s="1"/>
      <c r="AK1043" s="1"/>
      <c r="AL1043" s="1"/>
      <c r="AM1043" s="1"/>
      <c r="AN1043" s="1"/>
      <c r="AO1043" s="1"/>
      <c r="AP1043" s="1"/>
      <c r="AQ1043" s="1"/>
      <c r="AR1043" s="1"/>
      <c r="AS1043" s="1"/>
      <c r="AT1043" s="1"/>
      <c r="AU1043" s="1"/>
    </row>
    <row r="1044" spans="1:47" ht="20" customHeight="1">
      <c r="A1044" s="48" t="s">
        <v>1356</v>
      </c>
      <c r="B1044" s="49">
        <v>101859</v>
      </c>
      <c r="C1044" s="50" t="s">
        <v>76</v>
      </c>
      <c r="D1044" s="50" t="s">
        <v>71</v>
      </c>
      <c r="E1044" s="50" t="s">
        <v>74</v>
      </c>
      <c r="F1044" s="39">
        <f>'Source Data'!O1044</f>
        <v>513229</v>
      </c>
      <c r="G1044" s="39">
        <f>'Source Data'!AS1044</f>
        <v>916285</v>
      </c>
      <c r="H1044" s="39">
        <f t="shared" si="48"/>
        <v>403056</v>
      </c>
      <c r="I1044" s="55">
        <f t="shared" si="49"/>
        <v>0.78533364248707693</v>
      </c>
      <c r="J1044" s="39">
        <f>'Source Data'!I1044</f>
        <v>76638</v>
      </c>
      <c r="K1044" s="58">
        <f t="shared" si="50"/>
        <v>0.19014231273073717</v>
      </c>
      <c r="L1044" s="1"/>
      <c r="M1044" s="1"/>
      <c r="N1044" s="1"/>
      <c r="O1044" s="1"/>
      <c r="P1044" s="1"/>
      <c r="Q1044" s="1"/>
      <c r="R1044" s="1"/>
      <c r="S1044" s="1"/>
      <c r="T1044" s="1"/>
      <c r="U1044" s="1"/>
      <c r="V1044" s="1"/>
      <c r="W1044" s="1"/>
      <c r="X1044" s="1"/>
      <c r="Y1044" s="1"/>
      <c r="Z1044" s="1"/>
      <c r="AA1044" s="1"/>
      <c r="AB1044" s="1"/>
      <c r="AC1044" s="1"/>
      <c r="AD1044" s="1"/>
      <c r="AE1044" s="1"/>
      <c r="AF1044" s="1"/>
      <c r="AG1044" s="1"/>
      <c r="AH1044" s="1"/>
      <c r="AI1044" s="1"/>
      <c r="AJ1044" s="1"/>
      <c r="AK1044" s="1"/>
      <c r="AL1044" s="1"/>
      <c r="AM1044" s="1"/>
      <c r="AN1044" s="1"/>
      <c r="AO1044" s="1"/>
      <c r="AP1044" s="1"/>
      <c r="AQ1044" s="1"/>
      <c r="AR1044" s="1"/>
      <c r="AS1044" s="1"/>
      <c r="AT1044" s="1"/>
      <c r="AU1044" s="1"/>
    </row>
    <row r="1045" spans="1:47" ht="20" customHeight="1">
      <c r="A1045" s="48" t="s">
        <v>1357</v>
      </c>
      <c r="B1045" s="49">
        <v>174801</v>
      </c>
      <c r="C1045" s="50" t="s">
        <v>372</v>
      </c>
      <c r="D1045" s="50" t="s">
        <v>71</v>
      </c>
      <c r="E1045" s="50" t="s">
        <v>74</v>
      </c>
      <c r="F1045" s="39">
        <f>'Source Data'!O1045</f>
        <v>524277</v>
      </c>
      <c r="G1045" s="39">
        <f>'Source Data'!AS1045</f>
        <v>787807</v>
      </c>
      <c r="H1045" s="39">
        <f t="shared" si="48"/>
        <v>263530</v>
      </c>
      <c r="I1045" s="55">
        <f t="shared" si="49"/>
        <v>0.50265413130844949</v>
      </c>
      <c r="J1045" s="39">
        <f>'Source Data'!I1045</f>
        <v>26924</v>
      </c>
      <c r="K1045" s="58">
        <f t="shared" si="50"/>
        <v>0.10216673623496376</v>
      </c>
      <c r="L1045" s="1"/>
      <c r="M1045" s="1"/>
      <c r="N1045" s="1"/>
      <c r="O1045" s="1"/>
      <c r="P1045" s="1"/>
      <c r="Q1045" s="1"/>
      <c r="R1045" s="1"/>
      <c r="S1045" s="1"/>
      <c r="T1045" s="1"/>
      <c r="U1045" s="1"/>
      <c r="V1045" s="1"/>
      <c r="W1045" s="1"/>
      <c r="X1045" s="1"/>
      <c r="Y1045" s="1"/>
      <c r="Z1045" s="1"/>
      <c r="AA1045" s="1"/>
      <c r="AB1045" s="1"/>
      <c r="AC1045" s="1"/>
      <c r="AD1045" s="1"/>
      <c r="AE1045" s="1"/>
      <c r="AF1045" s="1"/>
      <c r="AG1045" s="1"/>
      <c r="AH1045" s="1"/>
      <c r="AI1045" s="1"/>
      <c r="AJ1045" s="1"/>
      <c r="AK1045" s="1"/>
      <c r="AL1045" s="1"/>
      <c r="AM1045" s="1"/>
      <c r="AN1045" s="1"/>
      <c r="AO1045" s="1"/>
      <c r="AP1045" s="1"/>
      <c r="AQ1045" s="1"/>
      <c r="AR1045" s="1"/>
      <c r="AS1045" s="1"/>
      <c r="AT1045" s="1"/>
      <c r="AU1045" s="1"/>
    </row>
    <row r="1046" spans="1:47" ht="20" customHeight="1">
      <c r="A1046" s="48" t="s">
        <v>1358</v>
      </c>
      <c r="B1046" s="49">
        <v>72903</v>
      </c>
      <c r="C1046" s="50" t="s">
        <v>247</v>
      </c>
      <c r="D1046" s="50" t="s">
        <v>79</v>
      </c>
      <c r="E1046" s="50" t="s">
        <v>74</v>
      </c>
      <c r="F1046" s="39">
        <f>'Source Data'!O1046</f>
        <v>4413916</v>
      </c>
      <c r="G1046" s="39">
        <f>'Source Data'!AS1046</f>
        <v>5699763</v>
      </c>
      <c r="H1046" s="39">
        <f t="shared" si="48"/>
        <v>1285847</v>
      </c>
      <c r="I1046" s="55">
        <f t="shared" si="49"/>
        <v>0.29131659959093015</v>
      </c>
      <c r="J1046" s="39">
        <f>'Source Data'!I1046</f>
        <v>369834</v>
      </c>
      <c r="K1046" s="58">
        <f t="shared" si="50"/>
        <v>0.28761897799660457</v>
      </c>
      <c r="L1046" s="1"/>
      <c r="M1046" s="1"/>
      <c r="N1046" s="1"/>
      <c r="O1046" s="1"/>
      <c r="P1046" s="1"/>
      <c r="Q1046" s="1"/>
      <c r="R1046" s="1"/>
      <c r="S1046" s="1"/>
      <c r="T1046" s="1"/>
      <c r="U1046" s="1"/>
      <c r="V1046" s="1"/>
      <c r="W1046" s="1"/>
      <c r="X1046" s="1"/>
      <c r="Y1046" s="1"/>
      <c r="Z1046" s="1"/>
      <c r="AA1046" s="1"/>
      <c r="AB1046" s="1"/>
      <c r="AC1046" s="1"/>
      <c r="AD1046" s="1"/>
      <c r="AE1046" s="1"/>
      <c r="AF1046" s="1"/>
      <c r="AG1046" s="1"/>
      <c r="AH1046" s="1"/>
      <c r="AI1046" s="1"/>
      <c r="AJ1046" s="1"/>
      <c r="AK1046" s="1"/>
      <c r="AL1046" s="1"/>
      <c r="AM1046" s="1"/>
      <c r="AN1046" s="1"/>
      <c r="AO1046" s="1"/>
      <c r="AP1046" s="1"/>
      <c r="AQ1046" s="1"/>
      <c r="AR1046" s="1"/>
      <c r="AS1046" s="1"/>
      <c r="AT1046" s="1"/>
      <c r="AU1046" s="1"/>
    </row>
    <row r="1047" spans="1:47" ht="20" customHeight="1">
      <c r="A1047" s="48" t="s">
        <v>1359</v>
      </c>
      <c r="B1047" s="49">
        <v>216901</v>
      </c>
      <c r="C1047" s="50" t="s">
        <v>1360</v>
      </c>
      <c r="D1047" s="50" t="s">
        <v>79</v>
      </c>
      <c r="E1047" s="50" t="s">
        <v>74</v>
      </c>
      <c r="F1047" s="39">
        <f>'Source Data'!O1047</f>
        <v>688230</v>
      </c>
      <c r="G1047" s="39">
        <f>'Source Data'!AS1047</f>
        <v>1056713</v>
      </c>
      <c r="H1047" s="39">
        <f t="shared" si="48"/>
        <v>368483</v>
      </c>
      <c r="I1047" s="55">
        <f t="shared" si="49"/>
        <v>0.53540676808625021</v>
      </c>
      <c r="J1047" s="39">
        <f>'Source Data'!I1047</f>
        <v>32542</v>
      </c>
      <c r="K1047" s="58">
        <f t="shared" si="50"/>
        <v>8.8313436440758467E-2</v>
      </c>
      <c r="L1047" s="1"/>
      <c r="M1047" s="1"/>
      <c r="N1047" s="1"/>
      <c r="O1047" s="1"/>
      <c r="P1047" s="1"/>
      <c r="Q1047" s="1"/>
      <c r="R1047" s="1"/>
      <c r="S1047" s="1"/>
      <c r="T1047" s="1"/>
      <c r="U1047" s="1"/>
      <c r="V1047" s="1"/>
      <c r="W1047" s="1"/>
      <c r="X1047" s="1"/>
      <c r="Y1047" s="1"/>
      <c r="Z1047" s="1"/>
      <c r="AA1047" s="1"/>
      <c r="AB1047" s="1"/>
      <c r="AC1047" s="1"/>
      <c r="AD1047" s="1"/>
      <c r="AE1047" s="1"/>
      <c r="AF1047" s="1"/>
      <c r="AG1047" s="1"/>
      <c r="AH1047" s="1"/>
      <c r="AI1047" s="1"/>
      <c r="AJ1047" s="1"/>
      <c r="AK1047" s="1"/>
      <c r="AL1047" s="1"/>
      <c r="AM1047" s="1"/>
      <c r="AN1047" s="1"/>
      <c r="AO1047" s="1"/>
      <c r="AP1047" s="1"/>
      <c r="AQ1047" s="1"/>
      <c r="AR1047" s="1"/>
      <c r="AS1047" s="1"/>
      <c r="AT1047" s="1"/>
      <c r="AU1047" s="1"/>
    </row>
    <row r="1048" spans="1:47" ht="20" customHeight="1">
      <c r="A1048" s="48" t="s">
        <v>1361</v>
      </c>
      <c r="B1048" s="49">
        <v>247906</v>
      </c>
      <c r="C1048" s="50" t="s">
        <v>617</v>
      </c>
      <c r="D1048" s="50" t="s">
        <v>79</v>
      </c>
      <c r="E1048" s="50" t="s">
        <v>74</v>
      </c>
      <c r="F1048" s="39">
        <f>'Source Data'!O1048</f>
        <v>1179873</v>
      </c>
      <c r="G1048" s="39">
        <f>'Source Data'!AS1048</f>
        <v>1660032</v>
      </c>
      <c r="H1048" s="39">
        <f t="shared" si="48"/>
        <v>480159</v>
      </c>
      <c r="I1048" s="55">
        <f t="shared" si="49"/>
        <v>0.40695820651883718</v>
      </c>
      <c r="J1048" s="39">
        <f>'Source Data'!I1048</f>
        <v>89040</v>
      </c>
      <c r="K1048" s="58">
        <f t="shared" si="50"/>
        <v>0.18543857347253723</v>
      </c>
      <c r="L1048" s="1"/>
      <c r="M1048" s="1"/>
      <c r="N1048" s="1"/>
      <c r="O1048" s="1"/>
      <c r="P1048" s="1"/>
      <c r="Q1048" s="1"/>
      <c r="R1048" s="1"/>
      <c r="S1048" s="1"/>
      <c r="T1048" s="1"/>
      <c r="U1048" s="1"/>
      <c r="V1048" s="1"/>
      <c r="W1048" s="1"/>
      <c r="X1048" s="1"/>
      <c r="Y1048" s="1"/>
      <c r="Z1048" s="1"/>
      <c r="AA1048" s="1"/>
      <c r="AB1048" s="1"/>
      <c r="AC1048" s="1"/>
      <c r="AD1048" s="1"/>
      <c r="AE1048" s="1"/>
      <c r="AF1048" s="1"/>
      <c r="AG1048" s="1"/>
      <c r="AH1048" s="1"/>
      <c r="AI1048" s="1"/>
      <c r="AJ1048" s="1"/>
      <c r="AK1048" s="1"/>
      <c r="AL1048" s="1"/>
      <c r="AM1048" s="1"/>
      <c r="AN1048" s="1"/>
      <c r="AO1048" s="1"/>
      <c r="AP1048" s="1"/>
      <c r="AQ1048" s="1"/>
      <c r="AR1048" s="1"/>
      <c r="AS1048" s="1"/>
      <c r="AT1048" s="1"/>
      <c r="AU1048" s="1"/>
    </row>
    <row r="1049" spans="1:47" ht="20" customHeight="1">
      <c r="A1049" s="48" t="s">
        <v>1362</v>
      </c>
      <c r="B1049" s="49">
        <v>211902</v>
      </c>
      <c r="C1049" s="50" t="s">
        <v>1363</v>
      </c>
      <c r="D1049" s="50" t="s">
        <v>79</v>
      </c>
      <c r="E1049" s="50" t="s">
        <v>74</v>
      </c>
      <c r="F1049" s="39">
        <f>'Source Data'!O1049</f>
        <v>1008775</v>
      </c>
      <c r="G1049" s="39">
        <f>'Source Data'!AS1049</f>
        <v>1172917</v>
      </c>
      <c r="H1049" s="39">
        <f t="shared" si="48"/>
        <v>164142</v>
      </c>
      <c r="I1049" s="55">
        <f t="shared" si="49"/>
        <v>0.16271418304379073</v>
      </c>
      <c r="J1049" s="39">
        <f>'Source Data'!I1049</f>
        <v>49714</v>
      </c>
      <c r="K1049" s="58">
        <f t="shared" si="50"/>
        <v>0.30287190359566718</v>
      </c>
      <c r="L1049" s="1"/>
      <c r="M1049" s="1"/>
      <c r="N1049" s="1"/>
      <c r="O1049" s="1"/>
      <c r="P1049" s="1"/>
      <c r="Q1049" s="1"/>
      <c r="R1049" s="1"/>
      <c r="S1049" s="1"/>
      <c r="T1049" s="1"/>
      <c r="U1049" s="1"/>
      <c r="V1049" s="1"/>
      <c r="W1049" s="1"/>
      <c r="X1049" s="1"/>
      <c r="Y1049" s="1"/>
      <c r="Z1049" s="1"/>
      <c r="AA1049" s="1"/>
      <c r="AB1049" s="1"/>
      <c r="AC1049" s="1"/>
      <c r="AD1049" s="1"/>
      <c r="AE1049" s="1"/>
      <c r="AF1049" s="1"/>
      <c r="AG1049" s="1"/>
      <c r="AH1049" s="1"/>
      <c r="AI1049" s="1"/>
      <c r="AJ1049" s="1"/>
      <c r="AK1049" s="1"/>
      <c r="AL1049" s="1"/>
      <c r="AM1049" s="1"/>
      <c r="AN1049" s="1"/>
      <c r="AO1049" s="1"/>
      <c r="AP1049" s="1"/>
      <c r="AQ1049" s="1"/>
      <c r="AR1049" s="1"/>
      <c r="AS1049" s="1"/>
      <c r="AT1049" s="1"/>
      <c r="AU1049" s="1"/>
    </row>
    <row r="1050" spans="1:47" ht="20" customHeight="1">
      <c r="A1050" s="48" t="s">
        <v>1364</v>
      </c>
      <c r="B1050" s="49">
        <v>182905</v>
      </c>
      <c r="C1050" s="50" t="s">
        <v>682</v>
      </c>
      <c r="D1050" s="50" t="s">
        <v>79</v>
      </c>
      <c r="E1050" s="50" t="s">
        <v>74</v>
      </c>
      <c r="F1050" s="39">
        <f>'Source Data'!O1050</f>
        <v>277110</v>
      </c>
      <c r="G1050" s="39">
        <f>'Source Data'!AS1050</f>
        <v>344400</v>
      </c>
      <c r="H1050" s="39">
        <f t="shared" si="48"/>
        <v>67290</v>
      </c>
      <c r="I1050" s="55">
        <f t="shared" si="49"/>
        <v>0.24282775793006386</v>
      </c>
      <c r="J1050" s="39">
        <f>'Source Data'!I1050</f>
        <v>17596</v>
      </c>
      <c r="K1050" s="58">
        <f t="shared" si="50"/>
        <v>0.26149502154852133</v>
      </c>
      <c r="L1050" s="1"/>
      <c r="M1050" s="1"/>
      <c r="N1050" s="1"/>
      <c r="O1050" s="1"/>
      <c r="P1050" s="1"/>
      <c r="Q1050" s="1"/>
      <c r="R1050" s="1"/>
      <c r="S1050" s="1"/>
      <c r="T1050" s="1"/>
      <c r="U1050" s="1"/>
      <c r="V1050" s="1"/>
      <c r="W1050" s="1"/>
      <c r="X1050" s="1"/>
      <c r="Y1050" s="1"/>
      <c r="Z1050" s="1"/>
      <c r="AA1050" s="1"/>
      <c r="AB1050" s="1"/>
      <c r="AC1050" s="1"/>
      <c r="AD1050" s="1"/>
      <c r="AE1050" s="1"/>
      <c r="AF1050" s="1"/>
      <c r="AG1050" s="1"/>
      <c r="AH1050" s="1"/>
      <c r="AI1050" s="1"/>
      <c r="AJ1050" s="1"/>
      <c r="AK1050" s="1"/>
      <c r="AL1050" s="1"/>
      <c r="AM1050" s="1"/>
      <c r="AN1050" s="1"/>
      <c r="AO1050" s="1"/>
      <c r="AP1050" s="1"/>
      <c r="AQ1050" s="1"/>
      <c r="AR1050" s="1"/>
      <c r="AS1050" s="1"/>
      <c r="AT1050" s="1"/>
      <c r="AU1050" s="1"/>
    </row>
    <row r="1051" spans="1:47" ht="20" customHeight="1">
      <c r="A1051" s="48" t="s">
        <v>1365</v>
      </c>
      <c r="B1051" s="49">
        <v>140908</v>
      </c>
      <c r="C1051" s="50" t="s">
        <v>128</v>
      </c>
      <c r="D1051" s="50" t="s">
        <v>79</v>
      </c>
      <c r="E1051" s="50" t="s">
        <v>74</v>
      </c>
      <c r="F1051" s="39">
        <f>'Source Data'!O1051</f>
        <v>963763</v>
      </c>
      <c r="G1051" s="39">
        <f>'Source Data'!AS1051</f>
        <v>1508956</v>
      </c>
      <c r="H1051" s="39">
        <f t="shared" si="48"/>
        <v>545193</v>
      </c>
      <c r="I1051" s="55">
        <f t="shared" si="49"/>
        <v>0.56569198028976009</v>
      </c>
      <c r="J1051" s="39">
        <f>'Source Data'!I1051</f>
        <v>46216</v>
      </c>
      <c r="K1051" s="58">
        <f t="shared" si="50"/>
        <v>8.4769980539001782E-2</v>
      </c>
      <c r="L1051" s="1"/>
      <c r="M1051" s="1"/>
      <c r="N1051" s="1"/>
      <c r="O1051" s="1"/>
      <c r="P1051" s="1"/>
      <c r="Q1051" s="1"/>
      <c r="R1051" s="1"/>
      <c r="S1051" s="1"/>
      <c r="T1051" s="1"/>
      <c r="U1051" s="1"/>
      <c r="V1051" s="1"/>
      <c r="W1051" s="1"/>
      <c r="X1051" s="1"/>
      <c r="Y1051" s="1"/>
      <c r="Z1051" s="1"/>
      <c r="AA1051" s="1"/>
      <c r="AB1051" s="1"/>
      <c r="AC1051" s="1"/>
      <c r="AD1051" s="1"/>
      <c r="AE1051" s="1"/>
      <c r="AF1051" s="1"/>
      <c r="AG1051" s="1"/>
      <c r="AH1051" s="1"/>
      <c r="AI1051" s="1"/>
      <c r="AJ1051" s="1"/>
      <c r="AK1051" s="1"/>
      <c r="AL1051" s="1"/>
      <c r="AM1051" s="1"/>
      <c r="AN1051" s="1"/>
      <c r="AO1051" s="1"/>
      <c r="AP1051" s="1"/>
      <c r="AQ1051" s="1"/>
      <c r="AR1051" s="1"/>
      <c r="AS1051" s="1"/>
      <c r="AT1051" s="1"/>
      <c r="AU1051" s="1"/>
    </row>
    <row r="1052" spans="1:47" ht="20" customHeight="1">
      <c r="A1052" s="48" t="s">
        <v>1366</v>
      </c>
      <c r="B1052" s="49">
        <v>112910</v>
      </c>
      <c r="C1052" s="50" t="s">
        <v>439</v>
      </c>
      <c r="D1052" s="50" t="s">
        <v>79</v>
      </c>
      <c r="E1052" s="50" t="s">
        <v>74</v>
      </c>
      <c r="F1052" s="39">
        <f>'Source Data'!O1052</f>
        <v>328629</v>
      </c>
      <c r="G1052" s="39">
        <f>'Source Data'!AS1052</f>
        <v>568624</v>
      </c>
      <c r="H1052" s="39">
        <f t="shared" si="48"/>
        <v>239995</v>
      </c>
      <c r="I1052" s="55">
        <f t="shared" si="49"/>
        <v>0.73029160542739691</v>
      </c>
      <c r="J1052" s="39">
        <f>'Source Data'!I1052</f>
        <v>20246</v>
      </c>
      <c r="K1052" s="58">
        <f t="shared" si="50"/>
        <v>8.4360090835225734E-2</v>
      </c>
      <c r="L1052" s="1"/>
      <c r="M1052" s="1"/>
      <c r="N1052" s="1"/>
      <c r="O1052" s="1"/>
      <c r="P1052" s="1"/>
      <c r="Q1052" s="1"/>
      <c r="R1052" s="1"/>
      <c r="S1052" s="1"/>
      <c r="T1052" s="1"/>
      <c r="U1052" s="1"/>
      <c r="V1052" s="1"/>
      <c r="W1052" s="1"/>
      <c r="X1052" s="1"/>
      <c r="Y1052" s="1"/>
      <c r="Z1052" s="1"/>
      <c r="AA1052" s="1"/>
      <c r="AB1052" s="1"/>
      <c r="AC1052" s="1"/>
      <c r="AD1052" s="1"/>
      <c r="AE1052" s="1"/>
      <c r="AF1052" s="1"/>
      <c r="AG1052" s="1"/>
      <c r="AH1052" s="1"/>
      <c r="AI1052" s="1"/>
      <c r="AJ1052" s="1"/>
      <c r="AK1052" s="1"/>
      <c r="AL1052" s="1"/>
      <c r="AM1052" s="1"/>
      <c r="AN1052" s="1"/>
      <c r="AO1052" s="1"/>
      <c r="AP1052" s="1"/>
      <c r="AQ1052" s="1"/>
      <c r="AR1052" s="1"/>
      <c r="AS1052" s="1"/>
      <c r="AT1052" s="1"/>
      <c r="AU1052" s="1"/>
    </row>
    <row r="1053" spans="1:47" ht="20" customHeight="1">
      <c r="A1053" s="48" t="s">
        <v>1367</v>
      </c>
      <c r="B1053" s="49">
        <v>112901</v>
      </c>
      <c r="C1053" s="50" t="s">
        <v>439</v>
      </c>
      <c r="D1053" s="50" t="s">
        <v>79</v>
      </c>
      <c r="E1053" s="50" t="s">
        <v>74</v>
      </c>
      <c r="F1053" s="39">
        <f>'Source Data'!O1053</f>
        <v>6098461</v>
      </c>
      <c r="G1053" s="39">
        <f>'Source Data'!AS1053</f>
        <v>7351948</v>
      </c>
      <c r="H1053" s="39">
        <f t="shared" si="48"/>
        <v>1253487</v>
      </c>
      <c r="I1053" s="55">
        <f t="shared" si="49"/>
        <v>0.20554152924811686</v>
      </c>
      <c r="J1053" s="39">
        <f>'Source Data'!I1053</f>
        <v>430254</v>
      </c>
      <c r="K1053" s="58">
        <f t="shared" si="50"/>
        <v>0.34324568184592263</v>
      </c>
      <c r="L1053" s="1"/>
      <c r="M1053" s="1"/>
      <c r="N1053" s="1"/>
      <c r="O1053" s="1"/>
      <c r="P1053" s="1"/>
      <c r="Q1053" s="1"/>
      <c r="R1053" s="1"/>
      <c r="S1053" s="1"/>
      <c r="T1053" s="1"/>
      <c r="U1053" s="1"/>
      <c r="V1053" s="1"/>
      <c r="W1053" s="1"/>
      <c r="X1053" s="1"/>
      <c r="Y1053" s="1"/>
      <c r="Z1053" s="1"/>
      <c r="AA1053" s="1"/>
      <c r="AB1053" s="1"/>
      <c r="AC1053" s="1"/>
      <c r="AD1053" s="1"/>
      <c r="AE1053" s="1"/>
      <c r="AF1053" s="1"/>
      <c r="AG1053" s="1"/>
      <c r="AH1053" s="1"/>
      <c r="AI1053" s="1"/>
      <c r="AJ1053" s="1"/>
      <c r="AK1053" s="1"/>
      <c r="AL1053" s="1"/>
      <c r="AM1053" s="1"/>
      <c r="AN1053" s="1"/>
      <c r="AO1053" s="1"/>
      <c r="AP1053" s="1"/>
      <c r="AQ1053" s="1"/>
      <c r="AR1053" s="1"/>
      <c r="AS1053" s="1"/>
      <c r="AT1053" s="1"/>
      <c r="AU1053" s="1"/>
    </row>
    <row r="1054" spans="1:47" ht="20" customHeight="1">
      <c r="A1054" s="48" t="s">
        <v>1368</v>
      </c>
      <c r="B1054" s="49">
        <v>110907</v>
      </c>
      <c r="C1054" s="50" t="s">
        <v>143</v>
      </c>
      <c r="D1054" s="50" t="s">
        <v>79</v>
      </c>
      <c r="E1054" s="50" t="s">
        <v>74</v>
      </c>
      <c r="F1054" s="39">
        <f>'Source Data'!O1054</f>
        <v>1812641</v>
      </c>
      <c r="G1054" s="39">
        <f>'Source Data'!AS1054</f>
        <v>2415330</v>
      </c>
      <c r="H1054" s="39">
        <f t="shared" si="48"/>
        <v>602689</v>
      </c>
      <c r="I1054" s="55">
        <f t="shared" si="49"/>
        <v>0.33249220336514512</v>
      </c>
      <c r="J1054" s="39">
        <f>'Source Data'!I1054</f>
        <v>70490</v>
      </c>
      <c r="K1054" s="58">
        <f t="shared" si="50"/>
        <v>0.1169591613585116</v>
      </c>
      <c r="L1054" s="1"/>
      <c r="M1054" s="1"/>
      <c r="N1054" s="1"/>
      <c r="O1054" s="1"/>
      <c r="P1054" s="1"/>
      <c r="Q1054" s="1"/>
      <c r="R1054" s="1"/>
      <c r="S1054" s="1"/>
      <c r="T1054" s="1"/>
      <c r="U1054" s="1"/>
      <c r="V1054" s="1"/>
      <c r="W1054" s="1"/>
      <c r="X1054" s="1"/>
      <c r="Y1054" s="1"/>
      <c r="Z1054" s="1"/>
      <c r="AA1054" s="1"/>
      <c r="AB1054" s="1"/>
      <c r="AC1054" s="1"/>
      <c r="AD1054" s="1"/>
      <c r="AE1054" s="1"/>
      <c r="AF1054" s="1"/>
      <c r="AG1054" s="1"/>
      <c r="AH1054" s="1"/>
      <c r="AI1054" s="1"/>
      <c r="AJ1054" s="1"/>
      <c r="AK1054" s="1"/>
      <c r="AL1054" s="1"/>
      <c r="AM1054" s="1"/>
      <c r="AN1054" s="1"/>
      <c r="AO1054" s="1"/>
      <c r="AP1054" s="1"/>
      <c r="AQ1054" s="1"/>
      <c r="AR1054" s="1"/>
      <c r="AS1054" s="1"/>
      <c r="AT1054" s="1"/>
      <c r="AU1054" s="1"/>
    </row>
    <row r="1055" spans="1:47" ht="20" customHeight="1">
      <c r="A1055" s="48" t="s">
        <v>1369</v>
      </c>
      <c r="B1055" s="49">
        <v>57919</v>
      </c>
      <c r="C1055" s="50" t="s">
        <v>70</v>
      </c>
      <c r="D1055" s="50" t="s">
        <v>79</v>
      </c>
      <c r="E1055" s="50" t="s">
        <v>74</v>
      </c>
      <c r="F1055" s="39">
        <f>'Source Data'!O1055</f>
        <v>2529724</v>
      </c>
      <c r="G1055" s="39">
        <f>'Source Data'!AS1055</f>
        <v>4098193</v>
      </c>
      <c r="H1055" s="39">
        <f t="shared" si="48"/>
        <v>1568469</v>
      </c>
      <c r="I1055" s="55">
        <f t="shared" si="49"/>
        <v>0.62001585943763038</v>
      </c>
      <c r="J1055" s="39">
        <f>'Source Data'!I1055</f>
        <v>243164</v>
      </c>
      <c r="K1055" s="58">
        <f t="shared" si="50"/>
        <v>0.15503271024164328</v>
      </c>
      <c r="L1055" s="1"/>
      <c r="M1055" s="1"/>
      <c r="N1055" s="1"/>
      <c r="O1055" s="1"/>
      <c r="P1055" s="1"/>
      <c r="Q1055" s="1"/>
      <c r="R1055" s="1"/>
      <c r="S1055" s="1"/>
      <c r="T1055" s="1"/>
      <c r="U1055" s="1"/>
      <c r="V1055" s="1"/>
      <c r="W1055" s="1"/>
      <c r="X1055" s="1"/>
      <c r="Y1055" s="1"/>
      <c r="Z1055" s="1"/>
      <c r="AA1055" s="1"/>
      <c r="AB1055" s="1"/>
      <c r="AC1055" s="1"/>
      <c r="AD1055" s="1"/>
      <c r="AE1055" s="1"/>
      <c r="AF1055" s="1"/>
      <c r="AG1055" s="1"/>
      <c r="AH1055" s="1"/>
      <c r="AI1055" s="1"/>
      <c r="AJ1055" s="1"/>
      <c r="AK1055" s="1"/>
      <c r="AL1055" s="1"/>
      <c r="AM1055" s="1"/>
      <c r="AN1055" s="1"/>
      <c r="AO1055" s="1"/>
      <c r="AP1055" s="1"/>
      <c r="AQ1055" s="1"/>
      <c r="AR1055" s="1"/>
      <c r="AS1055" s="1"/>
      <c r="AT1055" s="1"/>
      <c r="AU1055" s="1"/>
    </row>
    <row r="1056" spans="1:47" ht="20" customHeight="1">
      <c r="A1056" s="48" t="s">
        <v>1370</v>
      </c>
      <c r="B1056" s="49">
        <v>171902</v>
      </c>
      <c r="C1056" s="50" t="s">
        <v>549</v>
      </c>
      <c r="D1056" s="50" t="s">
        <v>79</v>
      </c>
      <c r="E1056" s="50" t="s">
        <v>74</v>
      </c>
      <c r="F1056" s="39">
        <f>'Source Data'!O1056</f>
        <v>983957</v>
      </c>
      <c r="G1056" s="39">
        <f>'Source Data'!AS1056</f>
        <v>1064504</v>
      </c>
      <c r="H1056" s="39">
        <f t="shared" si="48"/>
        <v>80547</v>
      </c>
      <c r="I1056" s="55">
        <f t="shared" si="49"/>
        <v>8.1860284544954712E-2</v>
      </c>
      <c r="J1056" s="39">
        <f>'Source Data'!I1056</f>
        <v>57134</v>
      </c>
      <c r="K1056" s="58">
        <f t="shared" si="50"/>
        <v>0.70932499037828844</v>
      </c>
      <c r="L1056" s="1"/>
      <c r="M1056" s="1"/>
      <c r="N1056" s="1"/>
      <c r="O1056" s="1"/>
      <c r="P1056" s="1"/>
      <c r="Q1056" s="1"/>
      <c r="R1056" s="1"/>
      <c r="S1056" s="1"/>
      <c r="T1056" s="1"/>
      <c r="U1056" s="1"/>
      <c r="V1056" s="1"/>
      <c r="W1056" s="1"/>
      <c r="X1056" s="1"/>
      <c r="Y1056" s="1"/>
      <c r="Z1056" s="1"/>
      <c r="AA1056" s="1"/>
      <c r="AB1056" s="1"/>
      <c r="AC1056" s="1"/>
      <c r="AD1056" s="1"/>
      <c r="AE1056" s="1"/>
      <c r="AF1056" s="1"/>
      <c r="AG1056" s="1"/>
      <c r="AH1056" s="1"/>
      <c r="AI1056" s="1"/>
      <c r="AJ1056" s="1"/>
      <c r="AK1056" s="1"/>
      <c r="AL1056" s="1"/>
      <c r="AM1056" s="1"/>
      <c r="AN1056" s="1"/>
      <c r="AO1056" s="1"/>
      <c r="AP1056" s="1"/>
      <c r="AQ1056" s="1"/>
      <c r="AR1056" s="1"/>
      <c r="AS1056" s="1"/>
      <c r="AT1056" s="1"/>
      <c r="AU1056" s="1"/>
    </row>
    <row r="1057" spans="1:47" ht="20" customHeight="1">
      <c r="A1057" s="48" t="s">
        <v>1371</v>
      </c>
      <c r="B1057" s="49">
        <v>20906</v>
      </c>
      <c r="C1057" s="50" t="s">
        <v>120</v>
      </c>
      <c r="D1057" s="50" t="s">
        <v>79</v>
      </c>
      <c r="E1057" s="50" t="s">
        <v>74</v>
      </c>
      <c r="F1057" s="39">
        <f>'Source Data'!O1057</f>
        <v>4009187</v>
      </c>
      <c r="G1057" s="39">
        <f>'Source Data'!AS1057</f>
        <v>6080873</v>
      </c>
      <c r="H1057" s="39">
        <f t="shared" si="48"/>
        <v>2071686</v>
      </c>
      <c r="I1057" s="55">
        <f t="shared" si="49"/>
        <v>0.51673468960165736</v>
      </c>
      <c r="J1057" s="39">
        <f>'Source Data'!I1057</f>
        <v>179246</v>
      </c>
      <c r="K1057" s="58">
        <f t="shared" si="50"/>
        <v>8.6521799152960432E-2</v>
      </c>
      <c r="L1057" s="1"/>
      <c r="M1057" s="1"/>
      <c r="N1057" s="1"/>
      <c r="O1057" s="1"/>
      <c r="P1057" s="1"/>
      <c r="Q1057" s="1"/>
      <c r="R1057" s="1"/>
      <c r="S1057" s="1"/>
      <c r="T1057" s="1"/>
      <c r="U1057" s="1"/>
      <c r="V1057" s="1"/>
      <c r="W1057" s="1"/>
      <c r="X1057" s="1"/>
      <c r="Y1057" s="1"/>
      <c r="Z1057" s="1"/>
      <c r="AA1057" s="1"/>
      <c r="AB1057" s="1"/>
      <c r="AC1057" s="1"/>
      <c r="AD1057" s="1"/>
      <c r="AE1057" s="1"/>
      <c r="AF1057" s="1"/>
      <c r="AG1057" s="1"/>
      <c r="AH1057" s="1"/>
      <c r="AI1057" s="1"/>
      <c r="AJ1057" s="1"/>
      <c r="AK1057" s="1"/>
      <c r="AL1057" s="1"/>
      <c r="AM1057" s="1"/>
      <c r="AN1057" s="1"/>
      <c r="AO1057" s="1"/>
      <c r="AP1057" s="1"/>
      <c r="AQ1057" s="1"/>
      <c r="AR1057" s="1"/>
      <c r="AS1057" s="1"/>
      <c r="AT1057" s="1"/>
      <c r="AU1057" s="1"/>
    </row>
    <row r="1058" spans="1:47" ht="20" customHeight="1">
      <c r="A1058" s="48" t="s">
        <v>1372</v>
      </c>
      <c r="B1058" s="49">
        <v>143905</v>
      </c>
      <c r="C1058" s="50" t="s">
        <v>602</v>
      </c>
      <c r="D1058" s="50" t="s">
        <v>79</v>
      </c>
      <c r="E1058" s="50" t="s">
        <v>74</v>
      </c>
      <c r="F1058" s="39">
        <f>'Source Data'!O1058</f>
        <v>186670</v>
      </c>
      <c r="G1058" s="39">
        <f>'Source Data'!AS1058</f>
        <v>202885</v>
      </c>
      <c r="H1058" s="39">
        <f t="shared" si="48"/>
        <v>16215</v>
      </c>
      <c r="I1058" s="55">
        <f t="shared" si="49"/>
        <v>8.6864520276423635E-2</v>
      </c>
      <c r="J1058" s="39">
        <f>'Source Data'!I1058</f>
        <v>16006</v>
      </c>
      <c r="K1058" s="58">
        <f t="shared" si="50"/>
        <v>0.98711069996916434</v>
      </c>
      <c r="L1058" s="1"/>
      <c r="M1058" s="1"/>
      <c r="N1058" s="1"/>
      <c r="O1058" s="1"/>
      <c r="P1058" s="1"/>
      <c r="Q1058" s="1"/>
      <c r="R1058" s="1"/>
      <c r="S1058" s="1"/>
      <c r="T1058" s="1"/>
      <c r="U1058" s="1"/>
      <c r="V1058" s="1"/>
      <c r="W1058" s="1"/>
      <c r="X1058" s="1"/>
      <c r="Y1058" s="1"/>
      <c r="Z1058" s="1"/>
      <c r="AA1058" s="1"/>
      <c r="AB1058" s="1"/>
      <c r="AC1058" s="1"/>
      <c r="AD1058" s="1"/>
      <c r="AE1058" s="1"/>
      <c r="AF1058" s="1"/>
      <c r="AG1058" s="1"/>
      <c r="AH1058" s="1"/>
      <c r="AI1058" s="1"/>
      <c r="AJ1058" s="1"/>
      <c r="AK1058" s="1"/>
      <c r="AL1058" s="1"/>
      <c r="AM1058" s="1"/>
      <c r="AN1058" s="1"/>
      <c r="AO1058" s="1"/>
      <c r="AP1058" s="1"/>
      <c r="AQ1058" s="1"/>
      <c r="AR1058" s="1"/>
      <c r="AS1058" s="1"/>
      <c r="AT1058" s="1"/>
      <c r="AU1058" s="1"/>
    </row>
    <row r="1059" spans="1:47" ht="20" customHeight="1">
      <c r="A1059" s="48" t="s">
        <v>1373</v>
      </c>
      <c r="B1059" s="49">
        <v>177902</v>
      </c>
      <c r="C1059" s="50" t="s">
        <v>233</v>
      </c>
      <c r="D1059" s="50" t="s">
        <v>79</v>
      </c>
      <c r="E1059" s="50" t="s">
        <v>74</v>
      </c>
      <c r="F1059" s="39">
        <f>'Source Data'!O1059</f>
        <v>3183415</v>
      </c>
      <c r="G1059" s="39">
        <f>'Source Data'!AS1059</f>
        <v>3675452</v>
      </c>
      <c r="H1059" s="39">
        <f t="shared" si="48"/>
        <v>492037</v>
      </c>
      <c r="I1059" s="55">
        <f t="shared" si="49"/>
        <v>0.15456263163929301</v>
      </c>
      <c r="J1059" s="39">
        <f>'Source Data'!I1059</f>
        <v>175642</v>
      </c>
      <c r="K1059" s="58">
        <f t="shared" si="50"/>
        <v>0.35696908972292735</v>
      </c>
      <c r="L1059" s="1"/>
      <c r="M1059" s="1"/>
      <c r="N1059" s="1"/>
      <c r="O1059" s="1"/>
      <c r="P1059" s="1"/>
      <c r="Q1059" s="1"/>
      <c r="R1059" s="1"/>
      <c r="S1059" s="1"/>
      <c r="T1059" s="1"/>
      <c r="U1059" s="1"/>
      <c r="V1059" s="1"/>
      <c r="W1059" s="1"/>
      <c r="X1059" s="1"/>
      <c r="Y1059" s="1"/>
      <c r="Z1059" s="1"/>
      <c r="AA1059" s="1"/>
      <c r="AB1059" s="1"/>
      <c r="AC1059" s="1"/>
      <c r="AD1059" s="1"/>
      <c r="AE1059" s="1"/>
      <c r="AF1059" s="1"/>
      <c r="AG1059" s="1"/>
      <c r="AH1059" s="1"/>
      <c r="AI1059" s="1"/>
      <c r="AJ1059" s="1"/>
      <c r="AK1059" s="1"/>
      <c r="AL1059" s="1"/>
      <c r="AM1059" s="1"/>
      <c r="AN1059" s="1"/>
      <c r="AO1059" s="1"/>
      <c r="AP1059" s="1"/>
      <c r="AQ1059" s="1"/>
      <c r="AR1059" s="1"/>
      <c r="AS1059" s="1"/>
      <c r="AT1059" s="1"/>
      <c r="AU1059" s="1"/>
    </row>
    <row r="1060" spans="1:47" ht="20" customHeight="1">
      <c r="A1060" s="48" t="s">
        <v>1374</v>
      </c>
      <c r="B1060" s="49">
        <v>205907</v>
      </c>
      <c r="C1060" s="50" t="s">
        <v>148</v>
      </c>
      <c r="D1060" s="50" t="s">
        <v>79</v>
      </c>
      <c r="E1060" s="50" t="s">
        <v>74</v>
      </c>
      <c r="F1060" s="39">
        <f>'Source Data'!O1060</f>
        <v>2638865</v>
      </c>
      <c r="G1060" s="39">
        <f>'Source Data'!AS1060</f>
        <v>2429393</v>
      </c>
      <c r="H1060" s="39">
        <f t="shared" si="48"/>
        <v>-209472</v>
      </c>
      <c r="I1060" s="55">
        <f t="shared" si="49"/>
        <v>-7.9379581752003228E-2</v>
      </c>
      <c r="J1060" s="39">
        <f>'Source Data'!I1060</f>
        <v>82998</v>
      </c>
      <c r="K1060" s="58" t="str">
        <f t="shared" si="50"/>
        <v>N/A</v>
      </c>
      <c r="L1060" s="1"/>
      <c r="M1060" s="1"/>
      <c r="N1060" s="1"/>
      <c r="O1060" s="1"/>
      <c r="P1060" s="1"/>
      <c r="Q1060" s="1"/>
      <c r="R1060" s="1"/>
      <c r="S1060" s="1"/>
      <c r="T1060" s="1"/>
      <c r="U1060" s="1"/>
      <c r="V1060" s="1"/>
      <c r="W1060" s="1"/>
      <c r="X1060" s="1"/>
      <c r="Y1060" s="1"/>
      <c r="Z1060" s="1"/>
      <c r="AA1060" s="1"/>
      <c r="AB1060" s="1"/>
      <c r="AC1060" s="1"/>
      <c r="AD1060" s="1"/>
      <c r="AE1060" s="1"/>
      <c r="AF1060" s="1"/>
      <c r="AG1060" s="1"/>
      <c r="AH1060" s="1"/>
      <c r="AI1060" s="1"/>
      <c r="AJ1060" s="1"/>
      <c r="AK1060" s="1"/>
      <c r="AL1060" s="1"/>
      <c r="AM1060" s="1"/>
      <c r="AN1060" s="1"/>
      <c r="AO1060" s="1"/>
      <c r="AP1060" s="1"/>
      <c r="AQ1060" s="1"/>
      <c r="AR1060" s="1"/>
      <c r="AS1060" s="1"/>
      <c r="AT1060" s="1"/>
      <c r="AU1060" s="1"/>
    </row>
    <row r="1061" spans="1:47" ht="20" customHeight="1">
      <c r="A1061" s="48" t="s">
        <v>1375</v>
      </c>
      <c r="B1061" s="49">
        <v>153904</v>
      </c>
      <c r="C1061" s="50" t="s">
        <v>1077</v>
      </c>
      <c r="D1061" s="50" t="s">
        <v>79</v>
      </c>
      <c r="E1061" s="50" t="s">
        <v>74</v>
      </c>
      <c r="F1061" s="39">
        <f>'Source Data'!O1061</f>
        <v>1121702</v>
      </c>
      <c r="G1061" s="39">
        <f>'Source Data'!AS1061</f>
        <v>1267144</v>
      </c>
      <c r="H1061" s="39">
        <f t="shared" si="48"/>
        <v>145442</v>
      </c>
      <c r="I1061" s="55">
        <f t="shared" si="49"/>
        <v>0.12966188880825746</v>
      </c>
      <c r="J1061" s="39">
        <f>'Source Data'!I1061</f>
        <v>57982</v>
      </c>
      <c r="K1061" s="58">
        <f t="shared" si="50"/>
        <v>0.39866063447972389</v>
      </c>
      <c r="L1061" s="1"/>
      <c r="M1061" s="1"/>
      <c r="N1061" s="1"/>
      <c r="O1061" s="1"/>
      <c r="P1061" s="1"/>
      <c r="Q1061" s="1"/>
      <c r="R1061" s="1"/>
      <c r="S1061" s="1"/>
      <c r="T1061" s="1"/>
      <c r="U1061" s="1"/>
      <c r="V1061" s="1"/>
      <c r="W1061" s="1"/>
      <c r="X1061" s="1"/>
      <c r="Y1061" s="1"/>
      <c r="Z1061" s="1"/>
      <c r="AA1061" s="1"/>
      <c r="AB1061" s="1"/>
      <c r="AC1061" s="1"/>
      <c r="AD1061" s="1"/>
      <c r="AE1061" s="1"/>
      <c r="AF1061" s="1"/>
      <c r="AG1061" s="1"/>
      <c r="AH1061" s="1"/>
      <c r="AI1061" s="1"/>
      <c r="AJ1061" s="1"/>
      <c r="AK1061" s="1"/>
      <c r="AL1061" s="1"/>
      <c r="AM1061" s="1"/>
      <c r="AN1061" s="1"/>
      <c r="AO1061" s="1"/>
      <c r="AP1061" s="1"/>
      <c r="AQ1061" s="1"/>
      <c r="AR1061" s="1"/>
      <c r="AS1061" s="1"/>
      <c r="AT1061" s="1"/>
      <c r="AU1061" s="1"/>
    </row>
    <row r="1062" spans="1:47" ht="20" customHeight="1">
      <c r="A1062" s="48" t="s">
        <v>1376</v>
      </c>
      <c r="B1062" s="49">
        <v>146907</v>
      </c>
      <c r="C1062" s="50" t="s">
        <v>413</v>
      </c>
      <c r="D1062" s="50" t="s">
        <v>79</v>
      </c>
      <c r="E1062" s="50" t="s">
        <v>74</v>
      </c>
      <c r="F1062" s="39">
        <f>'Source Data'!O1062</f>
        <v>4027847</v>
      </c>
      <c r="G1062" s="39">
        <f>'Source Data'!AS1062</f>
        <v>4115329</v>
      </c>
      <c r="H1062" s="39">
        <f t="shared" si="48"/>
        <v>87482</v>
      </c>
      <c r="I1062" s="55">
        <f t="shared" si="49"/>
        <v>2.171929569320781E-2</v>
      </c>
      <c r="J1062" s="39">
        <f>'Source Data'!I1062</f>
        <v>196948</v>
      </c>
      <c r="K1062" s="58">
        <f t="shared" si="50"/>
        <v>2.2512974097528633</v>
      </c>
      <c r="L1062" s="1"/>
      <c r="M1062" s="1"/>
      <c r="N1062" s="1"/>
      <c r="O1062" s="1"/>
      <c r="P1062" s="1"/>
      <c r="Q1062" s="1"/>
      <c r="R1062" s="1"/>
      <c r="S1062" s="1"/>
      <c r="T1062" s="1"/>
      <c r="U1062" s="1"/>
      <c r="V1062" s="1"/>
      <c r="W1062" s="1"/>
      <c r="X1062" s="1"/>
      <c r="Y1062" s="1"/>
      <c r="Z1062" s="1"/>
      <c r="AA1062" s="1"/>
      <c r="AB1062" s="1"/>
      <c r="AC1062" s="1"/>
      <c r="AD1062" s="1"/>
      <c r="AE1062" s="1"/>
      <c r="AF1062" s="1"/>
      <c r="AG1062" s="1"/>
      <c r="AH1062" s="1"/>
      <c r="AI1062" s="1"/>
      <c r="AJ1062" s="1"/>
      <c r="AK1062" s="1"/>
      <c r="AL1062" s="1"/>
      <c r="AM1062" s="1"/>
      <c r="AN1062" s="1"/>
      <c r="AO1062" s="1"/>
      <c r="AP1062" s="1"/>
      <c r="AQ1062" s="1"/>
      <c r="AR1062" s="1"/>
      <c r="AS1062" s="1"/>
      <c r="AT1062" s="1"/>
      <c r="AU1062" s="1"/>
    </row>
    <row r="1063" spans="1:47" ht="20" customHeight="1">
      <c r="A1063" s="48" t="s">
        <v>1377</v>
      </c>
      <c r="B1063" s="49">
        <v>201910</v>
      </c>
      <c r="C1063" s="50" t="s">
        <v>352</v>
      </c>
      <c r="D1063" s="50" t="s">
        <v>79</v>
      </c>
      <c r="E1063" s="50" t="s">
        <v>74</v>
      </c>
      <c r="F1063" s="39">
        <f>'Source Data'!O1063</f>
        <v>3011492</v>
      </c>
      <c r="G1063" s="39">
        <f>'Source Data'!AS1063</f>
        <v>3743324</v>
      </c>
      <c r="H1063" s="39">
        <f t="shared" si="48"/>
        <v>731832</v>
      </c>
      <c r="I1063" s="55">
        <f t="shared" si="49"/>
        <v>0.24301309782659228</v>
      </c>
      <c r="J1063" s="39">
        <f>'Source Data'!I1063</f>
        <v>140556</v>
      </c>
      <c r="K1063" s="58">
        <f t="shared" si="50"/>
        <v>0.19206047289541861</v>
      </c>
      <c r="L1063" s="1"/>
      <c r="M1063" s="1"/>
      <c r="N1063" s="1"/>
      <c r="O1063" s="1"/>
      <c r="P1063" s="1"/>
      <c r="Q1063" s="1"/>
      <c r="R1063" s="1"/>
      <c r="S1063" s="1"/>
      <c r="T1063" s="1"/>
      <c r="U1063" s="1"/>
      <c r="V1063" s="1"/>
      <c r="W1063" s="1"/>
      <c r="X1063" s="1"/>
      <c r="Y1063" s="1"/>
      <c r="Z1063" s="1"/>
      <c r="AA1063" s="1"/>
      <c r="AB1063" s="1"/>
      <c r="AC1063" s="1"/>
      <c r="AD1063" s="1"/>
      <c r="AE1063" s="1"/>
      <c r="AF1063" s="1"/>
      <c r="AG1063" s="1"/>
      <c r="AH1063" s="1"/>
      <c r="AI1063" s="1"/>
      <c r="AJ1063" s="1"/>
      <c r="AK1063" s="1"/>
      <c r="AL1063" s="1"/>
      <c r="AM1063" s="1"/>
      <c r="AN1063" s="1"/>
      <c r="AO1063" s="1"/>
      <c r="AP1063" s="1"/>
      <c r="AQ1063" s="1"/>
      <c r="AR1063" s="1"/>
      <c r="AS1063" s="1"/>
      <c r="AT1063" s="1"/>
      <c r="AU1063" s="1"/>
    </row>
    <row r="1064" spans="1:47" ht="20" customHeight="1">
      <c r="A1064" s="48" t="s">
        <v>1378</v>
      </c>
      <c r="B1064" s="49">
        <v>246911</v>
      </c>
      <c r="C1064" s="50" t="s">
        <v>464</v>
      </c>
      <c r="D1064" s="50" t="s">
        <v>79</v>
      </c>
      <c r="E1064" s="50" t="s">
        <v>74</v>
      </c>
      <c r="F1064" s="39">
        <f>'Source Data'!O1064</f>
        <v>4677014</v>
      </c>
      <c r="G1064" s="39">
        <f>'Source Data'!AS1064</f>
        <v>6177081</v>
      </c>
      <c r="H1064" s="39">
        <f t="shared" si="48"/>
        <v>1500067</v>
      </c>
      <c r="I1064" s="55">
        <f t="shared" si="49"/>
        <v>0.32073177458951374</v>
      </c>
      <c r="J1064" s="39">
        <f>'Source Data'!I1064</f>
        <v>300828</v>
      </c>
      <c r="K1064" s="58">
        <f t="shared" si="50"/>
        <v>0.20054304241077231</v>
      </c>
      <c r="L1064" s="1"/>
      <c r="M1064" s="1"/>
      <c r="N1064" s="1"/>
      <c r="O1064" s="1"/>
      <c r="P1064" s="1"/>
      <c r="Q1064" s="1"/>
      <c r="R1064" s="1"/>
      <c r="S1064" s="1"/>
      <c r="T1064" s="1"/>
      <c r="U1064" s="1"/>
      <c r="V1064" s="1"/>
      <c r="W1064" s="1"/>
      <c r="X1064" s="1"/>
      <c r="Y1064" s="1"/>
      <c r="Z1064" s="1"/>
      <c r="AA1064" s="1"/>
      <c r="AB1064" s="1"/>
      <c r="AC1064" s="1"/>
      <c r="AD1064" s="1"/>
      <c r="AE1064" s="1"/>
      <c r="AF1064" s="1"/>
      <c r="AG1064" s="1"/>
      <c r="AH1064" s="1"/>
      <c r="AI1064" s="1"/>
      <c r="AJ1064" s="1"/>
      <c r="AK1064" s="1"/>
      <c r="AL1064" s="1"/>
      <c r="AM1064" s="1"/>
      <c r="AN1064" s="1"/>
      <c r="AO1064" s="1"/>
      <c r="AP1064" s="1"/>
      <c r="AQ1064" s="1"/>
      <c r="AR1064" s="1"/>
      <c r="AS1064" s="1"/>
      <c r="AT1064" s="1"/>
      <c r="AU1064" s="1"/>
    </row>
    <row r="1065" spans="1:47" ht="20" customHeight="1">
      <c r="A1065" s="48" t="s">
        <v>1379</v>
      </c>
      <c r="B1065" s="49">
        <v>81904</v>
      </c>
      <c r="C1065" s="50" t="s">
        <v>525</v>
      </c>
      <c r="D1065" s="50" t="s">
        <v>79</v>
      </c>
      <c r="E1065" s="50" t="s">
        <v>74</v>
      </c>
      <c r="F1065" s="39">
        <f>'Source Data'!O1065</f>
        <v>1628547</v>
      </c>
      <c r="G1065" s="39">
        <f>'Source Data'!AS1065</f>
        <v>2418266</v>
      </c>
      <c r="H1065" s="39">
        <f t="shared" si="48"/>
        <v>789719</v>
      </c>
      <c r="I1065" s="55">
        <f t="shared" si="49"/>
        <v>0.48492244927533562</v>
      </c>
      <c r="J1065" s="39">
        <f>'Source Data'!I1065</f>
        <v>123066</v>
      </c>
      <c r="K1065" s="58">
        <f t="shared" si="50"/>
        <v>0.15583517681605735</v>
      </c>
      <c r="L1065" s="1"/>
      <c r="M1065" s="1"/>
      <c r="N1065" s="1"/>
      <c r="O1065" s="1"/>
      <c r="P1065" s="1"/>
      <c r="Q1065" s="1"/>
      <c r="R1065" s="1"/>
      <c r="S1065" s="1"/>
      <c r="T1065" s="1"/>
      <c r="U1065" s="1"/>
      <c r="V1065" s="1"/>
      <c r="W1065" s="1"/>
      <c r="X1065" s="1"/>
      <c r="Y1065" s="1"/>
      <c r="Z1065" s="1"/>
      <c r="AA1065" s="1"/>
      <c r="AB1065" s="1"/>
      <c r="AC1065" s="1"/>
      <c r="AD1065" s="1"/>
      <c r="AE1065" s="1"/>
      <c r="AF1065" s="1"/>
      <c r="AG1065" s="1"/>
      <c r="AH1065" s="1"/>
      <c r="AI1065" s="1"/>
      <c r="AJ1065" s="1"/>
      <c r="AK1065" s="1"/>
      <c r="AL1065" s="1"/>
      <c r="AM1065" s="1"/>
      <c r="AN1065" s="1"/>
      <c r="AO1065" s="1"/>
      <c r="AP1065" s="1"/>
      <c r="AQ1065" s="1"/>
      <c r="AR1065" s="1"/>
      <c r="AS1065" s="1"/>
      <c r="AT1065" s="1"/>
      <c r="AU1065" s="1"/>
    </row>
    <row r="1066" spans="1:47" ht="20" customHeight="1">
      <c r="A1066" s="48" t="s">
        <v>1380</v>
      </c>
      <c r="B1066" s="49">
        <v>123803</v>
      </c>
      <c r="C1066" s="50" t="s">
        <v>202</v>
      </c>
      <c r="D1066" s="50" t="s">
        <v>71</v>
      </c>
      <c r="E1066" s="50" t="s">
        <v>74</v>
      </c>
      <c r="F1066" s="39">
        <f>'Source Data'!O1066</f>
        <v>584423</v>
      </c>
      <c r="G1066" s="39">
        <f>'Source Data'!AS1066</f>
        <v>681037</v>
      </c>
      <c r="H1066" s="39">
        <f t="shared" si="48"/>
        <v>96614</v>
      </c>
      <c r="I1066" s="55">
        <f t="shared" si="49"/>
        <v>0.16531519122279581</v>
      </c>
      <c r="J1066" s="39">
        <f>'Source Data'!I1066</f>
        <v>41870</v>
      </c>
      <c r="K1066" s="58">
        <f t="shared" si="50"/>
        <v>0.43337404516943712</v>
      </c>
      <c r="L1066" s="1"/>
      <c r="M1066" s="1"/>
      <c r="N1066" s="1"/>
      <c r="O1066" s="1"/>
      <c r="P1066" s="1"/>
      <c r="Q1066" s="1"/>
      <c r="R1066" s="1"/>
      <c r="S1066" s="1"/>
      <c r="T1066" s="1"/>
      <c r="U1066" s="1"/>
      <c r="V1066" s="1"/>
      <c r="W1066" s="1"/>
      <c r="X1066" s="1"/>
      <c r="Y1066" s="1"/>
      <c r="Z1066" s="1"/>
      <c r="AA1066" s="1"/>
      <c r="AB1066" s="1"/>
      <c r="AC1066" s="1"/>
      <c r="AD1066" s="1"/>
      <c r="AE1066" s="1"/>
      <c r="AF1066" s="1"/>
      <c r="AG1066" s="1"/>
      <c r="AH1066" s="1"/>
      <c r="AI1066" s="1"/>
      <c r="AJ1066" s="1"/>
      <c r="AK1066" s="1"/>
      <c r="AL1066" s="1"/>
      <c r="AM1066" s="1"/>
      <c r="AN1066" s="1"/>
      <c r="AO1066" s="1"/>
      <c r="AP1066" s="1"/>
      <c r="AQ1066" s="1"/>
      <c r="AR1066" s="1"/>
      <c r="AS1066" s="1"/>
      <c r="AT1066" s="1"/>
      <c r="AU1066" s="1"/>
    </row>
    <row r="1067" spans="1:47" ht="20" customHeight="1">
      <c r="A1067" s="48" t="s">
        <v>1381</v>
      </c>
      <c r="B1067" s="49">
        <v>14909</v>
      </c>
      <c r="C1067" s="50" t="s">
        <v>86</v>
      </c>
      <c r="D1067" s="50" t="s">
        <v>79</v>
      </c>
      <c r="E1067" s="50" t="s">
        <v>74</v>
      </c>
      <c r="F1067" s="39">
        <f>'Source Data'!O1067</f>
        <v>12040708</v>
      </c>
      <c r="G1067" s="39">
        <f>'Source Data'!AS1067</f>
        <v>15252060</v>
      </c>
      <c r="H1067" s="39">
        <f t="shared" si="48"/>
        <v>3211352</v>
      </c>
      <c r="I1067" s="55">
        <f t="shared" si="49"/>
        <v>0.26670790455179216</v>
      </c>
      <c r="J1067" s="39">
        <f>'Source Data'!I1067</f>
        <v>922624</v>
      </c>
      <c r="K1067" s="58">
        <f t="shared" si="50"/>
        <v>0.28730080041054362</v>
      </c>
      <c r="L1067" s="1"/>
      <c r="M1067" s="1"/>
      <c r="N1067" s="1"/>
      <c r="O1067" s="1"/>
      <c r="P1067" s="1"/>
      <c r="Q1067" s="1"/>
      <c r="R1067" s="1"/>
      <c r="S1067" s="1"/>
      <c r="T1067" s="1"/>
      <c r="U1067" s="1"/>
      <c r="V1067" s="1"/>
      <c r="W1067" s="1"/>
      <c r="X1067" s="1"/>
      <c r="Y1067" s="1"/>
      <c r="Z1067" s="1"/>
      <c r="AA1067" s="1"/>
      <c r="AB1067" s="1"/>
      <c r="AC1067" s="1"/>
      <c r="AD1067" s="1"/>
      <c r="AE1067" s="1"/>
      <c r="AF1067" s="1"/>
      <c r="AG1067" s="1"/>
      <c r="AH1067" s="1"/>
      <c r="AI1067" s="1"/>
      <c r="AJ1067" s="1"/>
      <c r="AK1067" s="1"/>
      <c r="AL1067" s="1"/>
      <c r="AM1067" s="1"/>
      <c r="AN1067" s="1"/>
      <c r="AO1067" s="1"/>
      <c r="AP1067" s="1"/>
      <c r="AQ1067" s="1"/>
      <c r="AR1067" s="1"/>
      <c r="AS1067" s="1"/>
      <c r="AT1067" s="1"/>
      <c r="AU1067" s="1"/>
    </row>
    <row r="1068" spans="1:47" ht="20" customHeight="1">
      <c r="A1068" s="48" t="s">
        <v>1382</v>
      </c>
      <c r="B1068" s="49">
        <v>210904</v>
      </c>
      <c r="C1068" s="50" t="s">
        <v>367</v>
      </c>
      <c r="D1068" s="50" t="s">
        <v>79</v>
      </c>
      <c r="E1068" s="50" t="s">
        <v>74</v>
      </c>
      <c r="F1068" s="39">
        <f>'Source Data'!O1068</f>
        <v>755345</v>
      </c>
      <c r="G1068" s="39">
        <f>'Source Data'!AS1068</f>
        <v>817851</v>
      </c>
      <c r="H1068" s="39">
        <f t="shared" si="48"/>
        <v>62506</v>
      </c>
      <c r="I1068" s="55">
        <f t="shared" si="49"/>
        <v>8.275159033289424E-2</v>
      </c>
      <c r="J1068" s="39">
        <f>'Source Data'!I1068</f>
        <v>42612</v>
      </c>
      <c r="K1068" s="58">
        <f t="shared" si="50"/>
        <v>0.68172655425079187</v>
      </c>
      <c r="L1068" s="1"/>
      <c r="M1068" s="1"/>
      <c r="N1068" s="1"/>
      <c r="O1068" s="1"/>
      <c r="P1068" s="1"/>
      <c r="Q1068" s="1"/>
      <c r="R1068" s="1"/>
      <c r="S1068" s="1"/>
      <c r="T1068" s="1"/>
      <c r="U1068" s="1"/>
      <c r="V1068" s="1"/>
      <c r="W1068" s="1"/>
      <c r="X1068" s="1"/>
      <c r="Y1068" s="1"/>
      <c r="Z1068" s="1"/>
      <c r="AA1068" s="1"/>
      <c r="AB1068" s="1"/>
      <c r="AC1068" s="1"/>
      <c r="AD1068" s="1"/>
      <c r="AE1068" s="1"/>
      <c r="AF1068" s="1"/>
      <c r="AG1068" s="1"/>
      <c r="AH1068" s="1"/>
      <c r="AI1068" s="1"/>
      <c r="AJ1068" s="1"/>
      <c r="AK1068" s="1"/>
      <c r="AL1068" s="1"/>
      <c r="AM1068" s="1"/>
      <c r="AN1068" s="1"/>
      <c r="AO1068" s="1"/>
      <c r="AP1068" s="1"/>
      <c r="AQ1068" s="1"/>
      <c r="AR1068" s="1"/>
      <c r="AS1068" s="1"/>
      <c r="AT1068" s="1"/>
      <c r="AU1068" s="1"/>
    </row>
    <row r="1069" spans="1:47" ht="20" customHeight="1">
      <c r="A1069" s="48" t="s">
        <v>1383</v>
      </c>
      <c r="B1069" s="49">
        <v>22004</v>
      </c>
      <c r="C1069" s="50" t="s">
        <v>114</v>
      </c>
      <c r="D1069" s="50" t="s">
        <v>79</v>
      </c>
      <c r="E1069" s="50" t="s">
        <v>74</v>
      </c>
      <c r="F1069" s="39">
        <f>'Source Data'!O1069</f>
        <v>352233</v>
      </c>
      <c r="G1069" s="39">
        <f>'Source Data'!AS1069</f>
        <v>481215</v>
      </c>
      <c r="H1069" s="39">
        <f t="shared" si="48"/>
        <v>128982</v>
      </c>
      <c r="I1069" s="55">
        <f t="shared" si="49"/>
        <v>0.36618374768973944</v>
      </c>
      <c r="J1069" s="39">
        <f>'Source Data'!I1069</f>
        <v>14840</v>
      </c>
      <c r="K1069" s="58">
        <f t="shared" si="50"/>
        <v>0.11505481384999457</v>
      </c>
      <c r="L1069" s="1"/>
      <c r="M1069" s="1"/>
      <c r="N1069" s="1"/>
      <c r="O1069" s="1"/>
      <c r="P1069" s="1"/>
      <c r="Q1069" s="1"/>
      <c r="R1069" s="1"/>
      <c r="S1069" s="1"/>
      <c r="T1069" s="1"/>
      <c r="U1069" s="1"/>
      <c r="V1069" s="1"/>
      <c r="W1069" s="1"/>
      <c r="X1069" s="1"/>
      <c r="Y1069" s="1"/>
      <c r="Z1069" s="1"/>
      <c r="AA1069" s="1"/>
      <c r="AB1069" s="1"/>
      <c r="AC1069" s="1"/>
      <c r="AD1069" s="1"/>
      <c r="AE1069" s="1"/>
      <c r="AF1069" s="1"/>
      <c r="AG1069" s="1"/>
      <c r="AH1069" s="1"/>
      <c r="AI1069" s="1"/>
      <c r="AJ1069" s="1"/>
      <c r="AK1069" s="1"/>
      <c r="AL1069" s="1"/>
      <c r="AM1069" s="1"/>
      <c r="AN1069" s="1"/>
      <c r="AO1069" s="1"/>
      <c r="AP1069" s="1"/>
      <c r="AQ1069" s="1"/>
      <c r="AR1069" s="1"/>
      <c r="AS1069" s="1"/>
      <c r="AT1069" s="1"/>
      <c r="AU1069" s="1"/>
    </row>
    <row r="1070" spans="1:47" ht="20" customHeight="1">
      <c r="A1070" s="48" t="s">
        <v>1384</v>
      </c>
      <c r="B1070" s="49">
        <v>222901</v>
      </c>
      <c r="C1070" s="50" t="s">
        <v>1385</v>
      </c>
      <c r="D1070" s="50" t="s">
        <v>79</v>
      </c>
      <c r="E1070" s="50" t="s">
        <v>74</v>
      </c>
      <c r="F1070" s="39">
        <f>'Source Data'!O1070</f>
        <v>559405</v>
      </c>
      <c r="G1070" s="39">
        <f>'Source Data'!AS1070</f>
        <v>676062</v>
      </c>
      <c r="H1070" s="39">
        <f t="shared" si="48"/>
        <v>116657</v>
      </c>
      <c r="I1070" s="55">
        <f t="shared" si="49"/>
        <v>0.20853764267391245</v>
      </c>
      <c r="J1070" s="39">
        <f>'Source Data'!I1070</f>
        <v>11448</v>
      </c>
      <c r="K1070" s="58">
        <f t="shared" si="50"/>
        <v>9.8133845375759712E-2</v>
      </c>
      <c r="L1070" s="1"/>
      <c r="M1070" s="1"/>
      <c r="N1070" s="1"/>
      <c r="O1070" s="1"/>
      <c r="P1070" s="1"/>
      <c r="Q1070" s="1"/>
      <c r="R1070" s="1"/>
      <c r="S1070" s="1"/>
      <c r="T1070" s="1"/>
      <c r="U1070" s="1"/>
      <c r="V1070" s="1"/>
      <c r="W1070" s="1"/>
      <c r="X1070" s="1"/>
      <c r="Y1070" s="1"/>
      <c r="Z1070" s="1"/>
      <c r="AA1070" s="1"/>
      <c r="AB1070" s="1"/>
      <c r="AC1070" s="1"/>
      <c r="AD1070" s="1"/>
      <c r="AE1070" s="1"/>
      <c r="AF1070" s="1"/>
      <c r="AG1070" s="1"/>
      <c r="AH1070" s="1"/>
      <c r="AI1070" s="1"/>
      <c r="AJ1070" s="1"/>
      <c r="AK1070" s="1"/>
      <c r="AL1070" s="1"/>
      <c r="AM1070" s="1"/>
      <c r="AN1070" s="1"/>
      <c r="AO1070" s="1"/>
      <c r="AP1070" s="1"/>
      <c r="AQ1070" s="1"/>
      <c r="AR1070" s="1"/>
      <c r="AS1070" s="1"/>
      <c r="AT1070" s="1"/>
      <c r="AU1070" s="1"/>
    </row>
    <row r="1071" spans="1:47" ht="20" customHeight="1">
      <c r="A1071" s="48" t="s">
        <v>1386</v>
      </c>
      <c r="B1071" s="49">
        <v>129906</v>
      </c>
      <c r="C1071" s="50" t="s">
        <v>467</v>
      </c>
      <c r="D1071" s="50" t="s">
        <v>79</v>
      </c>
      <c r="E1071" s="50" t="s">
        <v>74</v>
      </c>
      <c r="F1071" s="39">
        <f>'Source Data'!O1071</f>
        <v>7531654</v>
      </c>
      <c r="G1071" s="39">
        <f>'Source Data'!AS1071</f>
        <v>10527817</v>
      </c>
      <c r="H1071" s="39">
        <f t="shared" si="48"/>
        <v>2996163</v>
      </c>
      <c r="I1071" s="55">
        <f t="shared" si="49"/>
        <v>0.39780943203179542</v>
      </c>
      <c r="J1071" s="39">
        <f>'Source Data'!I1071</f>
        <v>544522</v>
      </c>
      <c r="K1071" s="58">
        <f t="shared" si="50"/>
        <v>0.18173977851004769</v>
      </c>
      <c r="L1071" s="1"/>
      <c r="M1071" s="1"/>
      <c r="N1071" s="1"/>
      <c r="O1071" s="1"/>
      <c r="P1071" s="1"/>
      <c r="Q1071" s="1"/>
      <c r="R1071" s="1"/>
      <c r="S1071" s="1"/>
      <c r="T1071" s="1"/>
      <c r="U1071" s="1"/>
      <c r="V1071" s="1"/>
      <c r="W1071" s="1"/>
      <c r="X1071" s="1"/>
      <c r="Y1071" s="1"/>
      <c r="Z1071" s="1"/>
      <c r="AA1071" s="1"/>
      <c r="AB1071" s="1"/>
      <c r="AC1071" s="1"/>
      <c r="AD1071" s="1"/>
      <c r="AE1071" s="1"/>
      <c r="AF1071" s="1"/>
      <c r="AG1071" s="1"/>
      <c r="AH1071" s="1"/>
      <c r="AI1071" s="1"/>
      <c r="AJ1071" s="1"/>
      <c r="AK1071" s="1"/>
      <c r="AL1071" s="1"/>
      <c r="AM1071" s="1"/>
      <c r="AN1071" s="1"/>
      <c r="AO1071" s="1"/>
      <c r="AP1071" s="1"/>
      <c r="AQ1071" s="1"/>
      <c r="AR1071" s="1"/>
      <c r="AS1071" s="1"/>
      <c r="AT1071" s="1"/>
      <c r="AU1071" s="1"/>
    </row>
    <row r="1072" spans="1:47" ht="20" customHeight="1">
      <c r="A1072" s="48" t="s">
        <v>1387</v>
      </c>
      <c r="B1072" s="49">
        <v>57804</v>
      </c>
      <c r="C1072" s="50" t="s">
        <v>70</v>
      </c>
      <c r="D1072" s="50" t="s">
        <v>71</v>
      </c>
      <c r="E1072" s="50" t="s">
        <v>74</v>
      </c>
      <c r="F1072" s="39">
        <f>'Source Data'!O1072</f>
        <v>7873725</v>
      </c>
      <c r="G1072" s="39">
        <f>'Source Data'!AS1072</f>
        <v>6282074</v>
      </c>
      <c r="H1072" s="39">
        <f t="shared" si="48"/>
        <v>-1591651</v>
      </c>
      <c r="I1072" s="55">
        <f t="shared" si="49"/>
        <v>-0.20214714128319189</v>
      </c>
      <c r="J1072" s="39">
        <f>'Source Data'!I1072</f>
        <v>305280</v>
      </c>
      <c r="K1072" s="58" t="str">
        <f t="shared" si="50"/>
        <v>N/A</v>
      </c>
      <c r="L1072" s="1"/>
      <c r="M1072" s="1"/>
      <c r="N1072" s="1"/>
      <c r="O1072" s="1"/>
      <c r="P1072" s="1"/>
      <c r="Q1072" s="1"/>
      <c r="R1072" s="1"/>
      <c r="S1072" s="1"/>
      <c r="T1072" s="1"/>
      <c r="U1072" s="1"/>
      <c r="V1072" s="1"/>
      <c r="W1072" s="1"/>
      <c r="X1072" s="1"/>
      <c r="Y1072" s="1"/>
      <c r="Z1072" s="1"/>
      <c r="AA1072" s="1"/>
      <c r="AB1072" s="1"/>
      <c r="AC1072" s="1"/>
      <c r="AD1072" s="1"/>
      <c r="AE1072" s="1"/>
      <c r="AF1072" s="1"/>
      <c r="AG1072" s="1"/>
      <c r="AH1072" s="1"/>
      <c r="AI1072" s="1"/>
      <c r="AJ1072" s="1"/>
      <c r="AK1072" s="1"/>
      <c r="AL1072" s="1"/>
      <c r="AM1072" s="1"/>
      <c r="AN1072" s="1"/>
      <c r="AO1072" s="1"/>
      <c r="AP1072" s="1"/>
      <c r="AQ1072" s="1"/>
      <c r="AR1072" s="1"/>
      <c r="AS1072" s="1"/>
      <c r="AT1072" s="1"/>
      <c r="AU1072" s="1"/>
    </row>
    <row r="1073" spans="1:47" ht="20" customHeight="1">
      <c r="A1073" s="48" t="s">
        <v>1388</v>
      </c>
      <c r="B1073" s="49">
        <v>19907</v>
      </c>
      <c r="C1073" s="50" t="s">
        <v>512</v>
      </c>
      <c r="D1073" s="50" t="s">
        <v>79</v>
      </c>
      <c r="E1073" s="50" t="s">
        <v>74</v>
      </c>
      <c r="F1073" s="39">
        <f>'Source Data'!O1073</f>
        <v>7964177</v>
      </c>
      <c r="G1073" s="39">
        <f>'Source Data'!AS1073</f>
        <v>11806236</v>
      </c>
      <c r="H1073" s="39">
        <f t="shared" si="48"/>
        <v>3842059</v>
      </c>
      <c r="I1073" s="55">
        <f t="shared" si="49"/>
        <v>0.48241758062383594</v>
      </c>
      <c r="J1073" s="39">
        <f>'Source Data'!I1073</f>
        <v>796696</v>
      </c>
      <c r="K1073" s="58">
        <f t="shared" si="50"/>
        <v>0.20736172973918413</v>
      </c>
      <c r="L1073" s="1"/>
      <c r="M1073" s="1"/>
      <c r="N1073" s="1"/>
      <c r="O1073" s="1"/>
      <c r="P1073" s="1"/>
      <c r="Q1073" s="1"/>
      <c r="R1073" s="1"/>
      <c r="S1073" s="1"/>
      <c r="T1073" s="1"/>
      <c r="U1073" s="1"/>
      <c r="V1073" s="1"/>
      <c r="W1073" s="1"/>
      <c r="X1073" s="1"/>
      <c r="Y1073" s="1"/>
      <c r="Z1073" s="1"/>
      <c r="AA1073" s="1"/>
      <c r="AB1073" s="1"/>
      <c r="AC1073" s="1"/>
      <c r="AD1073" s="1"/>
      <c r="AE1073" s="1"/>
      <c r="AF1073" s="1"/>
      <c r="AG1073" s="1"/>
      <c r="AH1073" s="1"/>
      <c r="AI1073" s="1"/>
      <c r="AJ1073" s="1"/>
      <c r="AK1073" s="1"/>
      <c r="AL1073" s="1"/>
      <c r="AM1073" s="1"/>
      <c r="AN1073" s="1"/>
      <c r="AO1073" s="1"/>
      <c r="AP1073" s="1"/>
      <c r="AQ1073" s="1"/>
      <c r="AR1073" s="1"/>
      <c r="AS1073" s="1"/>
      <c r="AT1073" s="1"/>
      <c r="AU1073" s="1"/>
    </row>
    <row r="1074" spans="1:47" ht="20" customHeight="1">
      <c r="A1074" s="48" t="s">
        <v>1389</v>
      </c>
      <c r="B1074" s="49">
        <v>84906</v>
      </c>
      <c r="C1074" s="50" t="s">
        <v>126</v>
      </c>
      <c r="D1074" s="50" t="s">
        <v>79</v>
      </c>
      <c r="E1074" s="50" t="s">
        <v>74</v>
      </c>
      <c r="F1074" s="39">
        <f>'Source Data'!O1074</f>
        <v>14226929</v>
      </c>
      <c r="G1074" s="39">
        <f>'Source Data'!AS1074</f>
        <v>21145256</v>
      </c>
      <c r="H1074" s="39">
        <f t="shared" si="48"/>
        <v>6918327</v>
      </c>
      <c r="I1074" s="55">
        <f t="shared" si="49"/>
        <v>0.48628393379906515</v>
      </c>
      <c r="J1074" s="39">
        <f>'Source Data'!I1074</f>
        <v>780796</v>
      </c>
      <c r="K1074" s="58">
        <f t="shared" si="50"/>
        <v>0.1128590770572134</v>
      </c>
      <c r="L1074" s="1"/>
      <c r="M1074" s="1"/>
      <c r="N1074" s="1"/>
      <c r="O1074" s="1"/>
      <c r="P1074" s="1"/>
      <c r="Q1074" s="1"/>
      <c r="R1074" s="1"/>
      <c r="S1074" s="1"/>
      <c r="T1074" s="1"/>
      <c r="U1074" s="1"/>
      <c r="V1074" s="1"/>
      <c r="W1074" s="1"/>
      <c r="X1074" s="1"/>
      <c r="Y1074" s="1"/>
      <c r="Z1074" s="1"/>
      <c r="AA1074" s="1"/>
      <c r="AB1074" s="1"/>
      <c r="AC1074" s="1"/>
      <c r="AD1074" s="1"/>
      <c r="AE1074" s="1"/>
      <c r="AF1074" s="1"/>
      <c r="AG1074" s="1"/>
      <c r="AH1074" s="1"/>
      <c r="AI1074" s="1"/>
      <c r="AJ1074" s="1"/>
      <c r="AK1074" s="1"/>
      <c r="AL1074" s="1"/>
      <c r="AM1074" s="1"/>
      <c r="AN1074" s="1"/>
      <c r="AO1074" s="1"/>
      <c r="AP1074" s="1"/>
      <c r="AQ1074" s="1"/>
      <c r="AR1074" s="1"/>
      <c r="AS1074" s="1"/>
      <c r="AT1074" s="1"/>
      <c r="AU1074" s="1"/>
    </row>
    <row r="1075" spans="1:47" ht="20" customHeight="1">
      <c r="A1075" s="48" t="s">
        <v>1390</v>
      </c>
      <c r="B1075" s="49">
        <v>221801</v>
      </c>
      <c r="C1075" s="50" t="s">
        <v>83</v>
      </c>
      <c r="D1075" s="50" t="s">
        <v>71</v>
      </c>
      <c r="E1075" s="50" t="s">
        <v>74</v>
      </c>
      <c r="F1075" s="39">
        <f>'Source Data'!O1075</f>
        <v>11100797</v>
      </c>
      <c r="G1075" s="39">
        <f>'Source Data'!AS1075</f>
        <v>18167369</v>
      </c>
      <c r="H1075" s="39">
        <f t="shared" si="48"/>
        <v>7066572</v>
      </c>
      <c r="I1075" s="55">
        <f t="shared" si="49"/>
        <v>0.63658240034476798</v>
      </c>
      <c r="J1075" s="39">
        <f>'Source Data'!I1075</f>
        <v>1821292</v>
      </c>
      <c r="K1075" s="58">
        <f t="shared" si="50"/>
        <v>0.25773345265568653</v>
      </c>
      <c r="L1075" s="1"/>
      <c r="M1075" s="1"/>
      <c r="N1075" s="1"/>
      <c r="O1075" s="1"/>
      <c r="P1075" s="1"/>
      <c r="Q1075" s="1"/>
      <c r="R1075" s="1"/>
      <c r="S1075" s="1"/>
      <c r="T1075" s="1"/>
      <c r="U1075" s="1"/>
      <c r="V1075" s="1"/>
      <c r="W1075" s="1"/>
      <c r="X1075" s="1"/>
      <c r="Y1075" s="1"/>
      <c r="Z1075" s="1"/>
      <c r="AA1075" s="1"/>
      <c r="AB1075" s="1"/>
      <c r="AC1075" s="1"/>
      <c r="AD1075" s="1"/>
      <c r="AE1075" s="1"/>
      <c r="AF1075" s="1"/>
      <c r="AG1075" s="1"/>
      <c r="AH1075" s="1"/>
      <c r="AI1075" s="1"/>
      <c r="AJ1075" s="1"/>
      <c r="AK1075" s="1"/>
      <c r="AL1075" s="1"/>
      <c r="AM1075" s="1"/>
      <c r="AN1075" s="1"/>
      <c r="AO1075" s="1"/>
      <c r="AP1075" s="1"/>
      <c r="AQ1075" s="1"/>
      <c r="AR1075" s="1"/>
      <c r="AS1075" s="1"/>
      <c r="AT1075" s="1"/>
      <c r="AU1075" s="1"/>
    </row>
    <row r="1076" spans="1:47" ht="20" customHeight="1">
      <c r="A1076" s="48" t="s">
        <v>1391</v>
      </c>
      <c r="B1076" s="49">
        <v>227805</v>
      </c>
      <c r="C1076" s="50" t="s">
        <v>168</v>
      </c>
      <c r="D1076" s="50" t="s">
        <v>71</v>
      </c>
      <c r="E1076" s="50" t="s">
        <v>74</v>
      </c>
      <c r="F1076" s="39">
        <f>'Source Data'!O1076</f>
        <v>525633</v>
      </c>
      <c r="G1076" s="39">
        <f>'Source Data'!AS1076</f>
        <v>1807140</v>
      </c>
      <c r="H1076" s="39">
        <f t="shared" si="48"/>
        <v>1281507</v>
      </c>
      <c r="I1076" s="55">
        <f t="shared" si="49"/>
        <v>2.4380261513261154</v>
      </c>
      <c r="J1076" s="39">
        <f>'Source Data'!I1076</f>
        <v>80560</v>
      </c>
      <c r="K1076" s="58">
        <f t="shared" si="50"/>
        <v>6.2863488065223211E-2</v>
      </c>
      <c r="L1076" s="1"/>
      <c r="M1076" s="1"/>
      <c r="N1076" s="1"/>
      <c r="O1076" s="1"/>
      <c r="P1076" s="1"/>
      <c r="Q1076" s="1"/>
      <c r="R1076" s="1"/>
      <c r="S1076" s="1"/>
      <c r="T1076" s="1"/>
      <c r="U1076" s="1"/>
      <c r="V1076" s="1"/>
      <c r="W1076" s="1"/>
      <c r="X1076" s="1"/>
      <c r="Y1076" s="1"/>
      <c r="Z1076" s="1"/>
      <c r="AA1076" s="1"/>
      <c r="AB1076" s="1"/>
      <c r="AC1076" s="1"/>
      <c r="AD1076" s="1"/>
      <c r="AE1076" s="1"/>
      <c r="AF1076" s="1"/>
      <c r="AG1076" s="1"/>
      <c r="AH1076" s="1"/>
      <c r="AI1076" s="1"/>
      <c r="AJ1076" s="1"/>
      <c r="AK1076" s="1"/>
      <c r="AL1076" s="1"/>
      <c r="AM1076" s="1"/>
      <c r="AN1076" s="1"/>
      <c r="AO1076" s="1"/>
      <c r="AP1076" s="1"/>
      <c r="AQ1076" s="1"/>
      <c r="AR1076" s="1"/>
      <c r="AS1076" s="1"/>
      <c r="AT1076" s="1"/>
      <c r="AU1076" s="1"/>
    </row>
    <row r="1077" spans="1:47" ht="20" customHeight="1">
      <c r="A1077" s="48" t="s">
        <v>1392</v>
      </c>
      <c r="B1077" s="49">
        <v>226801</v>
      </c>
      <c r="C1077" s="50" t="s">
        <v>400</v>
      </c>
      <c r="D1077" s="50" t="s">
        <v>71</v>
      </c>
      <c r="E1077" s="50" t="s">
        <v>74</v>
      </c>
      <c r="F1077" s="39">
        <f>'Source Data'!O1077</f>
        <v>3572189</v>
      </c>
      <c r="G1077" s="39">
        <f>'Source Data'!AS1077</f>
        <v>7419448</v>
      </c>
      <c r="H1077" s="39">
        <f t="shared" si="48"/>
        <v>3847259</v>
      </c>
      <c r="I1077" s="55">
        <f t="shared" si="49"/>
        <v>1.0770032044777027</v>
      </c>
      <c r="J1077" s="39">
        <f>'Source Data'!I1077</f>
        <v>430890</v>
      </c>
      <c r="K1077" s="58">
        <f t="shared" si="50"/>
        <v>0.11199921814465831</v>
      </c>
      <c r="L1077" s="1"/>
      <c r="M1077" s="1"/>
      <c r="N1077" s="1"/>
      <c r="O1077" s="1"/>
      <c r="P1077" s="1"/>
      <c r="Q1077" s="1"/>
      <c r="R1077" s="1"/>
      <c r="S1077" s="1"/>
      <c r="T1077" s="1"/>
      <c r="U1077" s="1"/>
      <c r="V1077" s="1"/>
      <c r="W1077" s="1"/>
      <c r="X1077" s="1"/>
      <c r="Y1077" s="1"/>
      <c r="Z1077" s="1"/>
      <c r="AA1077" s="1"/>
      <c r="AB1077" s="1"/>
      <c r="AC1077" s="1"/>
      <c r="AD1077" s="1"/>
      <c r="AE1077" s="1"/>
      <c r="AF1077" s="1"/>
      <c r="AG1077" s="1"/>
      <c r="AH1077" s="1"/>
      <c r="AI1077" s="1"/>
      <c r="AJ1077" s="1"/>
      <c r="AK1077" s="1"/>
      <c r="AL1077" s="1"/>
      <c r="AM1077" s="1"/>
      <c r="AN1077" s="1"/>
      <c r="AO1077" s="1"/>
      <c r="AP1077" s="1"/>
      <c r="AQ1077" s="1"/>
      <c r="AR1077" s="1"/>
      <c r="AS1077" s="1"/>
      <c r="AT1077" s="1"/>
      <c r="AU1077" s="1"/>
    </row>
    <row r="1078" spans="1:47" ht="20" customHeight="1">
      <c r="A1078" s="48" t="s">
        <v>1393</v>
      </c>
      <c r="B1078" s="49">
        <v>105802</v>
      </c>
      <c r="C1078" s="50" t="s">
        <v>539</v>
      </c>
      <c r="D1078" s="50" t="s">
        <v>71</v>
      </c>
      <c r="E1078" s="50" t="s">
        <v>89</v>
      </c>
      <c r="F1078" s="39">
        <f>'Source Data'!O1078</f>
        <v>300148</v>
      </c>
      <c r="G1078" s="39">
        <f>'Source Data'!AS1078</f>
        <v>229753</v>
      </c>
      <c r="H1078" s="39">
        <f t="shared" si="48"/>
        <v>-70395</v>
      </c>
      <c r="I1078" s="55">
        <f t="shared" si="49"/>
        <v>-0.23453429641376922</v>
      </c>
      <c r="J1078" s="39">
        <f>'Source Data'!I1078</f>
        <v>0</v>
      </c>
      <c r="K1078" s="58" t="str">
        <f t="shared" si="50"/>
        <v>N/A</v>
      </c>
      <c r="L1078" s="1"/>
      <c r="M1078" s="1"/>
      <c r="N1078" s="1"/>
      <c r="O1078" s="1"/>
      <c r="P1078" s="1"/>
      <c r="Q1078" s="1"/>
      <c r="R1078" s="1"/>
      <c r="S1078" s="1"/>
      <c r="T1078" s="1"/>
      <c r="U1078" s="1"/>
      <c r="V1078" s="1"/>
      <c r="W1078" s="1"/>
      <c r="X1078" s="1"/>
      <c r="Y1078" s="1"/>
      <c r="Z1078" s="1"/>
      <c r="AA1078" s="1"/>
      <c r="AB1078" s="1"/>
      <c r="AC1078" s="1"/>
      <c r="AD1078" s="1"/>
      <c r="AE1078" s="1"/>
      <c r="AF1078" s="1"/>
      <c r="AG1078" s="1"/>
      <c r="AH1078" s="1"/>
      <c r="AI1078" s="1"/>
      <c r="AJ1078" s="1"/>
      <c r="AK1078" s="1"/>
      <c r="AL1078" s="1"/>
      <c r="AM1078" s="1"/>
      <c r="AN1078" s="1"/>
      <c r="AO1078" s="1"/>
      <c r="AP1078" s="1"/>
      <c r="AQ1078" s="1"/>
      <c r="AR1078" s="1"/>
      <c r="AS1078" s="1"/>
      <c r="AT1078" s="1"/>
      <c r="AU1078" s="1"/>
    </row>
    <row r="1079" spans="1:47" ht="20" customHeight="1">
      <c r="A1079" s="48" t="s">
        <v>1394</v>
      </c>
      <c r="B1079" s="49">
        <v>220814</v>
      </c>
      <c r="C1079" s="50" t="s">
        <v>91</v>
      </c>
      <c r="D1079" s="50" t="s">
        <v>71</v>
      </c>
      <c r="E1079" s="50" t="s">
        <v>289</v>
      </c>
      <c r="F1079" s="39">
        <f>'Source Data'!O1079</f>
        <v>274460</v>
      </c>
      <c r="G1079" s="39">
        <f>'Source Data'!AS1079</f>
        <v>347346</v>
      </c>
      <c r="H1079" s="39">
        <f t="shared" si="48"/>
        <v>72886</v>
      </c>
      <c r="I1079" s="55">
        <f t="shared" si="49"/>
        <v>0.26556146615171611</v>
      </c>
      <c r="J1079" s="39">
        <f>'Source Data'!I1079</f>
        <v>33920</v>
      </c>
      <c r="K1079" s="58">
        <f t="shared" si="50"/>
        <v>0.46538429876793896</v>
      </c>
      <c r="L1079" s="1"/>
      <c r="M1079" s="1"/>
      <c r="N1079" s="1"/>
      <c r="O1079" s="1"/>
      <c r="P1079" s="1"/>
      <c r="Q1079" s="1"/>
      <c r="R1079" s="1"/>
      <c r="S1079" s="1"/>
      <c r="T1079" s="1"/>
      <c r="U1079" s="1"/>
      <c r="V1079" s="1"/>
      <c r="W1079" s="1"/>
      <c r="X1079" s="1"/>
      <c r="Y1079" s="1"/>
      <c r="Z1079" s="1"/>
      <c r="AA1079" s="1"/>
      <c r="AB1079" s="1"/>
      <c r="AC1079" s="1"/>
      <c r="AD1079" s="1"/>
      <c r="AE1079" s="1"/>
      <c r="AF1079" s="1"/>
      <c r="AG1079" s="1"/>
      <c r="AH1079" s="1"/>
      <c r="AI1079" s="1"/>
      <c r="AJ1079" s="1"/>
      <c r="AK1079" s="1"/>
      <c r="AL1079" s="1"/>
      <c r="AM1079" s="1"/>
      <c r="AN1079" s="1"/>
      <c r="AO1079" s="1"/>
      <c r="AP1079" s="1"/>
      <c r="AQ1079" s="1"/>
      <c r="AR1079" s="1"/>
      <c r="AS1079" s="1"/>
      <c r="AT1079" s="1"/>
      <c r="AU1079" s="1"/>
    </row>
    <row r="1080" spans="1:47" ht="20" customHeight="1">
      <c r="A1080" s="48" t="s">
        <v>1395</v>
      </c>
      <c r="B1080" s="49">
        <v>170801</v>
      </c>
      <c r="C1080" s="50" t="s">
        <v>448</v>
      </c>
      <c r="D1080" s="50" t="s">
        <v>71</v>
      </c>
      <c r="E1080" s="50" t="s">
        <v>72</v>
      </c>
      <c r="F1080" s="39">
        <f>'Source Data'!O1080</f>
        <v>1487360</v>
      </c>
      <c r="G1080" s="39">
        <f>'Source Data'!AS1080</f>
        <v>0</v>
      </c>
      <c r="H1080" s="39">
        <f t="shared" si="48"/>
        <v>-1487360</v>
      </c>
      <c r="I1080" s="55">
        <f t="shared" si="49"/>
        <v>-1</v>
      </c>
      <c r="J1080" s="39">
        <f>'Source Data'!I1080</f>
        <v>0</v>
      </c>
      <c r="K1080" s="58" t="str">
        <f t="shared" si="50"/>
        <v>N/A</v>
      </c>
      <c r="L1080" s="1"/>
      <c r="M1080" s="1"/>
      <c r="N1080" s="1"/>
      <c r="O1080" s="1"/>
      <c r="P1080" s="1"/>
      <c r="Q1080" s="1"/>
      <c r="R1080" s="1"/>
      <c r="S1080" s="1"/>
      <c r="T1080" s="1"/>
      <c r="U1080" s="1"/>
      <c r="V1080" s="1"/>
      <c r="W1080" s="1"/>
      <c r="X1080" s="1"/>
      <c r="Y1080" s="1"/>
      <c r="Z1080" s="1"/>
      <c r="AA1080" s="1"/>
      <c r="AB1080" s="1"/>
      <c r="AC1080" s="1"/>
      <c r="AD1080" s="1"/>
      <c r="AE1080" s="1"/>
      <c r="AF1080" s="1"/>
      <c r="AG1080" s="1"/>
      <c r="AH1080" s="1"/>
      <c r="AI1080" s="1"/>
      <c r="AJ1080" s="1"/>
      <c r="AK1080" s="1"/>
      <c r="AL1080" s="1"/>
      <c r="AM1080" s="1"/>
      <c r="AN1080" s="1"/>
      <c r="AO1080" s="1"/>
      <c r="AP1080" s="1"/>
      <c r="AQ1080" s="1"/>
      <c r="AR1080" s="1"/>
      <c r="AS1080" s="1"/>
      <c r="AT1080" s="1"/>
      <c r="AU1080" s="1"/>
    </row>
    <row r="1081" spans="1:47" ht="20" customHeight="1">
      <c r="A1081" s="48" t="s">
        <v>1396</v>
      </c>
      <c r="B1081" s="49">
        <v>152504</v>
      </c>
      <c r="C1081" s="50" t="s">
        <v>221</v>
      </c>
      <c r="D1081" s="50" t="s">
        <v>79</v>
      </c>
      <c r="E1081" s="50" t="s">
        <v>1397</v>
      </c>
      <c r="F1081" s="39">
        <f>'Source Data'!O1081</f>
        <v>0</v>
      </c>
      <c r="G1081" s="39">
        <f>'Source Data'!AS1081</f>
        <v>0</v>
      </c>
      <c r="H1081" s="39">
        <f t="shared" si="48"/>
        <v>0</v>
      </c>
      <c r="I1081" s="55" t="str">
        <f t="shared" si="49"/>
        <v>N/A</v>
      </c>
      <c r="J1081" s="39">
        <f>'Source Data'!I1081</f>
        <v>87874</v>
      </c>
      <c r="K1081" s="58" t="str">
        <f t="shared" si="50"/>
        <v>N/A</v>
      </c>
      <c r="L1081" s="1"/>
      <c r="M1081" s="1"/>
      <c r="N1081" s="1"/>
      <c r="O1081" s="1"/>
      <c r="P1081" s="1"/>
      <c r="Q1081" s="1"/>
      <c r="R1081" s="1"/>
      <c r="S1081" s="1"/>
      <c r="T1081" s="1"/>
      <c r="U1081" s="1"/>
      <c r="V1081" s="1"/>
      <c r="W1081" s="1"/>
      <c r="X1081" s="1"/>
      <c r="Y1081" s="1"/>
      <c r="Z1081" s="1"/>
      <c r="AA1081" s="1"/>
      <c r="AB1081" s="1"/>
      <c r="AC1081" s="1"/>
      <c r="AD1081" s="1"/>
      <c r="AE1081" s="1"/>
      <c r="AF1081" s="1"/>
      <c r="AG1081" s="1"/>
      <c r="AH1081" s="1"/>
      <c r="AI1081" s="1"/>
      <c r="AJ1081" s="1"/>
      <c r="AK1081" s="1"/>
      <c r="AL1081" s="1"/>
      <c r="AM1081" s="1"/>
      <c r="AN1081" s="1"/>
      <c r="AO1081" s="1"/>
      <c r="AP1081" s="1"/>
      <c r="AQ1081" s="1"/>
      <c r="AR1081" s="1"/>
      <c r="AS1081" s="1"/>
      <c r="AT1081" s="1"/>
      <c r="AU1081" s="1"/>
    </row>
    <row r="1082" spans="1:47" ht="20" customHeight="1">
      <c r="A1082" s="48" t="s">
        <v>1398</v>
      </c>
      <c r="B1082" s="49">
        <v>61806</v>
      </c>
      <c r="C1082" s="50" t="s">
        <v>152</v>
      </c>
      <c r="D1082" s="50" t="s">
        <v>71</v>
      </c>
      <c r="E1082" s="50" t="s">
        <v>292</v>
      </c>
      <c r="F1082" s="39">
        <f>'Source Data'!O1082</f>
        <v>0</v>
      </c>
      <c r="G1082" s="39">
        <f>'Source Data'!AS1082</f>
        <v>86240</v>
      </c>
      <c r="H1082" s="39">
        <f t="shared" si="48"/>
        <v>86240</v>
      </c>
      <c r="I1082" s="55" t="str">
        <f t="shared" si="49"/>
        <v>N/A</v>
      </c>
      <c r="J1082" s="39">
        <f>'Source Data'!I1082</f>
        <v>122748</v>
      </c>
      <c r="K1082" s="58">
        <f t="shared" si="50"/>
        <v>1.423330241187384</v>
      </c>
      <c r="L1082" s="1"/>
      <c r="M1082" s="1"/>
      <c r="N1082" s="1"/>
      <c r="O1082" s="1"/>
      <c r="P1082" s="1"/>
      <c r="Q1082" s="1"/>
      <c r="R1082" s="1"/>
      <c r="S1082" s="1"/>
      <c r="T1082" s="1"/>
      <c r="U1082" s="1"/>
      <c r="V1082" s="1"/>
      <c r="W1082" s="1"/>
      <c r="X1082" s="1"/>
      <c r="Y1082" s="1"/>
      <c r="Z1082" s="1"/>
      <c r="AA1082" s="1"/>
      <c r="AB1082" s="1"/>
      <c r="AC1082" s="1"/>
      <c r="AD1082" s="1"/>
      <c r="AE1082" s="1"/>
      <c r="AF1082" s="1"/>
      <c r="AG1082" s="1"/>
      <c r="AH1082" s="1"/>
      <c r="AI1082" s="1"/>
      <c r="AJ1082" s="1"/>
      <c r="AK1082" s="1"/>
      <c r="AL1082" s="1"/>
      <c r="AM1082" s="1"/>
      <c r="AN1082" s="1"/>
      <c r="AO1082" s="1"/>
      <c r="AP1082" s="1"/>
      <c r="AQ1082" s="1"/>
      <c r="AR1082" s="1"/>
      <c r="AS1082" s="1"/>
      <c r="AT1082" s="1"/>
      <c r="AU1082" s="1"/>
    </row>
    <row r="1083" spans="1:47" ht="20" customHeight="1">
      <c r="A1083" s="48" t="s">
        <v>1399</v>
      </c>
      <c r="B1083" s="49">
        <v>211901</v>
      </c>
      <c r="C1083" s="50" t="s">
        <v>1363</v>
      </c>
      <c r="D1083" s="50" t="s">
        <v>79</v>
      </c>
      <c r="E1083" s="50" t="s">
        <v>74</v>
      </c>
      <c r="F1083" s="39">
        <f>'Source Data'!O1083</f>
        <v>223745</v>
      </c>
      <c r="G1083" s="39">
        <f>'Source Data'!AS1083</f>
        <v>231241</v>
      </c>
      <c r="H1083" s="39">
        <f t="shared" si="48"/>
        <v>7496</v>
      </c>
      <c r="I1083" s="55">
        <f t="shared" si="49"/>
        <v>3.3502424635187378E-2</v>
      </c>
      <c r="J1083" s="39">
        <f>'Source Data'!I1083</f>
        <v>7314</v>
      </c>
      <c r="K1083" s="58">
        <f t="shared" si="50"/>
        <v>0.97572038420490925</v>
      </c>
      <c r="L1083" s="1"/>
      <c r="M1083" s="1"/>
      <c r="N1083" s="1"/>
      <c r="O1083" s="1"/>
      <c r="P1083" s="1"/>
      <c r="Q1083" s="1"/>
      <c r="R1083" s="1"/>
      <c r="S1083" s="1"/>
      <c r="T1083" s="1"/>
      <c r="U1083" s="1"/>
      <c r="V1083" s="1"/>
      <c r="W1083" s="1"/>
      <c r="X1083" s="1"/>
      <c r="Y1083" s="1"/>
      <c r="Z1083" s="1"/>
      <c r="AA1083" s="1"/>
      <c r="AB1083" s="1"/>
      <c r="AC1083" s="1"/>
      <c r="AD1083" s="1"/>
      <c r="AE1083" s="1"/>
      <c r="AF1083" s="1"/>
      <c r="AG1083" s="1"/>
      <c r="AH1083" s="1"/>
      <c r="AI1083" s="1"/>
      <c r="AJ1083" s="1"/>
      <c r="AK1083" s="1"/>
      <c r="AL1083" s="1"/>
      <c r="AM1083" s="1"/>
      <c r="AN1083" s="1"/>
      <c r="AO1083" s="1"/>
      <c r="AP1083" s="1"/>
      <c r="AQ1083" s="1"/>
      <c r="AR1083" s="1"/>
      <c r="AS1083" s="1"/>
      <c r="AT1083" s="1"/>
      <c r="AU1083" s="1"/>
    </row>
    <row r="1084" spans="1:47" ht="20" customHeight="1">
      <c r="A1084" s="48" t="s">
        <v>1400</v>
      </c>
      <c r="B1084" s="49">
        <v>56902</v>
      </c>
      <c r="C1084" s="50" t="s">
        <v>500</v>
      </c>
      <c r="D1084" s="50" t="s">
        <v>79</v>
      </c>
      <c r="E1084" s="50" t="s">
        <v>74</v>
      </c>
      <c r="F1084" s="39">
        <f>'Source Data'!O1084</f>
        <v>352580</v>
      </c>
      <c r="G1084" s="39">
        <f>'Source Data'!AS1084</f>
        <v>549575</v>
      </c>
      <c r="H1084" s="39">
        <f t="shared" si="48"/>
        <v>196995</v>
      </c>
      <c r="I1084" s="55">
        <f t="shared" si="49"/>
        <v>0.55872426116058771</v>
      </c>
      <c r="J1084" s="39">
        <f>'Source Data'!I1084</f>
        <v>23638</v>
      </c>
      <c r="K1084" s="58">
        <f t="shared" si="50"/>
        <v>0.11999289322064012</v>
      </c>
      <c r="L1084" s="1"/>
      <c r="M1084" s="1"/>
      <c r="N1084" s="1"/>
      <c r="O1084" s="1"/>
      <c r="P1084" s="1"/>
      <c r="Q1084" s="1"/>
      <c r="R1084" s="1"/>
      <c r="S1084" s="1"/>
      <c r="T1084" s="1"/>
      <c r="U1084" s="1"/>
      <c r="V1084" s="1"/>
      <c r="W1084" s="1"/>
      <c r="X1084" s="1"/>
      <c r="Y1084" s="1"/>
      <c r="Z1084" s="1"/>
      <c r="AA1084" s="1"/>
      <c r="AB1084" s="1"/>
      <c r="AC1084" s="1"/>
      <c r="AD1084" s="1"/>
      <c r="AE1084" s="1"/>
      <c r="AF1084" s="1"/>
      <c r="AG1084" s="1"/>
      <c r="AH1084" s="1"/>
      <c r="AI1084" s="1"/>
      <c r="AJ1084" s="1"/>
      <c r="AK1084" s="1"/>
      <c r="AL1084" s="1"/>
      <c r="AM1084" s="1"/>
      <c r="AN1084" s="1"/>
      <c r="AO1084" s="1"/>
      <c r="AP1084" s="1"/>
      <c r="AQ1084" s="1"/>
      <c r="AR1084" s="1"/>
      <c r="AS1084" s="1"/>
      <c r="AT1084" s="1"/>
      <c r="AU1084" s="1"/>
    </row>
    <row r="1085" spans="1:47" ht="20" customHeight="1">
      <c r="A1085" s="48" t="s">
        <v>1401</v>
      </c>
      <c r="B1085" s="49">
        <v>227827</v>
      </c>
      <c r="C1085" s="50" t="s">
        <v>168</v>
      </c>
      <c r="D1085" s="50" t="s">
        <v>71</v>
      </c>
      <c r="E1085" s="50" t="s">
        <v>74</v>
      </c>
      <c r="F1085" s="39">
        <f>'Source Data'!O1085</f>
        <v>793129</v>
      </c>
      <c r="G1085" s="39">
        <f>'Source Data'!AS1085</f>
        <v>3527211</v>
      </c>
      <c r="H1085" s="39">
        <f t="shared" si="48"/>
        <v>2734082</v>
      </c>
      <c r="I1085" s="55">
        <f t="shared" si="49"/>
        <v>3.4472097225041578</v>
      </c>
      <c r="J1085" s="39">
        <f>'Source Data'!I1085</f>
        <v>109286</v>
      </c>
      <c r="K1085" s="58">
        <f t="shared" si="50"/>
        <v>3.997173457123817E-2</v>
      </c>
      <c r="L1085" s="1"/>
      <c r="M1085" s="1"/>
      <c r="N1085" s="1"/>
      <c r="O1085" s="1"/>
      <c r="P1085" s="1"/>
      <c r="Q1085" s="1"/>
      <c r="R1085" s="1"/>
      <c r="S1085" s="1"/>
      <c r="T1085" s="1"/>
      <c r="U1085" s="1"/>
      <c r="V1085" s="1"/>
      <c r="W1085" s="1"/>
      <c r="X1085" s="1"/>
      <c r="Y1085" s="1"/>
      <c r="Z1085" s="1"/>
      <c r="AA1085" s="1"/>
      <c r="AB1085" s="1"/>
      <c r="AC1085" s="1"/>
      <c r="AD1085" s="1"/>
      <c r="AE1085" s="1"/>
      <c r="AF1085" s="1"/>
      <c r="AG1085" s="1"/>
      <c r="AH1085" s="1"/>
      <c r="AI1085" s="1"/>
      <c r="AJ1085" s="1"/>
      <c r="AK1085" s="1"/>
      <c r="AL1085" s="1"/>
      <c r="AM1085" s="1"/>
      <c r="AN1085" s="1"/>
      <c r="AO1085" s="1"/>
      <c r="AP1085" s="1"/>
      <c r="AQ1085" s="1"/>
      <c r="AR1085" s="1"/>
      <c r="AS1085" s="1"/>
      <c r="AT1085" s="1"/>
      <c r="AU1085" s="1"/>
    </row>
    <row r="1086" spans="1:47" ht="20" customHeight="1">
      <c r="A1086" s="48" t="s">
        <v>1402</v>
      </c>
      <c r="B1086" s="49">
        <v>15841</v>
      </c>
      <c r="C1086" s="50" t="s">
        <v>99</v>
      </c>
      <c r="D1086" s="50" t="s">
        <v>71</v>
      </c>
      <c r="E1086" s="50" t="s">
        <v>89</v>
      </c>
      <c r="F1086" s="39">
        <f>'Source Data'!O1086</f>
        <v>0</v>
      </c>
      <c r="G1086" s="39">
        <f>'Source Data'!AS1086</f>
        <v>679411</v>
      </c>
      <c r="H1086" s="39">
        <f t="shared" si="48"/>
        <v>679411</v>
      </c>
      <c r="I1086" s="55" t="str">
        <f t="shared" si="49"/>
        <v>N/A</v>
      </c>
      <c r="J1086" s="39">
        <f>'Source Data'!I1086</f>
        <v>0</v>
      </c>
      <c r="K1086" s="58">
        <f t="shared" si="50"/>
        <v>0</v>
      </c>
      <c r="L1086" s="1"/>
      <c r="M1086" s="1"/>
      <c r="N1086" s="1"/>
      <c r="O1086" s="1"/>
      <c r="P1086" s="1"/>
      <c r="Q1086" s="1"/>
      <c r="R1086" s="1"/>
      <c r="S1086" s="1"/>
      <c r="T1086" s="1"/>
      <c r="U1086" s="1"/>
      <c r="V1086" s="1"/>
      <c r="W1086" s="1"/>
      <c r="X1086" s="1"/>
      <c r="Y1086" s="1"/>
      <c r="Z1086" s="1"/>
      <c r="AA1086" s="1"/>
      <c r="AB1086" s="1"/>
      <c r="AC1086" s="1"/>
      <c r="AD1086" s="1"/>
      <c r="AE1086" s="1"/>
      <c r="AF1086" s="1"/>
      <c r="AG1086" s="1"/>
      <c r="AH1086" s="1"/>
      <c r="AI1086" s="1"/>
      <c r="AJ1086" s="1"/>
      <c r="AK1086" s="1"/>
      <c r="AL1086" s="1"/>
      <c r="AM1086" s="1"/>
      <c r="AN1086" s="1"/>
      <c r="AO1086" s="1"/>
      <c r="AP1086" s="1"/>
      <c r="AQ1086" s="1"/>
      <c r="AR1086" s="1"/>
      <c r="AS1086" s="1"/>
      <c r="AT1086" s="1"/>
      <c r="AU1086" s="1"/>
    </row>
    <row r="1087" spans="1:47" ht="20" customHeight="1">
      <c r="A1087" s="48" t="s">
        <v>1403</v>
      </c>
      <c r="B1087" s="49">
        <v>101864</v>
      </c>
      <c r="C1087" s="50" t="s">
        <v>76</v>
      </c>
      <c r="D1087" s="50" t="s">
        <v>71</v>
      </c>
      <c r="E1087" s="50" t="s">
        <v>74</v>
      </c>
      <c r="F1087" s="39">
        <f>'Source Data'!O1087</f>
        <v>316194</v>
      </c>
      <c r="G1087" s="39">
        <f>'Source Data'!AS1087</f>
        <v>306513</v>
      </c>
      <c r="H1087" s="39">
        <f t="shared" si="48"/>
        <v>-9681</v>
      </c>
      <c r="I1087" s="55">
        <f t="shared" si="49"/>
        <v>-3.0617279265261199E-2</v>
      </c>
      <c r="J1087" s="39">
        <f>'Source Data'!I1087</f>
        <v>33602</v>
      </c>
      <c r="K1087" s="58" t="str">
        <f t="shared" si="50"/>
        <v>N/A</v>
      </c>
      <c r="L1087" s="1"/>
      <c r="M1087" s="1"/>
      <c r="N1087" s="1"/>
      <c r="O1087" s="1"/>
      <c r="P1087" s="1"/>
      <c r="Q1087" s="1"/>
      <c r="R1087" s="1"/>
      <c r="S1087" s="1"/>
      <c r="T1087" s="1"/>
      <c r="U1087" s="1"/>
      <c r="V1087" s="1"/>
      <c r="W1087" s="1"/>
      <c r="X1087" s="1"/>
      <c r="Y1087" s="1"/>
      <c r="Z1087" s="1"/>
      <c r="AA1087" s="1"/>
      <c r="AB1087" s="1"/>
      <c r="AC1087" s="1"/>
      <c r="AD1087" s="1"/>
      <c r="AE1087" s="1"/>
      <c r="AF1087" s="1"/>
      <c r="AG1087" s="1"/>
      <c r="AH1087" s="1"/>
      <c r="AI1087" s="1"/>
      <c r="AJ1087" s="1"/>
      <c r="AK1087" s="1"/>
      <c r="AL1087" s="1"/>
      <c r="AM1087" s="1"/>
      <c r="AN1087" s="1"/>
      <c r="AO1087" s="1"/>
      <c r="AP1087" s="1"/>
      <c r="AQ1087" s="1"/>
      <c r="AR1087" s="1"/>
      <c r="AS1087" s="1"/>
      <c r="AT1087" s="1"/>
      <c r="AU1087" s="1"/>
    </row>
    <row r="1088" spans="1:47" ht="20" customHeight="1">
      <c r="A1088" s="48" t="s">
        <v>1404</v>
      </c>
      <c r="B1088" s="49">
        <v>108811</v>
      </c>
      <c r="C1088" s="50" t="s">
        <v>291</v>
      </c>
      <c r="D1088" s="50" t="s">
        <v>71</v>
      </c>
      <c r="E1088" s="50" t="s">
        <v>765</v>
      </c>
      <c r="F1088" s="39">
        <f>'Source Data'!O1088</f>
        <v>0</v>
      </c>
      <c r="G1088" s="39">
        <f>'Source Data'!AS1088</f>
        <v>0</v>
      </c>
      <c r="H1088" s="39">
        <f t="shared" si="48"/>
        <v>0</v>
      </c>
      <c r="I1088" s="55" t="str">
        <f t="shared" si="49"/>
        <v>N/A</v>
      </c>
      <c r="J1088" s="39">
        <f>'Source Data'!I1088</f>
        <v>29892</v>
      </c>
      <c r="K1088" s="58" t="str">
        <f t="shared" si="50"/>
        <v>N/A</v>
      </c>
      <c r="L1088" s="1"/>
      <c r="M1088" s="1"/>
      <c r="N1088" s="1"/>
      <c r="O1088" s="1"/>
      <c r="P1088" s="1"/>
      <c r="Q1088" s="1"/>
      <c r="R1088" s="1"/>
      <c r="S1088" s="1"/>
      <c r="T1088" s="1"/>
      <c r="U1088" s="1"/>
      <c r="V1088" s="1"/>
      <c r="W1088" s="1"/>
      <c r="X1088" s="1"/>
      <c r="Y1088" s="1"/>
      <c r="Z1088" s="1"/>
      <c r="AA1088" s="1"/>
      <c r="AB1088" s="1"/>
      <c r="AC1088" s="1"/>
      <c r="AD1088" s="1"/>
      <c r="AE1088" s="1"/>
      <c r="AF1088" s="1"/>
      <c r="AG1088" s="1"/>
      <c r="AH1088" s="1"/>
      <c r="AI1088" s="1"/>
      <c r="AJ1088" s="1"/>
      <c r="AK1088" s="1"/>
      <c r="AL1088" s="1"/>
      <c r="AM1088" s="1"/>
      <c r="AN1088" s="1"/>
      <c r="AO1088" s="1"/>
      <c r="AP1088" s="1"/>
      <c r="AQ1088" s="1"/>
      <c r="AR1088" s="1"/>
      <c r="AS1088" s="1"/>
      <c r="AT1088" s="1"/>
      <c r="AU1088" s="1"/>
    </row>
    <row r="1089" spans="1:47" ht="20" customHeight="1">
      <c r="A1089" s="48" t="s">
        <v>1405</v>
      </c>
      <c r="B1089" s="49">
        <v>101868</v>
      </c>
      <c r="C1089" s="50" t="s">
        <v>76</v>
      </c>
      <c r="D1089" s="50" t="s">
        <v>71</v>
      </c>
      <c r="E1089" s="50" t="s">
        <v>74</v>
      </c>
      <c r="F1089" s="39">
        <f>'Source Data'!O1089</f>
        <v>728777</v>
      </c>
      <c r="G1089" s="39">
        <f>'Source Data'!AS1089</f>
        <v>843430</v>
      </c>
      <c r="H1089" s="39">
        <f t="shared" si="48"/>
        <v>114653</v>
      </c>
      <c r="I1089" s="55">
        <f t="shared" si="49"/>
        <v>0.15732247312964048</v>
      </c>
      <c r="J1089" s="39">
        <f>'Source Data'!I1089</f>
        <v>25334</v>
      </c>
      <c r="K1089" s="58">
        <f t="shared" si="50"/>
        <v>0.22096238214438349</v>
      </c>
      <c r="L1089" s="1"/>
      <c r="M1089" s="1"/>
      <c r="N1089" s="1"/>
      <c r="O1089" s="1"/>
      <c r="P1089" s="1"/>
      <c r="Q1089" s="1"/>
      <c r="R1089" s="1"/>
      <c r="S1089" s="1"/>
      <c r="T1089" s="1"/>
      <c r="U1089" s="1"/>
      <c r="V1089" s="1"/>
      <c r="W1089" s="1"/>
      <c r="X1089" s="1"/>
      <c r="Y1089" s="1"/>
      <c r="Z1089" s="1"/>
      <c r="AA1089" s="1"/>
      <c r="AB1089" s="1"/>
      <c r="AC1089" s="1"/>
      <c r="AD1089" s="1"/>
      <c r="AE1089" s="1"/>
      <c r="AF1089" s="1"/>
      <c r="AG1089" s="1"/>
      <c r="AH1089" s="1"/>
      <c r="AI1089" s="1"/>
      <c r="AJ1089" s="1"/>
      <c r="AK1089" s="1"/>
      <c r="AL1089" s="1"/>
      <c r="AM1089" s="1"/>
      <c r="AN1089" s="1"/>
      <c r="AO1089" s="1"/>
      <c r="AP1089" s="1"/>
      <c r="AQ1089" s="1"/>
      <c r="AR1089" s="1"/>
      <c r="AS1089" s="1"/>
      <c r="AT1089" s="1"/>
      <c r="AU1089" s="1"/>
    </row>
    <row r="1090" spans="1:47" ht="20" customHeight="1">
      <c r="A1090" s="48" t="s">
        <v>1406</v>
      </c>
      <c r="B1090" s="49">
        <v>101861</v>
      </c>
      <c r="C1090" s="50" t="s">
        <v>76</v>
      </c>
      <c r="D1090" s="50" t="s">
        <v>71</v>
      </c>
      <c r="E1090" s="50" t="s">
        <v>74</v>
      </c>
      <c r="F1090" s="39">
        <f>'Source Data'!O1090</f>
        <v>1923558</v>
      </c>
      <c r="G1090" s="39">
        <f>'Source Data'!AS1090</f>
        <v>1819356</v>
      </c>
      <c r="H1090" s="39">
        <f t="shared" si="48"/>
        <v>-104202</v>
      </c>
      <c r="I1090" s="55">
        <f t="shared" si="49"/>
        <v>-5.4171488460446733E-2</v>
      </c>
      <c r="J1090" s="39">
        <f>'Source Data'!I1090</f>
        <v>42930</v>
      </c>
      <c r="K1090" s="58" t="str">
        <f t="shared" si="50"/>
        <v>N/A</v>
      </c>
      <c r="L1090" s="1"/>
      <c r="M1090" s="1"/>
      <c r="N1090" s="1"/>
      <c r="O1090" s="1"/>
      <c r="P1090" s="1"/>
      <c r="Q1090" s="1"/>
      <c r="R1090" s="1"/>
      <c r="S1090" s="1"/>
      <c r="T1090" s="1"/>
      <c r="U1090" s="1"/>
      <c r="V1090" s="1"/>
      <c r="W1090" s="1"/>
      <c r="X1090" s="1"/>
      <c r="Y1090" s="1"/>
      <c r="Z1090" s="1"/>
      <c r="AA1090" s="1"/>
      <c r="AB1090" s="1"/>
      <c r="AC1090" s="1"/>
      <c r="AD1090" s="1"/>
      <c r="AE1090" s="1"/>
      <c r="AF1090" s="1"/>
      <c r="AG1090" s="1"/>
      <c r="AH1090" s="1"/>
      <c r="AI1090" s="1"/>
      <c r="AJ1090" s="1"/>
      <c r="AK1090" s="1"/>
      <c r="AL1090" s="1"/>
      <c r="AM1090" s="1"/>
      <c r="AN1090" s="1"/>
      <c r="AO1090" s="1"/>
      <c r="AP1090" s="1"/>
      <c r="AQ1090" s="1"/>
      <c r="AR1090" s="1"/>
      <c r="AS1090" s="1"/>
      <c r="AT1090" s="1"/>
      <c r="AU1090" s="1"/>
    </row>
    <row r="1091" spans="1:47" ht="20" customHeight="1">
      <c r="A1091" s="48" t="s">
        <v>1407</v>
      </c>
      <c r="B1091" s="49">
        <v>246803</v>
      </c>
      <c r="C1091" s="50" t="s">
        <v>464</v>
      </c>
      <c r="D1091" s="50" t="s">
        <v>71</v>
      </c>
      <c r="E1091" s="50" t="s">
        <v>765</v>
      </c>
      <c r="F1091" s="39">
        <f>'Source Data'!O1091</f>
        <v>0</v>
      </c>
      <c r="G1091" s="39">
        <f>'Source Data'!AS1091</f>
        <v>0</v>
      </c>
      <c r="H1091" s="39">
        <f t="shared" si="48"/>
        <v>0</v>
      </c>
      <c r="I1091" s="55" t="str">
        <f t="shared" si="49"/>
        <v>N/A</v>
      </c>
      <c r="J1091" s="39">
        <f>'Source Data'!I1091</f>
        <v>3922</v>
      </c>
      <c r="K1091" s="58" t="str">
        <f t="shared" si="50"/>
        <v>N/A</v>
      </c>
      <c r="L1091" s="1"/>
      <c r="M1091" s="1"/>
      <c r="N1091" s="1"/>
      <c r="O1091" s="1"/>
      <c r="P1091" s="1"/>
      <c r="Q1091" s="1"/>
      <c r="R1091" s="1"/>
      <c r="S1091" s="1"/>
      <c r="T1091" s="1"/>
      <c r="U1091" s="1"/>
      <c r="V1091" s="1"/>
      <c r="W1091" s="1"/>
      <c r="X1091" s="1"/>
      <c r="Y1091" s="1"/>
      <c r="Z1091" s="1"/>
      <c r="AA1091" s="1"/>
      <c r="AB1091" s="1"/>
      <c r="AC1091" s="1"/>
      <c r="AD1091" s="1"/>
      <c r="AE1091" s="1"/>
      <c r="AF1091" s="1"/>
      <c r="AG1091" s="1"/>
      <c r="AH1091" s="1"/>
      <c r="AI1091" s="1"/>
      <c r="AJ1091" s="1"/>
      <c r="AK1091" s="1"/>
      <c r="AL1091" s="1"/>
      <c r="AM1091" s="1"/>
      <c r="AN1091" s="1"/>
      <c r="AO1091" s="1"/>
      <c r="AP1091" s="1"/>
      <c r="AQ1091" s="1"/>
      <c r="AR1091" s="1"/>
      <c r="AS1091" s="1"/>
      <c r="AT1091" s="1"/>
      <c r="AU1091" s="1"/>
    </row>
    <row r="1092" spans="1:47" ht="20" customHeight="1">
      <c r="A1092" s="48" t="s">
        <v>1408</v>
      </c>
      <c r="B1092" s="49">
        <v>101814</v>
      </c>
      <c r="C1092" s="50" t="s">
        <v>76</v>
      </c>
      <c r="D1092" s="50" t="s">
        <v>71</v>
      </c>
      <c r="E1092" s="50" t="s">
        <v>74</v>
      </c>
      <c r="F1092" s="39">
        <f>'Source Data'!O1092</f>
        <v>2682000</v>
      </c>
      <c r="G1092" s="39">
        <f>'Source Data'!AS1092</f>
        <v>3024862</v>
      </c>
      <c r="H1092" s="39">
        <f t="shared" si="48"/>
        <v>342862</v>
      </c>
      <c r="I1092" s="55">
        <f t="shared" si="49"/>
        <v>0.12783818046234155</v>
      </c>
      <c r="J1092" s="39">
        <f>'Source Data'!I1092</f>
        <v>114904</v>
      </c>
      <c r="K1092" s="58">
        <f t="shared" si="50"/>
        <v>0.33513191896448136</v>
      </c>
      <c r="L1092" s="1"/>
      <c r="M1092" s="1"/>
      <c r="N1092" s="1"/>
      <c r="O1092" s="1"/>
      <c r="P1092" s="1"/>
      <c r="Q1092" s="1"/>
      <c r="R1092" s="1"/>
      <c r="S1092" s="1"/>
      <c r="T1092" s="1"/>
      <c r="U1092" s="1"/>
      <c r="V1092" s="1"/>
      <c r="W1092" s="1"/>
      <c r="X1092" s="1"/>
      <c r="Y1092" s="1"/>
      <c r="Z1092" s="1"/>
      <c r="AA1092" s="1"/>
      <c r="AB1092" s="1"/>
      <c r="AC1092" s="1"/>
      <c r="AD1092" s="1"/>
      <c r="AE1092" s="1"/>
      <c r="AF1092" s="1"/>
      <c r="AG1092" s="1"/>
      <c r="AH1092" s="1"/>
      <c r="AI1092" s="1"/>
      <c r="AJ1092" s="1"/>
      <c r="AK1092" s="1"/>
      <c r="AL1092" s="1"/>
      <c r="AM1092" s="1"/>
      <c r="AN1092" s="1"/>
      <c r="AO1092" s="1"/>
      <c r="AP1092" s="1"/>
      <c r="AQ1092" s="1"/>
      <c r="AR1092" s="1"/>
      <c r="AS1092" s="1"/>
      <c r="AT1092" s="1"/>
      <c r="AU1092" s="1"/>
    </row>
    <row r="1093" spans="1:47" ht="20" customHeight="1">
      <c r="A1093" s="48" t="s">
        <v>1409</v>
      </c>
      <c r="B1093" s="49">
        <v>166905</v>
      </c>
      <c r="C1093" s="50" t="s">
        <v>314</v>
      </c>
      <c r="D1093" s="50" t="s">
        <v>79</v>
      </c>
      <c r="E1093" s="50" t="s">
        <v>74</v>
      </c>
      <c r="F1093" s="39">
        <f>'Source Data'!O1093</f>
        <v>687266</v>
      </c>
      <c r="G1093" s="39">
        <f>'Source Data'!AS1093</f>
        <v>1065332</v>
      </c>
      <c r="H1093" s="39">
        <f t="shared" si="48"/>
        <v>378066</v>
      </c>
      <c r="I1093" s="55">
        <f t="shared" si="49"/>
        <v>0.55010141633661491</v>
      </c>
      <c r="J1093" s="39">
        <f>'Source Data'!I1093</f>
        <v>69536</v>
      </c>
      <c r="K1093" s="58">
        <f t="shared" si="50"/>
        <v>0.18392555797135951</v>
      </c>
      <c r="L1093" s="1"/>
      <c r="M1093" s="1"/>
      <c r="N1093" s="1"/>
      <c r="O1093" s="1"/>
      <c r="P1093" s="1"/>
      <c r="Q1093" s="1"/>
      <c r="R1093" s="1"/>
      <c r="S1093" s="1"/>
      <c r="T1093" s="1"/>
      <c r="U1093" s="1"/>
      <c r="V1093" s="1"/>
      <c r="W1093" s="1"/>
      <c r="X1093" s="1"/>
      <c r="Y1093" s="1"/>
      <c r="Z1093" s="1"/>
      <c r="AA1093" s="1"/>
      <c r="AB1093" s="1"/>
      <c r="AC1093" s="1"/>
      <c r="AD1093" s="1"/>
      <c r="AE1093" s="1"/>
      <c r="AF1093" s="1"/>
      <c r="AG1093" s="1"/>
      <c r="AH1093" s="1"/>
      <c r="AI1093" s="1"/>
      <c r="AJ1093" s="1"/>
      <c r="AK1093" s="1"/>
      <c r="AL1093" s="1"/>
      <c r="AM1093" s="1"/>
      <c r="AN1093" s="1"/>
      <c r="AO1093" s="1"/>
      <c r="AP1093" s="1"/>
      <c r="AQ1093" s="1"/>
      <c r="AR1093" s="1"/>
      <c r="AS1093" s="1"/>
      <c r="AT1093" s="1"/>
      <c r="AU1093" s="1"/>
    </row>
    <row r="1094" spans="1:47" ht="20" customHeight="1">
      <c r="A1094" s="48" t="s">
        <v>1410</v>
      </c>
      <c r="B1094" s="49">
        <v>246912</v>
      </c>
      <c r="C1094" s="50" t="s">
        <v>464</v>
      </c>
      <c r="D1094" s="50" t="s">
        <v>79</v>
      </c>
      <c r="E1094" s="50" t="s">
        <v>74</v>
      </c>
      <c r="F1094" s="39">
        <f>'Source Data'!O1094</f>
        <v>1106343</v>
      </c>
      <c r="G1094" s="39">
        <f>'Source Data'!AS1094</f>
        <v>1909105</v>
      </c>
      <c r="H1094" s="39">
        <f t="shared" ref="H1094:H1157" si="51">G1094-F1094</f>
        <v>802762</v>
      </c>
      <c r="I1094" s="55">
        <f t="shared" ref="I1094:I1157" si="52">IF(F1094=0,"N/A",H1094/F1094)</f>
        <v>0.72559956541506565</v>
      </c>
      <c r="J1094" s="39">
        <f>'Source Data'!I1094</f>
        <v>96036</v>
      </c>
      <c r="K1094" s="58">
        <f t="shared" ref="K1094:K1157" si="53">IF(H1094&lt;=0,"N/A",J1094/H1094)</f>
        <v>0.11963197062142951</v>
      </c>
      <c r="L1094" s="1"/>
      <c r="M1094" s="1"/>
      <c r="N1094" s="1"/>
      <c r="O1094" s="1"/>
      <c r="P1094" s="1"/>
      <c r="Q1094" s="1"/>
      <c r="R1094" s="1"/>
      <c r="S1094" s="1"/>
      <c r="T1094" s="1"/>
      <c r="U1094" s="1"/>
      <c r="V1094" s="1"/>
      <c r="W1094" s="1"/>
      <c r="X1094" s="1"/>
      <c r="Y1094" s="1"/>
      <c r="Z1094" s="1"/>
      <c r="AA1094" s="1"/>
      <c r="AB1094" s="1"/>
      <c r="AC1094" s="1"/>
      <c r="AD1094" s="1"/>
      <c r="AE1094" s="1"/>
      <c r="AF1094" s="1"/>
      <c r="AG1094" s="1"/>
      <c r="AH1094" s="1"/>
      <c r="AI1094" s="1"/>
      <c r="AJ1094" s="1"/>
      <c r="AK1094" s="1"/>
      <c r="AL1094" s="1"/>
      <c r="AM1094" s="1"/>
      <c r="AN1094" s="1"/>
      <c r="AO1094" s="1"/>
      <c r="AP1094" s="1"/>
      <c r="AQ1094" s="1"/>
      <c r="AR1094" s="1"/>
      <c r="AS1094" s="1"/>
      <c r="AT1094" s="1"/>
      <c r="AU1094" s="1"/>
    </row>
    <row r="1095" spans="1:47" ht="20" customHeight="1">
      <c r="A1095" s="48" t="s">
        <v>1411</v>
      </c>
      <c r="B1095" s="49">
        <v>149902</v>
      </c>
      <c r="C1095" s="50" t="s">
        <v>660</v>
      </c>
      <c r="D1095" s="50" t="s">
        <v>79</v>
      </c>
      <c r="E1095" s="50" t="s">
        <v>74</v>
      </c>
      <c r="F1095" s="39">
        <f>'Source Data'!O1095</f>
        <v>1161971</v>
      </c>
      <c r="G1095" s="39">
        <f>'Source Data'!AS1095</f>
        <v>1745372</v>
      </c>
      <c r="H1095" s="39">
        <f t="shared" si="51"/>
        <v>583401</v>
      </c>
      <c r="I1095" s="55">
        <f t="shared" si="52"/>
        <v>0.50207879542604761</v>
      </c>
      <c r="J1095" s="39">
        <f>'Source Data'!I1095</f>
        <v>56922</v>
      </c>
      <c r="K1095" s="58">
        <f t="shared" si="53"/>
        <v>9.7569253395177594E-2</v>
      </c>
      <c r="L1095" s="1"/>
      <c r="M1095" s="1"/>
      <c r="N1095" s="1"/>
      <c r="O1095" s="1"/>
      <c r="P1095" s="1"/>
      <c r="Q1095" s="1"/>
      <c r="R1095" s="1"/>
      <c r="S1095" s="1"/>
      <c r="T1095" s="1"/>
      <c r="U1095" s="1"/>
      <c r="V1095" s="1"/>
      <c r="W1095" s="1"/>
      <c r="X1095" s="1"/>
      <c r="Y1095" s="1"/>
      <c r="Z1095" s="1"/>
      <c r="AA1095" s="1"/>
      <c r="AB1095" s="1"/>
      <c r="AC1095" s="1"/>
      <c r="AD1095" s="1"/>
      <c r="AE1095" s="1"/>
      <c r="AF1095" s="1"/>
      <c r="AG1095" s="1"/>
      <c r="AH1095" s="1"/>
      <c r="AI1095" s="1"/>
      <c r="AJ1095" s="1"/>
      <c r="AK1095" s="1"/>
      <c r="AL1095" s="1"/>
      <c r="AM1095" s="1"/>
      <c r="AN1095" s="1"/>
      <c r="AO1095" s="1"/>
      <c r="AP1095" s="1"/>
      <c r="AQ1095" s="1"/>
      <c r="AR1095" s="1"/>
      <c r="AS1095" s="1"/>
      <c r="AT1095" s="1"/>
      <c r="AU1095" s="1"/>
    </row>
    <row r="1096" spans="1:47" ht="20" customHeight="1">
      <c r="A1096" s="48" t="s">
        <v>1412</v>
      </c>
      <c r="B1096" s="49">
        <v>72901</v>
      </c>
      <c r="C1096" s="50" t="s">
        <v>247</v>
      </c>
      <c r="D1096" s="50" t="s">
        <v>79</v>
      </c>
      <c r="E1096" s="50" t="s">
        <v>74</v>
      </c>
      <c r="F1096" s="39">
        <f>'Source Data'!O1096</f>
        <v>338422</v>
      </c>
      <c r="G1096" s="39">
        <f>'Source Data'!AS1096</f>
        <v>488371</v>
      </c>
      <c r="H1096" s="39">
        <f t="shared" si="51"/>
        <v>149949</v>
      </c>
      <c r="I1096" s="55">
        <f t="shared" si="52"/>
        <v>0.44308289650200045</v>
      </c>
      <c r="J1096" s="39">
        <f>'Source Data'!I1096</f>
        <v>22896</v>
      </c>
      <c r="K1096" s="58">
        <f t="shared" si="53"/>
        <v>0.15269191525118539</v>
      </c>
      <c r="L1096" s="1"/>
      <c r="M1096" s="1"/>
      <c r="N1096" s="1"/>
      <c r="O1096" s="1"/>
      <c r="P1096" s="1"/>
      <c r="Q1096" s="1"/>
      <c r="R1096" s="1"/>
      <c r="S1096" s="1"/>
      <c r="T1096" s="1"/>
      <c r="U1096" s="1"/>
      <c r="V1096" s="1"/>
      <c r="W1096" s="1"/>
      <c r="X1096" s="1"/>
      <c r="Y1096" s="1"/>
      <c r="Z1096" s="1"/>
      <c r="AA1096" s="1"/>
      <c r="AB1096" s="1"/>
      <c r="AC1096" s="1"/>
      <c r="AD1096" s="1"/>
      <c r="AE1096" s="1"/>
      <c r="AF1096" s="1"/>
      <c r="AG1096" s="1"/>
      <c r="AH1096" s="1"/>
      <c r="AI1096" s="1"/>
      <c r="AJ1096" s="1"/>
      <c r="AK1096" s="1"/>
      <c r="AL1096" s="1"/>
      <c r="AM1096" s="1"/>
      <c r="AN1096" s="1"/>
      <c r="AO1096" s="1"/>
      <c r="AP1096" s="1"/>
      <c r="AQ1096" s="1"/>
      <c r="AR1096" s="1"/>
      <c r="AS1096" s="1"/>
      <c r="AT1096" s="1"/>
      <c r="AU1096" s="1"/>
    </row>
    <row r="1097" spans="1:47" ht="20" customHeight="1">
      <c r="A1097" s="48" t="s">
        <v>1413</v>
      </c>
      <c r="B1097" s="49">
        <v>170802</v>
      </c>
      <c r="C1097" s="50" t="s">
        <v>448</v>
      </c>
      <c r="D1097" s="50" t="s">
        <v>71</v>
      </c>
      <c r="E1097" s="50" t="s">
        <v>292</v>
      </c>
      <c r="F1097" s="39">
        <f>'Source Data'!O1097</f>
        <v>0</v>
      </c>
      <c r="G1097" s="39">
        <f>'Source Data'!AS1097</f>
        <v>388391</v>
      </c>
      <c r="H1097" s="39">
        <f t="shared" si="51"/>
        <v>388391</v>
      </c>
      <c r="I1097" s="55" t="str">
        <f t="shared" si="52"/>
        <v>N/A</v>
      </c>
      <c r="J1097" s="39">
        <f>'Source Data'!I1097</f>
        <v>18762</v>
      </c>
      <c r="K1097" s="58">
        <f t="shared" si="53"/>
        <v>4.8306989605835356E-2</v>
      </c>
      <c r="L1097" s="1"/>
      <c r="M1097" s="1"/>
      <c r="N1097" s="1"/>
      <c r="O1097" s="1"/>
      <c r="P1097" s="1"/>
      <c r="Q1097" s="1"/>
      <c r="R1097" s="1"/>
      <c r="S1097" s="1"/>
      <c r="T1097" s="1"/>
      <c r="U1097" s="1"/>
      <c r="V1097" s="1"/>
      <c r="W1097" s="1"/>
      <c r="X1097" s="1"/>
      <c r="Y1097" s="1"/>
      <c r="Z1097" s="1"/>
      <c r="AA1097" s="1"/>
      <c r="AB1097" s="1"/>
      <c r="AC1097" s="1"/>
      <c r="AD1097" s="1"/>
      <c r="AE1097" s="1"/>
      <c r="AF1097" s="1"/>
      <c r="AG1097" s="1"/>
      <c r="AH1097" s="1"/>
      <c r="AI1097" s="1"/>
      <c r="AJ1097" s="1"/>
      <c r="AK1097" s="1"/>
      <c r="AL1097" s="1"/>
      <c r="AM1097" s="1"/>
      <c r="AN1097" s="1"/>
      <c r="AO1097" s="1"/>
      <c r="AP1097" s="1"/>
      <c r="AQ1097" s="1"/>
      <c r="AR1097" s="1"/>
      <c r="AS1097" s="1"/>
      <c r="AT1097" s="1"/>
      <c r="AU1097" s="1"/>
    </row>
    <row r="1098" spans="1:47" ht="20" customHeight="1">
      <c r="A1098" s="48" t="s">
        <v>1414</v>
      </c>
      <c r="B1098" s="49">
        <v>224901</v>
      </c>
      <c r="C1098" s="50" t="s">
        <v>1415</v>
      </c>
      <c r="D1098" s="50" t="s">
        <v>79</v>
      </c>
      <c r="E1098" s="50" t="s">
        <v>74</v>
      </c>
      <c r="F1098" s="39">
        <f>'Source Data'!O1098</f>
        <v>317716</v>
      </c>
      <c r="G1098" s="39">
        <f>'Source Data'!AS1098</f>
        <v>496862</v>
      </c>
      <c r="H1098" s="39">
        <f t="shared" si="51"/>
        <v>179146</v>
      </c>
      <c r="I1098" s="55">
        <f t="shared" si="52"/>
        <v>0.563855770562389</v>
      </c>
      <c r="J1098" s="39">
        <f>'Source Data'!I1098</f>
        <v>14628</v>
      </c>
      <c r="K1098" s="58">
        <f t="shared" si="53"/>
        <v>8.1654069864803017E-2</v>
      </c>
      <c r="L1098" s="1"/>
      <c r="M1098" s="1"/>
      <c r="N1098" s="1"/>
      <c r="O1098" s="1"/>
      <c r="P1098" s="1"/>
      <c r="Q1098" s="1"/>
      <c r="R1098" s="1"/>
      <c r="S1098" s="1"/>
      <c r="T1098" s="1"/>
      <c r="U1098" s="1"/>
      <c r="V1098" s="1"/>
      <c r="W1098" s="1"/>
      <c r="X1098" s="1"/>
      <c r="Y1098" s="1"/>
      <c r="Z1098" s="1"/>
      <c r="AA1098" s="1"/>
      <c r="AB1098" s="1"/>
      <c r="AC1098" s="1"/>
      <c r="AD1098" s="1"/>
      <c r="AE1098" s="1"/>
      <c r="AF1098" s="1"/>
      <c r="AG1098" s="1"/>
      <c r="AH1098" s="1"/>
      <c r="AI1098" s="1"/>
      <c r="AJ1098" s="1"/>
      <c r="AK1098" s="1"/>
      <c r="AL1098" s="1"/>
      <c r="AM1098" s="1"/>
      <c r="AN1098" s="1"/>
      <c r="AO1098" s="1"/>
      <c r="AP1098" s="1"/>
      <c r="AQ1098" s="1"/>
      <c r="AR1098" s="1"/>
      <c r="AS1098" s="1"/>
      <c r="AT1098" s="1"/>
      <c r="AU1098" s="1"/>
    </row>
    <row r="1099" spans="1:47" ht="20" customHeight="1">
      <c r="A1099" s="48" t="s">
        <v>1416</v>
      </c>
      <c r="B1099" s="49">
        <v>158902</v>
      </c>
      <c r="C1099" s="50" t="s">
        <v>199</v>
      </c>
      <c r="D1099" s="50" t="s">
        <v>79</v>
      </c>
      <c r="E1099" s="50" t="s">
        <v>74</v>
      </c>
      <c r="F1099" s="39">
        <f>'Source Data'!O1099</f>
        <v>2064350</v>
      </c>
      <c r="G1099" s="39">
        <f>'Source Data'!AS1099</f>
        <v>2995900</v>
      </c>
      <c r="H1099" s="39">
        <f t="shared" si="51"/>
        <v>931550</v>
      </c>
      <c r="I1099" s="55">
        <f t="shared" si="52"/>
        <v>0.45125584324363599</v>
      </c>
      <c r="J1099" s="39">
        <f>'Source Data'!I1099</f>
        <v>110028</v>
      </c>
      <c r="K1099" s="58">
        <f t="shared" si="53"/>
        <v>0.11811282271483012</v>
      </c>
      <c r="L1099" s="1"/>
      <c r="M1099" s="1"/>
      <c r="N1099" s="1"/>
      <c r="O1099" s="1"/>
      <c r="P1099" s="1"/>
      <c r="Q1099" s="1"/>
      <c r="R1099" s="1"/>
      <c r="S1099" s="1"/>
      <c r="T1099" s="1"/>
      <c r="U1099" s="1"/>
      <c r="V1099" s="1"/>
      <c r="W1099" s="1"/>
      <c r="X1099" s="1"/>
      <c r="Y1099" s="1"/>
      <c r="Z1099" s="1"/>
      <c r="AA1099" s="1"/>
      <c r="AB1099" s="1"/>
      <c r="AC1099" s="1"/>
      <c r="AD1099" s="1"/>
      <c r="AE1099" s="1"/>
      <c r="AF1099" s="1"/>
      <c r="AG1099" s="1"/>
      <c r="AH1099" s="1"/>
      <c r="AI1099" s="1"/>
      <c r="AJ1099" s="1"/>
      <c r="AK1099" s="1"/>
      <c r="AL1099" s="1"/>
      <c r="AM1099" s="1"/>
      <c r="AN1099" s="1"/>
      <c r="AO1099" s="1"/>
      <c r="AP1099" s="1"/>
      <c r="AQ1099" s="1"/>
      <c r="AR1099" s="1"/>
      <c r="AS1099" s="1"/>
      <c r="AT1099" s="1"/>
      <c r="AU1099" s="1"/>
    </row>
    <row r="1100" spans="1:47" ht="20" customHeight="1">
      <c r="A1100" s="48" t="s">
        <v>1417</v>
      </c>
      <c r="B1100" s="49">
        <v>210905</v>
      </c>
      <c r="C1100" s="50" t="s">
        <v>367</v>
      </c>
      <c r="D1100" s="50" t="s">
        <v>79</v>
      </c>
      <c r="E1100" s="50" t="s">
        <v>74</v>
      </c>
      <c r="F1100" s="39">
        <f>'Source Data'!O1100</f>
        <v>1459371</v>
      </c>
      <c r="G1100" s="39">
        <f>'Source Data'!AS1100</f>
        <v>1945793</v>
      </c>
      <c r="H1100" s="39">
        <f t="shared" si="51"/>
        <v>486422</v>
      </c>
      <c r="I1100" s="55">
        <f t="shared" si="52"/>
        <v>0.33330935039821952</v>
      </c>
      <c r="J1100" s="39">
        <f>'Source Data'!I1100</f>
        <v>73670</v>
      </c>
      <c r="K1100" s="58">
        <f t="shared" si="53"/>
        <v>0.1514528536949398</v>
      </c>
      <c r="L1100" s="1"/>
      <c r="M1100" s="1"/>
      <c r="N1100" s="1"/>
      <c r="O1100" s="1"/>
      <c r="P1100" s="1"/>
      <c r="Q1100" s="1"/>
      <c r="R1100" s="1"/>
      <c r="S1100" s="1"/>
      <c r="T1100" s="1"/>
      <c r="U1100" s="1"/>
      <c r="V1100" s="1"/>
      <c r="W1100" s="1"/>
      <c r="X1100" s="1"/>
      <c r="Y1100" s="1"/>
      <c r="Z1100" s="1"/>
      <c r="AA1100" s="1"/>
      <c r="AB1100" s="1"/>
      <c r="AC1100" s="1"/>
      <c r="AD1100" s="1"/>
      <c r="AE1100" s="1"/>
      <c r="AF1100" s="1"/>
      <c r="AG1100" s="1"/>
      <c r="AH1100" s="1"/>
      <c r="AI1100" s="1"/>
      <c r="AJ1100" s="1"/>
      <c r="AK1100" s="1"/>
      <c r="AL1100" s="1"/>
      <c r="AM1100" s="1"/>
      <c r="AN1100" s="1"/>
      <c r="AO1100" s="1"/>
      <c r="AP1100" s="1"/>
      <c r="AQ1100" s="1"/>
      <c r="AR1100" s="1"/>
      <c r="AS1100" s="1"/>
      <c r="AT1100" s="1"/>
      <c r="AU1100" s="1"/>
    </row>
    <row r="1101" spans="1:47" ht="20" customHeight="1">
      <c r="A1101" s="48" t="s">
        <v>1418</v>
      </c>
      <c r="B1101" s="49">
        <v>91907</v>
      </c>
      <c r="C1101" s="50" t="s">
        <v>210</v>
      </c>
      <c r="D1101" s="50" t="s">
        <v>79</v>
      </c>
      <c r="E1101" s="50" t="s">
        <v>74</v>
      </c>
      <c r="F1101" s="39">
        <f>'Source Data'!O1101</f>
        <v>1058379</v>
      </c>
      <c r="G1101" s="39">
        <f>'Source Data'!AS1101</f>
        <v>1126463</v>
      </c>
      <c r="H1101" s="39">
        <f t="shared" si="51"/>
        <v>68084</v>
      </c>
      <c r="I1101" s="55">
        <f t="shared" si="52"/>
        <v>6.432856283051723E-2</v>
      </c>
      <c r="J1101" s="39">
        <f>'Source Data'!I1101</f>
        <v>64342</v>
      </c>
      <c r="K1101" s="58">
        <f t="shared" si="53"/>
        <v>0.94503848187533046</v>
      </c>
      <c r="L1101" s="1"/>
      <c r="M1101" s="1"/>
      <c r="N1101" s="1"/>
      <c r="O1101" s="1"/>
      <c r="P1101" s="1"/>
      <c r="Q1101" s="1"/>
      <c r="R1101" s="1"/>
      <c r="S1101" s="1"/>
      <c r="T1101" s="1"/>
      <c r="U1101" s="1"/>
      <c r="V1101" s="1"/>
      <c r="W1101" s="1"/>
      <c r="X1101" s="1"/>
      <c r="Y1101" s="1"/>
      <c r="Z1101" s="1"/>
      <c r="AA1101" s="1"/>
      <c r="AB1101" s="1"/>
      <c r="AC1101" s="1"/>
      <c r="AD1101" s="1"/>
      <c r="AE1101" s="1"/>
      <c r="AF1101" s="1"/>
      <c r="AG1101" s="1"/>
      <c r="AH1101" s="1"/>
      <c r="AI1101" s="1"/>
      <c r="AJ1101" s="1"/>
      <c r="AK1101" s="1"/>
      <c r="AL1101" s="1"/>
      <c r="AM1101" s="1"/>
      <c r="AN1101" s="1"/>
      <c r="AO1101" s="1"/>
      <c r="AP1101" s="1"/>
      <c r="AQ1101" s="1"/>
      <c r="AR1101" s="1"/>
      <c r="AS1101" s="1"/>
      <c r="AT1101" s="1"/>
      <c r="AU1101" s="1"/>
    </row>
    <row r="1102" spans="1:47" ht="20" customHeight="1">
      <c r="A1102" s="48" t="s">
        <v>1419</v>
      </c>
      <c r="B1102" s="49">
        <v>111903</v>
      </c>
      <c r="C1102" s="50" t="s">
        <v>690</v>
      </c>
      <c r="D1102" s="50" t="s">
        <v>79</v>
      </c>
      <c r="E1102" s="50" t="s">
        <v>74</v>
      </c>
      <c r="F1102" s="39">
        <f>'Source Data'!O1102</f>
        <v>871270</v>
      </c>
      <c r="G1102" s="39">
        <f>'Source Data'!AS1102</f>
        <v>1378086</v>
      </c>
      <c r="H1102" s="39">
        <f t="shared" si="51"/>
        <v>506816</v>
      </c>
      <c r="I1102" s="55">
        <f t="shared" si="52"/>
        <v>0.58169798110803772</v>
      </c>
      <c r="J1102" s="39">
        <f>'Source Data'!I1102</f>
        <v>93598</v>
      </c>
      <c r="K1102" s="58">
        <f t="shared" si="53"/>
        <v>0.18467846318979669</v>
      </c>
      <c r="L1102" s="1"/>
      <c r="M1102" s="1"/>
      <c r="N1102" s="1"/>
      <c r="O1102" s="1"/>
      <c r="P1102" s="1"/>
      <c r="Q1102" s="1"/>
      <c r="R1102" s="1"/>
      <c r="S1102" s="1"/>
      <c r="T1102" s="1"/>
      <c r="U1102" s="1"/>
      <c r="V1102" s="1"/>
      <c r="W1102" s="1"/>
      <c r="X1102" s="1"/>
      <c r="Y1102" s="1"/>
      <c r="Z1102" s="1"/>
      <c r="AA1102" s="1"/>
      <c r="AB1102" s="1"/>
      <c r="AC1102" s="1"/>
      <c r="AD1102" s="1"/>
      <c r="AE1102" s="1"/>
      <c r="AF1102" s="1"/>
      <c r="AG1102" s="1"/>
      <c r="AH1102" s="1"/>
      <c r="AI1102" s="1"/>
      <c r="AJ1102" s="1"/>
      <c r="AK1102" s="1"/>
      <c r="AL1102" s="1"/>
      <c r="AM1102" s="1"/>
      <c r="AN1102" s="1"/>
      <c r="AO1102" s="1"/>
      <c r="AP1102" s="1"/>
      <c r="AQ1102" s="1"/>
      <c r="AR1102" s="1"/>
      <c r="AS1102" s="1"/>
      <c r="AT1102" s="1"/>
      <c r="AU1102" s="1"/>
    </row>
    <row r="1103" spans="1:47" ht="20" customHeight="1">
      <c r="A1103" s="48" t="s">
        <v>1420</v>
      </c>
      <c r="B1103" s="49">
        <v>91918</v>
      </c>
      <c r="C1103" s="50" t="s">
        <v>210</v>
      </c>
      <c r="D1103" s="50" t="s">
        <v>79</v>
      </c>
      <c r="E1103" s="50" t="s">
        <v>74</v>
      </c>
      <c r="F1103" s="39">
        <f>'Source Data'!O1103</f>
        <v>1049151</v>
      </c>
      <c r="G1103" s="39">
        <f>'Source Data'!AS1103</f>
        <v>1552894</v>
      </c>
      <c r="H1103" s="39">
        <f t="shared" si="51"/>
        <v>503743</v>
      </c>
      <c r="I1103" s="55">
        <f t="shared" si="52"/>
        <v>0.48014346838538974</v>
      </c>
      <c r="J1103" s="39">
        <f>'Source Data'!I1103</f>
        <v>80030</v>
      </c>
      <c r="K1103" s="58">
        <f t="shared" si="53"/>
        <v>0.15887069398482956</v>
      </c>
      <c r="L1103" s="1"/>
      <c r="M1103" s="1"/>
      <c r="N1103" s="1"/>
      <c r="O1103" s="1"/>
      <c r="P1103" s="1"/>
      <c r="Q1103" s="1"/>
      <c r="R1103" s="1"/>
      <c r="S1103" s="1"/>
      <c r="T1103" s="1"/>
      <c r="U1103" s="1"/>
      <c r="V1103" s="1"/>
      <c r="W1103" s="1"/>
      <c r="X1103" s="1"/>
      <c r="Y1103" s="1"/>
      <c r="Z1103" s="1"/>
      <c r="AA1103" s="1"/>
      <c r="AB1103" s="1"/>
      <c r="AC1103" s="1"/>
      <c r="AD1103" s="1"/>
      <c r="AE1103" s="1"/>
      <c r="AF1103" s="1"/>
      <c r="AG1103" s="1"/>
      <c r="AH1103" s="1"/>
      <c r="AI1103" s="1"/>
      <c r="AJ1103" s="1"/>
      <c r="AK1103" s="1"/>
      <c r="AL1103" s="1"/>
      <c r="AM1103" s="1"/>
      <c r="AN1103" s="1"/>
      <c r="AO1103" s="1"/>
      <c r="AP1103" s="1"/>
      <c r="AQ1103" s="1"/>
      <c r="AR1103" s="1"/>
      <c r="AS1103" s="1"/>
      <c r="AT1103" s="1"/>
      <c r="AU1103" s="1"/>
    </row>
    <row r="1104" spans="1:47" ht="20" customHeight="1">
      <c r="A1104" s="48" t="s">
        <v>1421</v>
      </c>
      <c r="B1104" s="49">
        <v>101921</v>
      </c>
      <c r="C1104" s="50" t="s">
        <v>76</v>
      </c>
      <c r="D1104" s="50" t="s">
        <v>79</v>
      </c>
      <c r="E1104" s="50" t="s">
        <v>74</v>
      </c>
      <c r="F1104" s="39">
        <f>'Source Data'!O1104</f>
        <v>21480823</v>
      </c>
      <c r="G1104" s="39">
        <f>'Source Data'!AS1104</f>
        <v>34561130</v>
      </c>
      <c r="H1104" s="39">
        <f t="shared" si="51"/>
        <v>13080307</v>
      </c>
      <c r="I1104" s="55">
        <f t="shared" si="52"/>
        <v>0.60892950889265274</v>
      </c>
      <c r="J1104" s="39">
        <f>'Source Data'!I1104</f>
        <v>2459306</v>
      </c>
      <c r="K1104" s="58">
        <f t="shared" si="53"/>
        <v>0.18801592347947185</v>
      </c>
      <c r="L1104" s="1"/>
      <c r="M1104" s="1"/>
      <c r="N1104" s="1"/>
      <c r="O1104" s="1"/>
      <c r="P1104" s="1"/>
      <c r="Q1104" s="1"/>
      <c r="R1104" s="1"/>
      <c r="S1104" s="1"/>
      <c r="T1104" s="1"/>
      <c r="U1104" s="1"/>
      <c r="V1104" s="1"/>
      <c r="W1104" s="1"/>
      <c r="X1104" s="1"/>
      <c r="Y1104" s="1"/>
      <c r="Z1104" s="1"/>
      <c r="AA1104" s="1"/>
      <c r="AB1104" s="1"/>
      <c r="AC1104" s="1"/>
      <c r="AD1104" s="1"/>
      <c r="AE1104" s="1"/>
      <c r="AF1104" s="1"/>
      <c r="AG1104" s="1"/>
      <c r="AH1104" s="1"/>
      <c r="AI1104" s="1"/>
      <c r="AJ1104" s="1"/>
      <c r="AK1104" s="1"/>
      <c r="AL1104" s="1"/>
      <c r="AM1104" s="1"/>
      <c r="AN1104" s="1"/>
      <c r="AO1104" s="1"/>
      <c r="AP1104" s="1"/>
      <c r="AQ1104" s="1"/>
      <c r="AR1104" s="1"/>
      <c r="AS1104" s="1"/>
      <c r="AT1104" s="1"/>
      <c r="AU1104" s="1"/>
    </row>
    <row r="1105" spans="1:47" ht="20" customHeight="1">
      <c r="A1105" s="48" t="s">
        <v>1422</v>
      </c>
      <c r="B1105" s="49">
        <v>71908</v>
      </c>
      <c r="C1105" s="50" t="s">
        <v>141</v>
      </c>
      <c r="D1105" s="50" t="s">
        <v>79</v>
      </c>
      <c r="E1105" s="50" t="s">
        <v>74</v>
      </c>
      <c r="F1105" s="39">
        <f>'Source Data'!O1105</f>
        <v>1452886</v>
      </c>
      <c r="G1105" s="39">
        <f>'Source Data'!AS1105</f>
        <v>1859563</v>
      </c>
      <c r="H1105" s="39">
        <f t="shared" si="51"/>
        <v>406677</v>
      </c>
      <c r="I1105" s="55">
        <f t="shared" si="52"/>
        <v>0.27990977956976665</v>
      </c>
      <c r="J1105" s="39">
        <f>'Source Data'!I1105</f>
        <v>73564</v>
      </c>
      <c r="K1105" s="58">
        <f t="shared" si="53"/>
        <v>0.18089048556962897</v>
      </c>
      <c r="L1105" s="1"/>
      <c r="M1105" s="1"/>
      <c r="N1105" s="1"/>
      <c r="O1105" s="1"/>
      <c r="P1105" s="1"/>
      <c r="Q1105" s="1"/>
      <c r="R1105" s="1"/>
      <c r="S1105" s="1"/>
      <c r="T1105" s="1"/>
      <c r="U1105" s="1"/>
      <c r="V1105" s="1"/>
      <c r="W1105" s="1"/>
      <c r="X1105" s="1"/>
      <c r="Y1105" s="1"/>
      <c r="Z1105" s="1"/>
      <c r="AA1105" s="1"/>
      <c r="AB1105" s="1"/>
      <c r="AC1105" s="1"/>
      <c r="AD1105" s="1"/>
      <c r="AE1105" s="1"/>
      <c r="AF1105" s="1"/>
      <c r="AG1105" s="1"/>
      <c r="AH1105" s="1"/>
      <c r="AI1105" s="1"/>
      <c r="AJ1105" s="1"/>
      <c r="AK1105" s="1"/>
      <c r="AL1105" s="1"/>
      <c r="AM1105" s="1"/>
      <c r="AN1105" s="1"/>
      <c r="AO1105" s="1"/>
      <c r="AP1105" s="1"/>
      <c r="AQ1105" s="1"/>
      <c r="AR1105" s="1"/>
      <c r="AS1105" s="1"/>
      <c r="AT1105" s="1"/>
      <c r="AU1105" s="1"/>
    </row>
    <row r="1106" spans="1:47" ht="20" customHeight="1">
      <c r="A1106" s="48" t="s">
        <v>1423</v>
      </c>
      <c r="B1106" s="49">
        <v>220801</v>
      </c>
      <c r="C1106" s="50" t="s">
        <v>91</v>
      </c>
      <c r="D1106" s="50" t="s">
        <v>71</v>
      </c>
      <c r="E1106" s="50" t="s">
        <v>74</v>
      </c>
      <c r="F1106" s="39">
        <f>'Source Data'!O1106</f>
        <v>469979</v>
      </c>
      <c r="G1106" s="39">
        <f>'Source Data'!AS1106</f>
        <v>642818</v>
      </c>
      <c r="H1106" s="39">
        <f t="shared" si="51"/>
        <v>172839</v>
      </c>
      <c r="I1106" s="55">
        <f t="shared" si="52"/>
        <v>0.36775898497592446</v>
      </c>
      <c r="J1106" s="39">
        <f>'Source Data'!I1106</f>
        <v>19716</v>
      </c>
      <c r="K1106" s="58">
        <f t="shared" si="53"/>
        <v>0.11407147692361098</v>
      </c>
      <c r="L1106" s="1"/>
      <c r="M1106" s="1"/>
      <c r="N1106" s="1"/>
      <c r="O1106" s="1"/>
      <c r="P1106" s="1"/>
      <c r="Q1106" s="1"/>
      <c r="R1106" s="1"/>
      <c r="S1106" s="1"/>
      <c r="T1106" s="1"/>
      <c r="U1106" s="1"/>
      <c r="V1106" s="1"/>
      <c r="W1106" s="1"/>
      <c r="X1106" s="1"/>
      <c r="Y1106" s="1"/>
      <c r="Z1106" s="1"/>
      <c r="AA1106" s="1"/>
      <c r="AB1106" s="1"/>
      <c r="AC1106" s="1"/>
      <c r="AD1106" s="1"/>
      <c r="AE1106" s="1"/>
      <c r="AF1106" s="1"/>
      <c r="AG1106" s="1"/>
      <c r="AH1106" s="1"/>
      <c r="AI1106" s="1"/>
      <c r="AJ1106" s="1"/>
      <c r="AK1106" s="1"/>
      <c r="AL1106" s="1"/>
      <c r="AM1106" s="1"/>
      <c r="AN1106" s="1"/>
      <c r="AO1106" s="1"/>
      <c r="AP1106" s="1"/>
      <c r="AQ1106" s="1"/>
      <c r="AR1106" s="1"/>
      <c r="AS1106" s="1"/>
      <c r="AT1106" s="1"/>
      <c r="AU1106" s="1"/>
    </row>
    <row r="1107" spans="1:47" ht="20" customHeight="1">
      <c r="A1107" s="48" t="s">
        <v>1424</v>
      </c>
      <c r="B1107" s="49">
        <v>221905</v>
      </c>
      <c r="C1107" s="50" t="s">
        <v>83</v>
      </c>
      <c r="D1107" s="50" t="s">
        <v>79</v>
      </c>
      <c r="E1107" s="50" t="s">
        <v>74</v>
      </c>
      <c r="F1107" s="39">
        <f>'Source Data'!O1107</f>
        <v>400543</v>
      </c>
      <c r="G1107" s="39">
        <f>'Source Data'!AS1107</f>
        <v>482676</v>
      </c>
      <c r="H1107" s="39">
        <f t="shared" si="51"/>
        <v>82133</v>
      </c>
      <c r="I1107" s="55">
        <f t="shared" si="52"/>
        <v>0.20505413900629896</v>
      </c>
      <c r="J1107" s="39">
        <f>'Source Data'!I1107</f>
        <v>12296</v>
      </c>
      <c r="K1107" s="58">
        <f t="shared" si="53"/>
        <v>0.14970839979058356</v>
      </c>
      <c r="L1107" s="1"/>
      <c r="M1107" s="1"/>
      <c r="N1107" s="1"/>
      <c r="O1107" s="1"/>
      <c r="P1107" s="1"/>
      <c r="Q1107" s="1"/>
      <c r="R1107" s="1"/>
      <c r="S1107" s="1"/>
      <c r="T1107" s="1"/>
      <c r="U1107" s="1"/>
      <c r="V1107" s="1"/>
      <c r="W1107" s="1"/>
      <c r="X1107" s="1"/>
      <c r="Y1107" s="1"/>
      <c r="Z1107" s="1"/>
      <c r="AA1107" s="1"/>
      <c r="AB1107" s="1"/>
      <c r="AC1107" s="1"/>
      <c r="AD1107" s="1"/>
      <c r="AE1107" s="1"/>
      <c r="AF1107" s="1"/>
      <c r="AG1107" s="1"/>
      <c r="AH1107" s="1"/>
      <c r="AI1107" s="1"/>
      <c r="AJ1107" s="1"/>
      <c r="AK1107" s="1"/>
      <c r="AL1107" s="1"/>
      <c r="AM1107" s="1"/>
      <c r="AN1107" s="1"/>
      <c r="AO1107" s="1"/>
      <c r="AP1107" s="1"/>
      <c r="AQ1107" s="1"/>
      <c r="AR1107" s="1"/>
      <c r="AS1107" s="1"/>
      <c r="AT1107" s="1"/>
      <c r="AU1107" s="1"/>
    </row>
    <row r="1108" spans="1:47" ht="20" customHeight="1">
      <c r="A1108" s="48" t="s">
        <v>1425</v>
      </c>
      <c r="B1108" s="49">
        <v>74912</v>
      </c>
      <c r="C1108" s="50" t="s">
        <v>256</v>
      </c>
      <c r="D1108" s="50" t="s">
        <v>79</v>
      </c>
      <c r="E1108" s="50" t="s">
        <v>74</v>
      </c>
      <c r="F1108" s="39">
        <f>'Source Data'!O1108</f>
        <v>926043</v>
      </c>
      <c r="G1108" s="39">
        <f>'Source Data'!AS1108</f>
        <v>1361200</v>
      </c>
      <c r="H1108" s="39">
        <f t="shared" si="51"/>
        <v>435157</v>
      </c>
      <c r="I1108" s="55">
        <f t="shared" si="52"/>
        <v>0.46991014456132169</v>
      </c>
      <c r="J1108" s="39">
        <f>'Source Data'!I1108</f>
        <v>76214</v>
      </c>
      <c r="K1108" s="58">
        <f t="shared" si="53"/>
        <v>0.17514138575272833</v>
      </c>
      <c r="L1108" s="1"/>
      <c r="M1108" s="1"/>
      <c r="N1108" s="1"/>
      <c r="O1108" s="1"/>
      <c r="P1108" s="1"/>
      <c r="Q1108" s="1"/>
      <c r="R1108" s="1"/>
      <c r="S1108" s="1"/>
      <c r="T1108" s="1"/>
      <c r="U1108" s="1"/>
      <c r="V1108" s="1"/>
      <c r="W1108" s="1"/>
      <c r="X1108" s="1"/>
      <c r="Y1108" s="1"/>
      <c r="Z1108" s="1"/>
      <c r="AA1108" s="1"/>
      <c r="AB1108" s="1"/>
      <c r="AC1108" s="1"/>
      <c r="AD1108" s="1"/>
      <c r="AE1108" s="1"/>
      <c r="AF1108" s="1"/>
      <c r="AG1108" s="1"/>
      <c r="AH1108" s="1"/>
      <c r="AI1108" s="1"/>
      <c r="AJ1108" s="1"/>
      <c r="AK1108" s="1"/>
      <c r="AL1108" s="1"/>
      <c r="AM1108" s="1"/>
      <c r="AN1108" s="1"/>
      <c r="AO1108" s="1"/>
      <c r="AP1108" s="1"/>
      <c r="AQ1108" s="1"/>
      <c r="AR1108" s="1"/>
      <c r="AS1108" s="1"/>
      <c r="AT1108" s="1"/>
      <c r="AU1108" s="1"/>
    </row>
    <row r="1109" spans="1:47" ht="20" customHeight="1">
      <c r="A1109" s="48" t="s">
        <v>1426</v>
      </c>
      <c r="B1109" s="49">
        <v>107907</v>
      </c>
      <c r="C1109" s="50" t="s">
        <v>163</v>
      </c>
      <c r="D1109" s="50" t="s">
        <v>79</v>
      </c>
      <c r="E1109" s="50" t="s">
        <v>74</v>
      </c>
      <c r="F1109" s="39">
        <f>'Source Data'!O1109</f>
        <v>317262</v>
      </c>
      <c r="G1109" s="39">
        <f>'Source Data'!AS1109</f>
        <v>441317</v>
      </c>
      <c r="H1109" s="39">
        <f t="shared" si="51"/>
        <v>124055</v>
      </c>
      <c r="I1109" s="55">
        <f t="shared" si="52"/>
        <v>0.39101751864389683</v>
      </c>
      <c r="J1109" s="39">
        <f>'Source Data'!I1109</f>
        <v>18550</v>
      </c>
      <c r="K1109" s="58">
        <f t="shared" si="53"/>
        <v>0.14953045020353875</v>
      </c>
      <c r="L1109" s="1"/>
      <c r="M1109" s="1"/>
      <c r="N1109" s="1"/>
      <c r="O1109" s="1"/>
      <c r="P1109" s="1"/>
      <c r="Q1109" s="1"/>
      <c r="R1109" s="1"/>
      <c r="S1109" s="1"/>
      <c r="T1109" s="1"/>
      <c r="U1109" s="1"/>
      <c r="V1109" s="1"/>
      <c r="W1109" s="1"/>
      <c r="X1109" s="1"/>
      <c r="Y1109" s="1"/>
      <c r="Z1109" s="1"/>
      <c r="AA1109" s="1"/>
      <c r="AB1109" s="1"/>
      <c r="AC1109" s="1"/>
      <c r="AD1109" s="1"/>
      <c r="AE1109" s="1"/>
      <c r="AF1109" s="1"/>
      <c r="AG1109" s="1"/>
      <c r="AH1109" s="1"/>
      <c r="AI1109" s="1"/>
      <c r="AJ1109" s="1"/>
      <c r="AK1109" s="1"/>
      <c r="AL1109" s="1"/>
      <c r="AM1109" s="1"/>
      <c r="AN1109" s="1"/>
      <c r="AO1109" s="1"/>
      <c r="AP1109" s="1"/>
      <c r="AQ1109" s="1"/>
      <c r="AR1109" s="1"/>
      <c r="AS1109" s="1"/>
      <c r="AT1109" s="1"/>
      <c r="AU1109" s="1"/>
    </row>
    <row r="1110" spans="1:47" ht="20" customHeight="1">
      <c r="A1110" s="48" t="s">
        <v>1427</v>
      </c>
      <c r="B1110" s="49">
        <v>57813</v>
      </c>
      <c r="C1110" s="50" t="s">
        <v>70</v>
      </c>
      <c r="D1110" s="50" t="s">
        <v>71</v>
      </c>
      <c r="E1110" s="50" t="s">
        <v>74</v>
      </c>
      <c r="F1110" s="39">
        <f>'Source Data'!O1110</f>
        <v>3387938</v>
      </c>
      <c r="G1110" s="39">
        <f>'Source Data'!AS1110</f>
        <v>9066014</v>
      </c>
      <c r="H1110" s="39">
        <f t="shared" si="51"/>
        <v>5678076</v>
      </c>
      <c r="I1110" s="55">
        <f t="shared" si="52"/>
        <v>1.6759680962284433</v>
      </c>
      <c r="J1110" s="39">
        <f>'Source Data'!I1110</f>
        <v>714334</v>
      </c>
      <c r="K1110" s="58">
        <f t="shared" si="53"/>
        <v>0.12580564261556204</v>
      </c>
      <c r="L1110" s="1"/>
      <c r="M1110" s="1"/>
      <c r="N1110" s="1"/>
      <c r="O1110" s="1"/>
      <c r="P1110" s="1"/>
      <c r="Q1110" s="1"/>
      <c r="R1110" s="1"/>
      <c r="S1110" s="1"/>
      <c r="T1110" s="1"/>
      <c r="U1110" s="1"/>
      <c r="V1110" s="1"/>
      <c r="W1110" s="1"/>
      <c r="X1110" s="1"/>
      <c r="Y1110" s="1"/>
      <c r="Z1110" s="1"/>
      <c r="AA1110" s="1"/>
      <c r="AB1110" s="1"/>
      <c r="AC1110" s="1"/>
      <c r="AD1110" s="1"/>
      <c r="AE1110" s="1"/>
      <c r="AF1110" s="1"/>
      <c r="AG1110" s="1"/>
      <c r="AH1110" s="1"/>
      <c r="AI1110" s="1"/>
      <c r="AJ1110" s="1"/>
      <c r="AK1110" s="1"/>
      <c r="AL1110" s="1"/>
      <c r="AM1110" s="1"/>
      <c r="AN1110" s="1"/>
      <c r="AO1110" s="1"/>
      <c r="AP1110" s="1"/>
      <c r="AQ1110" s="1"/>
      <c r="AR1110" s="1"/>
      <c r="AS1110" s="1"/>
      <c r="AT1110" s="1"/>
      <c r="AU1110" s="1"/>
    </row>
    <row r="1111" spans="1:47" ht="20" customHeight="1">
      <c r="A1111" s="48" t="s">
        <v>1428</v>
      </c>
      <c r="B1111" s="49">
        <v>46802</v>
      </c>
      <c r="C1111" s="50" t="s">
        <v>432</v>
      </c>
      <c r="D1111" s="50" t="s">
        <v>71</v>
      </c>
      <c r="E1111" s="50" t="s">
        <v>74</v>
      </c>
      <c r="F1111" s="39">
        <f>'Source Data'!O1111</f>
        <v>860484</v>
      </c>
      <c r="G1111" s="39">
        <f>'Source Data'!AS1111</f>
        <v>856660</v>
      </c>
      <c r="H1111" s="39">
        <f t="shared" si="51"/>
        <v>-3824</v>
      </c>
      <c r="I1111" s="55">
        <f t="shared" si="52"/>
        <v>-4.444010580092134E-3</v>
      </c>
      <c r="J1111" s="39">
        <f>'Source Data'!I1111</f>
        <v>58830</v>
      </c>
      <c r="K1111" s="58" t="str">
        <f t="shared" si="53"/>
        <v>N/A</v>
      </c>
      <c r="L1111" s="1"/>
      <c r="M1111" s="1"/>
      <c r="N1111" s="1"/>
      <c r="O1111" s="1"/>
      <c r="P1111" s="1"/>
      <c r="Q1111" s="1"/>
      <c r="R1111" s="1"/>
      <c r="S1111" s="1"/>
      <c r="T1111" s="1"/>
      <c r="U1111" s="1"/>
      <c r="V1111" s="1"/>
      <c r="W1111" s="1"/>
      <c r="X1111" s="1"/>
      <c r="Y1111" s="1"/>
      <c r="Z1111" s="1"/>
      <c r="AA1111" s="1"/>
      <c r="AB1111" s="1"/>
      <c r="AC1111" s="1"/>
      <c r="AD1111" s="1"/>
      <c r="AE1111" s="1"/>
      <c r="AF1111" s="1"/>
      <c r="AG1111" s="1"/>
      <c r="AH1111" s="1"/>
      <c r="AI1111" s="1"/>
      <c r="AJ1111" s="1"/>
      <c r="AK1111" s="1"/>
      <c r="AL1111" s="1"/>
      <c r="AM1111" s="1"/>
      <c r="AN1111" s="1"/>
      <c r="AO1111" s="1"/>
      <c r="AP1111" s="1"/>
      <c r="AQ1111" s="1"/>
      <c r="AR1111" s="1"/>
      <c r="AS1111" s="1"/>
      <c r="AT1111" s="1"/>
      <c r="AU1111" s="1"/>
    </row>
    <row r="1112" spans="1:47" ht="20" customHeight="1">
      <c r="A1112" s="48" t="s">
        <v>1429</v>
      </c>
      <c r="B1112" s="49">
        <v>228903</v>
      </c>
      <c r="C1112" s="50" t="s">
        <v>145</v>
      </c>
      <c r="D1112" s="50" t="s">
        <v>79</v>
      </c>
      <c r="E1112" s="50" t="s">
        <v>74</v>
      </c>
      <c r="F1112" s="39">
        <f>'Source Data'!O1112</f>
        <v>1912259</v>
      </c>
      <c r="G1112" s="39">
        <f>'Source Data'!AS1112</f>
        <v>2683692</v>
      </c>
      <c r="H1112" s="39">
        <f t="shared" si="51"/>
        <v>771433</v>
      </c>
      <c r="I1112" s="55">
        <f t="shared" si="52"/>
        <v>0.40341449563056053</v>
      </c>
      <c r="J1112" s="39">
        <f>'Source Data'!I1112</f>
        <v>121582</v>
      </c>
      <c r="K1112" s="58">
        <f t="shared" si="53"/>
        <v>0.1576053915246042</v>
      </c>
      <c r="L1112" s="1"/>
      <c r="M1112" s="1"/>
      <c r="N1112" s="1"/>
      <c r="O1112" s="1"/>
      <c r="P1112" s="1"/>
      <c r="Q1112" s="1"/>
      <c r="R1112" s="1"/>
      <c r="S1112" s="1"/>
      <c r="T1112" s="1"/>
      <c r="U1112" s="1"/>
      <c r="V1112" s="1"/>
      <c r="W1112" s="1"/>
      <c r="X1112" s="1"/>
      <c r="Y1112" s="1"/>
      <c r="Z1112" s="1"/>
      <c r="AA1112" s="1"/>
      <c r="AB1112" s="1"/>
      <c r="AC1112" s="1"/>
      <c r="AD1112" s="1"/>
      <c r="AE1112" s="1"/>
      <c r="AF1112" s="1"/>
      <c r="AG1112" s="1"/>
      <c r="AH1112" s="1"/>
      <c r="AI1112" s="1"/>
      <c r="AJ1112" s="1"/>
      <c r="AK1112" s="1"/>
      <c r="AL1112" s="1"/>
      <c r="AM1112" s="1"/>
      <c r="AN1112" s="1"/>
      <c r="AO1112" s="1"/>
      <c r="AP1112" s="1"/>
      <c r="AQ1112" s="1"/>
      <c r="AR1112" s="1"/>
      <c r="AS1112" s="1"/>
      <c r="AT1112" s="1"/>
      <c r="AU1112" s="1"/>
    </row>
    <row r="1113" spans="1:47" ht="20" customHeight="1">
      <c r="A1113" s="48" t="s">
        <v>1430</v>
      </c>
      <c r="B1113" s="49">
        <v>240801</v>
      </c>
      <c r="C1113" s="50" t="s">
        <v>903</v>
      </c>
      <c r="D1113" s="50" t="s">
        <v>71</v>
      </c>
      <c r="E1113" s="50" t="s">
        <v>74</v>
      </c>
      <c r="F1113" s="39">
        <f>'Source Data'!O1113</f>
        <v>726143</v>
      </c>
      <c r="G1113" s="39">
        <f>'Source Data'!AS1113</f>
        <v>800095</v>
      </c>
      <c r="H1113" s="39">
        <f t="shared" si="51"/>
        <v>73952</v>
      </c>
      <c r="I1113" s="55">
        <f t="shared" si="52"/>
        <v>0.10184219912606746</v>
      </c>
      <c r="J1113" s="39">
        <f>'Source Data'!I1113</f>
        <v>38372</v>
      </c>
      <c r="K1113" s="58">
        <f t="shared" si="53"/>
        <v>0.51887710947641719</v>
      </c>
      <c r="L1113" s="1"/>
      <c r="M1113" s="1"/>
      <c r="N1113" s="1"/>
      <c r="O1113" s="1"/>
      <c r="P1113" s="1"/>
      <c r="Q1113" s="1"/>
      <c r="R1113" s="1"/>
      <c r="S1113" s="1"/>
      <c r="T1113" s="1"/>
      <c r="U1113" s="1"/>
      <c r="V1113" s="1"/>
      <c r="W1113" s="1"/>
      <c r="X1113" s="1"/>
      <c r="Y1113" s="1"/>
      <c r="Z1113" s="1"/>
      <c r="AA1113" s="1"/>
      <c r="AB1113" s="1"/>
      <c r="AC1113" s="1"/>
      <c r="AD1113" s="1"/>
      <c r="AE1113" s="1"/>
      <c r="AF1113" s="1"/>
      <c r="AG1113" s="1"/>
      <c r="AH1113" s="1"/>
      <c r="AI1113" s="1"/>
      <c r="AJ1113" s="1"/>
      <c r="AK1113" s="1"/>
      <c r="AL1113" s="1"/>
      <c r="AM1113" s="1"/>
      <c r="AN1113" s="1"/>
      <c r="AO1113" s="1"/>
      <c r="AP1113" s="1"/>
      <c r="AQ1113" s="1"/>
      <c r="AR1113" s="1"/>
      <c r="AS1113" s="1"/>
      <c r="AT1113" s="1"/>
      <c r="AU1113" s="1"/>
    </row>
    <row r="1114" spans="1:47" ht="20" customHeight="1">
      <c r="A1114" s="48" t="s">
        <v>1431</v>
      </c>
      <c r="B1114" s="49">
        <v>152803</v>
      </c>
      <c r="C1114" s="50" t="s">
        <v>221</v>
      </c>
      <c r="D1114" s="50" t="s">
        <v>71</v>
      </c>
      <c r="E1114" s="50" t="s">
        <v>74</v>
      </c>
      <c r="F1114" s="39">
        <f>'Source Data'!O1114</f>
        <v>359206</v>
      </c>
      <c r="G1114" s="39">
        <f>'Source Data'!AS1114</f>
        <v>278912</v>
      </c>
      <c r="H1114" s="39">
        <f t="shared" si="51"/>
        <v>-80294</v>
      </c>
      <c r="I1114" s="55">
        <f t="shared" si="52"/>
        <v>-0.22353190091479541</v>
      </c>
      <c r="J1114" s="39">
        <f>'Source Data'!I1114</f>
        <v>12508</v>
      </c>
      <c r="K1114" s="58" t="str">
        <f t="shared" si="53"/>
        <v>N/A</v>
      </c>
      <c r="L1114" s="1"/>
      <c r="M1114" s="1"/>
      <c r="N1114" s="1"/>
      <c r="O1114" s="1"/>
      <c r="P1114" s="1"/>
      <c r="Q1114" s="1"/>
      <c r="R1114" s="1"/>
      <c r="S1114" s="1"/>
      <c r="T1114" s="1"/>
      <c r="U1114" s="1"/>
      <c r="V1114" s="1"/>
      <c r="W1114" s="1"/>
      <c r="X1114" s="1"/>
      <c r="Y1114" s="1"/>
      <c r="Z1114" s="1"/>
      <c r="AA1114" s="1"/>
      <c r="AB1114" s="1"/>
      <c r="AC1114" s="1"/>
      <c r="AD1114" s="1"/>
      <c r="AE1114" s="1"/>
      <c r="AF1114" s="1"/>
      <c r="AG1114" s="1"/>
      <c r="AH1114" s="1"/>
      <c r="AI1114" s="1"/>
      <c r="AJ1114" s="1"/>
      <c r="AK1114" s="1"/>
      <c r="AL1114" s="1"/>
      <c r="AM1114" s="1"/>
      <c r="AN1114" s="1"/>
      <c r="AO1114" s="1"/>
      <c r="AP1114" s="1"/>
      <c r="AQ1114" s="1"/>
      <c r="AR1114" s="1"/>
      <c r="AS1114" s="1"/>
      <c r="AT1114" s="1"/>
      <c r="AU1114" s="1"/>
    </row>
    <row r="1115" spans="1:47" ht="20" customHeight="1">
      <c r="A1115" s="48" t="s">
        <v>1432</v>
      </c>
      <c r="B1115" s="49">
        <v>108804</v>
      </c>
      <c r="C1115" s="50" t="s">
        <v>291</v>
      </c>
      <c r="D1115" s="50" t="s">
        <v>71</v>
      </c>
      <c r="E1115" s="50" t="s">
        <v>74</v>
      </c>
      <c r="F1115" s="39">
        <f>'Source Data'!O1115</f>
        <v>751577</v>
      </c>
      <c r="G1115" s="39">
        <f>'Source Data'!AS1115</f>
        <v>1031410</v>
      </c>
      <c r="H1115" s="39">
        <f t="shared" si="51"/>
        <v>279833</v>
      </c>
      <c r="I1115" s="55">
        <f t="shared" si="52"/>
        <v>0.37232778544314155</v>
      </c>
      <c r="J1115" s="39">
        <f>'Source Data'!I1115</f>
        <v>50562</v>
      </c>
      <c r="K1115" s="58">
        <f t="shared" si="53"/>
        <v>0.18068633792297548</v>
      </c>
      <c r="L1115" s="1"/>
      <c r="M1115" s="1"/>
      <c r="N1115" s="1"/>
      <c r="O1115" s="1"/>
      <c r="P1115" s="1"/>
      <c r="Q1115" s="1"/>
      <c r="R1115" s="1"/>
      <c r="S1115" s="1"/>
      <c r="T1115" s="1"/>
      <c r="U1115" s="1"/>
      <c r="V1115" s="1"/>
      <c r="W1115" s="1"/>
      <c r="X1115" s="1"/>
      <c r="Y1115" s="1"/>
      <c r="Z1115" s="1"/>
      <c r="AA1115" s="1"/>
      <c r="AB1115" s="1"/>
      <c r="AC1115" s="1"/>
      <c r="AD1115" s="1"/>
      <c r="AE1115" s="1"/>
      <c r="AF1115" s="1"/>
      <c r="AG1115" s="1"/>
      <c r="AH1115" s="1"/>
      <c r="AI1115" s="1"/>
      <c r="AJ1115" s="1"/>
      <c r="AK1115" s="1"/>
      <c r="AL1115" s="1"/>
      <c r="AM1115" s="1"/>
      <c r="AN1115" s="1"/>
      <c r="AO1115" s="1"/>
      <c r="AP1115" s="1"/>
      <c r="AQ1115" s="1"/>
      <c r="AR1115" s="1"/>
      <c r="AS1115" s="1"/>
      <c r="AT1115" s="1"/>
      <c r="AU1115" s="1"/>
    </row>
    <row r="1116" spans="1:47" ht="20" customHeight="1">
      <c r="A1116" s="48" t="s">
        <v>1433</v>
      </c>
      <c r="B1116" s="49">
        <v>71803</v>
      </c>
      <c r="C1116" s="50" t="s">
        <v>141</v>
      </c>
      <c r="D1116" s="50" t="s">
        <v>71</v>
      </c>
      <c r="E1116" s="50" t="s">
        <v>74</v>
      </c>
      <c r="F1116" s="39">
        <f>'Source Data'!O1116</f>
        <v>470149</v>
      </c>
      <c r="G1116" s="39">
        <f>'Source Data'!AS1116</f>
        <v>680829</v>
      </c>
      <c r="H1116" s="39">
        <f t="shared" si="51"/>
        <v>210680</v>
      </c>
      <c r="I1116" s="55">
        <f t="shared" si="52"/>
        <v>0.44811325771191685</v>
      </c>
      <c r="J1116" s="39">
        <f>'Source Data'!I1116</f>
        <v>36888</v>
      </c>
      <c r="K1116" s="58">
        <f t="shared" si="53"/>
        <v>0.17509018416555913</v>
      </c>
      <c r="L1116" s="1"/>
      <c r="M1116" s="1"/>
      <c r="N1116" s="1"/>
      <c r="O1116" s="1"/>
      <c r="P1116" s="1"/>
      <c r="Q1116" s="1"/>
      <c r="R1116" s="1"/>
      <c r="S1116" s="1"/>
      <c r="T1116" s="1"/>
      <c r="U1116" s="1"/>
      <c r="V1116" s="1"/>
      <c r="W1116" s="1"/>
      <c r="X1116" s="1"/>
      <c r="Y1116" s="1"/>
      <c r="Z1116" s="1"/>
      <c r="AA1116" s="1"/>
      <c r="AB1116" s="1"/>
      <c r="AC1116" s="1"/>
      <c r="AD1116" s="1"/>
      <c r="AE1116" s="1"/>
      <c r="AF1116" s="1"/>
      <c r="AG1116" s="1"/>
      <c r="AH1116" s="1"/>
      <c r="AI1116" s="1"/>
      <c r="AJ1116" s="1"/>
      <c r="AK1116" s="1"/>
      <c r="AL1116" s="1"/>
      <c r="AM1116" s="1"/>
      <c r="AN1116" s="1"/>
      <c r="AO1116" s="1"/>
      <c r="AP1116" s="1"/>
      <c r="AQ1116" s="1"/>
      <c r="AR1116" s="1"/>
      <c r="AS1116" s="1"/>
      <c r="AT1116" s="1"/>
      <c r="AU1116" s="1"/>
    </row>
    <row r="1117" spans="1:47" ht="20" customHeight="1">
      <c r="A1117" s="48" t="s">
        <v>1434</v>
      </c>
      <c r="B1117" s="49">
        <v>61805</v>
      </c>
      <c r="C1117" s="50" t="s">
        <v>152</v>
      </c>
      <c r="D1117" s="50" t="s">
        <v>71</v>
      </c>
      <c r="E1117" s="50" t="s">
        <v>74</v>
      </c>
      <c r="F1117" s="39">
        <f>'Source Data'!O1117</f>
        <v>444682</v>
      </c>
      <c r="G1117" s="39">
        <f>'Source Data'!AS1117</f>
        <v>635936</v>
      </c>
      <c r="H1117" s="39">
        <f t="shared" si="51"/>
        <v>191254</v>
      </c>
      <c r="I1117" s="55">
        <f t="shared" si="52"/>
        <v>0.43009161603123131</v>
      </c>
      <c r="J1117" s="39">
        <f>'Source Data'!I1117</f>
        <v>53318</v>
      </c>
      <c r="K1117" s="58">
        <f t="shared" si="53"/>
        <v>0.27878109738881279</v>
      </c>
      <c r="L1117" s="1"/>
      <c r="M1117" s="1"/>
      <c r="N1117" s="1"/>
      <c r="O1117" s="1"/>
      <c r="P1117" s="1"/>
      <c r="Q1117" s="1"/>
      <c r="R1117" s="1"/>
      <c r="S1117" s="1"/>
      <c r="T1117" s="1"/>
      <c r="U1117" s="1"/>
      <c r="V1117" s="1"/>
      <c r="W1117" s="1"/>
      <c r="X1117" s="1"/>
      <c r="Y1117" s="1"/>
      <c r="Z1117" s="1"/>
      <c r="AA1117" s="1"/>
      <c r="AB1117" s="1"/>
      <c r="AC1117" s="1"/>
      <c r="AD1117" s="1"/>
      <c r="AE1117" s="1"/>
      <c r="AF1117" s="1"/>
      <c r="AG1117" s="1"/>
      <c r="AH1117" s="1"/>
      <c r="AI1117" s="1"/>
      <c r="AJ1117" s="1"/>
      <c r="AK1117" s="1"/>
      <c r="AL1117" s="1"/>
      <c r="AM1117" s="1"/>
      <c r="AN1117" s="1"/>
      <c r="AO1117" s="1"/>
      <c r="AP1117" s="1"/>
      <c r="AQ1117" s="1"/>
      <c r="AR1117" s="1"/>
      <c r="AS1117" s="1"/>
      <c r="AT1117" s="1"/>
      <c r="AU1117" s="1"/>
    </row>
    <row r="1118" spans="1:47" ht="20" customHeight="1">
      <c r="A1118" s="48" t="s">
        <v>1435</v>
      </c>
      <c r="B1118" s="49">
        <v>212904</v>
      </c>
      <c r="C1118" s="50" t="s">
        <v>157</v>
      </c>
      <c r="D1118" s="50" t="s">
        <v>79</v>
      </c>
      <c r="E1118" s="50" t="s">
        <v>74</v>
      </c>
      <c r="F1118" s="39">
        <f>'Source Data'!O1118</f>
        <v>1549871</v>
      </c>
      <c r="G1118" s="39">
        <f>'Source Data'!AS1118</f>
        <v>2113357</v>
      </c>
      <c r="H1118" s="39">
        <f t="shared" si="51"/>
        <v>563486</v>
      </c>
      <c r="I1118" s="55">
        <f t="shared" si="52"/>
        <v>0.36356961321297065</v>
      </c>
      <c r="J1118" s="39">
        <f>'Source Data'!I1118</f>
        <v>111194</v>
      </c>
      <c r="K1118" s="58">
        <f t="shared" si="53"/>
        <v>0.19733232059004127</v>
      </c>
      <c r="L1118" s="1"/>
      <c r="M1118" s="1"/>
      <c r="N1118" s="1"/>
      <c r="O1118" s="1"/>
      <c r="P1118" s="1"/>
      <c r="Q1118" s="1"/>
      <c r="R1118" s="1"/>
      <c r="S1118" s="1"/>
      <c r="T1118" s="1"/>
      <c r="U1118" s="1"/>
      <c r="V1118" s="1"/>
      <c r="W1118" s="1"/>
      <c r="X1118" s="1"/>
      <c r="Y1118" s="1"/>
      <c r="Z1118" s="1"/>
      <c r="AA1118" s="1"/>
      <c r="AB1118" s="1"/>
      <c r="AC1118" s="1"/>
      <c r="AD1118" s="1"/>
      <c r="AE1118" s="1"/>
      <c r="AF1118" s="1"/>
      <c r="AG1118" s="1"/>
      <c r="AH1118" s="1"/>
      <c r="AI1118" s="1"/>
      <c r="AJ1118" s="1"/>
      <c r="AK1118" s="1"/>
      <c r="AL1118" s="1"/>
      <c r="AM1118" s="1"/>
      <c r="AN1118" s="1"/>
      <c r="AO1118" s="1"/>
      <c r="AP1118" s="1"/>
      <c r="AQ1118" s="1"/>
      <c r="AR1118" s="1"/>
      <c r="AS1118" s="1"/>
      <c r="AT1118" s="1"/>
      <c r="AU1118" s="1"/>
    </row>
    <row r="1119" spans="1:47" ht="20" customHeight="1">
      <c r="A1119" s="48" t="s">
        <v>1436</v>
      </c>
      <c r="B1119" s="49">
        <v>14910</v>
      </c>
      <c r="C1119" s="50" t="s">
        <v>86</v>
      </c>
      <c r="D1119" s="50" t="s">
        <v>79</v>
      </c>
      <c r="E1119" s="50" t="s">
        <v>74</v>
      </c>
      <c r="F1119" s="39">
        <f>'Source Data'!O1119</f>
        <v>2098784</v>
      </c>
      <c r="G1119" s="39">
        <f>'Source Data'!AS1119</f>
        <v>3031207</v>
      </c>
      <c r="H1119" s="39">
        <f t="shared" si="51"/>
        <v>932423</v>
      </c>
      <c r="I1119" s="55">
        <f t="shared" si="52"/>
        <v>0.44426820482717611</v>
      </c>
      <c r="J1119" s="39">
        <f>'Source Data'!I1119</f>
        <v>182108</v>
      </c>
      <c r="K1119" s="58">
        <f t="shared" si="53"/>
        <v>0.19530620759033185</v>
      </c>
      <c r="L1119" s="1"/>
      <c r="M1119" s="1"/>
      <c r="N1119" s="1"/>
      <c r="O1119" s="1"/>
      <c r="P1119" s="1"/>
      <c r="Q1119" s="1"/>
      <c r="R1119" s="1"/>
      <c r="S1119" s="1"/>
      <c r="T1119" s="1"/>
      <c r="U1119" s="1"/>
      <c r="V1119" s="1"/>
      <c r="W1119" s="1"/>
      <c r="X1119" s="1"/>
      <c r="Y1119" s="1"/>
      <c r="Z1119" s="1"/>
      <c r="AA1119" s="1"/>
      <c r="AB1119" s="1"/>
      <c r="AC1119" s="1"/>
      <c r="AD1119" s="1"/>
      <c r="AE1119" s="1"/>
      <c r="AF1119" s="1"/>
      <c r="AG1119" s="1"/>
      <c r="AH1119" s="1"/>
      <c r="AI1119" s="1"/>
      <c r="AJ1119" s="1"/>
      <c r="AK1119" s="1"/>
      <c r="AL1119" s="1"/>
      <c r="AM1119" s="1"/>
      <c r="AN1119" s="1"/>
      <c r="AO1119" s="1"/>
      <c r="AP1119" s="1"/>
      <c r="AQ1119" s="1"/>
      <c r="AR1119" s="1"/>
      <c r="AS1119" s="1"/>
      <c r="AT1119" s="1"/>
      <c r="AU1119" s="1"/>
    </row>
    <row r="1120" spans="1:47" ht="20" customHeight="1">
      <c r="A1120" s="48" t="s">
        <v>1437</v>
      </c>
      <c r="B1120" s="49">
        <v>219903</v>
      </c>
      <c r="C1120" s="50" t="s">
        <v>726</v>
      </c>
      <c r="D1120" s="50" t="s">
        <v>79</v>
      </c>
      <c r="E1120" s="50" t="s">
        <v>74</v>
      </c>
      <c r="F1120" s="39">
        <f>'Source Data'!O1120</f>
        <v>1504433</v>
      </c>
      <c r="G1120" s="39">
        <f>'Source Data'!AS1120</f>
        <v>2672125</v>
      </c>
      <c r="H1120" s="39">
        <f t="shared" si="51"/>
        <v>1167692</v>
      </c>
      <c r="I1120" s="55">
        <f t="shared" si="52"/>
        <v>0.7761674996493696</v>
      </c>
      <c r="J1120" s="39">
        <f>'Source Data'!I1120</f>
        <v>76744</v>
      </c>
      <c r="K1120" s="58">
        <f t="shared" si="53"/>
        <v>6.5722810467143733E-2</v>
      </c>
      <c r="L1120" s="1"/>
      <c r="M1120" s="1"/>
      <c r="N1120" s="1"/>
      <c r="O1120" s="1"/>
      <c r="P1120" s="1"/>
      <c r="Q1120" s="1"/>
      <c r="R1120" s="1"/>
      <c r="S1120" s="1"/>
      <c r="T1120" s="1"/>
      <c r="U1120" s="1"/>
      <c r="V1120" s="1"/>
      <c r="W1120" s="1"/>
      <c r="X1120" s="1"/>
      <c r="Y1120" s="1"/>
      <c r="Z1120" s="1"/>
      <c r="AA1120" s="1"/>
      <c r="AB1120" s="1"/>
      <c r="AC1120" s="1"/>
      <c r="AD1120" s="1"/>
      <c r="AE1120" s="1"/>
      <c r="AF1120" s="1"/>
      <c r="AG1120" s="1"/>
      <c r="AH1120" s="1"/>
      <c r="AI1120" s="1"/>
      <c r="AJ1120" s="1"/>
      <c r="AK1120" s="1"/>
      <c r="AL1120" s="1"/>
      <c r="AM1120" s="1"/>
      <c r="AN1120" s="1"/>
      <c r="AO1120" s="1"/>
      <c r="AP1120" s="1"/>
      <c r="AQ1120" s="1"/>
      <c r="AR1120" s="1"/>
      <c r="AS1120" s="1"/>
      <c r="AT1120" s="1"/>
      <c r="AU1120" s="1"/>
    </row>
    <row r="1121" spans="1:47" ht="20" customHeight="1">
      <c r="A1121" s="48" t="s">
        <v>1438</v>
      </c>
      <c r="B1121" s="49">
        <v>178912</v>
      </c>
      <c r="C1121" s="50" t="s">
        <v>97</v>
      </c>
      <c r="D1121" s="50" t="s">
        <v>79</v>
      </c>
      <c r="E1121" s="50" t="s">
        <v>74</v>
      </c>
      <c r="F1121" s="39">
        <f>'Source Data'!O1121</f>
        <v>5507888</v>
      </c>
      <c r="G1121" s="39">
        <f>'Source Data'!AS1121</f>
        <v>7230789</v>
      </c>
      <c r="H1121" s="39">
        <f t="shared" si="51"/>
        <v>1722901</v>
      </c>
      <c r="I1121" s="55">
        <f t="shared" si="52"/>
        <v>0.31280610644225154</v>
      </c>
      <c r="J1121" s="39">
        <f>'Source Data'!I1121</f>
        <v>387112</v>
      </c>
      <c r="K1121" s="58">
        <f t="shared" si="53"/>
        <v>0.22468615434084721</v>
      </c>
      <c r="L1121" s="1"/>
      <c r="M1121" s="1"/>
      <c r="N1121" s="1"/>
      <c r="O1121" s="1"/>
      <c r="P1121" s="1"/>
      <c r="Q1121" s="1"/>
      <c r="R1121" s="1"/>
      <c r="S1121" s="1"/>
      <c r="T1121" s="1"/>
      <c r="U1121" s="1"/>
      <c r="V1121" s="1"/>
      <c r="W1121" s="1"/>
      <c r="X1121" s="1"/>
      <c r="Y1121" s="1"/>
      <c r="Z1121" s="1"/>
      <c r="AA1121" s="1"/>
      <c r="AB1121" s="1"/>
      <c r="AC1121" s="1"/>
      <c r="AD1121" s="1"/>
      <c r="AE1121" s="1"/>
      <c r="AF1121" s="1"/>
      <c r="AG1121" s="1"/>
      <c r="AH1121" s="1"/>
      <c r="AI1121" s="1"/>
      <c r="AJ1121" s="1"/>
      <c r="AK1121" s="1"/>
      <c r="AL1121" s="1"/>
      <c r="AM1121" s="1"/>
      <c r="AN1121" s="1"/>
      <c r="AO1121" s="1"/>
      <c r="AP1121" s="1"/>
      <c r="AQ1121" s="1"/>
      <c r="AR1121" s="1"/>
      <c r="AS1121" s="1"/>
      <c r="AT1121" s="1"/>
      <c r="AU1121" s="1"/>
    </row>
    <row r="1122" spans="1:47" ht="20" customHeight="1">
      <c r="A1122" s="48" t="s">
        <v>1439</v>
      </c>
      <c r="B1122" s="49">
        <v>96905</v>
      </c>
      <c r="C1122" s="50" t="s">
        <v>1009</v>
      </c>
      <c r="D1122" s="50" t="s">
        <v>79</v>
      </c>
      <c r="E1122" s="50" t="s">
        <v>74</v>
      </c>
      <c r="F1122" s="39">
        <f>'Source Data'!O1122</f>
        <v>406453</v>
      </c>
      <c r="G1122" s="39">
        <f>'Source Data'!AS1122</f>
        <v>485217</v>
      </c>
      <c r="H1122" s="39">
        <f t="shared" si="51"/>
        <v>78764</v>
      </c>
      <c r="I1122" s="55">
        <f t="shared" si="52"/>
        <v>0.1937837831188354</v>
      </c>
      <c r="J1122" s="39">
        <f>'Source Data'!I1122</f>
        <v>18232</v>
      </c>
      <c r="K1122" s="58">
        <f t="shared" si="53"/>
        <v>0.23147630897364277</v>
      </c>
      <c r="L1122" s="1"/>
      <c r="M1122" s="1"/>
      <c r="N1122" s="1"/>
      <c r="O1122" s="1"/>
      <c r="P1122" s="1"/>
      <c r="Q1122" s="1"/>
      <c r="R1122" s="1"/>
      <c r="S1122" s="1"/>
      <c r="T1122" s="1"/>
      <c r="U1122" s="1"/>
      <c r="V1122" s="1"/>
      <c r="W1122" s="1"/>
      <c r="X1122" s="1"/>
      <c r="Y1122" s="1"/>
      <c r="Z1122" s="1"/>
      <c r="AA1122" s="1"/>
      <c r="AB1122" s="1"/>
      <c r="AC1122" s="1"/>
      <c r="AD1122" s="1"/>
      <c r="AE1122" s="1"/>
      <c r="AF1122" s="1"/>
      <c r="AG1122" s="1"/>
      <c r="AH1122" s="1"/>
      <c r="AI1122" s="1"/>
      <c r="AJ1122" s="1"/>
      <c r="AK1122" s="1"/>
      <c r="AL1122" s="1"/>
      <c r="AM1122" s="1"/>
      <c r="AN1122" s="1"/>
      <c r="AO1122" s="1"/>
      <c r="AP1122" s="1"/>
      <c r="AQ1122" s="1"/>
      <c r="AR1122" s="1"/>
      <c r="AS1122" s="1"/>
      <c r="AT1122" s="1"/>
      <c r="AU1122" s="1"/>
    </row>
    <row r="1123" spans="1:47" ht="20" customHeight="1">
      <c r="A1123" s="48" t="s">
        <v>1440</v>
      </c>
      <c r="B1123" s="49">
        <v>101840</v>
      </c>
      <c r="C1123" s="50" t="s">
        <v>76</v>
      </c>
      <c r="D1123" s="50" t="s">
        <v>71</v>
      </c>
      <c r="E1123" s="50" t="s">
        <v>289</v>
      </c>
      <c r="F1123" s="39">
        <f>'Source Data'!O1123</f>
        <v>460079</v>
      </c>
      <c r="G1123" s="39">
        <f>'Source Data'!AS1123</f>
        <v>553373</v>
      </c>
      <c r="H1123" s="39">
        <f t="shared" si="51"/>
        <v>93294</v>
      </c>
      <c r="I1123" s="55">
        <f t="shared" si="52"/>
        <v>0.20277821852334055</v>
      </c>
      <c r="J1123" s="39">
        <f>'Source Data'!I1123</f>
        <v>36252</v>
      </c>
      <c r="K1123" s="58">
        <f t="shared" si="53"/>
        <v>0.38857804360409032</v>
      </c>
      <c r="L1123" s="1"/>
      <c r="M1123" s="1"/>
      <c r="N1123" s="1"/>
      <c r="O1123" s="1"/>
      <c r="P1123" s="1"/>
      <c r="Q1123" s="1"/>
      <c r="R1123" s="1"/>
      <c r="S1123" s="1"/>
      <c r="T1123" s="1"/>
      <c r="U1123" s="1"/>
      <c r="V1123" s="1"/>
      <c r="W1123" s="1"/>
      <c r="X1123" s="1"/>
      <c r="Y1123" s="1"/>
      <c r="Z1123" s="1"/>
      <c r="AA1123" s="1"/>
      <c r="AB1123" s="1"/>
      <c r="AC1123" s="1"/>
      <c r="AD1123" s="1"/>
      <c r="AE1123" s="1"/>
      <c r="AF1123" s="1"/>
      <c r="AG1123" s="1"/>
      <c r="AH1123" s="1"/>
      <c r="AI1123" s="1"/>
      <c r="AJ1123" s="1"/>
      <c r="AK1123" s="1"/>
      <c r="AL1123" s="1"/>
      <c r="AM1123" s="1"/>
      <c r="AN1123" s="1"/>
      <c r="AO1123" s="1"/>
      <c r="AP1123" s="1"/>
      <c r="AQ1123" s="1"/>
      <c r="AR1123" s="1"/>
      <c r="AS1123" s="1"/>
      <c r="AT1123" s="1"/>
      <c r="AU1123" s="1"/>
    </row>
    <row r="1124" spans="1:47" ht="20" customHeight="1">
      <c r="A1124" s="48" t="s">
        <v>1441</v>
      </c>
      <c r="B1124" s="49">
        <v>212905</v>
      </c>
      <c r="C1124" s="50" t="s">
        <v>157</v>
      </c>
      <c r="D1124" s="50" t="s">
        <v>79</v>
      </c>
      <c r="E1124" s="50" t="s">
        <v>74</v>
      </c>
      <c r="F1124" s="39">
        <f>'Source Data'!O1124</f>
        <v>22335824</v>
      </c>
      <c r="G1124" s="39">
        <f>'Source Data'!AS1124</f>
        <v>25648245</v>
      </c>
      <c r="H1124" s="39">
        <f t="shared" si="51"/>
        <v>3312421</v>
      </c>
      <c r="I1124" s="55">
        <f t="shared" si="52"/>
        <v>0.14830081934743039</v>
      </c>
      <c r="J1124" s="39">
        <f>'Source Data'!I1124</f>
        <v>1982518</v>
      </c>
      <c r="K1124" s="58">
        <f t="shared" si="53"/>
        <v>0.59851027390540035</v>
      </c>
      <c r="L1124" s="1"/>
      <c r="M1124" s="1"/>
      <c r="N1124" s="1"/>
      <c r="O1124" s="1"/>
      <c r="P1124" s="1"/>
      <c r="Q1124" s="1"/>
      <c r="R1124" s="1"/>
      <c r="S1124" s="1"/>
      <c r="T1124" s="1"/>
      <c r="U1124" s="1"/>
      <c r="V1124" s="1"/>
      <c r="W1124" s="1"/>
      <c r="X1124" s="1"/>
      <c r="Y1124" s="1"/>
      <c r="Z1124" s="1"/>
      <c r="AA1124" s="1"/>
      <c r="AB1124" s="1"/>
      <c r="AC1124" s="1"/>
      <c r="AD1124" s="1"/>
      <c r="AE1124" s="1"/>
      <c r="AF1124" s="1"/>
      <c r="AG1124" s="1"/>
      <c r="AH1124" s="1"/>
      <c r="AI1124" s="1"/>
      <c r="AJ1124" s="1"/>
      <c r="AK1124" s="1"/>
      <c r="AL1124" s="1"/>
      <c r="AM1124" s="1"/>
      <c r="AN1124" s="1"/>
      <c r="AO1124" s="1"/>
      <c r="AP1124" s="1"/>
      <c r="AQ1124" s="1"/>
      <c r="AR1124" s="1"/>
      <c r="AS1124" s="1"/>
      <c r="AT1124" s="1"/>
      <c r="AU1124" s="1"/>
    </row>
    <row r="1125" spans="1:47" ht="20" customHeight="1">
      <c r="A1125" s="48" t="s">
        <v>1442</v>
      </c>
      <c r="B1125" s="49">
        <v>57845</v>
      </c>
      <c r="C1125" s="50" t="s">
        <v>70</v>
      </c>
      <c r="D1125" s="50" t="s">
        <v>71</v>
      </c>
      <c r="E1125" s="50" t="s">
        <v>74</v>
      </c>
      <c r="F1125" s="39">
        <f>'Source Data'!O1125</f>
        <v>732809</v>
      </c>
      <c r="G1125" s="39">
        <f>'Source Data'!AS1125</f>
        <v>1592153</v>
      </c>
      <c r="H1125" s="39">
        <f t="shared" si="51"/>
        <v>859344</v>
      </c>
      <c r="I1125" s="55">
        <f t="shared" si="52"/>
        <v>1.1726711871715549</v>
      </c>
      <c r="J1125" s="39">
        <f>'Source Data'!I1125</f>
        <v>187196</v>
      </c>
      <c r="K1125" s="58">
        <f t="shared" si="53"/>
        <v>0.21783593066338974</v>
      </c>
      <c r="L1125" s="1"/>
      <c r="M1125" s="1"/>
      <c r="N1125" s="1"/>
      <c r="O1125" s="1"/>
      <c r="P1125" s="1"/>
      <c r="Q1125" s="1"/>
      <c r="R1125" s="1"/>
      <c r="S1125" s="1"/>
      <c r="T1125" s="1"/>
      <c r="U1125" s="1"/>
      <c r="V1125" s="1"/>
      <c r="W1125" s="1"/>
      <c r="X1125" s="1"/>
      <c r="Y1125" s="1"/>
      <c r="Z1125" s="1"/>
      <c r="AA1125" s="1"/>
      <c r="AB1125" s="1"/>
      <c r="AC1125" s="1"/>
      <c r="AD1125" s="1"/>
      <c r="AE1125" s="1"/>
      <c r="AF1125" s="1"/>
      <c r="AG1125" s="1"/>
      <c r="AH1125" s="1"/>
      <c r="AI1125" s="1"/>
      <c r="AJ1125" s="1"/>
      <c r="AK1125" s="1"/>
      <c r="AL1125" s="1"/>
      <c r="AM1125" s="1"/>
      <c r="AN1125" s="1"/>
      <c r="AO1125" s="1"/>
      <c r="AP1125" s="1"/>
      <c r="AQ1125" s="1"/>
      <c r="AR1125" s="1"/>
      <c r="AS1125" s="1"/>
      <c r="AT1125" s="1"/>
      <c r="AU1125" s="1"/>
    </row>
    <row r="1126" spans="1:47" ht="20" customHeight="1">
      <c r="A1126" s="48" t="s">
        <v>1443</v>
      </c>
      <c r="B1126" s="49">
        <v>230908</v>
      </c>
      <c r="C1126" s="50" t="s">
        <v>225</v>
      </c>
      <c r="D1126" s="50" t="s">
        <v>79</v>
      </c>
      <c r="E1126" s="50" t="s">
        <v>74</v>
      </c>
      <c r="F1126" s="39">
        <f>'Source Data'!O1126</f>
        <v>1032108</v>
      </c>
      <c r="G1126" s="39">
        <f>'Source Data'!AS1126</f>
        <v>1521858</v>
      </c>
      <c r="H1126" s="39">
        <f t="shared" si="51"/>
        <v>489750</v>
      </c>
      <c r="I1126" s="55">
        <f t="shared" si="52"/>
        <v>0.47451429501563791</v>
      </c>
      <c r="J1126" s="39">
        <f>'Source Data'!I1126</f>
        <v>75048</v>
      </c>
      <c r="K1126" s="58">
        <f t="shared" si="53"/>
        <v>0.15323736600306279</v>
      </c>
      <c r="L1126" s="1"/>
      <c r="M1126" s="1"/>
      <c r="N1126" s="1"/>
      <c r="O1126" s="1"/>
      <c r="P1126" s="1"/>
      <c r="Q1126" s="1"/>
      <c r="R1126" s="1"/>
      <c r="S1126" s="1"/>
      <c r="T1126" s="1"/>
      <c r="U1126" s="1"/>
      <c r="V1126" s="1"/>
      <c r="W1126" s="1"/>
      <c r="X1126" s="1"/>
      <c r="Y1126" s="1"/>
      <c r="Z1126" s="1"/>
      <c r="AA1126" s="1"/>
      <c r="AB1126" s="1"/>
      <c r="AC1126" s="1"/>
      <c r="AD1126" s="1"/>
      <c r="AE1126" s="1"/>
      <c r="AF1126" s="1"/>
      <c r="AG1126" s="1"/>
      <c r="AH1126" s="1"/>
      <c r="AI1126" s="1"/>
      <c r="AJ1126" s="1"/>
      <c r="AK1126" s="1"/>
      <c r="AL1126" s="1"/>
      <c r="AM1126" s="1"/>
      <c r="AN1126" s="1"/>
      <c r="AO1126" s="1"/>
      <c r="AP1126" s="1"/>
      <c r="AQ1126" s="1"/>
      <c r="AR1126" s="1"/>
      <c r="AS1126" s="1"/>
      <c r="AT1126" s="1"/>
      <c r="AU1126" s="1"/>
    </row>
    <row r="1127" spans="1:47" ht="20" customHeight="1">
      <c r="A1127" s="48" t="s">
        <v>1444</v>
      </c>
      <c r="B1127" s="49">
        <v>230904</v>
      </c>
      <c r="C1127" s="50" t="s">
        <v>225</v>
      </c>
      <c r="D1127" s="50" t="s">
        <v>79</v>
      </c>
      <c r="E1127" s="50" t="s">
        <v>74</v>
      </c>
      <c r="F1127" s="39">
        <f>'Source Data'!O1127</f>
        <v>594274</v>
      </c>
      <c r="G1127" s="39">
        <f>'Source Data'!AS1127</f>
        <v>577559</v>
      </c>
      <c r="H1127" s="39">
        <f t="shared" si="51"/>
        <v>-16715</v>
      </c>
      <c r="I1127" s="55">
        <f t="shared" si="52"/>
        <v>-2.8126756344716411E-2</v>
      </c>
      <c r="J1127" s="39">
        <f>'Source Data'!I1127</f>
        <v>26394</v>
      </c>
      <c r="K1127" s="58" t="str">
        <f t="shared" si="53"/>
        <v>N/A</v>
      </c>
      <c r="L1127" s="1"/>
      <c r="M1127" s="1"/>
      <c r="N1127" s="1"/>
      <c r="O1127" s="1"/>
      <c r="P1127" s="1"/>
      <c r="Q1127" s="1"/>
      <c r="R1127" s="1"/>
      <c r="S1127" s="1"/>
      <c r="T1127" s="1"/>
      <c r="U1127" s="1"/>
      <c r="V1127" s="1"/>
      <c r="W1127" s="1"/>
      <c r="X1127" s="1"/>
      <c r="Y1127" s="1"/>
      <c r="Z1127" s="1"/>
      <c r="AA1127" s="1"/>
      <c r="AB1127" s="1"/>
      <c r="AC1127" s="1"/>
      <c r="AD1127" s="1"/>
      <c r="AE1127" s="1"/>
      <c r="AF1127" s="1"/>
      <c r="AG1127" s="1"/>
      <c r="AH1127" s="1"/>
      <c r="AI1127" s="1"/>
      <c r="AJ1127" s="1"/>
      <c r="AK1127" s="1"/>
      <c r="AL1127" s="1"/>
      <c r="AM1127" s="1"/>
      <c r="AN1127" s="1"/>
      <c r="AO1127" s="1"/>
      <c r="AP1127" s="1"/>
      <c r="AQ1127" s="1"/>
      <c r="AR1127" s="1"/>
      <c r="AS1127" s="1"/>
      <c r="AT1127" s="1"/>
      <c r="AU1127" s="1"/>
    </row>
    <row r="1128" spans="1:47" ht="20" customHeight="1">
      <c r="A1128" s="48" t="s">
        <v>1445</v>
      </c>
      <c r="B1128" s="49">
        <v>240903</v>
      </c>
      <c r="C1128" s="50" t="s">
        <v>903</v>
      </c>
      <c r="D1128" s="50" t="s">
        <v>79</v>
      </c>
      <c r="E1128" s="50" t="s">
        <v>74</v>
      </c>
      <c r="F1128" s="39">
        <f>'Source Data'!O1128</f>
        <v>77037330</v>
      </c>
      <c r="G1128" s="39">
        <f>'Source Data'!AS1128</f>
        <v>93265467</v>
      </c>
      <c r="H1128" s="39">
        <f t="shared" si="51"/>
        <v>16228137</v>
      </c>
      <c r="I1128" s="55">
        <f t="shared" si="52"/>
        <v>0.21065290035363377</v>
      </c>
      <c r="J1128" s="39">
        <f>'Source Data'!I1128</f>
        <v>4213924</v>
      </c>
      <c r="K1128" s="58">
        <f t="shared" si="53"/>
        <v>0.25966776100053873</v>
      </c>
      <c r="L1128" s="1"/>
      <c r="M1128" s="1"/>
      <c r="N1128" s="1"/>
      <c r="O1128" s="1"/>
      <c r="P1128" s="1"/>
      <c r="Q1128" s="1"/>
      <c r="R1128" s="1"/>
      <c r="S1128" s="1"/>
      <c r="T1128" s="1"/>
      <c r="U1128" s="1"/>
      <c r="V1128" s="1"/>
      <c r="W1128" s="1"/>
      <c r="X1128" s="1"/>
      <c r="Y1128" s="1"/>
      <c r="Z1128" s="1"/>
      <c r="AA1128" s="1"/>
      <c r="AB1128" s="1"/>
      <c r="AC1128" s="1"/>
      <c r="AD1128" s="1"/>
      <c r="AE1128" s="1"/>
      <c r="AF1128" s="1"/>
      <c r="AG1128" s="1"/>
      <c r="AH1128" s="1"/>
      <c r="AI1128" s="1"/>
      <c r="AJ1128" s="1"/>
      <c r="AK1128" s="1"/>
      <c r="AL1128" s="1"/>
      <c r="AM1128" s="1"/>
      <c r="AN1128" s="1"/>
      <c r="AO1128" s="1"/>
      <c r="AP1128" s="1"/>
      <c r="AQ1128" s="1"/>
      <c r="AR1128" s="1"/>
      <c r="AS1128" s="1"/>
      <c r="AT1128" s="1"/>
      <c r="AU1128" s="1"/>
    </row>
    <row r="1129" spans="1:47" ht="20" customHeight="1">
      <c r="A1129" s="48" t="s">
        <v>1446</v>
      </c>
      <c r="B1129" s="49">
        <v>57808</v>
      </c>
      <c r="C1129" s="50" t="s">
        <v>70</v>
      </c>
      <c r="D1129" s="50" t="s">
        <v>71</v>
      </c>
      <c r="E1129" s="50" t="s">
        <v>74</v>
      </c>
      <c r="F1129" s="39">
        <f>'Source Data'!O1129</f>
        <v>2331328</v>
      </c>
      <c r="G1129" s="39">
        <f>'Source Data'!AS1129</f>
        <v>2134844</v>
      </c>
      <c r="H1129" s="39">
        <f t="shared" si="51"/>
        <v>-196484</v>
      </c>
      <c r="I1129" s="55">
        <f t="shared" si="52"/>
        <v>-8.4279861092047104E-2</v>
      </c>
      <c r="J1129" s="39">
        <f>'Source Data'!I1129</f>
        <v>217406</v>
      </c>
      <c r="K1129" s="58" t="str">
        <f t="shared" si="53"/>
        <v>N/A</v>
      </c>
      <c r="L1129" s="1"/>
      <c r="M1129" s="1"/>
      <c r="N1129" s="1"/>
      <c r="O1129" s="1"/>
      <c r="P1129" s="1"/>
      <c r="Q1129" s="1"/>
      <c r="R1129" s="1"/>
      <c r="S1129" s="1"/>
      <c r="T1129" s="1"/>
      <c r="U1129" s="1"/>
      <c r="V1129" s="1"/>
      <c r="W1129" s="1"/>
      <c r="X1129" s="1"/>
      <c r="Y1129" s="1"/>
      <c r="Z1129" s="1"/>
      <c r="AA1129" s="1"/>
      <c r="AB1129" s="1"/>
      <c r="AC1129" s="1"/>
      <c r="AD1129" s="1"/>
      <c r="AE1129" s="1"/>
      <c r="AF1129" s="1"/>
      <c r="AG1129" s="1"/>
      <c r="AH1129" s="1"/>
      <c r="AI1129" s="1"/>
      <c r="AJ1129" s="1"/>
      <c r="AK1129" s="1"/>
      <c r="AL1129" s="1"/>
      <c r="AM1129" s="1"/>
      <c r="AN1129" s="1"/>
      <c r="AO1129" s="1"/>
      <c r="AP1129" s="1"/>
      <c r="AQ1129" s="1"/>
      <c r="AR1129" s="1"/>
      <c r="AS1129" s="1"/>
      <c r="AT1129" s="1"/>
      <c r="AU1129" s="1"/>
    </row>
    <row r="1130" spans="1:47" ht="20" customHeight="1">
      <c r="A1130" s="48" t="s">
        <v>1447</v>
      </c>
      <c r="B1130" s="49">
        <v>101807</v>
      </c>
      <c r="C1130" s="50" t="s">
        <v>76</v>
      </c>
      <c r="D1130" s="50" t="s">
        <v>71</v>
      </c>
      <c r="E1130" s="50" t="s">
        <v>72</v>
      </c>
      <c r="F1130" s="39">
        <f>'Source Data'!O1130</f>
        <v>273829</v>
      </c>
      <c r="G1130" s="39">
        <f>'Source Data'!AS1130</f>
        <v>0</v>
      </c>
      <c r="H1130" s="39">
        <f t="shared" si="51"/>
        <v>-273829</v>
      </c>
      <c r="I1130" s="55">
        <f t="shared" si="52"/>
        <v>-1</v>
      </c>
      <c r="J1130" s="39">
        <f>'Source Data'!I1130</f>
        <v>0</v>
      </c>
      <c r="K1130" s="58" t="str">
        <f t="shared" si="53"/>
        <v>N/A</v>
      </c>
      <c r="L1130" s="1"/>
      <c r="M1130" s="1"/>
      <c r="N1130" s="1"/>
      <c r="O1130" s="1"/>
      <c r="P1130" s="1"/>
      <c r="Q1130" s="1"/>
      <c r="R1130" s="1"/>
      <c r="S1130" s="1"/>
      <c r="T1130" s="1"/>
      <c r="U1130" s="1"/>
      <c r="V1130" s="1"/>
      <c r="W1130" s="1"/>
      <c r="X1130" s="1"/>
      <c r="Y1130" s="1"/>
      <c r="Z1130" s="1"/>
      <c r="AA1130" s="1"/>
      <c r="AB1130" s="1"/>
      <c r="AC1130" s="1"/>
      <c r="AD1130" s="1"/>
      <c r="AE1130" s="1"/>
      <c r="AF1130" s="1"/>
      <c r="AG1130" s="1"/>
      <c r="AH1130" s="1"/>
      <c r="AI1130" s="1"/>
      <c r="AJ1130" s="1"/>
      <c r="AK1130" s="1"/>
      <c r="AL1130" s="1"/>
      <c r="AM1130" s="1"/>
      <c r="AN1130" s="1"/>
      <c r="AO1130" s="1"/>
      <c r="AP1130" s="1"/>
      <c r="AQ1130" s="1"/>
      <c r="AR1130" s="1"/>
      <c r="AS1130" s="1"/>
      <c r="AT1130" s="1"/>
      <c r="AU1130" s="1"/>
    </row>
    <row r="1131" spans="1:47" ht="20" customHeight="1">
      <c r="A1131" s="48" t="s">
        <v>1448</v>
      </c>
      <c r="B1131" s="49">
        <v>227506</v>
      </c>
      <c r="C1131" s="50" t="s">
        <v>168</v>
      </c>
      <c r="D1131" s="50" t="s">
        <v>79</v>
      </c>
      <c r="E1131" s="50" t="s">
        <v>74</v>
      </c>
      <c r="F1131" s="39">
        <f>'Source Data'!O1131</f>
        <v>0</v>
      </c>
      <c r="G1131" s="39">
        <f>'Source Data'!AS1131</f>
        <v>720718</v>
      </c>
      <c r="H1131" s="39">
        <f t="shared" si="51"/>
        <v>720718</v>
      </c>
      <c r="I1131" s="55" t="str">
        <f t="shared" si="52"/>
        <v>N/A</v>
      </c>
      <c r="J1131" s="39">
        <f>'Source Data'!I1131</f>
        <v>128366</v>
      </c>
      <c r="K1131" s="58">
        <f t="shared" si="53"/>
        <v>0.17810849735957754</v>
      </c>
      <c r="L1131" s="1"/>
      <c r="M1131" s="1"/>
      <c r="N1131" s="1"/>
      <c r="O1131" s="1"/>
      <c r="P1131" s="1"/>
      <c r="Q1131" s="1"/>
      <c r="R1131" s="1"/>
      <c r="S1131" s="1"/>
      <c r="T1131" s="1"/>
      <c r="U1131" s="1"/>
      <c r="V1131" s="1"/>
      <c r="W1131" s="1"/>
      <c r="X1131" s="1"/>
      <c r="Y1131" s="1"/>
      <c r="Z1131" s="1"/>
      <c r="AA1131" s="1"/>
      <c r="AB1131" s="1"/>
      <c r="AC1131" s="1"/>
      <c r="AD1131" s="1"/>
      <c r="AE1131" s="1"/>
      <c r="AF1131" s="1"/>
      <c r="AG1131" s="1"/>
      <c r="AH1131" s="1"/>
      <c r="AI1131" s="1"/>
      <c r="AJ1131" s="1"/>
      <c r="AK1131" s="1"/>
      <c r="AL1131" s="1"/>
      <c r="AM1131" s="1"/>
      <c r="AN1131" s="1"/>
      <c r="AO1131" s="1"/>
      <c r="AP1131" s="1"/>
      <c r="AQ1131" s="1"/>
      <c r="AR1131" s="1"/>
      <c r="AS1131" s="1"/>
      <c r="AT1131" s="1"/>
      <c r="AU1131" s="1"/>
    </row>
    <row r="1132" spans="1:47" ht="20" customHeight="1">
      <c r="A1132" s="48" t="s">
        <v>1449</v>
      </c>
      <c r="B1132" s="49">
        <v>227819</v>
      </c>
      <c r="C1132" s="50" t="s">
        <v>168</v>
      </c>
      <c r="D1132" s="50" t="s">
        <v>71</v>
      </c>
      <c r="E1132" s="50" t="s">
        <v>74</v>
      </c>
      <c r="F1132" s="39">
        <f>'Source Data'!O1132</f>
        <v>738088</v>
      </c>
      <c r="G1132" s="39">
        <f>'Source Data'!AS1132</f>
        <v>721565</v>
      </c>
      <c r="H1132" s="39">
        <f t="shared" si="51"/>
        <v>-16523</v>
      </c>
      <c r="I1132" s="55">
        <f t="shared" si="52"/>
        <v>-2.2386219529378609E-2</v>
      </c>
      <c r="J1132" s="39">
        <f>'Source Data'!I1132</f>
        <v>30210</v>
      </c>
      <c r="K1132" s="58" t="str">
        <f t="shared" si="53"/>
        <v>N/A</v>
      </c>
      <c r="L1132" s="1"/>
      <c r="M1132" s="1"/>
      <c r="N1132" s="1"/>
      <c r="O1132" s="1"/>
      <c r="P1132" s="1"/>
      <c r="Q1132" s="1"/>
      <c r="R1132" s="1"/>
      <c r="S1132" s="1"/>
      <c r="T1132" s="1"/>
      <c r="U1132" s="1"/>
      <c r="V1132" s="1"/>
      <c r="W1132" s="1"/>
      <c r="X1132" s="1"/>
      <c r="Y1132" s="1"/>
      <c r="Z1132" s="1"/>
      <c r="AA1132" s="1"/>
      <c r="AB1132" s="1"/>
      <c r="AC1132" s="1"/>
      <c r="AD1132" s="1"/>
      <c r="AE1132" s="1"/>
      <c r="AF1132" s="1"/>
      <c r="AG1132" s="1"/>
      <c r="AH1132" s="1"/>
      <c r="AI1132" s="1"/>
      <c r="AJ1132" s="1"/>
      <c r="AK1132" s="1"/>
      <c r="AL1132" s="1"/>
      <c r="AM1132" s="1"/>
      <c r="AN1132" s="1"/>
      <c r="AO1132" s="1"/>
      <c r="AP1132" s="1"/>
      <c r="AQ1132" s="1"/>
      <c r="AR1132" s="1"/>
      <c r="AS1132" s="1"/>
      <c r="AT1132" s="1"/>
      <c r="AU1132" s="1"/>
    </row>
    <row r="1133" spans="1:47" ht="20" customHeight="1">
      <c r="A1133" s="48" t="s">
        <v>1450</v>
      </c>
      <c r="B1133" s="49">
        <v>227806</v>
      </c>
      <c r="C1133" s="50" t="s">
        <v>168</v>
      </c>
      <c r="D1133" s="50" t="s">
        <v>71</v>
      </c>
      <c r="E1133" s="50" t="s">
        <v>74</v>
      </c>
      <c r="F1133" s="39">
        <f>'Source Data'!O1133</f>
        <v>2212875</v>
      </c>
      <c r="G1133" s="39">
        <f>'Source Data'!AS1133</f>
        <v>2254080</v>
      </c>
      <c r="H1133" s="39">
        <f t="shared" si="51"/>
        <v>41205</v>
      </c>
      <c r="I1133" s="55">
        <f t="shared" si="52"/>
        <v>1.8620572784273853E-2</v>
      </c>
      <c r="J1133" s="39">
        <f>'Source Data'!I1133</f>
        <v>73670</v>
      </c>
      <c r="K1133" s="58">
        <f t="shared" si="53"/>
        <v>1.7878898191966994</v>
      </c>
      <c r="L1133" s="1"/>
      <c r="M1133" s="1"/>
      <c r="N1133" s="1"/>
      <c r="O1133" s="1"/>
      <c r="P1133" s="1"/>
      <c r="Q1133" s="1"/>
      <c r="R1133" s="1"/>
      <c r="S1133" s="1"/>
      <c r="T1133" s="1"/>
      <c r="U1133" s="1"/>
      <c r="V1133" s="1"/>
      <c r="W1133" s="1"/>
      <c r="X1133" s="1"/>
      <c r="Y1133" s="1"/>
      <c r="Z1133" s="1"/>
      <c r="AA1133" s="1"/>
      <c r="AB1133" s="1"/>
      <c r="AC1133" s="1"/>
      <c r="AD1133" s="1"/>
      <c r="AE1133" s="1"/>
      <c r="AF1133" s="1"/>
      <c r="AG1133" s="1"/>
      <c r="AH1133" s="1"/>
      <c r="AI1133" s="1"/>
      <c r="AJ1133" s="1"/>
      <c r="AK1133" s="1"/>
      <c r="AL1133" s="1"/>
      <c r="AM1133" s="1"/>
      <c r="AN1133" s="1"/>
      <c r="AO1133" s="1"/>
      <c r="AP1133" s="1"/>
      <c r="AQ1133" s="1"/>
      <c r="AR1133" s="1"/>
      <c r="AS1133" s="1"/>
      <c r="AT1133" s="1"/>
      <c r="AU1133" s="1"/>
    </row>
    <row r="1134" spans="1:47" ht="20" customHeight="1">
      <c r="A1134" s="48" t="s">
        <v>1451</v>
      </c>
      <c r="B1134" s="49">
        <v>227831</v>
      </c>
      <c r="C1134" s="50" t="s">
        <v>168</v>
      </c>
      <c r="D1134" s="50" t="s">
        <v>71</v>
      </c>
      <c r="E1134" s="50" t="s">
        <v>765</v>
      </c>
      <c r="F1134" s="39">
        <f>'Source Data'!O1134</f>
        <v>0</v>
      </c>
      <c r="G1134" s="39">
        <f>'Source Data'!AS1134</f>
        <v>0</v>
      </c>
      <c r="H1134" s="39">
        <f t="shared" si="51"/>
        <v>0</v>
      </c>
      <c r="I1134" s="55" t="str">
        <f t="shared" si="52"/>
        <v>N/A</v>
      </c>
      <c r="J1134" s="39">
        <f>'Source Data'!I1134</f>
        <v>3498</v>
      </c>
      <c r="K1134" s="58" t="str">
        <f t="shared" si="53"/>
        <v>N/A</v>
      </c>
      <c r="L1134" s="1"/>
      <c r="M1134" s="1"/>
      <c r="N1134" s="1"/>
      <c r="O1134" s="1"/>
      <c r="P1134" s="1"/>
      <c r="Q1134" s="1"/>
      <c r="R1134" s="1"/>
      <c r="S1134" s="1"/>
      <c r="T1134" s="1"/>
      <c r="U1134" s="1"/>
      <c r="V1134" s="1"/>
      <c r="W1134" s="1"/>
      <c r="X1134" s="1"/>
      <c r="Y1134" s="1"/>
      <c r="Z1134" s="1"/>
      <c r="AA1134" s="1"/>
      <c r="AB1134" s="1"/>
      <c r="AC1134" s="1"/>
      <c r="AD1134" s="1"/>
      <c r="AE1134" s="1"/>
      <c r="AF1134" s="1"/>
      <c r="AG1134" s="1"/>
      <c r="AH1134" s="1"/>
      <c r="AI1134" s="1"/>
      <c r="AJ1134" s="1"/>
      <c r="AK1134" s="1"/>
      <c r="AL1134" s="1"/>
      <c r="AM1134" s="1"/>
      <c r="AN1134" s="1"/>
      <c r="AO1134" s="1"/>
      <c r="AP1134" s="1"/>
      <c r="AQ1134" s="1"/>
      <c r="AR1134" s="1"/>
      <c r="AS1134" s="1"/>
      <c r="AT1134" s="1"/>
      <c r="AU1134" s="1"/>
    </row>
    <row r="1135" spans="1:47" ht="20" customHeight="1">
      <c r="A1135" s="48" t="s">
        <v>1452</v>
      </c>
      <c r="B1135" s="49">
        <v>101881</v>
      </c>
      <c r="C1135" s="50" t="s">
        <v>76</v>
      </c>
      <c r="D1135" s="50" t="s">
        <v>71</v>
      </c>
      <c r="E1135" s="50" t="s">
        <v>292</v>
      </c>
      <c r="F1135" s="39">
        <f>'Source Data'!O1135</f>
        <v>0</v>
      </c>
      <c r="G1135" s="39">
        <f>'Source Data'!AS1135</f>
        <v>213364</v>
      </c>
      <c r="H1135" s="39">
        <f t="shared" si="51"/>
        <v>213364</v>
      </c>
      <c r="I1135" s="55" t="str">
        <f t="shared" si="52"/>
        <v>N/A</v>
      </c>
      <c r="J1135" s="39">
        <f>'Source Data'!I1135</f>
        <v>12296</v>
      </c>
      <c r="K1135" s="58">
        <f t="shared" si="53"/>
        <v>5.7629215800228714E-2</v>
      </c>
      <c r="L1135" s="1"/>
      <c r="M1135" s="1"/>
      <c r="N1135" s="1"/>
      <c r="O1135" s="1"/>
      <c r="P1135" s="1"/>
      <c r="Q1135" s="1"/>
      <c r="R1135" s="1"/>
      <c r="S1135" s="1"/>
      <c r="T1135" s="1"/>
      <c r="U1135" s="1"/>
      <c r="V1135" s="1"/>
      <c r="W1135" s="1"/>
      <c r="X1135" s="1"/>
      <c r="Y1135" s="1"/>
      <c r="Z1135" s="1"/>
      <c r="AA1135" s="1"/>
      <c r="AB1135" s="1"/>
      <c r="AC1135" s="1"/>
      <c r="AD1135" s="1"/>
      <c r="AE1135" s="1"/>
      <c r="AF1135" s="1"/>
      <c r="AG1135" s="1"/>
      <c r="AH1135" s="1"/>
      <c r="AI1135" s="1"/>
      <c r="AJ1135" s="1"/>
      <c r="AK1135" s="1"/>
      <c r="AL1135" s="1"/>
      <c r="AM1135" s="1"/>
      <c r="AN1135" s="1"/>
      <c r="AO1135" s="1"/>
      <c r="AP1135" s="1"/>
      <c r="AQ1135" s="1"/>
      <c r="AR1135" s="1"/>
      <c r="AS1135" s="1"/>
      <c r="AT1135" s="1"/>
      <c r="AU1135" s="1"/>
    </row>
    <row r="1136" spans="1:47" ht="20" customHeight="1">
      <c r="A1136" s="48" t="s">
        <v>1453</v>
      </c>
      <c r="B1136" s="49">
        <v>57803</v>
      </c>
      <c r="C1136" s="50" t="s">
        <v>70</v>
      </c>
      <c r="D1136" s="50" t="s">
        <v>71</v>
      </c>
      <c r="E1136" s="50" t="s">
        <v>74</v>
      </c>
      <c r="F1136" s="39">
        <f>'Source Data'!O1136</f>
        <v>23105334</v>
      </c>
      <c r="G1136" s="39">
        <f>'Source Data'!AS1136</f>
        <v>38504219</v>
      </c>
      <c r="H1136" s="39">
        <f t="shared" si="51"/>
        <v>15398885</v>
      </c>
      <c r="I1136" s="55">
        <f t="shared" si="52"/>
        <v>0.66646450555529735</v>
      </c>
      <c r="J1136" s="39">
        <f>'Source Data'!I1136</f>
        <v>2494710</v>
      </c>
      <c r="K1136" s="58">
        <f t="shared" si="53"/>
        <v>0.1620058854910599</v>
      </c>
      <c r="L1136" s="1"/>
      <c r="M1136" s="1"/>
      <c r="N1136" s="1"/>
      <c r="O1136" s="1"/>
      <c r="P1136" s="1"/>
      <c r="Q1136" s="1"/>
      <c r="R1136" s="1"/>
      <c r="S1136" s="1"/>
      <c r="T1136" s="1"/>
      <c r="U1136" s="1"/>
      <c r="V1136" s="1"/>
      <c r="W1136" s="1"/>
      <c r="X1136" s="1"/>
      <c r="Y1136" s="1"/>
      <c r="Z1136" s="1"/>
      <c r="AA1136" s="1"/>
      <c r="AB1136" s="1"/>
      <c r="AC1136" s="1"/>
      <c r="AD1136" s="1"/>
      <c r="AE1136" s="1"/>
      <c r="AF1136" s="1"/>
      <c r="AG1136" s="1"/>
      <c r="AH1136" s="1"/>
      <c r="AI1136" s="1"/>
      <c r="AJ1136" s="1"/>
      <c r="AK1136" s="1"/>
      <c r="AL1136" s="1"/>
      <c r="AM1136" s="1"/>
      <c r="AN1136" s="1"/>
      <c r="AO1136" s="1"/>
      <c r="AP1136" s="1"/>
      <c r="AQ1136" s="1"/>
      <c r="AR1136" s="1"/>
      <c r="AS1136" s="1"/>
      <c r="AT1136" s="1"/>
      <c r="AU1136" s="1"/>
    </row>
    <row r="1137" spans="1:47" ht="20" customHeight="1">
      <c r="A1137" s="48" t="s">
        <v>1454</v>
      </c>
      <c r="B1137" s="49">
        <v>212804</v>
      </c>
      <c r="C1137" s="50" t="s">
        <v>157</v>
      </c>
      <c r="D1137" s="50" t="s">
        <v>71</v>
      </c>
      <c r="E1137" s="50" t="s">
        <v>74</v>
      </c>
      <c r="F1137" s="39">
        <f>'Source Data'!O1137</f>
        <v>1663264</v>
      </c>
      <c r="G1137" s="39">
        <f>'Source Data'!AS1137</f>
        <v>2956273</v>
      </c>
      <c r="H1137" s="39">
        <f t="shared" si="51"/>
        <v>1293009</v>
      </c>
      <c r="I1137" s="55">
        <f t="shared" si="52"/>
        <v>0.77739252457817876</v>
      </c>
      <c r="J1137" s="39">
        <f>'Source Data'!I1137</f>
        <v>129744</v>
      </c>
      <c r="K1137" s="58">
        <f t="shared" si="53"/>
        <v>0.10034268903000675</v>
      </c>
      <c r="L1137" s="1"/>
      <c r="M1137" s="1"/>
      <c r="N1137" s="1"/>
      <c r="O1137" s="1"/>
      <c r="P1137" s="1"/>
      <c r="Q1137" s="1"/>
      <c r="R1137" s="1"/>
      <c r="S1137" s="1"/>
      <c r="T1137" s="1"/>
      <c r="U1137" s="1"/>
      <c r="V1137" s="1"/>
      <c r="W1137" s="1"/>
      <c r="X1137" s="1"/>
      <c r="Y1137" s="1"/>
      <c r="Z1137" s="1"/>
      <c r="AA1137" s="1"/>
      <c r="AB1137" s="1"/>
      <c r="AC1137" s="1"/>
      <c r="AD1137" s="1"/>
      <c r="AE1137" s="1"/>
      <c r="AF1137" s="1"/>
      <c r="AG1137" s="1"/>
      <c r="AH1137" s="1"/>
      <c r="AI1137" s="1"/>
      <c r="AJ1137" s="1"/>
      <c r="AK1137" s="1"/>
      <c r="AL1137" s="1"/>
      <c r="AM1137" s="1"/>
      <c r="AN1137" s="1"/>
      <c r="AO1137" s="1"/>
      <c r="AP1137" s="1"/>
      <c r="AQ1137" s="1"/>
      <c r="AR1137" s="1"/>
      <c r="AS1137" s="1"/>
      <c r="AT1137" s="1"/>
      <c r="AU1137" s="1"/>
    </row>
    <row r="1138" spans="1:47" ht="20" customHeight="1">
      <c r="A1138" s="48" t="s">
        <v>1455</v>
      </c>
      <c r="B1138" s="49">
        <v>232904</v>
      </c>
      <c r="C1138" s="50" t="s">
        <v>872</v>
      </c>
      <c r="D1138" s="50" t="s">
        <v>79</v>
      </c>
      <c r="E1138" s="50" t="s">
        <v>74</v>
      </c>
      <c r="F1138" s="39">
        <f>'Source Data'!O1138</f>
        <v>550441</v>
      </c>
      <c r="G1138" s="39">
        <f>'Source Data'!AS1138</f>
        <v>540137</v>
      </c>
      <c r="H1138" s="39">
        <f t="shared" si="51"/>
        <v>-10304</v>
      </c>
      <c r="I1138" s="55">
        <f t="shared" si="52"/>
        <v>-1.871953579039352E-2</v>
      </c>
      <c r="J1138" s="39">
        <f>'Source Data'!I1138</f>
        <v>19822</v>
      </c>
      <c r="K1138" s="58" t="str">
        <f t="shared" si="53"/>
        <v>N/A</v>
      </c>
      <c r="L1138" s="1"/>
      <c r="M1138" s="1"/>
      <c r="N1138" s="1"/>
      <c r="O1138" s="1"/>
      <c r="P1138" s="1"/>
      <c r="Q1138" s="1"/>
      <c r="R1138" s="1"/>
      <c r="S1138" s="1"/>
      <c r="T1138" s="1"/>
      <c r="U1138" s="1"/>
      <c r="V1138" s="1"/>
      <c r="W1138" s="1"/>
      <c r="X1138" s="1"/>
      <c r="Y1138" s="1"/>
      <c r="Z1138" s="1"/>
      <c r="AA1138" s="1"/>
      <c r="AB1138" s="1"/>
      <c r="AC1138" s="1"/>
      <c r="AD1138" s="1"/>
      <c r="AE1138" s="1"/>
      <c r="AF1138" s="1"/>
      <c r="AG1138" s="1"/>
      <c r="AH1138" s="1"/>
      <c r="AI1138" s="1"/>
      <c r="AJ1138" s="1"/>
      <c r="AK1138" s="1"/>
      <c r="AL1138" s="1"/>
      <c r="AM1138" s="1"/>
      <c r="AN1138" s="1"/>
      <c r="AO1138" s="1"/>
      <c r="AP1138" s="1"/>
      <c r="AQ1138" s="1"/>
      <c r="AR1138" s="1"/>
      <c r="AS1138" s="1"/>
      <c r="AT1138" s="1"/>
      <c r="AU1138" s="1"/>
    </row>
    <row r="1139" spans="1:47" ht="20" customHeight="1">
      <c r="A1139" s="48" t="s">
        <v>1456</v>
      </c>
      <c r="B1139" s="49">
        <v>68803</v>
      </c>
      <c r="C1139" s="50" t="s">
        <v>441</v>
      </c>
      <c r="D1139" s="50" t="s">
        <v>71</v>
      </c>
      <c r="E1139" s="50" t="s">
        <v>1457</v>
      </c>
      <c r="F1139" s="39">
        <f>'Source Data'!O1139</f>
        <v>1193137</v>
      </c>
      <c r="G1139" s="39">
        <f>'Source Data'!AS1139</f>
        <v>0</v>
      </c>
      <c r="H1139" s="39">
        <f t="shared" si="51"/>
        <v>-1193137</v>
      </c>
      <c r="I1139" s="55">
        <f t="shared" si="52"/>
        <v>-1</v>
      </c>
      <c r="J1139" s="39">
        <f>'Source Data'!I1139</f>
        <v>0</v>
      </c>
      <c r="K1139" s="58" t="str">
        <f t="shared" si="53"/>
        <v>N/A</v>
      </c>
      <c r="L1139" s="1"/>
      <c r="M1139" s="1"/>
      <c r="N1139" s="1"/>
      <c r="O1139" s="1"/>
      <c r="P1139" s="1"/>
      <c r="Q1139" s="1"/>
      <c r="R1139" s="1"/>
      <c r="S1139" s="1"/>
      <c r="T1139" s="1"/>
      <c r="U1139" s="1"/>
      <c r="V1139" s="1"/>
      <c r="W1139" s="1"/>
      <c r="X1139" s="1"/>
      <c r="Y1139" s="1"/>
      <c r="Z1139" s="1"/>
      <c r="AA1139" s="1"/>
      <c r="AB1139" s="1"/>
      <c r="AC1139" s="1"/>
      <c r="AD1139" s="1"/>
      <c r="AE1139" s="1"/>
      <c r="AF1139" s="1"/>
      <c r="AG1139" s="1"/>
      <c r="AH1139" s="1"/>
      <c r="AI1139" s="1"/>
      <c r="AJ1139" s="1"/>
      <c r="AK1139" s="1"/>
      <c r="AL1139" s="1"/>
      <c r="AM1139" s="1"/>
      <c r="AN1139" s="1"/>
      <c r="AO1139" s="1"/>
      <c r="AP1139" s="1"/>
      <c r="AQ1139" s="1"/>
      <c r="AR1139" s="1"/>
      <c r="AS1139" s="1"/>
      <c r="AT1139" s="1"/>
      <c r="AU1139" s="1"/>
    </row>
    <row r="1140" spans="1:47" ht="20" customHeight="1">
      <c r="A1140" s="48" t="s">
        <v>1458</v>
      </c>
      <c r="B1140" s="49">
        <v>232903</v>
      </c>
      <c r="C1140" s="50" t="s">
        <v>872</v>
      </c>
      <c r="D1140" s="50" t="s">
        <v>79</v>
      </c>
      <c r="E1140" s="50" t="s">
        <v>74</v>
      </c>
      <c r="F1140" s="39">
        <f>'Source Data'!O1140</f>
        <v>6696582</v>
      </c>
      <c r="G1140" s="39">
        <f>'Source Data'!AS1140</f>
        <v>8171654</v>
      </c>
      <c r="H1140" s="39">
        <f t="shared" si="51"/>
        <v>1475072</v>
      </c>
      <c r="I1140" s="55">
        <f t="shared" si="52"/>
        <v>0.2202723717860843</v>
      </c>
      <c r="J1140" s="39">
        <f>'Source Data'!I1140</f>
        <v>398242</v>
      </c>
      <c r="K1140" s="58">
        <f t="shared" si="53"/>
        <v>0.26998139751822287</v>
      </c>
      <c r="L1140" s="1"/>
      <c r="M1140" s="1"/>
      <c r="N1140" s="1"/>
      <c r="O1140" s="1"/>
      <c r="P1140" s="1"/>
      <c r="Q1140" s="1"/>
      <c r="R1140" s="1"/>
      <c r="S1140" s="1"/>
      <c r="T1140" s="1"/>
      <c r="U1140" s="1"/>
      <c r="V1140" s="1"/>
      <c r="W1140" s="1"/>
      <c r="X1140" s="1"/>
      <c r="Y1140" s="1"/>
      <c r="Z1140" s="1"/>
      <c r="AA1140" s="1"/>
      <c r="AB1140" s="1"/>
      <c r="AC1140" s="1"/>
      <c r="AD1140" s="1"/>
      <c r="AE1140" s="1"/>
      <c r="AF1140" s="1"/>
      <c r="AG1140" s="1"/>
      <c r="AH1140" s="1"/>
      <c r="AI1140" s="1"/>
      <c r="AJ1140" s="1"/>
      <c r="AK1140" s="1"/>
      <c r="AL1140" s="1"/>
      <c r="AM1140" s="1"/>
      <c r="AN1140" s="1"/>
      <c r="AO1140" s="1"/>
      <c r="AP1140" s="1"/>
      <c r="AQ1140" s="1"/>
      <c r="AR1140" s="1"/>
      <c r="AS1140" s="1"/>
      <c r="AT1140" s="1"/>
      <c r="AU1140" s="1"/>
    </row>
    <row r="1141" spans="1:47" ht="20" customHeight="1">
      <c r="A1141" s="48" t="s">
        <v>1459</v>
      </c>
      <c r="B1141" s="49">
        <v>122902</v>
      </c>
      <c r="C1141" s="50" t="s">
        <v>643</v>
      </c>
      <c r="D1141" s="50" t="s">
        <v>79</v>
      </c>
      <c r="E1141" s="50" t="s">
        <v>74</v>
      </c>
      <c r="F1141" s="39">
        <f>'Source Data'!O1141</f>
        <v>240700</v>
      </c>
      <c r="G1141" s="39">
        <f>'Source Data'!AS1141</f>
        <v>250600</v>
      </c>
      <c r="H1141" s="39">
        <f t="shared" si="51"/>
        <v>9900</v>
      </c>
      <c r="I1141" s="55">
        <f t="shared" si="52"/>
        <v>4.1130037390943085E-2</v>
      </c>
      <c r="J1141" s="39">
        <f>'Source Data'!I1141</f>
        <v>2756</v>
      </c>
      <c r="K1141" s="58">
        <f t="shared" si="53"/>
        <v>0.2783838383838384</v>
      </c>
      <c r="L1141" s="1"/>
      <c r="M1141" s="1"/>
      <c r="N1141" s="1"/>
      <c r="O1141" s="1"/>
      <c r="P1141" s="1"/>
      <c r="Q1141" s="1"/>
      <c r="R1141" s="1"/>
      <c r="S1141" s="1"/>
      <c r="T1141" s="1"/>
      <c r="U1141" s="1"/>
      <c r="V1141" s="1"/>
      <c r="W1141" s="1"/>
      <c r="X1141" s="1"/>
      <c r="Y1141" s="1"/>
      <c r="Z1141" s="1"/>
      <c r="AA1141" s="1"/>
      <c r="AB1141" s="1"/>
      <c r="AC1141" s="1"/>
      <c r="AD1141" s="1"/>
      <c r="AE1141" s="1"/>
      <c r="AF1141" s="1"/>
      <c r="AG1141" s="1"/>
      <c r="AH1141" s="1"/>
      <c r="AI1141" s="1"/>
      <c r="AJ1141" s="1"/>
      <c r="AK1141" s="1"/>
      <c r="AL1141" s="1"/>
      <c r="AM1141" s="1"/>
      <c r="AN1141" s="1"/>
      <c r="AO1141" s="1"/>
      <c r="AP1141" s="1"/>
      <c r="AQ1141" s="1"/>
      <c r="AR1141" s="1"/>
      <c r="AS1141" s="1"/>
      <c r="AT1141" s="1"/>
      <c r="AU1141" s="1"/>
    </row>
    <row r="1142" spans="1:47" ht="20" customHeight="1">
      <c r="A1142" s="48" t="s">
        <v>1460</v>
      </c>
      <c r="B1142" s="49">
        <v>227824</v>
      </c>
      <c r="C1142" s="50" t="s">
        <v>168</v>
      </c>
      <c r="D1142" s="50" t="s">
        <v>71</v>
      </c>
      <c r="E1142" s="50" t="s">
        <v>74</v>
      </c>
      <c r="F1142" s="39">
        <f>'Source Data'!O1142</f>
        <v>2083824</v>
      </c>
      <c r="G1142" s="39">
        <f>'Source Data'!AS1142</f>
        <v>2829133</v>
      </c>
      <c r="H1142" s="39">
        <f t="shared" si="51"/>
        <v>745309</v>
      </c>
      <c r="I1142" s="55">
        <f t="shared" si="52"/>
        <v>0.35766408295518237</v>
      </c>
      <c r="J1142" s="39">
        <f>'Source Data'!I1142</f>
        <v>85966</v>
      </c>
      <c r="K1142" s="58">
        <f t="shared" si="53"/>
        <v>0.11534276387377584</v>
      </c>
      <c r="L1142" s="1"/>
      <c r="M1142" s="1"/>
      <c r="N1142" s="1"/>
      <c r="O1142" s="1"/>
      <c r="P1142" s="1"/>
      <c r="Q1142" s="1"/>
      <c r="R1142" s="1"/>
      <c r="S1142" s="1"/>
      <c r="T1142" s="1"/>
      <c r="U1142" s="1"/>
      <c r="V1142" s="1"/>
      <c r="W1142" s="1"/>
      <c r="X1142" s="1"/>
      <c r="Y1142" s="1"/>
      <c r="Z1142" s="1"/>
      <c r="AA1142" s="1"/>
      <c r="AB1142" s="1"/>
      <c r="AC1142" s="1"/>
      <c r="AD1142" s="1"/>
      <c r="AE1142" s="1"/>
      <c r="AF1142" s="1"/>
      <c r="AG1142" s="1"/>
      <c r="AH1142" s="1"/>
      <c r="AI1142" s="1"/>
      <c r="AJ1142" s="1"/>
      <c r="AK1142" s="1"/>
      <c r="AL1142" s="1"/>
      <c r="AM1142" s="1"/>
      <c r="AN1142" s="1"/>
      <c r="AO1142" s="1"/>
      <c r="AP1142" s="1"/>
      <c r="AQ1142" s="1"/>
      <c r="AR1142" s="1"/>
      <c r="AS1142" s="1"/>
      <c r="AT1142" s="1"/>
      <c r="AU1142" s="1"/>
    </row>
    <row r="1143" spans="1:47" ht="20" customHeight="1">
      <c r="A1143" s="48" t="s">
        <v>1461</v>
      </c>
      <c r="B1143" s="49">
        <v>18904</v>
      </c>
      <c r="C1143" s="50" t="s">
        <v>415</v>
      </c>
      <c r="D1143" s="50" t="s">
        <v>79</v>
      </c>
      <c r="E1143" s="50" t="s">
        <v>74</v>
      </c>
      <c r="F1143" s="39">
        <f>'Source Data'!O1143</f>
        <v>792593</v>
      </c>
      <c r="G1143" s="39">
        <f>'Source Data'!AS1143</f>
        <v>1094306</v>
      </c>
      <c r="H1143" s="39">
        <f t="shared" si="51"/>
        <v>301713</v>
      </c>
      <c r="I1143" s="55">
        <f t="shared" si="52"/>
        <v>0.38066573891013422</v>
      </c>
      <c r="J1143" s="39">
        <f>'Source Data'!I1143</f>
        <v>70278</v>
      </c>
      <c r="K1143" s="58">
        <f t="shared" si="53"/>
        <v>0.23292996987203071</v>
      </c>
      <c r="L1143" s="1"/>
      <c r="M1143" s="1"/>
      <c r="N1143" s="1"/>
      <c r="O1143" s="1"/>
      <c r="P1143" s="1"/>
      <c r="Q1143" s="1"/>
      <c r="R1143" s="1"/>
      <c r="S1143" s="1"/>
      <c r="T1143" s="1"/>
      <c r="U1143" s="1"/>
      <c r="V1143" s="1"/>
      <c r="W1143" s="1"/>
      <c r="X1143" s="1"/>
      <c r="Y1143" s="1"/>
      <c r="Z1143" s="1"/>
      <c r="AA1143" s="1"/>
      <c r="AB1143" s="1"/>
      <c r="AC1143" s="1"/>
      <c r="AD1143" s="1"/>
      <c r="AE1143" s="1"/>
      <c r="AF1143" s="1"/>
      <c r="AG1143" s="1"/>
      <c r="AH1143" s="1"/>
      <c r="AI1143" s="1"/>
      <c r="AJ1143" s="1"/>
      <c r="AK1143" s="1"/>
      <c r="AL1143" s="1"/>
      <c r="AM1143" s="1"/>
      <c r="AN1143" s="1"/>
      <c r="AO1143" s="1"/>
      <c r="AP1143" s="1"/>
      <c r="AQ1143" s="1"/>
      <c r="AR1143" s="1"/>
      <c r="AS1143" s="1"/>
      <c r="AT1143" s="1"/>
      <c r="AU1143" s="1"/>
    </row>
    <row r="1144" spans="1:47" ht="20" customHeight="1">
      <c r="A1144" s="48" t="s">
        <v>1462</v>
      </c>
      <c r="B1144" s="49">
        <v>49903</v>
      </c>
      <c r="C1144" s="50" t="s">
        <v>339</v>
      </c>
      <c r="D1144" s="50" t="s">
        <v>79</v>
      </c>
      <c r="E1144" s="50" t="s">
        <v>74</v>
      </c>
      <c r="F1144" s="39">
        <f>'Source Data'!O1144</f>
        <v>1450745</v>
      </c>
      <c r="G1144" s="39">
        <f>'Source Data'!AS1144</f>
        <v>2410477</v>
      </c>
      <c r="H1144" s="39">
        <f t="shared" si="51"/>
        <v>959732</v>
      </c>
      <c r="I1144" s="55">
        <f t="shared" si="52"/>
        <v>0.66154424106235077</v>
      </c>
      <c r="J1144" s="39">
        <f>'Source Data'!I1144</f>
        <v>89570</v>
      </c>
      <c r="K1144" s="58">
        <f t="shared" si="53"/>
        <v>9.3328137438368208E-2</v>
      </c>
      <c r="L1144" s="1"/>
      <c r="M1144" s="1"/>
      <c r="N1144" s="1"/>
      <c r="O1144" s="1"/>
      <c r="P1144" s="1"/>
      <c r="Q1144" s="1"/>
      <c r="R1144" s="1"/>
      <c r="S1144" s="1"/>
      <c r="T1144" s="1"/>
      <c r="U1144" s="1"/>
      <c r="V1144" s="1"/>
      <c r="W1144" s="1"/>
      <c r="X1144" s="1"/>
      <c r="Y1144" s="1"/>
      <c r="Z1144" s="1"/>
      <c r="AA1144" s="1"/>
      <c r="AB1144" s="1"/>
      <c r="AC1144" s="1"/>
      <c r="AD1144" s="1"/>
      <c r="AE1144" s="1"/>
      <c r="AF1144" s="1"/>
      <c r="AG1144" s="1"/>
      <c r="AH1144" s="1"/>
      <c r="AI1144" s="1"/>
      <c r="AJ1144" s="1"/>
      <c r="AK1144" s="1"/>
      <c r="AL1144" s="1"/>
      <c r="AM1144" s="1"/>
      <c r="AN1144" s="1"/>
      <c r="AO1144" s="1"/>
      <c r="AP1144" s="1"/>
      <c r="AQ1144" s="1"/>
      <c r="AR1144" s="1"/>
      <c r="AS1144" s="1"/>
      <c r="AT1144" s="1"/>
      <c r="AU1144" s="1"/>
    </row>
    <row r="1145" spans="1:47" ht="20" customHeight="1">
      <c r="A1145" s="48" t="s">
        <v>1462</v>
      </c>
      <c r="B1145" s="49">
        <v>108916</v>
      </c>
      <c r="C1145" s="50" t="s">
        <v>291</v>
      </c>
      <c r="D1145" s="50" t="s">
        <v>79</v>
      </c>
      <c r="E1145" s="50" t="s">
        <v>74</v>
      </c>
      <c r="F1145" s="39">
        <f>'Source Data'!O1145</f>
        <v>8025841</v>
      </c>
      <c r="G1145" s="39">
        <f>'Source Data'!AS1145</f>
        <v>8204170</v>
      </c>
      <c r="H1145" s="39">
        <f t="shared" si="51"/>
        <v>178329</v>
      </c>
      <c r="I1145" s="55">
        <f t="shared" si="52"/>
        <v>2.2219353710097173E-2</v>
      </c>
      <c r="J1145" s="39">
        <f>'Source Data'!I1145</f>
        <v>349694</v>
      </c>
      <c r="K1145" s="58">
        <f t="shared" si="53"/>
        <v>1.9609485837973633</v>
      </c>
      <c r="L1145" s="1"/>
      <c r="M1145" s="1"/>
      <c r="N1145" s="1"/>
      <c r="O1145" s="1"/>
      <c r="P1145" s="1"/>
      <c r="Q1145" s="1"/>
      <c r="R1145" s="1"/>
      <c r="S1145" s="1"/>
      <c r="T1145" s="1"/>
      <c r="U1145" s="1"/>
      <c r="V1145" s="1"/>
      <c r="W1145" s="1"/>
      <c r="X1145" s="1"/>
      <c r="Y1145" s="1"/>
      <c r="Z1145" s="1"/>
      <c r="AA1145" s="1"/>
      <c r="AB1145" s="1"/>
      <c r="AC1145" s="1"/>
      <c r="AD1145" s="1"/>
      <c r="AE1145" s="1"/>
      <c r="AF1145" s="1"/>
      <c r="AG1145" s="1"/>
      <c r="AH1145" s="1"/>
      <c r="AI1145" s="1"/>
      <c r="AJ1145" s="1"/>
      <c r="AK1145" s="1"/>
      <c r="AL1145" s="1"/>
      <c r="AM1145" s="1"/>
      <c r="AN1145" s="1"/>
      <c r="AO1145" s="1"/>
      <c r="AP1145" s="1"/>
      <c r="AQ1145" s="1"/>
      <c r="AR1145" s="1"/>
      <c r="AS1145" s="1"/>
      <c r="AT1145" s="1"/>
      <c r="AU1145" s="1"/>
    </row>
    <row r="1146" spans="1:47" ht="20" customHeight="1">
      <c r="A1146" s="48" t="s">
        <v>1463</v>
      </c>
      <c r="B1146" s="49">
        <v>227829</v>
      </c>
      <c r="C1146" s="50" t="s">
        <v>168</v>
      </c>
      <c r="D1146" s="50" t="s">
        <v>71</v>
      </c>
      <c r="E1146" s="50" t="s">
        <v>74</v>
      </c>
      <c r="F1146" s="39">
        <f>'Source Data'!O1146</f>
        <v>559460</v>
      </c>
      <c r="G1146" s="39">
        <f>'Source Data'!AS1146</f>
        <v>4376722</v>
      </c>
      <c r="H1146" s="39">
        <f t="shared" si="51"/>
        <v>3817262</v>
      </c>
      <c r="I1146" s="55">
        <f t="shared" si="52"/>
        <v>6.8231187216244233</v>
      </c>
      <c r="J1146" s="39">
        <f>'Source Data'!I1146</f>
        <v>502228</v>
      </c>
      <c r="K1146" s="58">
        <f t="shared" si="53"/>
        <v>0.13156760002326276</v>
      </c>
      <c r="L1146" s="1"/>
      <c r="M1146" s="1"/>
      <c r="N1146" s="1"/>
      <c r="O1146" s="1"/>
      <c r="P1146" s="1"/>
      <c r="Q1146" s="1"/>
      <c r="R1146" s="1"/>
      <c r="S1146" s="1"/>
      <c r="T1146" s="1"/>
      <c r="U1146" s="1"/>
      <c r="V1146" s="1"/>
      <c r="W1146" s="1"/>
      <c r="X1146" s="1"/>
      <c r="Y1146" s="1"/>
      <c r="Z1146" s="1"/>
      <c r="AA1146" s="1"/>
      <c r="AB1146" s="1"/>
      <c r="AC1146" s="1"/>
      <c r="AD1146" s="1"/>
      <c r="AE1146" s="1"/>
      <c r="AF1146" s="1"/>
      <c r="AG1146" s="1"/>
      <c r="AH1146" s="1"/>
      <c r="AI1146" s="1"/>
      <c r="AJ1146" s="1"/>
      <c r="AK1146" s="1"/>
      <c r="AL1146" s="1"/>
      <c r="AM1146" s="1"/>
      <c r="AN1146" s="1"/>
      <c r="AO1146" s="1"/>
      <c r="AP1146" s="1"/>
      <c r="AQ1146" s="1"/>
      <c r="AR1146" s="1"/>
      <c r="AS1146" s="1"/>
      <c r="AT1146" s="1"/>
      <c r="AU1146" s="1"/>
    </row>
    <row r="1147" spans="1:47" ht="20" customHeight="1">
      <c r="A1147" s="48" t="s">
        <v>1464</v>
      </c>
      <c r="B1147" s="49">
        <v>91908</v>
      </c>
      <c r="C1147" s="50" t="s">
        <v>210</v>
      </c>
      <c r="D1147" s="50" t="s">
        <v>79</v>
      </c>
      <c r="E1147" s="50" t="s">
        <v>74</v>
      </c>
      <c r="F1147" s="39">
        <f>'Source Data'!O1147</f>
        <v>2129344</v>
      </c>
      <c r="G1147" s="39">
        <f>'Source Data'!AS1147</f>
        <v>4330275</v>
      </c>
      <c r="H1147" s="39">
        <f t="shared" si="51"/>
        <v>2200931</v>
      </c>
      <c r="I1147" s="55">
        <f t="shared" si="52"/>
        <v>1.0336192742929278</v>
      </c>
      <c r="J1147" s="39">
        <f>'Source Data'!I1147</f>
        <v>302736</v>
      </c>
      <c r="K1147" s="58">
        <f t="shared" si="53"/>
        <v>0.1375490644640836</v>
      </c>
      <c r="L1147" s="1"/>
      <c r="M1147" s="1"/>
      <c r="N1147" s="1"/>
      <c r="O1147" s="1"/>
      <c r="P1147" s="1"/>
      <c r="Q1147" s="1"/>
      <c r="R1147" s="1"/>
      <c r="S1147" s="1"/>
      <c r="T1147" s="1"/>
      <c r="U1147" s="1"/>
      <c r="V1147" s="1"/>
      <c r="W1147" s="1"/>
      <c r="X1147" s="1"/>
      <c r="Y1147" s="1"/>
      <c r="Z1147" s="1"/>
      <c r="AA1147" s="1"/>
      <c r="AB1147" s="1"/>
      <c r="AC1147" s="1"/>
      <c r="AD1147" s="1"/>
      <c r="AE1147" s="1"/>
      <c r="AF1147" s="1"/>
      <c r="AG1147" s="1"/>
      <c r="AH1147" s="1"/>
      <c r="AI1147" s="1"/>
      <c r="AJ1147" s="1"/>
      <c r="AK1147" s="1"/>
      <c r="AL1147" s="1"/>
      <c r="AM1147" s="1"/>
      <c r="AN1147" s="1"/>
      <c r="AO1147" s="1"/>
      <c r="AP1147" s="1"/>
      <c r="AQ1147" s="1"/>
      <c r="AR1147" s="1"/>
      <c r="AS1147" s="1"/>
      <c r="AT1147" s="1"/>
      <c r="AU1147" s="1"/>
    </row>
    <row r="1148" spans="1:47" ht="20" customHeight="1">
      <c r="A1148" s="48" t="s">
        <v>1465</v>
      </c>
      <c r="B1148" s="49">
        <v>234906</v>
      </c>
      <c r="C1148" s="50" t="s">
        <v>347</v>
      </c>
      <c r="D1148" s="50" t="s">
        <v>79</v>
      </c>
      <c r="E1148" s="50" t="s">
        <v>74</v>
      </c>
      <c r="F1148" s="39">
        <f>'Source Data'!O1148</f>
        <v>3349901</v>
      </c>
      <c r="G1148" s="39">
        <f>'Source Data'!AS1148</f>
        <v>4641852</v>
      </c>
      <c r="H1148" s="39">
        <f t="shared" si="51"/>
        <v>1291951</v>
      </c>
      <c r="I1148" s="55">
        <f t="shared" si="52"/>
        <v>0.38566841229039306</v>
      </c>
      <c r="J1148" s="39">
        <f>'Source Data'!I1148</f>
        <v>239772</v>
      </c>
      <c r="K1148" s="58">
        <f t="shared" si="53"/>
        <v>0.18558908193886611</v>
      </c>
      <c r="L1148" s="1"/>
      <c r="M1148" s="1"/>
      <c r="N1148" s="1"/>
      <c r="O1148" s="1"/>
      <c r="P1148" s="1"/>
      <c r="Q1148" s="1"/>
      <c r="R1148" s="1"/>
      <c r="S1148" s="1"/>
      <c r="T1148" s="1"/>
      <c r="U1148" s="1"/>
      <c r="V1148" s="1"/>
      <c r="W1148" s="1"/>
      <c r="X1148" s="1"/>
      <c r="Y1148" s="1"/>
      <c r="Z1148" s="1"/>
      <c r="AA1148" s="1"/>
      <c r="AB1148" s="1"/>
      <c r="AC1148" s="1"/>
      <c r="AD1148" s="1"/>
      <c r="AE1148" s="1"/>
      <c r="AF1148" s="1"/>
      <c r="AG1148" s="1"/>
      <c r="AH1148" s="1"/>
      <c r="AI1148" s="1"/>
      <c r="AJ1148" s="1"/>
      <c r="AK1148" s="1"/>
      <c r="AL1148" s="1"/>
      <c r="AM1148" s="1"/>
      <c r="AN1148" s="1"/>
      <c r="AO1148" s="1"/>
      <c r="AP1148" s="1"/>
      <c r="AQ1148" s="1"/>
      <c r="AR1148" s="1"/>
      <c r="AS1148" s="1"/>
      <c r="AT1148" s="1"/>
      <c r="AU1148" s="1"/>
    </row>
    <row r="1149" spans="1:47" ht="20" customHeight="1">
      <c r="A1149" s="48" t="s">
        <v>1466</v>
      </c>
      <c r="B1149" s="49">
        <v>158906</v>
      </c>
      <c r="C1149" s="50" t="s">
        <v>199</v>
      </c>
      <c r="D1149" s="50" t="s">
        <v>79</v>
      </c>
      <c r="E1149" s="50" t="s">
        <v>74</v>
      </c>
      <c r="F1149" s="39">
        <f>'Source Data'!O1149</f>
        <v>2252997</v>
      </c>
      <c r="G1149" s="39">
        <f>'Source Data'!AS1149</f>
        <v>3538191</v>
      </c>
      <c r="H1149" s="39">
        <f t="shared" si="51"/>
        <v>1285194</v>
      </c>
      <c r="I1149" s="55">
        <f t="shared" si="52"/>
        <v>0.57043751056925507</v>
      </c>
      <c r="J1149" s="39">
        <f>'Source Data'!I1149</f>
        <v>110664</v>
      </c>
      <c r="K1149" s="58">
        <f t="shared" si="53"/>
        <v>8.6106844569769234E-2</v>
      </c>
      <c r="L1149" s="1"/>
      <c r="M1149" s="1"/>
      <c r="N1149" s="1"/>
      <c r="O1149" s="1"/>
      <c r="P1149" s="1"/>
      <c r="Q1149" s="1"/>
      <c r="R1149" s="1"/>
      <c r="S1149" s="1"/>
      <c r="T1149" s="1"/>
      <c r="U1149" s="1"/>
      <c r="V1149" s="1"/>
      <c r="W1149" s="1"/>
      <c r="X1149" s="1"/>
      <c r="Y1149" s="1"/>
      <c r="Z1149" s="1"/>
      <c r="AA1149" s="1"/>
      <c r="AB1149" s="1"/>
      <c r="AC1149" s="1"/>
      <c r="AD1149" s="1"/>
      <c r="AE1149" s="1"/>
      <c r="AF1149" s="1"/>
      <c r="AG1149" s="1"/>
      <c r="AH1149" s="1"/>
      <c r="AI1149" s="1"/>
      <c r="AJ1149" s="1"/>
      <c r="AK1149" s="1"/>
      <c r="AL1149" s="1"/>
      <c r="AM1149" s="1"/>
      <c r="AN1149" s="1"/>
      <c r="AO1149" s="1"/>
      <c r="AP1149" s="1"/>
      <c r="AQ1149" s="1"/>
      <c r="AR1149" s="1"/>
      <c r="AS1149" s="1"/>
      <c r="AT1149" s="1"/>
      <c r="AU1149" s="1"/>
    </row>
    <row r="1150" spans="1:47" ht="20" customHeight="1">
      <c r="A1150" s="48" t="s">
        <v>1467</v>
      </c>
      <c r="B1150" s="49">
        <v>108808</v>
      </c>
      <c r="C1150" s="50" t="s">
        <v>291</v>
      </c>
      <c r="D1150" s="50" t="s">
        <v>71</v>
      </c>
      <c r="E1150" s="50" t="s">
        <v>74</v>
      </c>
      <c r="F1150" s="39">
        <f>'Source Data'!O1150</f>
        <v>5496332</v>
      </c>
      <c r="G1150" s="39">
        <f>'Source Data'!AS1150</f>
        <v>10880598</v>
      </c>
      <c r="H1150" s="39">
        <f t="shared" si="51"/>
        <v>5384266</v>
      </c>
      <c r="I1150" s="55">
        <f t="shared" si="52"/>
        <v>0.97961076587076623</v>
      </c>
      <c r="J1150" s="39">
        <f>'Source Data'!I1150</f>
        <v>714122</v>
      </c>
      <c r="K1150" s="58">
        <f t="shared" si="53"/>
        <v>0.13263126301709463</v>
      </c>
      <c r="L1150" s="1"/>
      <c r="M1150" s="1"/>
      <c r="N1150" s="1"/>
      <c r="O1150" s="1"/>
      <c r="P1150" s="1"/>
      <c r="Q1150" s="1"/>
      <c r="R1150" s="1"/>
      <c r="S1150" s="1"/>
      <c r="T1150" s="1"/>
      <c r="U1150" s="1"/>
      <c r="V1150" s="1"/>
      <c r="W1150" s="1"/>
      <c r="X1150" s="1"/>
      <c r="Y1150" s="1"/>
      <c r="Z1150" s="1"/>
      <c r="AA1150" s="1"/>
      <c r="AB1150" s="1"/>
      <c r="AC1150" s="1"/>
      <c r="AD1150" s="1"/>
      <c r="AE1150" s="1"/>
      <c r="AF1150" s="1"/>
      <c r="AG1150" s="1"/>
      <c r="AH1150" s="1"/>
      <c r="AI1150" s="1"/>
      <c r="AJ1150" s="1"/>
      <c r="AK1150" s="1"/>
      <c r="AL1150" s="1"/>
      <c r="AM1150" s="1"/>
      <c r="AN1150" s="1"/>
      <c r="AO1150" s="1"/>
      <c r="AP1150" s="1"/>
      <c r="AQ1150" s="1"/>
      <c r="AR1150" s="1"/>
      <c r="AS1150" s="1"/>
      <c r="AT1150" s="1"/>
      <c r="AU1150" s="1"/>
    </row>
    <row r="1151" spans="1:47" ht="20" customHeight="1">
      <c r="A1151" s="48" t="s">
        <v>1468</v>
      </c>
      <c r="B1151" s="49">
        <v>180902</v>
      </c>
      <c r="C1151" s="50" t="s">
        <v>94</v>
      </c>
      <c r="D1151" s="50" t="s">
        <v>79</v>
      </c>
      <c r="E1151" s="50" t="s">
        <v>74</v>
      </c>
      <c r="F1151" s="39">
        <f>'Source Data'!O1151</f>
        <v>707559</v>
      </c>
      <c r="G1151" s="39">
        <f>'Source Data'!AS1151</f>
        <v>825287</v>
      </c>
      <c r="H1151" s="39">
        <f t="shared" si="51"/>
        <v>117728</v>
      </c>
      <c r="I1151" s="55">
        <f t="shared" si="52"/>
        <v>0.16638612469066183</v>
      </c>
      <c r="J1151" s="39">
        <f>'Source Data'!I1151</f>
        <v>36570</v>
      </c>
      <c r="K1151" s="58">
        <f t="shared" si="53"/>
        <v>0.31063128567545528</v>
      </c>
      <c r="L1151" s="1"/>
      <c r="M1151" s="1"/>
      <c r="N1151" s="1"/>
      <c r="O1151" s="1"/>
      <c r="P1151" s="1"/>
      <c r="Q1151" s="1"/>
      <c r="R1151" s="1"/>
      <c r="S1151" s="1"/>
      <c r="T1151" s="1"/>
      <c r="U1151" s="1"/>
      <c r="V1151" s="1"/>
      <c r="W1151" s="1"/>
      <c r="X1151" s="1"/>
      <c r="Y1151" s="1"/>
      <c r="Z1151" s="1"/>
      <c r="AA1151" s="1"/>
      <c r="AB1151" s="1"/>
      <c r="AC1151" s="1"/>
      <c r="AD1151" s="1"/>
      <c r="AE1151" s="1"/>
      <c r="AF1151" s="1"/>
      <c r="AG1151" s="1"/>
      <c r="AH1151" s="1"/>
      <c r="AI1151" s="1"/>
      <c r="AJ1151" s="1"/>
      <c r="AK1151" s="1"/>
      <c r="AL1151" s="1"/>
      <c r="AM1151" s="1"/>
      <c r="AN1151" s="1"/>
      <c r="AO1151" s="1"/>
      <c r="AP1151" s="1"/>
      <c r="AQ1151" s="1"/>
      <c r="AR1151" s="1"/>
      <c r="AS1151" s="1"/>
      <c r="AT1151" s="1"/>
      <c r="AU1151" s="1"/>
    </row>
    <row r="1152" spans="1:47" ht="20" customHeight="1">
      <c r="A1152" s="48" t="s">
        <v>1469</v>
      </c>
      <c r="B1152" s="49">
        <v>126908</v>
      </c>
      <c r="C1152" s="50" t="s">
        <v>118</v>
      </c>
      <c r="D1152" s="50" t="s">
        <v>79</v>
      </c>
      <c r="E1152" s="50" t="s">
        <v>74</v>
      </c>
      <c r="F1152" s="39">
        <f>'Source Data'!O1152</f>
        <v>4320947</v>
      </c>
      <c r="G1152" s="39">
        <f>'Source Data'!AS1152</f>
        <v>4505248</v>
      </c>
      <c r="H1152" s="39">
        <f t="shared" si="51"/>
        <v>184301</v>
      </c>
      <c r="I1152" s="55">
        <f t="shared" si="52"/>
        <v>4.2652918445886978E-2</v>
      </c>
      <c r="J1152" s="39">
        <f>'Source Data'!I1152</f>
        <v>230974</v>
      </c>
      <c r="K1152" s="58">
        <f t="shared" si="53"/>
        <v>1.2532433356303003</v>
      </c>
      <c r="L1152" s="1"/>
      <c r="M1152" s="1"/>
      <c r="N1152" s="1"/>
      <c r="O1152" s="1"/>
      <c r="P1152" s="1"/>
      <c r="Q1152" s="1"/>
      <c r="R1152" s="1"/>
      <c r="S1152" s="1"/>
      <c r="T1152" s="1"/>
      <c r="U1152" s="1"/>
      <c r="V1152" s="1"/>
      <c r="W1152" s="1"/>
      <c r="X1152" s="1"/>
      <c r="Y1152" s="1"/>
      <c r="Z1152" s="1"/>
      <c r="AA1152" s="1"/>
      <c r="AB1152" s="1"/>
      <c r="AC1152" s="1"/>
      <c r="AD1152" s="1"/>
      <c r="AE1152" s="1"/>
      <c r="AF1152" s="1"/>
      <c r="AG1152" s="1"/>
      <c r="AH1152" s="1"/>
      <c r="AI1152" s="1"/>
      <c r="AJ1152" s="1"/>
      <c r="AK1152" s="1"/>
      <c r="AL1152" s="1"/>
      <c r="AM1152" s="1"/>
      <c r="AN1152" s="1"/>
      <c r="AO1152" s="1"/>
      <c r="AP1152" s="1"/>
      <c r="AQ1152" s="1"/>
      <c r="AR1152" s="1"/>
      <c r="AS1152" s="1"/>
      <c r="AT1152" s="1"/>
      <c r="AU1152" s="1"/>
    </row>
    <row r="1153" spans="1:47" ht="20" customHeight="1">
      <c r="A1153" s="48" t="s">
        <v>1470</v>
      </c>
      <c r="B1153" s="49">
        <v>226908</v>
      </c>
      <c r="C1153" s="50" t="s">
        <v>400</v>
      </c>
      <c r="D1153" s="50" t="s">
        <v>79</v>
      </c>
      <c r="E1153" s="50" t="s">
        <v>74</v>
      </c>
      <c r="F1153" s="39">
        <f>'Source Data'!O1153</f>
        <v>393620</v>
      </c>
      <c r="G1153" s="39">
        <f>'Source Data'!AS1153</f>
        <v>678113</v>
      </c>
      <c r="H1153" s="39">
        <f t="shared" si="51"/>
        <v>284493</v>
      </c>
      <c r="I1153" s="55">
        <f t="shared" si="52"/>
        <v>0.72276053046085054</v>
      </c>
      <c r="J1153" s="39">
        <f>'Source Data'!I1153</f>
        <v>26288</v>
      </c>
      <c r="K1153" s="58">
        <f t="shared" si="53"/>
        <v>9.2402976523148203E-2</v>
      </c>
      <c r="L1153" s="1"/>
      <c r="M1153" s="1"/>
      <c r="N1153" s="1"/>
      <c r="O1153" s="1"/>
      <c r="P1153" s="1"/>
      <c r="Q1153" s="1"/>
      <c r="R1153" s="1"/>
      <c r="S1153" s="1"/>
      <c r="T1153" s="1"/>
      <c r="U1153" s="1"/>
      <c r="V1153" s="1"/>
      <c r="W1153" s="1"/>
      <c r="X1153" s="1"/>
      <c r="Y1153" s="1"/>
      <c r="Z1153" s="1"/>
      <c r="AA1153" s="1"/>
      <c r="AB1153" s="1"/>
      <c r="AC1153" s="1"/>
      <c r="AD1153" s="1"/>
      <c r="AE1153" s="1"/>
      <c r="AF1153" s="1"/>
      <c r="AG1153" s="1"/>
      <c r="AH1153" s="1"/>
      <c r="AI1153" s="1"/>
      <c r="AJ1153" s="1"/>
      <c r="AK1153" s="1"/>
      <c r="AL1153" s="1"/>
      <c r="AM1153" s="1"/>
      <c r="AN1153" s="1"/>
      <c r="AO1153" s="1"/>
      <c r="AP1153" s="1"/>
      <c r="AQ1153" s="1"/>
      <c r="AR1153" s="1"/>
      <c r="AS1153" s="1"/>
      <c r="AT1153" s="1"/>
      <c r="AU1153" s="1"/>
    </row>
    <row r="1154" spans="1:47" ht="20" customHeight="1">
      <c r="A1154" s="48" t="s">
        <v>1471</v>
      </c>
      <c r="B1154" s="49">
        <v>244903</v>
      </c>
      <c r="C1154" s="50" t="s">
        <v>743</v>
      </c>
      <c r="D1154" s="50" t="s">
        <v>79</v>
      </c>
      <c r="E1154" s="50" t="s">
        <v>74</v>
      </c>
      <c r="F1154" s="39">
        <f>'Source Data'!O1154</f>
        <v>3169184</v>
      </c>
      <c r="G1154" s="39">
        <f>'Source Data'!AS1154</f>
        <v>4885207</v>
      </c>
      <c r="H1154" s="39">
        <f t="shared" si="51"/>
        <v>1716023</v>
      </c>
      <c r="I1154" s="55">
        <f t="shared" si="52"/>
        <v>0.54147155860940865</v>
      </c>
      <c r="J1154" s="39">
        <f>'Source Data'!I1154</f>
        <v>178080</v>
      </c>
      <c r="K1154" s="58">
        <f t="shared" si="53"/>
        <v>0.10377483285480439</v>
      </c>
      <c r="L1154" s="1"/>
      <c r="M1154" s="1"/>
      <c r="N1154" s="1"/>
      <c r="O1154" s="1"/>
      <c r="P1154" s="1"/>
      <c r="Q1154" s="1"/>
      <c r="R1154" s="1"/>
      <c r="S1154" s="1"/>
      <c r="T1154" s="1"/>
      <c r="U1154" s="1"/>
      <c r="V1154" s="1"/>
      <c r="W1154" s="1"/>
      <c r="X1154" s="1"/>
      <c r="Y1154" s="1"/>
      <c r="Z1154" s="1"/>
      <c r="AA1154" s="1"/>
      <c r="AB1154" s="1"/>
      <c r="AC1154" s="1"/>
      <c r="AD1154" s="1"/>
      <c r="AE1154" s="1"/>
      <c r="AF1154" s="1"/>
      <c r="AG1154" s="1"/>
      <c r="AH1154" s="1"/>
      <c r="AI1154" s="1"/>
      <c r="AJ1154" s="1"/>
      <c r="AK1154" s="1"/>
      <c r="AL1154" s="1"/>
      <c r="AM1154" s="1"/>
      <c r="AN1154" s="1"/>
      <c r="AO1154" s="1"/>
      <c r="AP1154" s="1"/>
      <c r="AQ1154" s="1"/>
      <c r="AR1154" s="1"/>
      <c r="AS1154" s="1"/>
      <c r="AT1154" s="1"/>
      <c r="AU1154" s="1"/>
    </row>
    <row r="1155" spans="1:47" ht="20" customHeight="1">
      <c r="A1155" s="48" t="s">
        <v>1472</v>
      </c>
      <c r="B1155" s="49">
        <v>235902</v>
      </c>
      <c r="C1155" s="50" t="s">
        <v>244</v>
      </c>
      <c r="D1155" s="50" t="s">
        <v>79</v>
      </c>
      <c r="E1155" s="50" t="s">
        <v>74</v>
      </c>
      <c r="F1155" s="39">
        <f>'Source Data'!O1155</f>
        <v>17281176</v>
      </c>
      <c r="G1155" s="39">
        <f>'Source Data'!AS1155</f>
        <v>22526083</v>
      </c>
      <c r="H1155" s="39">
        <f t="shared" si="51"/>
        <v>5244907</v>
      </c>
      <c r="I1155" s="55">
        <f t="shared" si="52"/>
        <v>0.30350405551103699</v>
      </c>
      <c r="J1155" s="39">
        <f>'Source Data'!I1155</f>
        <v>1319700</v>
      </c>
      <c r="K1155" s="58">
        <f t="shared" si="53"/>
        <v>0.25161551958881256</v>
      </c>
      <c r="L1155" s="1"/>
      <c r="M1155" s="1"/>
      <c r="N1155" s="1"/>
      <c r="O1155" s="1"/>
      <c r="P1155" s="1"/>
      <c r="Q1155" s="1"/>
      <c r="R1155" s="1"/>
      <c r="S1155" s="1"/>
      <c r="T1155" s="1"/>
      <c r="U1155" s="1"/>
      <c r="V1155" s="1"/>
      <c r="W1155" s="1"/>
      <c r="X1155" s="1"/>
      <c r="Y1155" s="1"/>
      <c r="Z1155" s="1"/>
      <c r="AA1155" s="1"/>
      <c r="AB1155" s="1"/>
      <c r="AC1155" s="1"/>
      <c r="AD1155" s="1"/>
      <c r="AE1155" s="1"/>
      <c r="AF1155" s="1"/>
      <c r="AG1155" s="1"/>
      <c r="AH1155" s="1"/>
      <c r="AI1155" s="1"/>
      <c r="AJ1155" s="1"/>
      <c r="AK1155" s="1"/>
      <c r="AL1155" s="1"/>
      <c r="AM1155" s="1"/>
      <c r="AN1155" s="1"/>
      <c r="AO1155" s="1"/>
      <c r="AP1155" s="1"/>
      <c r="AQ1155" s="1"/>
      <c r="AR1155" s="1"/>
      <c r="AS1155" s="1"/>
      <c r="AT1155" s="1"/>
      <c r="AU1155" s="1"/>
    </row>
    <row r="1156" spans="1:47" ht="20" customHeight="1">
      <c r="A1156" s="48" t="s">
        <v>1473</v>
      </c>
      <c r="B1156" s="49">
        <v>181907</v>
      </c>
      <c r="C1156" s="50" t="s">
        <v>286</v>
      </c>
      <c r="D1156" s="50" t="s">
        <v>79</v>
      </c>
      <c r="E1156" s="50" t="s">
        <v>74</v>
      </c>
      <c r="F1156" s="39">
        <f>'Source Data'!O1156</f>
        <v>6450903</v>
      </c>
      <c r="G1156" s="39">
        <f>'Source Data'!AS1156</f>
        <v>8429731</v>
      </c>
      <c r="H1156" s="39">
        <f t="shared" si="51"/>
        <v>1978828</v>
      </c>
      <c r="I1156" s="55">
        <f t="shared" si="52"/>
        <v>0.30675209346660459</v>
      </c>
      <c r="J1156" s="39">
        <f>'Source Data'!I1156</f>
        <v>432798</v>
      </c>
      <c r="K1156" s="58">
        <f t="shared" si="53"/>
        <v>0.2187143096822968</v>
      </c>
      <c r="L1156" s="1"/>
      <c r="M1156" s="1"/>
      <c r="N1156" s="1"/>
      <c r="O1156" s="1"/>
      <c r="P1156" s="1"/>
      <c r="Q1156" s="1"/>
      <c r="R1156" s="1"/>
      <c r="S1156" s="1"/>
      <c r="T1156" s="1"/>
      <c r="U1156" s="1"/>
      <c r="V1156" s="1"/>
      <c r="W1156" s="1"/>
      <c r="X1156" s="1"/>
      <c r="Y1156" s="1"/>
      <c r="Z1156" s="1"/>
      <c r="AA1156" s="1"/>
      <c r="AB1156" s="1"/>
      <c r="AC1156" s="1"/>
      <c r="AD1156" s="1"/>
      <c r="AE1156" s="1"/>
      <c r="AF1156" s="1"/>
      <c r="AG1156" s="1"/>
      <c r="AH1156" s="1"/>
      <c r="AI1156" s="1"/>
      <c r="AJ1156" s="1"/>
      <c r="AK1156" s="1"/>
      <c r="AL1156" s="1"/>
      <c r="AM1156" s="1"/>
      <c r="AN1156" s="1"/>
      <c r="AO1156" s="1"/>
      <c r="AP1156" s="1"/>
      <c r="AQ1156" s="1"/>
      <c r="AR1156" s="1"/>
      <c r="AS1156" s="1"/>
      <c r="AT1156" s="1"/>
      <c r="AU1156" s="1"/>
    </row>
    <row r="1157" spans="1:47" ht="20" customHeight="1">
      <c r="A1157" s="48" t="s">
        <v>1474</v>
      </c>
      <c r="B1157" s="49">
        <v>57847</v>
      </c>
      <c r="C1157" s="50" t="s">
        <v>70</v>
      </c>
      <c r="D1157" s="50" t="s">
        <v>71</v>
      </c>
      <c r="E1157" s="50" t="s">
        <v>74</v>
      </c>
      <c r="F1157" s="39">
        <f>'Source Data'!O1157</f>
        <v>726600</v>
      </c>
      <c r="G1157" s="39">
        <f>'Source Data'!AS1157</f>
        <v>1605584</v>
      </c>
      <c r="H1157" s="39">
        <f t="shared" si="51"/>
        <v>878984</v>
      </c>
      <c r="I1157" s="55">
        <f t="shared" si="52"/>
        <v>1.2097219928433802</v>
      </c>
      <c r="J1157" s="39">
        <f>'Source Data'!I1157</f>
        <v>140132</v>
      </c>
      <c r="K1157" s="58">
        <f t="shared" si="53"/>
        <v>0.1594249724682133</v>
      </c>
      <c r="L1157" s="1"/>
      <c r="M1157" s="1"/>
      <c r="N1157" s="1"/>
      <c r="O1157" s="1"/>
      <c r="P1157" s="1"/>
      <c r="Q1157" s="1"/>
      <c r="R1157" s="1"/>
      <c r="S1157" s="1"/>
      <c r="T1157" s="1"/>
      <c r="U1157" s="1"/>
      <c r="V1157" s="1"/>
      <c r="W1157" s="1"/>
      <c r="X1157" s="1"/>
      <c r="Y1157" s="1"/>
      <c r="Z1157" s="1"/>
      <c r="AA1157" s="1"/>
      <c r="AB1157" s="1"/>
      <c r="AC1157" s="1"/>
      <c r="AD1157" s="1"/>
      <c r="AE1157" s="1"/>
      <c r="AF1157" s="1"/>
      <c r="AG1157" s="1"/>
      <c r="AH1157" s="1"/>
      <c r="AI1157" s="1"/>
      <c r="AJ1157" s="1"/>
      <c r="AK1157" s="1"/>
      <c r="AL1157" s="1"/>
      <c r="AM1157" s="1"/>
      <c r="AN1157" s="1"/>
      <c r="AO1157" s="1"/>
      <c r="AP1157" s="1"/>
      <c r="AQ1157" s="1"/>
      <c r="AR1157" s="1"/>
      <c r="AS1157" s="1"/>
      <c r="AT1157" s="1"/>
      <c r="AU1157" s="1"/>
    </row>
    <row r="1158" spans="1:47" ht="20" customHeight="1">
      <c r="A1158" s="48" t="s">
        <v>1475</v>
      </c>
      <c r="B1158" s="49">
        <v>71809</v>
      </c>
      <c r="C1158" s="50" t="s">
        <v>141</v>
      </c>
      <c r="D1158" s="50" t="s">
        <v>71</v>
      </c>
      <c r="E1158" s="50" t="s">
        <v>74</v>
      </c>
      <c r="F1158" s="39">
        <f>'Source Data'!O1158</f>
        <v>255438</v>
      </c>
      <c r="G1158" s="39">
        <f>'Source Data'!AS1158</f>
        <v>354697</v>
      </c>
      <c r="H1158" s="39">
        <f t="shared" ref="H1158:H1221" si="54">G1158-F1158</f>
        <v>99259</v>
      </c>
      <c r="I1158" s="55">
        <f t="shared" ref="I1158:I1221" si="55">IF(F1158=0,"N/A",H1158/F1158)</f>
        <v>0.38858353103297083</v>
      </c>
      <c r="J1158" s="39">
        <f>'Source Data'!I1158</f>
        <v>35934</v>
      </c>
      <c r="K1158" s="58">
        <f t="shared" ref="K1158:K1221" si="56">IF(H1158&lt;=0,"N/A",J1158/H1158)</f>
        <v>0.3620225873724297</v>
      </c>
      <c r="L1158" s="1"/>
      <c r="M1158" s="1"/>
      <c r="N1158" s="1"/>
      <c r="O1158" s="1"/>
      <c r="P1158" s="1"/>
      <c r="Q1158" s="1"/>
      <c r="R1158" s="1"/>
      <c r="S1158" s="1"/>
      <c r="T1158" s="1"/>
      <c r="U1158" s="1"/>
      <c r="V1158" s="1"/>
      <c r="W1158" s="1"/>
      <c r="X1158" s="1"/>
      <c r="Y1158" s="1"/>
      <c r="Z1158" s="1"/>
      <c r="AA1158" s="1"/>
      <c r="AB1158" s="1"/>
      <c r="AC1158" s="1"/>
      <c r="AD1158" s="1"/>
      <c r="AE1158" s="1"/>
      <c r="AF1158" s="1"/>
      <c r="AG1158" s="1"/>
      <c r="AH1158" s="1"/>
      <c r="AI1158" s="1"/>
      <c r="AJ1158" s="1"/>
      <c r="AK1158" s="1"/>
      <c r="AL1158" s="1"/>
      <c r="AM1158" s="1"/>
      <c r="AN1158" s="1"/>
      <c r="AO1158" s="1"/>
      <c r="AP1158" s="1"/>
      <c r="AQ1158" s="1"/>
      <c r="AR1158" s="1"/>
      <c r="AS1158" s="1"/>
      <c r="AT1158" s="1"/>
      <c r="AU1158" s="1"/>
    </row>
    <row r="1159" spans="1:47" ht="20" customHeight="1">
      <c r="A1159" s="48" t="s">
        <v>1476</v>
      </c>
      <c r="B1159" s="49">
        <v>143904</v>
      </c>
      <c r="C1159" s="50" t="s">
        <v>602</v>
      </c>
      <c r="D1159" s="50" t="s">
        <v>79</v>
      </c>
      <c r="E1159" s="50" t="s">
        <v>74</v>
      </c>
      <c r="F1159" s="39">
        <f>'Source Data'!O1159</f>
        <v>160039</v>
      </c>
      <c r="G1159" s="39">
        <f>'Source Data'!AS1159</f>
        <v>134427</v>
      </c>
      <c r="H1159" s="39">
        <f t="shared" si="54"/>
        <v>-25612</v>
      </c>
      <c r="I1159" s="55">
        <f t="shared" si="55"/>
        <v>-0.16003599122713838</v>
      </c>
      <c r="J1159" s="39">
        <f>'Source Data'!I1159</f>
        <v>4876</v>
      </c>
      <c r="K1159" s="58" t="str">
        <f t="shared" si="56"/>
        <v>N/A</v>
      </c>
      <c r="L1159" s="1"/>
      <c r="M1159" s="1"/>
      <c r="N1159" s="1"/>
      <c r="O1159" s="1"/>
      <c r="P1159" s="1"/>
      <c r="Q1159" s="1"/>
      <c r="R1159" s="1"/>
      <c r="S1159" s="1"/>
      <c r="T1159" s="1"/>
      <c r="U1159" s="1"/>
      <c r="V1159" s="1"/>
      <c r="W1159" s="1"/>
      <c r="X1159" s="1"/>
      <c r="Y1159" s="1"/>
      <c r="Z1159" s="1"/>
      <c r="AA1159" s="1"/>
      <c r="AB1159" s="1"/>
      <c r="AC1159" s="1"/>
      <c r="AD1159" s="1"/>
      <c r="AE1159" s="1"/>
      <c r="AF1159" s="1"/>
      <c r="AG1159" s="1"/>
      <c r="AH1159" s="1"/>
      <c r="AI1159" s="1"/>
      <c r="AJ1159" s="1"/>
      <c r="AK1159" s="1"/>
      <c r="AL1159" s="1"/>
      <c r="AM1159" s="1"/>
      <c r="AN1159" s="1"/>
      <c r="AO1159" s="1"/>
      <c r="AP1159" s="1"/>
      <c r="AQ1159" s="1"/>
      <c r="AR1159" s="1"/>
      <c r="AS1159" s="1"/>
      <c r="AT1159" s="1"/>
      <c r="AU1159" s="1"/>
    </row>
    <row r="1160" spans="1:47" ht="20" customHeight="1">
      <c r="A1160" s="48" t="s">
        <v>1477</v>
      </c>
      <c r="B1160" s="49">
        <v>161801</v>
      </c>
      <c r="C1160" s="50" t="s">
        <v>179</v>
      </c>
      <c r="D1160" s="50" t="s">
        <v>71</v>
      </c>
      <c r="E1160" s="50" t="s">
        <v>72</v>
      </c>
      <c r="F1160" s="39">
        <f>'Source Data'!O1160</f>
        <v>285882</v>
      </c>
      <c r="G1160" s="39">
        <f>'Source Data'!AS1160</f>
        <v>0</v>
      </c>
      <c r="H1160" s="39">
        <f t="shared" si="54"/>
        <v>-285882</v>
      </c>
      <c r="I1160" s="55">
        <f t="shared" si="55"/>
        <v>-1</v>
      </c>
      <c r="J1160" s="39">
        <f>'Source Data'!I1160</f>
        <v>0</v>
      </c>
      <c r="K1160" s="58" t="str">
        <f t="shared" si="56"/>
        <v>N/A</v>
      </c>
      <c r="L1160" s="1"/>
      <c r="M1160" s="1"/>
      <c r="N1160" s="1"/>
      <c r="O1160" s="1"/>
      <c r="P1160" s="1"/>
      <c r="Q1160" s="1"/>
      <c r="R1160" s="1"/>
      <c r="S1160" s="1"/>
      <c r="T1160" s="1"/>
      <c r="U1160" s="1"/>
      <c r="V1160" s="1"/>
      <c r="W1160" s="1"/>
      <c r="X1160" s="1"/>
      <c r="Y1160" s="1"/>
      <c r="Z1160" s="1"/>
      <c r="AA1160" s="1"/>
      <c r="AB1160" s="1"/>
      <c r="AC1160" s="1"/>
      <c r="AD1160" s="1"/>
      <c r="AE1160" s="1"/>
      <c r="AF1160" s="1"/>
      <c r="AG1160" s="1"/>
      <c r="AH1160" s="1"/>
      <c r="AI1160" s="1"/>
      <c r="AJ1160" s="1"/>
      <c r="AK1160" s="1"/>
      <c r="AL1160" s="1"/>
      <c r="AM1160" s="1"/>
      <c r="AN1160" s="1"/>
      <c r="AO1160" s="1"/>
      <c r="AP1160" s="1"/>
      <c r="AQ1160" s="1"/>
      <c r="AR1160" s="1"/>
      <c r="AS1160" s="1"/>
      <c r="AT1160" s="1"/>
      <c r="AU1160" s="1"/>
    </row>
    <row r="1161" spans="1:47" ht="20" customHeight="1">
      <c r="A1161" s="48" t="s">
        <v>1478</v>
      </c>
      <c r="B1161" s="49">
        <v>161914</v>
      </c>
      <c r="C1161" s="50" t="s">
        <v>179</v>
      </c>
      <c r="D1161" s="50" t="s">
        <v>79</v>
      </c>
      <c r="E1161" s="50" t="s">
        <v>74</v>
      </c>
      <c r="F1161" s="39">
        <f>'Source Data'!O1161</f>
        <v>23448556</v>
      </c>
      <c r="G1161" s="39">
        <f>'Source Data'!AS1161</f>
        <v>29505126</v>
      </c>
      <c r="H1161" s="39">
        <f t="shared" si="54"/>
        <v>6056570</v>
      </c>
      <c r="I1161" s="55">
        <f t="shared" si="55"/>
        <v>0.25829181123136113</v>
      </c>
      <c r="J1161" s="39">
        <f>'Source Data'!I1161</f>
        <v>1364856</v>
      </c>
      <c r="K1161" s="58">
        <f t="shared" si="56"/>
        <v>0.22535131270669703</v>
      </c>
      <c r="L1161" s="1"/>
      <c r="M1161" s="1"/>
      <c r="N1161" s="1"/>
      <c r="O1161" s="1"/>
      <c r="P1161" s="1"/>
      <c r="Q1161" s="1"/>
      <c r="R1161" s="1"/>
      <c r="S1161" s="1"/>
      <c r="T1161" s="1"/>
      <c r="U1161" s="1"/>
      <c r="V1161" s="1"/>
      <c r="W1161" s="1"/>
      <c r="X1161" s="1"/>
      <c r="Y1161" s="1"/>
      <c r="Z1161" s="1"/>
      <c r="AA1161" s="1"/>
      <c r="AB1161" s="1"/>
      <c r="AC1161" s="1"/>
      <c r="AD1161" s="1"/>
      <c r="AE1161" s="1"/>
      <c r="AF1161" s="1"/>
      <c r="AG1161" s="1"/>
      <c r="AH1161" s="1"/>
      <c r="AI1161" s="1"/>
      <c r="AJ1161" s="1"/>
      <c r="AK1161" s="1"/>
      <c r="AL1161" s="1"/>
      <c r="AM1161" s="1"/>
      <c r="AN1161" s="1"/>
      <c r="AO1161" s="1"/>
      <c r="AP1161" s="1"/>
      <c r="AQ1161" s="1"/>
      <c r="AR1161" s="1"/>
      <c r="AS1161" s="1"/>
      <c r="AT1161" s="1"/>
      <c r="AU1161" s="1"/>
    </row>
    <row r="1162" spans="1:47" ht="20" customHeight="1">
      <c r="A1162" s="48" t="s">
        <v>1479</v>
      </c>
      <c r="B1162" s="49">
        <v>89905</v>
      </c>
      <c r="C1162" s="50" t="s">
        <v>677</v>
      </c>
      <c r="D1162" s="50" t="s">
        <v>79</v>
      </c>
      <c r="E1162" s="50" t="s">
        <v>74</v>
      </c>
      <c r="F1162" s="39">
        <f>'Source Data'!O1162</f>
        <v>441231</v>
      </c>
      <c r="G1162" s="39">
        <f>'Source Data'!AS1162</f>
        <v>917039</v>
      </c>
      <c r="H1162" s="39">
        <f t="shared" si="54"/>
        <v>475808</v>
      </c>
      <c r="I1162" s="55">
        <f t="shared" si="55"/>
        <v>1.0783648474381899</v>
      </c>
      <c r="J1162" s="39">
        <f>'Source Data'!I1162</f>
        <v>55756</v>
      </c>
      <c r="K1162" s="58">
        <f t="shared" si="56"/>
        <v>0.11718172035779138</v>
      </c>
      <c r="L1162" s="1"/>
      <c r="M1162" s="1"/>
      <c r="N1162" s="1"/>
      <c r="O1162" s="1"/>
      <c r="P1162" s="1"/>
      <c r="Q1162" s="1"/>
      <c r="R1162" s="1"/>
      <c r="S1162" s="1"/>
      <c r="T1162" s="1"/>
      <c r="U1162" s="1"/>
      <c r="V1162" s="1"/>
      <c r="W1162" s="1"/>
      <c r="X1162" s="1"/>
      <c r="Y1162" s="1"/>
      <c r="Z1162" s="1"/>
      <c r="AA1162" s="1"/>
      <c r="AB1162" s="1"/>
      <c r="AC1162" s="1"/>
      <c r="AD1162" s="1"/>
      <c r="AE1162" s="1"/>
      <c r="AF1162" s="1"/>
      <c r="AG1162" s="1"/>
      <c r="AH1162" s="1"/>
      <c r="AI1162" s="1"/>
      <c r="AJ1162" s="1"/>
      <c r="AK1162" s="1"/>
      <c r="AL1162" s="1"/>
      <c r="AM1162" s="1"/>
      <c r="AN1162" s="1"/>
      <c r="AO1162" s="1"/>
      <c r="AP1162" s="1"/>
      <c r="AQ1162" s="1"/>
      <c r="AR1162" s="1"/>
      <c r="AS1162" s="1"/>
      <c r="AT1162" s="1"/>
      <c r="AU1162" s="1"/>
    </row>
    <row r="1163" spans="1:47" ht="20" customHeight="1">
      <c r="A1163" s="48" t="s">
        <v>1480</v>
      </c>
      <c r="B1163" s="49">
        <v>59902</v>
      </c>
      <c r="C1163" s="50" t="s">
        <v>762</v>
      </c>
      <c r="D1163" s="50" t="s">
        <v>79</v>
      </c>
      <c r="E1163" s="50" t="s">
        <v>74</v>
      </c>
      <c r="F1163" s="39">
        <f>'Source Data'!O1163</f>
        <v>437791</v>
      </c>
      <c r="G1163" s="39">
        <f>'Source Data'!AS1163</f>
        <v>488605</v>
      </c>
      <c r="H1163" s="39">
        <f t="shared" si="54"/>
        <v>50814</v>
      </c>
      <c r="I1163" s="55">
        <f t="shared" si="55"/>
        <v>0.116069083192665</v>
      </c>
      <c r="J1163" s="39">
        <f>'Source Data'!I1163</f>
        <v>13780</v>
      </c>
      <c r="K1163" s="58">
        <f t="shared" si="56"/>
        <v>0.27118510646672178</v>
      </c>
      <c r="L1163" s="1"/>
      <c r="M1163" s="1"/>
      <c r="N1163" s="1"/>
      <c r="O1163" s="1"/>
      <c r="P1163" s="1"/>
      <c r="Q1163" s="1"/>
      <c r="R1163" s="1"/>
      <c r="S1163" s="1"/>
      <c r="T1163" s="1"/>
      <c r="U1163" s="1"/>
      <c r="V1163" s="1"/>
      <c r="W1163" s="1"/>
      <c r="X1163" s="1"/>
      <c r="Y1163" s="1"/>
      <c r="Z1163" s="1"/>
      <c r="AA1163" s="1"/>
      <c r="AB1163" s="1"/>
      <c r="AC1163" s="1"/>
      <c r="AD1163" s="1"/>
      <c r="AE1163" s="1"/>
      <c r="AF1163" s="1"/>
      <c r="AG1163" s="1"/>
      <c r="AH1163" s="1"/>
      <c r="AI1163" s="1"/>
      <c r="AJ1163" s="1"/>
      <c r="AK1163" s="1"/>
      <c r="AL1163" s="1"/>
      <c r="AM1163" s="1"/>
      <c r="AN1163" s="1"/>
      <c r="AO1163" s="1"/>
      <c r="AP1163" s="1"/>
      <c r="AQ1163" s="1"/>
      <c r="AR1163" s="1"/>
      <c r="AS1163" s="1"/>
      <c r="AT1163" s="1"/>
      <c r="AU1163" s="1"/>
    </row>
    <row r="1164" spans="1:47" ht="20" customHeight="1">
      <c r="A1164" s="48" t="s">
        <v>1481</v>
      </c>
      <c r="B1164" s="49">
        <v>226906</v>
      </c>
      <c r="C1164" s="50" t="s">
        <v>400</v>
      </c>
      <c r="D1164" s="50" t="s">
        <v>79</v>
      </c>
      <c r="E1164" s="50" t="s">
        <v>74</v>
      </c>
      <c r="F1164" s="39">
        <f>'Source Data'!O1164</f>
        <v>2000310</v>
      </c>
      <c r="G1164" s="39">
        <f>'Source Data'!AS1164</f>
        <v>2826632</v>
      </c>
      <c r="H1164" s="39">
        <f t="shared" si="54"/>
        <v>826322</v>
      </c>
      <c r="I1164" s="55">
        <f t="shared" si="55"/>
        <v>0.41309696996965473</v>
      </c>
      <c r="J1164" s="39">
        <f>'Source Data'!I1164</f>
        <v>138436</v>
      </c>
      <c r="K1164" s="58">
        <f t="shared" si="56"/>
        <v>0.16753275357548267</v>
      </c>
      <c r="L1164" s="1"/>
      <c r="M1164" s="1"/>
      <c r="N1164" s="1"/>
      <c r="O1164" s="1"/>
      <c r="P1164" s="1"/>
      <c r="Q1164" s="1"/>
      <c r="R1164" s="1"/>
      <c r="S1164" s="1"/>
      <c r="T1164" s="1"/>
      <c r="U1164" s="1"/>
      <c r="V1164" s="1"/>
      <c r="W1164" s="1"/>
      <c r="X1164" s="1"/>
      <c r="Y1164" s="1"/>
      <c r="Z1164" s="1"/>
      <c r="AA1164" s="1"/>
      <c r="AB1164" s="1"/>
      <c r="AC1164" s="1"/>
      <c r="AD1164" s="1"/>
      <c r="AE1164" s="1"/>
      <c r="AF1164" s="1"/>
      <c r="AG1164" s="1"/>
      <c r="AH1164" s="1"/>
      <c r="AI1164" s="1"/>
      <c r="AJ1164" s="1"/>
      <c r="AK1164" s="1"/>
      <c r="AL1164" s="1"/>
      <c r="AM1164" s="1"/>
      <c r="AN1164" s="1"/>
      <c r="AO1164" s="1"/>
      <c r="AP1164" s="1"/>
      <c r="AQ1164" s="1"/>
      <c r="AR1164" s="1"/>
      <c r="AS1164" s="1"/>
      <c r="AT1164" s="1"/>
      <c r="AU1164" s="1"/>
    </row>
    <row r="1165" spans="1:47" ht="20" customHeight="1">
      <c r="A1165" s="48" t="s">
        <v>1482</v>
      </c>
      <c r="B1165" s="49">
        <v>237904</v>
      </c>
      <c r="C1165" s="50" t="s">
        <v>757</v>
      </c>
      <c r="D1165" s="50" t="s">
        <v>79</v>
      </c>
      <c r="E1165" s="50" t="s">
        <v>74</v>
      </c>
      <c r="F1165" s="39">
        <f>'Source Data'!O1165</f>
        <v>13062970</v>
      </c>
      <c r="G1165" s="39">
        <f>'Source Data'!AS1165</f>
        <v>19383341</v>
      </c>
      <c r="H1165" s="39">
        <f t="shared" si="54"/>
        <v>6320371</v>
      </c>
      <c r="I1165" s="55">
        <f t="shared" si="55"/>
        <v>0.48383874417532918</v>
      </c>
      <c r="J1165" s="39">
        <f>'Source Data'!I1165</f>
        <v>1148404</v>
      </c>
      <c r="K1165" s="58">
        <f t="shared" si="56"/>
        <v>0.18169882748971539</v>
      </c>
      <c r="L1165" s="1"/>
      <c r="M1165" s="1"/>
      <c r="N1165" s="1"/>
      <c r="O1165" s="1"/>
      <c r="P1165" s="1"/>
      <c r="Q1165" s="1"/>
      <c r="R1165" s="1"/>
      <c r="S1165" s="1"/>
      <c r="T1165" s="1"/>
      <c r="U1165" s="1"/>
      <c r="V1165" s="1"/>
      <c r="W1165" s="1"/>
      <c r="X1165" s="1"/>
      <c r="Y1165" s="1"/>
      <c r="Z1165" s="1"/>
      <c r="AA1165" s="1"/>
      <c r="AB1165" s="1"/>
      <c r="AC1165" s="1"/>
      <c r="AD1165" s="1"/>
      <c r="AE1165" s="1"/>
      <c r="AF1165" s="1"/>
      <c r="AG1165" s="1"/>
      <c r="AH1165" s="1"/>
      <c r="AI1165" s="1"/>
      <c r="AJ1165" s="1"/>
      <c r="AK1165" s="1"/>
      <c r="AL1165" s="1"/>
      <c r="AM1165" s="1"/>
      <c r="AN1165" s="1"/>
      <c r="AO1165" s="1"/>
      <c r="AP1165" s="1"/>
      <c r="AQ1165" s="1"/>
      <c r="AR1165" s="1"/>
      <c r="AS1165" s="1"/>
      <c r="AT1165" s="1"/>
      <c r="AU1165" s="1"/>
    </row>
    <row r="1166" spans="1:47" ht="20" customHeight="1">
      <c r="A1166" s="48" t="s">
        <v>1483</v>
      </c>
      <c r="B1166" s="49">
        <v>49908</v>
      </c>
      <c r="C1166" s="50" t="s">
        <v>339</v>
      </c>
      <c r="D1166" s="50" t="s">
        <v>79</v>
      </c>
      <c r="E1166" s="50" t="s">
        <v>74</v>
      </c>
      <c r="F1166" s="39">
        <f>'Source Data'!O1166</f>
        <v>124552</v>
      </c>
      <c r="G1166" s="39">
        <f>'Source Data'!AS1166</f>
        <v>210495</v>
      </c>
      <c r="H1166" s="39">
        <f t="shared" si="54"/>
        <v>85943</v>
      </c>
      <c r="I1166" s="55">
        <f t="shared" si="55"/>
        <v>0.69001702100327578</v>
      </c>
      <c r="J1166" s="39">
        <f>'Source Data'!I1166</f>
        <v>6148</v>
      </c>
      <c r="K1166" s="58">
        <f t="shared" si="56"/>
        <v>7.1535785346101485E-2</v>
      </c>
      <c r="L1166" s="1"/>
      <c r="M1166" s="1"/>
      <c r="N1166" s="1"/>
      <c r="O1166" s="1"/>
      <c r="P1166" s="1"/>
      <c r="Q1166" s="1"/>
      <c r="R1166" s="1"/>
      <c r="S1166" s="1"/>
      <c r="T1166" s="1"/>
      <c r="U1166" s="1"/>
      <c r="V1166" s="1"/>
      <c r="W1166" s="1"/>
      <c r="X1166" s="1"/>
      <c r="Y1166" s="1"/>
      <c r="Z1166" s="1"/>
      <c r="AA1166" s="1"/>
      <c r="AB1166" s="1"/>
      <c r="AC1166" s="1"/>
      <c r="AD1166" s="1"/>
      <c r="AE1166" s="1"/>
      <c r="AF1166" s="1"/>
      <c r="AG1166" s="1"/>
      <c r="AH1166" s="1"/>
      <c r="AI1166" s="1"/>
      <c r="AJ1166" s="1"/>
      <c r="AK1166" s="1"/>
      <c r="AL1166" s="1"/>
      <c r="AM1166" s="1"/>
      <c r="AN1166" s="1"/>
      <c r="AO1166" s="1"/>
      <c r="AP1166" s="1"/>
      <c r="AQ1166" s="1"/>
      <c r="AR1166" s="1"/>
      <c r="AS1166" s="1"/>
      <c r="AT1166" s="1"/>
      <c r="AU1166" s="1"/>
    </row>
    <row r="1167" spans="1:47" ht="20" customHeight="1">
      <c r="A1167" s="48" t="s">
        <v>1484</v>
      </c>
      <c r="B1167" s="49">
        <v>18905</v>
      </c>
      <c r="C1167" s="50" t="s">
        <v>415</v>
      </c>
      <c r="D1167" s="50" t="s">
        <v>79</v>
      </c>
      <c r="E1167" s="50" t="s">
        <v>74</v>
      </c>
      <c r="F1167" s="39">
        <f>'Source Data'!O1167</f>
        <v>233911</v>
      </c>
      <c r="G1167" s="39">
        <f>'Source Data'!AS1167</f>
        <v>422503</v>
      </c>
      <c r="H1167" s="39">
        <f t="shared" si="54"/>
        <v>188592</v>
      </c>
      <c r="I1167" s="55">
        <f t="shared" si="55"/>
        <v>0.80625537063242003</v>
      </c>
      <c r="J1167" s="39">
        <f>'Source Data'!I1167</f>
        <v>16112</v>
      </c>
      <c r="K1167" s="58">
        <f t="shared" si="56"/>
        <v>8.5433104267413254E-2</v>
      </c>
      <c r="L1167" s="1"/>
      <c r="M1167" s="1"/>
      <c r="N1167" s="1"/>
      <c r="O1167" s="1"/>
      <c r="P1167" s="1"/>
      <c r="Q1167" s="1"/>
      <c r="R1167" s="1"/>
      <c r="S1167" s="1"/>
      <c r="T1167" s="1"/>
      <c r="U1167" s="1"/>
      <c r="V1167" s="1"/>
      <c r="W1167" s="1"/>
      <c r="X1167" s="1"/>
      <c r="Y1167" s="1"/>
      <c r="Z1167" s="1"/>
      <c r="AA1167" s="1"/>
      <c r="AB1167" s="1"/>
      <c r="AC1167" s="1"/>
      <c r="AD1167" s="1"/>
      <c r="AE1167" s="1"/>
      <c r="AF1167" s="1"/>
      <c r="AG1167" s="1"/>
      <c r="AH1167" s="1"/>
      <c r="AI1167" s="1"/>
      <c r="AJ1167" s="1"/>
      <c r="AK1167" s="1"/>
      <c r="AL1167" s="1"/>
      <c r="AM1167" s="1"/>
      <c r="AN1167" s="1"/>
      <c r="AO1167" s="1"/>
      <c r="AP1167" s="1"/>
      <c r="AQ1167" s="1"/>
      <c r="AR1167" s="1"/>
      <c r="AS1167" s="1"/>
      <c r="AT1167" s="1"/>
      <c r="AU1167" s="1"/>
    </row>
    <row r="1168" spans="1:47" ht="20" customHeight="1">
      <c r="A1168" s="48" t="s">
        <v>1485</v>
      </c>
      <c r="B1168" s="49">
        <v>229904</v>
      </c>
      <c r="C1168" s="50" t="s">
        <v>387</v>
      </c>
      <c r="D1168" s="50" t="s">
        <v>79</v>
      </c>
      <c r="E1168" s="50" t="s">
        <v>74</v>
      </c>
      <c r="F1168" s="39">
        <f>'Source Data'!O1168</f>
        <v>2005050</v>
      </c>
      <c r="G1168" s="39">
        <f>'Source Data'!AS1168</f>
        <v>2574582</v>
      </c>
      <c r="H1168" s="39">
        <f t="shared" si="54"/>
        <v>569532</v>
      </c>
      <c r="I1168" s="55">
        <f t="shared" si="55"/>
        <v>0.28404877683848284</v>
      </c>
      <c r="J1168" s="39">
        <f>'Source Data'!I1168</f>
        <v>122430</v>
      </c>
      <c r="K1168" s="58">
        <f t="shared" si="56"/>
        <v>0.21496597206127135</v>
      </c>
      <c r="L1168" s="1"/>
      <c r="M1168" s="1"/>
      <c r="N1168" s="1"/>
      <c r="O1168" s="1"/>
      <c r="P1168" s="1"/>
      <c r="Q1168" s="1"/>
      <c r="R1168" s="1"/>
      <c r="S1168" s="1"/>
      <c r="T1168" s="1"/>
      <c r="U1168" s="1"/>
      <c r="V1168" s="1"/>
      <c r="W1168" s="1"/>
      <c r="X1168" s="1"/>
      <c r="Y1168" s="1"/>
      <c r="Z1168" s="1"/>
      <c r="AA1168" s="1"/>
      <c r="AB1168" s="1"/>
      <c r="AC1168" s="1"/>
      <c r="AD1168" s="1"/>
      <c r="AE1168" s="1"/>
      <c r="AF1168" s="1"/>
      <c r="AG1168" s="1"/>
      <c r="AH1168" s="1"/>
      <c r="AI1168" s="1"/>
      <c r="AJ1168" s="1"/>
      <c r="AK1168" s="1"/>
      <c r="AL1168" s="1"/>
      <c r="AM1168" s="1"/>
      <c r="AN1168" s="1"/>
      <c r="AO1168" s="1"/>
      <c r="AP1168" s="1"/>
      <c r="AQ1168" s="1"/>
      <c r="AR1168" s="1"/>
      <c r="AS1168" s="1"/>
      <c r="AT1168" s="1"/>
      <c r="AU1168" s="1"/>
    </row>
    <row r="1169" spans="1:47" ht="20" customHeight="1">
      <c r="A1169" s="48" t="s">
        <v>1486</v>
      </c>
      <c r="B1169" s="49">
        <v>102903</v>
      </c>
      <c r="C1169" s="50" t="s">
        <v>584</v>
      </c>
      <c r="D1169" s="50" t="s">
        <v>79</v>
      </c>
      <c r="E1169" s="50" t="s">
        <v>74</v>
      </c>
      <c r="F1169" s="39">
        <f>'Source Data'!O1169</f>
        <v>1123831</v>
      </c>
      <c r="G1169" s="39">
        <f>'Source Data'!AS1169</f>
        <v>1666700</v>
      </c>
      <c r="H1169" s="39">
        <f t="shared" si="54"/>
        <v>542869</v>
      </c>
      <c r="I1169" s="55">
        <f t="shared" si="55"/>
        <v>0.48305216709629828</v>
      </c>
      <c r="J1169" s="39">
        <f>'Source Data'!I1169</f>
        <v>79182</v>
      </c>
      <c r="K1169" s="58">
        <f t="shared" si="56"/>
        <v>0.14585839309299298</v>
      </c>
      <c r="L1169" s="1"/>
      <c r="M1169" s="1"/>
      <c r="N1169" s="1"/>
      <c r="O1169" s="1"/>
      <c r="P1169" s="1"/>
      <c r="Q1169" s="1"/>
      <c r="R1169" s="1"/>
      <c r="S1169" s="1"/>
      <c r="T1169" s="1"/>
      <c r="U1169" s="1"/>
      <c r="V1169" s="1"/>
      <c r="W1169" s="1"/>
      <c r="X1169" s="1"/>
      <c r="Y1169" s="1"/>
      <c r="Z1169" s="1"/>
      <c r="AA1169" s="1"/>
      <c r="AB1169" s="1"/>
      <c r="AC1169" s="1"/>
      <c r="AD1169" s="1"/>
      <c r="AE1169" s="1"/>
      <c r="AF1169" s="1"/>
      <c r="AG1169" s="1"/>
      <c r="AH1169" s="1"/>
      <c r="AI1169" s="1"/>
      <c r="AJ1169" s="1"/>
      <c r="AK1169" s="1"/>
      <c r="AL1169" s="1"/>
      <c r="AM1169" s="1"/>
      <c r="AN1169" s="1"/>
      <c r="AO1169" s="1"/>
      <c r="AP1169" s="1"/>
      <c r="AQ1169" s="1"/>
      <c r="AR1169" s="1"/>
      <c r="AS1169" s="1"/>
      <c r="AT1169" s="1"/>
      <c r="AU1169" s="1"/>
    </row>
    <row r="1170" spans="1:47" ht="20" customHeight="1">
      <c r="A1170" s="48" t="s">
        <v>1487</v>
      </c>
      <c r="B1170" s="49">
        <v>226905</v>
      </c>
      <c r="C1170" s="50" t="s">
        <v>400</v>
      </c>
      <c r="D1170" s="50" t="s">
        <v>79</v>
      </c>
      <c r="E1170" s="50" t="s">
        <v>74</v>
      </c>
      <c r="F1170" s="39">
        <f>'Source Data'!O1170</f>
        <v>631758</v>
      </c>
      <c r="G1170" s="39">
        <f>'Source Data'!AS1170</f>
        <v>997909</v>
      </c>
      <c r="H1170" s="39">
        <f t="shared" si="54"/>
        <v>366151</v>
      </c>
      <c r="I1170" s="55">
        <f t="shared" si="55"/>
        <v>0.57957477388493694</v>
      </c>
      <c r="J1170" s="39">
        <f>'Source Data'!I1170</f>
        <v>32330</v>
      </c>
      <c r="K1170" s="58">
        <f t="shared" si="56"/>
        <v>8.829690482888207E-2</v>
      </c>
      <c r="L1170" s="1"/>
      <c r="M1170" s="1"/>
      <c r="N1170" s="1"/>
      <c r="O1170" s="1"/>
      <c r="P1170" s="1"/>
      <c r="Q1170" s="1"/>
      <c r="R1170" s="1"/>
      <c r="S1170" s="1"/>
      <c r="T1170" s="1"/>
      <c r="U1170" s="1"/>
      <c r="V1170" s="1"/>
      <c r="W1170" s="1"/>
      <c r="X1170" s="1"/>
      <c r="Y1170" s="1"/>
      <c r="Z1170" s="1"/>
      <c r="AA1170" s="1"/>
      <c r="AB1170" s="1"/>
      <c r="AC1170" s="1"/>
      <c r="AD1170" s="1"/>
      <c r="AE1170" s="1"/>
      <c r="AF1170" s="1"/>
      <c r="AG1170" s="1"/>
      <c r="AH1170" s="1"/>
      <c r="AI1170" s="1"/>
      <c r="AJ1170" s="1"/>
      <c r="AK1170" s="1"/>
      <c r="AL1170" s="1"/>
      <c r="AM1170" s="1"/>
      <c r="AN1170" s="1"/>
      <c r="AO1170" s="1"/>
      <c r="AP1170" s="1"/>
      <c r="AQ1170" s="1"/>
      <c r="AR1170" s="1"/>
      <c r="AS1170" s="1"/>
      <c r="AT1170" s="1"/>
      <c r="AU1170" s="1"/>
    </row>
    <row r="1171" spans="1:47" ht="20" customHeight="1">
      <c r="A1171" s="48" t="s">
        <v>1488</v>
      </c>
      <c r="B1171" s="49">
        <v>70912</v>
      </c>
      <c r="C1171" s="50" t="s">
        <v>174</v>
      </c>
      <c r="D1171" s="50" t="s">
        <v>79</v>
      </c>
      <c r="E1171" s="50" t="s">
        <v>74</v>
      </c>
      <c r="F1171" s="39">
        <f>'Source Data'!O1171</f>
        <v>12064697</v>
      </c>
      <c r="G1171" s="39">
        <f>'Source Data'!AS1171</f>
        <v>17013067</v>
      </c>
      <c r="H1171" s="39">
        <f t="shared" si="54"/>
        <v>4948370</v>
      </c>
      <c r="I1171" s="55">
        <f t="shared" si="55"/>
        <v>0.41015286169225801</v>
      </c>
      <c r="J1171" s="39">
        <f>'Source Data'!I1171</f>
        <v>1173950</v>
      </c>
      <c r="K1171" s="58">
        <f t="shared" si="56"/>
        <v>0.23723973752973201</v>
      </c>
      <c r="L1171" s="1"/>
      <c r="M1171" s="1"/>
      <c r="N1171" s="1"/>
      <c r="O1171" s="1"/>
      <c r="P1171" s="1"/>
      <c r="Q1171" s="1"/>
      <c r="R1171" s="1"/>
      <c r="S1171" s="1"/>
      <c r="T1171" s="1"/>
      <c r="U1171" s="1"/>
      <c r="V1171" s="1"/>
      <c r="W1171" s="1"/>
      <c r="X1171" s="1"/>
      <c r="Y1171" s="1"/>
      <c r="Z1171" s="1"/>
      <c r="AA1171" s="1"/>
      <c r="AB1171" s="1"/>
      <c r="AC1171" s="1"/>
      <c r="AD1171" s="1"/>
      <c r="AE1171" s="1"/>
      <c r="AF1171" s="1"/>
      <c r="AG1171" s="1"/>
      <c r="AH1171" s="1"/>
      <c r="AI1171" s="1"/>
      <c r="AJ1171" s="1"/>
      <c r="AK1171" s="1"/>
      <c r="AL1171" s="1"/>
      <c r="AM1171" s="1"/>
      <c r="AN1171" s="1"/>
      <c r="AO1171" s="1"/>
      <c r="AP1171" s="1"/>
      <c r="AQ1171" s="1"/>
      <c r="AR1171" s="1"/>
      <c r="AS1171" s="1"/>
      <c r="AT1171" s="1"/>
      <c r="AU1171" s="1"/>
    </row>
    <row r="1172" spans="1:47" ht="20" customHeight="1">
      <c r="A1172" s="48" t="s">
        <v>1489</v>
      </c>
      <c r="B1172" s="49">
        <v>227803</v>
      </c>
      <c r="C1172" s="50" t="s">
        <v>168</v>
      </c>
      <c r="D1172" s="50" t="s">
        <v>71</v>
      </c>
      <c r="E1172" s="50" t="s">
        <v>74</v>
      </c>
      <c r="F1172" s="39">
        <f>'Source Data'!O1172</f>
        <v>2642595</v>
      </c>
      <c r="G1172" s="39">
        <f>'Source Data'!AS1172</f>
        <v>2945453</v>
      </c>
      <c r="H1172" s="39">
        <f t="shared" si="54"/>
        <v>302858</v>
      </c>
      <c r="I1172" s="55">
        <f t="shared" si="55"/>
        <v>0.11460628662356509</v>
      </c>
      <c r="J1172" s="39">
        <f>'Source Data'!I1172</f>
        <v>202460</v>
      </c>
      <c r="K1172" s="58">
        <f t="shared" si="56"/>
        <v>0.6684981080242226</v>
      </c>
      <c r="L1172" s="1"/>
      <c r="M1172" s="1"/>
      <c r="N1172" s="1"/>
      <c r="O1172" s="1"/>
      <c r="P1172" s="1"/>
      <c r="Q1172" s="1"/>
      <c r="R1172" s="1"/>
      <c r="S1172" s="1"/>
      <c r="T1172" s="1"/>
      <c r="U1172" s="1"/>
      <c r="V1172" s="1"/>
      <c r="W1172" s="1"/>
      <c r="X1172" s="1"/>
      <c r="Y1172" s="1"/>
      <c r="Z1172" s="1"/>
      <c r="AA1172" s="1"/>
      <c r="AB1172" s="1"/>
      <c r="AC1172" s="1"/>
      <c r="AD1172" s="1"/>
      <c r="AE1172" s="1"/>
      <c r="AF1172" s="1"/>
      <c r="AG1172" s="1"/>
      <c r="AH1172" s="1"/>
      <c r="AI1172" s="1"/>
      <c r="AJ1172" s="1"/>
      <c r="AK1172" s="1"/>
      <c r="AL1172" s="1"/>
      <c r="AM1172" s="1"/>
      <c r="AN1172" s="1"/>
      <c r="AO1172" s="1"/>
      <c r="AP1172" s="1"/>
      <c r="AQ1172" s="1"/>
      <c r="AR1172" s="1"/>
      <c r="AS1172" s="1"/>
      <c r="AT1172" s="1"/>
      <c r="AU1172" s="1"/>
    </row>
    <row r="1173" spans="1:47" ht="20" customHeight="1">
      <c r="A1173" s="48" t="s">
        <v>1490</v>
      </c>
      <c r="B1173" s="49">
        <v>184903</v>
      </c>
      <c r="C1173" s="50" t="s">
        <v>106</v>
      </c>
      <c r="D1173" s="50" t="s">
        <v>79</v>
      </c>
      <c r="E1173" s="50" t="s">
        <v>74</v>
      </c>
      <c r="F1173" s="39">
        <f>'Source Data'!O1173</f>
        <v>10377088</v>
      </c>
      <c r="G1173" s="39">
        <f>'Source Data'!AS1173</f>
        <v>15055898</v>
      </c>
      <c r="H1173" s="39">
        <f t="shared" si="54"/>
        <v>4678810</v>
      </c>
      <c r="I1173" s="55">
        <f t="shared" si="55"/>
        <v>0.45087889781796203</v>
      </c>
      <c r="J1173" s="39">
        <f>'Source Data'!I1173</f>
        <v>859660</v>
      </c>
      <c r="K1173" s="58">
        <f t="shared" si="56"/>
        <v>0.18373475306755349</v>
      </c>
      <c r="L1173" s="1"/>
      <c r="M1173" s="1"/>
      <c r="N1173" s="1"/>
      <c r="O1173" s="1"/>
      <c r="P1173" s="1"/>
      <c r="Q1173" s="1"/>
      <c r="R1173" s="1"/>
      <c r="S1173" s="1"/>
      <c r="T1173" s="1"/>
      <c r="U1173" s="1"/>
      <c r="V1173" s="1"/>
      <c r="W1173" s="1"/>
      <c r="X1173" s="1"/>
      <c r="Y1173" s="1"/>
      <c r="Z1173" s="1"/>
      <c r="AA1173" s="1"/>
      <c r="AB1173" s="1"/>
      <c r="AC1173" s="1"/>
      <c r="AD1173" s="1"/>
      <c r="AE1173" s="1"/>
      <c r="AF1173" s="1"/>
      <c r="AG1173" s="1"/>
      <c r="AH1173" s="1"/>
      <c r="AI1173" s="1"/>
      <c r="AJ1173" s="1"/>
      <c r="AK1173" s="1"/>
      <c r="AL1173" s="1"/>
      <c r="AM1173" s="1"/>
      <c r="AN1173" s="1"/>
      <c r="AO1173" s="1"/>
      <c r="AP1173" s="1"/>
      <c r="AQ1173" s="1"/>
      <c r="AR1173" s="1"/>
      <c r="AS1173" s="1"/>
      <c r="AT1173" s="1"/>
      <c r="AU1173" s="1"/>
    </row>
    <row r="1174" spans="1:47" ht="20" customHeight="1">
      <c r="A1174" s="48" t="s">
        <v>1491</v>
      </c>
      <c r="B1174" s="49">
        <v>240904</v>
      </c>
      <c r="C1174" s="50" t="s">
        <v>903</v>
      </c>
      <c r="D1174" s="50" t="s">
        <v>79</v>
      </c>
      <c r="E1174" s="50" t="s">
        <v>74</v>
      </c>
      <c r="F1174" s="39">
        <f>'Source Data'!O1174</f>
        <v>1415727</v>
      </c>
      <c r="G1174" s="39">
        <f>'Source Data'!AS1174</f>
        <v>1360556</v>
      </c>
      <c r="H1174" s="39">
        <f t="shared" si="54"/>
        <v>-55171</v>
      </c>
      <c r="I1174" s="55">
        <f t="shared" si="55"/>
        <v>-3.8970083921547022E-2</v>
      </c>
      <c r="J1174" s="39">
        <f>'Source Data'!I1174</f>
        <v>21836</v>
      </c>
      <c r="K1174" s="58" t="str">
        <f t="shared" si="56"/>
        <v>N/A</v>
      </c>
      <c r="L1174" s="1"/>
      <c r="M1174" s="1"/>
      <c r="N1174" s="1"/>
      <c r="O1174" s="1"/>
      <c r="P1174" s="1"/>
      <c r="Q1174" s="1"/>
      <c r="R1174" s="1"/>
      <c r="S1174" s="1"/>
      <c r="T1174" s="1"/>
      <c r="U1174" s="1"/>
      <c r="V1174" s="1"/>
      <c r="W1174" s="1"/>
      <c r="X1174" s="1"/>
      <c r="Y1174" s="1"/>
      <c r="Z1174" s="1"/>
      <c r="AA1174" s="1"/>
      <c r="AB1174" s="1"/>
      <c r="AC1174" s="1"/>
      <c r="AD1174" s="1"/>
      <c r="AE1174" s="1"/>
      <c r="AF1174" s="1"/>
      <c r="AG1174" s="1"/>
      <c r="AH1174" s="1"/>
      <c r="AI1174" s="1"/>
      <c r="AJ1174" s="1"/>
      <c r="AK1174" s="1"/>
      <c r="AL1174" s="1"/>
      <c r="AM1174" s="1"/>
      <c r="AN1174" s="1"/>
      <c r="AO1174" s="1"/>
      <c r="AP1174" s="1"/>
      <c r="AQ1174" s="1"/>
      <c r="AR1174" s="1"/>
      <c r="AS1174" s="1"/>
      <c r="AT1174" s="1"/>
      <c r="AU1174" s="1"/>
    </row>
    <row r="1175" spans="1:47" ht="20" customHeight="1">
      <c r="A1175" s="48" t="s">
        <v>1492</v>
      </c>
      <c r="B1175" s="49">
        <v>45905</v>
      </c>
      <c r="C1175" s="50" t="s">
        <v>430</v>
      </c>
      <c r="D1175" s="50" t="s">
        <v>79</v>
      </c>
      <c r="E1175" s="50" t="s">
        <v>74</v>
      </c>
      <c r="F1175" s="39">
        <f>'Source Data'!O1175</f>
        <v>861634</v>
      </c>
      <c r="G1175" s="39">
        <f>'Source Data'!AS1175</f>
        <v>1459023</v>
      </c>
      <c r="H1175" s="39">
        <f t="shared" si="54"/>
        <v>597389</v>
      </c>
      <c r="I1175" s="55">
        <f t="shared" si="55"/>
        <v>0.6933210620750806</v>
      </c>
      <c r="J1175" s="39">
        <f>'Source Data'!I1175</f>
        <v>75578</v>
      </c>
      <c r="K1175" s="58">
        <f t="shared" si="56"/>
        <v>0.12651387956591098</v>
      </c>
      <c r="L1175" s="1"/>
      <c r="M1175" s="1"/>
      <c r="N1175" s="1"/>
      <c r="O1175" s="1"/>
      <c r="P1175" s="1"/>
      <c r="Q1175" s="1"/>
      <c r="R1175" s="1"/>
      <c r="S1175" s="1"/>
      <c r="T1175" s="1"/>
      <c r="U1175" s="1"/>
      <c r="V1175" s="1"/>
      <c r="W1175" s="1"/>
      <c r="X1175" s="1"/>
      <c r="Y1175" s="1"/>
      <c r="Z1175" s="1"/>
      <c r="AA1175" s="1"/>
      <c r="AB1175" s="1"/>
      <c r="AC1175" s="1"/>
      <c r="AD1175" s="1"/>
      <c r="AE1175" s="1"/>
      <c r="AF1175" s="1"/>
      <c r="AG1175" s="1"/>
      <c r="AH1175" s="1"/>
      <c r="AI1175" s="1"/>
      <c r="AJ1175" s="1"/>
      <c r="AK1175" s="1"/>
      <c r="AL1175" s="1"/>
      <c r="AM1175" s="1"/>
      <c r="AN1175" s="1"/>
      <c r="AO1175" s="1"/>
      <c r="AP1175" s="1"/>
      <c r="AQ1175" s="1"/>
      <c r="AR1175" s="1"/>
      <c r="AS1175" s="1"/>
      <c r="AT1175" s="1"/>
      <c r="AU1175" s="1"/>
    </row>
    <row r="1176" spans="1:47" ht="20" customHeight="1">
      <c r="A1176" s="48" t="s">
        <v>1493</v>
      </c>
      <c r="B1176" s="49">
        <v>44902</v>
      </c>
      <c r="C1176" s="50" t="s">
        <v>1494</v>
      </c>
      <c r="D1176" s="50" t="s">
        <v>79</v>
      </c>
      <c r="E1176" s="50" t="s">
        <v>74</v>
      </c>
      <c r="F1176" s="39">
        <f>'Source Data'!O1176</f>
        <v>807174</v>
      </c>
      <c r="G1176" s="39">
        <f>'Source Data'!AS1176</f>
        <v>1116743</v>
      </c>
      <c r="H1176" s="39">
        <f t="shared" si="54"/>
        <v>309569</v>
      </c>
      <c r="I1176" s="55">
        <f t="shared" si="55"/>
        <v>0.3835220163186624</v>
      </c>
      <c r="J1176" s="39">
        <f>'Source Data'!I1176</f>
        <v>53636</v>
      </c>
      <c r="K1176" s="58">
        <f t="shared" si="56"/>
        <v>0.17326024246613841</v>
      </c>
      <c r="L1176" s="1"/>
      <c r="M1176" s="1"/>
      <c r="N1176" s="1"/>
      <c r="O1176" s="1"/>
      <c r="P1176" s="1"/>
      <c r="Q1176" s="1"/>
      <c r="R1176" s="1"/>
      <c r="S1176" s="1"/>
      <c r="T1176" s="1"/>
      <c r="U1176" s="1"/>
      <c r="V1176" s="1"/>
      <c r="W1176" s="1"/>
      <c r="X1176" s="1"/>
      <c r="Y1176" s="1"/>
      <c r="Z1176" s="1"/>
      <c r="AA1176" s="1"/>
      <c r="AB1176" s="1"/>
      <c r="AC1176" s="1"/>
      <c r="AD1176" s="1"/>
      <c r="AE1176" s="1"/>
      <c r="AF1176" s="1"/>
      <c r="AG1176" s="1"/>
      <c r="AH1176" s="1"/>
      <c r="AI1176" s="1"/>
      <c r="AJ1176" s="1"/>
      <c r="AK1176" s="1"/>
      <c r="AL1176" s="1"/>
      <c r="AM1176" s="1"/>
      <c r="AN1176" s="1"/>
      <c r="AO1176" s="1"/>
      <c r="AP1176" s="1"/>
      <c r="AQ1176" s="1"/>
      <c r="AR1176" s="1"/>
      <c r="AS1176" s="1"/>
      <c r="AT1176" s="1"/>
      <c r="AU1176" s="1"/>
    </row>
    <row r="1177" spans="1:47" ht="20" customHeight="1">
      <c r="A1177" s="48" t="s">
        <v>1495</v>
      </c>
      <c r="B1177" s="49">
        <v>223904</v>
      </c>
      <c r="C1177" s="50" t="s">
        <v>304</v>
      </c>
      <c r="D1177" s="50" t="s">
        <v>79</v>
      </c>
      <c r="E1177" s="50" t="s">
        <v>74</v>
      </c>
      <c r="F1177" s="39">
        <f>'Source Data'!O1177</f>
        <v>497129</v>
      </c>
      <c r="G1177" s="39">
        <f>'Source Data'!AS1177</f>
        <v>782297</v>
      </c>
      <c r="H1177" s="39">
        <f t="shared" si="54"/>
        <v>285168</v>
      </c>
      <c r="I1177" s="55">
        <f t="shared" si="55"/>
        <v>0.5736297822094466</v>
      </c>
      <c r="J1177" s="39">
        <f>'Source Data'!I1177</f>
        <v>25334</v>
      </c>
      <c r="K1177" s="58">
        <f t="shared" si="56"/>
        <v>8.8838859900129047E-2</v>
      </c>
      <c r="L1177" s="1"/>
      <c r="M1177" s="1"/>
      <c r="N1177" s="1"/>
      <c r="O1177" s="1"/>
      <c r="P1177" s="1"/>
      <c r="Q1177" s="1"/>
      <c r="R1177" s="1"/>
      <c r="S1177" s="1"/>
      <c r="T1177" s="1"/>
      <c r="U1177" s="1"/>
      <c r="V1177" s="1"/>
      <c r="W1177" s="1"/>
      <c r="X1177" s="1"/>
      <c r="Y1177" s="1"/>
      <c r="Z1177" s="1"/>
      <c r="AA1177" s="1"/>
      <c r="AB1177" s="1"/>
      <c r="AC1177" s="1"/>
      <c r="AD1177" s="1"/>
      <c r="AE1177" s="1"/>
      <c r="AF1177" s="1"/>
      <c r="AG1177" s="1"/>
      <c r="AH1177" s="1"/>
      <c r="AI1177" s="1"/>
      <c r="AJ1177" s="1"/>
      <c r="AK1177" s="1"/>
      <c r="AL1177" s="1"/>
      <c r="AM1177" s="1"/>
      <c r="AN1177" s="1"/>
      <c r="AO1177" s="1"/>
      <c r="AP1177" s="1"/>
      <c r="AQ1177" s="1"/>
      <c r="AR1177" s="1"/>
      <c r="AS1177" s="1"/>
      <c r="AT1177" s="1"/>
      <c r="AU1177" s="1"/>
    </row>
    <row r="1178" spans="1:47" ht="20" customHeight="1">
      <c r="A1178" s="48" t="s">
        <v>1496</v>
      </c>
      <c r="B1178" s="49">
        <v>37909</v>
      </c>
      <c r="C1178" s="50" t="s">
        <v>116</v>
      </c>
      <c r="D1178" s="50" t="s">
        <v>79</v>
      </c>
      <c r="E1178" s="50" t="s">
        <v>74</v>
      </c>
      <c r="F1178" s="39">
        <f>'Source Data'!O1178</f>
        <v>334819</v>
      </c>
      <c r="G1178" s="39">
        <f>'Source Data'!AS1178</f>
        <v>562383</v>
      </c>
      <c r="H1178" s="39">
        <f t="shared" si="54"/>
        <v>227564</v>
      </c>
      <c r="I1178" s="55">
        <f t="shared" si="55"/>
        <v>0.67966274315376363</v>
      </c>
      <c r="J1178" s="39">
        <f>'Source Data'!I1178</f>
        <v>24910</v>
      </c>
      <c r="K1178" s="58">
        <f t="shared" si="56"/>
        <v>0.1094637113075882</v>
      </c>
      <c r="L1178" s="1"/>
      <c r="M1178" s="1"/>
      <c r="N1178" s="1"/>
      <c r="O1178" s="1"/>
      <c r="P1178" s="1"/>
      <c r="Q1178" s="1"/>
      <c r="R1178" s="1"/>
      <c r="S1178" s="1"/>
      <c r="T1178" s="1"/>
      <c r="U1178" s="1"/>
      <c r="V1178" s="1"/>
      <c r="W1178" s="1"/>
      <c r="X1178" s="1"/>
      <c r="Y1178" s="1"/>
      <c r="Z1178" s="1"/>
      <c r="AA1178" s="1"/>
      <c r="AB1178" s="1"/>
      <c r="AC1178" s="1"/>
      <c r="AD1178" s="1"/>
      <c r="AE1178" s="1"/>
      <c r="AF1178" s="1"/>
      <c r="AG1178" s="1"/>
      <c r="AH1178" s="1"/>
      <c r="AI1178" s="1"/>
      <c r="AJ1178" s="1"/>
      <c r="AK1178" s="1"/>
      <c r="AL1178" s="1"/>
      <c r="AM1178" s="1"/>
      <c r="AN1178" s="1"/>
      <c r="AO1178" s="1"/>
      <c r="AP1178" s="1"/>
      <c r="AQ1178" s="1"/>
      <c r="AR1178" s="1"/>
      <c r="AS1178" s="1"/>
      <c r="AT1178" s="1"/>
      <c r="AU1178" s="1"/>
    </row>
    <row r="1179" spans="1:47" ht="20" customHeight="1">
      <c r="A1179" s="48" t="s">
        <v>1497</v>
      </c>
      <c r="B1179" s="49">
        <v>108913</v>
      </c>
      <c r="C1179" s="50" t="s">
        <v>291</v>
      </c>
      <c r="D1179" s="50" t="s">
        <v>79</v>
      </c>
      <c r="E1179" s="50" t="s">
        <v>74</v>
      </c>
      <c r="F1179" s="39">
        <f>'Source Data'!O1179</f>
        <v>32479922</v>
      </c>
      <c r="G1179" s="39">
        <f>'Source Data'!AS1179</f>
        <v>40358807</v>
      </c>
      <c r="H1179" s="39">
        <f t="shared" si="54"/>
        <v>7878885</v>
      </c>
      <c r="I1179" s="55">
        <f t="shared" si="55"/>
        <v>0.24257709116419676</v>
      </c>
      <c r="J1179" s="39">
        <f>'Source Data'!I1179</f>
        <v>1673422</v>
      </c>
      <c r="K1179" s="58">
        <f t="shared" si="56"/>
        <v>0.21239325107550117</v>
      </c>
      <c r="L1179" s="1"/>
      <c r="M1179" s="1"/>
      <c r="N1179" s="1"/>
      <c r="O1179" s="1"/>
      <c r="P1179" s="1"/>
      <c r="Q1179" s="1"/>
      <c r="R1179" s="1"/>
      <c r="S1179" s="1"/>
      <c r="T1179" s="1"/>
      <c r="U1179" s="1"/>
      <c r="V1179" s="1"/>
      <c r="W1179" s="1"/>
      <c r="X1179" s="1"/>
      <c r="Y1179" s="1"/>
      <c r="Z1179" s="1"/>
      <c r="AA1179" s="1"/>
      <c r="AB1179" s="1"/>
      <c r="AC1179" s="1"/>
      <c r="AD1179" s="1"/>
      <c r="AE1179" s="1"/>
      <c r="AF1179" s="1"/>
      <c r="AG1179" s="1"/>
      <c r="AH1179" s="1"/>
      <c r="AI1179" s="1"/>
      <c r="AJ1179" s="1"/>
      <c r="AK1179" s="1"/>
      <c r="AL1179" s="1"/>
      <c r="AM1179" s="1"/>
      <c r="AN1179" s="1"/>
      <c r="AO1179" s="1"/>
      <c r="AP1179" s="1"/>
      <c r="AQ1179" s="1"/>
      <c r="AR1179" s="1"/>
      <c r="AS1179" s="1"/>
      <c r="AT1179" s="1"/>
      <c r="AU1179" s="1"/>
    </row>
    <row r="1180" spans="1:47" ht="20" customHeight="1">
      <c r="A1180" s="48" t="s">
        <v>1498</v>
      </c>
      <c r="B1180" s="49">
        <v>100908</v>
      </c>
      <c r="C1180" s="50" t="s">
        <v>729</v>
      </c>
      <c r="D1180" s="50" t="s">
        <v>79</v>
      </c>
      <c r="E1180" s="50" t="s">
        <v>74</v>
      </c>
      <c r="F1180" s="39">
        <f>'Source Data'!O1180</f>
        <v>873311</v>
      </c>
      <c r="G1180" s="39">
        <f>'Source Data'!AS1180</f>
        <v>1621928</v>
      </c>
      <c r="H1180" s="39">
        <f t="shared" si="54"/>
        <v>748617</v>
      </c>
      <c r="I1180" s="55">
        <f t="shared" si="55"/>
        <v>0.85721695936499143</v>
      </c>
      <c r="J1180" s="39">
        <f>'Source Data'!I1180</f>
        <v>53000</v>
      </c>
      <c r="K1180" s="58">
        <f t="shared" si="56"/>
        <v>7.0797216734324764E-2</v>
      </c>
      <c r="L1180" s="1"/>
      <c r="M1180" s="1"/>
      <c r="N1180" s="1"/>
      <c r="O1180" s="1"/>
      <c r="P1180" s="1"/>
      <c r="Q1180" s="1"/>
      <c r="R1180" s="1"/>
      <c r="S1180" s="1"/>
      <c r="T1180" s="1"/>
      <c r="U1180" s="1"/>
      <c r="V1180" s="1"/>
      <c r="W1180" s="1"/>
      <c r="X1180" s="1"/>
      <c r="Y1180" s="1"/>
      <c r="Z1180" s="1"/>
      <c r="AA1180" s="1"/>
      <c r="AB1180" s="1"/>
      <c r="AC1180" s="1"/>
      <c r="AD1180" s="1"/>
      <c r="AE1180" s="1"/>
      <c r="AF1180" s="1"/>
      <c r="AG1180" s="1"/>
      <c r="AH1180" s="1"/>
      <c r="AI1180" s="1"/>
      <c r="AJ1180" s="1"/>
      <c r="AK1180" s="1"/>
      <c r="AL1180" s="1"/>
      <c r="AM1180" s="1"/>
      <c r="AN1180" s="1"/>
      <c r="AO1180" s="1"/>
      <c r="AP1180" s="1"/>
      <c r="AQ1180" s="1"/>
      <c r="AR1180" s="1"/>
      <c r="AS1180" s="1"/>
      <c r="AT1180" s="1"/>
      <c r="AU1180" s="1"/>
    </row>
    <row r="1181" spans="1:47" ht="20" customHeight="1">
      <c r="A1181" s="48" t="s">
        <v>1499</v>
      </c>
      <c r="B1181" s="49">
        <v>161916</v>
      </c>
      <c r="C1181" s="50" t="s">
        <v>179</v>
      </c>
      <c r="D1181" s="50" t="s">
        <v>79</v>
      </c>
      <c r="E1181" s="50" t="s">
        <v>74</v>
      </c>
      <c r="F1181" s="39">
        <f>'Source Data'!O1181</f>
        <v>1798664</v>
      </c>
      <c r="G1181" s="39">
        <f>'Source Data'!AS1181</f>
        <v>2623692</v>
      </c>
      <c r="H1181" s="39">
        <f t="shared" si="54"/>
        <v>825028</v>
      </c>
      <c r="I1181" s="55">
        <f t="shared" si="55"/>
        <v>0.45868933830887815</v>
      </c>
      <c r="J1181" s="39">
        <f>'Source Data'!I1181</f>
        <v>136316</v>
      </c>
      <c r="K1181" s="58">
        <f t="shared" si="56"/>
        <v>0.16522590748435204</v>
      </c>
      <c r="L1181" s="1"/>
      <c r="M1181" s="1"/>
      <c r="N1181" s="1"/>
      <c r="O1181" s="1"/>
      <c r="P1181" s="1"/>
      <c r="Q1181" s="1"/>
      <c r="R1181" s="1"/>
      <c r="S1181" s="1"/>
      <c r="T1181" s="1"/>
      <c r="U1181" s="1"/>
      <c r="V1181" s="1"/>
      <c r="W1181" s="1"/>
      <c r="X1181" s="1"/>
      <c r="Y1181" s="1"/>
      <c r="Z1181" s="1"/>
      <c r="AA1181" s="1"/>
      <c r="AB1181" s="1"/>
      <c r="AC1181" s="1"/>
      <c r="AD1181" s="1"/>
      <c r="AE1181" s="1"/>
      <c r="AF1181" s="1"/>
      <c r="AG1181" s="1"/>
      <c r="AH1181" s="1"/>
      <c r="AI1181" s="1"/>
      <c r="AJ1181" s="1"/>
      <c r="AK1181" s="1"/>
      <c r="AL1181" s="1"/>
      <c r="AM1181" s="1"/>
      <c r="AN1181" s="1"/>
      <c r="AO1181" s="1"/>
      <c r="AP1181" s="1"/>
      <c r="AQ1181" s="1"/>
      <c r="AR1181" s="1"/>
      <c r="AS1181" s="1"/>
      <c r="AT1181" s="1"/>
      <c r="AU1181" s="1"/>
    </row>
    <row r="1182" spans="1:47" ht="20" customHeight="1">
      <c r="A1182" s="48" t="s">
        <v>1500</v>
      </c>
      <c r="B1182" s="49">
        <v>181906</v>
      </c>
      <c r="C1182" s="50" t="s">
        <v>286</v>
      </c>
      <c r="D1182" s="50" t="s">
        <v>79</v>
      </c>
      <c r="E1182" s="50" t="s">
        <v>74</v>
      </c>
      <c r="F1182" s="39">
        <f>'Source Data'!O1182</f>
        <v>4741482</v>
      </c>
      <c r="G1182" s="39">
        <f>'Source Data'!AS1182</f>
        <v>6659126</v>
      </c>
      <c r="H1182" s="39">
        <f t="shared" si="54"/>
        <v>1917644</v>
      </c>
      <c r="I1182" s="55">
        <f t="shared" si="55"/>
        <v>0.40443979329669499</v>
      </c>
      <c r="J1182" s="39">
        <f>'Source Data'!I1182</f>
        <v>264894</v>
      </c>
      <c r="K1182" s="58">
        <f t="shared" si="56"/>
        <v>0.13813512831370162</v>
      </c>
      <c r="L1182" s="1"/>
      <c r="M1182" s="1"/>
      <c r="N1182" s="1"/>
      <c r="O1182" s="1"/>
      <c r="P1182" s="1"/>
      <c r="Q1182" s="1"/>
      <c r="R1182" s="1"/>
      <c r="S1182" s="1"/>
      <c r="T1182" s="1"/>
      <c r="U1182" s="1"/>
      <c r="V1182" s="1"/>
      <c r="W1182" s="1"/>
      <c r="X1182" s="1"/>
      <c r="Y1182" s="1"/>
      <c r="Z1182" s="1"/>
      <c r="AA1182" s="1"/>
      <c r="AB1182" s="1"/>
      <c r="AC1182" s="1"/>
      <c r="AD1182" s="1"/>
      <c r="AE1182" s="1"/>
      <c r="AF1182" s="1"/>
      <c r="AG1182" s="1"/>
      <c r="AH1182" s="1"/>
      <c r="AI1182" s="1"/>
      <c r="AJ1182" s="1"/>
      <c r="AK1182" s="1"/>
      <c r="AL1182" s="1"/>
      <c r="AM1182" s="1"/>
      <c r="AN1182" s="1"/>
      <c r="AO1182" s="1"/>
      <c r="AP1182" s="1"/>
      <c r="AQ1182" s="1"/>
      <c r="AR1182" s="1"/>
      <c r="AS1182" s="1"/>
      <c r="AT1182" s="1"/>
      <c r="AU1182" s="1"/>
    </row>
    <row r="1183" spans="1:47" ht="20" customHeight="1">
      <c r="A1183" s="48" t="s">
        <v>1501</v>
      </c>
      <c r="B1183" s="49">
        <v>178915</v>
      </c>
      <c r="C1183" s="50" t="s">
        <v>97</v>
      </c>
      <c r="D1183" s="50" t="s">
        <v>79</v>
      </c>
      <c r="E1183" s="50" t="s">
        <v>74</v>
      </c>
      <c r="F1183" s="39">
        <f>'Source Data'!O1183</f>
        <v>3277965</v>
      </c>
      <c r="G1183" s="39">
        <f>'Source Data'!AS1183</f>
        <v>4634077</v>
      </c>
      <c r="H1183" s="39">
        <f t="shared" si="54"/>
        <v>1356112</v>
      </c>
      <c r="I1183" s="55">
        <f t="shared" si="55"/>
        <v>0.41370545445116103</v>
      </c>
      <c r="J1183" s="39">
        <f>'Source Data'!I1183</f>
        <v>188362</v>
      </c>
      <c r="K1183" s="58">
        <f t="shared" si="56"/>
        <v>0.138898557051335</v>
      </c>
      <c r="L1183" s="1"/>
      <c r="M1183" s="1"/>
      <c r="N1183" s="1"/>
      <c r="O1183" s="1"/>
      <c r="P1183" s="1"/>
      <c r="Q1183" s="1"/>
      <c r="R1183" s="1"/>
      <c r="S1183" s="1"/>
      <c r="T1183" s="1"/>
      <c r="U1183" s="1"/>
      <c r="V1183" s="1"/>
      <c r="W1183" s="1"/>
      <c r="X1183" s="1"/>
      <c r="Y1183" s="1"/>
      <c r="Z1183" s="1"/>
      <c r="AA1183" s="1"/>
      <c r="AB1183" s="1"/>
      <c r="AC1183" s="1"/>
      <c r="AD1183" s="1"/>
      <c r="AE1183" s="1"/>
      <c r="AF1183" s="1"/>
      <c r="AG1183" s="1"/>
      <c r="AH1183" s="1"/>
      <c r="AI1183" s="1"/>
      <c r="AJ1183" s="1"/>
      <c r="AK1183" s="1"/>
      <c r="AL1183" s="1"/>
      <c r="AM1183" s="1"/>
      <c r="AN1183" s="1"/>
      <c r="AO1183" s="1"/>
      <c r="AP1183" s="1"/>
      <c r="AQ1183" s="1"/>
      <c r="AR1183" s="1"/>
      <c r="AS1183" s="1"/>
      <c r="AT1183" s="1"/>
      <c r="AU1183" s="1"/>
    </row>
    <row r="1184" spans="1:47" ht="20" customHeight="1">
      <c r="A1184" s="48" t="s">
        <v>1502</v>
      </c>
      <c r="B1184" s="49">
        <v>201914</v>
      </c>
      <c r="C1184" s="50" t="s">
        <v>352</v>
      </c>
      <c r="D1184" s="50" t="s">
        <v>79</v>
      </c>
      <c r="E1184" s="50" t="s">
        <v>74</v>
      </c>
      <c r="F1184" s="39">
        <f>'Source Data'!O1184</f>
        <v>2164546</v>
      </c>
      <c r="G1184" s="39">
        <f>'Source Data'!AS1184</f>
        <v>2500256</v>
      </c>
      <c r="H1184" s="39">
        <f t="shared" si="54"/>
        <v>335710</v>
      </c>
      <c r="I1184" s="55">
        <f t="shared" si="55"/>
        <v>0.15509487901851013</v>
      </c>
      <c r="J1184" s="39">
        <f>'Source Data'!I1184</f>
        <v>106212</v>
      </c>
      <c r="K1184" s="58">
        <f t="shared" si="56"/>
        <v>0.31638020910905246</v>
      </c>
      <c r="L1184" s="1"/>
      <c r="M1184" s="1"/>
      <c r="N1184" s="1"/>
      <c r="O1184" s="1"/>
      <c r="P1184" s="1"/>
      <c r="Q1184" s="1"/>
      <c r="R1184" s="1"/>
      <c r="S1184" s="1"/>
      <c r="T1184" s="1"/>
      <c r="U1184" s="1"/>
      <c r="V1184" s="1"/>
      <c r="W1184" s="1"/>
      <c r="X1184" s="1"/>
      <c r="Y1184" s="1"/>
      <c r="Z1184" s="1"/>
      <c r="AA1184" s="1"/>
      <c r="AB1184" s="1"/>
      <c r="AC1184" s="1"/>
      <c r="AD1184" s="1"/>
      <c r="AE1184" s="1"/>
      <c r="AF1184" s="1"/>
      <c r="AG1184" s="1"/>
      <c r="AH1184" s="1"/>
      <c r="AI1184" s="1"/>
      <c r="AJ1184" s="1"/>
      <c r="AK1184" s="1"/>
      <c r="AL1184" s="1"/>
      <c r="AM1184" s="1"/>
      <c r="AN1184" s="1"/>
      <c r="AO1184" s="1"/>
      <c r="AP1184" s="1"/>
      <c r="AQ1184" s="1"/>
      <c r="AR1184" s="1"/>
      <c r="AS1184" s="1"/>
      <c r="AT1184" s="1"/>
      <c r="AU1184" s="1"/>
    </row>
    <row r="1185" spans="1:47" ht="20" customHeight="1">
      <c r="A1185" s="48" t="s">
        <v>1503</v>
      </c>
      <c r="B1185" s="49">
        <v>202905</v>
      </c>
      <c r="C1185" s="50" t="s">
        <v>755</v>
      </c>
      <c r="D1185" s="50" t="s">
        <v>79</v>
      </c>
      <c r="E1185" s="50" t="s">
        <v>74</v>
      </c>
      <c r="F1185" s="39">
        <f>'Source Data'!O1185</f>
        <v>1070669</v>
      </c>
      <c r="G1185" s="39">
        <f>'Source Data'!AS1185</f>
        <v>1595252</v>
      </c>
      <c r="H1185" s="39">
        <f t="shared" si="54"/>
        <v>524583</v>
      </c>
      <c r="I1185" s="55">
        <f t="shared" si="55"/>
        <v>0.48995814766281642</v>
      </c>
      <c r="J1185" s="39">
        <f>'Source Data'!I1185</f>
        <v>67946</v>
      </c>
      <c r="K1185" s="58">
        <f t="shared" si="56"/>
        <v>0.12952383130982131</v>
      </c>
      <c r="L1185" s="1"/>
      <c r="M1185" s="1"/>
      <c r="N1185" s="1"/>
      <c r="O1185" s="1"/>
      <c r="P1185" s="1"/>
      <c r="Q1185" s="1"/>
      <c r="R1185" s="1"/>
      <c r="S1185" s="1"/>
      <c r="T1185" s="1"/>
      <c r="U1185" s="1"/>
      <c r="V1185" s="1"/>
      <c r="W1185" s="1"/>
      <c r="X1185" s="1"/>
      <c r="Y1185" s="1"/>
      <c r="Z1185" s="1"/>
      <c r="AA1185" s="1"/>
      <c r="AB1185" s="1"/>
      <c r="AC1185" s="1"/>
      <c r="AD1185" s="1"/>
      <c r="AE1185" s="1"/>
      <c r="AF1185" s="1"/>
      <c r="AG1185" s="1"/>
      <c r="AH1185" s="1"/>
      <c r="AI1185" s="1"/>
      <c r="AJ1185" s="1"/>
      <c r="AK1185" s="1"/>
      <c r="AL1185" s="1"/>
      <c r="AM1185" s="1"/>
      <c r="AN1185" s="1"/>
      <c r="AO1185" s="1"/>
      <c r="AP1185" s="1"/>
      <c r="AQ1185" s="1"/>
      <c r="AR1185" s="1"/>
      <c r="AS1185" s="1"/>
      <c r="AT1185" s="1"/>
      <c r="AU1185" s="1"/>
    </row>
    <row r="1186" spans="1:47" ht="20" customHeight="1">
      <c r="A1186" s="48" t="s">
        <v>1504</v>
      </c>
      <c r="B1186" s="49">
        <v>168903</v>
      </c>
      <c r="C1186" s="50" t="s">
        <v>427</v>
      </c>
      <c r="D1186" s="50" t="s">
        <v>79</v>
      </c>
      <c r="E1186" s="50" t="s">
        <v>74</v>
      </c>
      <c r="F1186" s="39">
        <f>'Source Data'!O1186</f>
        <v>746341</v>
      </c>
      <c r="G1186" s="39">
        <f>'Source Data'!AS1186</f>
        <v>906955</v>
      </c>
      <c r="H1186" s="39">
        <f t="shared" si="54"/>
        <v>160614</v>
      </c>
      <c r="I1186" s="55">
        <f t="shared" si="55"/>
        <v>0.21520189832797609</v>
      </c>
      <c r="J1186" s="39">
        <f>'Source Data'!I1186</f>
        <v>21836</v>
      </c>
      <c r="K1186" s="58">
        <f t="shared" si="56"/>
        <v>0.13595327929072185</v>
      </c>
      <c r="L1186" s="1"/>
      <c r="M1186" s="1"/>
      <c r="N1186" s="1"/>
      <c r="O1186" s="1"/>
      <c r="P1186" s="1"/>
      <c r="Q1186" s="1"/>
      <c r="R1186" s="1"/>
      <c r="S1186" s="1"/>
      <c r="T1186" s="1"/>
      <c r="U1186" s="1"/>
      <c r="V1186" s="1"/>
      <c r="W1186" s="1"/>
      <c r="X1186" s="1"/>
      <c r="Y1186" s="1"/>
      <c r="Z1186" s="1"/>
      <c r="AA1186" s="1"/>
      <c r="AB1186" s="1"/>
      <c r="AC1186" s="1"/>
      <c r="AD1186" s="1"/>
      <c r="AE1186" s="1"/>
      <c r="AF1186" s="1"/>
      <c r="AG1186" s="1"/>
      <c r="AH1186" s="1"/>
      <c r="AI1186" s="1"/>
      <c r="AJ1186" s="1"/>
      <c r="AK1186" s="1"/>
      <c r="AL1186" s="1"/>
      <c r="AM1186" s="1"/>
      <c r="AN1186" s="1"/>
      <c r="AO1186" s="1"/>
      <c r="AP1186" s="1"/>
      <c r="AQ1186" s="1"/>
      <c r="AR1186" s="1"/>
      <c r="AS1186" s="1"/>
      <c r="AT1186" s="1"/>
      <c r="AU1186" s="1"/>
    </row>
    <row r="1187" spans="1:47" ht="20" customHeight="1">
      <c r="A1187" s="48" t="s">
        <v>1505</v>
      </c>
      <c r="B1187" s="49">
        <v>62905</v>
      </c>
      <c r="C1187" s="50" t="s">
        <v>488</v>
      </c>
      <c r="D1187" s="50" t="s">
        <v>79</v>
      </c>
      <c r="E1187" s="50" t="s">
        <v>74</v>
      </c>
      <c r="F1187" s="39">
        <f>'Source Data'!O1187</f>
        <v>334675</v>
      </c>
      <c r="G1187" s="39">
        <f>'Source Data'!AS1187</f>
        <v>432457</v>
      </c>
      <c r="H1187" s="39">
        <f t="shared" si="54"/>
        <v>97782</v>
      </c>
      <c r="I1187" s="55">
        <f t="shared" si="55"/>
        <v>0.29217001568686041</v>
      </c>
      <c r="J1187" s="39">
        <f>'Source Data'!I1187</f>
        <v>10282</v>
      </c>
      <c r="K1187" s="58">
        <f t="shared" si="56"/>
        <v>0.10515227751528912</v>
      </c>
      <c r="L1187" s="1"/>
      <c r="M1187" s="1"/>
      <c r="N1187" s="1"/>
      <c r="O1187" s="1"/>
      <c r="P1187" s="1"/>
      <c r="Q1187" s="1"/>
      <c r="R1187" s="1"/>
      <c r="S1187" s="1"/>
      <c r="T1187" s="1"/>
      <c r="U1187" s="1"/>
      <c r="V1187" s="1"/>
      <c r="W1187" s="1"/>
      <c r="X1187" s="1"/>
      <c r="Y1187" s="1"/>
      <c r="Z1187" s="1"/>
      <c r="AA1187" s="1"/>
      <c r="AB1187" s="1"/>
      <c r="AC1187" s="1"/>
      <c r="AD1187" s="1"/>
      <c r="AE1187" s="1"/>
      <c r="AF1187" s="1"/>
      <c r="AG1187" s="1"/>
      <c r="AH1187" s="1"/>
      <c r="AI1187" s="1"/>
      <c r="AJ1187" s="1"/>
      <c r="AK1187" s="1"/>
      <c r="AL1187" s="1"/>
      <c r="AM1187" s="1"/>
      <c r="AN1187" s="1"/>
      <c r="AO1187" s="1"/>
      <c r="AP1187" s="1"/>
      <c r="AQ1187" s="1"/>
      <c r="AR1187" s="1"/>
      <c r="AS1187" s="1"/>
      <c r="AT1187" s="1"/>
      <c r="AU1187" s="1"/>
    </row>
    <row r="1188" spans="1:47" ht="20" customHeight="1">
      <c r="A1188" s="48" t="s">
        <v>1506</v>
      </c>
      <c r="B1188" s="49">
        <v>220810</v>
      </c>
      <c r="C1188" s="50" t="s">
        <v>91</v>
      </c>
      <c r="D1188" s="50" t="s">
        <v>71</v>
      </c>
      <c r="E1188" s="50" t="s">
        <v>74</v>
      </c>
      <c r="F1188" s="39">
        <f>'Source Data'!O1188</f>
        <v>1065351</v>
      </c>
      <c r="G1188" s="39">
        <f>'Source Data'!AS1188</f>
        <v>1526769</v>
      </c>
      <c r="H1188" s="39">
        <f t="shared" si="54"/>
        <v>461418</v>
      </c>
      <c r="I1188" s="55">
        <f t="shared" si="55"/>
        <v>0.43311359354804191</v>
      </c>
      <c r="J1188" s="39">
        <f>'Source Data'!I1188</f>
        <v>96248</v>
      </c>
      <c r="K1188" s="58">
        <f t="shared" si="56"/>
        <v>0.2085917757868137</v>
      </c>
      <c r="L1188" s="1"/>
      <c r="M1188" s="1"/>
      <c r="N1188" s="1"/>
      <c r="O1188" s="1"/>
      <c r="P1188" s="1"/>
      <c r="Q1188" s="1"/>
      <c r="R1188" s="1"/>
      <c r="S1188" s="1"/>
      <c r="T1188" s="1"/>
      <c r="U1188" s="1"/>
      <c r="V1188" s="1"/>
      <c r="W1188" s="1"/>
      <c r="X1188" s="1"/>
      <c r="Y1188" s="1"/>
      <c r="Z1188" s="1"/>
      <c r="AA1188" s="1"/>
      <c r="AB1188" s="1"/>
      <c r="AC1188" s="1"/>
      <c r="AD1188" s="1"/>
      <c r="AE1188" s="1"/>
      <c r="AF1188" s="1"/>
      <c r="AG1188" s="1"/>
      <c r="AH1188" s="1"/>
      <c r="AI1188" s="1"/>
      <c r="AJ1188" s="1"/>
      <c r="AK1188" s="1"/>
      <c r="AL1188" s="1"/>
      <c r="AM1188" s="1"/>
      <c r="AN1188" s="1"/>
      <c r="AO1188" s="1"/>
      <c r="AP1188" s="1"/>
      <c r="AQ1188" s="1"/>
      <c r="AR1188" s="1"/>
      <c r="AS1188" s="1"/>
      <c r="AT1188" s="1"/>
      <c r="AU1188" s="1"/>
    </row>
    <row r="1189" spans="1:47" ht="20" customHeight="1">
      <c r="A1189" s="48" t="s">
        <v>1507</v>
      </c>
      <c r="B1189" s="49">
        <v>73904</v>
      </c>
      <c r="C1189" s="50" t="s">
        <v>394</v>
      </c>
      <c r="D1189" s="50" t="s">
        <v>79</v>
      </c>
      <c r="E1189" s="50" t="s">
        <v>74</v>
      </c>
      <c r="F1189" s="39">
        <f>'Source Data'!O1189</f>
        <v>201907</v>
      </c>
      <c r="G1189" s="39">
        <f>'Source Data'!AS1189</f>
        <v>256777</v>
      </c>
      <c r="H1189" s="39">
        <f t="shared" si="54"/>
        <v>54870</v>
      </c>
      <c r="I1189" s="55">
        <f t="shared" si="55"/>
        <v>0.27175878003239112</v>
      </c>
      <c r="J1189" s="39">
        <f>'Source Data'!I1189</f>
        <v>15688</v>
      </c>
      <c r="K1189" s="58">
        <f t="shared" si="56"/>
        <v>0.28591215600510295</v>
      </c>
      <c r="L1189" s="1"/>
      <c r="M1189" s="1"/>
      <c r="N1189" s="1"/>
      <c r="O1189" s="1"/>
      <c r="P1189" s="1"/>
      <c r="Q1189" s="1"/>
      <c r="R1189" s="1"/>
      <c r="S1189" s="1"/>
      <c r="T1189" s="1"/>
      <c r="U1189" s="1"/>
      <c r="V1189" s="1"/>
      <c r="W1189" s="1"/>
      <c r="X1189" s="1"/>
      <c r="Y1189" s="1"/>
      <c r="Z1189" s="1"/>
      <c r="AA1189" s="1"/>
      <c r="AB1189" s="1"/>
      <c r="AC1189" s="1"/>
      <c r="AD1189" s="1"/>
      <c r="AE1189" s="1"/>
      <c r="AF1189" s="1"/>
      <c r="AG1189" s="1"/>
      <c r="AH1189" s="1"/>
      <c r="AI1189" s="1"/>
      <c r="AJ1189" s="1"/>
      <c r="AK1189" s="1"/>
      <c r="AL1189" s="1"/>
      <c r="AM1189" s="1"/>
      <c r="AN1189" s="1"/>
      <c r="AO1189" s="1"/>
      <c r="AP1189" s="1"/>
      <c r="AQ1189" s="1"/>
      <c r="AR1189" s="1"/>
      <c r="AS1189" s="1"/>
      <c r="AT1189" s="1"/>
      <c r="AU1189" s="1"/>
    </row>
    <row r="1190" spans="1:47" ht="20" customHeight="1">
      <c r="A1190" s="48" t="s">
        <v>1508</v>
      </c>
      <c r="B1190" s="49">
        <v>1908</v>
      </c>
      <c r="C1190" s="50" t="s">
        <v>360</v>
      </c>
      <c r="D1190" s="50" t="s">
        <v>79</v>
      </c>
      <c r="E1190" s="50" t="s">
        <v>74</v>
      </c>
      <c r="F1190" s="39">
        <f>'Source Data'!O1190</f>
        <v>2213185</v>
      </c>
      <c r="G1190" s="39">
        <f>'Source Data'!AS1190</f>
        <v>3156117</v>
      </c>
      <c r="H1190" s="39">
        <f t="shared" si="54"/>
        <v>942932</v>
      </c>
      <c r="I1190" s="55">
        <f t="shared" si="55"/>
        <v>0.42605204716279932</v>
      </c>
      <c r="J1190" s="39">
        <f>'Source Data'!I1190</f>
        <v>136634</v>
      </c>
      <c r="K1190" s="58">
        <f t="shared" si="56"/>
        <v>0.14490334403753399</v>
      </c>
      <c r="L1190" s="1"/>
      <c r="M1190" s="1"/>
      <c r="N1190" s="1"/>
      <c r="O1190" s="1"/>
      <c r="P1190" s="1"/>
      <c r="Q1190" s="1"/>
      <c r="R1190" s="1"/>
      <c r="S1190" s="1"/>
      <c r="T1190" s="1"/>
      <c r="U1190" s="1"/>
      <c r="V1190" s="1"/>
      <c r="W1190" s="1"/>
      <c r="X1190" s="1"/>
      <c r="Y1190" s="1"/>
      <c r="Z1190" s="1"/>
      <c r="AA1190" s="1"/>
      <c r="AB1190" s="1"/>
      <c r="AC1190" s="1"/>
      <c r="AD1190" s="1"/>
      <c r="AE1190" s="1"/>
      <c r="AF1190" s="1"/>
      <c r="AG1190" s="1"/>
      <c r="AH1190" s="1"/>
      <c r="AI1190" s="1"/>
      <c r="AJ1190" s="1"/>
      <c r="AK1190" s="1"/>
      <c r="AL1190" s="1"/>
      <c r="AM1190" s="1"/>
      <c r="AN1190" s="1"/>
      <c r="AO1190" s="1"/>
      <c r="AP1190" s="1"/>
      <c r="AQ1190" s="1"/>
      <c r="AR1190" s="1"/>
      <c r="AS1190" s="1"/>
      <c r="AT1190" s="1"/>
      <c r="AU1190" s="1"/>
    </row>
    <row r="1191" spans="1:47" ht="20" customHeight="1">
      <c r="A1191" s="48" t="s">
        <v>1509</v>
      </c>
      <c r="B1191" s="49">
        <v>241904</v>
      </c>
      <c r="C1191" s="50" t="s">
        <v>254</v>
      </c>
      <c r="D1191" s="50" t="s">
        <v>79</v>
      </c>
      <c r="E1191" s="50" t="s">
        <v>74</v>
      </c>
      <c r="F1191" s="39">
        <f>'Source Data'!O1191</f>
        <v>3973423</v>
      </c>
      <c r="G1191" s="39">
        <f>'Source Data'!AS1191</f>
        <v>4895245</v>
      </c>
      <c r="H1191" s="39">
        <f t="shared" si="54"/>
        <v>921822</v>
      </c>
      <c r="I1191" s="55">
        <f t="shared" si="55"/>
        <v>0.23199694570651047</v>
      </c>
      <c r="J1191" s="39">
        <f>'Source Data'!I1191</f>
        <v>180942</v>
      </c>
      <c r="K1191" s="58">
        <f t="shared" si="56"/>
        <v>0.19628735265593575</v>
      </c>
      <c r="L1191" s="1"/>
      <c r="M1191" s="1"/>
      <c r="N1191" s="1"/>
      <c r="O1191" s="1"/>
      <c r="P1191" s="1"/>
      <c r="Q1191" s="1"/>
      <c r="R1191" s="1"/>
      <c r="S1191" s="1"/>
      <c r="T1191" s="1"/>
      <c r="U1191" s="1"/>
      <c r="V1191" s="1"/>
      <c r="W1191" s="1"/>
      <c r="X1191" s="1"/>
      <c r="Y1191" s="1"/>
      <c r="Z1191" s="1"/>
      <c r="AA1191" s="1"/>
      <c r="AB1191" s="1"/>
      <c r="AC1191" s="1"/>
      <c r="AD1191" s="1"/>
      <c r="AE1191" s="1"/>
      <c r="AF1191" s="1"/>
      <c r="AG1191" s="1"/>
      <c r="AH1191" s="1"/>
      <c r="AI1191" s="1"/>
      <c r="AJ1191" s="1"/>
      <c r="AK1191" s="1"/>
      <c r="AL1191" s="1"/>
      <c r="AM1191" s="1"/>
      <c r="AN1191" s="1"/>
      <c r="AO1191" s="1"/>
      <c r="AP1191" s="1"/>
      <c r="AQ1191" s="1"/>
      <c r="AR1191" s="1"/>
      <c r="AS1191" s="1"/>
      <c r="AT1191" s="1"/>
      <c r="AU1191" s="1"/>
    </row>
    <row r="1192" spans="1:47" ht="20" customHeight="1">
      <c r="A1192" s="48" t="s">
        <v>1510</v>
      </c>
      <c r="B1192" s="49">
        <v>242903</v>
      </c>
      <c r="C1192" s="50" t="s">
        <v>628</v>
      </c>
      <c r="D1192" s="50" t="s">
        <v>79</v>
      </c>
      <c r="E1192" s="50" t="s">
        <v>74</v>
      </c>
      <c r="F1192" s="39">
        <f>'Source Data'!O1192</f>
        <v>571890</v>
      </c>
      <c r="G1192" s="39">
        <f>'Source Data'!AS1192</f>
        <v>766180</v>
      </c>
      <c r="H1192" s="39">
        <f t="shared" si="54"/>
        <v>194290</v>
      </c>
      <c r="I1192" s="55">
        <f t="shared" si="55"/>
        <v>0.33973316546888388</v>
      </c>
      <c r="J1192" s="39">
        <f>'Source Data'!I1192</f>
        <v>35722</v>
      </c>
      <c r="K1192" s="58">
        <f t="shared" si="56"/>
        <v>0.18385917957692111</v>
      </c>
      <c r="L1192" s="1"/>
      <c r="M1192" s="1"/>
      <c r="N1192" s="1"/>
      <c r="O1192" s="1"/>
      <c r="P1192" s="1"/>
      <c r="Q1192" s="1"/>
      <c r="R1192" s="1"/>
      <c r="S1192" s="1"/>
      <c r="T1192" s="1"/>
      <c r="U1192" s="1"/>
      <c r="V1192" s="1"/>
      <c r="W1192" s="1"/>
      <c r="X1192" s="1"/>
      <c r="Y1192" s="1"/>
      <c r="Z1192" s="1"/>
      <c r="AA1192" s="1"/>
      <c r="AB1192" s="1"/>
      <c r="AC1192" s="1"/>
      <c r="AD1192" s="1"/>
      <c r="AE1192" s="1"/>
      <c r="AF1192" s="1"/>
      <c r="AG1192" s="1"/>
      <c r="AH1192" s="1"/>
      <c r="AI1192" s="1"/>
      <c r="AJ1192" s="1"/>
      <c r="AK1192" s="1"/>
      <c r="AL1192" s="1"/>
      <c r="AM1192" s="1"/>
      <c r="AN1192" s="1"/>
      <c r="AO1192" s="1"/>
      <c r="AP1192" s="1"/>
      <c r="AQ1192" s="1"/>
      <c r="AR1192" s="1"/>
      <c r="AS1192" s="1"/>
      <c r="AT1192" s="1"/>
      <c r="AU1192" s="1"/>
    </row>
    <row r="1193" spans="1:47" ht="20" customHeight="1">
      <c r="A1193" s="48" t="s">
        <v>1511</v>
      </c>
      <c r="B1193" s="49">
        <v>33904</v>
      </c>
      <c r="C1193" s="50" t="s">
        <v>709</v>
      </c>
      <c r="D1193" s="50" t="s">
        <v>79</v>
      </c>
      <c r="E1193" s="50" t="s">
        <v>74</v>
      </c>
      <c r="F1193" s="39">
        <f>'Source Data'!O1193</f>
        <v>501752</v>
      </c>
      <c r="G1193" s="39">
        <f>'Source Data'!AS1193</f>
        <v>919377</v>
      </c>
      <c r="H1193" s="39">
        <f t="shared" si="54"/>
        <v>417625</v>
      </c>
      <c r="I1193" s="55">
        <f t="shared" si="55"/>
        <v>0.83233350340407208</v>
      </c>
      <c r="J1193" s="39">
        <f>'Source Data'!I1193</f>
        <v>32012</v>
      </c>
      <c r="K1193" s="58">
        <f t="shared" si="56"/>
        <v>7.6652499251721046E-2</v>
      </c>
      <c r="L1193" s="1"/>
      <c r="M1193" s="1"/>
      <c r="N1193" s="1"/>
      <c r="O1193" s="1"/>
      <c r="P1193" s="1"/>
      <c r="Q1193" s="1"/>
      <c r="R1193" s="1"/>
      <c r="S1193" s="1"/>
      <c r="T1193" s="1"/>
      <c r="U1193" s="1"/>
      <c r="V1193" s="1"/>
      <c r="W1193" s="1"/>
      <c r="X1193" s="1"/>
      <c r="Y1193" s="1"/>
      <c r="Z1193" s="1"/>
      <c r="AA1193" s="1"/>
      <c r="AB1193" s="1"/>
      <c r="AC1193" s="1"/>
      <c r="AD1193" s="1"/>
      <c r="AE1193" s="1"/>
      <c r="AF1193" s="1"/>
      <c r="AG1193" s="1"/>
      <c r="AH1193" s="1"/>
      <c r="AI1193" s="1"/>
      <c r="AJ1193" s="1"/>
      <c r="AK1193" s="1"/>
      <c r="AL1193" s="1"/>
      <c r="AM1193" s="1"/>
      <c r="AN1193" s="1"/>
      <c r="AO1193" s="1"/>
      <c r="AP1193" s="1"/>
      <c r="AQ1193" s="1"/>
      <c r="AR1193" s="1"/>
      <c r="AS1193" s="1"/>
      <c r="AT1193" s="1"/>
      <c r="AU1193" s="1"/>
    </row>
    <row r="1194" spans="1:47" ht="20" customHeight="1">
      <c r="A1194" s="48" t="s">
        <v>1512</v>
      </c>
      <c r="B1194" s="49">
        <v>92908</v>
      </c>
      <c r="C1194" s="50" t="s">
        <v>561</v>
      </c>
      <c r="D1194" s="50" t="s">
        <v>79</v>
      </c>
      <c r="E1194" s="50" t="s">
        <v>74</v>
      </c>
      <c r="F1194" s="39">
        <f>'Source Data'!O1194</f>
        <v>1861293</v>
      </c>
      <c r="G1194" s="39">
        <f>'Source Data'!AS1194</f>
        <v>2649229</v>
      </c>
      <c r="H1194" s="39">
        <f t="shared" si="54"/>
        <v>787936</v>
      </c>
      <c r="I1194" s="55">
        <f t="shared" si="55"/>
        <v>0.42332722467660922</v>
      </c>
      <c r="J1194" s="39">
        <f>'Source Data'!I1194</f>
        <v>151368</v>
      </c>
      <c r="K1194" s="58">
        <f t="shared" si="56"/>
        <v>0.19210697315518011</v>
      </c>
      <c r="L1194" s="1"/>
      <c r="M1194" s="1"/>
      <c r="N1194" s="1"/>
      <c r="O1194" s="1"/>
      <c r="P1194" s="1"/>
      <c r="Q1194" s="1"/>
      <c r="R1194" s="1"/>
      <c r="S1194" s="1"/>
      <c r="T1194" s="1"/>
      <c r="U1194" s="1"/>
      <c r="V1194" s="1"/>
      <c r="W1194" s="1"/>
      <c r="X1194" s="1"/>
      <c r="Y1194" s="1"/>
      <c r="Z1194" s="1"/>
      <c r="AA1194" s="1"/>
      <c r="AB1194" s="1"/>
      <c r="AC1194" s="1"/>
      <c r="AD1194" s="1"/>
      <c r="AE1194" s="1"/>
      <c r="AF1194" s="1"/>
      <c r="AG1194" s="1"/>
      <c r="AH1194" s="1"/>
      <c r="AI1194" s="1"/>
      <c r="AJ1194" s="1"/>
      <c r="AK1194" s="1"/>
      <c r="AL1194" s="1"/>
      <c r="AM1194" s="1"/>
      <c r="AN1194" s="1"/>
      <c r="AO1194" s="1"/>
      <c r="AP1194" s="1"/>
      <c r="AQ1194" s="1"/>
      <c r="AR1194" s="1"/>
      <c r="AS1194" s="1"/>
      <c r="AT1194" s="1"/>
      <c r="AU1194" s="1"/>
    </row>
    <row r="1195" spans="1:47" ht="20" customHeight="1">
      <c r="A1195" s="48" t="s">
        <v>1513</v>
      </c>
      <c r="B1195" s="49">
        <v>220920</v>
      </c>
      <c r="C1195" s="50" t="s">
        <v>91</v>
      </c>
      <c r="D1195" s="50" t="s">
        <v>79</v>
      </c>
      <c r="E1195" s="50" t="s">
        <v>74</v>
      </c>
      <c r="F1195" s="39">
        <f>'Source Data'!O1195</f>
        <v>8264954</v>
      </c>
      <c r="G1195" s="39">
        <f>'Source Data'!AS1195</f>
        <v>10791700</v>
      </c>
      <c r="H1195" s="39">
        <f t="shared" si="54"/>
        <v>2526746</v>
      </c>
      <c r="I1195" s="55">
        <f t="shared" si="55"/>
        <v>0.30571809595068528</v>
      </c>
      <c r="J1195" s="39">
        <f>'Source Data'!I1195</f>
        <v>706914</v>
      </c>
      <c r="K1195" s="58">
        <f t="shared" si="56"/>
        <v>0.27977248207773953</v>
      </c>
      <c r="L1195" s="1"/>
      <c r="M1195" s="1"/>
      <c r="N1195" s="1"/>
      <c r="O1195" s="1"/>
      <c r="P1195" s="1"/>
      <c r="Q1195" s="1"/>
      <c r="R1195" s="1"/>
      <c r="S1195" s="1"/>
      <c r="T1195" s="1"/>
      <c r="U1195" s="1"/>
      <c r="V1195" s="1"/>
      <c r="W1195" s="1"/>
      <c r="X1195" s="1"/>
      <c r="Y1195" s="1"/>
      <c r="Z1195" s="1"/>
      <c r="AA1195" s="1"/>
      <c r="AB1195" s="1"/>
      <c r="AC1195" s="1"/>
      <c r="AD1195" s="1"/>
      <c r="AE1195" s="1"/>
      <c r="AF1195" s="1"/>
      <c r="AG1195" s="1"/>
      <c r="AH1195" s="1"/>
      <c r="AI1195" s="1"/>
      <c r="AJ1195" s="1"/>
      <c r="AK1195" s="1"/>
      <c r="AL1195" s="1"/>
      <c r="AM1195" s="1"/>
      <c r="AN1195" s="1"/>
      <c r="AO1195" s="1"/>
      <c r="AP1195" s="1"/>
      <c r="AQ1195" s="1"/>
      <c r="AR1195" s="1"/>
      <c r="AS1195" s="1"/>
      <c r="AT1195" s="1"/>
      <c r="AU1195" s="1"/>
    </row>
    <row r="1196" spans="1:47" ht="20" customHeight="1">
      <c r="A1196" s="48" t="s">
        <v>1514</v>
      </c>
      <c r="B1196" s="49">
        <v>40902</v>
      </c>
      <c r="C1196" s="50" t="s">
        <v>1045</v>
      </c>
      <c r="D1196" s="50" t="s">
        <v>79</v>
      </c>
      <c r="E1196" s="50" t="s">
        <v>74</v>
      </c>
      <c r="F1196" s="39">
        <f>'Source Data'!O1196</f>
        <v>908521</v>
      </c>
      <c r="G1196" s="39">
        <f>'Source Data'!AS1196</f>
        <v>1229162</v>
      </c>
      <c r="H1196" s="39">
        <f t="shared" si="54"/>
        <v>320641</v>
      </c>
      <c r="I1196" s="55">
        <f t="shared" si="55"/>
        <v>0.35292634952851942</v>
      </c>
      <c r="J1196" s="39">
        <f>'Source Data'!I1196</f>
        <v>30104</v>
      </c>
      <c r="K1196" s="58">
        <f t="shared" si="56"/>
        <v>9.3886932737859474E-2</v>
      </c>
      <c r="L1196" s="1"/>
      <c r="M1196" s="1"/>
      <c r="N1196" s="1"/>
      <c r="O1196" s="1"/>
      <c r="P1196" s="1"/>
      <c r="Q1196" s="1"/>
      <c r="R1196" s="1"/>
      <c r="S1196" s="1"/>
      <c r="T1196" s="1"/>
      <c r="U1196" s="1"/>
      <c r="V1196" s="1"/>
      <c r="W1196" s="1"/>
      <c r="X1196" s="1"/>
      <c r="Y1196" s="1"/>
      <c r="Z1196" s="1"/>
      <c r="AA1196" s="1"/>
      <c r="AB1196" s="1"/>
      <c r="AC1196" s="1"/>
      <c r="AD1196" s="1"/>
      <c r="AE1196" s="1"/>
      <c r="AF1196" s="1"/>
      <c r="AG1196" s="1"/>
      <c r="AH1196" s="1"/>
      <c r="AI1196" s="1"/>
      <c r="AJ1196" s="1"/>
      <c r="AK1196" s="1"/>
      <c r="AL1196" s="1"/>
      <c r="AM1196" s="1"/>
      <c r="AN1196" s="1"/>
      <c r="AO1196" s="1"/>
      <c r="AP1196" s="1"/>
      <c r="AQ1196" s="1"/>
      <c r="AR1196" s="1"/>
      <c r="AS1196" s="1"/>
      <c r="AT1196" s="1"/>
      <c r="AU1196" s="1"/>
    </row>
    <row r="1197" spans="1:47" ht="20" customHeight="1">
      <c r="A1197" s="48" t="s">
        <v>1515</v>
      </c>
      <c r="B1197" s="49">
        <v>212906</v>
      </c>
      <c r="C1197" s="50" t="s">
        <v>157</v>
      </c>
      <c r="D1197" s="50" t="s">
        <v>79</v>
      </c>
      <c r="E1197" s="50" t="s">
        <v>74</v>
      </c>
      <c r="F1197" s="39">
        <f>'Source Data'!O1197</f>
        <v>4891945</v>
      </c>
      <c r="G1197" s="39">
        <f>'Source Data'!AS1197</f>
        <v>7803933</v>
      </c>
      <c r="H1197" s="39">
        <f t="shared" si="54"/>
        <v>2911988</v>
      </c>
      <c r="I1197" s="55">
        <f t="shared" si="55"/>
        <v>0.59526180282075947</v>
      </c>
      <c r="J1197" s="39">
        <f>'Source Data'!I1197</f>
        <v>510284</v>
      </c>
      <c r="K1197" s="58">
        <f t="shared" si="56"/>
        <v>0.1752356122346658</v>
      </c>
      <c r="L1197" s="1"/>
      <c r="M1197" s="1"/>
      <c r="N1197" s="1"/>
      <c r="O1197" s="1"/>
      <c r="P1197" s="1"/>
      <c r="Q1197" s="1"/>
      <c r="R1197" s="1"/>
      <c r="S1197" s="1"/>
      <c r="T1197" s="1"/>
      <c r="U1197" s="1"/>
      <c r="V1197" s="1"/>
      <c r="W1197" s="1"/>
      <c r="X1197" s="1"/>
      <c r="Y1197" s="1"/>
      <c r="Z1197" s="1"/>
      <c r="AA1197" s="1"/>
      <c r="AB1197" s="1"/>
      <c r="AC1197" s="1"/>
      <c r="AD1197" s="1"/>
      <c r="AE1197" s="1"/>
      <c r="AF1197" s="1"/>
      <c r="AG1197" s="1"/>
      <c r="AH1197" s="1"/>
      <c r="AI1197" s="1"/>
      <c r="AJ1197" s="1"/>
      <c r="AK1197" s="1"/>
      <c r="AL1197" s="1"/>
      <c r="AM1197" s="1"/>
      <c r="AN1197" s="1"/>
      <c r="AO1197" s="1"/>
      <c r="AP1197" s="1"/>
      <c r="AQ1197" s="1"/>
      <c r="AR1197" s="1"/>
      <c r="AS1197" s="1"/>
      <c r="AT1197" s="1"/>
      <c r="AU1197" s="1"/>
    </row>
    <row r="1198" spans="1:47" ht="20" customHeight="1">
      <c r="A1198" s="48" t="s">
        <v>1516</v>
      </c>
      <c r="B1198" s="49">
        <v>91909</v>
      </c>
      <c r="C1198" s="50" t="s">
        <v>210</v>
      </c>
      <c r="D1198" s="50" t="s">
        <v>79</v>
      </c>
      <c r="E1198" s="50" t="s">
        <v>74</v>
      </c>
      <c r="F1198" s="39">
        <f>'Source Data'!O1198</f>
        <v>2243878</v>
      </c>
      <c r="G1198" s="39">
        <f>'Source Data'!AS1198</f>
        <v>3278125</v>
      </c>
      <c r="H1198" s="39">
        <f t="shared" si="54"/>
        <v>1034247</v>
      </c>
      <c r="I1198" s="55">
        <f t="shared" si="55"/>
        <v>0.46091944392698714</v>
      </c>
      <c r="J1198" s="39">
        <f>'Source Data'!I1198</f>
        <v>184864</v>
      </c>
      <c r="K1198" s="58">
        <f t="shared" si="56"/>
        <v>0.17874260210568654</v>
      </c>
      <c r="L1198" s="1"/>
      <c r="M1198" s="1"/>
      <c r="N1198" s="1"/>
      <c r="O1198" s="1"/>
      <c r="P1198" s="1"/>
      <c r="Q1198" s="1"/>
      <c r="R1198" s="1"/>
      <c r="S1198" s="1"/>
      <c r="T1198" s="1"/>
      <c r="U1198" s="1"/>
      <c r="V1198" s="1"/>
      <c r="W1198" s="1"/>
      <c r="X1198" s="1"/>
      <c r="Y1198" s="1"/>
      <c r="Z1198" s="1"/>
      <c r="AA1198" s="1"/>
      <c r="AB1198" s="1"/>
      <c r="AC1198" s="1"/>
      <c r="AD1198" s="1"/>
      <c r="AE1198" s="1"/>
      <c r="AF1198" s="1"/>
      <c r="AG1198" s="1"/>
      <c r="AH1198" s="1"/>
      <c r="AI1198" s="1"/>
      <c r="AJ1198" s="1"/>
      <c r="AK1198" s="1"/>
      <c r="AL1198" s="1"/>
      <c r="AM1198" s="1"/>
      <c r="AN1198" s="1"/>
      <c r="AO1198" s="1"/>
      <c r="AP1198" s="1"/>
      <c r="AQ1198" s="1"/>
      <c r="AR1198" s="1"/>
      <c r="AS1198" s="1"/>
      <c r="AT1198" s="1"/>
      <c r="AU1198" s="1"/>
    </row>
    <row r="1199" spans="1:47" ht="20" customHeight="1">
      <c r="A1199" s="48" t="s">
        <v>1517</v>
      </c>
      <c r="B1199" s="49">
        <v>91910</v>
      </c>
      <c r="C1199" s="50" t="s">
        <v>210</v>
      </c>
      <c r="D1199" s="50" t="s">
        <v>79</v>
      </c>
      <c r="E1199" s="50" t="s">
        <v>74</v>
      </c>
      <c r="F1199" s="39">
        <f>'Source Data'!O1199</f>
        <v>1178945</v>
      </c>
      <c r="G1199" s="39">
        <f>'Source Data'!AS1199</f>
        <v>1747971</v>
      </c>
      <c r="H1199" s="39">
        <f t="shared" si="54"/>
        <v>569026</v>
      </c>
      <c r="I1199" s="55">
        <f t="shared" si="55"/>
        <v>0.48265695176619772</v>
      </c>
      <c r="J1199" s="39">
        <f>'Source Data'!I1199</f>
        <v>82680</v>
      </c>
      <c r="K1199" s="58">
        <f t="shared" si="56"/>
        <v>0.14530091770850542</v>
      </c>
      <c r="L1199" s="1"/>
      <c r="M1199" s="1"/>
      <c r="N1199" s="1"/>
      <c r="O1199" s="1"/>
      <c r="P1199" s="1"/>
      <c r="Q1199" s="1"/>
      <c r="R1199" s="1"/>
      <c r="S1199" s="1"/>
      <c r="T1199" s="1"/>
      <c r="U1199" s="1"/>
      <c r="V1199" s="1"/>
      <c r="W1199" s="1"/>
      <c r="X1199" s="1"/>
      <c r="Y1199" s="1"/>
      <c r="Z1199" s="1"/>
      <c r="AA1199" s="1"/>
      <c r="AB1199" s="1"/>
      <c r="AC1199" s="1"/>
      <c r="AD1199" s="1"/>
      <c r="AE1199" s="1"/>
      <c r="AF1199" s="1"/>
      <c r="AG1199" s="1"/>
      <c r="AH1199" s="1"/>
      <c r="AI1199" s="1"/>
      <c r="AJ1199" s="1"/>
      <c r="AK1199" s="1"/>
      <c r="AL1199" s="1"/>
      <c r="AM1199" s="1"/>
      <c r="AN1199" s="1"/>
      <c r="AO1199" s="1"/>
      <c r="AP1199" s="1"/>
      <c r="AQ1199" s="1"/>
      <c r="AR1199" s="1"/>
      <c r="AS1199" s="1"/>
      <c r="AT1199" s="1"/>
      <c r="AU1199" s="1"/>
    </row>
    <row r="1200" spans="1:47" ht="20" customHeight="1">
      <c r="A1200" s="48" t="s">
        <v>1518</v>
      </c>
      <c r="B1200" s="49">
        <v>110908</v>
      </c>
      <c r="C1200" s="50" t="s">
        <v>143</v>
      </c>
      <c r="D1200" s="50" t="s">
        <v>79</v>
      </c>
      <c r="E1200" s="50" t="s">
        <v>74</v>
      </c>
      <c r="F1200" s="39">
        <f>'Source Data'!O1200</f>
        <v>326071</v>
      </c>
      <c r="G1200" s="39">
        <f>'Source Data'!AS1200</f>
        <v>398768</v>
      </c>
      <c r="H1200" s="39">
        <f t="shared" si="54"/>
        <v>72697</v>
      </c>
      <c r="I1200" s="55">
        <f t="shared" si="55"/>
        <v>0.22294837627387901</v>
      </c>
      <c r="J1200" s="39">
        <f>'Source Data'!I1200</f>
        <v>22790</v>
      </c>
      <c r="K1200" s="58">
        <f t="shared" si="56"/>
        <v>0.31349299145769427</v>
      </c>
      <c r="L1200" s="1"/>
      <c r="M1200" s="1"/>
      <c r="N1200" s="1"/>
      <c r="O1200" s="1"/>
      <c r="P1200" s="1"/>
      <c r="Q1200" s="1"/>
      <c r="R1200" s="1"/>
      <c r="S1200" s="1"/>
      <c r="T1200" s="1"/>
      <c r="U1200" s="1"/>
      <c r="V1200" s="1"/>
      <c r="W1200" s="1"/>
      <c r="X1200" s="1"/>
      <c r="Y1200" s="1"/>
      <c r="Z1200" s="1"/>
      <c r="AA1200" s="1"/>
      <c r="AB1200" s="1"/>
      <c r="AC1200" s="1"/>
      <c r="AD1200" s="1"/>
      <c r="AE1200" s="1"/>
      <c r="AF1200" s="1"/>
      <c r="AG1200" s="1"/>
      <c r="AH1200" s="1"/>
      <c r="AI1200" s="1"/>
      <c r="AJ1200" s="1"/>
      <c r="AK1200" s="1"/>
      <c r="AL1200" s="1"/>
      <c r="AM1200" s="1"/>
      <c r="AN1200" s="1"/>
      <c r="AO1200" s="1"/>
      <c r="AP1200" s="1"/>
      <c r="AQ1200" s="1"/>
      <c r="AR1200" s="1"/>
      <c r="AS1200" s="1"/>
      <c r="AT1200" s="1"/>
      <c r="AU1200" s="1"/>
    </row>
    <row r="1201" spans="1:47" ht="20" customHeight="1">
      <c r="A1201" s="48" t="s">
        <v>1519</v>
      </c>
      <c r="B1201" s="49">
        <v>109911</v>
      </c>
      <c r="C1201" s="50" t="s">
        <v>78</v>
      </c>
      <c r="D1201" s="50" t="s">
        <v>79</v>
      </c>
      <c r="E1201" s="50" t="s">
        <v>74</v>
      </c>
      <c r="F1201" s="39">
        <f>'Source Data'!O1201</f>
        <v>2303603</v>
      </c>
      <c r="G1201" s="39">
        <f>'Source Data'!AS1201</f>
        <v>2838692</v>
      </c>
      <c r="H1201" s="39">
        <f t="shared" si="54"/>
        <v>535089</v>
      </c>
      <c r="I1201" s="55">
        <f t="shared" si="55"/>
        <v>0.23228351412982184</v>
      </c>
      <c r="J1201" s="39">
        <f>'Source Data'!I1201</f>
        <v>150944</v>
      </c>
      <c r="K1201" s="58">
        <f t="shared" si="56"/>
        <v>0.2820913904042131</v>
      </c>
      <c r="L1201" s="1"/>
      <c r="M1201" s="1"/>
      <c r="N1201" s="1"/>
      <c r="O1201" s="1"/>
      <c r="P1201" s="1"/>
      <c r="Q1201" s="1"/>
      <c r="R1201" s="1"/>
      <c r="S1201" s="1"/>
      <c r="T1201" s="1"/>
      <c r="U1201" s="1"/>
      <c r="V1201" s="1"/>
      <c r="W1201" s="1"/>
      <c r="X1201" s="1"/>
      <c r="Y1201" s="1"/>
      <c r="Z1201" s="1"/>
      <c r="AA1201" s="1"/>
      <c r="AB1201" s="1"/>
      <c r="AC1201" s="1"/>
      <c r="AD1201" s="1"/>
      <c r="AE1201" s="1"/>
      <c r="AF1201" s="1"/>
      <c r="AG1201" s="1"/>
      <c r="AH1201" s="1"/>
      <c r="AI1201" s="1"/>
      <c r="AJ1201" s="1"/>
      <c r="AK1201" s="1"/>
      <c r="AL1201" s="1"/>
      <c r="AM1201" s="1"/>
      <c r="AN1201" s="1"/>
      <c r="AO1201" s="1"/>
      <c r="AP1201" s="1"/>
      <c r="AQ1201" s="1"/>
      <c r="AR1201" s="1"/>
      <c r="AS1201" s="1"/>
      <c r="AT1201" s="1"/>
      <c r="AU1201" s="1"/>
    </row>
    <row r="1202" spans="1:47" ht="20" customHeight="1">
      <c r="A1202" s="48" t="s">
        <v>1520</v>
      </c>
      <c r="B1202" s="49">
        <v>243905</v>
      </c>
      <c r="C1202" s="50" t="s">
        <v>322</v>
      </c>
      <c r="D1202" s="50" t="s">
        <v>79</v>
      </c>
      <c r="E1202" s="50" t="s">
        <v>74</v>
      </c>
      <c r="F1202" s="39">
        <f>'Source Data'!O1202</f>
        <v>18933285</v>
      </c>
      <c r="G1202" s="39">
        <f>'Source Data'!AS1202</f>
        <v>24084381</v>
      </c>
      <c r="H1202" s="39">
        <f t="shared" si="54"/>
        <v>5151096</v>
      </c>
      <c r="I1202" s="55">
        <f t="shared" si="55"/>
        <v>0.27206562411118829</v>
      </c>
      <c r="J1202" s="39">
        <f>'Source Data'!I1202</f>
        <v>1316732</v>
      </c>
      <c r="K1202" s="58">
        <f t="shared" si="56"/>
        <v>0.25562171623281726</v>
      </c>
      <c r="L1202" s="1"/>
      <c r="M1202" s="1"/>
      <c r="N1202" s="1"/>
      <c r="O1202" s="1"/>
      <c r="P1202" s="1"/>
      <c r="Q1202" s="1"/>
      <c r="R1202" s="1"/>
      <c r="S1202" s="1"/>
      <c r="T1202" s="1"/>
      <c r="U1202" s="1"/>
      <c r="V1202" s="1"/>
      <c r="W1202" s="1"/>
      <c r="X1202" s="1"/>
      <c r="Y1202" s="1"/>
      <c r="Z1202" s="1"/>
      <c r="AA1202" s="1"/>
      <c r="AB1202" s="1"/>
      <c r="AC1202" s="1"/>
      <c r="AD1202" s="1"/>
      <c r="AE1202" s="1"/>
      <c r="AF1202" s="1"/>
      <c r="AG1202" s="1"/>
      <c r="AH1202" s="1"/>
      <c r="AI1202" s="1"/>
      <c r="AJ1202" s="1"/>
      <c r="AK1202" s="1"/>
      <c r="AL1202" s="1"/>
      <c r="AM1202" s="1"/>
      <c r="AN1202" s="1"/>
      <c r="AO1202" s="1"/>
      <c r="AP1202" s="1"/>
      <c r="AQ1202" s="1"/>
      <c r="AR1202" s="1"/>
      <c r="AS1202" s="1"/>
      <c r="AT1202" s="1"/>
      <c r="AU1202" s="1"/>
    </row>
    <row r="1203" spans="1:47" ht="20" customHeight="1">
      <c r="A1203" s="48" t="s">
        <v>1521</v>
      </c>
      <c r="B1203" s="49">
        <v>180904</v>
      </c>
      <c r="C1203" s="50" t="s">
        <v>94</v>
      </c>
      <c r="D1203" s="50" t="s">
        <v>79</v>
      </c>
      <c r="E1203" s="50" t="s">
        <v>74</v>
      </c>
      <c r="F1203" s="39">
        <f>'Source Data'!O1203</f>
        <v>278725</v>
      </c>
      <c r="G1203" s="39">
        <f>'Source Data'!AS1203</f>
        <v>501181</v>
      </c>
      <c r="H1203" s="39">
        <f t="shared" si="54"/>
        <v>222456</v>
      </c>
      <c r="I1203" s="55">
        <f t="shared" si="55"/>
        <v>0.79812001076329719</v>
      </c>
      <c r="J1203" s="39">
        <f>'Source Data'!I1203</f>
        <v>19716</v>
      </c>
      <c r="K1203" s="58">
        <f t="shared" si="56"/>
        <v>8.8628762541806017E-2</v>
      </c>
      <c r="L1203" s="1"/>
      <c r="M1203" s="1"/>
      <c r="N1203" s="1"/>
      <c r="O1203" s="1"/>
      <c r="P1203" s="1"/>
      <c r="Q1203" s="1"/>
      <c r="R1203" s="1"/>
      <c r="S1203" s="1"/>
      <c r="T1203" s="1"/>
      <c r="U1203" s="1"/>
      <c r="V1203" s="1"/>
      <c r="W1203" s="1"/>
      <c r="X1203" s="1"/>
      <c r="Y1203" s="1"/>
      <c r="Z1203" s="1"/>
      <c r="AA1203" s="1"/>
      <c r="AB1203" s="1"/>
      <c r="AC1203" s="1"/>
      <c r="AD1203" s="1"/>
      <c r="AE1203" s="1"/>
      <c r="AF1203" s="1"/>
      <c r="AG1203" s="1"/>
      <c r="AH1203" s="1"/>
      <c r="AI1203" s="1"/>
      <c r="AJ1203" s="1"/>
      <c r="AK1203" s="1"/>
      <c r="AL1203" s="1"/>
      <c r="AM1203" s="1"/>
      <c r="AN1203" s="1"/>
      <c r="AO1203" s="1"/>
      <c r="AP1203" s="1"/>
      <c r="AQ1203" s="1"/>
      <c r="AR1203" s="1"/>
      <c r="AS1203" s="1"/>
      <c r="AT1203" s="1"/>
      <c r="AU1203" s="1"/>
    </row>
    <row r="1204" spans="1:47" ht="20" customHeight="1">
      <c r="A1204" s="48" t="s">
        <v>1522</v>
      </c>
      <c r="B1204" s="49">
        <v>170904</v>
      </c>
      <c r="C1204" s="50" t="s">
        <v>448</v>
      </c>
      <c r="D1204" s="50" t="s">
        <v>79</v>
      </c>
      <c r="E1204" s="50" t="s">
        <v>74</v>
      </c>
      <c r="F1204" s="39">
        <f>'Source Data'!O1204</f>
        <v>11714401</v>
      </c>
      <c r="G1204" s="39">
        <f>'Source Data'!AS1204</f>
        <v>16505242</v>
      </c>
      <c r="H1204" s="39">
        <f t="shared" si="54"/>
        <v>4790841</v>
      </c>
      <c r="I1204" s="55">
        <f t="shared" si="55"/>
        <v>0.40897020684198876</v>
      </c>
      <c r="J1204" s="39">
        <f>'Source Data'!I1204</f>
        <v>1014738</v>
      </c>
      <c r="K1204" s="58">
        <f t="shared" si="56"/>
        <v>0.21180790596056098</v>
      </c>
      <c r="L1204" s="1"/>
      <c r="M1204" s="1"/>
      <c r="N1204" s="1"/>
      <c r="O1204" s="1"/>
      <c r="P1204" s="1"/>
      <c r="Q1204" s="1"/>
      <c r="R1204" s="1"/>
      <c r="S1204" s="1"/>
      <c r="T1204" s="1"/>
      <c r="U1204" s="1"/>
      <c r="V1204" s="1"/>
      <c r="W1204" s="1"/>
      <c r="X1204" s="1"/>
      <c r="Y1204" s="1"/>
      <c r="Z1204" s="1"/>
      <c r="AA1204" s="1"/>
      <c r="AB1204" s="1"/>
      <c r="AC1204" s="1"/>
      <c r="AD1204" s="1"/>
      <c r="AE1204" s="1"/>
      <c r="AF1204" s="1"/>
      <c r="AG1204" s="1"/>
      <c r="AH1204" s="1"/>
      <c r="AI1204" s="1"/>
      <c r="AJ1204" s="1"/>
      <c r="AK1204" s="1"/>
      <c r="AL1204" s="1"/>
      <c r="AM1204" s="1"/>
      <c r="AN1204" s="1"/>
      <c r="AO1204" s="1"/>
      <c r="AP1204" s="1"/>
      <c r="AQ1204" s="1"/>
      <c r="AR1204" s="1"/>
      <c r="AS1204" s="1"/>
      <c r="AT1204" s="1"/>
      <c r="AU1204" s="1"/>
    </row>
    <row r="1205" spans="1:47" ht="20" customHeight="1">
      <c r="A1205" s="48" t="s">
        <v>1523</v>
      </c>
      <c r="B1205" s="49">
        <v>234907</v>
      </c>
      <c r="C1205" s="50" t="s">
        <v>347</v>
      </c>
      <c r="D1205" s="50" t="s">
        <v>79</v>
      </c>
      <c r="E1205" s="50" t="s">
        <v>74</v>
      </c>
      <c r="F1205" s="39">
        <f>'Source Data'!O1205</f>
        <v>3048661</v>
      </c>
      <c r="G1205" s="39">
        <f>'Source Data'!AS1205</f>
        <v>4940017</v>
      </c>
      <c r="H1205" s="39">
        <f t="shared" si="54"/>
        <v>1891356</v>
      </c>
      <c r="I1205" s="55">
        <f t="shared" si="55"/>
        <v>0.6203890822889131</v>
      </c>
      <c r="J1205" s="39">
        <f>'Source Data'!I1205</f>
        <v>303372</v>
      </c>
      <c r="K1205" s="58">
        <f t="shared" si="56"/>
        <v>0.1603992056492802</v>
      </c>
      <c r="L1205" s="1"/>
      <c r="M1205" s="1"/>
      <c r="N1205" s="1"/>
      <c r="O1205" s="1"/>
      <c r="P1205" s="1"/>
      <c r="Q1205" s="1"/>
      <c r="R1205" s="1"/>
      <c r="S1205" s="1"/>
      <c r="T1205" s="1"/>
      <c r="U1205" s="1"/>
      <c r="V1205" s="1"/>
      <c r="W1205" s="1"/>
      <c r="X1205" s="1"/>
      <c r="Y1205" s="1"/>
      <c r="Z1205" s="1"/>
      <c r="AA1205" s="1"/>
      <c r="AB1205" s="1"/>
      <c r="AC1205" s="1"/>
      <c r="AD1205" s="1"/>
      <c r="AE1205" s="1"/>
      <c r="AF1205" s="1"/>
      <c r="AG1205" s="1"/>
      <c r="AH1205" s="1"/>
      <c r="AI1205" s="1"/>
      <c r="AJ1205" s="1"/>
      <c r="AK1205" s="1"/>
      <c r="AL1205" s="1"/>
      <c r="AM1205" s="1"/>
      <c r="AN1205" s="1"/>
      <c r="AO1205" s="1"/>
      <c r="AP1205" s="1"/>
      <c r="AQ1205" s="1"/>
      <c r="AR1205" s="1"/>
      <c r="AS1205" s="1"/>
      <c r="AT1205" s="1"/>
      <c r="AU1205" s="1"/>
    </row>
    <row r="1206" spans="1:47" ht="20" customHeight="1">
      <c r="A1206" s="48" t="s">
        <v>1524</v>
      </c>
      <c r="B1206" s="49">
        <v>153907</v>
      </c>
      <c r="C1206" s="50" t="s">
        <v>1077</v>
      </c>
      <c r="D1206" s="50" t="s">
        <v>79</v>
      </c>
      <c r="E1206" s="50" t="s">
        <v>74</v>
      </c>
      <c r="F1206" s="39">
        <f>'Source Data'!O1206</f>
        <v>390516</v>
      </c>
      <c r="G1206" s="39">
        <f>'Source Data'!AS1206</f>
        <v>422427</v>
      </c>
      <c r="H1206" s="39">
        <f t="shared" si="54"/>
        <v>31911</v>
      </c>
      <c r="I1206" s="55">
        <f t="shared" si="55"/>
        <v>8.1714961742924752E-2</v>
      </c>
      <c r="J1206" s="39">
        <f>'Source Data'!I1206</f>
        <v>12720</v>
      </c>
      <c r="K1206" s="58">
        <f t="shared" si="56"/>
        <v>0.39860863025289084</v>
      </c>
      <c r="L1206" s="1"/>
      <c r="M1206" s="1"/>
      <c r="N1206" s="1"/>
      <c r="O1206" s="1"/>
      <c r="P1206" s="1"/>
      <c r="Q1206" s="1"/>
      <c r="R1206" s="1"/>
      <c r="S1206" s="1"/>
      <c r="T1206" s="1"/>
      <c r="U1206" s="1"/>
      <c r="V1206" s="1"/>
      <c r="W1206" s="1"/>
      <c r="X1206" s="1"/>
      <c r="Y1206" s="1"/>
      <c r="Z1206" s="1"/>
      <c r="AA1206" s="1"/>
      <c r="AB1206" s="1"/>
      <c r="AC1206" s="1"/>
      <c r="AD1206" s="1"/>
      <c r="AE1206" s="1"/>
      <c r="AF1206" s="1"/>
      <c r="AG1206" s="1"/>
      <c r="AH1206" s="1"/>
      <c r="AI1206" s="1"/>
      <c r="AJ1206" s="1"/>
      <c r="AK1206" s="1"/>
      <c r="AL1206" s="1"/>
      <c r="AM1206" s="1"/>
      <c r="AN1206" s="1"/>
      <c r="AO1206" s="1"/>
      <c r="AP1206" s="1"/>
      <c r="AQ1206" s="1"/>
      <c r="AR1206" s="1"/>
      <c r="AS1206" s="1"/>
      <c r="AT1206" s="1"/>
      <c r="AU1206" s="1"/>
    </row>
    <row r="1207" spans="1:47" ht="20" customHeight="1">
      <c r="A1207" s="48" t="s">
        <v>1525</v>
      </c>
      <c r="B1207" s="49">
        <v>105905</v>
      </c>
      <c r="C1207" s="50" t="s">
        <v>539</v>
      </c>
      <c r="D1207" s="50" t="s">
        <v>79</v>
      </c>
      <c r="E1207" s="50" t="s">
        <v>74</v>
      </c>
      <c r="F1207" s="39">
        <f>'Source Data'!O1207</f>
        <v>3534160</v>
      </c>
      <c r="G1207" s="39">
        <f>'Source Data'!AS1207</f>
        <v>4528561</v>
      </c>
      <c r="H1207" s="39">
        <f t="shared" si="54"/>
        <v>994401</v>
      </c>
      <c r="I1207" s="55">
        <f t="shared" si="55"/>
        <v>0.28136841569142312</v>
      </c>
      <c r="J1207" s="39">
        <f>'Source Data'!I1207</f>
        <v>272102</v>
      </c>
      <c r="K1207" s="58">
        <f t="shared" si="56"/>
        <v>0.27363407719823291</v>
      </c>
      <c r="L1207" s="1"/>
      <c r="M1207" s="1"/>
      <c r="N1207" s="1"/>
      <c r="O1207" s="1"/>
      <c r="P1207" s="1"/>
      <c r="Q1207" s="1"/>
      <c r="R1207" s="1"/>
      <c r="S1207" s="1"/>
      <c r="T1207" s="1"/>
      <c r="U1207" s="1"/>
      <c r="V1207" s="1"/>
      <c r="W1207" s="1"/>
      <c r="X1207" s="1"/>
      <c r="Y1207" s="1"/>
      <c r="Z1207" s="1"/>
      <c r="AA1207" s="1"/>
      <c r="AB1207" s="1"/>
      <c r="AC1207" s="1"/>
      <c r="AD1207" s="1"/>
      <c r="AE1207" s="1"/>
      <c r="AF1207" s="1"/>
      <c r="AG1207" s="1"/>
      <c r="AH1207" s="1"/>
      <c r="AI1207" s="1"/>
      <c r="AJ1207" s="1"/>
      <c r="AK1207" s="1"/>
      <c r="AL1207" s="1"/>
      <c r="AM1207" s="1"/>
      <c r="AN1207" s="1"/>
      <c r="AO1207" s="1"/>
      <c r="AP1207" s="1"/>
      <c r="AQ1207" s="1"/>
      <c r="AR1207" s="1"/>
      <c r="AS1207" s="1"/>
      <c r="AT1207" s="1"/>
      <c r="AU1207" s="1"/>
    </row>
    <row r="1208" spans="1:47" ht="20" customHeight="1">
      <c r="A1208" s="48" t="s">
        <v>1526</v>
      </c>
      <c r="B1208" s="49">
        <v>5904</v>
      </c>
      <c r="C1208" s="50" t="s">
        <v>150</v>
      </c>
      <c r="D1208" s="50" t="s">
        <v>79</v>
      </c>
      <c r="E1208" s="50" t="s">
        <v>74</v>
      </c>
      <c r="F1208" s="39">
        <f>'Source Data'!O1208</f>
        <v>744165</v>
      </c>
      <c r="G1208" s="39">
        <f>'Source Data'!AS1208</f>
        <v>1238055</v>
      </c>
      <c r="H1208" s="39">
        <f t="shared" si="54"/>
        <v>493890</v>
      </c>
      <c r="I1208" s="55">
        <f t="shared" si="55"/>
        <v>0.66368345729777667</v>
      </c>
      <c r="J1208" s="39">
        <f>'Source Data'!I1208</f>
        <v>51304</v>
      </c>
      <c r="K1208" s="58">
        <f t="shared" si="56"/>
        <v>0.10387738160319099</v>
      </c>
      <c r="L1208" s="1"/>
      <c r="M1208" s="1"/>
      <c r="N1208" s="1"/>
      <c r="O1208" s="1"/>
      <c r="P1208" s="1"/>
      <c r="Q1208" s="1"/>
      <c r="R1208" s="1"/>
      <c r="S1208" s="1"/>
      <c r="T1208" s="1"/>
      <c r="U1208" s="1"/>
      <c r="V1208" s="1"/>
      <c r="W1208" s="1"/>
      <c r="X1208" s="1"/>
      <c r="Y1208" s="1"/>
      <c r="Z1208" s="1"/>
      <c r="AA1208" s="1"/>
      <c r="AB1208" s="1"/>
      <c r="AC1208" s="1"/>
      <c r="AD1208" s="1"/>
      <c r="AE1208" s="1"/>
      <c r="AF1208" s="1"/>
      <c r="AG1208" s="1"/>
      <c r="AH1208" s="1"/>
      <c r="AI1208" s="1"/>
      <c r="AJ1208" s="1"/>
      <c r="AK1208" s="1"/>
      <c r="AL1208" s="1"/>
      <c r="AM1208" s="1"/>
      <c r="AN1208" s="1"/>
      <c r="AO1208" s="1"/>
      <c r="AP1208" s="1"/>
      <c r="AQ1208" s="1"/>
      <c r="AR1208" s="1"/>
      <c r="AS1208" s="1"/>
      <c r="AT1208" s="1"/>
      <c r="AU1208" s="1"/>
    </row>
    <row r="1209" spans="1:47" ht="20" customHeight="1">
      <c r="A1209" s="48" t="s">
        <v>1527</v>
      </c>
      <c r="B1209" s="49">
        <v>57828</v>
      </c>
      <c r="C1209" s="50" t="s">
        <v>70</v>
      </c>
      <c r="D1209" s="50" t="s">
        <v>71</v>
      </c>
      <c r="E1209" s="50" t="s">
        <v>74</v>
      </c>
      <c r="F1209" s="39">
        <f>'Source Data'!O1209</f>
        <v>1191783</v>
      </c>
      <c r="G1209" s="39">
        <f>'Source Data'!AS1209</f>
        <v>1279862</v>
      </c>
      <c r="H1209" s="39">
        <f t="shared" si="54"/>
        <v>88079</v>
      </c>
      <c r="I1209" s="55">
        <f t="shared" si="55"/>
        <v>7.3905232747907973E-2</v>
      </c>
      <c r="J1209" s="39">
        <f>'Source Data'!I1209</f>
        <v>111406</v>
      </c>
      <c r="K1209" s="58">
        <f t="shared" si="56"/>
        <v>1.2648417897569229</v>
      </c>
      <c r="L1209" s="1"/>
      <c r="M1209" s="1"/>
      <c r="N1209" s="1"/>
      <c r="O1209" s="1"/>
      <c r="P1209" s="1"/>
      <c r="Q1209" s="1"/>
      <c r="R1209" s="1"/>
      <c r="S1209" s="1"/>
      <c r="T1209" s="1"/>
      <c r="U1209" s="1"/>
      <c r="V1209" s="1"/>
      <c r="W1209" s="1"/>
      <c r="X1209" s="1"/>
      <c r="Y1209" s="1"/>
      <c r="Z1209" s="1"/>
      <c r="AA1209" s="1"/>
      <c r="AB1209" s="1"/>
      <c r="AC1209" s="1"/>
      <c r="AD1209" s="1"/>
      <c r="AE1209" s="1"/>
      <c r="AF1209" s="1"/>
      <c r="AG1209" s="1"/>
      <c r="AH1209" s="1"/>
      <c r="AI1209" s="1"/>
      <c r="AJ1209" s="1"/>
      <c r="AK1209" s="1"/>
      <c r="AL1209" s="1"/>
      <c r="AM1209" s="1"/>
      <c r="AN1209" s="1"/>
      <c r="AO1209" s="1"/>
      <c r="AP1209" s="1"/>
      <c r="AQ1209" s="1"/>
      <c r="AR1209" s="1"/>
      <c r="AS1209" s="1"/>
      <c r="AT1209" s="1"/>
      <c r="AU1209" s="1"/>
    </row>
    <row r="1210" spans="1:47" ht="20" customHeight="1">
      <c r="A1210" s="48" t="s">
        <v>1528</v>
      </c>
      <c r="B1210" s="49">
        <v>248902</v>
      </c>
      <c r="C1210" s="50" t="s">
        <v>860</v>
      </c>
      <c r="D1210" s="50" t="s">
        <v>79</v>
      </c>
      <c r="E1210" s="50" t="s">
        <v>74</v>
      </c>
      <c r="F1210" s="39">
        <f>'Source Data'!O1210</f>
        <v>1539966</v>
      </c>
      <c r="G1210" s="39">
        <f>'Source Data'!AS1210</f>
        <v>2743505</v>
      </c>
      <c r="H1210" s="39">
        <f t="shared" si="54"/>
        <v>1203539</v>
      </c>
      <c r="I1210" s="55">
        <f t="shared" si="55"/>
        <v>0.78153608586163592</v>
      </c>
      <c r="J1210" s="39">
        <f>'Source Data'!I1210</f>
        <v>43036</v>
      </c>
      <c r="K1210" s="58">
        <f t="shared" si="56"/>
        <v>3.5757877393254395E-2</v>
      </c>
      <c r="L1210" s="1"/>
      <c r="M1210" s="1"/>
      <c r="N1210" s="1"/>
      <c r="O1210" s="1"/>
      <c r="P1210" s="1"/>
      <c r="Q1210" s="1"/>
      <c r="R1210" s="1"/>
      <c r="S1210" s="1"/>
      <c r="T1210" s="1"/>
      <c r="U1210" s="1"/>
      <c r="V1210" s="1"/>
      <c r="W1210" s="1"/>
      <c r="X1210" s="1"/>
      <c r="Y1210" s="1"/>
      <c r="Z1210" s="1"/>
      <c r="AA1210" s="1"/>
      <c r="AB1210" s="1"/>
      <c r="AC1210" s="1"/>
      <c r="AD1210" s="1"/>
      <c r="AE1210" s="1"/>
      <c r="AF1210" s="1"/>
      <c r="AG1210" s="1"/>
      <c r="AH1210" s="1"/>
      <c r="AI1210" s="1"/>
      <c r="AJ1210" s="1"/>
      <c r="AK1210" s="1"/>
      <c r="AL1210" s="1"/>
      <c r="AM1210" s="1"/>
      <c r="AN1210" s="1"/>
      <c r="AO1210" s="1"/>
      <c r="AP1210" s="1"/>
      <c r="AQ1210" s="1"/>
      <c r="AR1210" s="1"/>
      <c r="AS1210" s="1"/>
      <c r="AT1210" s="1"/>
      <c r="AU1210" s="1"/>
    </row>
    <row r="1211" spans="1:47" ht="20" customHeight="1">
      <c r="A1211" s="48" t="s">
        <v>1529</v>
      </c>
      <c r="B1211" s="49">
        <v>250907</v>
      </c>
      <c r="C1211" s="50" t="s">
        <v>101</v>
      </c>
      <c r="D1211" s="50" t="s">
        <v>79</v>
      </c>
      <c r="E1211" s="50" t="s">
        <v>74</v>
      </c>
      <c r="F1211" s="39">
        <f>'Source Data'!O1211</f>
        <v>1947232</v>
      </c>
      <c r="G1211" s="39">
        <f>'Source Data'!AS1211</f>
        <v>2917963</v>
      </c>
      <c r="H1211" s="39">
        <f t="shared" si="54"/>
        <v>970731</v>
      </c>
      <c r="I1211" s="55">
        <f t="shared" si="55"/>
        <v>0.49851840972210809</v>
      </c>
      <c r="J1211" s="39">
        <f>'Source Data'!I1211</f>
        <v>147446</v>
      </c>
      <c r="K1211" s="58">
        <f t="shared" si="56"/>
        <v>0.15189171871507143</v>
      </c>
      <c r="L1211" s="1"/>
      <c r="M1211" s="1"/>
      <c r="N1211" s="1"/>
      <c r="O1211" s="1"/>
      <c r="P1211" s="1"/>
      <c r="Q1211" s="1"/>
      <c r="R1211" s="1"/>
      <c r="S1211" s="1"/>
      <c r="T1211" s="1"/>
      <c r="U1211" s="1"/>
      <c r="V1211" s="1"/>
      <c r="W1211" s="1"/>
      <c r="X1211" s="1"/>
      <c r="Y1211" s="1"/>
      <c r="Z1211" s="1"/>
      <c r="AA1211" s="1"/>
      <c r="AB1211" s="1"/>
      <c r="AC1211" s="1"/>
      <c r="AD1211" s="1"/>
      <c r="AE1211" s="1"/>
      <c r="AF1211" s="1"/>
      <c r="AG1211" s="1"/>
      <c r="AH1211" s="1"/>
      <c r="AI1211" s="1"/>
      <c r="AJ1211" s="1"/>
      <c r="AK1211" s="1"/>
      <c r="AL1211" s="1"/>
      <c r="AM1211" s="1"/>
      <c r="AN1211" s="1"/>
      <c r="AO1211" s="1"/>
      <c r="AP1211" s="1"/>
      <c r="AQ1211" s="1"/>
      <c r="AR1211" s="1"/>
      <c r="AS1211" s="1"/>
      <c r="AT1211" s="1"/>
      <c r="AU1211" s="1"/>
    </row>
    <row r="1212" spans="1:47" ht="20" customHeight="1">
      <c r="A1212" s="48" t="s">
        <v>1530</v>
      </c>
      <c r="B1212" s="49">
        <v>212910</v>
      </c>
      <c r="C1212" s="50" t="s">
        <v>157</v>
      </c>
      <c r="D1212" s="50" t="s">
        <v>79</v>
      </c>
      <c r="E1212" s="50" t="s">
        <v>74</v>
      </c>
      <c r="F1212" s="39">
        <f>'Source Data'!O1212</f>
        <v>2555241</v>
      </c>
      <c r="G1212" s="39">
        <f>'Source Data'!AS1212</f>
        <v>3332415</v>
      </c>
      <c r="H1212" s="39">
        <f t="shared" si="54"/>
        <v>777174</v>
      </c>
      <c r="I1212" s="55">
        <f t="shared" si="55"/>
        <v>0.30414900199237566</v>
      </c>
      <c r="J1212" s="39">
        <f>'Source Data'!I1212</f>
        <v>118720</v>
      </c>
      <c r="K1212" s="58">
        <f t="shared" si="56"/>
        <v>0.15275858430673184</v>
      </c>
      <c r="L1212" s="1"/>
      <c r="M1212" s="1"/>
      <c r="N1212" s="1"/>
      <c r="O1212" s="1"/>
      <c r="P1212" s="1"/>
      <c r="Q1212" s="1"/>
      <c r="R1212" s="1"/>
      <c r="S1212" s="1"/>
      <c r="T1212" s="1"/>
      <c r="U1212" s="1"/>
      <c r="V1212" s="1"/>
      <c r="W1212" s="1"/>
      <c r="X1212" s="1"/>
      <c r="Y1212" s="1"/>
      <c r="Z1212" s="1"/>
      <c r="AA1212" s="1"/>
      <c r="AB1212" s="1"/>
      <c r="AC1212" s="1"/>
      <c r="AD1212" s="1"/>
      <c r="AE1212" s="1"/>
      <c r="AF1212" s="1"/>
      <c r="AG1212" s="1"/>
      <c r="AH1212" s="1"/>
      <c r="AI1212" s="1"/>
      <c r="AJ1212" s="1"/>
      <c r="AK1212" s="1"/>
      <c r="AL1212" s="1"/>
      <c r="AM1212" s="1"/>
      <c r="AN1212" s="1"/>
      <c r="AO1212" s="1"/>
      <c r="AP1212" s="1"/>
      <c r="AQ1212" s="1"/>
      <c r="AR1212" s="1"/>
      <c r="AS1212" s="1"/>
      <c r="AT1212" s="1"/>
      <c r="AU1212" s="1"/>
    </row>
    <row r="1213" spans="1:47" ht="20" customHeight="1">
      <c r="A1213" s="48" t="s">
        <v>1531</v>
      </c>
      <c r="B1213" s="49">
        <v>200904</v>
      </c>
      <c r="C1213" s="50" t="s">
        <v>185</v>
      </c>
      <c r="D1213" s="50" t="s">
        <v>79</v>
      </c>
      <c r="E1213" s="50" t="s">
        <v>74</v>
      </c>
      <c r="F1213" s="39">
        <f>'Source Data'!O1213</f>
        <v>961545</v>
      </c>
      <c r="G1213" s="39">
        <f>'Source Data'!AS1213</f>
        <v>1115120</v>
      </c>
      <c r="H1213" s="39">
        <f t="shared" si="54"/>
        <v>153575</v>
      </c>
      <c r="I1213" s="55">
        <f t="shared" si="55"/>
        <v>0.1597169139249853</v>
      </c>
      <c r="J1213" s="39">
        <f>'Source Data'!I1213</f>
        <v>52152</v>
      </c>
      <c r="K1213" s="58">
        <f t="shared" si="56"/>
        <v>0.33958652124369199</v>
      </c>
      <c r="L1213" s="1"/>
      <c r="M1213" s="1"/>
      <c r="N1213" s="1"/>
      <c r="O1213" s="1"/>
      <c r="P1213" s="1"/>
      <c r="Q1213" s="1"/>
      <c r="R1213" s="1"/>
      <c r="S1213" s="1"/>
      <c r="T1213" s="1"/>
      <c r="U1213" s="1"/>
      <c r="V1213" s="1"/>
      <c r="W1213" s="1"/>
      <c r="X1213" s="1"/>
      <c r="Y1213" s="1"/>
      <c r="Z1213" s="1"/>
      <c r="AA1213" s="1"/>
      <c r="AB1213" s="1"/>
      <c r="AC1213" s="1"/>
      <c r="AD1213" s="1"/>
      <c r="AE1213" s="1"/>
      <c r="AF1213" s="1"/>
      <c r="AG1213" s="1"/>
      <c r="AH1213" s="1"/>
      <c r="AI1213" s="1"/>
      <c r="AJ1213" s="1"/>
      <c r="AK1213" s="1"/>
      <c r="AL1213" s="1"/>
      <c r="AM1213" s="1"/>
      <c r="AN1213" s="1"/>
      <c r="AO1213" s="1"/>
      <c r="AP1213" s="1"/>
      <c r="AQ1213" s="1"/>
      <c r="AR1213" s="1"/>
      <c r="AS1213" s="1"/>
      <c r="AT1213" s="1"/>
      <c r="AU1213" s="1"/>
    </row>
    <row r="1214" spans="1:47" ht="20" customHeight="1">
      <c r="A1214" s="48" t="s">
        <v>1532</v>
      </c>
      <c r="B1214" s="49">
        <v>174906</v>
      </c>
      <c r="C1214" s="50" t="s">
        <v>372</v>
      </c>
      <c r="D1214" s="50" t="s">
        <v>79</v>
      </c>
      <c r="E1214" s="50" t="s">
        <v>74</v>
      </c>
      <c r="F1214" s="39">
        <f>'Source Data'!O1214</f>
        <v>1112067</v>
      </c>
      <c r="G1214" s="39">
        <f>'Source Data'!AS1214</f>
        <v>1945146</v>
      </c>
      <c r="H1214" s="39">
        <f t="shared" si="54"/>
        <v>833079</v>
      </c>
      <c r="I1214" s="55">
        <f t="shared" si="55"/>
        <v>0.7491266263633396</v>
      </c>
      <c r="J1214" s="39">
        <f>'Source Data'!I1214</f>
        <v>86496</v>
      </c>
      <c r="K1214" s="58">
        <f t="shared" si="56"/>
        <v>0.10382688796620729</v>
      </c>
      <c r="L1214" s="1"/>
      <c r="M1214" s="1"/>
      <c r="N1214" s="1"/>
      <c r="O1214" s="1"/>
      <c r="P1214" s="1"/>
      <c r="Q1214" s="1"/>
      <c r="R1214" s="1"/>
      <c r="S1214" s="1"/>
      <c r="T1214" s="1"/>
      <c r="U1214" s="1"/>
      <c r="V1214" s="1"/>
      <c r="W1214" s="1"/>
      <c r="X1214" s="1"/>
      <c r="Y1214" s="1"/>
      <c r="Z1214" s="1"/>
      <c r="AA1214" s="1"/>
      <c r="AB1214" s="1"/>
      <c r="AC1214" s="1"/>
      <c r="AD1214" s="1"/>
      <c r="AE1214" s="1"/>
      <c r="AF1214" s="1"/>
      <c r="AG1214" s="1"/>
      <c r="AH1214" s="1"/>
      <c r="AI1214" s="1"/>
      <c r="AJ1214" s="1"/>
      <c r="AK1214" s="1"/>
      <c r="AL1214" s="1"/>
      <c r="AM1214" s="1"/>
      <c r="AN1214" s="1"/>
      <c r="AO1214" s="1"/>
      <c r="AP1214" s="1"/>
      <c r="AQ1214" s="1"/>
      <c r="AR1214" s="1"/>
      <c r="AS1214" s="1"/>
      <c r="AT1214" s="1"/>
      <c r="AU1214" s="1"/>
    </row>
    <row r="1215" spans="1:47" ht="20" customHeight="1">
      <c r="A1215" s="48" t="s">
        <v>1533</v>
      </c>
      <c r="B1215" s="49">
        <v>116909</v>
      </c>
      <c r="C1215" s="50" t="s">
        <v>237</v>
      </c>
      <c r="D1215" s="50" t="s">
        <v>79</v>
      </c>
      <c r="E1215" s="50" t="s">
        <v>74</v>
      </c>
      <c r="F1215" s="39">
        <f>'Source Data'!O1215</f>
        <v>950926</v>
      </c>
      <c r="G1215" s="39">
        <f>'Source Data'!AS1215</f>
        <v>1391024</v>
      </c>
      <c r="H1215" s="39">
        <f t="shared" si="54"/>
        <v>440098</v>
      </c>
      <c r="I1215" s="55">
        <f t="shared" si="55"/>
        <v>0.46280993473729815</v>
      </c>
      <c r="J1215" s="39">
        <f>'Source Data'!I1215</f>
        <v>73140</v>
      </c>
      <c r="K1215" s="58">
        <f t="shared" si="56"/>
        <v>0.1661902576244382</v>
      </c>
      <c r="L1215" s="1"/>
      <c r="M1215" s="1"/>
      <c r="N1215" s="1"/>
      <c r="O1215" s="1"/>
      <c r="P1215" s="1"/>
      <c r="Q1215" s="1"/>
      <c r="R1215" s="1"/>
      <c r="S1215" s="1"/>
      <c r="T1215" s="1"/>
      <c r="U1215" s="1"/>
      <c r="V1215" s="1"/>
      <c r="W1215" s="1"/>
      <c r="X1215" s="1"/>
      <c r="Y1215" s="1"/>
      <c r="Z1215" s="1"/>
      <c r="AA1215" s="1"/>
      <c r="AB1215" s="1"/>
      <c r="AC1215" s="1"/>
      <c r="AD1215" s="1"/>
      <c r="AE1215" s="1"/>
      <c r="AF1215" s="1"/>
      <c r="AG1215" s="1"/>
      <c r="AH1215" s="1"/>
      <c r="AI1215" s="1"/>
      <c r="AJ1215" s="1"/>
      <c r="AK1215" s="1"/>
      <c r="AL1215" s="1"/>
      <c r="AM1215" s="1"/>
      <c r="AN1215" s="1"/>
      <c r="AO1215" s="1"/>
      <c r="AP1215" s="1"/>
      <c r="AQ1215" s="1"/>
      <c r="AR1215" s="1"/>
      <c r="AS1215" s="1"/>
      <c r="AT1215" s="1"/>
      <c r="AU1215" s="1"/>
    </row>
    <row r="1216" spans="1:47" ht="20" customHeight="1">
      <c r="A1216" s="48" t="s">
        <v>1534</v>
      </c>
      <c r="B1216" s="49">
        <v>196902</v>
      </c>
      <c r="C1216" s="50" t="s">
        <v>172</v>
      </c>
      <c r="D1216" s="50" t="s">
        <v>79</v>
      </c>
      <c r="E1216" s="50" t="s">
        <v>74</v>
      </c>
      <c r="F1216" s="39">
        <f>'Source Data'!O1216</f>
        <v>877017</v>
      </c>
      <c r="G1216" s="39">
        <f>'Source Data'!AS1216</f>
        <v>1055773</v>
      </c>
      <c r="H1216" s="39">
        <f t="shared" si="54"/>
        <v>178756</v>
      </c>
      <c r="I1216" s="55">
        <f t="shared" si="55"/>
        <v>0.20382273091627642</v>
      </c>
      <c r="J1216" s="39">
        <f>'Source Data'!I1216</f>
        <v>40280</v>
      </c>
      <c r="K1216" s="58">
        <f t="shared" si="56"/>
        <v>0.22533509364720625</v>
      </c>
      <c r="L1216" s="1"/>
      <c r="M1216" s="1"/>
      <c r="N1216" s="1"/>
      <c r="O1216" s="1"/>
      <c r="P1216" s="1"/>
      <c r="Q1216" s="1"/>
      <c r="R1216" s="1"/>
      <c r="S1216" s="1"/>
      <c r="T1216" s="1"/>
      <c r="U1216" s="1"/>
      <c r="V1216" s="1"/>
      <c r="W1216" s="1"/>
      <c r="X1216" s="1"/>
      <c r="Y1216" s="1"/>
      <c r="Z1216" s="1"/>
      <c r="AA1216" s="1"/>
      <c r="AB1216" s="1"/>
      <c r="AC1216" s="1"/>
      <c r="AD1216" s="1"/>
      <c r="AE1216" s="1"/>
      <c r="AF1216" s="1"/>
      <c r="AG1216" s="1"/>
      <c r="AH1216" s="1"/>
      <c r="AI1216" s="1"/>
      <c r="AJ1216" s="1"/>
      <c r="AK1216" s="1"/>
      <c r="AL1216" s="1"/>
      <c r="AM1216" s="1"/>
      <c r="AN1216" s="1"/>
      <c r="AO1216" s="1"/>
      <c r="AP1216" s="1"/>
      <c r="AQ1216" s="1"/>
      <c r="AR1216" s="1"/>
      <c r="AS1216" s="1"/>
      <c r="AT1216" s="1"/>
      <c r="AU1216" s="1"/>
    </row>
    <row r="1217" spans="1:47" ht="20" customHeight="1">
      <c r="A1217" s="48" t="s">
        <v>1535</v>
      </c>
      <c r="B1217" s="49">
        <v>224902</v>
      </c>
      <c r="C1217" s="50" t="s">
        <v>1415</v>
      </c>
      <c r="D1217" s="50" t="s">
        <v>79</v>
      </c>
      <c r="E1217" s="50" t="s">
        <v>74</v>
      </c>
      <c r="F1217" s="39">
        <f>'Source Data'!O1217</f>
        <v>319920</v>
      </c>
      <c r="G1217" s="39">
        <f>'Source Data'!AS1217</f>
        <v>479463</v>
      </c>
      <c r="H1217" s="39">
        <f t="shared" si="54"/>
        <v>159543</v>
      </c>
      <c r="I1217" s="55">
        <f t="shared" si="55"/>
        <v>0.49869654913728434</v>
      </c>
      <c r="J1217" s="39">
        <f>'Source Data'!I1217</f>
        <v>16430</v>
      </c>
      <c r="K1217" s="58">
        <f t="shared" si="56"/>
        <v>0.10298164131300026</v>
      </c>
      <c r="L1217" s="1"/>
      <c r="M1217" s="1"/>
      <c r="N1217" s="1"/>
      <c r="O1217" s="1"/>
      <c r="P1217" s="1"/>
      <c r="Q1217" s="1"/>
      <c r="R1217" s="1"/>
      <c r="S1217" s="1"/>
      <c r="T1217" s="1"/>
      <c r="U1217" s="1"/>
      <c r="V1217" s="1"/>
      <c r="W1217" s="1"/>
      <c r="X1217" s="1"/>
      <c r="Y1217" s="1"/>
      <c r="Z1217" s="1"/>
      <c r="AA1217" s="1"/>
      <c r="AB1217" s="1"/>
      <c r="AC1217" s="1"/>
      <c r="AD1217" s="1"/>
      <c r="AE1217" s="1"/>
      <c r="AF1217" s="1"/>
      <c r="AG1217" s="1"/>
      <c r="AH1217" s="1"/>
      <c r="AI1217" s="1"/>
      <c r="AJ1217" s="1"/>
      <c r="AK1217" s="1"/>
      <c r="AL1217" s="1"/>
      <c r="AM1217" s="1"/>
      <c r="AN1217" s="1"/>
      <c r="AO1217" s="1"/>
      <c r="AP1217" s="1"/>
      <c r="AQ1217" s="1"/>
      <c r="AR1217" s="1"/>
      <c r="AS1217" s="1"/>
      <c r="AT1217" s="1"/>
      <c r="AU1217" s="1"/>
    </row>
    <row r="1218" spans="1:47" ht="20" customHeight="1">
      <c r="A1218" s="48" t="s">
        <v>1536</v>
      </c>
      <c r="B1218" s="49">
        <v>229903</v>
      </c>
      <c r="C1218" s="50" t="s">
        <v>387</v>
      </c>
      <c r="D1218" s="50" t="s">
        <v>79</v>
      </c>
      <c r="E1218" s="50" t="s">
        <v>74</v>
      </c>
      <c r="F1218" s="39">
        <f>'Source Data'!O1218</f>
        <v>2449824</v>
      </c>
      <c r="G1218" s="39">
        <f>'Source Data'!AS1218</f>
        <v>2898911</v>
      </c>
      <c r="H1218" s="39">
        <f t="shared" si="54"/>
        <v>449087</v>
      </c>
      <c r="I1218" s="55">
        <f t="shared" si="55"/>
        <v>0.18331398500463708</v>
      </c>
      <c r="J1218" s="39">
        <f>'Source Data'!I1218</f>
        <v>123278</v>
      </c>
      <c r="K1218" s="58">
        <f t="shared" si="56"/>
        <v>0.27450805745879975</v>
      </c>
      <c r="L1218" s="1"/>
      <c r="M1218" s="1"/>
      <c r="N1218" s="1"/>
      <c r="O1218" s="1"/>
      <c r="P1218" s="1"/>
      <c r="Q1218" s="1"/>
      <c r="R1218" s="1"/>
      <c r="S1218" s="1"/>
      <c r="T1218" s="1"/>
      <c r="U1218" s="1"/>
      <c r="V1218" s="1"/>
      <c r="W1218" s="1"/>
      <c r="X1218" s="1"/>
      <c r="Y1218" s="1"/>
      <c r="Z1218" s="1"/>
      <c r="AA1218" s="1"/>
      <c r="AB1218" s="1"/>
      <c r="AC1218" s="1"/>
      <c r="AD1218" s="1"/>
      <c r="AE1218" s="1"/>
      <c r="AF1218" s="1"/>
      <c r="AG1218" s="1"/>
      <c r="AH1218" s="1"/>
      <c r="AI1218" s="1"/>
      <c r="AJ1218" s="1"/>
      <c r="AK1218" s="1"/>
      <c r="AL1218" s="1"/>
      <c r="AM1218" s="1"/>
      <c r="AN1218" s="1"/>
      <c r="AO1218" s="1"/>
      <c r="AP1218" s="1"/>
      <c r="AQ1218" s="1"/>
      <c r="AR1218" s="1"/>
      <c r="AS1218" s="1"/>
      <c r="AT1218" s="1"/>
      <c r="AU1218" s="1"/>
    </row>
    <row r="1219" spans="1:47" ht="20" customHeight="1">
      <c r="A1219" s="48" t="s">
        <v>1537</v>
      </c>
      <c r="B1219" s="49">
        <v>81905</v>
      </c>
      <c r="C1219" s="50" t="s">
        <v>525</v>
      </c>
      <c r="D1219" s="50" t="s">
        <v>79</v>
      </c>
      <c r="E1219" s="50" t="s">
        <v>74</v>
      </c>
      <c r="F1219" s="39">
        <f>'Source Data'!O1219</f>
        <v>561289</v>
      </c>
      <c r="G1219" s="39">
        <f>'Source Data'!AS1219</f>
        <v>869592</v>
      </c>
      <c r="H1219" s="39">
        <f t="shared" si="54"/>
        <v>308303</v>
      </c>
      <c r="I1219" s="55">
        <f t="shared" si="55"/>
        <v>0.5492767540429262</v>
      </c>
      <c r="J1219" s="39">
        <f>'Source Data'!I1219</f>
        <v>53106</v>
      </c>
      <c r="K1219" s="58">
        <f t="shared" si="56"/>
        <v>0.17225262160926103</v>
      </c>
      <c r="L1219" s="1"/>
      <c r="M1219" s="1"/>
      <c r="N1219" s="1"/>
      <c r="O1219" s="1"/>
      <c r="P1219" s="1"/>
      <c r="Q1219" s="1"/>
      <c r="R1219" s="1"/>
      <c r="S1219" s="1"/>
      <c r="T1219" s="1"/>
      <c r="U1219" s="1"/>
      <c r="V1219" s="1"/>
      <c r="W1219" s="1"/>
      <c r="X1219" s="1"/>
      <c r="Y1219" s="1"/>
      <c r="Z1219" s="1"/>
      <c r="AA1219" s="1"/>
      <c r="AB1219" s="1"/>
      <c r="AC1219" s="1"/>
      <c r="AD1219" s="1"/>
      <c r="AE1219" s="1"/>
      <c r="AF1219" s="1"/>
      <c r="AG1219" s="1"/>
      <c r="AH1219" s="1"/>
      <c r="AI1219" s="1"/>
      <c r="AJ1219" s="1"/>
      <c r="AK1219" s="1"/>
      <c r="AL1219" s="1"/>
      <c r="AM1219" s="1"/>
      <c r="AN1219" s="1"/>
      <c r="AO1219" s="1"/>
      <c r="AP1219" s="1"/>
      <c r="AQ1219" s="1"/>
      <c r="AR1219" s="1"/>
      <c r="AS1219" s="1"/>
      <c r="AT1219" s="1"/>
      <c r="AU1219" s="1"/>
    </row>
    <row r="1220" spans="1:47" ht="20" customHeight="1">
      <c r="A1220" s="48" t="s">
        <v>1538</v>
      </c>
      <c r="B1220" s="49">
        <v>43914</v>
      </c>
      <c r="C1220" s="50" t="s">
        <v>112</v>
      </c>
      <c r="D1220" s="50" t="s">
        <v>79</v>
      </c>
      <c r="E1220" s="50" t="s">
        <v>74</v>
      </c>
      <c r="F1220" s="39">
        <f>'Source Data'!O1220</f>
        <v>19240901</v>
      </c>
      <c r="G1220" s="39">
        <f>'Source Data'!AS1220</f>
        <v>28682333</v>
      </c>
      <c r="H1220" s="39">
        <f t="shared" si="54"/>
        <v>9441432</v>
      </c>
      <c r="I1220" s="55">
        <f t="shared" si="55"/>
        <v>0.49069593986269144</v>
      </c>
      <c r="J1220" s="39">
        <f>'Source Data'!I1220</f>
        <v>2055764</v>
      </c>
      <c r="K1220" s="58">
        <f t="shared" si="56"/>
        <v>0.21773858033400018</v>
      </c>
      <c r="L1220" s="1"/>
      <c r="M1220" s="1"/>
      <c r="N1220" s="1"/>
      <c r="O1220" s="1"/>
      <c r="P1220" s="1"/>
      <c r="Q1220" s="1"/>
      <c r="R1220" s="1"/>
      <c r="S1220" s="1"/>
      <c r="T1220" s="1"/>
      <c r="U1220" s="1"/>
      <c r="V1220" s="1"/>
      <c r="W1220" s="1"/>
      <c r="X1220" s="1"/>
      <c r="Y1220" s="1"/>
      <c r="Z1220" s="1"/>
      <c r="AA1220" s="1"/>
      <c r="AB1220" s="1"/>
      <c r="AC1220" s="1"/>
      <c r="AD1220" s="1"/>
      <c r="AE1220" s="1"/>
      <c r="AF1220" s="1"/>
      <c r="AG1220" s="1"/>
      <c r="AH1220" s="1"/>
      <c r="AI1220" s="1"/>
      <c r="AJ1220" s="1"/>
      <c r="AK1220" s="1"/>
      <c r="AL1220" s="1"/>
      <c r="AM1220" s="1"/>
      <c r="AN1220" s="1"/>
      <c r="AO1220" s="1"/>
      <c r="AP1220" s="1"/>
      <c r="AQ1220" s="1"/>
      <c r="AR1220" s="1"/>
      <c r="AS1220" s="1"/>
      <c r="AT1220" s="1"/>
      <c r="AU1220" s="1"/>
    </row>
    <row r="1221" spans="1:47" ht="20" customHeight="1">
      <c r="A1221" s="48" t="s">
        <v>1538</v>
      </c>
      <c r="B1221" s="49">
        <v>221912</v>
      </c>
      <c r="C1221" s="50" t="s">
        <v>83</v>
      </c>
      <c r="D1221" s="50" t="s">
        <v>79</v>
      </c>
      <c r="E1221" s="50" t="s">
        <v>74</v>
      </c>
      <c r="F1221" s="39">
        <f>'Source Data'!O1221</f>
        <v>5918972</v>
      </c>
      <c r="G1221" s="39">
        <f>'Source Data'!AS1221</f>
        <v>8966155</v>
      </c>
      <c r="H1221" s="39">
        <f t="shared" si="54"/>
        <v>3047183</v>
      </c>
      <c r="I1221" s="55">
        <f t="shared" si="55"/>
        <v>0.51481625525513552</v>
      </c>
      <c r="J1221" s="39">
        <f>'Source Data'!I1221</f>
        <v>594024</v>
      </c>
      <c r="K1221" s="58">
        <f t="shared" si="56"/>
        <v>0.19494201693826724</v>
      </c>
      <c r="L1221" s="1"/>
      <c r="M1221" s="1"/>
      <c r="N1221" s="1"/>
      <c r="O1221" s="1"/>
      <c r="P1221" s="1"/>
      <c r="Q1221" s="1"/>
      <c r="R1221" s="1"/>
      <c r="S1221" s="1"/>
      <c r="T1221" s="1"/>
      <c r="U1221" s="1"/>
      <c r="V1221" s="1"/>
      <c r="W1221" s="1"/>
      <c r="X1221" s="1"/>
      <c r="Y1221" s="1"/>
      <c r="Z1221" s="1"/>
      <c r="AA1221" s="1"/>
      <c r="AB1221" s="1"/>
      <c r="AC1221" s="1"/>
      <c r="AD1221" s="1"/>
      <c r="AE1221" s="1"/>
      <c r="AF1221" s="1"/>
      <c r="AG1221" s="1"/>
      <c r="AH1221" s="1"/>
      <c r="AI1221" s="1"/>
      <c r="AJ1221" s="1"/>
      <c r="AK1221" s="1"/>
      <c r="AL1221" s="1"/>
      <c r="AM1221" s="1"/>
      <c r="AN1221" s="1"/>
      <c r="AO1221" s="1"/>
      <c r="AP1221" s="1"/>
      <c r="AQ1221" s="1"/>
      <c r="AR1221" s="1"/>
      <c r="AS1221" s="1"/>
      <c r="AT1221" s="1"/>
      <c r="AU1221" s="1"/>
    </row>
    <row r="1222" spans="1:47" ht="20" customHeight="1">
      <c r="A1222" s="48" t="s">
        <v>1539</v>
      </c>
      <c r="B1222" s="49">
        <v>250905</v>
      </c>
      <c r="C1222" s="50" t="s">
        <v>101</v>
      </c>
      <c r="D1222" s="50" t="s">
        <v>79</v>
      </c>
      <c r="E1222" s="50" t="s">
        <v>74</v>
      </c>
      <c r="F1222" s="39">
        <f>'Source Data'!O1222</f>
        <v>540573</v>
      </c>
      <c r="G1222" s="39">
        <f>'Source Data'!AS1222</f>
        <v>799289</v>
      </c>
      <c r="H1222" s="39">
        <f t="shared" ref="H1222:H1285" si="57">G1222-F1222</f>
        <v>258716</v>
      </c>
      <c r="I1222" s="55">
        <f t="shared" ref="I1222:I1285" si="58">IF(F1222=0,"N/A",H1222/F1222)</f>
        <v>0.47859586031858786</v>
      </c>
      <c r="J1222" s="39">
        <f>'Source Data'!I1222</f>
        <v>32224</v>
      </c>
      <c r="K1222" s="58">
        <f t="shared" ref="K1222:K1285" si="59">IF(H1222&lt;=0,"N/A",J1222/H1222)</f>
        <v>0.12455356452635322</v>
      </c>
      <c r="L1222" s="1"/>
      <c r="M1222" s="1"/>
      <c r="N1222" s="1"/>
      <c r="O1222" s="1"/>
      <c r="P1222" s="1"/>
      <c r="Q1222" s="1"/>
      <c r="R1222" s="1"/>
      <c r="S1222" s="1"/>
      <c r="T1222" s="1"/>
      <c r="U1222" s="1"/>
      <c r="V1222" s="1"/>
      <c r="W1222" s="1"/>
      <c r="X1222" s="1"/>
      <c r="Y1222" s="1"/>
      <c r="Z1222" s="1"/>
      <c r="AA1222" s="1"/>
      <c r="AB1222" s="1"/>
      <c r="AC1222" s="1"/>
      <c r="AD1222" s="1"/>
      <c r="AE1222" s="1"/>
      <c r="AF1222" s="1"/>
      <c r="AG1222" s="1"/>
      <c r="AH1222" s="1"/>
      <c r="AI1222" s="1"/>
      <c r="AJ1222" s="1"/>
      <c r="AK1222" s="1"/>
      <c r="AL1222" s="1"/>
      <c r="AM1222" s="1"/>
      <c r="AN1222" s="1"/>
      <c r="AO1222" s="1"/>
      <c r="AP1222" s="1"/>
      <c r="AQ1222" s="1"/>
      <c r="AR1222" s="1"/>
      <c r="AS1222" s="1"/>
      <c r="AT1222" s="1"/>
      <c r="AU1222" s="1"/>
    </row>
    <row r="1223" spans="1:47" ht="20" customHeight="1">
      <c r="A1223" s="48" t="s">
        <v>1540</v>
      </c>
      <c r="B1223" s="49">
        <v>101873</v>
      </c>
      <c r="C1223" s="50" t="s">
        <v>76</v>
      </c>
      <c r="D1223" s="50" t="s">
        <v>71</v>
      </c>
      <c r="E1223" s="50" t="s">
        <v>289</v>
      </c>
      <c r="F1223" s="39">
        <f>'Source Data'!O1223</f>
        <v>398343</v>
      </c>
      <c r="G1223" s="39">
        <f>'Source Data'!AS1223</f>
        <v>634400</v>
      </c>
      <c r="H1223" s="39">
        <f t="shared" si="57"/>
        <v>236057</v>
      </c>
      <c r="I1223" s="55">
        <f t="shared" si="58"/>
        <v>0.59259733445799223</v>
      </c>
      <c r="J1223" s="39">
        <f>'Source Data'!I1223</f>
        <v>38266</v>
      </c>
      <c r="K1223" s="58">
        <f t="shared" si="59"/>
        <v>0.16210491533824459</v>
      </c>
      <c r="L1223" s="1"/>
      <c r="M1223" s="1"/>
      <c r="N1223" s="1"/>
      <c r="O1223" s="1"/>
      <c r="P1223" s="1"/>
      <c r="Q1223" s="1"/>
      <c r="R1223" s="1"/>
      <c r="S1223" s="1"/>
      <c r="T1223" s="1"/>
      <c r="U1223" s="1"/>
      <c r="V1223" s="1"/>
      <c r="W1223" s="1"/>
      <c r="X1223" s="1"/>
      <c r="Y1223" s="1"/>
      <c r="Z1223" s="1"/>
      <c r="AA1223" s="1"/>
      <c r="AB1223" s="1"/>
      <c r="AC1223" s="1"/>
      <c r="AD1223" s="1"/>
      <c r="AE1223" s="1"/>
      <c r="AF1223" s="1"/>
      <c r="AG1223" s="1"/>
      <c r="AH1223" s="1"/>
      <c r="AI1223" s="1"/>
      <c r="AJ1223" s="1"/>
      <c r="AK1223" s="1"/>
      <c r="AL1223" s="1"/>
      <c r="AM1223" s="1"/>
      <c r="AN1223" s="1"/>
      <c r="AO1223" s="1"/>
      <c r="AP1223" s="1"/>
      <c r="AQ1223" s="1"/>
      <c r="AR1223" s="1"/>
      <c r="AS1223" s="1"/>
      <c r="AT1223" s="1"/>
      <c r="AU1223" s="1"/>
    </row>
    <row r="1224" spans="1:47" ht="20" customHeight="1">
      <c r="A1224" s="48" t="s">
        <v>1541</v>
      </c>
      <c r="B1224" s="49">
        <v>101845</v>
      </c>
      <c r="C1224" s="50" t="s">
        <v>76</v>
      </c>
      <c r="D1224" s="50" t="s">
        <v>71</v>
      </c>
      <c r="E1224" s="50" t="s">
        <v>74</v>
      </c>
      <c r="F1224" s="39">
        <f>'Source Data'!O1224</f>
        <v>18838129</v>
      </c>
      <c r="G1224" s="39">
        <f>'Source Data'!AS1224</f>
        <v>42895282</v>
      </c>
      <c r="H1224" s="39">
        <f t="shared" si="57"/>
        <v>24057153</v>
      </c>
      <c r="I1224" s="55">
        <f t="shared" si="58"/>
        <v>1.2770457724331328</v>
      </c>
      <c r="J1224" s="39">
        <f>'Source Data'!I1224</f>
        <v>2205436</v>
      </c>
      <c r="K1224" s="58">
        <f t="shared" si="59"/>
        <v>9.1674854460126687E-2</v>
      </c>
      <c r="L1224" s="1"/>
      <c r="M1224" s="1"/>
      <c r="N1224" s="1"/>
      <c r="O1224" s="1"/>
      <c r="P1224" s="1"/>
      <c r="Q1224" s="1"/>
      <c r="R1224" s="1"/>
      <c r="S1224" s="1"/>
      <c r="T1224" s="1"/>
      <c r="U1224" s="1"/>
      <c r="V1224" s="1"/>
      <c r="W1224" s="1"/>
      <c r="X1224" s="1"/>
      <c r="Y1224" s="1"/>
      <c r="Z1224" s="1"/>
      <c r="AA1224" s="1"/>
      <c r="AB1224" s="1"/>
      <c r="AC1224" s="1"/>
      <c r="AD1224" s="1"/>
      <c r="AE1224" s="1"/>
      <c r="AF1224" s="1"/>
      <c r="AG1224" s="1"/>
      <c r="AH1224" s="1"/>
      <c r="AI1224" s="1"/>
      <c r="AJ1224" s="1"/>
      <c r="AK1224" s="1"/>
      <c r="AL1224" s="1"/>
      <c r="AM1224" s="1"/>
      <c r="AN1224" s="1"/>
      <c r="AO1224" s="1"/>
      <c r="AP1224" s="1"/>
      <c r="AQ1224" s="1"/>
      <c r="AR1224" s="1"/>
      <c r="AS1224" s="1"/>
      <c r="AT1224" s="1"/>
      <c r="AU1224" s="1"/>
    </row>
    <row r="1225" spans="1:47" ht="20" customHeight="1">
      <c r="A1225" s="48" t="s">
        <v>1542</v>
      </c>
      <c r="B1225" s="49">
        <v>62903</v>
      </c>
      <c r="C1225" s="50" t="s">
        <v>488</v>
      </c>
      <c r="D1225" s="50" t="s">
        <v>79</v>
      </c>
      <c r="E1225" s="50" t="s">
        <v>74</v>
      </c>
      <c r="F1225" s="39">
        <f>'Source Data'!O1225</f>
        <v>3087400</v>
      </c>
      <c r="G1225" s="39">
        <f>'Source Data'!AS1225</f>
        <v>3839948</v>
      </c>
      <c r="H1225" s="39">
        <f t="shared" si="57"/>
        <v>752548</v>
      </c>
      <c r="I1225" s="55">
        <f t="shared" si="58"/>
        <v>0.24374813759150094</v>
      </c>
      <c r="J1225" s="39">
        <f>'Source Data'!I1225</f>
        <v>147764</v>
      </c>
      <c r="K1225" s="58">
        <f t="shared" si="59"/>
        <v>0.19635159484843492</v>
      </c>
      <c r="L1225" s="1"/>
      <c r="M1225" s="1"/>
      <c r="N1225" s="1"/>
      <c r="O1225" s="1"/>
      <c r="P1225" s="1"/>
      <c r="Q1225" s="1"/>
      <c r="R1225" s="1"/>
      <c r="S1225" s="1"/>
      <c r="T1225" s="1"/>
      <c r="U1225" s="1"/>
      <c r="V1225" s="1"/>
      <c r="W1225" s="1"/>
      <c r="X1225" s="1"/>
      <c r="Y1225" s="1"/>
      <c r="Z1225" s="1"/>
      <c r="AA1225" s="1"/>
      <c r="AB1225" s="1"/>
      <c r="AC1225" s="1"/>
      <c r="AD1225" s="1"/>
      <c r="AE1225" s="1"/>
      <c r="AF1225" s="1"/>
      <c r="AG1225" s="1"/>
      <c r="AH1225" s="1"/>
      <c r="AI1225" s="1"/>
      <c r="AJ1225" s="1"/>
      <c r="AK1225" s="1"/>
      <c r="AL1225" s="1"/>
      <c r="AM1225" s="1"/>
      <c r="AN1225" s="1"/>
      <c r="AO1225" s="1"/>
      <c r="AP1225" s="1"/>
      <c r="AQ1225" s="1"/>
      <c r="AR1225" s="1"/>
      <c r="AS1225" s="1"/>
      <c r="AT1225" s="1"/>
      <c r="AU1225" s="1"/>
    </row>
    <row r="1226" spans="1:47" ht="20" customHeight="1">
      <c r="A1226" s="48" t="s">
        <v>1543</v>
      </c>
      <c r="B1226" s="49">
        <v>62904</v>
      </c>
      <c r="C1226" s="50" t="s">
        <v>488</v>
      </c>
      <c r="D1226" s="50" t="s">
        <v>79</v>
      </c>
      <c r="E1226" s="50" t="s">
        <v>74</v>
      </c>
      <c r="F1226" s="39">
        <f>'Source Data'!O1226</f>
        <v>850758</v>
      </c>
      <c r="G1226" s="39">
        <f>'Source Data'!AS1226</f>
        <v>1374503</v>
      </c>
      <c r="H1226" s="39">
        <f t="shared" si="57"/>
        <v>523745</v>
      </c>
      <c r="I1226" s="55">
        <f t="shared" si="58"/>
        <v>0.61562159862146459</v>
      </c>
      <c r="J1226" s="39">
        <f>'Source Data'!I1226</f>
        <v>56498</v>
      </c>
      <c r="K1226" s="58">
        <f t="shared" si="59"/>
        <v>0.10787310618717123</v>
      </c>
      <c r="L1226" s="1"/>
      <c r="M1226" s="1"/>
      <c r="N1226" s="1"/>
      <c r="O1226" s="1"/>
      <c r="P1226" s="1"/>
      <c r="Q1226" s="1"/>
      <c r="R1226" s="1"/>
      <c r="S1226" s="1"/>
      <c r="T1226" s="1"/>
      <c r="U1226" s="1"/>
      <c r="V1226" s="1"/>
      <c r="W1226" s="1"/>
      <c r="X1226" s="1"/>
      <c r="Y1226" s="1"/>
      <c r="Z1226" s="1"/>
      <c r="AA1226" s="1"/>
      <c r="AB1226" s="1"/>
      <c r="AC1226" s="1"/>
      <c r="AD1226" s="1"/>
      <c r="AE1226" s="1"/>
      <c r="AF1226" s="1"/>
      <c r="AG1226" s="1"/>
      <c r="AH1226" s="1"/>
      <c r="AI1226" s="1"/>
      <c r="AJ1226" s="1"/>
      <c r="AK1226" s="1"/>
      <c r="AL1226" s="1"/>
      <c r="AM1226" s="1"/>
      <c r="AN1226" s="1"/>
      <c r="AO1226" s="1"/>
      <c r="AP1226" s="1"/>
      <c r="AQ1226" s="1"/>
      <c r="AR1226" s="1"/>
      <c r="AS1226" s="1"/>
      <c r="AT1226" s="1"/>
      <c r="AU1226" s="1"/>
    </row>
    <row r="1227" spans="1:47" ht="20" customHeight="1">
      <c r="A1227" s="48" t="s">
        <v>1544</v>
      </c>
      <c r="B1227" s="49">
        <v>71905</v>
      </c>
      <c r="C1227" s="50" t="s">
        <v>141</v>
      </c>
      <c r="D1227" s="50" t="s">
        <v>79</v>
      </c>
      <c r="E1227" s="50" t="s">
        <v>74</v>
      </c>
      <c r="F1227" s="39">
        <f>'Source Data'!O1227</f>
        <v>76051422</v>
      </c>
      <c r="G1227" s="39">
        <f>'Source Data'!AS1227</f>
        <v>87962307</v>
      </c>
      <c r="H1227" s="39">
        <f t="shared" si="57"/>
        <v>11910885</v>
      </c>
      <c r="I1227" s="55">
        <f t="shared" si="58"/>
        <v>0.15661620370490903</v>
      </c>
      <c r="J1227" s="39">
        <f>'Source Data'!I1227</f>
        <v>3422422</v>
      </c>
      <c r="K1227" s="58">
        <f t="shared" si="59"/>
        <v>0.28733565977675041</v>
      </c>
      <c r="L1227" s="1"/>
      <c r="M1227" s="1"/>
      <c r="N1227" s="1"/>
      <c r="O1227" s="1"/>
      <c r="P1227" s="1"/>
      <c r="Q1227" s="1"/>
      <c r="R1227" s="1"/>
      <c r="S1227" s="1"/>
      <c r="T1227" s="1"/>
      <c r="U1227" s="1"/>
      <c r="V1227" s="1"/>
      <c r="W1227" s="1"/>
      <c r="X1227" s="1"/>
      <c r="Y1227" s="1"/>
      <c r="Z1227" s="1"/>
      <c r="AA1227" s="1"/>
      <c r="AB1227" s="1"/>
      <c r="AC1227" s="1"/>
      <c r="AD1227" s="1"/>
      <c r="AE1227" s="1"/>
      <c r="AF1227" s="1"/>
      <c r="AG1227" s="1"/>
      <c r="AH1227" s="1"/>
      <c r="AI1227" s="1"/>
      <c r="AJ1227" s="1"/>
      <c r="AK1227" s="1"/>
      <c r="AL1227" s="1"/>
      <c r="AM1227" s="1"/>
      <c r="AN1227" s="1"/>
      <c r="AO1227" s="1"/>
      <c r="AP1227" s="1"/>
      <c r="AQ1227" s="1"/>
      <c r="AR1227" s="1"/>
      <c r="AS1227" s="1"/>
      <c r="AT1227" s="1"/>
      <c r="AU1227" s="1"/>
    </row>
    <row r="1228" spans="1:47" ht="20" customHeight="1">
      <c r="A1228" s="48" t="s">
        <v>1545</v>
      </c>
      <c r="B1228" s="49">
        <v>253901</v>
      </c>
      <c r="C1228" s="50" t="s">
        <v>1546</v>
      </c>
      <c r="D1228" s="50" t="s">
        <v>79</v>
      </c>
      <c r="E1228" s="50" t="s">
        <v>74</v>
      </c>
      <c r="F1228" s="39">
        <f>'Source Data'!O1228</f>
        <v>5381165</v>
      </c>
      <c r="G1228" s="39">
        <f>'Source Data'!AS1228</f>
        <v>6749591</v>
      </c>
      <c r="H1228" s="39">
        <f t="shared" si="57"/>
        <v>1368426</v>
      </c>
      <c r="I1228" s="55">
        <f t="shared" si="58"/>
        <v>0.25429920844278142</v>
      </c>
      <c r="J1228" s="39">
        <f>'Source Data'!I1228</f>
        <v>337716</v>
      </c>
      <c r="K1228" s="58">
        <f t="shared" si="59"/>
        <v>0.2467915692920187</v>
      </c>
      <c r="L1228" s="1"/>
      <c r="M1228" s="1"/>
      <c r="N1228" s="1"/>
      <c r="O1228" s="1"/>
      <c r="P1228" s="1"/>
      <c r="Q1228" s="1"/>
      <c r="R1228" s="1"/>
      <c r="S1228" s="1"/>
      <c r="T1228" s="1"/>
      <c r="U1228" s="1"/>
      <c r="V1228" s="1"/>
      <c r="W1228" s="1"/>
      <c r="X1228" s="1"/>
      <c r="Y1228" s="1"/>
      <c r="Z1228" s="1"/>
      <c r="AA1228" s="1"/>
      <c r="AB1228" s="1"/>
      <c r="AC1228" s="1"/>
      <c r="AD1228" s="1"/>
      <c r="AE1228" s="1"/>
      <c r="AF1228" s="1"/>
      <c r="AG1228" s="1"/>
      <c r="AH1228" s="1"/>
      <c r="AI1228" s="1"/>
      <c r="AJ1228" s="1"/>
      <c r="AK1228" s="1"/>
      <c r="AL1228" s="1"/>
      <c r="AM1228" s="1"/>
      <c r="AN1228" s="1"/>
      <c r="AO1228" s="1"/>
      <c r="AP1228" s="1"/>
      <c r="AQ1228" s="1"/>
      <c r="AR1228" s="1"/>
      <c r="AS1228" s="1"/>
      <c r="AT1228" s="1"/>
      <c r="AU1228" s="1"/>
    </row>
    <row r="1229" spans="1:47" ht="20" customHeight="1">
      <c r="A1229" s="48" t="s">
        <v>1547</v>
      </c>
      <c r="B1229" s="49">
        <v>3906</v>
      </c>
      <c r="C1229" s="50" t="s">
        <v>374</v>
      </c>
      <c r="D1229" s="50" t="s">
        <v>79</v>
      </c>
      <c r="E1229" s="50" t="s">
        <v>74</v>
      </c>
      <c r="F1229" s="39">
        <f>'Source Data'!O1229</f>
        <v>625316</v>
      </c>
      <c r="G1229" s="39">
        <f>'Source Data'!AS1229</f>
        <v>957442</v>
      </c>
      <c r="H1229" s="39">
        <f t="shared" si="57"/>
        <v>332126</v>
      </c>
      <c r="I1229" s="55">
        <f t="shared" si="58"/>
        <v>0.53113305912530628</v>
      </c>
      <c r="J1229" s="39">
        <f>'Source Data'!I1229</f>
        <v>32436</v>
      </c>
      <c r="K1229" s="58">
        <f t="shared" si="59"/>
        <v>9.7661730788917461E-2</v>
      </c>
      <c r="L1229" s="1"/>
      <c r="M1229" s="1"/>
      <c r="N1229" s="1"/>
      <c r="O1229" s="1"/>
      <c r="P1229" s="1"/>
      <c r="Q1229" s="1"/>
      <c r="R1229" s="1"/>
      <c r="S1229" s="1"/>
      <c r="T1229" s="1"/>
      <c r="U1229" s="1"/>
      <c r="V1229" s="1"/>
      <c r="W1229" s="1"/>
      <c r="X1229" s="1"/>
      <c r="Y1229" s="1"/>
      <c r="Z1229" s="1"/>
      <c r="AA1229" s="1"/>
      <c r="AB1229" s="1"/>
      <c r="AC1229" s="1"/>
      <c r="AD1229" s="1"/>
      <c r="AE1229" s="1"/>
      <c r="AF1229" s="1"/>
      <c r="AG1229" s="1"/>
      <c r="AH1229" s="1"/>
      <c r="AI1229" s="1"/>
      <c r="AJ1229" s="1"/>
      <c r="AK1229" s="1"/>
      <c r="AL1229" s="1"/>
      <c r="AM1229" s="1"/>
      <c r="AN1229" s="1"/>
      <c r="AO1229" s="1"/>
      <c r="AP1229" s="1"/>
      <c r="AQ1229" s="1"/>
      <c r="AR1229" s="1"/>
      <c r="AS1229" s="1"/>
      <c r="AT1229" s="1"/>
      <c r="AU1229" s="1"/>
    </row>
    <row r="1230" spans="1:47" ht="20" customHeight="1">
      <c r="A1230" s="48" t="s">
        <v>1548</v>
      </c>
      <c r="B1230" s="49">
        <v>25906</v>
      </c>
      <c r="C1230" s="50" t="s">
        <v>191</v>
      </c>
      <c r="D1230" s="50" t="s">
        <v>79</v>
      </c>
      <c r="E1230" s="50" t="s">
        <v>74</v>
      </c>
      <c r="F1230" s="39">
        <f>'Source Data'!O1230</f>
        <v>330410</v>
      </c>
      <c r="G1230" s="39">
        <f>'Source Data'!AS1230</f>
        <v>455307</v>
      </c>
      <c r="H1230" s="39">
        <f t="shared" si="57"/>
        <v>124897</v>
      </c>
      <c r="I1230" s="55">
        <f t="shared" si="58"/>
        <v>0.37800611361641595</v>
      </c>
      <c r="J1230" s="39">
        <f>'Source Data'!I1230</f>
        <v>23002</v>
      </c>
      <c r="K1230" s="58">
        <f t="shared" si="59"/>
        <v>0.18416775422948509</v>
      </c>
      <c r="L1230" s="1"/>
      <c r="M1230" s="1"/>
      <c r="N1230" s="1"/>
      <c r="O1230" s="1"/>
      <c r="P1230" s="1"/>
      <c r="Q1230" s="1"/>
      <c r="R1230" s="1"/>
      <c r="S1230" s="1"/>
      <c r="T1230" s="1"/>
      <c r="U1230" s="1"/>
      <c r="V1230" s="1"/>
      <c r="W1230" s="1"/>
      <c r="X1230" s="1"/>
      <c r="Y1230" s="1"/>
      <c r="Z1230" s="1"/>
      <c r="AA1230" s="1"/>
      <c r="AB1230" s="1"/>
      <c r="AC1230" s="1"/>
      <c r="AD1230" s="1"/>
      <c r="AE1230" s="1"/>
      <c r="AF1230" s="1"/>
      <c r="AG1230" s="1"/>
      <c r="AH1230" s="1"/>
      <c r="AI1230" s="1"/>
      <c r="AJ1230" s="1"/>
      <c r="AK1230" s="1"/>
      <c r="AL1230" s="1"/>
      <c r="AM1230" s="1"/>
      <c r="AN1230" s="1"/>
      <c r="AO1230" s="1"/>
      <c r="AP1230" s="1"/>
      <c r="AQ1230" s="1"/>
      <c r="AR1230" s="1"/>
      <c r="AS1230" s="1"/>
      <c r="AT1230" s="1"/>
      <c r="AU1230" s="1"/>
    </row>
    <row r="1231" spans="1:47" ht="20" customHeight="1">
      <c r="A1231" s="51" t="s">
        <v>1549</v>
      </c>
      <c r="B1231" s="52"/>
      <c r="C1231" s="52"/>
      <c r="D1231" s="52"/>
      <c r="E1231" s="52"/>
      <c r="F1231" s="53">
        <f>SUM(F6:F1230)</f>
        <v>8088725655</v>
      </c>
      <c r="G1231" s="53">
        <f>SUM(G6:G1230)</f>
        <v>10810455148</v>
      </c>
      <c r="H1231" s="53">
        <f>SUM(H6:H1230)</f>
        <v>2721729493</v>
      </c>
      <c r="I1231" s="56">
        <f>H1231/F1231</f>
        <v>0.33648433747009066</v>
      </c>
      <c r="J1231" s="53">
        <f>SUM(J6:J1230)</f>
        <v>575671796</v>
      </c>
      <c r="K1231" s="59">
        <f>J1231/H1231</f>
        <v>0.21150955577347672</v>
      </c>
      <c r="L1231" s="1"/>
      <c r="M1231" s="1"/>
      <c r="N1231" s="1"/>
      <c r="O1231" s="1"/>
      <c r="P1231" s="1"/>
      <c r="Q1231" s="1"/>
      <c r="R1231" s="1"/>
      <c r="S1231" s="1"/>
      <c r="T1231" s="1"/>
      <c r="U1231" s="1"/>
      <c r="V1231" s="1"/>
      <c r="W1231" s="1"/>
      <c r="X1231" s="1"/>
      <c r="Y1231" s="1"/>
      <c r="Z1231" s="1"/>
      <c r="AA1231" s="1"/>
      <c r="AB1231" s="1"/>
      <c r="AC1231" s="1"/>
      <c r="AD1231" s="1"/>
      <c r="AE1231" s="1"/>
      <c r="AF1231" s="1"/>
      <c r="AG1231" s="1"/>
      <c r="AH1231" s="1"/>
      <c r="AI1231" s="1"/>
      <c r="AJ1231" s="1"/>
      <c r="AK1231" s="1"/>
      <c r="AL1231" s="1"/>
      <c r="AM1231" s="1"/>
      <c r="AN1231" s="1"/>
      <c r="AO1231" s="1"/>
      <c r="AP1231" s="1"/>
      <c r="AQ1231" s="1"/>
      <c r="AR1231" s="1"/>
      <c r="AS1231" s="1"/>
      <c r="AT1231" s="1"/>
      <c r="AU1231" s="1"/>
    </row>
    <row r="1232" spans="1:47">
      <c r="A1232" s="1"/>
      <c r="B1232" s="1"/>
      <c r="C1232" s="1"/>
      <c r="D1232" s="1"/>
      <c r="E1232" s="1"/>
      <c r="F1232" s="1"/>
      <c r="G1232" s="1"/>
      <c r="H1232" s="1"/>
      <c r="I1232" s="1"/>
      <c r="J1232" s="1"/>
      <c r="K1232" s="1"/>
      <c r="L1232" s="1"/>
      <c r="M1232" s="1"/>
      <c r="N1232" s="1"/>
      <c r="O1232" s="1"/>
      <c r="P1232" s="1"/>
      <c r="Q1232" s="1"/>
      <c r="R1232" s="1"/>
      <c r="S1232" s="1"/>
      <c r="T1232" s="1"/>
      <c r="U1232" s="1"/>
      <c r="V1232" s="1"/>
      <c r="W1232" s="1"/>
      <c r="X1232" s="1"/>
      <c r="Y1232" s="1"/>
      <c r="Z1232" s="1"/>
      <c r="AA1232" s="1"/>
      <c r="AB1232" s="1"/>
      <c r="AC1232" s="1"/>
      <c r="AD1232" s="1"/>
      <c r="AE1232" s="1"/>
      <c r="AF1232" s="1"/>
      <c r="AG1232" s="1"/>
      <c r="AH1232" s="1"/>
      <c r="AI1232" s="1"/>
      <c r="AJ1232" s="1"/>
      <c r="AK1232" s="1"/>
      <c r="AL1232" s="1"/>
      <c r="AM1232" s="1"/>
      <c r="AN1232" s="1"/>
      <c r="AO1232" s="1"/>
      <c r="AP1232" s="1"/>
      <c r="AQ1232" s="1"/>
      <c r="AR1232" s="1"/>
      <c r="AS1232" s="1"/>
      <c r="AT1232" s="1"/>
      <c r="AU1232" s="1"/>
    </row>
    <row r="1233" spans="1:47">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c r="AQ1233" s="1"/>
      <c r="AR1233" s="1"/>
      <c r="AS1233" s="1"/>
      <c r="AT1233" s="1"/>
      <c r="AU1233" s="1"/>
    </row>
    <row r="1234" spans="1:47">
      <c r="A1234" s="1"/>
      <c r="B1234" s="1"/>
      <c r="C1234" s="1"/>
      <c r="D1234" s="1"/>
      <c r="E1234" s="1"/>
      <c r="F1234" s="1"/>
      <c r="G1234" s="1"/>
      <c r="H1234" s="1"/>
      <c r="I1234" s="1"/>
      <c r="J1234" s="1"/>
      <c r="K1234" s="1"/>
      <c r="L1234" s="1"/>
      <c r="M1234" s="1"/>
      <c r="N1234" s="1"/>
      <c r="O1234" s="1"/>
      <c r="P1234" s="1"/>
      <c r="Q1234" s="1"/>
      <c r="R1234" s="1"/>
      <c r="S1234" s="1"/>
      <c r="T1234" s="1"/>
      <c r="U1234" s="1"/>
      <c r="V1234" s="1"/>
      <c r="W1234" s="1"/>
      <c r="X1234" s="1"/>
      <c r="Y1234" s="1"/>
      <c r="Z1234" s="1"/>
      <c r="AA1234" s="1"/>
      <c r="AB1234" s="1"/>
      <c r="AC1234" s="1"/>
      <c r="AD1234" s="1"/>
      <c r="AE1234" s="1"/>
      <c r="AF1234" s="1"/>
      <c r="AG1234" s="1"/>
      <c r="AH1234" s="1"/>
      <c r="AI1234" s="1"/>
      <c r="AJ1234" s="1"/>
      <c r="AK1234" s="1"/>
      <c r="AL1234" s="1"/>
      <c r="AM1234" s="1"/>
      <c r="AN1234" s="1"/>
      <c r="AO1234" s="1"/>
      <c r="AP1234" s="1"/>
      <c r="AQ1234" s="1"/>
      <c r="AR1234" s="1"/>
      <c r="AS1234" s="1"/>
      <c r="AT1234" s="1"/>
      <c r="AU1234" s="1"/>
    </row>
    <row r="1235" spans="1:47">
      <c r="A1235" s="1"/>
      <c r="B1235" s="1"/>
      <c r="C1235" s="1"/>
      <c r="D1235" s="1"/>
      <c r="E1235" s="1"/>
      <c r="F1235" s="1"/>
      <c r="G1235" s="1"/>
      <c r="H1235" s="1"/>
      <c r="I1235" s="1"/>
      <c r="J1235" s="1"/>
      <c r="K1235" s="1"/>
      <c r="L1235" s="1"/>
      <c r="M1235" s="1"/>
      <c r="N1235" s="1"/>
      <c r="O1235" s="1"/>
      <c r="P1235" s="1"/>
      <c r="Q1235" s="1"/>
      <c r="R1235" s="1"/>
      <c r="S1235" s="1"/>
      <c r="T1235" s="1"/>
      <c r="U1235" s="1"/>
      <c r="V1235" s="1"/>
      <c r="W1235" s="1"/>
      <c r="X1235" s="1"/>
      <c r="Y1235" s="1"/>
      <c r="Z1235" s="1"/>
      <c r="AA1235" s="1"/>
      <c r="AB1235" s="1"/>
      <c r="AC1235" s="1"/>
      <c r="AD1235" s="1"/>
      <c r="AE1235" s="1"/>
      <c r="AF1235" s="1"/>
      <c r="AG1235" s="1"/>
      <c r="AH1235" s="1"/>
      <c r="AI1235" s="1"/>
      <c r="AJ1235" s="1"/>
      <c r="AK1235" s="1"/>
      <c r="AL1235" s="1"/>
      <c r="AM1235" s="1"/>
      <c r="AN1235" s="1"/>
      <c r="AO1235" s="1"/>
      <c r="AP1235" s="1"/>
      <c r="AQ1235" s="1"/>
      <c r="AR1235" s="1"/>
      <c r="AS1235" s="1"/>
      <c r="AT1235" s="1"/>
      <c r="AU1235" s="1"/>
    </row>
    <row r="1236" spans="1:47">
      <c r="A1236" s="1"/>
      <c r="B1236" s="1"/>
      <c r="C1236" s="1"/>
      <c r="D1236" s="1"/>
      <c r="E1236" s="1"/>
      <c r="F1236" s="1"/>
      <c r="G1236" s="1"/>
      <c r="H1236" s="1"/>
      <c r="I1236" s="1"/>
      <c r="J1236" s="1"/>
      <c r="K1236" s="1"/>
      <c r="L1236" s="1"/>
      <c r="M1236" s="1"/>
      <c r="N1236" s="1"/>
      <c r="O1236" s="1"/>
      <c r="P1236" s="1"/>
      <c r="Q1236" s="1"/>
      <c r="R1236" s="1"/>
      <c r="S1236" s="1"/>
      <c r="T1236" s="1"/>
      <c r="U1236" s="1"/>
      <c r="V1236" s="1"/>
      <c r="W1236" s="1"/>
      <c r="X1236" s="1"/>
      <c r="Y1236" s="1"/>
      <c r="Z1236" s="1"/>
      <c r="AA1236" s="1"/>
      <c r="AB1236" s="1"/>
      <c r="AC1236" s="1"/>
      <c r="AD1236" s="1"/>
      <c r="AE1236" s="1"/>
      <c r="AF1236" s="1"/>
      <c r="AG1236" s="1"/>
      <c r="AH1236" s="1"/>
      <c r="AI1236" s="1"/>
      <c r="AJ1236" s="1"/>
      <c r="AK1236" s="1"/>
      <c r="AL1236" s="1"/>
      <c r="AM1236" s="1"/>
      <c r="AN1236" s="1"/>
      <c r="AO1236" s="1"/>
      <c r="AP1236" s="1"/>
      <c r="AQ1236" s="1"/>
      <c r="AR1236" s="1"/>
      <c r="AS1236" s="1"/>
      <c r="AT1236" s="1"/>
      <c r="AU1236" s="1"/>
    </row>
    <row r="1237" spans="1:47">
      <c r="A1237" s="1"/>
      <c r="B1237" s="1"/>
      <c r="C1237" s="1"/>
      <c r="D1237" s="1"/>
      <c r="E1237" s="1"/>
      <c r="F1237" s="1"/>
      <c r="G1237" s="1"/>
      <c r="H1237" s="1"/>
      <c r="I1237" s="1"/>
      <c r="J1237" s="1"/>
      <c r="K1237" s="1"/>
      <c r="L1237" s="1"/>
      <c r="M1237" s="1"/>
      <c r="N1237" s="1"/>
      <c r="O1237" s="1"/>
      <c r="P1237" s="1"/>
      <c r="Q1237" s="1"/>
      <c r="R1237" s="1"/>
      <c r="S1237" s="1"/>
      <c r="T1237" s="1"/>
      <c r="U1237" s="1"/>
      <c r="V1237" s="1"/>
      <c r="W1237" s="1"/>
      <c r="X1237" s="1"/>
      <c r="Y1237" s="1"/>
      <c r="Z1237" s="1"/>
      <c r="AA1237" s="1"/>
      <c r="AB1237" s="1"/>
      <c r="AC1237" s="1"/>
      <c r="AD1237" s="1"/>
      <c r="AE1237" s="1"/>
      <c r="AF1237" s="1"/>
      <c r="AG1237" s="1"/>
      <c r="AH1237" s="1"/>
      <c r="AI1237" s="1"/>
      <c r="AJ1237" s="1"/>
      <c r="AK1237" s="1"/>
      <c r="AL1237" s="1"/>
      <c r="AM1237" s="1"/>
      <c r="AN1237" s="1"/>
      <c r="AO1237" s="1"/>
      <c r="AP1237" s="1"/>
      <c r="AQ1237" s="1"/>
      <c r="AR1237" s="1"/>
      <c r="AS1237" s="1"/>
      <c r="AT1237" s="1"/>
      <c r="AU1237" s="1"/>
    </row>
    <row r="1238" spans="1:47">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c r="AC1238" s="1"/>
      <c r="AD1238" s="1"/>
      <c r="AE1238" s="1"/>
      <c r="AF1238" s="1"/>
      <c r="AG1238" s="1"/>
      <c r="AH1238" s="1"/>
      <c r="AI1238" s="1"/>
      <c r="AJ1238" s="1"/>
      <c r="AK1238" s="1"/>
      <c r="AL1238" s="1"/>
      <c r="AM1238" s="1"/>
      <c r="AN1238" s="1"/>
      <c r="AO1238" s="1"/>
      <c r="AP1238" s="1"/>
      <c r="AQ1238" s="1"/>
      <c r="AR1238" s="1"/>
      <c r="AS1238" s="1"/>
      <c r="AT1238" s="1"/>
      <c r="AU1238" s="1"/>
    </row>
    <row r="1239" spans="1:47">
      <c r="A1239" s="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c r="AC1239" s="1"/>
      <c r="AD1239" s="1"/>
      <c r="AE1239" s="1"/>
      <c r="AF1239" s="1"/>
      <c r="AG1239" s="1"/>
      <c r="AH1239" s="1"/>
      <c r="AI1239" s="1"/>
      <c r="AJ1239" s="1"/>
      <c r="AK1239" s="1"/>
      <c r="AL1239" s="1"/>
      <c r="AM1239" s="1"/>
      <c r="AN1239" s="1"/>
      <c r="AO1239" s="1"/>
      <c r="AP1239" s="1"/>
      <c r="AQ1239" s="1"/>
      <c r="AR1239" s="1"/>
      <c r="AS1239" s="1"/>
      <c r="AT1239" s="1"/>
      <c r="AU1239" s="1"/>
    </row>
    <row r="1240" spans="1:47">
      <c r="A1240" s="1"/>
      <c r="B1240" s="1"/>
      <c r="C1240" s="1"/>
      <c r="D1240" s="1"/>
      <c r="E1240" s="1"/>
      <c r="F1240" s="1"/>
      <c r="G1240" s="1"/>
      <c r="H1240" s="1"/>
      <c r="I1240" s="1"/>
      <c r="J1240" s="1"/>
      <c r="K1240" s="1"/>
      <c r="L1240" s="1"/>
      <c r="M1240" s="1"/>
      <c r="N1240" s="1"/>
      <c r="O1240" s="1"/>
      <c r="P1240" s="1"/>
      <c r="Q1240" s="1"/>
      <c r="R1240" s="1"/>
      <c r="S1240" s="1"/>
      <c r="T1240" s="1"/>
      <c r="U1240" s="1"/>
      <c r="V1240" s="1"/>
      <c r="W1240" s="1"/>
      <c r="X1240" s="1"/>
      <c r="Y1240" s="1"/>
      <c r="Z1240" s="1"/>
      <c r="AA1240" s="1"/>
      <c r="AB1240" s="1"/>
      <c r="AC1240" s="1"/>
      <c r="AD1240" s="1"/>
      <c r="AE1240" s="1"/>
      <c r="AF1240" s="1"/>
      <c r="AG1240" s="1"/>
      <c r="AH1240" s="1"/>
      <c r="AI1240" s="1"/>
      <c r="AJ1240" s="1"/>
      <c r="AK1240" s="1"/>
      <c r="AL1240" s="1"/>
      <c r="AM1240" s="1"/>
      <c r="AN1240" s="1"/>
      <c r="AO1240" s="1"/>
      <c r="AP1240" s="1"/>
      <c r="AQ1240" s="1"/>
      <c r="AR1240" s="1"/>
      <c r="AS1240" s="1"/>
      <c r="AT1240" s="1"/>
      <c r="AU1240" s="1"/>
    </row>
    <row r="1241" spans="1:47">
      <c r="A1241" s="1"/>
      <c r="B1241" s="1"/>
      <c r="C1241" s="1"/>
      <c r="D1241" s="1"/>
      <c r="E1241" s="1"/>
      <c r="F1241" s="1"/>
      <c r="G1241" s="1"/>
      <c r="H1241" s="1"/>
      <c r="I1241" s="1"/>
      <c r="J1241" s="1"/>
      <c r="K1241" s="1"/>
      <c r="L1241" s="1"/>
      <c r="M1241" s="1"/>
      <c r="N1241" s="1"/>
      <c r="O1241" s="1"/>
      <c r="P1241" s="1"/>
      <c r="Q1241" s="1"/>
      <c r="R1241" s="1"/>
      <c r="S1241" s="1"/>
      <c r="T1241" s="1"/>
      <c r="U1241" s="1"/>
      <c r="V1241" s="1"/>
      <c r="W1241" s="1"/>
      <c r="X1241" s="1"/>
      <c r="Y1241" s="1"/>
      <c r="Z1241" s="1"/>
      <c r="AA1241" s="1"/>
      <c r="AB1241" s="1"/>
      <c r="AC1241" s="1"/>
      <c r="AD1241" s="1"/>
      <c r="AE1241" s="1"/>
      <c r="AF1241" s="1"/>
      <c r="AG1241" s="1"/>
      <c r="AH1241" s="1"/>
      <c r="AI1241" s="1"/>
      <c r="AJ1241" s="1"/>
      <c r="AK1241" s="1"/>
      <c r="AL1241" s="1"/>
      <c r="AM1241" s="1"/>
      <c r="AN1241" s="1"/>
      <c r="AO1241" s="1"/>
      <c r="AP1241" s="1"/>
      <c r="AQ1241" s="1"/>
      <c r="AR1241" s="1"/>
      <c r="AS1241" s="1"/>
      <c r="AT1241" s="1"/>
      <c r="AU1241" s="1"/>
    </row>
    <row r="1242" spans="1:47">
      <c r="A1242" s="1"/>
      <c r="B1242" s="1"/>
      <c r="C1242" s="1"/>
      <c r="D1242" s="1"/>
      <c r="E1242" s="1"/>
      <c r="F1242" s="1"/>
      <c r="G1242" s="1"/>
      <c r="H1242" s="1"/>
      <c r="I1242" s="1"/>
      <c r="J1242" s="1"/>
      <c r="K1242" s="1"/>
      <c r="L1242" s="1"/>
      <c r="M1242" s="1"/>
      <c r="N1242" s="1"/>
      <c r="O1242" s="1"/>
      <c r="P1242" s="1"/>
      <c r="Q1242" s="1"/>
      <c r="R1242" s="1"/>
      <c r="S1242" s="1"/>
      <c r="T1242" s="1"/>
      <c r="U1242" s="1"/>
      <c r="V1242" s="1"/>
      <c r="W1242" s="1"/>
      <c r="X1242" s="1"/>
      <c r="Y1242" s="1"/>
      <c r="Z1242" s="1"/>
      <c r="AA1242" s="1"/>
      <c r="AB1242" s="1"/>
      <c r="AC1242" s="1"/>
      <c r="AD1242" s="1"/>
      <c r="AE1242" s="1"/>
      <c r="AF1242" s="1"/>
      <c r="AG1242" s="1"/>
      <c r="AH1242" s="1"/>
      <c r="AI1242" s="1"/>
      <c r="AJ1242" s="1"/>
      <c r="AK1242" s="1"/>
      <c r="AL1242" s="1"/>
      <c r="AM1242" s="1"/>
      <c r="AN1242" s="1"/>
      <c r="AO1242" s="1"/>
      <c r="AP1242" s="1"/>
      <c r="AQ1242" s="1"/>
      <c r="AR1242" s="1"/>
      <c r="AS1242" s="1"/>
      <c r="AT1242" s="1"/>
      <c r="AU1242" s="1"/>
    </row>
    <row r="1243" spans="1:47">
      <c r="A1243" s="1"/>
      <c r="B1243" s="1"/>
      <c r="C1243" s="1"/>
      <c r="D1243" s="1"/>
      <c r="E1243" s="1"/>
      <c r="F1243" s="1"/>
      <c r="G1243" s="1"/>
      <c r="H1243" s="1"/>
      <c r="I1243" s="1"/>
      <c r="J1243" s="1"/>
      <c r="K1243" s="1"/>
      <c r="L1243" s="1"/>
      <c r="M1243" s="1"/>
      <c r="N1243" s="1"/>
      <c r="O1243" s="1"/>
      <c r="P1243" s="1"/>
      <c r="Q1243" s="1"/>
      <c r="R1243" s="1"/>
      <c r="S1243" s="1"/>
      <c r="T1243" s="1"/>
      <c r="U1243" s="1"/>
      <c r="V1243" s="1"/>
      <c r="W1243" s="1"/>
      <c r="X1243" s="1"/>
      <c r="Y1243" s="1"/>
      <c r="Z1243" s="1"/>
      <c r="AA1243" s="1"/>
      <c r="AB1243" s="1"/>
      <c r="AC1243" s="1"/>
      <c r="AD1243" s="1"/>
      <c r="AE1243" s="1"/>
      <c r="AF1243" s="1"/>
      <c r="AG1243" s="1"/>
      <c r="AH1243" s="1"/>
      <c r="AI1243" s="1"/>
      <c r="AJ1243" s="1"/>
      <c r="AK1243" s="1"/>
      <c r="AL1243" s="1"/>
      <c r="AM1243" s="1"/>
      <c r="AN1243" s="1"/>
      <c r="AO1243" s="1"/>
      <c r="AP1243" s="1"/>
      <c r="AQ1243" s="1"/>
      <c r="AR1243" s="1"/>
      <c r="AS1243" s="1"/>
      <c r="AT1243" s="1"/>
      <c r="AU1243" s="1"/>
    </row>
    <row r="1244" spans="1:47">
      <c r="A1244" s="1"/>
      <c r="B1244" s="1"/>
      <c r="C1244" s="1"/>
      <c r="D1244" s="1"/>
      <c r="E1244" s="1"/>
      <c r="F1244" s="1"/>
      <c r="G1244" s="1"/>
      <c r="H1244" s="1"/>
      <c r="I1244" s="1"/>
      <c r="J1244" s="1"/>
      <c r="K1244" s="1"/>
      <c r="L1244" s="1"/>
      <c r="M1244" s="1"/>
      <c r="N1244" s="1"/>
      <c r="O1244" s="1"/>
      <c r="P1244" s="1"/>
      <c r="Q1244" s="1"/>
      <c r="R1244" s="1"/>
      <c r="S1244" s="1"/>
      <c r="T1244" s="1"/>
      <c r="U1244" s="1"/>
      <c r="V1244" s="1"/>
      <c r="W1244" s="1"/>
      <c r="X1244" s="1"/>
      <c r="Y1244" s="1"/>
      <c r="Z1244" s="1"/>
      <c r="AA1244" s="1"/>
      <c r="AB1244" s="1"/>
      <c r="AC1244" s="1"/>
      <c r="AD1244" s="1"/>
      <c r="AE1244" s="1"/>
      <c r="AF1244" s="1"/>
      <c r="AG1244" s="1"/>
      <c r="AH1244" s="1"/>
      <c r="AI1244" s="1"/>
      <c r="AJ1244" s="1"/>
      <c r="AK1244" s="1"/>
      <c r="AL1244" s="1"/>
      <c r="AM1244" s="1"/>
      <c r="AN1244" s="1"/>
      <c r="AO1244" s="1"/>
      <c r="AP1244" s="1"/>
      <c r="AQ1244" s="1"/>
      <c r="AR1244" s="1"/>
      <c r="AS1244" s="1"/>
      <c r="AT1244" s="1"/>
      <c r="AU1244" s="1"/>
    </row>
    <row r="1245" spans="1:47">
      <c r="A1245" s="1"/>
      <c r="B1245" s="1"/>
      <c r="C1245" s="1"/>
      <c r="D1245" s="1"/>
      <c r="E1245" s="1"/>
      <c r="F1245" s="1"/>
      <c r="G1245" s="1"/>
      <c r="H1245" s="1"/>
      <c r="I1245" s="1"/>
      <c r="J1245" s="1"/>
      <c r="K1245" s="1"/>
      <c r="L1245" s="1"/>
      <c r="M1245" s="1"/>
      <c r="N1245" s="1"/>
      <c r="O1245" s="1"/>
      <c r="P1245" s="1"/>
      <c r="Q1245" s="1"/>
      <c r="R1245" s="1"/>
      <c r="S1245" s="1"/>
      <c r="T1245" s="1"/>
      <c r="U1245" s="1"/>
      <c r="V1245" s="1"/>
      <c r="W1245" s="1"/>
      <c r="X1245" s="1"/>
      <c r="Y1245" s="1"/>
      <c r="Z1245" s="1"/>
      <c r="AA1245" s="1"/>
      <c r="AB1245" s="1"/>
      <c r="AC1245" s="1"/>
      <c r="AD1245" s="1"/>
      <c r="AE1245" s="1"/>
      <c r="AF1245" s="1"/>
      <c r="AG1245" s="1"/>
      <c r="AH1245" s="1"/>
      <c r="AI1245" s="1"/>
      <c r="AJ1245" s="1"/>
      <c r="AK1245" s="1"/>
      <c r="AL1245" s="1"/>
      <c r="AM1245" s="1"/>
      <c r="AN1245" s="1"/>
      <c r="AO1245" s="1"/>
      <c r="AP1245" s="1"/>
      <c r="AQ1245" s="1"/>
      <c r="AR1245" s="1"/>
      <c r="AS1245" s="1"/>
      <c r="AT1245" s="1"/>
      <c r="AU1245" s="1"/>
    </row>
    <row r="1246" spans="1:47">
      <c r="A1246" s="1"/>
      <c r="B1246" s="1"/>
      <c r="C1246" s="1"/>
      <c r="D1246" s="1"/>
      <c r="E1246" s="1"/>
      <c r="F1246" s="1"/>
      <c r="G1246" s="1"/>
      <c r="H1246" s="1"/>
      <c r="I1246" s="1"/>
      <c r="J1246" s="1"/>
      <c r="K1246" s="1"/>
      <c r="L1246" s="1"/>
      <c r="M1246" s="1"/>
      <c r="N1246" s="1"/>
      <c r="O1246" s="1"/>
      <c r="P1246" s="1"/>
      <c r="Q1246" s="1"/>
      <c r="R1246" s="1"/>
      <c r="S1246" s="1"/>
      <c r="T1246" s="1"/>
      <c r="U1246" s="1"/>
      <c r="V1246" s="1"/>
      <c r="W1246" s="1"/>
      <c r="X1246" s="1"/>
      <c r="Y1246" s="1"/>
      <c r="Z1246" s="1"/>
      <c r="AA1246" s="1"/>
      <c r="AB1246" s="1"/>
      <c r="AC1246" s="1"/>
      <c r="AD1246" s="1"/>
      <c r="AE1246" s="1"/>
      <c r="AF1246" s="1"/>
      <c r="AG1246" s="1"/>
      <c r="AH1246" s="1"/>
      <c r="AI1246" s="1"/>
      <c r="AJ1246" s="1"/>
      <c r="AK1246" s="1"/>
      <c r="AL1246" s="1"/>
      <c r="AM1246" s="1"/>
      <c r="AN1246" s="1"/>
      <c r="AO1246" s="1"/>
      <c r="AP1246" s="1"/>
      <c r="AQ1246" s="1"/>
      <c r="AR1246" s="1"/>
      <c r="AS1246" s="1"/>
      <c r="AT1246" s="1"/>
      <c r="AU1246" s="1"/>
    </row>
    <row r="1247" spans="1:47">
      <c r="A1247" s="1"/>
      <c r="B1247" s="1"/>
      <c r="C1247" s="1"/>
      <c r="D1247" s="1"/>
      <c r="E1247" s="1"/>
      <c r="F1247" s="1"/>
      <c r="G1247" s="1"/>
      <c r="H1247" s="1"/>
      <c r="I1247" s="1"/>
      <c r="J1247" s="1"/>
      <c r="K1247" s="1"/>
      <c r="L1247" s="1"/>
      <c r="M1247" s="1"/>
      <c r="N1247" s="1"/>
      <c r="O1247" s="1"/>
      <c r="P1247" s="1"/>
      <c r="Q1247" s="1"/>
      <c r="R1247" s="1"/>
      <c r="S1247" s="1"/>
      <c r="T1247" s="1"/>
      <c r="U1247" s="1"/>
      <c r="V1247" s="1"/>
      <c r="W1247" s="1"/>
      <c r="X1247" s="1"/>
      <c r="Y1247" s="1"/>
      <c r="Z1247" s="1"/>
      <c r="AA1247" s="1"/>
      <c r="AB1247" s="1"/>
      <c r="AC1247" s="1"/>
      <c r="AD1247" s="1"/>
      <c r="AE1247" s="1"/>
      <c r="AF1247" s="1"/>
      <c r="AG1247" s="1"/>
      <c r="AH1247" s="1"/>
      <c r="AI1247" s="1"/>
      <c r="AJ1247" s="1"/>
      <c r="AK1247" s="1"/>
      <c r="AL1247" s="1"/>
      <c r="AM1247" s="1"/>
      <c r="AN1247" s="1"/>
      <c r="AO1247" s="1"/>
      <c r="AP1247" s="1"/>
      <c r="AQ1247" s="1"/>
      <c r="AR1247" s="1"/>
      <c r="AS1247" s="1"/>
      <c r="AT1247" s="1"/>
      <c r="AU1247" s="1"/>
    </row>
    <row r="1248" spans="1:47">
      <c r="A1248" s="1"/>
      <c r="B1248" s="1"/>
      <c r="C1248" s="1"/>
      <c r="D1248" s="1"/>
      <c r="E1248" s="1"/>
      <c r="F1248" s="1"/>
      <c r="G1248" s="1"/>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c r="AP1248" s="1"/>
      <c r="AQ1248" s="1"/>
      <c r="AR1248" s="1"/>
      <c r="AS1248" s="1"/>
      <c r="AT1248" s="1"/>
      <c r="AU1248" s="1"/>
    </row>
    <row r="1249" spans="1:47">
      <c r="A1249" s="1"/>
      <c r="B1249" s="1"/>
      <c r="C1249" s="1"/>
      <c r="D1249" s="1"/>
      <c r="E1249" s="1"/>
      <c r="F1249" s="1"/>
      <c r="G1249" s="1"/>
      <c r="H1249" s="1"/>
      <c r="I1249" s="1"/>
      <c r="J1249" s="1"/>
      <c r="K1249" s="1"/>
      <c r="L1249" s="1"/>
      <c r="M1249" s="1"/>
      <c r="N1249" s="1"/>
      <c r="O1249" s="1"/>
      <c r="P1249" s="1"/>
      <c r="Q1249" s="1"/>
      <c r="R1249" s="1"/>
      <c r="S1249" s="1"/>
      <c r="T1249" s="1"/>
      <c r="U1249" s="1"/>
      <c r="V1249" s="1"/>
      <c r="W1249" s="1"/>
      <c r="X1249" s="1"/>
      <c r="Y1249" s="1"/>
      <c r="Z1249" s="1"/>
      <c r="AA1249" s="1"/>
      <c r="AB1249" s="1"/>
      <c r="AC1249" s="1"/>
      <c r="AD1249" s="1"/>
      <c r="AE1249" s="1"/>
      <c r="AF1249" s="1"/>
      <c r="AG1249" s="1"/>
      <c r="AH1249" s="1"/>
      <c r="AI1249" s="1"/>
      <c r="AJ1249" s="1"/>
      <c r="AK1249" s="1"/>
      <c r="AL1249" s="1"/>
      <c r="AM1249" s="1"/>
      <c r="AN1249" s="1"/>
      <c r="AO1249" s="1"/>
      <c r="AP1249" s="1"/>
      <c r="AQ1249" s="1"/>
      <c r="AR1249" s="1"/>
      <c r="AS1249" s="1"/>
      <c r="AT1249" s="1"/>
      <c r="AU1249" s="1"/>
    </row>
    <row r="1250" spans="1:47">
      <c r="A1250" s="1"/>
      <c r="B1250" s="1"/>
      <c r="C1250" s="1"/>
      <c r="D1250" s="1"/>
      <c r="E1250" s="1"/>
      <c r="F1250" s="1"/>
      <c r="G1250" s="1"/>
      <c r="H1250" s="1"/>
      <c r="I1250" s="1"/>
      <c r="J1250" s="1"/>
      <c r="K1250" s="1"/>
      <c r="L1250" s="1"/>
      <c r="M1250" s="1"/>
      <c r="N1250" s="1"/>
      <c r="O1250" s="1"/>
      <c r="P1250" s="1"/>
      <c r="Q1250" s="1"/>
      <c r="R1250" s="1"/>
      <c r="S1250" s="1"/>
      <c r="T1250" s="1"/>
      <c r="U1250" s="1"/>
      <c r="V1250" s="1"/>
      <c r="W1250" s="1"/>
      <c r="X1250" s="1"/>
      <c r="Y1250" s="1"/>
      <c r="Z1250" s="1"/>
      <c r="AA1250" s="1"/>
      <c r="AB1250" s="1"/>
      <c r="AC1250" s="1"/>
      <c r="AD1250" s="1"/>
      <c r="AE1250" s="1"/>
      <c r="AF1250" s="1"/>
      <c r="AG1250" s="1"/>
      <c r="AH1250" s="1"/>
      <c r="AI1250" s="1"/>
      <c r="AJ1250" s="1"/>
      <c r="AK1250" s="1"/>
      <c r="AL1250" s="1"/>
      <c r="AM1250" s="1"/>
      <c r="AN1250" s="1"/>
      <c r="AO1250" s="1"/>
      <c r="AP1250" s="1"/>
      <c r="AQ1250" s="1"/>
      <c r="AR1250" s="1"/>
      <c r="AS1250" s="1"/>
      <c r="AT1250" s="1"/>
      <c r="AU1250" s="1"/>
    </row>
    <row r="1251" spans="1:47">
      <c r="A1251" s="1"/>
      <c r="B1251" s="1"/>
      <c r="C1251" s="1"/>
      <c r="D1251" s="1"/>
      <c r="E1251" s="1"/>
      <c r="F1251" s="1"/>
      <c r="G1251" s="1"/>
      <c r="H1251" s="1"/>
      <c r="I1251" s="1"/>
      <c r="J1251" s="1"/>
      <c r="K1251" s="1"/>
      <c r="L1251" s="1"/>
      <c r="M1251" s="1"/>
      <c r="N1251" s="1"/>
      <c r="O1251" s="1"/>
      <c r="P1251" s="1"/>
      <c r="Q1251" s="1"/>
      <c r="R1251" s="1"/>
      <c r="S1251" s="1"/>
      <c r="T1251" s="1"/>
      <c r="U1251" s="1"/>
      <c r="V1251" s="1"/>
      <c r="W1251" s="1"/>
      <c r="X1251" s="1"/>
      <c r="Y1251" s="1"/>
      <c r="Z1251" s="1"/>
      <c r="AA1251" s="1"/>
      <c r="AB1251" s="1"/>
      <c r="AC1251" s="1"/>
      <c r="AD1251" s="1"/>
      <c r="AE1251" s="1"/>
      <c r="AF1251" s="1"/>
      <c r="AG1251" s="1"/>
      <c r="AH1251" s="1"/>
      <c r="AI1251" s="1"/>
      <c r="AJ1251" s="1"/>
      <c r="AK1251" s="1"/>
      <c r="AL1251" s="1"/>
      <c r="AM1251" s="1"/>
      <c r="AN1251" s="1"/>
      <c r="AO1251" s="1"/>
      <c r="AP1251" s="1"/>
      <c r="AQ1251" s="1"/>
      <c r="AR1251" s="1"/>
      <c r="AS1251" s="1"/>
      <c r="AT1251" s="1"/>
      <c r="AU1251" s="1"/>
    </row>
    <row r="1252" spans="1:47">
      <c r="A1252" s="1"/>
      <c r="B1252" s="1"/>
      <c r="C1252" s="1"/>
      <c r="D1252" s="1"/>
      <c r="E1252" s="1"/>
      <c r="F1252" s="1"/>
      <c r="G1252" s="1"/>
      <c r="H1252" s="1"/>
      <c r="I1252" s="1"/>
      <c r="J1252" s="1"/>
      <c r="K1252" s="1"/>
      <c r="L1252" s="1"/>
      <c r="M1252" s="1"/>
      <c r="N1252" s="1"/>
      <c r="O1252" s="1"/>
      <c r="P1252" s="1"/>
      <c r="Q1252" s="1"/>
      <c r="R1252" s="1"/>
      <c r="S1252" s="1"/>
      <c r="T1252" s="1"/>
      <c r="U1252" s="1"/>
      <c r="V1252" s="1"/>
      <c r="W1252" s="1"/>
      <c r="X1252" s="1"/>
      <c r="Y1252" s="1"/>
      <c r="Z1252" s="1"/>
      <c r="AA1252" s="1"/>
      <c r="AB1252" s="1"/>
      <c r="AC1252" s="1"/>
      <c r="AD1252" s="1"/>
      <c r="AE1252" s="1"/>
      <c r="AF1252" s="1"/>
      <c r="AG1252" s="1"/>
      <c r="AH1252" s="1"/>
      <c r="AI1252" s="1"/>
      <c r="AJ1252" s="1"/>
      <c r="AK1252" s="1"/>
      <c r="AL1252" s="1"/>
      <c r="AM1252" s="1"/>
      <c r="AN1252" s="1"/>
      <c r="AO1252" s="1"/>
      <c r="AP1252" s="1"/>
      <c r="AQ1252" s="1"/>
      <c r="AR1252" s="1"/>
      <c r="AS1252" s="1"/>
      <c r="AT1252" s="1"/>
      <c r="AU1252" s="1"/>
    </row>
    <row r="1253" spans="1:47">
      <c r="A1253" s="1"/>
      <c r="B1253" s="1"/>
      <c r="C1253" s="1"/>
      <c r="D1253" s="1"/>
      <c r="E1253" s="1"/>
      <c r="F1253" s="1"/>
      <c r="G1253" s="1"/>
      <c r="H1253" s="1"/>
      <c r="I1253" s="1"/>
      <c r="J1253" s="1"/>
      <c r="K1253" s="1"/>
      <c r="L1253" s="1"/>
      <c r="M1253" s="1"/>
      <c r="N1253" s="1"/>
      <c r="O1253" s="1"/>
      <c r="P1253" s="1"/>
      <c r="Q1253" s="1"/>
      <c r="R1253" s="1"/>
      <c r="S1253" s="1"/>
      <c r="T1253" s="1"/>
      <c r="U1253" s="1"/>
      <c r="V1253" s="1"/>
      <c r="W1253" s="1"/>
      <c r="X1253" s="1"/>
      <c r="Y1253" s="1"/>
      <c r="Z1253" s="1"/>
      <c r="AA1253" s="1"/>
      <c r="AB1253" s="1"/>
      <c r="AC1253" s="1"/>
      <c r="AD1253" s="1"/>
      <c r="AE1253" s="1"/>
      <c r="AF1253" s="1"/>
      <c r="AG1253" s="1"/>
      <c r="AH1253" s="1"/>
      <c r="AI1253" s="1"/>
      <c r="AJ1253" s="1"/>
      <c r="AK1253" s="1"/>
      <c r="AL1253" s="1"/>
      <c r="AM1253" s="1"/>
      <c r="AN1253" s="1"/>
      <c r="AO1253" s="1"/>
      <c r="AP1253" s="1"/>
      <c r="AQ1253" s="1"/>
      <c r="AR1253" s="1"/>
      <c r="AS1253" s="1"/>
      <c r="AT1253" s="1"/>
      <c r="AU1253" s="1"/>
    </row>
    <row r="1254" spans="1:47">
      <c r="A1254" s="1"/>
      <c r="B1254" s="1"/>
      <c r="C1254" s="1"/>
      <c r="D1254" s="1"/>
      <c r="E1254" s="1"/>
      <c r="F1254" s="1"/>
      <c r="G1254" s="1"/>
      <c r="H1254" s="1"/>
      <c r="I1254" s="1"/>
      <c r="J1254" s="1"/>
      <c r="K1254" s="1"/>
      <c r="L1254" s="1"/>
      <c r="M1254" s="1"/>
      <c r="N1254" s="1"/>
      <c r="O1254" s="1"/>
      <c r="P1254" s="1"/>
      <c r="Q1254" s="1"/>
      <c r="R1254" s="1"/>
      <c r="S1254" s="1"/>
      <c r="T1254" s="1"/>
      <c r="U1254" s="1"/>
      <c r="V1254" s="1"/>
      <c r="W1254" s="1"/>
      <c r="X1254" s="1"/>
      <c r="Y1254" s="1"/>
      <c r="Z1254" s="1"/>
      <c r="AA1254" s="1"/>
      <c r="AB1254" s="1"/>
      <c r="AC1254" s="1"/>
      <c r="AD1254" s="1"/>
      <c r="AE1254" s="1"/>
      <c r="AF1254" s="1"/>
      <c r="AG1254" s="1"/>
      <c r="AH1254" s="1"/>
      <c r="AI1254" s="1"/>
      <c r="AJ1254" s="1"/>
      <c r="AK1254" s="1"/>
      <c r="AL1254" s="1"/>
      <c r="AM1254" s="1"/>
      <c r="AN1254" s="1"/>
      <c r="AO1254" s="1"/>
      <c r="AP1254" s="1"/>
      <c r="AQ1254" s="1"/>
      <c r="AR1254" s="1"/>
      <c r="AS1254" s="1"/>
      <c r="AT1254" s="1"/>
      <c r="AU1254" s="1"/>
    </row>
    <row r="1255" spans="1:47">
      <c r="A1255" s="1"/>
      <c r="B1255" s="1"/>
      <c r="C1255" s="1"/>
      <c r="D1255" s="1"/>
      <c r="E1255" s="1"/>
      <c r="F1255" s="1"/>
      <c r="G1255" s="1"/>
      <c r="H1255" s="1"/>
      <c r="I1255" s="1"/>
      <c r="J1255" s="1"/>
      <c r="K1255" s="1"/>
      <c r="L1255" s="1"/>
      <c r="M1255" s="1"/>
      <c r="N1255" s="1"/>
      <c r="O1255" s="1"/>
      <c r="P1255" s="1"/>
      <c r="Q1255" s="1"/>
      <c r="R1255" s="1"/>
      <c r="S1255" s="1"/>
      <c r="T1255" s="1"/>
      <c r="U1255" s="1"/>
      <c r="V1255" s="1"/>
      <c r="W1255" s="1"/>
      <c r="X1255" s="1"/>
      <c r="Y1255" s="1"/>
      <c r="Z1255" s="1"/>
      <c r="AA1255" s="1"/>
      <c r="AB1255" s="1"/>
      <c r="AC1255" s="1"/>
      <c r="AD1255" s="1"/>
      <c r="AE1255" s="1"/>
      <c r="AF1255" s="1"/>
      <c r="AG1255" s="1"/>
      <c r="AH1255" s="1"/>
      <c r="AI1255" s="1"/>
      <c r="AJ1255" s="1"/>
      <c r="AK1255" s="1"/>
      <c r="AL1255" s="1"/>
      <c r="AM1255" s="1"/>
      <c r="AN1255" s="1"/>
      <c r="AO1255" s="1"/>
      <c r="AP1255" s="1"/>
      <c r="AQ1255" s="1"/>
      <c r="AR1255" s="1"/>
      <c r="AS1255" s="1"/>
      <c r="AT1255" s="1"/>
      <c r="AU1255" s="1"/>
    </row>
    <row r="1256" spans="1:47">
      <c r="A1256" s="1"/>
      <c r="B1256" s="1"/>
      <c r="C1256" s="1"/>
      <c r="D1256" s="1"/>
      <c r="E1256" s="1"/>
      <c r="F1256" s="1"/>
      <c r="G1256" s="1"/>
      <c r="H1256" s="1"/>
      <c r="I1256" s="1"/>
      <c r="J1256" s="1"/>
      <c r="K1256" s="1"/>
      <c r="L1256" s="1"/>
      <c r="M1256" s="1"/>
      <c r="N1256" s="1"/>
      <c r="O1256" s="1"/>
      <c r="P1256" s="1"/>
      <c r="Q1256" s="1"/>
      <c r="R1256" s="1"/>
      <c r="S1256" s="1"/>
      <c r="T1256" s="1"/>
      <c r="U1256" s="1"/>
      <c r="V1256" s="1"/>
      <c r="W1256" s="1"/>
      <c r="X1256" s="1"/>
      <c r="Y1256" s="1"/>
      <c r="Z1256" s="1"/>
      <c r="AA1256" s="1"/>
      <c r="AB1256" s="1"/>
      <c r="AC1256" s="1"/>
      <c r="AD1256" s="1"/>
      <c r="AE1256" s="1"/>
      <c r="AF1256" s="1"/>
      <c r="AG1256" s="1"/>
      <c r="AH1256" s="1"/>
      <c r="AI1256" s="1"/>
      <c r="AJ1256" s="1"/>
      <c r="AK1256" s="1"/>
      <c r="AL1256" s="1"/>
      <c r="AM1256" s="1"/>
      <c r="AN1256" s="1"/>
      <c r="AO1256" s="1"/>
      <c r="AP1256" s="1"/>
      <c r="AQ1256" s="1"/>
      <c r="AR1256" s="1"/>
      <c r="AS1256" s="1"/>
      <c r="AT1256" s="1"/>
      <c r="AU1256" s="1"/>
    </row>
    <row r="1257" spans="1:47">
      <c r="A1257" s="1"/>
      <c r="B1257" s="1"/>
      <c r="C1257" s="1"/>
      <c r="D1257" s="1"/>
      <c r="E1257" s="1"/>
      <c r="F1257" s="1"/>
      <c r="G1257" s="1"/>
      <c r="H1257" s="1"/>
      <c r="I1257" s="1"/>
      <c r="J1257" s="1"/>
      <c r="K1257" s="1"/>
      <c r="L1257" s="1"/>
      <c r="M1257" s="1"/>
      <c r="N1257" s="1"/>
      <c r="O1257" s="1"/>
      <c r="P1257" s="1"/>
      <c r="Q1257" s="1"/>
      <c r="R1257" s="1"/>
      <c r="S1257" s="1"/>
      <c r="T1257" s="1"/>
      <c r="U1257" s="1"/>
      <c r="V1257" s="1"/>
      <c r="W1257" s="1"/>
      <c r="X1257" s="1"/>
      <c r="Y1257" s="1"/>
      <c r="Z1257" s="1"/>
      <c r="AA1257" s="1"/>
      <c r="AB1257" s="1"/>
      <c r="AC1257" s="1"/>
      <c r="AD1257" s="1"/>
      <c r="AE1257" s="1"/>
      <c r="AF1257" s="1"/>
      <c r="AG1257" s="1"/>
      <c r="AH1257" s="1"/>
      <c r="AI1257" s="1"/>
      <c r="AJ1257" s="1"/>
      <c r="AK1257" s="1"/>
      <c r="AL1257" s="1"/>
      <c r="AM1257" s="1"/>
      <c r="AN1257" s="1"/>
      <c r="AO1257" s="1"/>
      <c r="AP1257" s="1"/>
      <c r="AQ1257" s="1"/>
      <c r="AR1257" s="1"/>
      <c r="AS1257" s="1"/>
      <c r="AT1257" s="1"/>
      <c r="AU1257" s="1"/>
    </row>
    <row r="1258" spans="1:47">
      <c r="A1258" s="1"/>
      <c r="B1258" s="1"/>
      <c r="C1258" s="1"/>
      <c r="D1258" s="1"/>
      <c r="E1258" s="1"/>
      <c r="F1258" s="1"/>
      <c r="G1258" s="1"/>
      <c r="H1258" s="1"/>
      <c r="I1258" s="1"/>
      <c r="J1258" s="1"/>
      <c r="K1258" s="1"/>
      <c r="L1258" s="1"/>
      <c r="M1258" s="1"/>
      <c r="N1258" s="1"/>
      <c r="O1258" s="1"/>
      <c r="P1258" s="1"/>
      <c r="Q1258" s="1"/>
      <c r="R1258" s="1"/>
      <c r="S1258" s="1"/>
      <c r="T1258" s="1"/>
      <c r="U1258" s="1"/>
      <c r="V1258" s="1"/>
      <c r="W1258" s="1"/>
      <c r="X1258" s="1"/>
      <c r="Y1258" s="1"/>
      <c r="Z1258" s="1"/>
      <c r="AA1258" s="1"/>
      <c r="AB1258" s="1"/>
      <c r="AC1258" s="1"/>
      <c r="AD1258" s="1"/>
      <c r="AE1258" s="1"/>
      <c r="AF1258" s="1"/>
      <c r="AG1258" s="1"/>
      <c r="AH1258" s="1"/>
      <c r="AI1258" s="1"/>
      <c r="AJ1258" s="1"/>
      <c r="AK1258" s="1"/>
      <c r="AL1258" s="1"/>
      <c r="AM1258" s="1"/>
      <c r="AN1258" s="1"/>
      <c r="AO1258" s="1"/>
      <c r="AP1258" s="1"/>
      <c r="AQ1258" s="1"/>
      <c r="AR1258" s="1"/>
      <c r="AS1258" s="1"/>
      <c r="AT1258" s="1"/>
      <c r="AU1258" s="1"/>
    </row>
    <row r="1259" spans="1:47">
      <c r="A1259" s="1"/>
      <c r="B1259" s="1"/>
      <c r="C1259" s="1"/>
      <c r="D1259" s="1"/>
      <c r="E1259" s="1"/>
      <c r="F1259" s="1"/>
      <c r="G1259" s="1"/>
      <c r="H1259" s="1"/>
      <c r="I1259" s="1"/>
      <c r="J1259" s="1"/>
      <c r="K1259" s="1"/>
      <c r="L1259" s="1"/>
      <c r="M1259" s="1"/>
      <c r="N1259" s="1"/>
      <c r="O1259" s="1"/>
      <c r="P1259" s="1"/>
      <c r="Q1259" s="1"/>
      <c r="R1259" s="1"/>
      <c r="S1259" s="1"/>
      <c r="T1259" s="1"/>
      <c r="U1259" s="1"/>
      <c r="V1259" s="1"/>
      <c r="W1259" s="1"/>
      <c r="X1259" s="1"/>
      <c r="Y1259" s="1"/>
      <c r="Z1259" s="1"/>
      <c r="AA1259" s="1"/>
      <c r="AB1259" s="1"/>
      <c r="AC1259" s="1"/>
      <c r="AD1259" s="1"/>
      <c r="AE1259" s="1"/>
      <c r="AF1259" s="1"/>
      <c r="AG1259" s="1"/>
      <c r="AH1259" s="1"/>
      <c r="AI1259" s="1"/>
      <c r="AJ1259" s="1"/>
      <c r="AK1259" s="1"/>
      <c r="AL1259" s="1"/>
      <c r="AM1259" s="1"/>
      <c r="AN1259" s="1"/>
      <c r="AO1259" s="1"/>
      <c r="AP1259" s="1"/>
      <c r="AQ1259" s="1"/>
      <c r="AR1259" s="1"/>
      <c r="AS1259" s="1"/>
      <c r="AT1259" s="1"/>
      <c r="AU1259" s="1"/>
    </row>
    <row r="1260" spans="1:47">
      <c r="A1260" s="1"/>
      <c r="B1260" s="1"/>
      <c r="C1260" s="1"/>
      <c r="D1260" s="1"/>
      <c r="E1260" s="1"/>
      <c r="F1260" s="1"/>
      <c r="G1260" s="1"/>
      <c r="H1260" s="1"/>
      <c r="I1260" s="1"/>
      <c r="J1260" s="1"/>
      <c r="K1260" s="1"/>
      <c r="L1260" s="1"/>
      <c r="M1260" s="1"/>
      <c r="N1260" s="1"/>
      <c r="O1260" s="1"/>
      <c r="P1260" s="1"/>
      <c r="Q1260" s="1"/>
      <c r="R1260" s="1"/>
      <c r="S1260" s="1"/>
      <c r="T1260" s="1"/>
      <c r="U1260" s="1"/>
      <c r="V1260" s="1"/>
      <c r="W1260" s="1"/>
      <c r="X1260" s="1"/>
      <c r="Y1260" s="1"/>
      <c r="Z1260" s="1"/>
      <c r="AA1260" s="1"/>
      <c r="AB1260" s="1"/>
      <c r="AC1260" s="1"/>
      <c r="AD1260" s="1"/>
      <c r="AE1260" s="1"/>
      <c r="AF1260" s="1"/>
      <c r="AG1260" s="1"/>
      <c r="AH1260" s="1"/>
      <c r="AI1260" s="1"/>
      <c r="AJ1260" s="1"/>
      <c r="AK1260" s="1"/>
      <c r="AL1260" s="1"/>
      <c r="AM1260" s="1"/>
      <c r="AN1260" s="1"/>
      <c r="AO1260" s="1"/>
      <c r="AP1260" s="1"/>
      <c r="AQ1260" s="1"/>
      <c r="AR1260" s="1"/>
      <c r="AS1260" s="1"/>
      <c r="AT1260" s="1"/>
      <c r="AU1260" s="1"/>
    </row>
    <row r="1261" spans="1:47">
      <c r="A1261" s="1"/>
      <c r="B1261" s="1"/>
      <c r="C1261" s="1"/>
      <c r="D1261" s="1"/>
      <c r="E1261" s="1"/>
      <c r="F1261" s="1"/>
      <c r="G1261" s="1"/>
      <c r="H1261" s="1"/>
      <c r="I1261" s="1"/>
      <c r="J1261" s="1"/>
      <c r="K1261" s="1"/>
      <c r="L1261" s="1"/>
      <c r="M1261" s="1"/>
      <c r="N1261" s="1"/>
      <c r="O1261" s="1"/>
      <c r="P1261" s="1"/>
      <c r="Q1261" s="1"/>
      <c r="R1261" s="1"/>
      <c r="S1261" s="1"/>
      <c r="T1261" s="1"/>
      <c r="U1261" s="1"/>
      <c r="V1261" s="1"/>
      <c r="W1261" s="1"/>
      <c r="X1261" s="1"/>
      <c r="Y1261" s="1"/>
      <c r="Z1261" s="1"/>
      <c r="AA1261" s="1"/>
      <c r="AB1261" s="1"/>
      <c r="AC1261" s="1"/>
      <c r="AD1261" s="1"/>
      <c r="AE1261" s="1"/>
      <c r="AF1261" s="1"/>
      <c r="AG1261" s="1"/>
      <c r="AH1261" s="1"/>
      <c r="AI1261" s="1"/>
      <c r="AJ1261" s="1"/>
      <c r="AK1261" s="1"/>
      <c r="AL1261" s="1"/>
      <c r="AM1261" s="1"/>
      <c r="AN1261" s="1"/>
      <c r="AO1261" s="1"/>
      <c r="AP1261" s="1"/>
      <c r="AQ1261" s="1"/>
      <c r="AR1261" s="1"/>
      <c r="AS1261" s="1"/>
      <c r="AT1261" s="1"/>
      <c r="AU1261" s="1"/>
    </row>
    <row r="1262" spans="1:47">
      <c r="A1262" s="1"/>
      <c r="B1262" s="1"/>
      <c r="C1262" s="1"/>
      <c r="D1262" s="1"/>
      <c r="E1262" s="1"/>
      <c r="F1262" s="1"/>
      <c r="G1262" s="1"/>
      <c r="H1262" s="1"/>
      <c r="I1262" s="1"/>
      <c r="J1262" s="1"/>
      <c r="K1262" s="1"/>
      <c r="L1262" s="1"/>
      <c r="M1262" s="1"/>
      <c r="N1262" s="1"/>
      <c r="O1262" s="1"/>
      <c r="P1262" s="1"/>
      <c r="Q1262" s="1"/>
      <c r="R1262" s="1"/>
      <c r="S1262" s="1"/>
      <c r="T1262" s="1"/>
      <c r="U1262" s="1"/>
      <c r="V1262" s="1"/>
      <c r="W1262" s="1"/>
      <c r="X1262" s="1"/>
      <c r="Y1262" s="1"/>
      <c r="Z1262" s="1"/>
      <c r="AA1262" s="1"/>
      <c r="AB1262" s="1"/>
      <c r="AC1262" s="1"/>
      <c r="AD1262" s="1"/>
      <c r="AE1262" s="1"/>
      <c r="AF1262" s="1"/>
      <c r="AG1262" s="1"/>
      <c r="AH1262" s="1"/>
      <c r="AI1262" s="1"/>
      <c r="AJ1262" s="1"/>
      <c r="AK1262" s="1"/>
      <c r="AL1262" s="1"/>
      <c r="AM1262" s="1"/>
      <c r="AN1262" s="1"/>
      <c r="AO1262" s="1"/>
      <c r="AP1262" s="1"/>
      <c r="AQ1262" s="1"/>
      <c r="AR1262" s="1"/>
      <c r="AS1262" s="1"/>
      <c r="AT1262" s="1"/>
      <c r="AU1262" s="1"/>
    </row>
    <row r="1263" spans="1:47">
      <c r="A1263" s="1"/>
      <c r="B1263" s="1"/>
      <c r="C1263" s="1"/>
      <c r="D1263" s="1"/>
      <c r="E1263" s="1"/>
      <c r="F1263" s="1"/>
      <c r="G1263" s="1"/>
      <c r="H1263" s="1"/>
      <c r="I1263" s="1"/>
      <c r="J1263" s="1"/>
      <c r="K1263" s="1"/>
      <c r="L1263" s="1"/>
      <c r="M1263" s="1"/>
      <c r="N1263" s="1"/>
      <c r="O1263" s="1"/>
      <c r="P1263" s="1"/>
      <c r="Q1263" s="1"/>
      <c r="R1263" s="1"/>
      <c r="S1263" s="1"/>
      <c r="T1263" s="1"/>
      <c r="U1263" s="1"/>
      <c r="V1263" s="1"/>
      <c r="W1263" s="1"/>
      <c r="X1263" s="1"/>
      <c r="Y1263" s="1"/>
      <c r="Z1263" s="1"/>
      <c r="AA1263" s="1"/>
      <c r="AB1263" s="1"/>
      <c r="AC1263" s="1"/>
      <c r="AD1263" s="1"/>
      <c r="AE1263" s="1"/>
      <c r="AF1263" s="1"/>
      <c r="AG1263" s="1"/>
      <c r="AH1263" s="1"/>
      <c r="AI1263" s="1"/>
      <c r="AJ1263" s="1"/>
      <c r="AK1263" s="1"/>
      <c r="AL1263" s="1"/>
      <c r="AM1263" s="1"/>
      <c r="AN1263" s="1"/>
      <c r="AO1263" s="1"/>
      <c r="AP1263" s="1"/>
      <c r="AQ1263" s="1"/>
      <c r="AR1263" s="1"/>
      <c r="AS1263" s="1"/>
      <c r="AT1263" s="1"/>
      <c r="AU1263" s="1"/>
    </row>
    <row r="1264" spans="1:47">
      <c r="A1264" s="1"/>
      <c r="B1264" s="1"/>
      <c r="C1264" s="1"/>
      <c r="D1264" s="1"/>
      <c r="E1264" s="1"/>
      <c r="F1264" s="1"/>
      <c r="G1264" s="1"/>
      <c r="H1264" s="1"/>
      <c r="I1264" s="1"/>
      <c r="J1264" s="1"/>
      <c r="K1264" s="1"/>
      <c r="L1264" s="1"/>
      <c r="M1264" s="1"/>
      <c r="N1264" s="1"/>
      <c r="O1264" s="1"/>
      <c r="P1264" s="1"/>
      <c r="Q1264" s="1"/>
      <c r="R1264" s="1"/>
      <c r="S1264" s="1"/>
      <c r="T1264" s="1"/>
      <c r="U1264" s="1"/>
      <c r="V1264" s="1"/>
      <c r="W1264" s="1"/>
      <c r="X1264" s="1"/>
      <c r="Y1264" s="1"/>
      <c r="Z1264" s="1"/>
      <c r="AA1264" s="1"/>
      <c r="AB1264" s="1"/>
      <c r="AC1264" s="1"/>
      <c r="AD1264" s="1"/>
      <c r="AE1264" s="1"/>
      <c r="AF1264" s="1"/>
      <c r="AG1264" s="1"/>
      <c r="AH1264" s="1"/>
      <c r="AI1264" s="1"/>
      <c r="AJ1264" s="1"/>
      <c r="AK1264" s="1"/>
      <c r="AL1264" s="1"/>
      <c r="AM1264" s="1"/>
      <c r="AN1264" s="1"/>
      <c r="AO1264" s="1"/>
      <c r="AP1264" s="1"/>
      <c r="AQ1264" s="1"/>
      <c r="AR1264" s="1"/>
      <c r="AS1264" s="1"/>
      <c r="AT1264" s="1"/>
      <c r="AU1264" s="1"/>
    </row>
    <row r="1265" spans="1:47">
      <c r="A1265" s="1"/>
      <c r="B1265" s="1"/>
      <c r="C1265" s="1"/>
      <c r="D1265" s="1"/>
      <c r="E1265" s="1"/>
      <c r="F1265" s="1"/>
      <c r="G1265" s="1"/>
      <c r="H1265" s="1"/>
      <c r="I1265" s="1"/>
      <c r="J1265" s="1"/>
      <c r="K1265" s="1"/>
      <c r="L1265" s="1"/>
      <c r="M1265" s="1"/>
      <c r="N1265" s="1"/>
      <c r="O1265" s="1"/>
      <c r="P1265" s="1"/>
      <c r="Q1265" s="1"/>
      <c r="R1265" s="1"/>
      <c r="S1265" s="1"/>
      <c r="T1265" s="1"/>
      <c r="U1265" s="1"/>
      <c r="V1265" s="1"/>
      <c r="W1265" s="1"/>
      <c r="X1265" s="1"/>
      <c r="Y1265" s="1"/>
      <c r="Z1265" s="1"/>
      <c r="AA1265" s="1"/>
      <c r="AB1265" s="1"/>
      <c r="AC1265" s="1"/>
      <c r="AD1265" s="1"/>
      <c r="AE1265" s="1"/>
      <c r="AF1265" s="1"/>
      <c r="AG1265" s="1"/>
      <c r="AH1265" s="1"/>
      <c r="AI1265" s="1"/>
      <c r="AJ1265" s="1"/>
      <c r="AK1265" s="1"/>
      <c r="AL1265" s="1"/>
      <c r="AM1265" s="1"/>
      <c r="AN1265" s="1"/>
      <c r="AO1265" s="1"/>
      <c r="AP1265" s="1"/>
      <c r="AQ1265" s="1"/>
      <c r="AR1265" s="1"/>
      <c r="AS1265" s="1"/>
      <c r="AT1265" s="1"/>
      <c r="AU1265" s="1"/>
    </row>
    <row r="1266" spans="1:47">
      <c r="A1266" s="1"/>
      <c r="B1266" s="1"/>
      <c r="C1266" s="1"/>
      <c r="D1266" s="1"/>
      <c r="E1266" s="1"/>
      <c r="F1266" s="1"/>
      <c r="G1266" s="1"/>
      <c r="H1266" s="1"/>
      <c r="I1266" s="1"/>
      <c r="J1266" s="1"/>
      <c r="K1266" s="1"/>
      <c r="L1266" s="1"/>
      <c r="M1266" s="1"/>
      <c r="N1266" s="1"/>
      <c r="O1266" s="1"/>
      <c r="P1266" s="1"/>
      <c r="Q1266" s="1"/>
      <c r="R1266" s="1"/>
      <c r="S1266" s="1"/>
      <c r="T1266" s="1"/>
      <c r="U1266" s="1"/>
      <c r="V1266" s="1"/>
      <c r="W1266" s="1"/>
      <c r="X1266" s="1"/>
      <c r="Y1266" s="1"/>
      <c r="Z1266" s="1"/>
      <c r="AA1266" s="1"/>
      <c r="AB1266" s="1"/>
      <c r="AC1266" s="1"/>
      <c r="AD1266" s="1"/>
      <c r="AE1266" s="1"/>
      <c r="AF1266" s="1"/>
      <c r="AG1266" s="1"/>
      <c r="AH1266" s="1"/>
      <c r="AI1266" s="1"/>
      <c r="AJ1266" s="1"/>
      <c r="AK1266" s="1"/>
      <c r="AL1266" s="1"/>
      <c r="AM1266" s="1"/>
      <c r="AN1266" s="1"/>
      <c r="AO1266" s="1"/>
      <c r="AP1266" s="1"/>
      <c r="AQ1266" s="1"/>
      <c r="AR1266" s="1"/>
      <c r="AS1266" s="1"/>
      <c r="AT1266" s="1"/>
      <c r="AU1266" s="1"/>
    </row>
    <row r="1267" spans="1:47">
      <c r="A1267" s="1"/>
      <c r="B1267" s="1"/>
      <c r="C1267" s="1"/>
      <c r="D1267" s="1"/>
      <c r="E1267" s="1"/>
      <c r="F1267" s="1"/>
      <c r="G1267" s="1"/>
      <c r="H1267" s="1"/>
      <c r="I1267" s="1"/>
      <c r="J1267" s="1"/>
      <c r="K1267" s="1"/>
      <c r="L1267" s="1"/>
      <c r="M1267" s="1"/>
      <c r="N1267" s="1"/>
      <c r="O1267" s="1"/>
      <c r="P1267" s="1"/>
      <c r="Q1267" s="1"/>
      <c r="R1267" s="1"/>
      <c r="S1267" s="1"/>
      <c r="T1267" s="1"/>
      <c r="U1267" s="1"/>
      <c r="V1267" s="1"/>
      <c r="W1267" s="1"/>
      <c r="X1267" s="1"/>
      <c r="Y1267" s="1"/>
      <c r="Z1267" s="1"/>
      <c r="AA1267" s="1"/>
      <c r="AB1267" s="1"/>
      <c r="AC1267" s="1"/>
      <c r="AD1267" s="1"/>
      <c r="AE1267" s="1"/>
      <c r="AF1267" s="1"/>
      <c r="AG1267" s="1"/>
      <c r="AH1267" s="1"/>
      <c r="AI1267" s="1"/>
      <c r="AJ1267" s="1"/>
      <c r="AK1267" s="1"/>
      <c r="AL1267" s="1"/>
      <c r="AM1267" s="1"/>
      <c r="AN1267" s="1"/>
      <c r="AO1267" s="1"/>
      <c r="AP1267" s="1"/>
      <c r="AQ1267" s="1"/>
      <c r="AR1267" s="1"/>
      <c r="AS1267" s="1"/>
      <c r="AT1267" s="1"/>
      <c r="AU1267" s="1"/>
    </row>
    <row r="1268" spans="1:47">
      <c r="A1268" s="1"/>
      <c r="B1268" s="1"/>
      <c r="C1268" s="1"/>
      <c r="D1268" s="1"/>
      <c r="E1268" s="1"/>
      <c r="F1268" s="1"/>
      <c r="G1268" s="1"/>
      <c r="H1268" s="1"/>
      <c r="I1268" s="1"/>
      <c r="J1268" s="1"/>
      <c r="K1268" s="1"/>
      <c r="L1268" s="1"/>
      <c r="M1268" s="1"/>
      <c r="N1268" s="1"/>
      <c r="O1268" s="1"/>
      <c r="P1268" s="1"/>
      <c r="Q1268" s="1"/>
      <c r="R1268" s="1"/>
      <c r="S1268" s="1"/>
      <c r="T1268" s="1"/>
      <c r="U1268" s="1"/>
      <c r="V1268" s="1"/>
      <c r="W1268" s="1"/>
      <c r="X1268" s="1"/>
      <c r="Y1268" s="1"/>
      <c r="Z1268" s="1"/>
      <c r="AA1268" s="1"/>
      <c r="AB1268" s="1"/>
      <c r="AC1268" s="1"/>
      <c r="AD1268" s="1"/>
      <c r="AE1268" s="1"/>
      <c r="AF1268" s="1"/>
      <c r="AG1268" s="1"/>
      <c r="AH1268" s="1"/>
      <c r="AI1268" s="1"/>
      <c r="AJ1268" s="1"/>
      <c r="AK1268" s="1"/>
      <c r="AL1268" s="1"/>
      <c r="AM1268" s="1"/>
      <c r="AN1268" s="1"/>
      <c r="AO1268" s="1"/>
      <c r="AP1268" s="1"/>
      <c r="AQ1268" s="1"/>
      <c r="AR1268" s="1"/>
      <c r="AS1268" s="1"/>
      <c r="AT1268" s="1"/>
      <c r="AU1268" s="1"/>
    </row>
    <row r="1269" spans="1:47">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c r="AQ1269" s="1"/>
      <c r="AR1269" s="1"/>
      <c r="AS1269" s="1"/>
      <c r="AT1269" s="1"/>
      <c r="AU1269" s="1"/>
    </row>
    <row r="1270" spans="1:47">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c r="AP1270" s="1"/>
      <c r="AQ1270" s="1"/>
      <c r="AR1270" s="1"/>
      <c r="AS1270" s="1"/>
      <c r="AT1270" s="1"/>
      <c r="AU1270" s="1"/>
    </row>
    <row r="1271" spans="1:47">
      <c r="A1271" s="1"/>
      <c r="B1271" s="1"/>
      <c r="C1271" s="1"/>
      <c r="D1271" s="1"/>
      <c r="E1271" s="1"/>
      <c r="F1271" s="1"/>
      <c r="G1271" s="1"/>
      <c r="H1271" s="1"/>
      <c r="I1271" s="1"/>
      <c r="J1271" s="1"/>
      <c r="K1271" s="1"/>
      <c r="L1271" s="1"/>
      <c r="M1271" s="1"/>
      <c r="N1271" s="1"/>
      <c r="O1271" s="1"/>
      <c r="P1271" s="1"/>
      <c r="Q1271" s="1"/>
      <c r="R1271" s="1"/>
      <c r="S1271" s="1"/>
      <c r="T1271" s="1"/>
      <c r="U1271" s="1"/>
      <c r="V1271" s="1"/>
      <c r="W1271" s="1"/>
      <c r="X1271" s="1"/>
      <c r="Y1271" s="1"/>
      <c r="Z1271" s="1"/>
      <c r="AA1271" s="1"/>
      <c r="AB1271" s="1"/>
      <c r="AC1271" s="1"/>
      <c r="AD1271" s="1"/>
      <c r="AE1271" s="1"/>
      <c r="AF1271" s="1"/>
      <c r="AG1271" s="1"/>
      <c r="AH1271" s="1"/>
      <c r="AI1271" s="1"/>
      <c r="AJ1271" s="1"/>
      <c r="AK1271" s="1"/>
      <c r="AL1271" s="1"/>
      <c r="AM1271" s="1"/>
      <c r="AN1271" s="1"/>
      <c r="AO1271" s="1"/>
      <c r="AP1271" s="1"/>
      <c r="AQ1271" s="1"/>
      <c r="AR1271" s="1"/>
      <c r="AS1271" s="1"/>
      <c r="AT1271" s="1"/>
      <c r="AU1271" s="1"/>
    </row>
    <row r="1272" spans="1:47">
      <c r="A1272" s="1"/>
      <c r="B1272" s="1"/>
      <c r="C1272" s="1"/>
      <c r="D1272" s="1"/>
      <c r="E1272" s="1"/>
      <c r="F1272" s="1"/>
      <c r="G1272" s="1"/>
      <c r="H1272" s="1"/>
      <c r="I1272" s="1"/>
      <c r="J1272" s="1"/>
      <c r="K1272" s="1"/>
      <c r="L1272" s="1"/>
      <c r="M1272" s="1"/>
      <c r="N1272" s="1"/>
      <c r="O1272" s="1"/>
      <c r="P1272" s="1"/>
      <c r="Q1272" s="1"/>
      <c r="R1272" s="1"/>
      <c r="S1272" s="1"/>
      <c r="T1272" s="1"/>
      <c r="U1272" s="1"/>
      <c r="V1272" s="1"/>
      <c r="W1272" s="1"/>
      <c r="X1272" s="1"/>
      <c r="Y1272" s="1"/>
      <c r="Z1272" s="1"/>
      <c r="AA1272" s="1"/>
      <c r="AB1272" s="1"/>
      <c r="AC1272" s="1"/>
      <c r="AD1272" s="1"/>
      <c r="AE1272" s="1"/>
      <c r="AF1272" s="1"/>
      <c r="AG1272" s="1"/>
      <c r="AH1272" s="1"/>
      <c r="AI1272" s="1"/>
      <c r="AJ1272" s="1"/>
      <c r="AK1272" s="1"/>
      <c r="AL1272" s="1"/>
      <c r="AM1272" s="1"/>
      <c r="AN1272" s="1"/>
      <c r="AO1272" s="1"/>
      <c r="AP1272" s="1"/>
      <c r="AQ1272" s="1"/>
      <c r="AR1272" s="1"/>
      <c r="AS1272" s="1"/>
      <c r="AT1272" s="1"/>
      <c r="AU1272" s="1"/>
    </row>
    <row r="1273" spans="1:47">
      <c r="A1273" s="1"/>
      <c r="B1273" s="1"/>
      <c r="C1273" s="1"/>
      <c r="D1273" s="1"/>
      <c r="E1273" s="1"/>
      <c r="F1273" s="1"/>
      <c r="G1273" s="1"/>
      <c r="H1273" s="1"/>
      <c r="I1273" s="1"/>
      <c r="J1273" s="1"/>
      <c r="K1273" s="1"/>
      <c r="L1273" s="1"/>
      <c r="M1273" s="1"/>
      <c r="N1273" s="1"/>
      <c r="O1273" s="1"/>
      <c r="P1273" s="1"/>
      <c r="Q1273" s="1"/>
      <c r="R1273" s="1"/>
      <c r="S1273" s="1"/>
      <c r="T1273" s="1"/>
      <c r="U1273" s="1"/>
      <c r="V1273" s="1"/>
      <c r="W1273" s="1"/>
      <c r="X1273" s="1"/>
      <c r="Y1273" s="1"/>
      <c r="Z1273" s="1"/>
      <c r="AA1273" s="1"/>
      <c r="AB1273" s="1"/>
      <c r="AC1273" s="1"/>
      <c r="AD1273" s="1"/>
      <c r="AE1273" s="1"/>
      <c r="AF1273" s="1"/>
      <c r="AG1273" s="1"/>
      <c r="AH1273" s="1"/>
      <c r="AI1273" s="1"/>
      <c r="AJ1273" s="1"/>
      <c r="AK1273" s="1"/>
      <c r="AL1273" s="1"/>
      <c r="AM1273" s="1"/>
      <c r="AN1273" s="1"/>
      <c r="AO1273" s="1"/>
      <c r="AP1273" s="1"/>
      <c r="AQ1273" s="1"/>
      <c r="AR1273" s="1"/>
      <c r="AS1273" s="1"/>
      <c r="AT1273" s="1"/>
      <c r="AU1273" s="1"/>
    </row>
    <row r="1274" spans="1:47">
      <c r="A1274" s="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c r="AC1274" s="1"/>
      <c r="AD1274" s="1"/>
      <c r="AE1274" s="1"/>
      <c r="AF1274" s="1"/>
      <c r="AG1274" s="1"/>
      <c r="AH1274" s="1"/>
      <c r="AI1274" s="1"/>
      <c r="AJ1274" s="1"/>
      <c r="AK1274" s="1"/>
      <c r="AL1274" s="1"/>
      <c r="AM1274" s="1"/>
      <c r="AN1274" s="1"/>
      <c r="AO1274" s="1"/>
      <c r="AP1274" s="1"/>
      <c r="AQ1274" s="1"/>
      <c r="AR1274" s="1"/>
      <c r="AS1274" s="1"/>
      <c r="AT1274" s="1"/>
      <c r="AU1274" s="1"/>
    </row>
    <row r="1275" spans="1:47">
      <c r="A1275" s="1"/>
      <c r="B1275" s="1"/>
      <c r="C1275" s="1"/>
      <c r="D1275" s="1"/>
      <c r="E1275" s="1"/>
      <c r="F1275" s="1"/>
      <c r="G1275" s="1"/>
      <c r="H1275" s="1"/>
      <c r="I1275" s="1"/>
      <c r="J1275" s="1"/>
      <c r="K1275" s="1"/>
      <c r="L1275" s="1"/>
      <c r="M1275" s="1"/>
      <c r="N1275" s="1"/>
      <c r="O1275" s="1"/>
      <c r="P1275" s="1"/>
      <c r="Q1275" s="1"/>
      <c r="R1275" s="1"/>
      <c r="S1275" s="1"/>
      <c r="T1275" s="1"/>
      <c r="U1275" s="1"/>
      <c r="V1275" s="1"/>
      <c r="W1275" s="1"/>
      <c r="X1275" s="1"/>
      <c r="Y1275" s="1"/>
      <c r="Z1275" s="1"/>
      <c r="AA1275" s="1"/>
      <c r="AB1275" s="1"/>
      <c r="AC1275" s="1"/>
      <c r="AD1275" s="1"/>
      <c r="AE1275" s="1"/>
      <c r="AF1275" s="1"/>
      <c r="AG1275" s="1"/>
      <c r="AH1275" s="1"/>
      <c r="AI1275" s="1"/>
      <c r="AJ1275" s="1"/>
      <c r="AK1275" s="1"/>
      <c r="AL1275" s="1"/>
      <c r="AM1275" s="1"/>
      <c r="AN1275" s="1"/>
      <c r="AO1275" s="1"/>
      <c r="AP1275" s="1"/>
      <c r="AQ1275" s="1"/>
      <c r="AR1275" s="1"/>
      <c r="AS1275" s="1"/>
      <c r="AT1275" s="1"/>
      <c r="AU1275" s="1"/>
    </row>
    <row r="1276" spans="1:47">
      <c r="A1276" s="1"/>
      <c r="B1276" s="1"/>
      <c r="C1276" s="1"/>
      <c r="D1276" s="1"/>
      <c r="E1276" s="1"/>
      <c r="F1276" s="1"/>
      <c r="G1276" s="1"/>
      <c r="H1276" s="1"/>
      <c r="I1276" s="1"/>
      <c r="J1276" s="1"/>
      <c r="K1276" s="1"/>
      <c r="L1276" s="1"/>
      <c r="M1276" s="1"/>
      <c r="N1276" s="1"/>
      <c r="O1276" s="1"/>
      <c r="P1276" s="1"/>
      <c r="Q1276" s="1"/>
      <c r="R1276" s="1"/>
      <c r="S1276" s="1"/>
      <c r="T1276" s="1"/>
      <c r="U1276" s="1"/>
      <c r="V1276" s="1"/>
      <c r="W1276" s="1"/>
      <c r="X1276" s="1"/>
      <c r="Y1276" s="1"/>
      <c r="Z1276" s="1"/>
      <c r="AA1276" s="1"/>
      <c r="AB1276" s="1"/>
      <c r="AC1276" s="1"/>
      <c r="AD1276" s="1"/>
      <c r="AE1276" s="1"/>
      <c r="AF1276" s="1"/>
      <c r="AG1276" s="1"/>
      <c r="AH1276" s="1"/>
      <c r="AI1276" s="1"/>
      <c r="AJ1276" s="1"/>
      <c r="AK1276" s="1"/>
      <c r="AL1276" s="1"/>
      <c r="AM1276" s="1"/>
      <c r="AN1276" s="1"/>
      <c r="AO1276" s="1"/>
      <c r="AP1276" s="1"/>
      <c r="AQ1276" s="1"/>
      <c r="AR1276" s="1"/>
      <c r="AS1276" s="1"/>
      <c r="AT1276" s="1"/>
      <c r="AU1276" s="1"/>
    </row>
    <row r="1277" spans="1:47">
      <c r="A1277" s="1"/>
      <c r="B1277" s="1"/>
      <c r="C1277" s="1"/>
      <c r="D1277" s="1"/>
      <c r="E1277" s="1"/>
      <c r="F1277" s="1"/>
      <c r="G1277" s="1"/>
      <c r="H1277" s="1"/>
      <c r="I1277" s="1"/>
      <c r="J1277" s="1"/>
      <c r="K1277" s="1"/>
      <c r="L1277" s="1"/>
      <c r="M1277" s="1"/>
      <c r="N1277" s="1"/>
      <c r="O1277" s="1"/>
      <c r="P1277" s="1"/>
      <c r="Q1277" s="1"/>
      <c r="R1277" s="1"/>
      <c r="S1277" s="1"/>
      <c r="T1277" s="1"/>
      <c r="U1277" s="1"/>
      <c r="V1277" s="1"/>
      <c r="W1277" s="1"/>
      <c r="X1277" s="1"/>
      <c r="Y1277" s="1"/>
      <c r="Z1277" s="1"/>
      <c r="AA1277" s="1"/>
      <c r="AB1277" s="1"/>
      <c r="AC1277" s="1"/>
      <c r="AD1277" s="1"/>
      <c r="AE1277" s="1"/>
      <c r="AF1277" s="1"/>
      <c r="AG1277" s="1"/>
      <c r="AH1277" s="1"/>
      <c r="AI1277" s="1"/>
      <c r="AJ1277" s="1"/>
      <c r="AK1277" s="1"/>
      <c r="AL1277" s="1"/>
      <c r="AM1277" s="1"/>
      <c r="AN1277" s="1"/>
      <c r="AO1277" s="1"/>
      <c r="AP1277" s="1"/>
      <c r="AQ1277" s="1"/>
      <c r="AR1277" s="1"/>
      <c r="AS1277" s="1"/>
      <c r="AT1277" s="1"/>
      <c r="AU1277" s="1"/>
    </row>
    <row r="1278" spans="1:47">
      <c r="A1278" s="1"/>
      <c r="B1278" s="1"/>
      <c r="C1278" s="1"/>
      <c r="D1278" s="1"/>
      <c r="E1278" s="1"/>
      <c r="F1278" s="1"/>
      <c r="G1278" s="1"/>
      <c r="H1278" s="1"/>
      <c r="I1278" s="1"/>
      <c r="J1278" s="1"/>
      <c r="K1278" s="1"/>
      <c r="L1278" s="1"/>
      <c r="M1278" s="1"/>
      <c r="N1278" s="1"/>
      <c r="O1278" s="1"/>
      <c r="P1278" s="1"/>
      <c r="Q1278" s="1"/>
      <c r="R1278" s="1"/>
      <c r="S1278" s="1"/>
      <c r="T1278" s="1"/>
      <c r="U1278" s="1"/>
      <c r="V1278" s="1"/>
      <c r="W1278" s="1"/>
      <c r="X1278" s="1"/>
      <c r="Y1278" s="1"/>
      <c r="Z1278" s="1"/>
      <c r="AA1278" s="1"/>
      <c r="AB1278" s="1"/>
      <c r="AC1278" s="1"/>
      <c r="AD1278" s="1"/>
      <c r="AE1278" s="1"/>
      <c r="AF1278" s="1"/>
      <c r="AG1278" s="1"/>
      <c r="AH1278" s="1"/>
      <c r="AI1278" s="1"/>
      <c r="AJ1278" s="1"/>
      <c r="AK1278" s="1"/>
      <c r="AL1278" s="1"/>
      <c r="AM1278" s="1"/>
      <c r="AN1278" s="1"/>
      <c r="AO1278" s="1"/>
      <c r="AP1278" s="1"/>
      <c r="AQ1278" s="1"/>
      <c r="AR1278" s="1"/>
      <c r="AS1278" s="1"/>
      <c r="AT1278" s="1"/>
      <c r="AU1278" s="1"/>
    </row>
    <row r="1279" spans="1:47">
      <c r="A1279" s="1"/>
      <c r="B1279" s="1"/>
      <c r="C1279" s="1"/>
      <c r="D1279" s="1"/>
      <c r="E1279" s="1"/>
      <c r="F1279" s="1"/>
      <c r="G1279" s="1"/>
      <c r="H1279" s="1"/>
      <c r="I1279" s="1"/>
      <c r="J1279" s="1"/>
      <c r="K1279" s="1"/>
      <c r="L1279" s="1"/>
      <c r="M1279" s="1"/>
      <c r="N1279" s="1"/>
      <c r="O1279" s="1"/>
      <c r="P1279" s="1"/>
      <c r="Q1279" s="1"/>
      <c r="R1279" s="1"/>
      <c r="S1279" s="1"/>
      <c r="T1279" s="1"/>
      <c r="U1279" s="1"/>
      <c r="V1279" s="1"/>
      <c r="W1279" s="1"/>
      <c r="X1279" s="1"/>
      <c r="Y1279" s="1"/>
      <c r="Z1279" s="1"/>
      <c r="AA1279" s="1"/>
      <c r="AB1279" s="1"/>
      <c r="AC1279" s="1"/>
      <c r="AD1279" s="1"/>
      <c r="AE1279" s="1"/>
      <c r="AF1279" s="1"/>
      <c r="AG1279" s="1"/>
      <c r="AH1279" s="1"/>
      <c r="AI1279" s="1"/>
      <c r="AJ1279" s="1"/>
      <c r="AK1279" s="1"/>
      <c r="AL1279" s="1"/>
      <c r="AM1279" s="1"/>
      <c r="AN1279" s="1"/>
      <c r="AO1279" s="1"/>
      <c r="AP1279" s="1"/>
      <c r="AQ1279" s="1"/>
      <c r="AR1279" s="1"/>
      <c r="AS1279" s="1"/>
      <c r="AT1279" s="1"/>
      <c r="AU1279" s="1"/>
    </row>
    <row r="1280" spans="1:47">
      <c r="A1280" s="1"/>
      <c r="B1280" s="1"/>
      <c r="C1280" s="1"/>
      <c r="D1280" s="1"/>
      <c r="E1280" s="1"/>
      <c r="F1280" s="1"/>
      <c r="G1280" s="1"/>
      <c r="H1280" s="1"/>
      <c r="I1280" s="1"/>
      <c r="J1280" s="1"/>
      <c r="K1280" s="1"/>
      <c r="L1280" s="1"/>
      <c r="M1280" s="1"/>
      <c r="N1280" s="1"/>
      <c r="O1280" s="1"/>
      <c r="P1280" s="1"/>
      <c r="Q1280" s="1"/>
      <c r="R1280" s="1"/>
      <c r="S1280" s="1"/>
      <c r="T1280" s="1"/>
      <c r="U1280" s="1"/>
      <c r="V1280" s="1"/>
      <c r="W1280" s="1"/>
      <c r="X1280" s="1"/>
      <c r="Y1280" s="1"/>
      <c r="Z1280" s="1"/>
      <c r="AA1280" s="1"/>
      <c r="AB1280" s="1"/>
      <c r="AC1280" s="1"/>
      <c r="AD1280" s="1"/>
      <c r="AE1280" s="1"/>
      <c r="AF1280" s="1"/>
      <c r="AG1280" s="1"/>
      <c r="AH1280" s="1"/>
      <c r="AI1280" s="1"/>
      <c r="AJ1280" s="1"/>
      <c r="AK1280" s="1"/>
      <c r="AL1280" s="1"/>
      <c r="AM1280" s="1"/>
      <c r="AN1280" s="1"/>
      <c r="AO1280" s="1"/>
      <c r="AP1280" s="1"/>
      <c r="AQ1280" s="1"/>
      <c r="AR1280" s="1"/>
      <c r="AS1280" s="1"/>
      <c r="AT1280" s="1"/>
      <c r="AU1280" s="1"/>
    </row>
    <row r="1281" spans="1:47">
      <c r="A1281" s="1"/>
      <c r="B1281" s="1"/>
      <c r="C1281" s="1"/>
      <c r="D1281" s="1"/>
      <c r="E1281" s="1"/>
      <c r="F1281" s="1"/>
      <c r="G1281" s="1"/>
      <c r="H1281" s="1"/>
      <c r="I1281" s="1"/>
      <c r="J1281" s="1"/>
      <c r="K1281" s="1"/>
      <c r="L1281" s="1"/>
      <c r="M1281" s="1"/>
      <c r="N1281" s="1"/>
      <c r="O1281" s="1"/>
      <c r="P1281" s="1"/>
      <c r="Q1281" s="1"/>
      <c r="R1281" s="1"/>
      <c r="S1281" s="1"/>
      <c r="T1281" s="1"/>
      <c r="U1281" s="1"/>
      <c r="V1281" s="1"/>
      <c r="W1281" s="1"/>
      <c r="X1281" s="1"/>
      <c r="Y1281" s="1"/>
      <c r="Z1281" s="1"/>
      <c r="AA1281" s="1"/>
      <c r="AB1281" s="1"/>
      <c r="AC1281" s="1"/>
      <c r="AD1281" s="1"/>
      <c r="AE1281" s="1"/>
      <c r="AF1281" s="1"/>
      <c r="AG1281" s="1"/>
      <c r="AH1281" s="1"/>
      <c r="AI1281" s="1"/>
      <c r="AJ1281" s="1"/>
      <c r="AK1281" s="1"/>
      <c r="AL1281" s="1"/>
      <c r="AM1281" s="1"/>
      <c r="AN1281" s="1"/>
      <c r="AO1281" s="1"/>
      <c r="AP1281" s="1"/>
      <c r="AQ1281" s="1"/>
      <c r="AR1281" s="1"/>
      <c r="AS1281" s="1"/>
      <c r="AT1281" s="1"/>
      <c r="AU1281" s="1"/>
    </row>
    <row r="1282" spans="1:47">
      <c r="A1282" s="1"/>
      <c r="B1282" s="1"/>
      <c r="C1282" s="1"/>
      <c r="D1282" s="1"/>
      <c r="E1282" s="1"/>
      <c r="F1282" s="1"/>
      <c r="G1282" s="1"/>
      <c r="H1282" s="1"/>
      <c r="I1282" s="1"/>
      <c r="J1282" s="1"/>
      <c r="K1282" s="1"/>
      <c r="L1282" s="1"/>
      <c r="M1282" s="1"/>
      <c r="N1282" s="1"/>
      <c r="O1282" s="1"/>
      <c r="P1282" s="1"/>
      <c r="Q1282" s="1"/>
      <c r="R1282" s="1"/>
      <c r="S1282" s="1"/>
      <c r="T1282" s="1"/>
      <c r="U1282" s="1"/>
      <c r="V1282" s="1"/>
      <c r="W1282" s="1"/>
      <c r="X1282" s="1"/>
      <c r="Y1282" s="1"/>
      <c r="Z1282" s="1"/>
      <c r="AA1282" s="1"/>
      <c r="AB1282" s="1"/>
      <c r="AC1282" s="1"/>
      <c r="AD1282" s="1"/>
      <c r="AE1282" s="1"/>
      <c r="AF1282" s="1"/>
      <c r="AG1282" s="1"/>
      <c r="AH1282" s="1"/>
      <c r="AI1282" s="1"/>
      <c r="AJ1282" s="1"/>
      <c r="AK1282" s="1"/>
      <c r="AL1282" s="1"/>
      <c r="AM1282" s="1"/>
      <c r="AN1282" s="1"/>
      <c r="AO1282" s="1"/>
      <c r="AP1282" s="1"/>
      <c r="AQ1282" s="1"/>
      <c r="AR1282" s="1"/>
      <c r="AS1282" s="1"/>
      <c r="AT1282" s="1"/>
      <c r="AU1282" s="1"/>
    </row>
    <row r="1283" spans="1:47">
      <c r="A1283" s="1"/>
      <c r="B1283" s="1"/>
      <c r="C1283" s="1"/>
      <c r="D1283" s="1"/>
      <c r="E1283" s="1"/>
      <c r="F1283" s="1"/>
      <c r="G1283" s="1"/>
      <c r="H1283" s="1"/>
      <c r="I1283" s="1"/>
      <c r="J1283" s="1"/>
      <c r="K1283" s="1"/>
      <c r="L1283" s="1"/>
      <c r="M1283" s="1"/>
      <c r="N1283" s="1"/>
      <c r="O1283" s="1"/>
      <c r="P1283" s="1"/>
      <c r="Q1283" s="1"/>
      <c r="R1283" s="1"/>
      <c r="S1283" s="1"/>
      <c r="T1283" s="1"/>
      <c r="U1283" s="1"/>
      <c r="V1283" s="1"/>
      <c r="W1283" s="1"/>
      <c r="X1283" s="1"/>
      <c r="Y1283" s="1"/>
      <c r="Z1283" s="1"/>
      <c r="AA1283" s="1"/>
      <c r="AB1283" s="1"/>
      <c r="AC1283" s="1"/>
      <c r="AD1283" s="1"/>
      <c r="AE1283" s="1"/>
      <c r="AF1283" s="1"/>
      <c r="AG1283" s="1"/>
      <c r="AH1283" s="1"/>
      <c r="AI1283" s="1"/>
      <c r="AJ1283" s="1"/>
      <c r="AK1283" s="1"/>
      <c r="AL1283" s="1"/>
      <c r="AM1283" s="1"/>
      <c r="AN1283" s="1"/>
      <c r="AO1283" s="1"/>
      <c r="AP1283" s="1"/>
      <c r="AQ1283" s="1"/>
      <c r="AR1283" s="1"/>
      <c r="AS1283" s="1"/>
      <c r="AT1283" s="1"/>
      <c r="AU1283" s="1"/>
    </row>
    <row r="1284" spans="1:47">
      <c r="A1284" s="1"/>
      <c r="B1284" s="1"/>
      <c r="C1284" s="1"/>
      <c r="D1284" s="1"/>
      <c r="E1284" s="1"/>
      <c r="F1284" s="1"/>
      <c r="G1284" s="1"/>
      <c r="H1284" s="1"/>
      <c r="I1284" s="1"/>
      <c r="J1284" s="1"/>
      <c r="K1284" s="1"/>
      <c r="L1284" s="1"/>
      <c r="M1284" s="1"/>
      <c r="N1284" s="1"/>
      <c r="O1284" s="1"/>
      <c r="P1284" s="1"/>
      <c r="Q1284" s="1"/>
      <c r="R1284" s="1"/>
      <c r="S1284" s="1"/>
      <c r="T1284" s="1"/>
      <c r="U1284" s="1"/>
      <c r="V1284" s="1"/>
      <c r="W1284" s="1"/>
      <c r="X1284" s="1"/>
      <c r="Y1284" s="1"/>
      <c r="Z1284" s="1"/>
      <c r="AA1284" s="1"/>
      <c r="AB1284" s="1"/>
      <c r="AC1284" s="1"/>
      <c r="AD1284" s="1"/>
      <c r="AE1284" s="1"/>
      <c r="AF1284" s="1"/>
      <c r="AG1284" s="1"/>
      <c r="AH1284" s="1"/>
      <c r="AI1284" s="1"/>
      <c r="AJ1284" s="1"/>
      <c r="AK1284" s="1"/>
      <c r="AL1284" s="1"/>
      <c r="AM1284" s="1"/>
      <c r="AN1284" s="1"/>
      <c r="AO1284" s="1"/>
      <c r="AP1284" s="1"/>
      <c r="AQ1284" s="1"/>
      <c r="AR1284" s="1"/>
      <c r="AS1284" s="1"/>
      <c r="AT1284" s="1"/>
      <c r="AU1284" s="1"/>
    </row>
    <row r="1285" spans="1:47">
      <c r="A1285" s="1"/>
      <c r="B1285" s="1"/>
      <c r="C1285" s="1"/>
      <c r="D1285" s="1"/>
      <c r="E1285" s="1"/>
      <c r="F1285" s="1"/>
      <c r="G1285" s="1"/>
      <c r="H1285" s="1"/>
      <c r="I1285" s="1"/>
      <c r="J1285" s="1"/>
      <c r="K1285" s="1"/>
      <c r="L1285" s="1"/>
      <c r="M1285" s="1"/>
      <c r="N1285" s="1"/>
      <c r="O1285" s="1"/>
      <c r="P1285" s="1"/>
      <c r="Q1285" s="1"/>
      <c r="R1285" s="1"/>
      <c r="S1285" s="1"/>
      <c r="T1285" s="1"/>
      <c r="U1285" s="1"/>
      <c r="V1285" s="1"/>
      <c r="W1285" s="1"/>
      <c r="X1285" s="1"/>
      <c r="Y1285" s="1"/>
      <c r="Z1285" s="1"/>
      <c r="AA1285" s="1"/>
      <c r="AB1285" s="1"/>
      <c r="AC1285" s="1"/>
      <c r="AD1285" s="1"/>
      <c r="AE1285" s="1"/>
      <c r="AF1285" s="1"/>
      <c r="AG1285" s="1"/>
      <c r="AH1285" s="1"/>
      <c r="AI1285" s="1"/>
      <c r="AJ1285" s="1"/>
      <c r="AK1285" s="1"/>
      <c r="AL1285" s="1"/>
      <c r="AM1285" s="1"/>
      <c r="AN1285" s="1"/>
      <c r="AO1285" s="1"/>
      <c r="AP1285" s="1"/>
      <c r="AQ1285" s="1"/>
      <c r="AR1285" s="1"/>
      <c r="AS1285" s="1"/>
      <c r="AT1285" s="1"/>
      <c r="AU1285" s="1"/>
    </row>
    <row r="1286" spans="1:47">
      <c r="A1286" s="1"/>
      <c r="B1286" s="1"/>
      <c r="C1286" s="1"/>
      <c r="D1286" s="1"/>
      <c r="E1286" s="1"/>
      <c r="F1286" s="1"/>
      <c r="G1286" s="1"/>
      <c r="H1286" s="1"/>
      <c r="I1286" s="1"/>
      <c r="J1286" s="1"/>
      <c r="K1286" s="1"/>
      <c r="L1286" s="1"/>
      <c r="M1286" s="1"/>
      <c r="N1286" s="1"/>
      <c r="O1286" s="1"/>
      <c r="P1286" s="1"/>
      <c r="Q1286" s="1"/>
      <c r="R1286" s="1"/>
      <c r="S1286" s="1"/>
      <c r="T1286" s="1"/>
      <c r="U1286" s="1"/>
      <c r="V1286" s="1"/>
      <c r="W1286" s="1"/>
      <c r="X1286" s="1"/>
      <c r="Y1286" s="1"/>
      <c r="Z1286" s="1"/>
      <c r="AA1286" s="1"/>
      <c r="AB1286" s="1"/>
      <c r="AC1286" s="1"/>
      <c r="AD1286" s="1"/>
      <c r="AE1286" s="1"/>
      <c r="AF1286" s="1"/>
      <c r="AG1286" s="1"/>
      <c r="AH1286" s="1"/>
      <c r="AI1286" s="1"/>
      <c r="AJ1286" s="1"/>
      <c r="AK1286" s="1"/>
      <c r="AL1286" s="1"/>
      <c r="AM1286" s="1"/>
      <c r="AN1286" s="1"/>
      <c r="AO1286" s="1"/>
      <c r="AP1286" s="1"/>
      <c r="AQ1286" s="1"/>
      <c r="AR1286" s="1"/>
      <c r="AS1286" s="1"/>
      <c r="AT1286" s="1"/>
      <c r="AU1286" s="1"/>
    </row>
    <row r="1287" spans="1:47">
      <c r="A1287" s="1"/>
      <c r="B1287" s="1"/>
      <c r="C1287" s="1"/>
      <c r="D1287" s="1"/>
      <c r="E1287" s="1"/>
      <c r="F1287" s="1"/>
      <c r="G1287" s="1"/>
      <c r="H1287" s="1"/>
      <c r="I1287" s="1"/>
      <c r="J1287" s="1"/>
      <c r="K1287" s="1"/>
      <c r="L1287" s="1"/>
      <c r="M1287" s="1"/>
      <c r="N1287" s="1"/>
      <c r="O1287" s="1"/>
      <c r="P1287" s="1"/>
      <c r="Q1287" s="1"/>
      <c r="R1287" s="1"/>
      <c r="S1287" s="1"/>
      <c r="T1287" s="1"/>
      <c r="U1287" s="1"/>
      <c r="V1287" s="1"/>
      <c r="W1287" s="1"/>
      <c r="X1287" s="1"/>
      <c r="Y1287" s="1"/>
      <c r="Z1287" s="1"/>
      <c r="AA1287" s="1"/>
      <c r="AB1287" s="1"/>
      <c r="AC1287" s="1"/>
      <c r="AD1287" s="1"/>
      <c r="AE1287" s="1"/>
      <c r="AF1287" s="1"/>
      <c r="AG1287" s="1"/>
      <c r="AH1287" s="1"/>
      <c r="AI1287" s="1"/>
      <c r="AJ1287" s="1"/>
      <c r="AK1287" s="1"/>
      <c r="AL1287" s="1"/>
      <c r="AM1287" s="1"/>
      <c r="AN1287" s="1"/>
      <c r="AO1287" s="1"/>
      <c r="AP1287" s="1"/>
      <c r="AQ1287" s="1"/>
      <c r="AR1287" s="1"/>
      <c r="AS1287" s="1"/>
      <c r="AT1287" s="1"/>
      <c r="AU1287" s="1"/>
    </row>
    <row r="1288" spans="1:47">
      <c r="A1288" s="1"/>
      <c r="B1288" s="1"/>
      <c r="C1288" s="1"/>
      <c r="D1288" s="1"/>
      <c r="E1288" s="1"/>
      <c r="F1288" s="1"/>
      <c r="G1288" s="1"/>
      <c r="H1288" s="1"/>
      <c r="I1288" s="1"/>
      <c r="J1288" s="1"/>
      <c r="K1288" s="1"/>
      <c r="L1288" s="1"/>
      <c r="M1288" s="1"/>
      <c r="N1288" s="1"/>
      <c r="O1288" s="1"/>
      <c r="P1288" s="1"/>
      <c r="Q1288" s="1"/>
      <c r="R1288" s="1"/>
      <c r="S1288" s="1"/>
      <c r="T1288" s="1"/>
      <c r="U1288" s="1"/>
      <c r="V1288" s="1"/>
      <c r="W1288" s="1"/>
      <c r="X1288" s="1"/>
      <c r="Y1288" s="1"/>
      <c r="Z1288" s="1"/>
      <c r="AA1288" s="1"/>
      <c r="AB1288" s="1"/>
      <c r="AC1288" s="1"/>
      <c r="AD1288" s="1"/>
      <c r="AE1288" s="1"/>
      <c r="AF1288" s="1"/>
      <c r="AG1288" s="1"/>
      <c r="AH1288" s="1"/>
      <c r="AI1288" s="1"/>
      <c r="AJ1288" s="1"/>
      <c r="AK1288" s="1"/>
      <c r="AL1288" s="1"/>
      <c r="AM1288" s="1"/>
      <c r="AN1288" s="1"/>
      <c r="AO1288" s="1"/>
      <c r="AP1288" s="1"/>
      <c r="AQ1288" s="1"/>
      <c r="AR1288" s="1"/>
      <c r="AS1288" s="1"/>
      <c r="AT1288" s="1"/>
      <c r="AU1288" s="1"/>
    </row>
    <row r="1289" spans="1:47">
      <c r="A1289" s="1"/>
      <c r="B1289" s="1"/>
      <c r="C1289" s="1"/>
      <c r="D1289" s="1"/>
      <c r="E1289" s="1"/>
      <c r="F1289" s="1"/>
      <c r="G1289" s="1"/>
      <c r="H1289" s="1"/>
      <c r="I1289" s="1"/>
      <c r="J1289" s="1"/>
      <c r="K1289" s="1"/>
      <c r="L1289" s="1"/>
      <c r="M1289" s="1"/>
      <c r="N1289" s="1"/>
      <c r="O1289" s="1"/>
      <c r="P1289" s="1"/>
      <c r="Q1289" s="1"/>
      <c r="R1289" s="1"/>
      <c r="S1289" s="1"/>
      <c r="T1289" s="1"/>
      <c r="U1289" s="1"/>
      <c r="V1289" s="1"/>
      <c r="W1289" s="1"/>
      <c r="X1289" s="1"/>
      <c r="Y1289" s="1"/>
      <c r="Z1289" s="1"/>
      <c r="AA1289" s="1"/>
      <c r="AB1289" s="1"/>
      <c r="AC1289" s="1"/>
      <c r="AD1289" s="1"/>
      <c r="AE1289" s="1"/>
      <c r="AF1289" s="1"/>
      <c r="AG1289" s="1"/>
      <c r="AH1289" s="1"/>
      <c r="AI1289" s="1"/>
      <c r="AJ1289" s="1"/>
      <c r="AK1289" s="1"/>
      <c r="AL1289" s="1"/>
      <c r="AM1289" s="1"/>
      <c r="AN1289" s="1"/>
      <c r="AO1289" s="1"/>
      <c r="AP1289" s="1"/>
      <c r="AQ1289" s="1"/>
      <c r="AR1289" s="1"/>
      <c r="AS1289" s="1"/>
      <c r="AT1289" s="1"/>
      <c r="AU1289" s="1"/>
    </row>
    <row r="1290" spans="1:47">
      <c r="A1290" s="1"/>
      <c r="B1290" s="1"/>
      <c r="C1290" s="1"/>
      <c r="D1290" s="1"/>
      <c r="E1290" s="1"/>
      <c r="F1290" s="1"/>
      <c r="G1290" s="1"/>
      <c r="H1290" s="1"/>
      <c r="I1290" s="1"/>
      <c r="J1290" s="1"/>
      <c r="K1290" s="1"/>
      <c r="L1290" s="1"/>
      <c r="M1290" s="1"/>
      <c r="N1290" s="1"/>
      <c r="O1290" s="1"/>
      <c r="P1290" s="1"/>
      <c r="Q1290" s="1"/>
      <c r="R1290" s="1"/>
      <c r="S1290" s="1"/>
      <c r="T1290" s="1"/>
      <c r="U1290" s="1"/>
      <c r="V1290" s="1"/>
      <c r="W1290" s="1"/>
      <c r="X1290" s="1"/>
      <c r="Y1290" s="1"/>
      <c r="Z1290" s="1"/>
      <c r="AA1290" s="1"/>
      <c r="AB1290" s="1"/>
      <c r="AC1290" s="1"/>
      <c r="AD1290" s="1"/>
      <c r="AE1290" s="1"/>
      <c r="AF1290" s="1"/>
      <c r="AG1290" s="1"/>
      <c r="AH1290" s="1"/>
      <c r="AI1290" s="1"/>
      <c r="AJ1290" s="1"/>
      <c r="AK1290" s="1"/>
      <c r="AL1290" s="1"/>
      <c r="AM1290" s="1"/>
      <c r="AN1290" s="1"/>
      <c r="AO1290" s="1"/>
      <c r="AP1290" s="1"/>
      <c r="AQ1290" s="1"/>
      <c r="AR1290" s="1"/>
      <c r="AS1290" s="1"/>
      <c r="AT1290" s="1"/>
      <c r="AU1290" s="1"/>
    </row>
    <row r="1291" spans="1:47">
      <c r="A1291" s="1"/>
      <c r="B1291" s="1"/>
      <c r="C1291" s="1"/>
      <c r="D1291" s="1"/>
      <c r="E1291" s="1"/>
      <c r="F1291" s="1"/>
      <c r="G1291" s="1"/>
      <c r="H1291" s="1"/>
      <c r="I1291" s="1"/>
      <c r="J1291" s="1"/>
      <c r="K1291" s="1"/>
      <c r="L1291" s="1"/>
      <c r="M1291" s="1"/>
      <c r="N1291" s="1"/>
      <c r="O1291" s="1"/>
      <c r="P1291" s="1"/>
      <c r="Q1291" s="1"/>
      <c r="R1291" s="1"/>
      <c r="S1291" s="1"/>
      <c r="T1291" s="1"/>
      <c r="U1291" s="1"/>
      <c r="V1291" s="1"/>
      <c r="W1291" s="1"/>
      <c r="X1291" s="1"/>
      <c r="Y1291" s="1"/>
      <c r="Z1291" s="1"/>
      <c r="AA1291" s="1"/>
      <c r="AB1291" s="1"/>
      <c r="AC1291" s="1"/>
      <c r="AD1291" s="1"/>
      <c r="AE1291" s="1"/>
      <c r="AF1291" s="1"/>
      <c r="AG1291" s="1"/>
      <c r="AH1291" s="1"/>
      <c r="AI1291" s="1"/>
      <c r="AJ1291" s="1"/>
      <c r="AK1291" s="1"/>
      <c r="AL1291" s="1"/>
      <c r="AM1291" s="1"/>
      <c r="AN1291" s="1"/>
      <c r="AO1291" s="1"/>
      <c r="AP1291" s="1"/>
      <c r="AQ1291" s="1"/>
      <c r="AR1291" s="1"/>
      <c r="AS1291" s="1"/>
      <c r="AT1291" s="1"/>
      <c r="AU1291" s="1"/>
    </row>
    <row r="1292" spans="1:47">
      <c r="A1292" s="1"/>
      <c r="B1292" s="1"/>
      <c r="C1292" s="1"/>
      <c r="D1292" s="1"/>
      <c r="E1292" s="1"/>
      <c r="F1292" s="1"/>
      <c r="G1292" s="1"/>
      <c r="H1292" s="1"/>
      <c r="I1292" s="1"/>
      <c r="J1292" s="1"/>
      <c r="K1292" s="1"/>
      <c r="L1292" s="1"/>
      <c r="M1292" s="1"/>
      <c r="N1292" s="1"/>
      <c r="O1292" s="1"/>
      <c r="P1292" s="1"/>
      <c r="Q1292" s="1"/>
      <c r="R1292" s="1"/>
      <c r="S1292" s="1"/>
      <c r="T1292" s="1"/>
      <c r="U1292" s="1"/>
      <c r="V1292" s="1"/>
      <c r="W1292" s="1"/>
      <c r="X1292" s="1"/>
      <c r="Y1292" s="1"/>
      <c r="Z1292" s="1"/>
      <c r="AA1292" s="1"/>
      <c r="AB1292" s="1"/>
      <c r="AC1292" s="1"/>
      <c r="AD1292" s="1"/>
      <c r="AE1292" s="1"/>
      <c r="AF1292" s="1"/>
      <c r="AG1292" s="1"/>
      <c r="AH1292" s="1"/>
      <c r="AI1292" s="1"/>
      <c r="AJ1292" s="1"/>
      <c r="AK1292" s="1"/>
      <c r="AL1292" s="1"/>
      <c r="AM1292" s="1"/>
      <c r="AN1292" s="1"/>
      <c r="AO1292" s="1"/>
      <c r="AP1292" s="1"/>
      <c r="AQ1292" s="1"/>
      <c r="AR1292" s="1"/>
      <c r="AS1292" s="1"/>
      <c r="AT1292" s="1"/>
      <c r="AU1292" s="1"/>
    </row>
    <row r="1293" spans="1:47">
      <c r="A1293" s="1"/>
      <c r="B1293" s="1"/>
      <c r="C1293" s="1"/>
      <c r="D1293" s="1"/>
      <c r="E1293" s="1"/>
      <c r="F1293" s="1"/>
      <c r="G1293" s="1"/>
      <c r="H1293" s="1"/>
      <c r="I1293" s="1"/>
      <c r="J1293" s="1"/>
      <c r="K1293" s="1"/>
      <c r="L1293" s="1"/>
      <c r="M1293" s="1"/>
      <c r="N1293" s="1"/>
      <c r="O1293" s="1"/>
      <c r="P1293" s="1"/>
      <c r="Q1293" s="1"/>
      <c r="R1293" s="1"/>
      <c r="S1293" s="1"/>
      <c r="T1293" s="1"/>
      <c r="U1293" s="1"/>
      <c r="V1293" s="1"/>
      <c r="W1293" s="1"/>
      <c r="X1293" s="1"/>
      <c r="Y1293" s="1"/>
      <c r="Z1293" s="1"/>
      <c r="AA1293" s="1"/>
      <c r="AB1293" s="1"/>
      <c r="AC1293" s="1"/>
      <c r="AD1293" s="1"/>
      <c r="AE1293" s="1"/>
      <c r="AF1293" s="1"/>
      <c r="AG1293" s="1"/>
      <c r="AH1293" s="1"/>
      <c r="AI1293" s="1"/>
      <c r="AJ1293" s="1"/>
      <c r="AK1293" s="1"/>
      <c r="AL1293" s="1"/>
      <c r="AM1293" s="1"/>
      <c r="AN1293" s="1"/>
      <c r="AO1293" s="1"/>
      <c r="AP1293" s="1"/>
      <c r="AQ1293" s="1"/>
      <c r="AR1293" s="1"/>
      <c r="AS1293" s="1"/>
      <c r="AT1293" s="1"/>
      <c r="AU1293" s="1"/>
    </row>
    <row r="1294" spans="1:47">
      <c r="A1294" s="1"/>
      <c r="B1294" s="1"/>
      <c r="C1294" s="1"/>
      <c r="D1294" s="1"/>
      <c r="E1294" s="1"/>
      <c r="F1294" s="1"/>
      <c r="G1294" s="1"/>
      <c r="H1294" s="1"/>
      <c r="I1294" s="1"/>
      <c r="J1294" s="1"/>
      <c r="K1294" s="1"/>
      <c r="L1294" s="1"/>
      <c r="M1294" s="1"/>
      <c r="N1294" s="1"/>
      <c r="O1294" s="1"/>
      <c r="P1294" s="1"/>
      <c r="Q1294" s="1"/>
      <c r="R1294" s="1"/>
      <c r="S1294" s="1"/>
      <c r="T1294" s="1"/>
      <c r="U1294" s="1"/>
      <c r="V1294" s="1"/>
      <c r="W1294" s="1"/>
      <c r="X1294" s="1"/>
      <c r="Y1294" s="1"/>
      <c r="Z1294" s="1"/>
      <c r="AA1294" s="1"/>
      <c r="AB1294" s="1"/>
      <c r="AC1294" s="1"/>
      <c r="AD1294" s="1"/>
      <c r="AE1294" s="1"/>
      <c r="AF1294" s="1"/>
      <c r="AG1294" s="1"/>
      <c r="AH1294" s="1"/>
      <c r="AI1294" s="1"/>
      <c r="AJ1294" s="1"/>
      <c r="AK1294" s="1"/>
      <c r="AL1294" s="1"/>
      <c r="AM1294" s="1"/>
      <c r="AN1294" s="1"/>
      <c r="AO1294" s="1"/>
      <c r="AP1294" s="1"/>
      <c r="AQ1294" s="1"/>
      <c r="AR1294" s="1"/>
      <c r="AS1294" s="1"/>
      <c r="AT1294" s="1"/>
      <c r="AU1294" s="1"/>
    </row>
    <row r="1295" spans="1:47">
      <c r="A1295" s="1"/>
      <c r="B1295" s="1"/>
      <c r="C1295" s="1"/>
      <c r="D1295" s="1"/>
      <c r="E1295" s="1"/>
      <c r="F1295" s="1"/>
      <c r="G1295" s="1"/>
      <c r="H1295" s="1"/>
      <c r="I1295" s="1"/>
      <c r="J1295" s="1"/>
      <c r="K1295" s="1"/>
      <c r="L1295" s="1"/>
      <c r="M1295" s="1"/>
      <c r="N1295" s="1"/>
      <c r="O1295" s="1"/>
      <c r="P1295" s="1"/>
      <c r="Q1295" s="1"/>
      <c r="R1295" s="1"/>
      <c r="S1295" s="1"/>
      <c r="T1295" s="1"/>
      <c r="U1295" s="1"/>
      <c r="V1295" s="1"/>
      <c r="W1295" s="1"/>
      <c r="X1295" s="1"/>
      <c r="Y1295" s="1"/>
      <c r="Z1295" s="1"/>
      <c r="AA1295" s="1"/>
      <c r="AB1295" s="1"/>
      <c r="AC1295" s="1"/>
      <c r="AD1295" s="1"/>
      <c r="AE1295" s="1"/>
      <c r="AF1295" s="1"/>
      <c r="AG1295" s="1"/>
      <c r="AH1295" s="1"/>
      <c r="AI1295" s="1"/>
      <c r="AJ1295" s="1"/>
      <c r="AK1295" s="1"/>
      <c r="AL1295" s="1"/>
      <c r="AM1295" s="1"/>
      <c r="AN1295" s="1"/>
      <c r="AO1295" s="1"/>
      <c r="AP1295" s="1"/>
      <c r="AQ1295" s="1"/>
      <c r="AR1295" s="1"/>
      <c r="AS1295" s="1"/>
      <c r="AT1295" s="1"/>
      <c r="AU1295" s="1"/>
    </row>
    <row r="1296" spans="1:47">
      <c r="A1296" s="1"/>
      <c r="B1296" s="1"/>
      <c r="C1296" s="1"/>
      <c r="D1296" s="1"/>
      <c r="E1296" s="1"/>
      <c r="F1296" s="1"/>
      <c r="G1296" s="1"/>
      <c r="H1296" s="1"/>
      <c r="I1296" s="1"/>
      <c r="J1296" s="1"/>
      <c r="K1296" s="1"/>
      <c r="L1296" s="1"/>
      <c r="M1296" s="1"/>
      <c r="N1296" s="1"/>
      <c r="O1296" s="1"/>
      <c r="P1296" s="1"/>
      <c r="Q1296" s="1"/>
      <c r="R1296" s="1"/>
      <c r="S1296" s="1"/>
      <c r="T1296" s="1"/>
      <c r="U1296" s="1"/>
      <c r="V1296" s="1"/>
      <c r="W1296" s="1"/>
      <c r="X1296" s="1"/>
      <c r="Y1296" s="1"/>
      <c r="Z1296" s="1"/>
      <c r="AA1296" s="1"/>
      <c r="AB1296" s="1"/>
      <c r="AC1296" s="1"/>
      <c r="AD1296" s="1"/>
      <c r="AE1296" s="1"/>
      <c r="AF1296" s="1"/>
      <c r="AG1296" s="1"/>
      <c r="AH1296" s="1"/>
      <c r="AI1296" s="1"/>
      <c r="AJ1296" s="1"/>
      <c r="AK1296" s="1"/>
      <c r="AL1296" s="1"/>
      <c r="AM1296" s="1"/>
      <c r="AN1296" s="1"/>
      <c r="AO1296" s="1"/>
      <c r="AP1296" s="1"/>
      <c r="AQ1296" s="1"/>
      <c r="AR1296" s="1"/>
      <c r="AS1296" s="1"/>
      <c r="AT1296" s="1"/>
      <c r="AU1296" s="1"/>
    </row>
    <row r="1297" spans="1:47">
      <c r="A1297" s="1"/>
      <c r="B1297" s="1"/>
      <c r="C1297" s="1"/>
      <c r="D1297" s="1"/>
      <c r="E1297" s="1"/>
      <c r="F1297" s="1"/>
      <c r="G1297" s="1"/>
      <c r="H1297" s="1"/>
      <c r="I1297" s="1"/>
      <c r="J1297" s="1"/>
      <c r="K1297" s="1"/>
      <c r="L1297" s="1"/>
      <c r="M1297" s="1"/>
      <c r="N1297" s="1"/>
      <c r="O1297" s="1"/>
      <c r="P1297" s="1"/>
      <c r="Q1297" s="1"/>
      <c r="R1297" s="1"/>
      <c r="S1297" s="1"/>
      <c r="T1297" s="1"/>
      <c r="U1297" s="1"/>
      <c r="V1297" s="1"/>
      <c r="W1297" s="1"/>
      <c r="X1297" s="1"/>
      <c r="Y1297" s="1"/>
      <c r="Z1297" s="1"/>
      <c r="AA1297" s="1"/>
      <c r="AB1297" s="1"/>
      <c r="AC1297" s="1"/>
      <c r="AD1297" s="1"/>
      <c r="AE1297" s="1"/>
      <c r="AF1297" s="1"/>
      <c r="AG1297" s="1"/>
      <c r="AH1297" s="1"/>
      <c r="AI1297" s="1"/>
      <c r="AJ1297" s="1"/>
      <c r="AK1297" s="1"/>
      <c r="AL1297" s="1"/>
      <c r="AM1297" s="1"/>
      <c r="AN1297" s="1"/>
      <c r="AO1297" s="1"/>
      <c r="AP1297" s="1"/>
      <c r="AQ1297" s="1"/>
      <c r="AR1297" s="1"/>
      <c r="AS1297" s="1"/>
      <c r="AT1297" s="1"/>
      <c r="AU1297" s="1"/>
    </row>
    <row r="1298" spans="1:47">
      <c r="A1298" s="1"/>
      <c r="B1298" s="1"/>
      <c r="C1298" s="1"/>
      <c r="D1298" s="1"/>
      <c r="E1298" s="1"/>
      <c r="F1298" s="1"/>
      <c r="G1298" s="1"/>
      <c r="H1298" s="1"/>
      <c r="I1298" s="1"/>
      <c r="J1298" s="1"/>
      <c r="K1298" s="1"/>
      <c r="L1298" s="1"/>
      <c r="M1298" s="1"/>
      <c r="N1298" s="1"/>
      <c r="O1298" s="1"/>
      <c r="P1298" s="1"/>
      <c r="Q1298" s="1"/>
      <c r="R1298" s="1"/>
      <c r="S1298" s="1"/>
      <c r="T1298" s="1"/>
      <c r="U1298" s="1"/>
      <c r="V1298" s="1"/>
      <c r="W1298" s="1"/>
      <c r="X1298" s="1"/>
      <c r="Y1298" s="1"/>
      <c r="Z1298" s="1"/>
      <c r="AA1298" s="1"/>
      <c r="AB1298" s="1"/>
      <c r="AC1298" s="1"/>
      <c r="AD1298" s="1"/>
      <c r="AE1298" s="1"/>
      <c r="AF1298" s="1"/>
      <c r="AG1298" s="1"/>
      <c r="AH1298" s="1"/>
      <c r="AI1298" s="1"/>
      <c r="AJ1298" s="1"/>
      <c r="AK1298" s="1"/>
      <c r="AL1298" s="1"/>
      <c r="AM1298" s="1"/>
      <c r="AN1298" s="1"/>
      <c r="AO1298" s="1"/>
      <c r="AP1298" s="1"/>
      <c r="AQ1298" s="1"/>
      <c r="AR1298" s="1"/>
      <c r="AS1298" s="1"/>
      <c r="AT1298" s="1"/>
      <c r="AU1298" s="1"/>
    </row>
    <row r="1299" spans="1:47">
      <c r="A1299" s="1"/>
      <c r="B1299" s="1"/>
      <c r="C1299" s="1"/>
      <c r="D1299" s="1"/>
      <c r="E1299" s="1"/>
      <c r="F1299" s="1"/>
      <c r="G1299" s="1"/>
      <c r="H1299" s="1"/>
      <c r="I1299" s="1"/>
      <c r="J1299" s="1"/>
      <c r="K1299" s="1"/>
      <c r="L1299" s="1"/>
      <c r="M1299" s="1"/>
      <c r="N1299" s="1"/>
      <c r="O1299" s="1"/>
      <c r="P1299" s="1"/>
      <c r="Q1299" s="1"/>
      <c r="R1299" s="1"/>
      <c r="S1299" s="1"/>
      <c r="T1299" s="1"/>
      <c r="U1299" s="1"/>
      <c r="V1299" s="1"/>
      <c r="W1299" s="1"/>
      <c r="X1299" s="1"/>
      <c r="Y1299" s="1"/>
      <c r="Z1299" s="1"/>
      <c r="AA1299" s="1"/>
      <c r="AB1299" s="1"/>
      <c r="AC1299" s="1"/>
      <c r="AD1299" s="1"/>
      <c r="AE1299" s="1"/>
      <c r="AF1299" s="1"/>
      <c r="AG1299" s="1"/>
      <c r="AH1299" s="1"/>
      <c r="AI1299" s="1"/>
      <c r="AJ1299" s="1"/>
      <c r="AK1299" s="1"/>
      <c r="AL1299" s="1"/>
      <c r="AM1299" s="1"/>
      <c r="AN1299" s="1"/>
      <c r="AO1299" s="1"/>
      <c r="AP1299" s="1"/>
      <c r="AQ1299" s="1"/>
      <c r="AR1299" s="1"/>
      <c r="AS1299" s="1"/>
      <c r="AT1299" s="1"/>
      <c r="AU1299" s="1"/>
    </row>
    <row r="1300" spans="1:47">
      <c r="A1300" s="1"/>
      <c r="B1300" s="1"/>
      <c r="C1300" s="1"/>
      <c r="D1300" s="1"/>
      <c r="E1300" s="1"/>
      <c r="F1300" s="1"/>
      <c r="G1300" s="1"/>
      <c r="H1300" s="1"/>
      <c r="I1300" s="1"/>
      <c r="J1300" s="1"/>
      <c r="K1300" s="1"/>
      <c r="L1300" s="1"/>
      <c r="M1300" s="1"/>
      <c r="N1300" s="1"/>
      <c r="O1300" s="1"/>
      <c r="P1300" s="1"/>
      <c r="Q1300" s="1"/>
      <c r="R1300" s="1"/>
      <c r="S1300" s="1"/>
      <c r="T1300" s="1"/>
      <c r="U1300" s="1"/>
      <c r="V1300" s="1"/>
      <c r="W1300" s="1"/>
      <c r="X1300" s="1"/>
      <c r="Y1300" s="1"/>
      <c r="Z1300" s="1"/>
      <c r="AA1300" s="1"/>
      <c r="AB1300" s="1"/>
      <c r="AC1300" s="1"/>
      <c r="AD1300" s="1"/>
      <c r="AE1300" s="1"/>
      <c r="AF1300" s="1"/>
      <c r="AG1300" s="1"/>
      <c r="AH1300" s="1"/>
      <c r="AI1300" s="1"/>
      <c r="AJ1300" s="1"/>
      <c r="AK1300" s="1"/>
      <c r="AL1300" s="1"/>
      <c r="AM1300" s="1"/>
      <c r="AN1300" s="1"/>
      <c r="AO1300" s="1"/>
      <c r="AP1300" s="1"/>
      <c r="AQ1300" s="1"/>
      <c r="AR1300" s="1"/>
      <c r="AS1300" s="1"/>
      <c r="AT1300" s="1"/>
      <c r="AU1300" s="1"/>
    </row>
  </sheetData>
  <mergeCells count="1">
    <mergeCell ref="A4:K4"/>
  </mergeCells>
  <conditionalFormatting sqref="H6:I1230">
    <cfRule type="cellIs" dxfId="3" priority="1" operator="lessThan">
      <formula>0</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U1300"/>
  <sheetViews>
    <sheetView showGridLines="0" workbookViewId="0">
      <pane xSplit="5" ySplit="5" topLeftCell="F6" activePane="bottomRight" state="frozen"/>
      <selection pane="topRight"/>
      <selection pane="bottomLeft"/>
      <selection pane="bottomRight" activeCell="F6" sqref="F6"/>
    </sheetView>
  </sheetViews>
  <sheetFormatPr baseColWidth="10" defaultColWidth="8.83203125" defaultRowHeight="14"/>
  <cols>
    <col min="1" max="1" width="37" customWidth="1"/>
    <col min="2" max="2" width="13" customWidth="1"/>
    <col min="3" max="3" width="15" customWidth="1"/>
    <col min="4" max="4" width="17" customWidth="1"/>
    <col min="5" max="5" width="32" customWidth="1"/>
    <col min="6" max="6" width="17" customWidth="1"/>
    <col min="7" max="7" width="21" customWidth="1"/>
    <col min="8" max="8" width="17" customWidth="1"/>
    <col min="9" max="9" width="21" customWidth="1"/>
    <col min="10" max="10" width="19" customWidth="1"/>
    <col min="11" max="11" width="20" customWidth="1"/>
    <col min="12" max="12" width="24" customWidth="1"/>
  </cols>
  <sheetData>
    <row r="1" spans="1:47" ht="24" customHeight="1">
      <c r="A1" s="2" t="s">
        <v>1550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row>
    <row r="2" spans="1:47" ht="18" customHeight="1">
      <c r="A2" s="3" t="s">
        <v>1551</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row>
    <row r="3" spans="1:47" ht="3" customHeight="1">
      <c r="A3" s="4"/>
      <c r="B3" s="4"/>
      <c r="C3" s="4"/>
      <c r="D3" s="4"/>
      <c r="E3" s="4"/>
      <c r="F3" s="4"/>
      <c r="G3" s="4"/>
      <c r="H3" s="4"/>
      <c r="I3" s="4"/>
      <c r="J3" s="4"/>
      <c r="K3" s="4"/>
      <c r="L3" s="4"/>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row>
    <row r="4" spans="1:47" ht="30" customHeight="1">
      <c r="A4" s="72" t="s">
        <v>57</v>
      </c>
      <c r="B4" s="72"/>
      <c r="C4" s="72"/>
      <c r="D4" s="72"/>
      <c r="E4" s="72"/>
      <c r="F4" s="72"/>
      <c r="G4" s="72"/>
      <c r="H4" s="72"/>
      <c r="I4" s="72"/>
      <c r="J4" s="72"/>
      <c r="K4" s="72"/>
      <c r="L4" s="72"/>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row>
    <row r="5" spans="1:47" ht="38" customHeight="1">
      <c r="A5" s="5" t="s">
        <v>58</v>
      </c>
      <c r="B5" s="22" t="s">
        <v>59</v>
      </c>
      <c r="C5" s="22" t="s">
        <v>60</v>
      </c>
      <c r="D5" s="22" t="s">
        <v>61</v>
      </c>
      <c r="E5" s="22" t="s">
        <v>62</v>
      </c>
      <c r="F5" s="22" t="s">
        <v>1552</v>
      </c>
      <c r="G5" s="22" t="s">
        <v>1553</v>
      </c>
      <c r="H5" s="22" t="s">
        <v>1554</v>
      </c>
      <c r="I5" s="22" t="s">
        <v>1555</v>
      </c>
      <c r="J5" s="22" t="s">
        <v>1556</v>
      </c>
      <c r="K5" s="22" t="s">
        <v>1557</v>
      </c>
      <c r="L5" s="6" t="s">
        <v>1558</v>
      </c>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row>
    <row r="6" spans="1:47" ht="20" customHeight="1">
      <c r="A6" s="45" t="s">
        <v>69</v>
      </c>
      <c r="B6" s="46">
        <v>57816</v>
      </c>
      <c r="C6" s="47" t="s">
        <v>70</v>
      </c>
      <c r="D6" s="47" t="s">
        <v>71</v>
      </c>
      <c r="E6" s="47" t="s">
        <v>72</v>
      </c>
      <c r="F6" s="27">
        <f>'Source Data'!F6</f>
        <v>1725</v>
      </c>
      <c r="G6" s="61">
        <f>IF(F6=0,"N/A",'Source Data'!O6/F6)</f>
        <v>773.04521739130439</v>
      </c>
      <c r="H6" s="27">
        <f>'Source Data'!G6</f>
        <v>0</v>
      </c>
      <c r="I6" s="61" t="str">
        <f>IF(H6=0,"N/A",'Source Data'!AS6/H6)</f>
        <v>N/A</v>
      </c>
      <c r="J6" s="61" t="str">
        <f t="shared" ref="J6:J69" si="0">IF(OR(NOT(ISNUMBER(G6)),NOT(ISNUMBER(I6))),"N/A",I6-G6)</f>
        <v>N/A</v>
      </c>
      <c r="K6" s="54" t="str">
        <f t="shared" ref="K6:K69" si="1">IF(OR(NOT(ISNUMBER(G6)),NOT(ISNUMBER(J6)),G6=0),"N/A",J6/G6)</f>
        <v>N/A</v>
      </c>
      <c r="L6" s="57" t="str">
        <f t="shared" ref="L6:L69" si="2">IF(OR(NOT(ISNUMBER(J6)),J6&lt;=0),"N/A",106/J6)</f>
        <v>N/A</v>
      </c>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row>
    <row r="7" spans="1:47" ht="20" customHeight="1">
      <c r="A7" s="48" t="s">
        <v>73</v>
      </c>
      <c r="B7" s="49">
        <v>57829</v>
      </c>
      <c r="C7" s="50" t="s">
        <v>70</v>
      </c>
      <c r="D7" s="50" t="s">
        <v>71</v>
      </c>
      <c r="E7" s="50" t="s">
        <v>74</v>
      </c>
      <c r="F7" s="36">
        <f>'Source Data'!F7</f>
        <v>1399</v>
      </c>
      <c r="G7" s="62">
        <f>IF(F7=0,"N/A",'Source Data'!O7/F7)</f>
        <v>1396.6383130807719</v>
      </c>
      <c r="H7" s="36">
        <f>'Source Data'!G7</f>
        <v>1678</v>
      </c>
      <c r="I7" s="62">
        <f>IF(H7=0,"N/A",'Source Data'!AS7/H7)</f>
        <v>1959.9117997616211</v>
      </c>
      <c r="J7" s="62">
        <f t="shared" si="0"/>
        <v>563.27348668084915</v>
      </c>
      <c r="K7" s="55">
        <f t="shared" si="1"/>
        <v>0.40330662663718098</v>
      </c>
      <c r="L7" s="58">
        <f t="shared" si="2"/>
        <v>0.18818567269092787</v>
      </c>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row>
    <row r="8" spans="1:47" ht="20" customHeight="1">
      <c r="A8" s="48" t="s">
        <v>75</v>
      </c>
      <c r="B8" s="49">
        <v>101871</v>
      </c>
      <c r="C8" s="50" t="s">
        <v>76</v>
      </c>
      <c r="D8" s="50" t="s">
        <v>71</v>
      </c>
      <c r="E8" s="50" t="s">
        <v>74</v>
      </c>
      <c r="F8" s="36">
        <f>'Source Data'!F8</f>
        <v>136</v>
      </c>
      <c r="G8" s="62">
        <f>IF(F8=0,"N/A",'Source Data'!O8/F8)</f>
        <v>1086.9264705882354</v>
      </c>
      <c r="H8" s="36">
        <f>'Source Data'!G8</f>
        <v>203</v>
      </c>
      <c r="I8" s="62">
        <f>IF(H8=0,"N/A",'Source Data'!AS8/H8)</f>
        <v>1689.039408866995</v>
      </c>
      <c r="J8" s="62">
        <f t="shared" si="0"/>
        <v>602.11293827875966</v>
      </c>
      <c r="K8" s="55">
        <f t="shared" si="1"/>
        <v>0.55395921855956021</v>
      </c>
      <c r="L8" s="58">
        <f t="shared" si="2"/>
        <v>0.17604670695670266</v>
      </c>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row>
    <row r="9" spans="1:47" ht="20" customHeight="1">
      <c r="A9" s="48" t="s">
        <v>77</v>
      </c>
      <c r="B9" s="49">
        <v>109901</v>
      </c>
      <c r="C9" s="50" t="s">
        <v>78</v>
      </c>
      <c r="D9" s="50" t="s">
        <v>79</v>
      </c>
      <c r="E9" s="50" t="s">
        <v>74</v>
      </c>
      <c r="F9" s="36">
        <f>'Source Data'!F9</f>
        <v>288</v>
      </c>
      <c r="G9" s="62">
        <f>IF(F9=0,"N/A",'Source Data'!O9/F9)</f>
        <v>1284.0555555555557</v>
      </c>
      <c r="H9" s="36">
        <f>'Source Data'!G9</f>
        <v>284</v>
      </c>
      <c r="I9" s="62">
        <f>IF(H9=0,"N/A",'Source Data'!AS9/H9)</f>
        <v>1945.1021126760563</v>
      </c>
      <c r="J9" s="62">
        <f t="shared" si="0"/>
        <v>661.04655712050067</v>
      </c>
      <c r="K9" s="55">
        <f t="shared" si="1"/>
        <v>0.51481149258724579</v>
      </c>
      <c r="L9" s="58">
        <f t="shared" si="2"/>
        <v>0.16035179195506724</v>
      </c>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row>
    <row r="10" spans="1:47" ht="20" customHeight="1">
      <c r="A10" s="48" t="s">
        <v>80</v>
      </c>
      <c r="B10" s="49">
        <v>95901</v>
      </c>
      <c r="C10" s="50" t="s">
        <v>81</v>
      </c>
      <c r="D10" s="50" t="s">
        <v>79</v>
      </c>
      <c r="E10" s="50" t="s">
        <v>74</v>
      </c>
      <c r="F10" s="36">
        <f>'Source Data'!F10</f>
        <v>818</v>
      </c>
      <c r="G10" s="62">
        <f>IF(F10=0,"N/A",'Source Data'!O10/F10)</f>
        <v>1381.1638141809292</v>
      </c>
      <c r="H10" s="36">
        <f>'Source Data'!G10</f>
        <v>808</v>
      </c>
      <c r="I10" s="62">
        <f>IF(H10=0,"N/A",'Source Data'!AS10/H10)</f>
        <v>1971.0148514851485</v>
      </c>
      <c r="J10" s="62">
        <f t="shared" si="0"/>
        <v>589.85103730421929</v>
      </c>
      <c r="K10" s="55">
        <f t="shared" si="1"/>
        <v>0.42706812272953903</v>
      </c>
      <c r="L10" s="58">
        <f t="shared" si="2"/>
        <v>0.17970638906468489</v>
      </c>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row>
    <row r="11" spans="1:47" ht="20" customHeight="1">
      <c r="A11" s="48" t="s">
        <v>82</v>
      </c>
      <c r="B11" s="49">
        <v>221901</v>
      </c>
      <c r="C11" s="50" t="s">
        <v>83</v>
      </c>
      <c r="D11" s="50" t="s">
        <v>79</v>
      </c>
      <c r="E11" s="50" t="s">
        <v>74</v>
      </c>
      <c r="F11" s="36">
        <f>'Source Data'!F11</f>
        <v>16612</v>
      </c>
      <c r="G11" s="62">
        <f>IF(F11=0,"N/A",'Source Data'!O11/F11)</f>
        <v>1473.6771610883698</v>
      </c>
      <c r="H11" s="36">
        <f>'Source Data'!G11</f>
        <v>14536</v>
      </c>
      <c r="I11" s="62">
        <f>IF(H11=0,"N/A",'Source Data'!AS11/H11)</f>
        <v>1945.4925013758943</v>
      </c>
      <c r="J11" s="62">
        <f t="shared" si="0"/>
        <v>471.81534028752458</v>
      </c>
      <c r="K11" s="55">
        <f t="shared" si="1"/>
        <v>0.32016194099056949</v>
      </c>
      <c r="L11" s="58">
        <f t="shared" si="2"/>
        <v>0.22466416614475385</v>
      </c>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row>
    <row r="12" spans="1:47" ht="20" customHeight="1">
      <c r="A12" s="48" t="s">
        <v>84</v>
      </c>
      <c r="B12" s="49">
        <v>57814</v>
      </c>
      <c r="C12" s="50" t="s">
        <v>70</v>
      </c>
      <c r="D12" s="50" t="s">
        <v>71</v>
      </c>
      <c r="E12" s="50" t="s">
        <v>74</v>
      </c>
      <c r="F12" s="36">
        <f>'Source Data'!F12</f>
        <v>493</v>
      </c>
      <c r="G12" s="62">
        <f>IF(F12=0,"N/A",'Source Data'!O12/F12)</f>
        <v>4452.8742393509128</v>
      </c>
      <c r="H12" s="36">
        <f>'Source Data'!G12</f>
        <v>280</v>
      </c>
      <c r="I12" s="62">
        <f>IF(H12=0,"N/A",'Source Data'!AS12/H12)</f>
        <v>7006.1571428571433</v>
      </c>
      <c r="J12" s="62">
        <f t="shared" si="0"/>
        <v>2553.2829035062305</v>
      </c>
      <c r="K12" s="55">
        <f t="shared" si="1"/>
        <v>0.57340108124823619</v>
      </c>
      <c r="L12" s="58">
        <f t="shared" si="2"/>
        <v>4.1515180262413617E-2</v>
      </c>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row>
    <row r="13" spans="1:47" ht="20" customHeight="1">
      <c r="A13" s="48" t="s">
        <v>85</v>
      </c>
      <c r="B13" s="49">
        <v>14901</v>
      </c>
      <c r="C13" s="50" t="s">
        <v>86</v>
      </c>
      <c r="D13" s="50" t="s">
        <v>79</v>
      </c>
      <c r="E13" s="50" t="s">
        <v>74</v>
      </c>
      <c r="F13" s="36">
        <f>'Source Data'!F13</f>
        <v>1723</v>
      </c>
      <c r="G13" s="62">
        <f>IF(F13=0,"N/A",'Source Data'!O13/F13)</f>
        <v>1241.2814857806152</v>
      </c>
      <c r="H13" s="36">
        <f>'Source Data'!G13</f>
        <v>1832</v>
      </c>
      <c r="I13" s="62">
        <f>IF(H13=0,"N/A",'Source Data'!AS13/H13)</f>
        <v>1867.3886462882097</v>
      </c>
      <c r="J13" s="62">
        <f t="shared" si="0"/>
        <v>626.10716050759447</v>
      </c>
      <c r="K13" s="55">
        <f t="shared" si="1"/>
        <v>0.5044038501177267</v>
      </c>
      <c r="L13" s="58">
        <f t="shared" si="2"/>
        <v>0.16930009219837736</v>
      </c>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row>
    <row r="14" spans="1:47" ht="20" customHeight="1">
      <c r="A14" s="48" t="s">
        <v>87</v>
      </c>
      <c r="B14" s="49">
        <v>101810</v>
      </c>
      <c r="C14" s="50" t="s">
        <v>76</v>
      </c>
      <c r="D14" s="50" t="s">
        <v>71</v>
      </c>
      <c r="E14" s="50" t="s">
        <v>74</v>
      </c>
      <c r="F14" s="36">
        <f>'Source Data'!F14</f>
        <v>787</v>
      </c>
      <c r="G14" s="62">
        <f>IF(F14=0,"N/A",'Source Data'!O14/F14)</f>
        <v>1040.2719186785259</v>
      </c>
      <c r="H14" s="36">
        <f>'Source Data'!G14</f>
        <v>738</v>
      </c>
      <c r="I14" s="62">
        <f>IF(H14=0,"N/A",'Source Data'!AS14/H14)</f>
        <v>2261.8455284552847</v>
      </c>
      <c r="J14" s="62">
        <f t="shared" si="0"/>
        <v>1221.5736097767588</v>
      </c>
      <c r="K14" s="55">
        <f t="shared" si="1"/>
        <v>1.1742829810580133</v>
      </c>
      <c r="L14" s="58">
        <f t="shared" si="2"/>
        <v>8.6773321846213905E-2</v>
      </c>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row>
    <row r="15" spans="1:47" ht="20" customHeight="1">
      <c r="A15" s="48" t="s">
        <v>88</v>
      </c>
      <c r="B15" s="49">
        <v>57810</v>
      </c>
      <c r="C15" s="50" t="s">
        <v>70</v>
      </c>
      <c r="D15" s="50" t="s">
        <v>71</v>
      </c>
      <c r="E15" s="50" t="s">
        <v>89</v>
      </c>
      <c r="F15" s="36">
        <f>'Source Data'!F15</f>
        <v>480</v>
      </c>
      <c r="G15" s="62">
        <f>IF(F15=0,"N/A",'Source Data'!O15/F15)</f>
        <v>1012.24375</v>
      </c>
      <c r="H15" s="36">
        <f>'Source Data'!G15</f>
        <v>220</v>
      </c>
      <c r="I15" s="62">
        <f>IF(H15=0,"N/A",'Source Data'!AS15/H15)</f>
        <v>0</v>
      </c>
      <c r="J15" s="62">
        <f t="shared" si="0"/>
        <v>-1012.24375</v>
      </c>
      <c r="K15" s="55">
        <f t="shared" si="1"/>
        <v>-1</v>
      </c>
      <c r="L15" s="58" t="str">
        <f t="shared" si="2"/>
        <v>N/A</v>
      </c>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row>
    <row r="16" spans="1:47" ht="20" customHeight="1">
      <c r="A16" s="48" t="s">
        <v>90</v>
      </c>
      <c r="B16" s="49">
        <v>220821</v>
      </c>
      <c r="C16" s="50" t="s">
        <v>91</v>
      </c>
      <c r="D16" s="50" t="s">
        <v>71</v>
      </c>
      <c r="E16" s="50" t="s">
        <v>89</v>
      </c>
      <c r="F16" s="36">
        <f>'Source Data'!F16</f>
        <v>0</v>
      </c>
      <c r="G16" s="62" t="str">
        <f>IF(F16=0,"N/A",'Source Data'!O16/F16)</f>
        <v>N/A</v>
      </c>
      <c r="H16" s="36">
        <f>'Source Data'!G16</f>
        <v>146</v>
      </c>
      <c r="I16" s="62">
        <f>IF(H16=0,"N/A",'Source Data'!AS16/H16)</f>
        <v>0</v>
      </c>
      <c r="J16" s="62" t="str">
        <f t="shared" si="0"/>
        <v>N/A</v>
      </c>
      <c r="K16" s="55" t="str">
        <f t="shared" si="1"/>
        <v>N/A</v>
      </c>
      <c r="L16" s="58" t="str">
        <f t="shared" si="2"/>
        <v>N/A</v>
      </c>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row>
    <row r="17" spans="1:47" ht="20" customHeight="1">
      <c r="A17" s="48" t="s">
        <v>92</v>
      </c>
      <c r="B17" s="49">
        <v>101849</v>
      </c>
      <c r="C17" s="50" t="s">
        <v>76</v>
      </c>
      <c r="D17" s="50" t="s">
        <v>71</v>
      </c>
      <c r="E17" s="50" t="s">
        <v>74</v>
      </c>
      <c r="F17" s="36">
        <f>'Source Data'!F17</f>
        <v>249</v>
      </c>
      <c r="G17" s="62">
        <f>IF(F17=0,"N/A",'Source Data'!O17/F17)</f>
        <v>797.99196787148594</v>
      </c>
      <c r="H17" s="36">
        <f>'Source Data'!G17</f>
        <v>182</v>
      </c>
      <c r="I17" s="62">
        <f>IF(H17=0,"N/A",'Source Data'!AS17/H17)</f>
        <v>1466.4725274725274</v>
      </c>
      <c r="J17" s="62">
        <f t="shared" si="0"/>
        <v>668.48055960104148</v>
      </c>
      <c r="K17" s="55">
        <f t="shared" si="1"/>
        <v>0.83770336859919137</v>
      </c>
      <c r="L17" s="58">
        <f t="shared" si="2"/>
        <v>0.15856856041297937</v>
      </c>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row>
    <row r="18" spans="1:47" ht="20" customHeight="1">
      <c r="A18" s="48" t="s">
        <v>93</v>
      </c>
      <c r="B18" s="49">
        <v>180903</v>
      </c>
      <c r="C18" s="50" t="s">
        <v>94</v>
      </c>
      <c r="D18" s="50" t="s">
        <v>79</v>
      </c>
      <c r="E18" s="50" t="s">
        <v>74</v>
      </c>
      <c r="F18" s="36">
        <f>'Source Data'!F18</f>
        <v>128</v>
      </c>
      <c r="G18" s="62">
        <f>IF(F18=0,"N/A",'Source Data'!O18/F18)</f>
        <v>3997.96875</v>
      </c>
      <c r="H18" s="36">
        <f>'Source Data'!G18</f>
        <v>141</v>
      </c>
      <c r="I18" s="62">
        <f>IF(H18=0,"N/A",'Source Data'!AS18/H18)</f>
        <v>4101.4609929078015</v>
      </c>
      <c r="J18" s="62">
        <f t="shared" si="0"/>
        <v>103.49224290780148</v>
      </c>
      <c r="K18" s="55">
        <f t="shared" si="1"/>
        <v>2.5886206065968247E-2</v>
      </c>
      <c r="L18" s="58">
        <f t="shared" si="2"/>
        <v>1.0242313532081107</v>
      </c>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row>
    <row r="19" spans="1:47" ht="20" customHeight="1">
      <c r="A19" s="48" t="s">
        <v>95</v>
      </c>
      <c r="B19" s="49">
        <v>57806</v>
      </c>
      <c r="C19" s="50" t="s">
        <v>70</v>
      </c>
      <c r="D19" s="50" t="s">
        <v>71</v>
      </c>
      <c r="E19" s="50" t="s">
        <v>74</v>
      </c>
      <c r="F19" s="36">
        <f>'Source Data'!F19</f>
        <v>1396</v>
      </c>
      <c r="G19" s="62">
        <f>IF(F19=0,"N/A",'Source Data'!O19/F19)</f>
        <v>1062.5687679083094</v>
      </c>
      <c r="H19" s="36">
        <f>'Source Data'!G19</f>
        <v>972</v>
      </c>
      <c r="I19" s="62">
        <f>IF(H19=0,"N/A",'Source Data'!AS19/H19)</f>
        <v>1976.4084362139918</v>
      </c>
      <c r="J19" s="62">
        <f t="shared" si="0"/>
        <v>913.83966830568238</v>
      </c>
      <c r="K19" s="55">
        <f t="shared" si="1"/>
        <v>0.86002873028594318</v>
      </c>
      <c r="L19" s="58">
        <f t="shared" si="2"/>
        <v>0.11599408920005719</v>
      </c>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row>
    <row r="20" spans="1:47" ht="20" customHeight="1">
      <c r="A20" s="48" t="s">
        <v>96</v>
      </c>
      <c r="B20" s="49">
        <v>178901</v>
      </c>
      <c r="C20" s="50" t="s">
        <v>97</v>
      </c>
      <c r="D20" s="50" t="s">
        <v>79</v>
      </c>
      <c r="E20" s="50" t="s">
        <v>74</v>
      </c>
      <c r="F20" s="36">
        <f>'Source Data'!F20</f>
        <v>385</v>
      </c>
      <c r="G20" s="62">
        <f>IF(F20=0,"N/A",'Source Data'!O20/F20)</f>
        <v>2093.9558441558443</v>
      </c>
      <c r="H20" s="36">
        <f>'Source Data'!G20</f>
        <v>421</v>
      </c>
      <c r="I20" s="62">
        <f>IF(H20=0,"N/A",'Source Data'!AS20/H20)</f>
        <v>2898.296912114014</v>
      </c>
      <c r="J20" s="62">
        <f t="shared" si="0"/>
        <v>804.34106795816979</v>
      </c>
      <c r="K20" s="55">
        <f t="shared" si="1"/>
        <v>0.38412513339431531</v>
      </c>
      <c r="L20" s="58">
        <f t="shared" si="2"/>
        <v>0.13178489104016827</v>
      </c>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row>
    <row r="21" spans="1:47" ht="20" customHeight="1">
      <c r="A21" s="48" t="s">
        <v>98</v>
      </c>
      <c r="B21" s="49">
        <v>15901</v>
      </c>
      <c r="C21" s="50" t="s">
        <v>99</v>
      </c>
      <c r="D21" s="50" t="s">
        <v>79</v>
      </c>
      <c r="E21" s="50" t="s">
        <v>74</v>
      </c>
      <c r="F21" s="36">
        <f>'Source Data'!F21</f>
        <v>4944</v>
      </c>
      <c r="G21" s="62">
        <f>IF(F21=0,"N/A",'Source Data'!O21/F21)</f>
        <v>1358.8418284789643</v>
      </c>
      <c r="H21" s="36">
        <f>'Source Data'!G21</f>
        <v>4749</v>
      </c>
      <c r="I21" s="62">
        <f>IF(H21=0,"N/A",'Source Data'!AS21/H21)</f>
        <v>1940.9456727732154</v>
      </c>
      <c r="J21" s="62">
        <f t="shared" si="0"/>
        <v>582.10384429425108</v>
      </c>
      <c r="K21" s="55">
        <f t="shared" si="1"/>
        <v>0.42838234156055965</v>
      </c>
      <c r="L21" s="58">
        <f t="shared" si="2"/>
        <v>0.18209809304474794</v>
      </c>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row>
    <row r="22" spans="1:47" ht="20" customHeight="1">
      <c r="A22" s="48" t="s">
        <v>100</v>
      </c>
      <c r="B22" s="49">
        <v>250906</v>
      </c>
      <c r="C22" s="50" t="s">
        <v>101</v>
      </c>
      <c r="D22" s="50" t="s">
        <v>79</v>
      </c>
      <c r="E22" s="50" t="s">
        <v>74</v>
      </c>
      <c r="F22" s="36">
        <f>'Source Data'!F22</f>
        <v>881</v>
      </c>
      <c r="G22" s="62">
        <f>IF(F22=0,"N/A",'Source Data'!O22/F22)</f>
        <v>1299.6867196367764</v>
      </c>
      <c r="H22" s="36">
        <f>'Source Data'!G22</f>
        <v>818</v>
      </c>
      <c r="I22" s="62">
        <f>IF(H22=0,"N/A",'Source Data'!AS22/H22)</f>
        <v>2153.7249388753057</v>
      </c>
      <c r="J22" s="62">
        <f t="shared" si="0"/>
        <v>854.03821923852934</v>
      </c>
      <c r="K22" s="55">
        <f t="shared" si="1"/>
        <v>0.65711083012159077</v>
      </c>
      <c r="L22" s="58">
        <f t="shared" si="2"/>
        <v>0.12411622526039978</v>
      </c>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row>
    <row r="23" spans="1:47" ht="20" customHeight="1">
      <c r="A23" s="48" t="s">
        <v>102</v>
      </c>
      <c r="B23" s="49">
        <v>209901</v>
      </c>
      <c r="C23" s="50" t="s">
        <v>103</v>
      </c>
      <c r="D23" s="50" t="s">
        <v>79</v>
      </c>
      <c r="E23" s="50" t="s">
        <v>74</v>
      </c>
      <c r="F23" s="36">
        <f>'Source Data'!F23</f>
        <v>522</v>
      </c>
      <c r="G23" s="62">
        <f>IF(F23=0,"N/A",'Source Data'!O23/F23)</f>
        <v>1478.831417624521</v>
      </c>
      <c r="H23" s="36">
        <f>'Source Data'!G23</f>
        <v>474</v>
      </c>
      <c r="I23" s="62">
        <f>IF(H23=0,"N/A",'Source Data'!AS23/H23)</f>
        <v>2229.3101265822784</v>
      </c>
      <c r="J23" s="62">
        <f t="shared" si="0"/>
        <v>750.47870895775736</v>
      </c>
      <c r="K23" s="55">
        <f t="shared" si="1"/>
        <v>0.50748090689286784</v>
      </c>
      <c r="L23" s="58">
        <f t="shared" si="2"/>
        <v>0.14124318083215134</v>
      </c>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row>
    <row r="24" spans="1:47" ht="20" customHeight="1">
      <c r="A24" s="48" t="s">
        <v>104</v>
      </c>
      <c r="B24" s="49">
        <v>101902</v>
      </c>
      <c r="C24" s="50" t="s">
        <v>76</v>
      </c>
      <c r="D24" s="50" t="s">
        <v>79</v>
      </c>
      <c r="E24" s="50" t="s">
        <v>74</v>
      </c>
      <c r="F24" s="36">
        <f>'Source Data'!F24</f>
        <v>67259</v>
      </c>
      <c r="G24" s="62">
        <f>IF(F24=0,"N/A",'Source Data'!O24/F24)</f>
        <v>1526.5386193669249</v>
      </c>
      <c r="H24" s="36">
        <f>'Source Data'!G24</f>
        <v>56419</v>
      </c>
      <c r="I24" s="62">
        <f>IF(H24=0,"N/A",'Source Data'!AS24/H24)</f>
        <v>2502.1172831847425</v>
      </c>
      <c r="J24" s="62">
        <f t="shared" si="0"/>
        <v>975.57866381781764</v>
      </c>
      <c r="K24" s="55">
        <f t="shared" si="1"/>
        <v>0.63907892760839724</v>
      </c>
      <c r="L24" s="58">
        <f t="shared" si="2"/>
        <v>0.1086534627409551</v>
      </c>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row>
    <row r="25" spans="1:47" ht="20" customHeight="1">
      <c r="A25" s="48" t="s">
        <v>105</v>
      </c>
      <c r="B25" s="49">
        <v>184907</v>
      </c>
      <c r="C25" s="50" t="s">
        <v>106</v>
      </c>
      <c r="D25" s="50" t="s">
        <v>79</v>
      </c>
      <c r="E25" s="50" t="s">
        <v>74</v>
      </c>
      <c r="F25" s="36">
        <f>'Source Data'!F25</f>
        <v>6437</v>
      </c>
      <c r="G25" s="62">
        <f>IF(F25=0,"N/A",'Source Data'!O25/F25)</f>
        <v>1235.3287245611309</v>
      </c>
      <c r="H25" s="36">
        <f>'Source Data'!G25</f>
        <v>8430</v>
      </c>
      <c r="I25" s="62">
        <f>IF(H25=0,"N/A",'Source Data'!AS25/H25)</f>
        <v>1576.9344009489917</v>
      </c>
      <c r="J25" s="62">
        <f t="shared" si="0"/>
        <v>341.60567638786074</v>
      </c>
      <c r="K25" s="55">
        <f t="shared" si="1"/>
        <v>0.2765301814779878</v>
      </c>
      <c r="L25" s="58">
        <f t="shared" si="2"/>
        <v>0.31029929338658613</v>
      </c>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row>
    <row r="26" spans="1:47" ht="20" customHeight="1">
      <c r="A26" s="48" t="s">
        <v>107</v>
      </c>
      <c r="B26" s="49">
        <v>125901</v>
      </c>
      <c r="C26" s="50" t="s">
        <v>108</v>
      </c>
      <c r="D26" s="50" t="s">
        <v>79</v>
      </c>
      <c r="E26" s="50" t="s">
        <v>74</v>
      </c>
      <c r="F26" s="36">
        <f>'Source Data'!F26</f>
        <v>4870</v>
      </c>
      <c r="G26" s="62">
        <f>IF(F26=0,"N/A",'Source Data'!O26/F26)</f>
        <v>1330.7451745379876</v>
      </c>
      <c r="H26" s="36">
        <f>'Source Data'!G26</f>
        <v>4297</v>
      </c>
      <c r="I26" s="62">
        <f>IF(H26=0,"N/A",'Source Data'!AS26/H26)</f>
        <v>1874.885734233186</v>
      </c>
      <c r="J26" s="62">
        <f t="shared" si="0"/>
        <v>544.14055969519836</v>
      </c>
      <c r="K26" s="55">
        <f t="shared" si="1"/>
        <v>0.40889914170390645</v>
      </c>
      <c r="L26" s="58">
        <f t="shared" si="2"/>
        <v>0.19480260772947372</v>
      </c>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row>
    <row r="27" spans="1:47" ht="20" customHeight="1">
      <c r="A27" s="48" t="s">
        <v>109</v>
      </c>
      <c r="B27" s="49">
        <v>101903</v>
      </c>
      <c r="C27" s="50" t="s">
        <v>76</v>
      </c>
      <c r="D27" s="50" t="s">
        <v>79</v>
      </c>
      <c r="E27" s="50" t="s">
        <v>74</v>
      </c>
      <c r="F27" s="36">
        <f>'Source Data'!F27</f>
        <v>45300</v>
      </c>
      <c r="G27" s="62">
        <f>IF(F27=0,"N/A",'Source Data'!O27/F27)</f>
        <v>2077.2207064017662</v>
      </c>
      <c r="H27" s="36">
        <f>'Source Data'!G27</f>
        <v>38610</v>
      </c>
      <c r="I27" s="62">
        <f>IF(H27=0,"N/A",'Source Data'!AS27/H27)</f>
        <v>2616.8613830613831</v>
      </c>
      <c r="J27" s="62">
        <f t="shared" si="0"/>
        <v>539.64067665961693</v>
      </c>
      <c r="K27" s="55">
        <f t="shared" si="1"/>
        <v>0.25978976379183183</v>
      </c>
      <c r="L27" s="58">
        <f t="shared" si="2"/>
        <v>0.1964270014931814</v>
      </c>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row>
    <row r="28" spans="1:47" ht="20" customHeight="1">
      <c r="A28" s="48" t="s">
        <v>110</v>
      </c>
      <c r="B28" s="49">
        <v>101815</v>
      </c>
      <c r="C28" s="50" t="s">
        <v>76</v>
      </c>
      <c r="D28" s="50" t="s">
        <v>71</v>
      </c>
      <c r="E28" s="50" t="s">
        <v>74</v>
      </c>
      <c r="F28" s="36">
        <f>'Source Data'!F28</f>
        <v>347</v>
      </c>
      <c r="G28" s="62">
        <f>IF(F28=0,"N/A",'Source Data'!O28/F28)</f>
        <v>863.51873198847261</v>
      </c>
      <c r="H28" s="36">
        <f>'Source Data'!G28</f>
        <v>367</v>
      </c>
      <c r="I28" s="62">
        <f>IF(H28=0,"N/A",'Source Data'!AS28/H28)</f>
        <v>1490.7520435967303</v>
      </c>
      <c r="J28" s="62">
        <f t="shared" si="0"/>
        <v>627.23331160825774</v>
      </c>
      <c r="K28" s="55">
        <f t="shared" si="1"/>
        <v>0.72636908543245227</v>
      </c>
      <c r="L28" s="58">
        <f t="shared" si="2"/>
        <v>0.16899612638271821</v>
      </c>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row>
    <row r="29" spans="1:47" ht="20" customHeight="1">
      <c r="A29" s="48" t="s">
        <v>111</v>
      </c>
      <c r="B29" s="49">
        <v>43901</v>
      </c>
      <c r="C29" s="50" t="s">
        <v>112</v>
      </c>
      <c r="D29" s="50" t="s">
        <v>79</v>
      </c>
      <c r="E29" s="50" t="s">
        <v>74</v>
      </c>
      <c r="F29" s="36">
        <f>'Source Data'!F29</f>
        <v>21880</v>
      </c>
      <c r="G29" s="62">
        <f>IF(F29=0,"N/A",'Source Data'!O29/F29)</f>
        <v>1257.8358318098719</v>
      </c>
      <c r="H29" s="36">
        <f>'Source Data'!G29</f>
        <v>20838</v>
      </c>
      <c r="I29" s="62">
        <f>IF(H29=0,"N/A",'Source Data'!AS29/H29)</f>
        <v>1553.1649870429023</v>
      </c>
      <c r="J29" s="62">
        <f t="shared" si="0"/>
        <v>295.32915523303041</v>
      </c>
      <c r="K29" s="55">
        <f t="shared" si="1"/>
        <v>0.23479149485516554</v>
      </c>
      <c r="L29" s="58">
        <f t="shared" si="2"/>
        <v>0.35892155624242505</v>
      </c>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row>
    <row r="30" spans="1:47" ht="20" customHeight="1">
      <c r="A30" s="48" t="s">
        <v>113</v>
      </c>
      <c r="B30" s="49">
        <v>22901</v>
      </c>
      <c r="C30" s="50" t="s">
        <v>114</v>
      </c>
      <c r="D30" s="50" t="s">
        <v>79</v>
      </c>
      <c r="E30" s="50" t="s">
        <v>74</v>
      </c>
      <c r="F30" s="36">
        <f>'Source Data'!F30</f>
        <v>1025</v>
      </c>
      <c r="G30" s="62">
        <f>IF(F30=0,"N/A",'Source Data'!O30/F30)</f>
        <v>1698.7892682926829</v>
      </c>
      <c r="H30" s="36">
        <f>'Source Data'!G30</f>
        <v>905</v>
      </c>
      <c r="I30" s="62">
        <f>IF(H30=0,"N/A",'Source Data'!AS30/H30)</f>
        <v>2360.5414364640883</v>
      </c>
      <c r="J30" s="62">
        <f t="shared" si="0"/>
        <v>661.7521681714054</v>
      </c>
      <c r="K30" s="55">
        <f t="shared" si="1"/>
        <v>0.38954341219525102</v>
      </c>
      <c r="L30" s="58">
        <f t="shared" si="2"/>
        <v>0.16018081254332081</v>
      </c>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row>
    <row r="31" spans="1:47" ht="20" customHeight="1">
      <c r="A31" s="48" t="s">
        <v>115</v>
      </c>
      <c r="B31" s="49">
        <v>37901</v>
      </c>
      <c r="C31" s="50" t="s">
        <v>116</v>
      </c>
      <c r="D31" s="50" t="s">
        <v>79</v>
      </c>
      <c r="E31" s="50" t="s">
        <v>74</v>
      </c>
      <c r="F31" s="36">
        <f>'Source Data'!F31</f>
        <v>631</v>
      </c>
      <c r="G31" s="62">
        <f>IF(F31=0,"N/A",'Source Data'!O31/F31)</f>
        <v>1266.1774960380349</v>
      </c>
      <c r="H31" s="36">
        <f>'Source Data'!G31</f>
        <v>505</v>
      </c>
      <c r="I31" s="62">
        <f>IF(H31=0,"N/A",'Source Data'!AS31/H31)</f>
        <v>2317.0356435643566</v>
      </c>
      <c r="J31" s="62">
        <f t="shared" si="0"/>
        <v>1050.8581475263218</v>
      </c>
      <c r="K31" s="55">
        <f t="shared" si="1"/>
        <v>0.82994536770281924</v>
      </c>
      <c r="L31" s="58">
        <f t="shared" si="2"/>
        <v>0.10086994162772567</v>
      </c>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row>
    <row r="32" spans="1:47" ht="20" customHeight="1">
      <c r="A32" s="48" t="s">
        <v>117</v>
      </c>
      <c r="B32" s="49">
        <v>126901</v>
      </c>
      <c r="C32" s="50" t="s">
        <v>118</v>
      </c>
      <c r="D32" s="50" t="s">
        <v>79</v>
      </c>
      <c r="E32" s="50" t="s">
        <v>74</v>
      </c>
      <c r="F32" s="36">
        <f>'Source Data'!F32</f>
        <v>3663</v>
      </c>
      <c r="G32" s="62">
        <f>IF(F32=0,"N/A",'Source Data'!O32/F32)</f>
        <v>1319.951678951679</v>
      </c>
      <c r="H32" s="36">
        <f>'Source Data'!G32</f>
        <v>3788</v>
      </c>
      <c r="I32" s="62">
        <f>IF(H32=0,"N/A",'Source Data'!AS32/H32)</f>
        <v>1812.320221752904</v>
      </c>
      <c r="J32" s="62">
        <f t="shared" si="0"/>
        <v>492.36854280122498</v>
      </c>
      <c r="K32" s="55">
        <f t="shared" si="1"/>
        <v>0.37302012691272896</v>
      </c>
      <c r="L32" s="58">
        <f t="shared" si="2"/>
        <v>0.2152858901117764</v>
      </c>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row>
    <row r="33" spans="1:47" ht="20" customHeight="1">
      <c r="A33" s="48" t="s">
        <v>119</v>
      </c>
      <c r="B33" s="49">
        <v>20901</v>
      </c>
      <c r="C33" s="50" t="s">
        <v>120</v>
      </c>
      <c r="D33" s="50" t="s">
        <v>79</v>
      </c>
      <c r="E33" s="50" t="s">
        <v>74</v>
      </c>
      <c r="F33" s="36">
        <f>'Source Data'!F33</f>
        <v>27022</v>
      </c>
      <c r="G33" s="62">
        <f>IF(F33=0,"N/A",'Source Data'!O33/F33)</f>
        <v>1580.4311671970986</v>
      </c>
      <c r="H33" s="36">
        <f>'Source Data'!G33</f>
        <v>30038</v>
      </c>
      <c r="I33" s="62">
        <f>IF(H33=0,"N/A",'Source Data'!AS33/H33)</f>
        <v>1868.0861242426261</v>
      </c>
      <c r="J33" s="62">
        <f t="shared" si="0"/>
        <v>287.65495704552745</v>
      </c>
      <c r="K33" s="55">
        <f t="shared" si="1"/>
        <v>0.18201043045467444</v>
      </c>
      <c r="L33" s="58">
        <f t="shared" si="2"/>
        <v>0.36849703926090616</v>
      </c>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row>
    <row r="34" spans="1:47" ht="20" customHeight="1">
      <c r="A34" s="48" t="s">
        <v>121</v>
      </c>
      <c r="B34" s="49">
        <v>249901</v>
      </c>
      <c r="C34" s="50" t="s">
        <v>122</v>
      </c>
      <c r="D34" s="50" t="s">
        <v>79</v>
      </c>
      <c r="E34" s="50" t="s">
        <v>74</v>
      </c>
      <c r="F34" s="36">
        <f>'Source Data'!F34</f>
        <v>738</v>
      </c>
      <c r="G34" s="62">
        <f>IF(F34=0,"N/A",'Source Data'!O34/F34)</f>
        <v>1628.0460704607046</v>
      </c>
      <c r="H34" s="36">
        <f>'Source Data'!G34</f>
        <v>844</v>
      </c>
      <c r="I34" s="62">
        <f>IF(H34=0,"N/A",'Source Data'!AS34/H34)</f>
        <v>2170.1694312796208</v>
      </c>
      <c r="J34" s="62">
        <f t="shared" si="0"/>
        <v>542.12336081891613</v>
      </c>
      <c r="K34" s="55">
        <f t="shared" si="1"/>
        <v>0.33299018415707732</v>
      </c>
      <c r="L34" s="58">
        <f t="shared" si="2"/>
        <v>0.1955274530872077</v>
      </c>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row>
    <row r="35" spans="1:47" ht="20" customHeight="1">
      <c r="A35" s="48" t="s">
        <v>123</v>
      </c>
      <c r="B35" s="49">
        <v>188901</v>
      </c>
      <c r="C35" s="50" t="s">
        <v>124</v>
      </c>
      <c r="D35" s="50" t="s">
        <v>79</v>
      </c>
      <c r="E35" s="50" t="s">
        <v>74</v>
      </c>
      <c r="F35" s="36">
        <f>'Source Data'!F35</f>
        <v>32436</v>
      </c>
      <c r="G35" s="62">
        <f>IF(F35=0,"N/A",'Source Data'!O35/F35)</f>
        <v>1427.5327105685042</v>
      </c>
      <c r="H35" s="36">
        <f>'Source Data'!G35</f>
        <v>29321</v>
      </c>
      <c r="I35" s="62">
        <f>IF(H35=0,"N/A",'Source Data'!AS35/H35)</f>
        <v>1792.1840660277617</v>
      </c>
      <c r="J35" s="62">
        <f t="shared" si="0"/>
        <v>364.6513554592575</v>
      </c>
      <c r="K35" s="55">
        <f t="shared" si="1"/>
        <v>0.25544168113250298</v>
      </c>
      <c r="L35" s="58">
        <f t="shared" si="2"/>
        <v>0.29068862192079081</v>
      </c>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row>
    <row r="36" spans="1:47" ht="20" customHeight="1">
      <c r="A36" s="48" t="s">
        <v>125</v>
      </c>
      <c r="B36" s="49">
        <v>84804</v>
      </c>
      <c r="C36" s="50" t="s">
        <v>126</v>
      </c>
      <c r="D36" s="50" t="s">
        <v>71</v>
      </c>
      <c r="E36" s="50" t="s">
        <v>74</v>
      </c>
      <c r="F36" s="36">
        <f>'Source Data'!F36</f>
        <v>281</v>
      </c>
      <c r="G36" s="62">
        <f>IF(F36=0,"N/A",'Source Data'!O36/F36)</f>
        <v>1343.9466192170819</v>
      </c>
      <c r="H36" s="36">
        <f>'Source Data'!G36</f>
        <v>167</v>
      </c>
      <c r="I36" s="62">
        <f>IF(H36=0,"N/A",'Source Data'!AS36/H36)</f>
        <v>1917.7485029940119</v>
      </c>
      <c r="J36" s="62">
        <f t="shared" si="0"/>
        <v>573.80188377693003</v>
      </c>
      <c r="K36" s="55">
        <f t="shared" si="1"/>
        <v>0.42695288307745377</v>
      </c>
      <c r="L36" s="58">
        <f t="shared" si="2"/>
        <v>0.18473275009534185</v>
      </c>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row>
    <row r="37" spans="1:47" ht="20" customHeight="1">
      <c r="A37" s="48" t="s">
        <v>127</v>
      </c>
      <c r="B37" s="49">
        <v>140901</v>
      </c>
      <c r="C37" s="50" t="s">
        <v>128</v>
      </c>
      <c r="D37" s="50" t="s">
        <v>79</v>
      </c>
      <c r="E37" s="50" t="s">
        <v>74</v>
      </c>
      <c r="F37" s="36">
        <f>'Source Data'!F37</f>
        <v>131</v>
      </c>
      <c r="G37" s="62">
        <f>IF(F37=0,"N/A",'Source Data'!O37/F37)</f>
        <v>1925.4427480916031</v>
      </c>
      <c r="H37" s="36">
        <f>'Source Data'!G37</f>
        <v>102</v>
      </c>
      <c r="I37" s="62">
        <f>IF(H37=0,"N/A",'Source Data'!AS37/H37)</f>
        <v>3397.7254901960782</v>
      </c>
      <c r="J37" s="62">
        <f t="shared" si="0"/>
        <v>1472.2827421044751</v>
      </c>
      <c r="K37" s="55">
        <f t="shared" si="1"/>
        <v>0.76464633579145569</v>
      </c>
      <c r="L37" s="58">
        <f t="shared" si="2"/>
        <v>7.1997040356857014E-2</v>
      </c>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row>
    <row r="38" spans="1:47" ht="20" customHeight="1">
      <c r="A38" s="48" t="s">
        <v>129</v>
      </c>
      <c r="B38" s="49">
        <v>101819</v>
      </c>
      <c r="C38" s="50" t="s">
        <v>76</v>
      </c>
      <c r="D38" s="50" t="s">
        <v>71</v>
      </c>
      <c r="E38" s="50" t="s">
        <v>74</v>
      </c>
      <c r="F38" s="36">
        <f>'Source Data'!F38</f>
        <v>508</v>
      </c>
      <c r="G38" s="62">
        <f>IF(F38=0,"N/A",'Source Data'!O38/F38)</f>
        <v>1171.1870078740158</v>
      </c>
      <c r="H38" s="36">
        <f>'Source Data'!G38</f>
        <v>750</v>
      </c>
      <c r="I38" s="62">
        <f>IF(H38=0,"N/A",'Source Data'!AS38/H38)</f>
        <v>1879.7426666666668</v>
      </c>
      <c r="J38" s="62">
        <f t="shared" si="0"/>
        <v>708.555658792651</v>
      </c>
      <c r="K38" s="55">
        <f t="shared" si="1"/>
        <v>0.6049893433149065</v>
      </c>
      <c r="L38" s="58">
        <f t="shared" si="2"/>
        <v>0.14960010365398752</v>
      </c>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row>
    <row r="39" spans="1:47" ht="20" customHeight="1">
      <c r="A39" s="48" t="s">
        <v>130</v>
      </c>
      <c r="B39" s="49">
        <v>36901</v>
      </c>
      <c r="C39" s="50" t="s">
        <v>131</v>
      </c>
      <c r="D39" s="50" t="s">
        <v>79</v>
      </c>
      <c r="E39" s="50" t="s">
        <v>74</v>
      </c>
      <c r="F39" s="36">
        <f>'Source Data'!F39</f>
        <v>1343</v>
      </c>
      <c r="G39" s="62">
        <f>IF(F39=0,"N/A",'Source Data'!O39/F39)</f>
        <v>1881.9128816083396</v>
      </c>
      <c r="H39" s="36">
        <f>'Source Data'!G39</f>
        <v>1552</v>
      </c>
      <c r="I39" s="62">
        <f>IF(H39=0,"N/A",'Source Data'!AS39/H39)</f>
        <v>3085.2377577319589</v>
      </c>
      <c r="J39" s="62">
        <f t="shared" si="0"/>
        <v>1203.3248761236193</v>
      </c>
      <c r="K39" s="55">
        <f t="shared" si="1"/>
        <v>0.63941582412423981</v>
      </c>
      <c r="L39" s="58">
        <f t="shared" si="2"/>
        <v>8.8089261764011315E-2</v>
      </c>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row>
    <row r="40" spans="1:47" ht="20" customHeight="1">
      <c r="A40" s="48" t="s">
        <v>132</v>
      </c>
      <c r="B40" s="49">
        <v>93901</v>
      </c>
      <c r="C40" s="50" t="s">
        <v>133</v>
      </c>
      <c r="D40" s="50" t="s">
        <v>79</v>
      </c>
      <c r="E40" s="50" t="s">
        <v>74</v>
      </c>
      <c r="F40" s="36">
        <f>'Source Data'!F40</f>
        <v>888</v>
      </c>
      <c r="G40" s="62">
        <f>IF(F40=0,"N/A",'Source Data'!O40/F40)</f>
        <v>1607.6632882882882</v>
      </c>
      <c r="H40" s="36">
        <f>'Source Data'!G40</f>
        <v>979</v>
      </c>
      <c r="I40" s="62">
        <f>IF(H40=0,"N/A",'Source Data'!AS40/H40)</f>
        <v>2079.2083758937692</v>
      </c>
      <c r="J40" s="62">
        <f t="shared" si="0"/>
        <v>471.54508760548106</v>
      </c>
      <c r="K40" s="55">
        <f t="shared" si="1"/>
        <v>0.29331085124643524</v>
      </c>
      <c r="L40" s="58">
        <f t="shared" si="2"/>
        <v>0.22479292603443485</v>
      </c>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row>
    <row r="41" spans="1:47" ht="20" customHeight="1">
      <c r="A41" s="48" t="s">
        <v>134</v>
      </c>
      <c r="B41" s="49">
        <v>2901</v>
      </c>
      <c r="C41" s="50" t="s">
        <v>135</v>
      </c>
      <c r="D41" s="50" t="s">
        <v>79</v>
      </c>
      <c r="E41" s="50" t="s">
        <v>74</v>
      </c>
      <c r="F41" s="36">
        <f>'Source Data'!F41</f>
        <v>4359</v>
      </c>
      <c r="G41" s="62">
        <f>IF(F41=0,"N/A",'Source Data'!O41/F41)</f>
        <v>1890.3257627896307</v>
      </c>
      <c r="H41" s="36">
        <f>'Source Data'!G41</f>
        <v>4209</v>
      </c>
      <c r="I41" s="62">
        <f>IF(H41=0,"N/A",'Source Data'!AS41/H41)</f>
        <v>2092.6146353052982</v>
      </c>
      <c r="J41" s="62">
        <f t="shared" si="0"/>
        <v>202.28887251566744</v>
      </c>
      <c r="K41" s="55">
        <f t="shared" si="1"/>
        <v>0.10701270463411634</v>
      </c>
      <c r="L41" s="58">
        <f t="shared" si="2"/>
        <v>0.52400311832174662</v>
      </c>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row>
    <row r="42" spans="1:47" ht="20" customHeight="1">
      <c r="A42" s="48" t="s">
        <v>136</v>
      </c>
      <c r="B42" s="49">
        <v>20902</v>
      </c>
      <c r="C42" s="50" t="s">
        <v>120</v>
      </c>
      <c r="D42" s="50" t="s">
        <v>79</v>
      </c>
      <c r="E42" s="50" t="s">
        <v>74</v>
      </c>
      <c r="F42" s="36">
        <f>'Source Data'!F42</f>
        <v>6861</v>
      </c>
      <c r="G42" s="62">
        <f>IF(F42=0,"N/A",'Source Data'!O42/F42)</f>
        <v>1691.46640431424</v>
      </c>
      <c r="H42" s="36">
        <f>'Source Data'!G42</f>
        <v>7105</v>
      </c>
      <c r="I42" s="62">
        <f>IF(H42=0,"N/A",'Source Data'!AS42/H42)</f>
        <v>2041.1871921182267</v>
      </c>
      <c r="J42" s="62">
        <f t="shared" si="0"/>
        <v>349.7207878039867</v>
      </c>
      <c r="K42" s="55">
        <f t="shared" si="1"/>
        <v>0.20675597630079545</v>
      </c>
      <c r="L42" s="58">
        <f t="shared" si="2"/>
        <v>0.30309893977309527</v>
      </c>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row>
    <row r="43" spans="1:47" ht="20" customHeight="1">
      <c r="A43" s="48" t="s">
        <v>137</v>
      </c>
      <c r="B43" s="49">
        <v>43902</v>
      </c>
      <c r="C43" s="50" t="s">
        <v>112</v>
      </c>
      <c r="D43" s="50" t="s">
        <v>79</v>
      </c>
      <c r="E43" s="50" t="s">
        <v>74</v>
      </c>
      <c r="F43" s="36">
        <f>'Source Data'!F43</f>
        <v>3828</v>
      </c>
      <c r="G43" s="62">
        <f>IF(F43=0,"N/A",'Source Data'!O43/F43)</f>
        <v>1451.5974399164054</v>
      </c>
      <c r="H43" s="36">
        <f>'Source Data'!G43</f>
        <v>6038</v>
      </c>
      <c r="I43" s="62">
        <f>IF(H43=0,"N/A",'Source Data'!AS43/H43)</f>
        <v>1838.730705531633</v>
      </c>
      <c r="J43" s="62">
        <f t="shared" si="0"/>
        <v>387.13326561522763</v>
      </c>
      <c r="K43" s="55">
        <f t="shared" si="1"/>
        <v>0.26669464616686145</v>
      </c>
      <c r="L43" s="58">
        <f t="shared" si="2"/>
        <v>0.27380752163352856</v>
      </c>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row>
    <row r="44" spans="1:47" ht="20" customHeight="1">
      <c r="A44" s="48" t="s">
        <v>138</v>
      </c>
      <c r="B44" s="49">
        <v>127901</v>
      </c>
      <c r="C44" s="50" t="s">
        <v>139</v>
      </c>
      <c r="D44" s="50" t="s">
        <v>79</v>
      </c>
      <c r="E44" s="50" t="s">
        <v>74</v>
      </c>
      <c r="F44" s="36">
        <f>'Source Data'!F44</f>
        <v>726</v>
      </c>
      <c r="G44" s="62">
        <f>IF(F44=0,"N/A",'Source Data'!O44/F44)</f>
        <v>1516.9035812672175</v>
      </c>
      <c r="H44" s="36">
        <f>'Source Data'!G44</f>
        <v>723</v>
      </c>
      <c r="I44" s="62">
        <f>IF(H44=0,"N/A",'Source Data'!AS44/H44)</f>
        <v>2298.4674965421855</v>
      </c>
      <c r="J44" s="62">
        <f t="shared" si="0"/>
        <v>781.56391527496794</v>
      </c>
      <c r="K44" s="55">
        <f t="shared" si="1"/>
        <v>0.51523638346351019</v>
      </c>
      <c r="L44" s="58">
        <f t="shared" si="2"/>
        <v>0.13562550410571006</v>
      </c>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row>
    <row r="45" spans="1:47" ht="20" customHeight="1">
      <c r="A45" s="48" t="s">
        <v>140</v>
      </c>
      <c r="B45" s="49">
        <v>71906</v>
      </c>
      <c r="C45" s="50" t="s">
        <v>141</v>
      </c>
      <c r="D45" s="50" t="s">
        <v>79</v>
      </c>
      <c r="E45" s="50" t="s">
        <v>74</v>
      </c>
      <c r="F45" s="36">
        <f>'Source Data'!F45</f>
        <v>843</v>
      </c>
      <c r="G45" s="62">
        <f>IF(F45=0,"N/A",'Source Data'!O45/F45)</f>
        <v>1403.8362989323844</v>
      </c>
      <c r="H45" s="36">
        <f>'Source Data'!G45</f>
        <v>725</v>
      </c>
      <c r="I45" s="62">
        <f>IF(H45=0,"N/A",'Source Data'!AS45/H45)</f>
        <v>2577.8758620689655</v>
      </c>
      <c r="J45" s="62">
        <f t="shared" si="0"/>
        <v>1174.0395631365811</v>
      </c>
      <c r="K45" s="55">
        <f t="shared" si="1"/>
        <v>0.83630802539401261</v>
      </c>
      <c r="L45" s="58">
        <f t="shared" si="2"/>
        <v>9.0286565570932606E-2</v>
      </c>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row>
    <row r="46" spans="1:47" ht="20" customHeight="1">
      <c r="A46" s="48" t="s">
        <v>142</v>
      </c>
      <c r="B46" s="49">
        <v>110901</v>
      </c>
      <c r="C46" s="50" t="s">
        <v>143</v>
      </c>
      <c r="D46" s="50" t="s">
        <v>79</v>
      </c>
      <c r="E46" s="50" t="s">
        <v>74</v>
      </c>
      <c r="F46" s="36">
        <f>'Source Data'!F46</f>
        <v>200</v>
      </c>
      <c r="G46" s="62">
        <f>IF(F46=0,"N/A",'Source Data'!O46/F46)</f>
        <v>1630.4</v>
      </c>
      <c r="H46" s="36">
        <f>'Source Data'!G46</f>
        <v>175</v>
      </c>
      <c r="I46" s="62">
        <f>IF(H46=0,"N/A",'Source Data'!AS46/H46)</f>
        <v>2776.2114285714288</v>
      </c>
      <c r="J46" s="62">
        <f t="shared" si="0"/>
        <v>1145.8114285714287</v>
      </c>
      <c r="K46" s="55">
        <f t="shared" si="1"/>
        <v>0.70277933548296656</v>
      </c>
      <c r="L46" s="58">
        <f t="shared" si="2"/>
        <v>9.251085942837764E-2</v>
      </c>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row>
    <row r="47" spans="1:47" ht="20" customHeight="1">
      <c r="A47" s="48" t="s">
        <v>144</v>
      </c>
      <c r="B47" s="49">
        <v>228905</v>
      </c>
      <c r="C47" s="50" t="s">
        <v>145</v>
      </c>
      <c r="D47" s="50" t="s">
        <v>79</v>
      </c>
      <c r="E47" s="50" t="s">
        <v>74</v>
      </c>
      <c r="F47" s="36">
        <f>'Source Data'!F47</f>
        <v>198</v>
      </c>
      <c r="G47" s="62">
        <f>IF(F47=0,"N/A",'Source Data'!O47/F47)</f>
        <v>1393.6666666666667</v>
      </c>
      <c r="H47" s="36">
        <f>'Source Data'!G47</f>
        <v>179</v>
      </c>
      <c r="I47" s="62">
        <f>IF(H47=0,"N/A",'Source Data'!AS47/H47)</f>
        <v>2427.1787709497207</v>
      </c>
      <c r="J47" s="62">
        <f t="shared" si="0"/>
        <v>1033.512104283054</v>
      </c>
      <c r="K47" s="55">
        <f t="shared" si="1"/>
        <v>0.74157768783763733</v>
      </c>
      <c r="L47" s="58">
        <f t="shared" si="2"/>
        <v>0.10256290135424399</v>
      </c>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row>
    <row r="48" spans="1:47" ht="20" customHeight="1">
      <c r="A48" s="48" t="s">
        <v>146</v>
      </c>
      <c r="B48" s="49">
        <v>109912</v>
      </c>
      <c r="C48" s="50" t="s">
        <v>78</v>
      </c>
      <c r="D48" s="50" t="s">
        <v>79</v>
      </c>
      <c r="E48" s="50" t="s">
        <v>74</v>
      </c>
      <c r="F48" s="36">
        <f>'Source Data'!F48</f>
        <v>337</v>
      </c>
      <c r="G48" s="62">
        <f>IF(F48=0,"N/A",'Source Data'!O48/F48)</f>
        <v>1605.7359050445104</v>
      </c>
      <c r="H48" s="36">
        <f>'Source Data'!G48</f>
        <v>332</v>
      </c>
      <c r="I48" s="62">
        <f>IF(H48=0,"N/A",'Source Data'!AS48/H48)</f>
        <v>2307.6144578313251</v>
      </c>
      <c r="J48" s="62">
        <f t="shared" si="0"/>
        <v>701.87855278681468</v>
      </c>
      <c r="K48" s="55">
        <f t="shared" si="1"/>
        <v>0.43710709250619817</v>
      </c>
      <c r="L48" s="58">
        <f t="shared" si="2"/>
        <v>0.15102327828529039</v>
      </c>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row>
    <row r="49" spans="1:47" ht="20" customHeight="1">
      <c r="A49" s="48" t="s">
        <v>147</v>
      </c>
      <c r="B49" s="49">
        <v>205901</v>
      </c>
      <c r="C49" s="50" t="s">
        <v>148</v>
      </c>
      <c r="D49" s="50" t="s">
        <v>79</v>
      </c>
      <c r="E49" s="50" t="s">
        <v>74</v>
      </c>
      <c r="F49" s="36">
        <f>'Source Data'!F49</f>
        <v>1620</v>
      </c>
      <c r="G49" s="62">
        <f>IF(F49=0,"N/A",'Source Data'!O49/F49)</f>
        <v>1889.7845679012346</v>
      </c>
      <c r="H49" s="36">
        <f>'Source Data'!G49</f>
        <v>1624</v>
      </c>
      <c r="I49" s="62">
        <f>IF(H49=0,"N/A",'Source Data'!AS49/H49)</f>
        <v>2289.0960591133003</v>
      </c>
      <c r="J49" s="62">
        <f t="shared" si="0"/>
        <v>399.31149121206568</v>
      </c>
      <c r="K49" s="55">
        <f t="shared" si="1"/>
        <v>0.21130000635762139</v>
      </c>
      <c r="L49" s="58">
        <f t="shared" si="2"/>
        <v>0.26545692356172562</v>
      </c>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row>
    <row r="50" spans="1:47" ht="20" customHeight="1">
      <c r="A50" s="48" t="s">
        <v>149</v>
      </c>
      <c r="B50" s="49">
        <v>5901</v>
      </c>
      <c r="C50" s="50" t="s">
        <v>150</v>
      </c>
      <c r="D50" s="50" t="s">
        <v>79</v>
      </c>
      <c r="E50" s="50" t="s">
        <v>74</v>
      </c>
      <c r="F50" s="36">
        <f>'Source Data'!F50</f>
        <v>503</v>
      </c>
      <c r="G50" s="62">
        <f>IF(F50=0,"N/A",'Source Data'!O50/F50)</f>
        <v>1960.3976143141153</v>
      </c>
      <c r="H50" s="36">
        <f>'Source Data'!G50</f>
        <v>484</v>
      </c>
      <c r="I50" s="62">
        <f>IF(H50=0,"N/A",'Source Data'!AS50/H50)</f>
        <v>2812.568181818182</v>
      </c>
      <c r="J50" s="62">
        <f t="shared" si="0"/>
        <v>852.17056750406664</v>
      </c>
      <c r="K50" s="55">
        <f t="shared" si="1"/>
        <v>0.43469271809036336</v>
      </c>
      <c r="L50" s="58">
        <f t="shared" si="2"/>
        <v>0.12438824343636365</v>
      </c>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row>
    <row r="51" spans="1:47" ht="20" customHeight="1">
      <c r="A51" s="48" t="s">
        <v>151</v>
      </c>
      <c r="B51" s="49">
        <v>61910</v>
      </c>
      <c r="C51" s="50" t="s">
        <v>152</v>
      </c>
      <c r="D51" s="50" t="s">
        <v>79</v>
      </c>
      <c r="E51" s="50" t="s">
        <v>74</v>
      </c>
      <c r="F51" s="36">
        <f>'Source Data'!F51</f>
        <v>3483</v>
      </c>
      <c r="G51" s="62">
        <f>IF(F51=0,"N/A",'Source Data'!O51/F51)</f>
        <v>1207.9078380706287</v>
      </c>
      <c r="H51" s="36">
        <f>'Source Data'!G51</f>
        <v>6166</v>
      </c>
      <c r="I51" s="62">
        <f>IF(H51=0,"N/A",'Source Data'!AS51/H51)</f>
        <v>1525.5635744404801</v>
      </c>
      <c r="J51" s="62">
        <f t="shared" si="0"/>
        <v>317.65573636985141</v>
      </c>
      <c r="K51" s="55">
        <f t="shared" si="1"/>
        <v>0.26298011020214729</v>
      </c>
      <c r="L51" s="58">
        <f t="shared" si="2"/>
        <v>0.33369458776775429</v>
      </c>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row>
    <row r="52" spans="1:47" ht="20" customHeight="1">
      <c r="A52" s="48" t="s">
        <v>153</v>
      </c>
      <c r="B52" s="49">
        <v>101803</v>
      </c>
      <c r="C52" s="50" t="s">
        <v>76</v>
      </c>
      <c r="D52" s="50" t="s">
        <v>71</v>
      </c>
      <c r="E52" s="50" t="s">
        <v>74</v>
      </c>
      <c r="F52" s="36">
        <f>'Source Data'!F52</f>
        <v>956</v>
      </c>
      <c r="G52" s="62">
        <f>IF(F52=0,"N/A",'Source Data'!O52/F52)</f>
        <v>754.04079497907946</v>
      </c>
      <c r="H52" s="36">
        <f>'Source Data'!G52</f>
        <v>1606</v>
      </c>
      <c r="I52" s="62">
        <f>IF(H52=0,"N/A",'Source Data'!AS52/H52)</f>
        <v>831.14321295143213</v>
      </c>
      <c r="J52" s="62">
        <f t="shared" si="0"/>
        <v>77.102417972352669</v>
      </c>
      <c r="K52" s="55">
        <f t="shared" si="1"/>
        <v>0.10225231643400917</v>
      </c>
      <c r="L52" s="58">
        <f t="shared" si="2"/>
        <v>1.3747947572540384</v>
      </c>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row>
    <row r="53" spans="1:47" ht="20" customHeight="1">
      <c r="A53" s="48" t="s">
        <v>154</v>
      </c>
      <c r="B53" s="49">
        <v>220802</v>
      </c>
      <c r="C53" s="50" t="s">
        <v>91</v>
      </c>
      <c r="D53" s="50" t="s">
        <v>71</v>
      </c>
      <c r="E53" s="50" t="s">
        <v>74</v>
      </c>
      <c r="F53" s="36">
        <f>'Source Data'!F53</f>
        <v>1561</v>
      </c>
      <c r="G53" s="62">
        <f>IF(F53=0,"N/A",'Source Data'!O53/F53)</f>
        <v>835.90390775144135</v>
      </c>
      <c r="H53" s="36">
        <f>'Source Data'!G53</f>
        <v>1506</v>
      </c>
      <c r="I53" s="62">
        <f>IF(H53=0,"N/A",'Source Data'!AS53/H53)</f>
        <v>1400.8034528552457</v>
      </c>
      <c r="J53" s="62">
        <f t="shared" si="0"/>
        <v>564.89954510380437</v>
      </c>
      <c r="K53" s="55">
        <f t="shared" si="1"/>
        <v>0.67579483702064358</v>
      </c>
      <c r="L53" s="58">
        <f t="shared" si="2"/>
        <v>0.18764398187030179</v>
      </c>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row>
    <row r="54" spans="1:47" ht="20" customHeight="1">
      <c r="A54" s="48" t="s">
        <v>155</v>
      </c>
      <c r="B54" s="49">
        <v>220901</v>
      </c>
      <c r="C54" s="50" t="s">
        <v>91</v>
      </c>
      <c r="D54" s="50" t="s">
        <v>79</v>
      </c>
      <c r="E54" s="50" t="s">
        <v>74</v>
      </c>
      <c r="F54" s="36">
        <f>'Source Data'!F54</f>
        <v>59532</v>
      </c>
      <c r="G54" s="62">
        <f>IF(F54=0,"N/A",'Source Data'!O54/F54)</f>
        <v>1180.0151179197742</v>
      </c>
      <c r="H54" s="36">
        <f>'Source Data'!G54</f>
        <v>53339</v>
      </c>
      <c r="I54" s="62">
        <f>IF(H54=0,"N/A",'Source Data'!AS54/H54)</f>
        <v>1735.9594668066518</v>
      </c>
      <c r="J54" s="62">
        <f t="shared" si="0"/>
        <v>555.94434888687761</v>
      </c>
      <c r="K54" s="55">
        <f t="shared" si="1"/>
        <v>0.47113324265450185</v>
      </c>
      <c r="L54" s="58">
        <f t="shared" si="2"/>
        <v>0.19066656619900035</v>
      </c>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row>
    <row r="55" spans="1:47" ht="20" customHeight="1">
      <c r="A55" s="48" t="s">
        <v>156</v>
      </c>
      <c r="B55" s="49">
        <v>212901</v>
      </c>
      <c r="C55" s="50" t="s">
        <v>157</v>
      </c>
      <c r="D55" s="50" t="s">
        <v>79</v>
      </c>
      <c r="E55" s="50" t="s">
        <v>74</v>
      </c>
      <c r="F55" s="36">
        <f>'Source Data'!F55</f>
        <v>889</v>
      </c>
      <c r="G55" s="62">
        <f>IF(F55=0,"N/A",'Source Data'!O55/F55)</f>
        <v>1665.613048368954</v>
      </c>
      <c r="H55" s="36">
        <f>'Source Data'!G55</f>
        <v>1008</v>
      </c>
      <c r="I55" s="62">
        <f>IF(H55=0,"N/A",'Source Data'!AS55/H55)</f>
        <v>2149.3005952380954</v>
      </c>
      <c r="J55" s="62">
        <f t="shared" si="0"/>
        <v>483.68754686914144</v>
      </c>
      <c r="K55" s="55">
        <f t="shared" si="1"/>
        <v>0.29039610811334055</v>
      </c>
      <c r="L55" s="58">
        <f t="shared" si="2"/>
        <v>0.21914973971549781</v>
      </c>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row>
    <row r="56" spans="1:47" ht="20" customHeight="1">
      <c r="A56" s="48" t="s">
        <v>158</v>
      </c>
      <c r="B56" s="49">
        <v>21805</v>
      </c>
      <c r="C56" s="50" t="s">
        <v>159</v>
      </c>
      <c r="D56" s="50" t="s">
        <v>71</v>
      </c>
      <c r="E56" s="50" t="s">
        <v>74</v>
      </c>
      <c r="F56" s="36">
        <f>'Source Data'!F56</f>
        <v>784</v>
      </c>
      <c r="G56" s="62">
        <f>IF(F56=0,"N/A",'Source Data'!O56/F56)</f>
        <v>1005.2257653061224</v>
      </c>
      <c r="H56" s="36">
        <f>'Source Data'!G56</f>
        <v>454</v>
      </c>
      <c r="I56" s="62">
        <f>IF(H56=0,"N/A",'Source Data'!AS56/H56)</f>
        <v>1503.8083700440529</v>
      </c>
      <c r="J56" s="62">
        <f t="shared" si="0"/>
        <v>498.58260473793052</v>
      </c>
      <c r="K56" s="55">
        <f t="shared" si="1"/>
        <v>0.49599067388219664</v>
      </c>
      <c r="L56" s="58">
        <f t="shared" si="2"/>
        <v>0.21260268407422012</v>
      </c>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row>
    <row r="57" spans="1:47" ht="20" customHeight="1">
      <c r="A57" s="48" t="s">
        <v>160</v>
      </c>
      <c r="B57" s="49">
        <v>217901</v>
      </c>
      <c r="C57" s="50" t="s">
        <v>161</v>
      </c>
      <c r="D57" s="50" t="s">
        <v>79</v>
      </c>
      <c r="E57" s="50" t="s">
        <v>74</v>
      </c>
      <c r="F57" s="36">
        <f>'Source Data'!F57</f>
        <v>220</v>
      </c>
      <c r="G57" s="62">
        <f>IF(F57=0,"N/A",'Source Data'!O57/F57)</f>
        <v>2030.7545454545455</v>
      </c>
      <c r="H57" s="36">
        <f>'Source Data'!G57</f>
        <v>181</v>
      </c>
      <c r="I57" s="62">
        <f>IF(H57=0,"N/A",'Source Data'!AS57/H57)</f>
        <v>2949.2817679558011</v>
      </c>
      <c r="J57" s="62">
        <f t="shared" si="0"/>
        <v>918.52722250125566</v>
      </c>
      <c r="K57" s="55">
        <f t="shared" si="1"/>
        <v>0.45230834251101526</v>
      </c>
      <c r="L57" s="58">
        <f t="shared" si="2"/>
        <v>0.11540213224312477</v>
      </c>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row>
    <row r="58" spans="1:47" ht="20" customHeight="1">
      <c r="A58" s="48" t="s">
        <v>162</v>
      </c>
      <c r="B58" s="49">
        <v>107901</v>
      </c>
      <c r="C58" s="50" t="s">
        <v>163</v>
      </c>
      <c r="D58" s="50" t="s">
        <v>79</v>
      </c>
      <c r="E58" s="50" t="s">
        <v>74</v>
      </c>
      <c r="F58" s="36">
        <f>'Source Data'!F58</f>
        <v>3136</v>
      </c>
      <c r="G58" s="62">
        <f>IF(F58=0,"N/A",'Source Data'!O58/F58)</f>
        <v>1415.4327168367347</v>
      </c>
      <c r="H58" s="36">
        <f>'Source Data'!G58</f>
        <v>3029</v>
      </c>
      <c r="I58" s="62">
        <f>IF(H58=0,"N/A",'Source Data'!AS58/H58)</f>
        <v>1851.801584681413</v>
      </c>
      <c r="J58" s="62">
        <f t="shared" si="0"/>
        <v>436.36886784467833</v>
      </c>
      <c r="K58" s="55">
        <f t="shared" si="1"/>
        <v>0.30829361413935158</v>
      </c>
      <c r="L58" s="58">
        <f t="shared" si="2"/>
        <v>0.24291375441964336</v>
      </c>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row>
    <row r="59" spans="1:47" ht="20" customHeight="1">
      <c r="A59" s="48" t="s">
        <v>164</v>
      </c>
      <c r="B59" s="49">
        <v>34901</v>
      </c>
      <c r="C59" s="50" t="s">
        <v>165</v>
      </c>
      <c r="D59" s="50" t="s">
        <v>79</v>
      </c>
      <c r="E59" s="50" t="s">
        <v>74</v>
      </c>
      <c r="F59" s="36">
        <f>'Source Data'!F59</f>
        <v>1828</v>
      </c>
      <c r="G59" s="62">
        <f>IF(F59=0,"N/A",'Source Data'!O59/F59)</f>
        <v>1374.2614879649891</v>
      </c>
      <c r="H59" s="36">
        <f>'Source Data'!G59</f>
        <v>1929</v>
      </c>
      <c r="I59" s="62">
        <f>IF(H59=0,"N/A",'Source Data'!AS59/H59)</f>
        <v>1720.3110419906686</v>
      </c>
      <c r="J59" s="62">
        <f t="shared" si="0"/>
        <v>346.04955402567953</v>
      </c>
      <c r="K59" s="55">
        <f t="shared" si="1"/>
        <v>0.25180764873074546</v>
      </c>
      <c r="L59" s="58">
        <f t="shared" si="2"/>
        <v>0.30631451122209508</v>
      </c>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row>
    <row r="60" spans="1:47" ht="20" customHeight="1">
      <c r="A60" s="48" t="s">
        <v>166</v>
      </c>
      <c r="B60" s="49">
        <v>61907</v>
      </c>
      <c r="C60" s="50" t="s">
        <v>152</v>
      </c>
      <c r="D60" s="50" t="s">
        <v>79</v>
      </c>
      <c r="E60" s="50" t="s">
        <v>74</v>
      </c>
      <c r="F60" s="36">
        <f>'Source Data'!F60</f>
        <v>2593</v>
      </c>
      <c r="G60" s="62">
        <f>IF(F60=0,"N/A",'Source Data'!O60/F60)</f>
        <v>1235.0215966062476</v>
      </c>
      <c r="H60" s="36">
        <f>'Source Data'!G60</f>
        <v>4480</v>
      </c>
      <c r="I60" s="62">
        <f>IF(H60=0,"N/A",'Source Data'!AS60/H60)</f>
        <v>1843.6946428571428</v>
      </c>
      <c r="J60" s="62">
        <f t="shared" si="0"/>
        <v>608.67304625089514</v>
      </c>
      <c r="K60" s="55">
        <f t="shared" si="1"/>
        <v>0.49284405060080394</v>
      </c>
      <c r="L60" s="58">
        <f t="shared" si="2"/>
        <v>0.17414932475309047</v>
      </c>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row>
    <row r="61" spans="1:47" ht="20" customHeight="1">
      <c r="A61" s="48" t="s">
        <v>167</v>
      </c>
      <c r="B61" s="49">
        <v>227825</v>
      </c>
      <c r="C61" s="50" t="s">
        <v>168</v>
      </c>
      <c r="D61" s="50" t="s">
        <v>71</v>
      </c>
      <c r="E61" s="50" t="s">
        <v>74</v>
      </c>
      <c r="F61" s="36">
        <f>'Source Data'!F61</f>
        <v>1869</v>
      </c>
      <c r="G61" s="62">
        <f>IF(F61=0,"N/A",'Source Data'!O61/F61)</f>
        <v>1460.1369716425895</v>
      </c>
      <c r="H61" s="36">
        <f>'Source Data'!G61</f>
        <v>2713</v>
      </c>
      <c r="I61" s="62">
        <f>IF(H61=0,"N/A",'Source Data'!AS61/H61)</f>
        <v>2420.4865462587541</v>
      </c>
      <c r="J61" s="62">
        <f t="shared" si="0"/>
        <v>960.34957461616455</v>
      </c>
      <c r="K61" s="55">
        <f t="shared" si="1"/>
        <v>0.65771197720979135</v>
      </c>
      <c r="L61" s="58">
        <f t="shared" si="2"/>
        <v>0.11037647415251514</v>
      </c>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row>
    <row r="62" spans="1:47" ht="20" customHeight="1">
      <c r="A62" s="48" t="s">
        <v>169</v>
      </c>
      <c r="B62" s="49">
        <v>227821</v>
      </c>
      <c r="C62" s="50" t="s">
        <v>168</v>
      </c>
      <c r="D62" s="50" t="s">
        <v>71</v>
      </c>
      <c r="E62" s="50" t="s">
        <v>89</v>
      </c>
      <c r="F62" s="36">
        <f>'Source Data'!F62</f>
        <v>451</v>
      </c>
      <c r="G62" s="62">
        <f>IF(F62=0,"N/A",'Source Data'!O62/F62)</f>
        <v>848.52993348115297</v>
      </c>
      <c r="H62" s="36">
        <f>'Source Data'!G62</f>
        <v>202</v>
      </c>
      <c r="I62" s="62">
        <f>IF(H62=0,"N/A",'Source Data'!AS62/H62)</f>
        <v>1316.4900990099011</v>
      </c>
      <c r="J62" s="62">
        <f t="shared" si="0"/>
        <v>467.96016552874812</v>
      </c>
      <c r="K62" s="55">
        <f t="shared" si="1"/>
        <v>0.55149517661552494</v>
      </c>
      <c r="L62" s="58">
        <f t="shared" si="2"/>
        <v>0.22651500663572638</v>
      </c>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row>
    <row r="63" spans="1:47" ht="20" customHeight="1">
      <c r="A63" s="48" t="s">
        <v>170</v>
      </c>
      <c r="B63" s="49">
        <v>227901</v>
      </c>
      <c r="C63" s="50" t="s">
        <v>168</v>
      </c>
      <c r="D63" s="50" t="s">
        <v>79</v>
      </c>
      <c r="E63" s="50" t="s">
        <v>74</v>
      </c>
      <c r="F63" s="36">
        <f>'Source Data'!F63</f>
        <v>80911</v>
      </c>
      <c r="G63" s="62">
        <f>IF(F63=0,"N/A",'Source Data'!O63/F63)</f>
        <v>2291.3290158322106</v>
      </c>
      <c r="H63" s="36">
        <f>'Source Data'!G63</f>
        <v>72272</v>
      </c>
      <c r="I63" s="62">
        <f>IF(H63=0,"N/A",'Source Data'!AS63/H63)</f>
        <v>2906.477612353332</v>
      </c>
      <c r="J63" s="62">
        <f t="shared" si="0"/>
        <v>615.14859652112136</v>
      </c>
      <c r="K63" s="55">
        <f t="shared" si="1"/>
        <v>0.26846803417173132</v>
      </c>
      <c r="L63" s="58">
        <f t="shared" si="2"/>
        <v>0.17231608850197622</v>
      </c>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row>
    <row r="64" spans="1:47" ht="20" customHeight="1">
      <c r="A64" s="48" t="s">
        <v>171</v>
      </c>
      <c r="B64" s="49">
        <v>196901</v>
      </c>
      <c r="C64" s="50" t="s">
        <v>172</v>
      </c>
      <c r="D64" s="50" t="s">
        <v>79</v>
      </c>
      <c r="E64" s="50" t="s">
        <v>74</v>
      </c>
      <c r="F64" s="36">
        <f>'Source Data'!F64</f>
        <v>138</v>
      </c>
      <c r="G64" s="62">
        <f>IF(F64=0,"N/A",'Source Data'!O64/F64)</f>
        <v>2877.710144927536</v>
      </c>
      <c r="H64" s="36">
        <f>'Source Data'!G64</f>
        <v>141</v>
      </c>
      <c r="I64" s="62">
        <f>IF(H64=0,"N/A",'Source Data'!AS64/H64)</f>
        <v>3603.8581560283687</v>
      </c>
      <c r="J64" s="62">
        <f t="shared" si="0"/>
        <v>726.14801110083272</v>
      </c>
      <c r="K64" s="55">
        <f t="shared" si="1"/>
        <v>0.25233535503247079</v>
      </c>
      <c r="L64" s="58">
        <f t="shared" si="2"/>
        <v>0.14597574926812112</v>
      </c>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row>
    <row r="65" spans="1:47" ht="20" customHeight="1">
      <c r="A65" s="48" t="s">
        <v>173</v>
      </c>
      <c r="B65" s="49">
        <v>70901</v>
      </c>
      <c r="C65" s="50" t="s">
        <v>174</v>
      </c>
      <c r="D65" s="50" t="s">
        <v>79</v>
      </c>
      <c r="E65" s="50" t="s">
        <v>74</v>
      </c>
      <c r="F65" s="36">
        <f>'Source Data'!F65</f>
        <v>359</v>
      </c>
      <c r="G65" s="62">
        <f>IF(F65=0,"N/A",'Source Data'!O65/F65)</f>
        <v>1682.7548746518105</v>
      </c>
      <c r="H65" s="36">
        <f>'Source Data'!G65</f>
        <v>347</v>
      </c>
      <c r="I65" s="62">
        <f>IF(H65=0,"N/A",'Source Data'!AS65/H65)</f>
        <v>1350.3285302593661</v>
      </c>
      <c r="J65" s="62">
        <f t="shared" si="0"/>
        <v>-332.42634439244443</v>
      </c>
      <c r="K65" s="55">
        <f t="shared" si="1"/>
        <v>-0.1975488821336672</v>
      </c>
      <c r="L65" s="58" t="str">
        <f t="shared" si="2"/>
        <v>N/A</v>
      </c>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row>
    <row r="66" spans="1:47" ht="20" customHeight="1">
      <c r="A66" s="48" t="s">
        <v>175</v>
      </c>
      <c r="B66" s="49">
        <v>194902</v>
      </c>
      <c r="C66" s="50" t="s">
        <v>176</v>
      </c>
      <c r="D66" s="50" t="s">
        <v>79</v>
      </c>
      <c r="E66" s="50" t="s">
        <v>74</v>
      </c>
      <c r="F66" s="36">
        <f>'Source Data'!F66</f>
        <v>324</v>
      </c>
      <c r="G66" s="62">
        <f>IF(F66=0,"N/A",'Source Data'!O66/F66)</f>
        <v>1550.320987654321</v>
      </c>
      <c r="H66" s="36">
        <f>'Source Data'!G66</f>
        <v>304</v>
      </c>
      <c r="I66" s="62">
        <f>IF(H66=0,"N/A",'Source Data'!AS66/H66)</f>
        <v>2736.0559210526317</v>
      </c>
      <c r="J66" s="62">
        <f t="shared" si="0"/>
        <v>1185.7349333983107</v>
      </c>
      <c r="K66" s="55">
        <f t="shared" si="1"/>
        <v>0.76483189148613717</v>
      </c>
      <c r="L66" s="58">
        <f t="shared" si="2"/>
        <v>8.9396033644892708E-2</v>
      </c>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row>
    <row r="67" spans="1:47" ht="20" customHeight="1">
      <c r="A67" s="48" t="s">
        <v>177</v>
      </c>
      <c r="B67" s="49">
        <v>34902</v>
      </c>
      <c r="C67" s="50" t="s">
        <v>165</v>
      </c>
      <c r="D67" s="50" t="s">
        <v>79</v>
      </c>
      <c r="E67" s="50" t="s">
        <v>74</v>
      </c>
      <c r="F67" s="36">
        <f>'Source Data'!F67</f>
        <v>144</v>
      </c>
      <c r="G67" s="62">
        <f>IF(F67=0,"N/A",'Source Data'!O67/F67)</f>
        <v>1695.7847222222222</v>
      </c>
      <c r="H67" s="36">
        <f>'Source Data'!G67</f>
        <v>112</v>
      </c>
      <c r="I67" s="62">
        <f>IF(H67=0,"N/A",'Source Data'!AS67/H67)</f>
        <v>3378.6964285714284</v>
      </c>
      <c r="J67" s="62">
        <f t="shared" si="0"/>
        <v>1682.9117063492063</v>
      </c>
      <c r="K67" s="55">
        <f t="shared" si="1"/>
        <v>0.99240881480749121</v>
      </c>
      <c r="L67" s="58">
        <f t="shared" si="2"/>
        <v>6.2986073244418253E-2</v>
      </c>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row>
    <row r="68" spans="1:47" ht="20" customHeight="1">
      <c r="A68" s="48" t="s">
        <v>178</v>
      </c>
      <c r="B68" s="49">
        <v>161918</v>
      </c>
      <c r="C68" s="50" t="s">
        <v>179</v>
      </c>
      <c r="D68" s="50" t="s">
        <v>79</v>
      </c>
      <c r="E68" s="50" t="s">
        <v>74</v>
      </c>
      <c r="F68" s="36">
        <f>'Source Data'!F68</f>
        <v>791</v>
      </c>
      <c r="G68" s="62">
        <f>IF(F68=0,"N/A",'Source Data'!O68/F68)</f>
        <v>1778.6700379266751</v>
      </c>
      <c r="H68" s="36">
        <f>'Source Data'!G68</f>
        <v>834</v>
      </c>
      <c r="I68" s="62">
        <f>IF(H68=0,"N/A",'Source Data'!AS68/H68)</f>
        <v>2037.1223021582734</v>
      </c>
      <c r="J68" s="62">
        <f t="shared" si="0"/>
        <v>258.45226423159829</v>
      </c>
      <c r="K68" s="55">
        <f t="shared" si="1"/>
        <v>0.1453064698457876</v>
      </c>
      <c r="L68" s="58">
        <f t="shared" si="2"/>
        <v>0.41013376421811387</v>
      </c>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row>
    <row r="69" spans="1:47" ht="20" customHeight="1">
      <c r="A69" s="48" t="s">
        <v>180</v>
      </c>
      <c r="B69" s="49">
        <v>220915</v>
      </c>
      <c r="C69" s="50" t="s">
        <v>91</v>
      </c>
      <c r="D69" s="50" t="s">
        <v>79</v>
      </c>
      <c r="E69" s="50" t="s">
        <v>74</v>
      </c>
      <c r="F69" s="36">
        <f>'Source Data'!F69</f>
        <v>6815</v>
      </c>
      <c r="G69" s="62">
        <f>IF(F69=0,"N/A",'Source Data'!O69/F69)</f>
        <v>1104.5027146001466</v>
      </c>
      <c r="H69" s="36">
        <f>'Source Data'!G69</f>
        <v>7304</v>
      </c>
      <c r="I69" s="62">
        <f>IF(H69=0,"N/A",'Source Data'!AS69/H69)</f>
        <v>1623.341182913472</v>
      </c>
      <c r="J69" s="62">
        <f t="shared" si="0"/>
        <v>518.83846831332539</v>
      </c>
      <c r="K69" s="55">
        <f t="shared" si="1"/>
        <v>0.46974847726033514</v>
      </c>
      <c r="L69" s="58">
        <f t="shared" si="2"/>
        <v>0.20430250737689487</v>
      </c>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row>
    <row r="70" spans="1:47" ht="20" customHeight="1">
      <c r="A70" s="48" t="s">
        <v>181</v>
      </c>
      <c r="B70" s="49">
        <v>30903</v>
      </c>
      <c r="C70" s="50" t="s">
        <v>182</v>
      </c>
      <c r="D70" s="50" t="s">
        <v>79</v>
      </c>
      <c r="E70" s="50" t="s">
        <v>74</v>
      </c>
      <c r="F70" s="36">
        <f>'Source Data'!F70</f>
        <v>279</v>
      </c>
      <c r="G70" s="62">
        <f>IF(F70=0,"N/A",'Source Data'!O70/F70)</f>
        <v>1865.7849462365591</v>
      </c>
      <c r="H70" s="36">
        <f>'Source Data'!G70</f>
        <v>348</v>
      </c>
      <c r="I70" s="62">
        <f>IF(H70=0,"N/A",'Source Data'!AS70/H70)</f>
        <v>2392.6034482758619</v>
      </c>
      <c r="J70" s="62">
        <f t="shared" ref="J70:J133" si="3">IF(OR(NOT(ISNUMBER(G70)),NOT(ISNUMBER(I70))),"N/A",I70-G70)</f>
        <v>526.81850203930276</v>
      </c>
      <c r="K70" s="55">
        <f t="shared" ref="K70:K133" si="4">IF(OR(NOT(ISNUMBER(G70)),NOT(ISNUMBER(J70)),G70=0),"N/A",J70/G70)</f>
        <v>0.28235756918391841</v>
      </c>
      <c r="L70" s="58">
        <f t="shared" ref="L70:L133" si="5">IF(OR(NOT(ISNUMBER(J70)),J70&lt;=0),"N/A",106/J70)</f>
        <v>0.20120781557533826</v>
      </c>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row>
    <row r="71" spans="1:47" ht="20" customHeight="1">
      <c r="A71" s="48" t="s">
        <v>183</v>
      </c>
      <c r="B71" s="49">
        <v>101853</v>
      </c>
      <c r="C71" s="50" t="s">
        <v>76</v>
      </c>
      <c r="D71" s="50" t="s">
        <v>71</v>
      </c>
      <c r="E71" s="50" t="s">
        <v>74</v>
      </c>
      <c r="F71" s="36">
        <f>'Source Data'!F71</f>
        <v>1919</v>
      </c>
      <c r="G71" s="62">
        <f>IF(F71=0,"N/A",'Source Data'!O71/F71)</f>
        <v>1499.490359562272</v>
      </c>
      <c r="H71" s="36">
        <f>'Source Data'!G71</f>
        <v>1808</v>
      </c>
      <c r="I71" s="62">
        <f>IF(H71=0,"N/A",'Source Data'!AS71/H71)</f>
        <v>2143.8285398230087</v>
      </c>
      <c r="J71" s="62">
        <f t="shared" si="3"/>
        <v>644.33818026073664</v>
      </c>
      <c r="K71" s="55">
        <f t="shared" si="4"/>
        <v>0.42970478346311641</v>
      </c>
      <c r="L71" s="58">
        <f t="shared" si="5"/>
        <v>0.16450988509963238</v>
      </c>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row>
    <row r="72" spans="1:47" ht="20" customHeight="1">
      <c r="A72" s="48" t="s">
        <v>184</v>
      </c>
      <c r="B72" s="49">
        <v>200901</v>
      </c>
      <c r="C72" s="50" t="s">
        <v>185</v>
      </c>
      <c r="D72" s="50" t="s">
        <v>79</v>
      </c>
      <c r="E72" s="50" t="s">
        <v>74</v>
      </c>
      <c r="F72" s="36">
        <f>'Source Data'!F72</f>
        <v>906</v>
      </c>
      <c r="G72" s="62">
        <f>IF(F72=0,"N/A",'Source Data'!O72/F72)</f>
        <v>1671.1103752759382</v>
      </c>
      <c r="H72" s="36">
        <f>'Source Data'!G72</f>
        <v>775</v>
      </c>
      <c r="I72" s="62">
        <f>IF(H72=0,"N/A",'Source Data'!AS72/H72)</f>
        <v>2407.9987096774194</v>
      </c>
      <c r="J72" s="62">
        <f t="shared" si="3"/>
        <v>736.88833440148119</v>
      </c>
      <c r="K72" s="55">
        <f t="shared" si="4"/>
        <v>0.44095730916625075</v>
      </c>
      <c r="L72" s="58">
        <f t="shared" si="5"/>
        <v>0.1438481178916963</v>
      </c>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row>
    <row r="73" spans="1:47" ht="20" customHeight="1">
      <c r="A73" s="48" t="s">
        <v>186</v>
      </c>
      <c r="B73" s="49">
        <v>195902</v>
      </c>
      <c r="C73" s="50" t="s">
        <v>187</v>
      </c>
      <c r="D73" s="50" t="s">
        <v>79</v>
      </c>
      <c r="E73" s="50" t="s">
        <v>74</v>
      </c>
      <c r="F73" s="36">
        <f>'Source Data'!F73</f>
        <v>159</v>
      </c>
      <c r="G73" s="62">
        <f>IF(F73=0,"N/A",'Source Data'!O73/F73)</f>
        <v>2477.2955974842766</v>
      </c>
      <c r="H73" s="36">
        <f>'Source Data'!G73</f>
        <v>146</v>
      </c>
      <c r="I73" s="62">
        <f>IF(H73=0,"N/A",'Source Data'!AS73/H73)</f>
        <v>4489.9589041095887</v>
      </c>
      <c r="J73" s="62">
        <f t="shared" si="3"/>
        <v>2012.6633066253121</v>
      </c>
      <c r="K73" s="55">
        <f t="shared" si="4"/>
        <v>0.81244374255102858</v>
      </c>
      <c r="L73" s="58">
        <f t="shared" si="5"/>
        <v>5.2666533767008014E-2</v>
      </c>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row>
    <row r="74" spans="1:47" ht="20" customHeight="1">
      <c r="A74" s="48" t="s">
        <v>188</v>
      </c>
      <c r="B74" s="49">
        <v>10902</v>
      </c>
      <c r="C74" s="50" t="s">
        <v>189</v>
      </c>
      <c r="D74" s="50" t="s">
        <v>79</v>
      </c>
      <c r="E74" s="50" t="s">
        <v>74</v>
      </c>
      <c r="F74" s="36">
        <f>'Source Data'!F74</f>
        <v>2291</v>
      </c>
      <c r="G74" s="62">
        <f>IF(F74=0,"N/A",'Source Data'!O74/F74)</f>
        <v>1330.8088171104321</v>
      </c>
      <c r="H74" s="36">
        <f>'Source Data'!G74</f>
        <v>2218</v>
      </c>
      <c r="I74" s="62">
        <f>IF(H74=0,"N/A",'Source Data'!AS74/H74)</f>
        <v>1930.2078449053201</v>
      </c>
      <c r="J74" s="62">
        <f t="shared" si="3"/>
        <v>599.39902779488807</v>
      </c>
      <c r="K74" s="55">
        <f t="shared" si="4"/>
        <v>0.4504020563196714</v>
      </c>
      <c r="L74" s="58">
        <f t="shared" si="5"/>
        <v>0.17684379701108352</v>
      </c>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row>
    <row r="75" spans="1:47" ht="20" customHeight="1">
      <c r="A75" s="48" t="s">
        <v>190</v>
      </c>
      <c r="B75" s="49">
        <v>25901</v>
      </c>
      <c r="C75" s="50" t="s">
        <v>191</v>
      </c>
      <c r="D75" s="50" t="s">
        <v>79</v>
      </c>
      <c r="E75" s="50" t="s">
        <v>74</v>
      </c>
      <c r="F75" s="36">
        <f>'Source Data'!F75</f>
        <v>853</v>
      </c>
      <c r="G75" s="62">
        <f>IF(F75=0,"N/A",'Source Data'!O75/F75)</f>
        <v>1529.1289566236812</v>
      </c>
      <c r="H75" s="36">
        <f>'Source Data'!G75</f>
        <v>793</v>
      </c>
      <c r="I75" s="62">
        <f>IF(H75=0,"N/A",'Source Data'!AS75/H75)</f>
        <v>2099.7780580075664</v>
      </c>
      <c r="J75" s="62">
        <f t="shared" si="3"/>
        <v>570.64910138388518</v>
      </c>
      <c r="K75" s="55">
        <f t="shared" si="4"/>
        <v>0.37318572701930852</v>
      </c>
      <c r="L75" s="58">
        <f t="shared" si="5"/>
        <v>0.18575338109345768</v>
      </c>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row>
    <row r="76" spans="1:47" ht="20" customHeight="1">
      <c r="A76" s="48" t="s">
        <v>192</v>
      </c>
      <c r="B76" s="49">
        <v>178913</v>
      </c>
      <c r="C76" s="50" t="s">
        <v>97</v>
      </c>
      <c r="D76" s="50" t="s">
        <v>79</v>
      </c>
      <c r="E76" s="50" t="s">
        <v>74</v>
      </c>
      <c r="F76" s="36">
        <f>'Source Data'!F76</f>
        <v>893</v>
      </c>
      <c r="G76" s="62">
        <f>IF(F76=0,"N/A",'Source Data'!O76/F76)</f>
        <v>2365.6864501679729</v>
      </c>
      <c r="H76" s="36">
        <f>'Source Data'!G76</f>
        <v>744</v>
      </c>
      <c r="I76" s="62">
        <f>IF(H76=0,"N/A",'Source Data'!AS76/H76)</f>
        <v>3237.7029569892475</v>
      </c>
      <c r="J76" s="62">
        <f t="shared" si="3"/>
        <v>872.01650682127456</v>
      </c>
      <c r="K76" s="55">
        <f t="shared" si="4"/>
        <v>0.36861034849286894</v>
      </c>
      <c r="L76" s="58">
        <f t="shared" si="5"/>
        <v>0.12155733196656722</v>
      </c>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row>
    <row r="77" spans="1:47" ht="20" customHeight="1">
      <c r="A77" s="48" t="s">
        <v>193</v>
      </c>
      <c r="B77" s="49">
        <v>36902</v>
      </c>
      <c r="C77" s="50" t="s">
        <v>131</v>
      </c>
      <c r="D77" s="50" t="s">
        <v>79</v>
      </c>
      <c r="E77" s="50" t="s">
        <v>74</v>
      </c>
      <c r="F77" s="36">
        <f>'Source Data'!F77</f>
        <v>6258</v>
      </c>
      <c r="G77" s="62">
        <f>IF(F77=0,"N/A",'Source Data'!O77/F77)</f>
        <v>1730.7341003515501</v>
      </c>
      <c r="H77" s="36">
        <f>'Source Data'!G77</f>
        <v>7875</v>
      </c>
      <c r="I77" s="62">
        <f>IF(H77=0,"N/A",'Source Data'!AS77/H77)</f>
        <v>2288.0453333333335</v>
      </c>
      <c r="J77" s="62">
        <f t="shared" si="3"/>
        <v>557.31123298178341</v>
      </c>
      <c r="K77" s="55">
        <f t="shared" si="4"/>
        <v>0.32200858171603675</v>
      </c>
      <c r="L77" s="58">
        <f t="shared" si="5"/>
        <v>0.19019892965886939</v>
      </c>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row>
    <row r="78" spans="1:47" ht="20" customHeight="1">
      <c r="A78" s="48" t="s">
        <v>194</v>
      </c>
      <c r="B78" s="49">
        <v>14902</v>
      </c>
      <c r="C78" s="50" t="s">
        <v>86</v>
      </c>
      <c r="D78" s="50" t="s">
        <v>79</v>
      </c>
      <c r="E78" s="50" t="s">
        <v>74</v>
      </c>
      <c r="F78" s="36">
        <f>'Source Data'!F78</f>
        <v>377</v>
      </c>
      <c r="G78" s="62">
        <f>IF(F78=0,"N/A",'Source Data'!O78/F78)</f>
        <v>1398.9018567639257</v>
      </c>
      <c r="H78" s="36">
        <f>'Source Data'!G78</f>
        <v>393</v>
      </c>
      <c r="I78" s="62">
        <f>IF(H78=0,"N/A",'Source Data'!AS78/H78)</f>
        <v>2664.969465648855</v>
      </c>
      <c r="J78" s="62">
        <f t="shared" si="3"/>
        <v>1266.0676088849293</v>
      </c>
      <c r="K78" s="55">
        <f t="shared" si="4"/>
        <v>0.90504391195370826</v>
      </c>
      <c r="L78" s="58">
        <f t="shared" si="5"/>
        <v>8.3723806893186342E-2</v>
      </c>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row>
    <row r="79" spans="1:47" ht="20" customHeight="1">
      <c r="A79" s="48" t="s">
        <v>195</v>
      </c>
      <c r="B79" s="49">
        <v>15834</v>
      </c>
      <c r="C79" s="50" t="s">
        <v>99</v>
      </c>
      <c r="D79" s="50" t="s">
        <v>71</v>
      </c>
      <c r="E79" s="50" t="s">
        <v>74</v>
      </c>
      <c r="F79" s="36">
        <f>'Source Data'!F79</f>
        <v>2579</v>
      </c>
      <c r="G79" s="62">
        <f>IF(F79=0,"N/A",'Source Data'!O79/F79)</f>
        <v>201.42846064366034</v>
      </c>
      <c r="H79" s="36">
        <f>'Source Data'!G79</f>
        <v>7092</v>
      </c>
      <c r="I79" s="62">
        <f>IF(H79=0,"N/A",'Source Data'!AS79/H79)</f>
        <v>278.63353073886071</v>
      </c>
      <c r="J79" s="62">
        <f t="shared" si="3"/>
        <v>77.205070095200369</v>
      </c>
      <c r="K79" s="55">
        <f t="shared" si="4"/>
        <v>0.38328779283966735</v>
      </c>
      <c r="L79" s="58">
        <f t="shared" si="5"/>
        <v>1.3729668254855938</v>
      </c>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row>
    <row r="80" spans="1:47" ht="20" customHeight="1">
      <c r="A80" s="48" t="s">
        <v>196</v>
      </c>
      <c r="B80" s="49">
        <v>11901</v>
      </c>
      <c r="C80" s="50" t="s">
        <v>197</v>
      </c>
      <c r="D80" s="50" t="s">
        <v>79</v>
      </c>
      <c r="E80" s="50" t="s">
        <v>74</v>
      </c>
      <c r="F80" s="36">
        <f>'Source Data'!F80</f>
        <v>11434</v>
      </c>
      <c r="G80" s="62">
        <f>IF(F80=0,"N/A",'Source Data'!O80/F80)</f>
        <v>1465.1925835228267</v>
      </c>
      <c r="H80" s="36">
        <f>'Source Data'!G80</f>
        <v>13370</v>
      </c>
      <c r="I80" s="62">
        <f>IF(H80=0,"N/A",'Source Data'!AS80/H80)</f>
        <v>2078.646970830217</v>
      </c>
      <c r="J80" s="62">
        <f t="shared" si="3"/>
        <v>613.45438730739033</v>
      </c>
      <c r="K80" s="55">
        <f t="shared" si="4"/>
        <v>0.41868515730023359</v>
      </c>
      <c r="L80" s="58">
        <f t="shared" si="5"/>
        <v>0.17279198289747566</v>
      </c>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row>
    <row r="81" spans="1:47" ht="20" customHeight="1">
      <c r="A81" s="48" t="s">
        <v>198</v>
      </c>
      <c r="B81" s="49">
        <v>158901</v>
      </c>
      <c r="C81" s="50" t="s">
        <v>199</v>
      </c>
      <c r="D81" s="50" t="s">
        <v>79</v>
      </c>
      <c r="E81" s="50" t="s">
        <v>74</v>
      </c>
      <c r="F81" s="36">
        <f>'Source Data'!F81</f>
        <v>3699</v>
      </c>
      <c r="G81" s="62">
        <f>IF(F81=0,"N/A",'Source Data'!O81/F81)</f>
        <v>1911.9032170856988</v>
      </c>
      <c r="H81" s="36">
        <f>'Source Data'!G81</f>
        <v>3473</v>
      </c>
      <c r="I81" s="62">
        <f>IF(H81=0,"N/A",'Source Data'!AS81/H81)</f>
        <v>2290.431903253671</v>
      </c>
      <c r="J81" s="62">
        <f t="shared" si="3"/>
        <v>378.52868616797218</v>
      </c>
      <c r="K81" s="55">
        <f t="shared" si="4"/>
        <v>0.19798527602509133</v>
      </c>
      <c r="L81" s="58">
        <f t="shared" si="5"/>
        <v>0.28003161681902883</v>
      </c>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row>
    <row r="82" spans="1:47" ht="20" customHeight="1">
      <c r="A82" s="48" t="s">
        <v>200</v>
      </c>
      <c r="B82" s="49">
        <v>101847</v>
      </c>
      <c r="C82" s="50" t="s">
        <v>76</v>
      </c>
      <c r="D82" s="50" t="s">
        <v>71</v>
      </c>
      <c r="E82" s="50" t="s">
        <v>74</v>
      </c>
      <c r="F82" s="36">
        <f>'Source Data'!F82</f>
        <v>472</v>
      </c>
      <c r="G82" s="62">
        <f>IF(F82=0,"N/A",'Source Data'!O82/F82)</f>
        <v>1034.2266949152543</v>
      </c>
      <c r="H82" s="36">
        <f>'Source Data'!G82</f>
        <v>558</v>
      </c>
      <c r="I82" s="62">
        <f>IF(H82=0,"N/A",'Source Data'!AS82/H82)</f>
        <v>1775.7204301075269</v>
      </c>
      <c r="J82" s="62">
        <f t="shared" si="3"/>
        <v>741.49373519227265</v>
      </c>
      <c r="K82" s="55">
        <f t="shared" si="4"/>
        <v>0.71695474390460545</v>
      </c>
      <c r="L82" s="58">
        <f t="shared" si="5"/>
        <v>0.14295468049033985</v>
      </c>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row>
    <row r="83" spans="1:47" ht="20" customHeight="1">
      <c r="A83" s="48" t="s">
        <v>201</v>
      </c>
      <c r="B83" s="49">
        <v>123910</v>
      </c>
      <c r="C83" s="50" t="s">
        <v>202</v>
      </c>
      <c r="D83" s="50" t="s">
        <v>79</v>
      </c>
      <c r="E83" s="50" t="s">
        <v>74</v>
      </c>
      <c r="F83" s="36">
        <f>'Source Data'!F83</f>
        <v>18162</v>
      </c>
      <c r="G83" s="62">
        <f>IF(F83=0,"N/A",'Source Data'!O83/F83)</f>
        <v>1634.0221341261974</v>
      </c>
      <c r="H83" s="36">
        <f>'Source Data'!G83</f>
        <v>16336</v>
      </c>
      <c r="I83" s="62">
        <f>IF(H83=0,"N/A",'Source Data'!AS83/H83)</f>
        <v>2174.6587904015669</v>
      </c>
      <c r="J83" s="62">
        <f t="shared" si="3"/>
        <v>540.63665627536943</v>
      </c>
      <c r="K83" s="55">
        <f t="shared" si="4"/>
        <v>0.33086250484879626</v>
      </c>
      <c r="L83" s="58">
        <f t="shared" si="5"/>
        <v>0.19606513685229965</v>
      </c>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row>
    <row r="84" spans="1:47" ht="20" customHeight="1">
      <c r="A84" s="48" t="s">
        <v>203</v>
      </c>
      <c r="B84" s="49">
        <v>183901</v>
      </c>
      <c r="C84" s="50" t="s">
        <v>204</v>
      </c>
      <c r="D84" s="50" t="s">
        <v>79</v>
      </c>
      <c r="E84" s="50" t="s">
        <v>74</v>
      </c>
      <c r="F84" s="36">
        <f>'Source Data'!F84</f>
        <v>685</v>
      </c>
      <c r="G84" s="62">
        <f>IF(F84=0,"N/A",'Source Data'!O84/F84)</f>
        <v>1425.7182481751825</v>
      </c>
      <c r="H84" s="36">
        <f>'Source Data'!G84</f>
        <v>684</v>
      </c>
      <c r="I84" s="62">
        <f>IF(H84=0,"N/A",'Source Data'!AS84/H84)</f>
        <v>1545.7573099415204</v>
      </c>
      <c r="J84" s="62">
        <f t="shared" si="3"/>
        <v>120.03906176633791</v>
      </c>
      <c r="K84" s="55">
        <f t="shared" si="4"/>
        <v>8.4195500702876833E-2</v>
      </c>
      <c r="L84" s="58">
        <f t="shared" si="5"/>
        <v>0.88304588889851832</v>
      </c>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row>
    <row r="85" spans="1:47" ht="20" customHeight="1">
      <c r="A85" s="48" t="s">
        <v>205</v>
      </c>
      <c r="B85" s="49">
        <v>13901</v>
      </c>
      <c r="C85" s="50" t="s">
        <v>206</v>
      </c>
      <c r="D85" s="50" t="s">
        <v>79</v>
      </c>
      <c r="E85" s="50" t="s">
        <v>74</v>
      </c>
      <c r="F85" s="36">
        <f>'Source Data'!F85</f>
        <v>3253</v>
      </c>
      <c r="G85" s="62">
        <f>IF(F85=0,"N/A",'Source Data'!O85/F85)</f>
        <v>1748.2127267138026</v>
      </c>
      <c r="H85" s="36">
        <f>'Source Data'!G85</f>
        <v>3033</v>
      </c>
      <c r="I85" s="62">
        <f>IF(H85=0,"N/A",'Source Data'!AS85/H85)</f>
        <v>2489.5255522584898</v>
      </c>
      <c r="J85" s="62">
        <f t="shared" si="3"/>
        <v>741.31282554468726</v>
      </c>
      <c r="K85" s="55">
        <f t="shared" si="4"/>
        <v>0.42404040092887763</v>
      </c>
      <c r="L85" s="58">
        <f t="shared" si="5"/>
        <v>0.14298956708608868</v>
      </c>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row>
    <row r="86" spans="1:47" ht="20" customHeight="1">
      <c r="A86" s="48" t="s">
        <v>207</v>
      </c>
      <c r="B86" s="49">
        <v>39904</v>
      </c>
      <c r="C86" s="50" t="s">
        <v>208</v>
      </c>
      <c r="D86" s="50" t="s">
        <v>79</v>
      </c>
      <c r="E86" s="50" t="s">
        <v>74</v>
      </c>
      <c r="F86" s="36">
        <f>'Source Data'!F86</f>
        <v>141</v>
      </c>
      <c r="G86" s="62">
        <f>IF(F86=0,"N/A",'Source Data'!O86/F86)</f>
        <v>1757.4113475177305</v>
      </c>
      <c r="H86" s="36">
        <f>'Source Data'!G86</f>
        <v>234</v>
      </c>
      <c r="I86" s="62">
        <f>IF(H86=0,"N/A",'Source Data'!AS86/H86)</f>
        <v>1715.9615384615386</v>
      </c>
      <c r="J86" s="62">
        <f t="shared" si="3"/>
        <v>-41.449809056191953</v>
      </c>
      <c r="K86" s="55">
        <f t="shared" si="4"/>
        <v>-2.3585718343481769E-2</v>
      </c>
      <c r="L86" s="58" t="str">
        <f t="shared" si="5"/>
        <v>N/A</v>
      </c>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row>
    <row r="87" spans="1:47" ht="20" customHeight="1">
      <c r="A87" s="48" t="s">
        <v>209</v>
      </c>
      <c r="B87" s="49">
        <v>91901</v>
      </c>
      <c r="C87" s="50" t="s">
        <v>210</v>
      </c>
      <c r="D87" s="50" t="s">
        <v>79</v>
      </c>
      <c r="E87" s="50" t="s">
        <v>74</v>
      </c>
      <c r="F87" s="36">
        <f>'Source Data'!F87</f>
        <v>885</v>
      </c>
      <c r="G87" s="62">
        <f>IF(F87=0,"N/A",'Source Data'!O87/F87)</f>
        <v>1343.3559322033898</v>
      </c>
      <c r="H87" s="36">
        <f>'Source Data'!G87</f>
        <v>1007</v>
      </c>
      <c r="I87" s="62">
        <f>IF(H87=0,"N/A",'Source Data'!AS87/H87)</f>
        <v>1696.8877855014896</v>
      </c>
      <c r="J87" s="62">
        <f t="shared" si="3"/>
        <v>353.5318532980998</v>
      </c>
      <c r="K87" s="55">
        <f t="shared" si="4"/>
        <v>0.26317064958222375</v>
      </c>
      <c r="L87" s="58">
        <f t="shared" si="5"/>
        <v>0.29983153996203071</v>
      </c>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row>
    <row r="88" spans="1:47" ht="20" customHeight="1">
      <c r="A88" s="48" t="s">
        <v>211</v>
      </c>
      <c r="B88" s="49">
        <v>8901</v>
      </c>
      <c r="C88" s="50" t="s">
        <v>212</v>
      </c>
      <c r="D88" s="50" t="s">
        <v>79</v>
      </c>
      <c r="E88" s="50" t="s">
        <v>74</v>
      </c>
      <c r="F88" s="36">
        <f>'Source Data'!F88</f>
        <v>2207</v>
      </c>
      <c r="G88" s="62">
        <f>IF(F88=0,"N/A",'Source Data'!O88/F88)</f>
        <v>1385.4612596284549</v>
      </c>
      <c r="H88" s="36">
        <f>'Source Data'!G88</f>
        <v>2315</v>
      </c>
      <c r="I88" s="62">
        <f>IF(H88=0,"N/A",'Source Data'!AS88/H88)</f>
        <v>1908.4773218142548</v>
      </c>
      <c r="J88" s="62">
        <f t="shared" si="3"/>
        <v>523.01606218579991</v>
      </c>
      <c r="K88" s="55">
        <f t="shared" si="4"/>
        <v>0.37750320230971984</v>
      </c>
      <c r="L88" s="58">
        <f t="shared" si="5"/>
        <v>0.20267063989775483</v>
      </c>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row>
    <row r="89" spans="1:47" ht="20" customHeight="1">
      <c r="A89" s="48" t="s">
        <v>213</v>
      </c>
      <c r="B89" s="49">
        <v>14903</v>
      </c>
      <c r="C89" s="50" t="s">
        <v>86</v>
      </c>
      <c r="D89" s="50" t="s">
        <v>79</v>
      </c>
      <c r="E89" s="50" t="s">
        <v>74</v>
      </c>
      <c r="F89" s="36">
        <f>'Source Data'!F89</f>
        <v>12186</v>
      </c>
      <c r="G89" s="62">
        <f>IF(F89=0,"N/A",'Source Data'!O89/F89)</f>
        <v>1520.1418841293287</v>
      </c>
      <c r="H89" s="36">
        <f>'Source Data'!G89</f>
        <v>13697</v>
      </c>
      <c r="I89" s="62">
        <f>IF(H89=0,"N/A",'Source Data'!AS89/H89)</f>
        <v>1845.5842155216471</v>
      </c>
      <c r="J89" s="62">
        <f t="shared" si="3"/>
        <v>325.44233139231847</v>
      </c>
      <c r="K89" s="55">
        <f t="shared" si="4"/>
        <v>0.21408681307318739</v>
      </c>
      <c r="L89" s="58">
        <f t="shared" si="5"/>
        <v>0.32571054769214314</v>
      </c>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row>
    <row r="90" spans="1:47" ht="20" customHeight="1">
      <c r="A90" s="48" t="s">
        <v>214</v>
      </c>
      <c r="B90" s="49">
        <v>125902</v>
      </c>
      <c r="C90" s="50" t="s">
        <v>108</v>
      </c>
      <c r="D90" s="50" t="s">
        <v>79</v>
      </c>
      <c r="E90" s="50" t="s">
        <v>74</v>
      </c>
      <c r="F90" s="36">
        <f>'Source Data'!F90</f>
        <v>521</v>
      </c>
      <c r="G90" s="62">
        <f>IF(F90=0,"N/A",'Source Data'!O90/F90)</f>
        <v>2082.792706333973</v>
      </c>
      <c r="H90" s="36">
        <f>'Source Data'!G90</f>
        <v>444</v>
      </c>
      <c r="I90" s="62">
        <f>IF(H90=0,"N/A",'Source Data'!AS90/H90)</f>
        <v>2932.7995495495497</v>
      </c>
      <c r="J90" s="62">
        <f t="shared" si="3"/>
        <v>850.00684321557674</v>
      </c>
      <c r="K90" s="55">
        <f t="shared" si="4"/>
        <v>0.40810918946980379</v>
      </c>
      <c r="L90" s="58">
        <f t="shared" si="5"/>
        <v>0.12470487837368685</v>
      </c>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row>
    <row r="91" spans="1:47" ht="20" customHeight="1">
      <c r="A91" s="48" t="s">
        <v>215</v>
      </c>
      <c r="B91" s="49">
        <v>66901</v>
      </c>
      <c r="C91" s="50" t="s">
        <v>216</v>
      </c>
      <c r="D91" s="50" t="s">
        <v>79</v>
      </c>
      <c r="E91" s="50" t="s">
        <v>74</v>
      </c>
      <c r="F91" s="36">
        <f>'Source Data'!F91</f>
        <v>293</v>
      </c>
      <c r="G91" s="62">
        <f>IF(F91=0,"N/A",'Source Data'!O91/F91)</f>
        <v>2920.9658703071673</v>
      </c>
      <c r="H91" s="36">
        <f>'Source Data'!G91</f>
        <v>148</v>
      </c>
      <c r="I91" s="62">
        <f>IF(H91=0,"N/A",'Source Data'!AS91/H91)</f>
        <v>6016.1418918918916</v>
      </c>
      <c r="J91" s="62">
        <f t="shared" si="3"/>
        <v>3095.1760215847244</v>
      </c>
      <c r="K91" s="55">
        <f t="shared" si="4"/>
        <v>1.0596412827169519</v>
      </c>
      <c r="L91" s="58">
        <f t="shared" si="5"/>
        <v>3.4246840651643518E-2</v>
      </c>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row>
    <row r="92" spans="1:47" ht="20" customHeight="1">
      <c r="A92" s="48" t="s">
        <v>217</v>
      </c>
      <c r="B92" s="49">
        <v>138904</v>
      </c>
      <c r="C92" s="50" t="s">
        <v>218</v>
      </c>
      <c r="D92" s="50" t="s">
        <v>79</v>
      </c>
      <c r="E92" s="50" t="s">
        <v>74</v>
      </c>
      <c r="F92" s="36">
        <f>'Source Data'!F92</f>
        <v>124</v>
      </c>
      <c r="G92" s="62">
        <f>IF(F92=0,"N/A",'Source Data'!O92/F92)</f>
        <v>2208.233870967742</v>
      </c>
      <c r="H92" s="36">
        <f>'Source Data'!G92</f>
        <v>94</v>
      </c>
      <c r="I92" s="62">
        <f>IF(H92=0,"N/A",'Source Data'!AS92/H92)</f>
        <v>4890.8936170212764</v>
      </c>
      <c r="J92" s="62">
        <f t="shared" si="3"/>
        <v>2682.6597460535345</v>
      </c>
      <c r="K92" s="55">
        <f t="shared" si="4"/>
        <v>1.2148440350106029</v>
      </c>
      <c r="L92" s="58">
        <f t="shared" si="5"/>
        <v>3.9513024398989391E-2</v>
      </c>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row>
    <row r="93" spans="1:47" ht="20" customHeight="1">
      <c r="A93" s="48" t="s">
        <v>219</v>
      </c>
      <c r="B93" s="49">
        <v>101870</v>
      </c>
      <c r="C93" s="50" t="s">
        <v>76</v>
      </c>
      <c r="D93" s="50" t="s">
        <v>71</v>
      </c>
      <c r="E93" s="50" t="s">
        <v>74</v>
      </c>
      <c r="F93" s="36">
        <f>'Source Data'!F93</f>
        <v>885</v>
      </c>
      <c r="G93" s="62">
        <f>IF(F93=0,"N/A",'Source Data'!O93/F93)</f>
        <v>739.95028248587573</v>
      </c>
      <c r="H93" s="36">
        <f>'Source Data'!G93</f>
        <v>1569</v>
      </c>
      <c r="I93" s="62">
        <f>IF(H93=0,"N/A",'Source Data'!AS93/H93)</f>
        <v>1140.5239005736137</v>
      </c>
      <c r="J93" s="62">
        <f t="shared" si="3"/>
        <v>400.57361808773794</v>
      </c>
      <c r="K93" s="55">
        <f t="shared" si="4"/>
        <v>0.54135207130674234</v>
      </c>
      <c r="L93" s="58">
        <f t="shared" si="5"/>
        <v>0.26462052220519111</v>
      </c>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row>
    <row r="94" spans="1:47" ht="20" customHeight="1">
      <c r="A94" s="48" t="s">
        <v>220</v>
      </c>
      <c r="B94" s="49">
        <v>152806</v>
      </c>
      <c r="C94" s="50" t="s">
        <v>221</v>
      </c>
      <c r="D94" s="50" t="s">
        <v>71</v>
      </c>
      <c r="E94" s="50" t="s">
        <v>74</v>
      </c>
      <c r="F94" s="36">
        <f>'Source Data'!F94</f>
        <v>64</v>
      </c>
      <c r="G94" s="62">
        <f>IF(F94=0,"N/A",'Source Data'!O94/F94)</f>
        <v>2115.15625</v>
      </c>
      <c r="H94" s="36">
        <f>'Source Data'!G94</f>
        <v>187</v>
      </c>
      <c r="I94" s="62">
        <f>IF(H94=0,"N/A",'Source Data'!AS94/H94)</f>
        <v>2249.0962566844919</v>
      </c>
      <c r="J94" s="62">
        <f t="shared" si="3"/>
        <v>133.94000668449189</v>
      </c>
      <c r="K94" s="55">
        <f t="shared" si="4"/>
        <v>6.332393017513098E-2</v>
      </c>
      <c r="L94" s="58">
        <f t="shared" si="5"/>
        <v>0.79139909444452117</v>
      </c>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row>
    <row r="95" spans="1:47" ht="20" customHeight="1">
      <c r="A95" s="48" t="s">
        <v>222</v>
      </c>
      <c r="B95" s="49">
        <v>15809</v>
      </c>
      <c r="C95" s="50" t="s">
        <v>99</v>
      </c>
      <c r="D95" s="50" t="s">
        <v>71</v>
      </c>
      <c r="E95" s="50" t="s">
        <v>89</v>
      </c>
      <c r="F95" s="36">
        <f>'Source Data'!F95</f>
        <v>355</v>
      </c>
      <c r="G95" s="62">
        <f>IF(F95=0,"N/A",'Source Data'!O95/F95)</f>
        <v>1005.4563380281691</v>
      </c>
      <c r="H95" s="36">
        <f>'Source Data'!G95</f>
        <v>153</v>
      </c>
      <c r="I95" s="62">
        <f>IF(H95=0,"N/A",'Source Data'!AS95/H95)</f>
        <v>0</v>
      </c>
      <c r="J95" s="62">
        <f t="shared" si="3"/>
        <v>-1005.4563380281691</v>
      </c>
      <c r="K95" s="55">
        <f t="shared" si="4"/>
        <v>-1</v>
      </c>
      <c r="L95" s="58" t="str">
        <f t="shared" si="5"/>
        <v>N/A</v>
      </c>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row>
    <row r="96" spans="1:47" ht="20" customHeight="1">
      <c r="A96" s="48" t="s">
        <v>223</v>
      </c>
      <c r="B96" s="49">
        <v>187901</v>
      </c>
      <c r="C96" s="50" t="s">
        <v>224</v>
      </c>
      <c r="D96" s="50" t="s">
        <v>79</v>
      </c>
      <c r="E96" s="50" t="s">
        <v>74</v>
      </c>
      <c r="F96" s="36">
        <f>'Source Data'!F96</f>
        <v>503</v>
      </c>
      <c r="G96" s="62">
        <f>IF(F96=0,"N/A",'Source Data'!O96/F96)</f>
        <v>2281.8707753479125</v>
      </c>
      <c r="H96" s="36">
        <f>'Source Data'!G96</f>
        <v>506</v>
      </c>
      <c r="I96" s="62">
        <f>IF(H96=0,"N/A",'Source Data'!AS96/H96)</f>
        <v>2724.088932806324</v>
      </c>
      <c r="J96" s="62">
        <f t="shared" si="3"/>
        <v>442.2181574584115</v>
      </c>
      <c r="K96" s="55">
        <f t="shared" si="4"/>
        <v>0.19379631933407243</v>
      </c>
      <c r="L96" s="58">
        <f t="shared" si="5"/>
        <v>0.23970069571367339</v>
      </c>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row>
    <row r="97" spans="1:47" ht="20" customHeight="1">
      <c r="A97" s="48" t="s">
        <v>223</v>
      </c>
      <c r="B97" s="49">
        <v>230901</v>
      </c>
      <c r="C97" s="50" t="s">
        <v>225</v>
      </c>
      <c r="D97" s="50" t="s">
        <v>79</v>
      </c>
      <c r="E97" s="50" t="s">
        <v>74</v>
      </c>
      <c r="F97" s="36">
        <f>'Source Data'!F97</f>
        <v>672</v>
      </c>
      <c r="G97" s="62">
        <f>IF(F97=0,"N/A",'Source Data'!O97/F97)</f>
        <v>2279.9657738095239</v>
      </c>
      <c r="H97" s="36">
        <f>'Source Data'!G97</f>
        <v>649</v>
      </c>
      <c r="I97" s="62">
        <f>IF(H97=0,"N/A",'Source Data'!AS97/H97)</f>
        <v>2196.1140215716487</v>
      </c>
      <c r="J97" s="62">
        <f t="shared" si="3"/>
        <v>-83.851752237875189</v>
      </c>
      <c r="K97" s="55">
        <f t="shared" si="4"/>
        <v>-3.6777636401870151E-2</v>
      </c>
      <c r="L97" s="58" t="str">
        <f t="shared" si="5"/>
        <v>N/A</v>
      </c>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row>
    <row r="98" spans="1:47" ht="20" customHeight="1">
      <c r="A98" s="48" t="s">
        <v>226</v>
      </c>
      <c r="B98" s="49">
        <v>114901</v>
      </c>
      <c r="C98" s="50" t="s">
        <v>227</v>
      </c>
      <c r="D98" s="50" t="s">
        <v>79</v>
      </c>
      <c r="E98" s="50" t="s">
        <v>74</v>
      </c>
      <c r="F98" s="36">
        <f>'Source Data'!F98</f>
        <v>3984</v>
      </c>
      <c r="G98" s="62">
        <f>IF(F98=0,"N/A",'Source Data'!O98/F98)</f>
        <v>1414.8092369477911</v>
      </c>
      <c r="H98" s="36">
        <f>'Source Data'!G98</f>
        <v>3376</v>
      </c>
      <c r="I98" s="62">
        <f>IF(H98=0,"N/A",'Source Data'!AS98/H98)</f>
        <v>2109.3995853080569</v>
      </c>
      <c r="J98" s="62">
        <f t="shared" si="3"/>
        <v>694.59034836026581</v>
      </c>
      <c r="K98" s="55">
        <f t="shared" si="4"/>
        <v>0.49094275766726381</v>
      </c>
      <c r="L98" s="58">
        <f t="shared" si="5"/>
        <v>0.15260793682238236</v>
      </c>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row>
    <row r="99" spans="1:47" ht="20" customHeight="1">
      <c r="A99" s="48" t="s">
        <v>228</v>
      </c>
      <c r="B99" s="49">
        <v>193801</v>
      </c>
      <c r="C99" s="50" t="s">
        <v>229</v>
      </c>
      <c r="D99" s="50" t="s">
        <v>71</v>
      </c>
      <c r="E99" s="50" t="s">
        <v>74</v>
      </c>
      <c r="F99" s="36">
        <f>'Source Data'!F99</f>
        <v>223</v>
      </c>
      <c r="G99" s="62">
        <f>IF(F99=0,"N/A",'Source Data'!O99/F99)</f>
        <v>2890.7847533632289</v>
      </c>
      <c r="H99" s="36">
        <f>'Source Data'!G99</f>
        <v>175</v>
      </c>
      <c r="I99" s="62">
        <f>IF(H99=0,"N/A",'Source Data'!AS99/H99)</f>
        <v>3246.7257142857143</v>
      </c>
      <c r="J99" s="62">
        <f t="shared" si="3"/>
        <v>355.94096092248537</v>
      </c>
      <c r="K99" s="55">
        <f t="shared" si="4"/>
        <v>0.12312952754727677</v>
      </c>
      <c r="L99" s="58">
        <f t="shared" si="5"/>
        <v>0.29780219653641948</v>
      </c>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row>
    <row r="100" spans="1:47" ht="20" customHeight="1">
      <c r="A100" s="48" t="s">
        <v>230</v>
      </c>
      <c r="B100" s="49">
        <v>220902</v>
      </c>
      <c r="C100" s="50" t="s">
        <v>91</v>
      </c>
      <c r="D100" s="50" t="s">
        <v>79</v>
      </c>
      <c r="E100" s="50" t="s">
        <v>74</v>
      </c>
      <c r="F100" s="36">
        <f>'Source Data'!F100</f>
        <v>23576</v>
      </c>
      <c r="G100" s="62">
        <f>IF(F100=0,"N/A",'Source Data'!O100/F100)</f>
        <v>1108.472132677299</v>
      </c>
      <c r="H100" s="36">
        <f>'Source Data'!G100</f>
        <v>22267</v>
      </c>
      <c r="I100" s="62">
        <f>IF(H100=0,"N/A",'Source Data'!AS100/H100)</f>
        <v>1599.2901603269413</v>
      </c>
      <c r="J100" s="62">
        <f t="shared" si="3"/>
        <v>490.81802764964232</v>
      </c>
      <c r="K100" s="55">
        <f t="shared" si="4"/>
        <v>0.44278788178839174</v>
      </c>
      <c r="L100" s="58">
        <f t="shared" si="5"/>
        <v>0.21596598745078155</v>
      </c>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row>
    <row r="101" spans="1:47" ht="20" customHeight="1">
      <c r="A101" s="48" t="s">
        <v>231</v>
      </c>
      <c r="B101" s="49">
        <v>178902</v>
      </c>
      <c r="C101" s="50" t="s">
        <v>97</v>
      </c>
      <c r="D101" s="50" t="s">
        <v>79</v>
      </c>
      <c r="E101" s="50" t="s">
        <v>74</v>
      </c>
      <c r="F101" s="36">
        <f>'Source Data'!F101</f>
        <v>1602</v>
      </c>
      <c r="G101" s="62">
        <f>IF(F101=0,"N/A",'Source Data'!O101/F101)</f>
        <v>1758.6360799001247</v>
      </c>
      <c r="H101" s="36">
        <f>'Source Data'!G101</f>
        <v>1463</v>
      </c>
      <c r="I101" s="62">
        <f>IF(H101=0,"N/A",'Source Data'!AS101/H101)</f>
        <v>2706.1927546138072</v>
      </c>
      <c r="J101" s="62">
        <f t="shared" si="3"/>
        <v>947.55667471368247</v>
      </c>
      <c r="K101" s="55">
        <f t="shared" si="4"/>
        <v>0.53880202137527822</v>
      </c>
      <c r="L101" s="58">
        <f t="shared" si="5"/>
        <v>0.11186665961909813</v>
      </c>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row>
    <row r="102" spans="1:47" ht="20" customHeight="1">
      <c r="A102" s="48" t="s">
        <v>232</v>
      </c>
      <c r="B102" s="49">
        <v>177903</v>
      </c>
      <c r="C102" s="50" t="s">
        <v>233</v>
      </c>
      <c r="D102" s="50" t="s">
        <v>79</v>
      </c>
      <c r="E102" s="50" t="s">
        <v>74</v>
      </c>
      <c r="F102" s="36">
        <f>'Source Data'!F102</f>
        <v>164</v>
      </c>
      <c r="G102" s="62">
        <f>IF(F102=0,"N/A",'Source Data'!O102/F102)</f>
        <v>3216.518292682927</v>
      </c>
      <c r="H102" s="36">
        <f>'Source Data'!G102</f>
        <v>186</v>
      </c>
      <c r="I102" s="62">
        <f>IF(H102=0,"N/A",'Source Data'!AS102/H102)</f>
        <v>4208.7634408602153</v>
      </c>
      <c r="J102" s="62">
        <f t="shared" si="3"/>
        <v>992.24514817728823</v>
      </c>
      <c r="K102" s="55">
        <f t="shared" si="4"/>
        <v>0.30848422358874494</v>
      </c>
      <c r="L102" s="58">
        <f t="shared" si="5"/>
        <v>0.10682843871266839</v>
      </c>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row>
    <row r="103" spans="1:47" ht="20" customHeight="1">
      <c r="A103" s="48" t="s">
        <v>234</v>
      </c>
      <c r="B103" s="49">
        <v>16902</v>
      </c>
      <c r="C103" s="50" t="s">
        <v>235</v>
      </c>
      <c r="D103" s="50" t="s">
        <v>79</v>
      </c>
      <c r="E103" s="50" t="s">
        <v>74</v>
      </c>
      <c r="F103" s="36">
        <f>'Source Data'!F103</f>
        <v>1036</v>
      </c>
      <c r="G103" s="62">
        <f>IF(F103=0,"N/A",'Source Data'!O103/F103)</f>
        <v>1744.9671814671815</v>
      </c>
      <c r="H103" s="36">
        <f>'Source Data'!G103</f>
        <v>1102</v>
      </c>
      <c r="I103" s="62">
        <f>IF(H103=0,"N/A",'Source Data'!AS103/H103)</f>
        <v>2468.3266787658804</v>
      </c>
      <c r="J103" s="62">
        <f t="shared" si="3"/>
        <v>723.3594972986989</v>
      </c>
      <c r="K103" s="55">
        <f t="shared" si="4"/>
        <v>0.41454045954634677</v>
      </c>
      <c r="L103" s="58">
        <f t="shared" si="5"/>
        <v>0.14653847830275893</v>
      </c>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row>
    <row r="104" spans="1:47" ht="20" customHeight="1">
      <c r="A104" s="48" t="s">
        <v>236</v>
      </c>
      <c r="B104" s="49">
        <v>116915</v>
      </c>
      <c r="C104" s="50" t="s">
        <v>237</v>
      </c>
      <c r="D104" s="50" t="s">
        <v>79</v>
      </c>
      <c r="E104" s="50" t="s">
        <v>74</v>
      </c>
      <c r="F104" s="36">
        <f>'Source Data'!F104</f>
        <v>726</v>
      </c>
      <c r="G104" s="62">
        <f>IF(F104=0,"N/A",'Source Data'!O104/F104)</f>
        <v>1402.4793388429753</v>
      </c>
      <c r="H104" s="36">
        <f>'Source Data'!G104</f>
        <v>777</v>
      </c>
      <c r="I104" s="62">
        <f>IF(H104=0,"N/A",'Source Data'!AS104/H104)</f>
        <v>1855.0270270270271</v>
      </c>
      <c r="J104" s="62">
        <f t="shared" si="3"/>
        <v>452.54768818405182</v>
      </c>
      <c r="K104" s="55">
        <f t="shared" si="4"/>
        <v>0.32267690200512827</v>
      </c>
      <c r="L104" s="58">
        <f t="shared" si="5"/>
        <v>0.23422945861318739</v>
      </c>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row>
    <row r="105" spans="1:47" ht="20" customHeight="1">
      <c r="A105" s="48" t="s">
        <v>238</v>
      </c>
      <c r="B105" s="49">
        <v>25904</v>
      </c>
      <c r="C105" s="50" t="s">
        <v>191</v>
      </c>
      <c r="D105" s="50" t="s">
        <v>79</v>
      </c>
      <c r="E105" s="50" t="s">
        <v>74</v>
      </c>
      <c r="F105" s="36">
        <f>'Source Data'!F105</f>
        <v>143</v>
      </c>
      <c r="G105" s="62">
        <f>IF(F105=0,"N/A",'Source Data'!O105/F105)</f>
        <v>2262.9790209790208</v>
      </c>
      <c r="H105" s="36">
        <f>'Source Data'!G105</f>
        <v>166</v>
      </c>
      <c r="I105" s="62">
        <f>IF(H105=0,"N/A",'Source Data'!AS105/H105)</f>
        <v>2698.4457831325303</v>
      </c>
      <c r="J105" s="62">
        <f t="shared" si="3"/>
        <v>435.46676215350953</v>
      </c>
      <c r="K105" s="55">
        <f t="shared" si="4"/>
        <v>0.19243075526396874</v>
      </c>
      <c r="L105" s="58">
        <f t="shared" si="5"/>
        <v>0.24341697050723052</v>
      </c>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row>
    <row r="106" spans="1:47" ht="20" customHeight="1">
      <c r="A106" s="48" t="s">
        <v>239</v>
      </c>
      <c r="B106" s="49">
        <v>101875</v>
      </c>
      <c r="C106" s="50" t="s">
        <v>76</v>
      </c>
      <c r="D106" s="50" t="s">
        <v>71</v>
      </c>
      <c r="E106" s="50" t="s">
        <v>74</v>
      </c>
      <c r="F106" s="36">
        <f>'Source Data'!F106</f>
        <v>41</v>
      </c>
      <c r="G106" s="62">
        <f>IF(F106=0,"N/A",'Source Data'!O106/F106)</f>
        <v>1572.3658536585365</v>
      </c>
      <c r="H106" s="36">
        <f>'Source Data'!G106</f>
        <v>302</v>
      </c>
      <c r="I106" s="62">
        <f>IF(H106=0,"N/A",'Source Data'!AS106/H106)</f>
        <v>2302.4768211920532</v>
      </c>
      <c r="J106" s="62">
        <f t="shared" si="3"/>
        <v>730.11096753351671</v>
      </c>
      <c r="K106" s="55">
        <f t="shared" si="4"/>
        <v>0.46433911410293927</v>
      </c>
      <c r="L106" s="58">
        <f t="shared" si="5"/>
        <v>0.14518341007544711</v>
      </c>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row>
    <row r="107" spans="1:47" ht="20" customHeight="1">
      <c r="A107" s="48" t="s">
        <v>240</v>
      </c>
      <c r="B107" s="49">
        <v>34909</v>
      </c>
      <c r="C107" s="50" t="s">
        <v>165</v>
      </c>
      <c r="D107" s="50" t="s">
        <v>79</v>
      </c>
      <c r="E107" s="50" t="s">
        <v>74</v>
      </c>
      <c r="F107" s="36">
        <f>'Source Data'!F107</f>
        <v>276</v>
      </c>
      <c r="G107" s="62">
        <f>IF(F107=0,"N/A",'Source Data'!O107/F107)</f>
        <v>1145.8840579710145</v>
      </c>
      <c r="H107" s="36">
        <f>'Source Data'!G107</f>
        <v>229</v>
      </c>
      <c r="I107" s="62">
        <f>IF(H107=0,"N/A",'Source Data'!AS107/H107)</f>
        <v>1827.0917030567687</v>
      </c>
      <c r="J107" s="62">
        <f t="shared" si="3"/>
        <v>681.20764508575417</v>
      </c>
      <c r="K107" s="55">
        <f t="shared" si="4"/>
        <v>0.59448217325926489</v>
      </c>
      <c r="L107" s="58">
        <f t="shared" si="5"/>
        <v>0.15560600466639821</v>
      </c>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row>
    <row r="108" spans="1:47" ht="20" customHeight="1">
      <c r="A108" s="48" t="s">
        <v>241</v>
      </c>
      <c r="B108" s="49">
        <v>175902</v>
      </c>
      <c r="C108" s="50" t="s">
        <v>242</v>
      </c>
      <c r="D108" s="50" t="s">
        <v>79</v>
      </c>
      <c r="E108" s="50" t="s">
        <v>74</v>
      </c>
      <c r="F108" s="36">
        <f>'Source Data'!F108</f>
        <v>942</v>
      </c>
      <c r="G108" s="62">
        <f>IF(F108=0,"N/A",'Source Data'!O108/F108)</f>
        <v>1611.8471337579617</v>
      </c>
      <c r="H108" s="36">
        <f>'Source Data'!G108</f>
        <v>935</v>
      </c>
      <c r="I108" s="62">
        <f>IF(H108=0,"N/A",'Source Data'!AS108/H108)</f>
        <v>2100.7229946524062</v>
      </c>
      <c r="J108" s="62">
        <f t="shared" si="3"/>
        <v>488.87586089444449</v>
      </c>
      <c r="K108" s="55">
        <f t="shared" si="4"/>
        <v>0.30330162870634547</v>
      </c>
      <c r="L108" s="58">
        <f t="shared" si="5"/>
        <v>0.21682395978002064</v>
      </c>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row>
    <row r="109" spans="1:47" ht="20" customHeight="1">
      <c r="A109" s="48" t="s">
        <v>243</v>
      </c>
      <c r="B109" s="49">
        <v>235901</v>
      </c>
      <c r="C109" s="50" t="s">
        <v>244</v>
      </c>
      <c r="D109" s="50" t="s">
        <v>79</v>
      </c>
      <c r="E109" s="50" t="s">
        <v>74</v>
      </c>
      <c r="F109" s="36">
        <f>'Source Data'!F109</f>
        <v>836</v>
      </c>
      <c r="G109" s="62">
        <f>IF(F109=0,"N/A",'Source Data'!O109/F109)</f>
        <v>2318.5944976076553</v>
      </c>
      <c r="H109" s="36">
        <f>'Source Data'!G109</f>
        <v>795</v>
      </c>
      <c r="I109" s="62">
        <f>IF(H109=0,"N/A",'Source Data'!AS109/H109)</f>
        <v>3013.0918238993709</v>
      </c>
      <c r="J109" s="62">
        <f t="shared" si="3"/>
        <v>694.49732629171558</v>
      </c>
      <c r="K109" s="55">
        <f t="shared" si="4"/>
        <v>0.29953375935649962</v>
      </c>
      <c r="L109" s="58">
        <f t="shared" si="5"/>
        <v>0.15262837737042045</v>
      </c>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row>
    <row r="110" spans="1:47" ht="20" customHeight="1">
      <c r="A110" s="48" t="s">
        <v>245</v>
      </c>
      <c r="B110" s="49">
        <v>43917</v>
      </c>
      <c r="C110" s="50" t="s">
        <v>112</v>
      </c>
      <c r="D110" s="50" t="s">
        <v>79</v>
      </c>
      <c r="E110" s="50" t="s">
        <v>74</v>
      </c>
      <c r="F110" s="36">
        <f>'Source Data'!F110</f>
        <v>921</v>
      </c>
      <c r="G110" s="62">
        <f>IF(F110=0,"N/A",'Source Data'!O110/F110)</f>
        <v>1267.0998914223669</v>
      </c>
      <c r="H110" s="36">
        <f>'Source Data'!G110</f>
        <v>1048</v>
      </c>
      <c r="I110" s="62">
        <f>IF(H110=0,"N/A",'Source Data'!AS110/H110)</f>
        <v>1795.7776717557251</v>
      </c>
      <c r="J110" s="62">
        <f t="shared" si="3"/>
        <v>528.67778033335821</v>
      </c>
      <c r="K110" s="55">
        <f t="shared" si="4"/>
        <v>0.41723449264911361</v>
      </c>
      <c r="L110" s="58">
        <f t="shared" si="5"/>
        <v>0.20050019869032817</v>
      </c>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row>
    <row r="111" spans="1:47" ht="20" customHeight="1">
      <c r="A111" s="48" t="s">
        <v>246</v>
      </c>
      <c r="B111" s="49">
        <v>72904</v>
      </c>
      <c r="C111" s="50" t="s">
        <v>247</v>
      </c>
      <c r="D111" s="50" t="s">
        <v>79</v>
      </c>
      <c r="E111" s="50" t="s">
        <v>74</v>
      </c>
      <c r="F111" s="36">
        <f>'Source Data'!F111</f>
        <v>232</v>
      </c>
      <c r="G111" s="62">
        <f>IF(F111=0,"N/A",'Source Data'!O111/F111)</f>
        <v>1395.8965517241379</v>
      </c>
      <c r="H111" s="36">
        <f>'Source Data'!G111</f>
        <v>219</v>
      </c>
      <c r="I111" s="62">
        <f>IF(H111=0,"N/A",'Source Data'!AS111/H111)</f>
        <v>2028.1050228310503</v>
      </c>
      <c r="J111" s="62">
        <f t="shared" si="3"/>
        <v>632.20847110691238</v>
      </c>
      <c r="K111" s="55">
        <f t="shared" si="4"/>
        <v>0.4529049594155396</v>
      </c>
      <c r="L111" s="58">
        <f t="shared" si="5"/>
        <v>0.16766621272000387</v>
      </c>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row>
    <row r="112" spans="1:47" ht="20" customHeight="1">
      <c r="A112" s="48" t="s">
        <v>248</v>
      </c>
      <c r="B112" s="49">
        <v>109913</v>
      </c>
      <c r="C112" s="50" t="s">
        <v>78</v>
      </c>
      <c r="D112" s="50" t="s">
        <v>79</v>
      </c>
      <c r="E112" s="50" t="s">
        <v>74</v>
      </c>
      <c r="F112" s="36">
        <f>'Source Data'!F112</f>
        <v>369</v>
      </c>
      <c r="G112" s="62">
        <f>IF(F112=0,"N/A",'Source Data'!O112/F112)</f>
        <v>1542.7046070460704</v>
      </c>
      <c r="H112" s="36">
        <f>'Source Data'!G112</f>
        <v>334</v>
      </c>
      <c r="I112" s="62">
        <f>IF(H112=0,"N/A",'Source Data'!AS112/H112)</f>
        <v>2813.0209580838323</v>
      </c>
      <c r="J112" s="62">
        <f t="shared" si="3"/>
        <v>1270.3163510377619</v>
      </c>
      <c r="K112" s="55">
        <f t="shared" si="4"/>
        <v>0.82343460001077573</v>
      </c>
      <c r="L112" s="58">
        <f t="shared" si="5"/>
        <v>8.3443781474909953E-2</v>
      </c>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row>
    <row r="113" spans="1:47" ht="20" customHeight="1">
      <c r="A113" s="48" t="s">
        <v>249</v>
      </c>
      <c r="B113" s="49">
        <v>123807</v>
      </c>
      <c r="C113" s="50" t="s">
        <v>202</v>
      </c>
      <c r="D113" s="50" t="s">
        <v>71</v>
      </c>
      <c r="E113" s="50" t="s">
        <v>74</v>
      </c>
      <c r="F113" s="36">
        <f>'Source Data'!F113</f>
        <v>1943</v>
      </c>
      <c r="G113" s="62">
        <f>IF(F113=0,"N/A",'Source Data'!O113/F113)</f>
        <v>759.71641791044772</v>
      </c>
      <c r="H113" s="36">
        <f>'Source Data'!G113</f>
        <v>2584</v>
      </c>
      <c r="I113" s="62">
        <f>IF(H113=0,"N/A",'Source Data'!AS113/H113)</f>
        <v>1923.4136996904024</v>
      </c>
      <c r="J113" s="62">
        <f t="shared" si="3"/>
        <v>1163.6972817799547</v>
      </c>
      <c r="K113" s="55">
        <f t="shared" si="4"/>
        <v>1.5317521832430987</v>
      </c>
      <c r="L113" s="58">
        <f t="shared" si="5"/>
        <v>9.1088981352492077E-2</v>
      </c>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row>
    <row r="114" spans="1:47" ht="20" customHeight="1">
      <c r="A114" s="48" t="s">
        <v>250</v>
      </c>
      <c r="B114" s="49">
        <v>130901</v>
      </c>
      <c r="C114" s="50" t="s">
        <v>251</v>
      </c>
      <c r="D114" s="50" t="s">
        <v>79</v>
      </c>
      <c r="E114" s="50" t="s">
        <v>74</v>
      </c>
      <c r="F114" s="36">
        <f>'Source Data'!F114</f>
        <v>9579</v>
      </c>
      <c r="G114" s="62">
        <f>IF(F114=0,"N/A",'Source Data'!O114/F114)</f>
        <v>1166.047708529074</v>
      </c>
      <c r="H114" s="36">
        <f>'Source Data'!G114</f>
        <v>11101</v>
      </c>
      <c r="I114" s="62">
        <f>IF(H114=0,"N/A",'Source Data'!AS114/H114)</f>
        <v>1539.413386181425</v>
      </c>
      <c r="J114" s="62">
        <f t="shared" si="3"/>
        <v>373.365677652351</v>
      </c>
      <c r="K114" s="55">
        <f t="shared" si="4"/>
        <v>0.32019759991067431</v>
      </c>
      <c r="L114" s="58">
        <f t="shared" si="5"/>
        <v>0.28390397496231279</v>
      </c>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row>
    <row r="115" spans="1:47" ht="20" customHeight="1">
      <c r="A115" s="48" t="s">
        <v>252</v>
      </c>
      <c r="B115" s="49">
        <v>116916</v>
      </c>
      <c r="C115" s="50" t="s">
        <v>237</v>
      </c>
      <c r="D115" s="50" t="s">
        <v>79</v>
      </c>
      <c r="E115" s="50" t="s">
        <v>74</v>
      </c>
      <c r="F115" s="36">
        <f>'Source Data'!F115</f>
        <v>534</v>
      </c>
      <c r="G115" s="62">
        <f>IF(F115=0,"N/A",'Source Data'!O115/F115)</f>
        <v>1064.5112359550562</v>
      </c>
      <c r="H115" s="36">
        <f>'Source Data'!G115</f>
        <v>543</v>
      </c>
      <c r="I115" s="62">
        <f>IF(H115=0,"N/A",'Source Data'!AS115/H115)</f>
        <v>2020.6058931860036</v>
      </c>
      <c r="J115" s="62">
        <f t="shared" si="3"/>
        <v>956.0946572309474</v>
      </c>
      <c r="K115" s="55">
        <f t="shared" si="4"/>
        <v>0.89815365487726406</v>
      </c>
      <c r="L115" s="58">
        <f t="shared" si="5"/>
        <v>0.11086768365278649</v>
      </c>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row>
    <row r="116" spans="1:47" ht="20" customHeight="1">
      <c r="A116" s="48" t="s">
        <v>253</v>
      </c>
      <c r="B116" s="49">
        <v>241901</v>
      </c>
      <c r="C116" s="50" t="s">
        <v>254</v>
      </c>
      <c r="D116" s="50" t="s">
        <v>79</v>
      </c>
      <c r="E116" s="50" t="s">
        <v>74</v>
      </c>
      <c r="F116" s="36">
        <f>'Source Data'!F116</f>
        <v>1153</v>
      </c>
      <c r="G116" s="62">
        <f>IF(F116=0,"N/A",'Source Data'!O116/F116)</f>
        <v>1459.0789245446661</v>
      </c>
      <c r="H116" s="36">
        <f>'Source Data'!G116</f>
        <v>1151</v>
      </c>
      <c r="I116" s="62">
        <f>IF(H116=0,"N/A",'Source Data'!AS116/H116)</f>
        <v>2019.9044309296264</v>
      </c>
      <c r="J116" s="62">
        <f t="shared" si="3"/>
        <v>560.82550638496036</v>
      </c>
      <c r="K116" s="55">
        <f t="shared" si="4"/>
        <v>0.38436954776793647</v>
      </c>
      <c r="L116" s="58">
        <f t="shared" si="5"/>
        <v>0.18900709542129804</v>
      </c>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row>
    <row r="117" spans="1:47" ht="20" customHeight="1">
      <c r="A117" s="48" t="s">
        <v>255</v>
      </c>
      <c r="B117" s="49">
        <v>74903</v>
      </c>
      <c r="C117" s="50" t="s">
        <v>256</v>
      </c>
      <c r="D117" s="50" t="s">
        <v>79</v>
      </c>
      <c r="E117" s="50" t="s">
        <v>74</v>
      </c>
      <c r="F117" s="36">
        <f>'Source Data'!F117</f>
        <v>1874</v>
      </c>
      <c r="G117" s="62">
        <f>IF(F117=0,"N/A",'Source Data'!O117/F117)</f>
        <v>1506.0629669156883</v>
      </c>
      <c r="H117" s="36">
        <f>'Source Data'!G117</f>
        <v>2029</v>
      </c>
      <c r="I117" s="62">
        <f>IF(H117=0,"N/A",'Source Data'!AS117/H117)</f>
        <v>1787.5086249383933</v>
      </c>
      <c r="J117" s="62">
        <f t="shared" si="3"/>
        <v>281.44565802270495</v>
      </c>
      <c r="K117" s="55">
        <f t="shared" si="4"/>
        <v>0.18687509367492514</v>
      </c>
      <c r="L117" s="58">
        <f t="shared" si="5"/>
        <v>0.3766268797490161</v>
      </c>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row>
    <row r="118" spans="1:47" ht="20" customHeight="1">
      <c r="A118" s="48" t="s">
        <v>257</v>
      </c>
      <c r="B118" s="49">
        <v>148901</v>
      </c>
      <c r="C118" s="50" t="s">
        <v>258</v>
      </c>
      <c r="D118" s="50" t="s">
        <v>79</v>
      </c>
      <c r="E118" s="50" t="s">
        <v>74</v>
      </c>
      <c r="F118" s="36">
        <f>'Source Data'!F118</f>
        <v>371</v>
      </c>
      <c r="G118" s="62">
        <f>IF(F118=0,"N/A",'Source Data'!O118/F118)</f>
        <v>1337.9730458221024</v>
      </c>
      <c r="H118" s="36">
        <f>'Source Data'!G118</f>
        <v>343</v>
      </c>
      <c r="I118" s="62">
        <f>IF(H118=0,"N/A",'Source Data'!AS118/H118)</f>
        <v>2042.8483965014577</v>
      </c>
      <c r="J118" s="62">
        <f t="shared" si="3"/>
        <v>704.87535067935528</v>
      </c>
      <c r="K118" s="55">
        <f t="shared" si="4"/>
        <v>0.5268232815902899</v>
      </c>
      <c r="L118" s="58">
        <f t="shared" si="5"/>
        <v>0.1503811984598947</v>
      </c>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row>
    <row r="119" spans="1:47" ht="20" customHeight="1">
      <c r="A119" s="48" t="s">
        <v>259</v>
      </c>
      <c r="B119" s="49">
        <v>17901</v>
      </c>
      <c r="C119" s="50" t="s">
        <v>260</v>
      </c>
      <c r="D119" s="50" t="s">
        <v>79</v>
      </c>
      <c r="E119" s="50" t="s">
        <v>74</v>
      </c>
      <c r="F119" s="36">
        <f>'Source Data'!F119</f>
        <v>207</v>
      </c>
      <c r="G119" s="62">
        <f>IF(F119=0,"N/A",'Source Data'!O119/F119)</f>
        <v>6028.2415458937194</v>
      </c>
      <c r="H119" s="36">
        <f>'Source Data'!G119</f>
        <v>249</v>
      </c>
      <c r="I119" s="62">
        <f>IF(H119=0,"N/A",'Source Data'!AS119/H119)</f>
        <v>6002.939759036145</v>
      </c>
      <c r="J119" s="62">
        <f t="shared" si="3"/>
        <v>-25.301786857574371</v>
      </c>
      <c r="K119" s="55">
        <f t="shared" si="4"/>
        <v>-4.1972085333590002E-3</v>
      </c>
      <c r="L119" s="58" t="str">
        <f t="shared" si="5"/>
        <v>N/A</v>
      </c>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row>
    <row r="120" spans="1:47" ht="20" customHeight="1">
      <c r="A120" s="48" t="s">
        <v>261</v>
      </c>
      <c r="B120" s="49">
        <v>117901</v>
      </c>
      <c r="C120" s="50" t="s">
        <v>262</v>
      </c>
      <c r="D120" s="50" t="s">
        <v>79</v>
      </c>
      <c r="E120" s="50" t="s">
        <v>74</v>
      </c>
      <c r="F120" s="36">
        <f>'Source Data'!F120</f>
        <v>2607</v>
      </c>
      <c r="G120" s="62">
        <f>IF(F120=0,"N/A",'Source Data'!O120/F120)</f>
        <v>1124.1553509781359</v>
      </c>
      <c r="H120" s="36">
        <f>'Source Data'!G120</f>
        <v>2325</v>
      </c>
      <c r="I120" s="62">
        <f>IF(H120=0,"N/A",'Source Data'!AS120/H120)</f>
        <v>1522.8713978494623</v>
      </c>
      <c r="J120" s="62">
        <f t="shared" si="3"/>
        <v>398.7160468713264</v>
      </c>
      <c r="K120" s="55">
        <f t="shared" si="4"/>
        <v>0.35468055773999618</v>
      </c>
      <c r="L120" s="58">
        <f t="shared" si="5"/>
        <v>0.26585335812733996</v>
      </c>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row>
    <row r="121" spans="1:47" ht="20" customHeight="1">
      <c r="A121" s="48" t="s">
        <v>263</v>
      </c>
      <c r="B121" s="49">
        <v>161923</v>
      </c>
      <c r="C121" s="50" t="s">
        <v>179</v>
      </c>
      <c r="D121" s="50" t="s">
        <v>79</v>
      </c>
      <c r="E121" s="50" t="s">
        <v>74</v>
      </c>
      <c r="F121" s="36">
        <f>'Source Data'!F121</f>
        <v>739</v>
      </c>
      <c r="G121" s="62">
        <f>IF(F121=0,"N/A",'Source Data'!O121/F121)</f>
        <v>1170.1935047361299</v>
      </c>
      <c r="H121" s="36">
        <f>'Source Data'!G121</f>
        <v>729</v>
      </c>
      <c r="I121" s="62">
        <f>IF(H121=0,"N/A",'Source Data'!AS121/H121)</f>
        <v>1728.8587105624142</v>
      </c>
      <c r="J121" s="62">
        <f t="shared" si="3"/>
        <v>558.66520582628436</v>
      </c>
      <c r="K121" s="55">
        <f t="shared" si="4"/>
        <v>0.47741267026794798</v>
      </c>
      <c r="L121" s="58">
        <f t="shared" si="5"/>
        <v>0.18973796630707024</v>
      </c>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row>
    <row r="122" spans="1:47" ht="20" customHeight="1">
      <c r="A122" s="48" t="s">
        <v>264</v>
      </c>
      <c r="B122" s="49">
        <v>185901</v>
      </c>
      <c r="C122" s="50" t="s">
        <v>265</v>
      </c>
      <c r="D122" s="50" t="s">
        <v>79</v>
      </c>
      <c r="E122" s="50" t="s">
        <v>74</v>
      </c>
      <c r="F122" s="36">
        <f>'Source Data'!F122</f>
        <v>471</v>
      </c>
      <c r="G122" s="62">
        <f>IF(F122=0,"N/A",'Source Data'!O122/F122)</f>
        <v>1521.0552016985139</v>
      </c>
      <c r="H122" s="36">
        <f>'Source Data'!G122</f>
        <v>422</v>
      </c>
      <c r="I122" s="62">
        <f>IF(H122=0,"N/A",'Source Data'!AS122/H122)</f>
        <v>2773.1303317535544</v>
      </c>
      <c r="J122" s="62">
        <f t="shared" si="3"/>
        <v>1252.0751300550405</v>
      </c>
      <c r="K122" s="55">
        <f t="shared" si="4"/>
        <v>0.82316218941750974</v>
      </c>
      <c r="L122" s="58">
        <f t="shared" si="5"/>
        <v>8.465945649390888E-2</v>
      </c>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row>
    <row r="123" spans="1:47" ht="20" customHeight="1">
      <c r="A123" s="48" t="s">
        <v>266</v>
      </c>
      <c r="B123" s="49">
        <v>169901</v>
      </c>
      <c r="C123" s="50" t="s">
        <v>267</v>
      </c>
      <c r="D123" s="50" t="s">
        <v>79</v>
      </c>
      <c r="E123" s="50" t="s">
        <v>74</v>
      </c>
      <c r="F123" s="36">
        <f>'Source Data'!F123</f>
        <v>1668</v>
      </c>
      <c r="G123" s="62">
        <f>IF(F123=0,"N/A",'Source Data'!O123/F123)</f>
        <v>1305.7619904076739</v>
      </c>
      <c r="H123" s="36">
        <f>'Source Data'!G123</f>
        <v>1503</v>
      </c>
      <c r="I123" s="62">
        <f>IF(H123=0,"N/A",'Source Data'!AS123/H123)</f>
        <v>1868.0299401197606</v>
      </c>
      <c r="J123" s="62">
        <f t="shared" si="3"/>
        <v>562.26794971208665</v>
      </c>
      <c r="K123" s="55">
        <f t="shared" si="4"/>
        <v>0.43060523574938808</v>
      </c>
      <c r="L123" s="58">
        <f t="shared" si="5"/>
        <v>0.18852221623921134</v>
      </c>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row>
    <row r="124" spans="1:47" ht="20" customHeight="1">
      <c r="A124" s="48" t="s">
        <v>268</v>
      </c>
      <c r="B124" s="49">
        <v>249902</v>
      </c>
      <c r="C124" s="50" t="s">
        <v>122</v>
      </c>
      <c r="D124" s="50" t="s">
        <v>79</v>
      </c>
      <c r="E124" s="50" t="s">
        <v>74</v>
      </c>
      <c r="F124" s="36">
        <f>'Source Data'!F124</f>
        <v>1305</v>
      </c>
      <c r="G124" s="62">
        <f>IF(F124=0,"N/A",'Source Data'!O124/F124)</f>
        <v>1747.903448275862</v>
      </c>
      <c r="H124" s="36">
        <f>'Source Data'!G124</f>
        <v>1386</v>
      </c>
      <c r="I124" s="62">
        <f>IF(H124=0,"N/A",'Source Data'!AS124/H124)</f>
        <v>2397.7380952380954</v>
      </c>
      <c r="J124" s="62">
        <f t="shared" si="3"/>
        <v>649.83464696223336</v>
      </c>
      <c r="K124" s="55">
        <f t="shared" si="4"/>
        <v>0.37177948679215234</v>
      </c>
      <c r="L124" s="58">
        <f t="shared" si="5"/>
        <v>0.16311841865544671</v>
      </c>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row>
    <row r="125" spans="1:47" ht="20" customHeight="1">
      <c r="A125" s="48" t="s">
        <v>269</v>
      </c>
      <c r="B125" s="49">
        <v>180901</v>
      </c>
      <c r="C125" s="50" t="s">
        <v>94</v>
      </c>
      <c r="D125" s="50" t="s">
        <v>79</v>
      </c>
      <c r="E125" s="50" t="s">
        <v>74</v>
      </c>
      <c r="F125" s="36">
        <f>'Source Data'!F125</f>
        <v>312</v>
      </c>
      <c r="G125" s="62">
        <f>IF(F125=0,"N/A",'Source Data'!O125/F125)</f>
        <v>3283.2371794871797</v>
      </c>
      <c r="H125" s="36">
        <f>'Source Data'!G125</f>
        <v>148</v>
      </c>
      <c r="I125" s="62">
        <f>IF(H125=0,"N/A",'Source Data'!AS125/H125)</f>
        <v>5246.47972972973</v>
      </c>
      <c r="J125" s="62">
        <f t="shared" si="3"/>
        <v>1963.2425502425504</v>
      </c>
      <c r="K125" s="55">
        <f t="shared" si="4"/>
        <v>0.59795940497640077</v>
      </c>
      <c r="L125" s="58">
        <f t="shared" si="5"/>
        <v>5.3992309807519276E-2</v>
      </c>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row>
    <row r="126" spans="1:47" ht="20" customHeight="1">
      <c r="A126" s="48" t="s">
        <v>270</v>
      </c>
      <c r="B126" s="49">
        <v>136901</v>
      </c>
      <c r="C126" s="50" t="s">
        <v>271</v>
      </c>
      <c r="D126" s="50" t="s">
        <v>79</v>
      </c>
      <c r="E126" s="50" t="s">
        <v>74</v>
      </c>
      <c r="F126" s="36">
        <f>'Source Data'!F126</f>
        <v>572</v>
      </c>
      <c r="G126" s="62">
        <f>IF(F126=0,"N/A",'Source Data'!O126/F126)</f>
        <v>1751.937062937063</v>
      </c>
      <c r="H126" s="36">
        <f>'Source Data'!G126</f>
        <v>521</v>
      </c>
      <c r="I126" s="62">
        <f>IF(H126=0,"N/A",'Source Data'!AS126/H126)</f>
        <v>2606.6679462571979</v>
      </c>
      <c r="J126" s="62">
        <f t="shared" si="3"/>
        <v>854.73088332013481</v>
      </c>
      <c r="K126" s="55">
        <f t="shared" si="4"/>
        <v>0.48787761923776385</v>
      </c>
      <c r="L126" s="58">
        <f t="shared" si="5"/>
        <v>0.12401564289832531</v>
      </c>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row>
    <row r="127" spans="1:47" ht="20" customHeight="1">
      <c r="A127" s="48" t="s">
        <v>272</v>
      </c>
      <c r="B127" s="49">
        <v>160901</v>
      </c>
      <c r="C127" s="50" t="s">
        <v>273</v>
      </c>
      <c r="D127" s="50" t="s">
        <v>79</v>
      </c>
      <c r="E127" s="50" t="s">
        <v>74</v>
      </c>
      <c r="F127" s="36">
        <f>'Source Data'!F127</f>
        <v>1060</v>
      </c>
      <c r="G127" s="62">
        <f>IF(F127=0,"N/A",'Source Data'!O127/F127)</f>
        <v>2074.2858490566036</v>
      </c>
      <c r="H127" s="36">
        <f>'Source Data'!G127</f>
        <v>935</v>
      </c>
      <c r="I127" s="62">
        <f>IF(H127=0,"N/A",'Source Data'!AS127/H127)</f>
        <v>2692.9262032085562</v>
      </c>
      <c r="J127" s="62">
        <f t="shared" si="3"/>
        <v>618.64035415195258</v>
      </c>
      <c r="K127" s="55">
        <f t="shared" si="4"/>
        <v>0.29824257559936279</v>
      </c>
      <c r="L127" s="58">
        <f t="shared" si="5"/>
        <v>0.17134349430745979</v>
      </c>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row>
    <row r="128" spans="1:47" ht="20" customHeight="1">
      <c r="A128" s="48" t="s">
        <v>274</v>
      </c>
      <c r="B128" s="49">
        <v>8903</v>
      </c>
      <c r="C128" s="50" t="s">
        <v>212</v>
      </c>
      <c r="D128" s="50" t="s">
        <v>79</v>
      </c>
      <c r="E128" s="50" t="s">
        <v>74</v>
      </c>
      <c r="F128" s="36">
        <f>'Source Data'!F128</f>
        <v>851</v>
      </c>
      <c r="G128" s="62">
        <f>IF(F128=0,"N/A",'Source Data'!O128/F128)</f>
        <v>1544.7649823736781</v>
      </c>
      <c r="H128" s="36">
        <f>'Source Data'!G128</f>
        <v>866</v>
      </c>
      <c r="I128" s="62">
        <f>IF(H128=0,"N/A",'Source Data'!AS128/H128)</f>
        <v>2218.7378752886834</v>
      </c>
      <c r="J128" s="62">
        <f t="shared" si="3"/>
        <v>673.97289291500533</v>
      </c>
      <c r="K128" s="55">
        <f t="shared" si="4"/>
        <v>0.43629477661992438</v>
      </c>
      <c r="L128" s="58">
        <f t="shared" si="5"/>
        <v>0.15727635504973886</v>
      </c>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row>
    <row r="129" spans="1:47" ht="20" customHeight="1">
      <c r="A129" s="48" t="s">
        <v>275</v>
      </c>
      <c r="B129" s="49">
        <v>213801</v>
      </c>
      <c r="C129" s="50" t="s">
        <v>276</v>
      </c>
      <c r="D129" s="50" t="s">
        <v>71</v>
      </c>
      <c r="E129" s="50" t="s">
        <v>74</v>
      </c>
      <c r="F129" s="36">
        <f>'Source Data'!F129</f>
        <v>242</v>
      </c>
      <c r="G129" s="62">
        <f>IF(F129=0,"N/A",'Source Data'!O129/F129)</f>
        <v>1438.1404958677685</v>
      </c>
      <c r="H129" s="36">
        <f>'Source Data'!G129</f>
        <v>61</v>
      </c>
      <c r="I129" s="62">
        <f>IF(H129=0,"N/A",'Source Data'!AS129/H129)</f>
        <v>1832.0983606557377</v>
      </c>
      <c r="J129" s="62">
        <f t="shared" si="3"/>
        <v>393.95786478796913</v>
      </c>
      <c r="K129" s="55">
        <f t="shared" si="4"/>
        <v>0.27393558968677567</v>
      </c>
      <c r="L129" s="58">
        <f t="shared" si="5"/>
        <v>0.2690643073138036</v>
      </c>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row>
    <row r="130" spans="1:47" ht="20" customHeight="1">
      <c r="A130" s="48" t="s">
        <v>277</v>
      </c>
      <c r="B130" s="49">
        <v>21803</v>
      </c>
      <c r="C130" s="50" t="s">
        <v>159</v>
      </c>
      <c r="D130" s="50" t="s">
        <v>71</v>
      </c>
      <c r="E130" s="50" t="s">
        <v>74</v>
      </c>
      <c r="F130" s="36">
        <f>'Source Data'!F130</f>
        <v>375</v>
      </c>
      <c r="G130" s="62">
        <f>IF(F130=0,"N/A",'Source Data'!O130/F130)</f>
        <v>1180.5813333333333</v>
      </c>
      <c r="H130" s="36">
        <f>'Source Data'!G130</f>
        <v>300</v>
      </c>
      <c r="I130" s="62">
        <f>IF(H130=0,"N/A",'Source Data'!AS130/H130)</f>
        <v>1153.9533333333334</v>
      </c>
      <c r="J130" s="62">
        <f t="shared" si="3"/>
        <v>-26.627999999999929</v>
      </c>
      <c r="K130" s="55">
        <f t="shared" si="4"/>
        <v>-2.2554989858103745E-2</v>
      </c>
      <c r="L130" s="58" t="str">
        <f t="shared" si="5"/>
        <v>N/A</v>
      </c>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row>
    <row r="131" spans="1:47" ht="20" customHeight="1">
      <c r="A131" s="48" t="s">
        <v>278</v>
      </c>
      <c r="B131" s="49">
        <v>20905</v>
      </c>
      <c r="C131" s="50" t="s">
        <v>120</v>
      </c>
      <c r="D131" s="50" t="s">
        <v>79</v>
      </c>
      <c r="E131" s="50" t="s">
        <v>74</v>
      </c>
      <c r="F131" s="36">
        <f>'Source Data'!F131</f>
        <v>12158</v>
      </c>
      <c r="G131" s="62">
        <f>IF(F131=0,"N/A",'Source Data'!O131/F131)</f>
        <v>1356.9509787794045</v>
      </c>
      <c r="H131" s="36">
        <f>'Source Data'!G131</f>
        <v>11169</v>
      </c>
      <c r="I131" s="62">
        <f>IF(H131=0,"N/A",'Source Data'!AS131/H131)</f>
        <v>1727.3928731309875</v>
      </c>
      <c r="J131" s="62">
        <f t="shared" si="3"/>
        <v>370.44189435158296</v>
      </c>
      <c r="K131" s="55">
        <f t="shared" si="4"/>
        <v>0.27299578256305201</v>
      </c>
      <c r="L131" s="58">
        <f t="shared" si="5"/>
        <v>0.2861447412300413</v>
      </c>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row>
    <row r="132" spans="1:47" ht="20" customHeight="1">
      <c r="A132" s="48" t="s">
        <v>279</v>
      </c>
      <c r="B132" s="49">
        <v>215901</v>
      </c>
      <c r="C132" s="50" t="s">
        <v>280</v>
      </c>
      <c r="D132" s="50" t="s">
        <v>79</v>
      </c>
      <c r="E132" s="50" t="s">
        <v>74</v>
      </c>
      <c r="F132" s="36">
        <f>'Source Data'!F132</f>
        <v>1456</v>
      </c>
      <c r="G132" s="62">
        <f>IF(F132=0,"N/A",'Source Data'!O132/F132)</f>
        <v>1244.2905219780221</v>
      </c>
      <c r="H132" s="36">
        <f>'Source Data'!G132</f>
        <v>1374</v>
      </c>
      <c r="I132" s="62">
        <f>IF(H132=0,"N/A",'Source Data'!AS132/H132)</f>
        <v>2176.4192139737993</v>
      </c>
      <c r="J132" s="62">
        <f t="shared" si="3"/>
        <v>932.12869199577722</v>
      </c>
      <c r="K132" s="55">
        <f t="shared" si="4"/>
        <v>0.74912464214064101</v>
      </c>
      <c r="L132" s="58">
        <f t="shared" si="5"/>
        <v>0.11371820319471532</v>
      </c>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row>
    <row r="133" spans="1:47" ht="20" customHeight="1">
      <c r="A133" s="48" t="s">
        <v>281</v>
      </c>
      <c r="B133" s="49">
        <v>198901</v>
      </c>
      <c r="C133" s="50" t="s">
        <v>282</v>
      </c>
      <c r="D133" s="50" t="s">
        <v>79</v>
      </c>
      <c r="E133" s="50" t="s">
        <v>74</v>
      </c>
      <c r="F133" s="36">
        <f>'Source Data'!F133</f>
        <v>500</v>
      </c>
      <c r="G133" s="62">
        <f>IF(F133=0,"N/A",'Source Data'!O133/F133)</f>
        <v>2141.4140000000002</v>
      </c>
      <c r="H133" s="36">
        <f>'Source Data'!G133</f>
        <v>485</v>
      </c>
      <c r="I133" s="62">
        <f>IF(H133=0,"N/A",'Source Data'!AS133/H133)</f>
        <v>2697.4680412371135</v>
      </c>
      <c r="J133" s="62">
        <f t="shared" si="3"/>
        <v>556.05404123711332</v>
      </c>
      <c r="K133" s="55">
        <f t="shared" si="4"/>
        <v>0.25966676281985329</v>
      </c>
      <c r="L133" s="58">
        <f t="shared" si="5"/>
        <v>0.1906289535530942</v>
      </c>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row>
    <row r="134" spans="1:47" ht="20" customHeight="1">
      <c r="A134" s="48" t="s">
        <v>283</v>
      </c>
      <c r="B134" s="49">
        <v>239901</v>
      </c>
      <c r="C134" s="50" t="s">
        <v>284</v>
      </c>
      <c r="D134" s="50" t="s">
        <v>79</v>
      </c>
      <c r="E134" s="50" t="s">
        <v>74</v>
      </c>
      <c r="F134" s="36">
        <f>'Source Data'!F134</f>
        <v>5100</v>
      </c>
      <c r="G134" s="62">
        <f>IF(F134=0,"N/A",'Source Data'!O134/F134)</f>
        <v>1475.0733333333333</v>
      </c>
      <c r="H134" s="36">
        <f>'Source Data'!G134</f>
        <v>4872</v>
      </c>
      <c r="I134" s="62">
        <f>IF(H134=0,"N/A",'Source Data'!AS134/H134)</f>
        <v>1650.6118637110017</v>
      </c>
      <c r="J134" s="62">
        <f t="shared" ref="J134:J197" si="6">IF(OR(NOT(ISNUMBER(G134)),NOT(ISNUMBER(I134))),"N/A",I134-G134)</f>
        <v>175.53853037766839</v>
      </c>
      <c r="K134" s="55">
        <f t="shared" ref="K134:K197" si="7">IF(OR(NOT(ISNUMBER(G134)),NOT(ISNUMBER(J134)),G134=0),"N/A",J134/G134)</f>
        <v>0.11900325659131189</v>
      </c>
      <c r="L134" s="58">
        <f t="shared" ref="L134:L197" si="8">IF(OR(NOT(ISNUMBER(J134)),J134&lt;=0),"N/A",106/J134)</f>
        <v>0.60385602962462237</v>
      </c>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row>
    <row r="135" spans="1:47" ht="20" customHeight="1">
      <c r="A135" s="48" t="s">
        <v>285</v>
      </c>
      <c r="B135" s="49">
        <v>181901</v>
      </c>
      <c r="C135" s="50" t="s">
        <v>286</v>
      </c>
      <c r="D135" s="50" t="s">
        <v>79</v>
      </c>
      <c r="E135" s="50" t="s">
        <v>74</v>
      </c>
      <c r="F135" s="36">
        <f>'Source Data'!F135</f>
        <v>3072</v>
      </c>
      <c r="G135" s="62">
        <f>IF(F135=0,"N/A",'Source Data'!O135/F135)</f>
        <v>1181.3072916666667</v>
      </c>
      <c r="H135" s="36">
        <f>'Source Data'!G135</f>
        <v>3157</v>
      </c>
      <c r="I135" s="62">
        <f>IF(H135=0,"N/A",'Source Data'!AS135/H135)</f>
        <v>1724.6879949318973</v>
      </c>
      <c r="J135" s="62">
        <f t="shared" si="6"/>
        <v>543.38070326523052</v>
      </c>
      <c r="K135" s="55">
        <f t="shared" si="7"/>
        <v>0.45998251860326111</v>
      </c>
      <c r="L135" s="58">
        <f t="shared" si="8"/>
        <v>0.19507501713446043</v>
      </c>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row>
    <row r="136" spans="1:47" ht="20" customHeight="1">
      <c r="A136" s="48" t="s">
        <v>287</v>
      </c>
      <c r="B136" s="49">
        <v>249903</v>
      </c>
      <c r="C136" s="50" t="s">
        <v>122</v>
      </c>
      <c r="D136" s="50" t="s">
        <v>79</v>
      </c>
      <c r="E136" s="50" t="s">
        <v>74</v>
      </c>
      <c r="F136" s="36">
        <f>'Source Data'!F136</f>
        <v>2077</v>
      </c>
      <c r="G136" s="62">
        <f>IF(F136=0,"N/A",'Source Data'!O136/F136)</f>
        <v>1466.4207992296581</v>
      </c>
      <c r="H136" s="36">
        <f>'Source Data'!G136</f>
        <v>2133</v>
      </c>
      <c r="I136" s="62">
        <f>IF(H136=0,"N/A",'Source Data'!AS136/H136)</f>
        <v>2063.8077824660104</v>
      </c>
      <c r="J136" s="62">
        <f t="shared" si="6"/>
        <v>597.38698323635231</v>
      </c>
      <c r="K136" s="55">
        <f t="shared" si="7"/>
        <v>0.40737759826522668</v>
      </c>
      <c r="L136" s="58">
        <f t="shared" si="8"/>
        <v>0.17743942029962476</v>
      </c>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row>
    <row r="137" spans="1:47" ht="20" customHeight="1">
      <c r="A137" s="48" t="s">
        <v>288</v>
      </c>
      <c r="B137" s="49">
        <v>57851</v>
      </c>
      <c r="C137" s="50" t="s">
        <v>70</v>
      </c>
      <c r="D137" s="50" t="s">
        <v>71</v>
      </c>
      <c r="E137" s="50" t="s">
        <v>289</v>
      </c>
      <c r="F137" s="36">
        <f>'Source Data'!F137</f>
        <v>81</v>
      </c>
      <c r="G137" s="62">
        <f>IF(F137=0,"N/A",'Source Data'!O137/F137)</f>
        <v>951.17283950617286</v>
      </c>
      <c r="H137" s="36">
        <f>'Source Data'!G137</f>
        <v>108</v>
      </c>
      <c r="I137" s="62">
        <f>IF(H137=0,"N/A",'Source Data'!AS137/H137)</f>
        <v>2643.3425925925926</v>
      </c>
      <c r="J137" s="62">
        <f t="shared" si="6"/>
        <v>1692.1697530864199</v>
      </c>
      <c r="K137" s="55">
        <f t="shared" si="7"/>
        <v>1.7790349795574016</v>
      </c>
      <c r="L137" s="58">
        <f t="shared" si="8"/>
        <v>6.2641469513718781E-2</v>
      </c>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row>
    <row r="138" spans="1:47" ht="20" customHeight="1">
      <c r="A138" s="48" t="s">
        <v>290</v>
      </c>
      <c r="B138" s="49">
        <v>108810</v>
      </c>
      <c r="C138" s="50" t="s">
        <v>291</v>
      </c>
      <c r="D138" s="50" t="s">
        <v>71</v>
      </c>
      <c r="E138" s="50" t="s">
        <v>292</v>
      </c>
      <c r="F138" s="36">
        <f>'Source Data'!F138</f>
        <v>0</v>
      </c>
      <c r="G138" s="62" t="str">
        <f>IF(F138=0,"N/A",'Source Data'!O138/F138)</f>
        <v>N/A</v>
      </c>
      <c r="H138" s="36">
        <f>'Source Data'!G138</f>
        <v>354</v>
      </c>
      <c r="I138" s="62">
        <f>IF(H138=0,"N/A",'Source Data'!AS138/H138)</f>
        <v>1405.9548022598869</v>
      </c>
      <c r="J138" s="62" t="str">
        <f t="shared" si="6"/>
        <v>N/A</v>
      </c>
      <c r="K138" s="55" t="str">
        <f t="shared" si="7"/>
        <v>N/A</v>
      </c>
      <c r="L138" s="58" t="str">
        <f t="shared" si="8"/>
        <v>N/A</v>
      </c>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row>
    <row r="139" spans="1:47" ht="20" customHeight="1">
      <c r="A139" s="48" t="s">
        <v>293</v>
      </c>
      <c r="B139" s="49">
        <v>203902</v>
      </c>
      <c r="C139" s="50" t="s">
        <v>294</v>
      </c>
      <c r="D139" s="50" t="s">
        <v>79</v>
      </c>
      <c r="E139" s="50" t="s">
        <v>74</v>
      </c>
      <c r="F139" s="36">
        <f>'Source Data'!F139</f>
        <v>384</v>
      </c>
      <c r="G139" s="62">
        <f>IF(F139=0,"N/A",'Source Data'!O139/F139)</f>
        <v>2241.2421875</v>
      </c>
      <c r="H139" s="36">
        <f>'Source Data'!G139</f>
        <v>377</v>
      </c>
      <c r="I139" s="62">
        <f>IF(H139=0,"N/A",'Source Data'!AS139/H139)</f>
        <v>2684.9602122015917</v>
      </c>
      <c r="J139" s="62">
        <f t="shared" si="6"/>
        <v>443.71802470159173</v>
      </c>
      <c r="K139" s="55">
        <f t="shared" si="7"/>
        <v>0.19797861524128202</v>
      </c>
      <c r="L139" s="58">
        <f t="shared" si="8"/>
        <v>0.23889045316851143</v>
      </c>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row>
    <row r="140" spans="1:47" ht="20" customHeight="1">
      <c r="A140" s="48" t="s">
        <v>295</v>
      </c>
      <c r="B140" s="49">
        <v>184909</v>
      </c>
      <c r="C140" s="50" t="s">
        <v>106</v>
      </c>
      <c r="D140" s="50" t="s">
        <v>79</v>
      </c>
      <c r="E140" s="50" t="s">
        <v>74</v>
      </c>
      <c r="F140" s="36">
        <f>'Source Data'!F140</f>
        <v>1606</v>
      </c>
      <c r="G140" s="62">
        <f>IF(F140=0,"N/A",'Source Data'!O140/F140)</f>
        <v>1653.8711083437111</v>
      </c>
      <c r="H140" s="36">
        <f>'Source Data'!G140</f>
        <v>2169</v>
      </c>
      <c r="I140" s="62">
        <f>IF(H140=0,"N/A",'Source Data'!AS140/H140)</f>
        <v>1639.5878284923929</v>
      </c>
      <c r="J140" s="62">
        <f t="shared" si="6"/>
        <v>-14.283279851318184</v>
      </c>
      <c r="K140" s="55">
        <f t="shared" si="7"/>
        <v>-8.6362714598856166E-3</v>
      </c>
      <c r="L140" s="58" t="str">
        <f t="shared" si="8"/>
        <v>N/A</v>
      </c>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row>
    <row r="141" spans="1:47" ht="20" customHeight="1">
      <c r="A141" s="48" t="s">
        <v>296</v>
      </c>
      <c r="B141" s="49">
        <v>41901</v>
      </c>
      <c r="C141" s="50" t="s">
        <v>297</v>
      </c>
      <c r="D141" s="50" t="s">
        <v>79</v>
      </c>
      <c r="E141" s="50" t="s">
        <v>74</v>
      </c>
      <c r="F141" s="36">
        <f>'Source Data'!F141</f>
        <v>242</v>
      </c>
      <c r="G141" s="62">
        <f>IF(F141=0,"N/A",'Source Data'!O141/F141)</f>
        <v>1610.5826446280992</v>
      </c>
      <c r="H141" s="36">
        <f>'Source Data'!G141</f>
        <v>232</v>
      </c>
      <c r="I141" s="62">
        <f>IF(H141=0,"N/A",'Source Data'!AS141/H141)</f>
        <v>2763.530172413793</v>
      </c>
      <c r="J141" s="62">
        <f t="shared" si="6"/>
        <v>1152.9475277856939</v>
      </c>
      <c r="K141" s="55">
        <f t="shared" si="7"/>
        <v>0.71585741447743079</v>
      </c>
      <c r="L141" s="58">
        <f t="shared" si="8"/>
        <v>9.193826904124551E-2</v>
      </c>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row>
    <row r="142" spans="1:47" ht="20" customHeight="1">
      <c r="A142" s="48" t="s">
        <v>298</v>
      </c>
      <c r="B142" s="49">
        <v>121902</v>
      </c>
      <c r="C142" s="50" t="s">
        <v>299</v>
      </c>
      <c r="D142" s="50" t="s">
        <v>79</v>
      </c>
      <c r="E142" s="50" t="s">
        <v>74</v>
      </c>
      <c r="F142" s="36">
        <f>'Source Data'!F142</f>
        <v>388</v>
      </c>
      <c r="G142" s="62">
        <f>IF(F142=0,"N/A",'Source Data'!O142/F142)</f>
        <v>2476.2654639175257</v>
      </c>
      <c r="H142" s="36">
        <f>'Source Data'!G142</f>
        <v>381</v>
      </c>
      <c r="I142" s="62">
        <f>IF(H142=0,"N/A",'Source Data'!AS142/H142)</f>
        <v>2891.459317585302</v>
      </c>
      <c r="J142" s="62">
        <f t="shared" si="6"/>
        <v>415.19385366777624</v>
      </c>
      <c r="K142" s="55">
        <f t="shared" si="7"/>
        <v>0.16766936328826684</v>
      </c>
      <c r="L142" s="58">
        <f t="shared" si="8"/>
        <v>0.25530243057214796</v>
      </c>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row>
    <row r="143" spans="1:47" ht="20" customHeight="1">
      <c r="A143" s="48" t="s">
        <v>300</v>
      </c>
      <c r="B143" s="49">
        <v>25908</v>
      </c>
      <c r="C143" s="50" t="s">
        <v>191</v>
      </c>
      <c r="D143" s="50" t="s">
        <v>79</v>
      </c>
      <c r="E143" s="50" t="s">
        <v>74</v>
      </c>
      <c r="F143" s="36">
        <f>'Source Data'!F143</f>
        <v>155</v>
      </c>
      <c r="G143" s="62">
        <f>IF(F143=0,"N/A",'Source Data'!O143/F143)</f>
        <v>2176.8193548387098</v>
      </c>
      <c r="H143" s="36">
        <f>'Source Data'!G143</f>
        <v>227</v>
      </c>
      <c r="I143" s="62">
        <f>IF(H143=0,"N/A",'Source Data'!AS143/H143)</f>
        <v>2782.5638766519824</v>
      </c>
      <c r="J143" s="62">
        <f t="shared" si="6"/>
        <v>605.74452181327251</v>
      </c>
      <c r="K143" s="55">
        <f t="shared" si="7"/>
        <v>0.27827045935934119</v>
      </c>
      <c r="L143" s="58">
        <f t="shared" si="8"/>
        <v>0.17499126477065471</v>
      </c>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row>
    <row r="144" spans="1:47" ht="20" customHeight="1">
      <c r="A144" s="48" t="s">
        <v>301</v>
      </c>
      <c r="B144" s="49">
        <v>24901</v>
      </c>
      <c r="C144" s="50" t="s">
        <v>302</v>
      </c>
      <c r="D144" s="50" t="s">
        <v>79</v>
      </c>
      <c r="E144" s="50" t="s">
        <v>74</v>
      </c>
      <c r="F144" s="36">
        <f>'Source Data'!F144</f>
        <v>1506</v>
      </c>
      <c r="G144" s="62">
        <f>IF(F144=0,"N/A",'Source Data'!O144/F144)</f>
        <v>2074.1142098273572</v>
      </c>
      <c r="H144" s="36">
        <f>'Source Data'!G144</f>
        <v>1180</v>
      </c>
      <c r="I144" s="62">
        <f>IF(H144=0,"N/A",'Source Data'!AS144/H144)</f>
        <v>3107.5584745762712</v>
      </c>
      <c r="J144" s="62">
        <f t="shared" si="6"/>
        <v>1033.4442647489141</v>
      </c>
      <c r="K144" s="55">
        <f t="shared" si="7"/>
        <v>0.49825812862780339</v>
      </c>
      <c r="L144" s="58">
        <f t="shared" si="8"/>
        <v>0.10256963400513311</v>
      </c>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row>
    <row r="145" spans="1:47" ht="20" customHeight="1">
      <c r="A145" s="48" t="s">
        <v>303</v>
      </c>
      <c r="B145" s="49">
        <v>223901</v>
      </c>
      <c r="C145" s="50" t="s">
        <v>304</v>
      </c>
      <c r="D145" s="50" t="s">
        <v>79</v>
      </c>
      <c r="E145" s="50" t="s">
        <v>74</v>
      </c>
      <c r="F145" s="36">
        <f>'Source Data'!F145</f>
        <v>1671</v>
      </c>
      <c r="G145" s="62">
        <f>IF(F145=0,"N/A",'Source Data'!O145/F145)</f>
        <v>1456.6834230999402</v>
      </c>
      <c r="H145" s="36">
        <f>'Source Data'!G145</f>
        <v>1608</v>
      </c>
      <c r="I145" s="62">
        <f>IF(H145=0,"N/A",'Source Data'!AS145/H145)</f>
        <v>2313.8998756218907</v>
      </c>
      <c r="J145" s="62">
        <f t="shared" si="6"/>
        <v>857.21645252195049</v>
      </c>
      <c r="K145" s="55">
        <f t="shared" si="7"/>
        <v>0.58847134451336347</v>
      </c>
      <c r="L145" s="58">
        <f t="shared" si="8"/>
        <v>0.12365604940052838</v>
      </c>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row>
    <row r="146" spans="1:47" ht="20" customHeight="1">
      <c r="A146" s="48" t="s">
        <v>305</v>
      </c>
      <c r="B146" s="49">
        <v>107902</v>
      </c>
      <c r="C146" s="50" t="s">
        <v>163</v>
      </c>
      <c r="D146" s="50" t="s">
        <v>79</v>
      </c>
      <c r="E146" s="50" t="s">
        <v>74</v>
      </c>
      <c r="F146" s="36">
        <f>'Source Data'!F146</f>
        <v>2708</v>
      </c>
      <c r="G146" s="62">
        <f>IF(F146=0,"N/A",'Source Data'!O146/F146)</f>
        <v>1225.2725258493354</v>
      </c>
      <c r="H146" s="36">
        <f>'Source Data'!G146</f>
        <v>2560</v>
      </c>
      <c r="I146" s="62">
        <f>IF(H146=0,"N/A",'Source Data'!AS146/H146)</f>
        <v>1803.57109375</v>
      </c>
      <c r="J146" s="62">
        <f t="shared" si="6"/>
        <v>578.29856790066469</v>
      </c>
      <c r="K146" s="55">
        <f t="shared" si="7"/>
        <v>0.47197546317281475</v>
      </c>
      <c r="L146" s="58">
        <f t="shared" si="8"/>
        <v>0.18329632111108357</v>
      </c>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row>
    <row r="147" spans="1:47" ht="20" customHeight="1">
      <c r="A147" s="48" t="s">
        <v>306</v>
      </c>
      <c r="B147" s="49">
        <v>31901</v>
      </c>
      <c r="C147" s="50" t="s">
        <v>307</v>
      </c>
      <c r="D147" s="50" t="s">
        <v>79</v>
      </c>
      <c r="E147" s="50" t="s">
        <v>74</v>
      </c>
      <c r="F147" s="36">
        <f>'Source Data'!F147</f>
        <v>43028</v>
      </c>
      <c r="G147" s="62">
        <f>IF(F147=0,"N/A",'Source Data'!O147/F147)</f>
        <v>2088.0109463605095</v>
      </c>
      <c r="H147" s="36">
        <f>'Source Data'!G147</f>
        <v>36140</v>
      </c>
      <c r="I147" s="62">
        <f>IF(H147=0,"N/A",'Source Data'!AS147/H147)</f>
        <v>2645.61903707803</v>
      </c>
      <c r="J147" s="62">
        <f t="shared" si="6"/>
        <v>557.60809071752055</v>
      </c>
      <c r="K147" s="55">
        <f t="shared" si="7"/>
        <v>0.2670522832696135</v>
      </c>
      <c r="L147" s="58">
        <f t="shared" si="8"/>
        <v>0.19009767211878331</v>
      </c>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row>
    <row r="148" spans="1:47" ht="20" customHeight="1">
      <c r="A148" s="48" t="s">
        <v>308</v>
      </c>
      <c r="B148" s="49">
        <v>25902</v>
      </c>
      <c r="C148" s="50" t="s">
        <v>191</v>
      </c>
      <c r="D148" s="50" t="s">
        <v>79</v>
      </c>
      <c r="E148" s="50" t="s">
        <v>74</v>
      </c>
      <c r="F148" s="36">
        <f>'Source Data'!F148</f>
        <v>3564</v>
      </c>
      <c r="G148" s="62">
        <f>IF(F148=0,"N/A",'Source Data'!O148/F148)</f>
        <v>1772.9259259259259</v>
      </c>
      <c r="H148" s="36">
        <f>'Source Data'!G148</f>
        <v>3393</v>
      </c>
      <c r="I148" s="62">
        <f>IF(H148=0,"N/A",'Source Data'!AS148/H148)</f>
        <v>2418.7376952549366</v>
      </c>
      <c r="J148" s="62">
        <f t="shared" si="6"/>
        <v>645.81176932901076</v>
      </c>
      <c r="K148" s="55">
        <f t="shared" si="7"/>
        <v>0.36426325538204873</v>
      </c>
      <c r="L148" s="58">
        <f t="shared" si="8"/>
        <v>0.16413451261523537</v>
      </c>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row>
    <row r="149" spans="1:47" ht="20" customHeight="1">
      <c r="A149" s="48" t="s">
        <v>309</v>
      </c>
      <c r="B149" s="49">
        <v>161919</v>
      </c>
      <c r="C149" s="50" t="s">
        <v>179</v>
      </c>
      <c r="D149" s="50" t="s">
        <v>79</v>
      </c>
      <c r="E149" s="50" t="s">
        <v>74</v>
      </c>
      <c r="F149" s="36">
        <f>'Source Data'!F149</f>
        <v>643</v>
      </c>
      <c r="G149" s="62">
        <f>IF(F149=0,"N/A",'Source Data'!O149/F149)</f>
        <v>1842.8584758942457</v>
      </c>
      <c r="H149" s="36">
        <f>'Source Data'!G149</f>
        <v>565</v>
      </c>
      <c r="I149" s="62">
        <f>IF(H149=0,"N/A",'Source Data'!AS149/H149)</f>
        <v>2701.4584070796459</v>
      </c>
      <c r="J149" s="62">
        <f t="shared" si="6"/>
        <v>858.59993118540024</v>
      </c>
      <c r="K149" s="55">
        <f t="shared" si="7"/>
        <v>0.46590660238777437</v>
      </c>
      <c r="L149" s="58">
        <f t="shared" si="8"/>
        <v>0.12345680001820437</v>
      </c>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row>
    <row r="150" spans="1:47" ht="20" customHeight="1">
      <c r="A150" s="48" t="s">
        <v>310</v>
      </c>
      <c r="B150" s="49">
        <v>21902</v>
      </c>
      <c r="C150" s="50" t="s">
        <v>159</v>
      </c>
      <c r="D150" s="50" t="s">
        <v>79</v>
      </c>
      <c r="E150" s="50" t="s">
        <v>74</v>
      </c>
      <c r="F150" s="36">
        <f>'Source Data'!F150</f>
        <v>16167</v>
      </c>
      <c r="G150" s="62">
        <f>IF(F150=0,"N/A",'Source Data'!O150/F150)</f>
        <v>1919.7866641924909</v>
      </c>
      <c r="H150" s="36">
        <f>'Source Data'!G150</f>
        <v>16044</v>
      </c>
      <c r="I150" s="62">
        <f>IF(H150=0,"N/A",'Source Data'!AS150/H150)</f>
        <v>2481.9133009224633</v>
      </c>
      <c r="J150" s="62">
        <f t="shared" si="6"/>
        <v>562.12663672997246</v>
      </c>
      <c r="K150" s="55">
        <f t="shared" si="7"/>
        <v>0.29280682443245154</v>
      </c>
      <c r="L150" s="58">
        <f t="shared" si="8"/>
        <v>0.18856960882805307</v>
      </c>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row>
    <row r="151" spans="1:47" ht="20" customHeight="1">
      <c r="A151" s="48" t="s">
        <v>311</v>
      </c>
      <c r="B151" s="49">
        <v>119901</v>
      </c>
      <c r="C151" s="50" t="s">
        <v>312</v>
      </c>
      <c r="D151" s="50" t="s">
        <v>79</v>
      </c>
      <c r="E151" s="50" t="s">
        <v>74</v>
      </c>
      <c r="F151" s="36">
        <f>'Source Data'!F151</f>
        <v>256</v>
      </c>
      <c r="G151" s="62">
        <f>IF(F151=0,"N/A",'Source Data'!O151/F151)</f>
        <v>1784.8671875</v>
      </c>
      <c r="H151" s="36">
        <f>'Source Data'!G151</f>
        <v>267</v>
      </c>
      <c r="I151" s="62">
        <f>IF(H151=0,"N/A",'Source Data'!AS151/H151)</f>
        <v>2338.4419475655432</v>
      </c>
      <c r="J151" s="62">
        <f t="shared" si="6"/>
        <v>553.57476006554316</v>
      </c>
      <c r="K151" s="55">
        <f t="shared" si="7"/>
        <v>0.31014899256505224</v>
      </c>
      <c r="L151" s="58">
        <f t="shared" si="8"/>
        <v>0.19148271858971608</v>
      </c>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row>
    <row r="152" spans="1:47" ht="20" customHeight="1">
      <c r="A152" s="48" t="s">
        <v>313</v>
      </c>
      <c r="B152" s="49">
        <v>166907</v>
      </c>
      <c r="C152" s="50" t="s">
        <v>314</v>
      </c>
      <c r="D152" s="50" t="s">
        <v>79</v>
      </c>
      <c r="E152" s="50" t="s">
        <v>74</v>
      </c>
      <c r="F152" s="36">
        <f>'Source Data'!F152</f>
        <v>125</v>
      </c>
      <c r="G152" s="62">
        <f>IF(F152=0,"N/A",'Source Data'!O152/F152)</f>
        <v>1859.32</v>
      </c>
      <c r="H152" s="36">
        <f>'Source Data'!G152</f>
        <v>112</v>
      </c>
      <c r="I152" s="62">
        <f>IF(H152=0,"N/A",'Source Data'!AS152/H152)</f>
        <v>3216.0803571428573</v>
      </c>
      <c r="J152" s="62">
        <f t="shared" si="6"/>
        <v>1356.7603571428574</v>
      </c>
      <c r="K152" s="55">
        <f t="shared" si="7"/>
        <v>0.72970782713188553</v>
      </c>
      <c r="L152" s="58">
        <f t="shared" si="8"/>
        <v>7.8127282715733812E-2</v>
      </c>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row>
    <row r="153" spans="1:47" ht="20" customHeight="1">
      <c r="A153" s="48" t="s">
        <v>315</v>
      </c>
      <c r="B153" s="49">
        <v>186901</v>
      </c>
      <c r="C153" s="50" t="s">
        <v>316</v>
      </c>
      <c r="D153" s="50" t="s">
        <v>79</v>
      </c>
      <c r="E153" s="50" t="s">
        <v>74</v>
      </c>
      <c r="F153" s="36">
        <f>'Source Data'!F153</f>
        <v>253</v>
      </c>
      <c r="G153" s="62">
        <f>IF(F153=0,"N/A",'Source Data'!O153/F153)</f>
        <v>1785.0553359683795</v>
      </c>
      <c r="H153" s="36">
        <f>'Source Data'!G153</f>
        <v>220</v>
      </c>
      <c r="I153" s="62">
        <f>IF(H153=0,"N/A",'Source Data'!AS153/H153)</f>
        <v>4322.272727272727</v>
      </c>
      <c r="J153" s="62">
        <f t="shared" si="6"/>
        <v>2537.2173913043475</v>
      </c>
      <c r="K153" s="55">
        <f t="shared" si="7"/>
        <v>1.4213662401271867</v>
      </c>
      <c r="L153" s="58">
        <f t="shared" si="8"/>
        <v>4.1778051956953874E-2</v>
      </c>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row>
    <row r="154" spans="1:47" ht="20" customHeight="1">
      <c r="A154" s="48" t="s">
        <v>317</v>
      </c>
      <c r="B154" s="49">
        <v>145901</v>
      </c>
      <c r="C154" s="50" t="s">
        <v>318</v>
      </c>
      <c r="D154" s="50" t="s">
        <v>79</v>
      </c>
      <c r="E154" s="50" t="s">
        <v>74</v>
      </c>
      <c r="F154" s="36">
        <f>'Source Data'!F154</f>
        <v>951</v>
      </c>
      <c r="G154" s="62">
        <f>IF(F154=0,"N/A",'Source Data'!O154/F154)</f>
        <v>1449.484752891693</v>
      </c>
      <c r="H154" s="36">
        <f>'Source Data'!G154</f>
        <v>988</v>
      </c>
      <c r="I154" s="62">
        <f>IF(H154=0,"N/A",'Source Data'!AS154/H154)</f>
        <v>2414.4342105263158</v>
      </c>
      <c r="J154" s="62">
        <f t="shared" si="6"/>
        <v>964.94945763462283</v>
      </c>
      <c r="K154" s="55">
        <f t="shared" si="7"/>
        <v>0.6657189430310102</v>
      </c>
      <c r="L154" s="58">
        <f t="shared" si="8"/>
        <v>0.10985031305146015</v>
      </c>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row>
    <row r="155" spans="1:47" ht="20" customHeight="1">
      <c r="A155" s="48" t="s">
        <v>319</v>
      </c>
      <c r="B155" s="49">
        <v>212902</v>
      </c>
      <c r="C155" s="50" t="s">
        <v>157</v>
      </c>
      <c r="D155" s="50" t="s">
        <v>79</v>
      </c>
      <c r="E155" s="50" t="s">
        <v>74</v>
      </c>
      <c r="F155" s="36">
        <f>'Source Data'!F155</f>
        <v>2666</v>
      </c>
      <c r="G155" s="62">
        <f>IF(F155=0,"N/A",'Source Data'!O155/F155)</f>
        <v>1106.0517629407352</v>
      </c>
      <c r="H155" s="36">
        <f>'Source Data'!G155</f>
        <v>2921</v>
      </c>
      <c r="I155" s="62">
        <f>IF(H155=0,"N/A",'Source Data'!AS155/H155)</f>
        <v>1531.6032180760014</v>
      </c>
      <c r="J155" s="62">
        <f t="shared" si="6"/>
        <v>425.55145513526622</v>
      </c>
      <c r="K155" s="55">
        <f t="shared" si="7"/>
        <v>0.38474822733777264</v>
      </c>
      <c r="L155" s="58">
        <f t="shared" si="8"/>
        <v>0.24908856196087201</v>
      </c>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row>
    <row r="156" spans="1:47" ht="20" customHeight="1">
      <c r="A156" s="48" t="s">
        <v>320</v>
      </c>
      <c r="B156" s="49">
        <v>121903</v>
      </c>
      <c r="C156" s="50" t="s">
        <v>299</v>
      </c>
      <c r="D156" s="50" t="s">
        <v>79</v>
      </c>
      <c r="E156" s="50" t="s">
        <v>74</v>
      </c>
      <c r="F156" s="36">
        <f>'Source Data'!F156</f>
        <v>1513</v>
      </c>
      <c r="G156" s="62">
        <f>IF(F156=0,"N/A",'Source Data'!O156/F156)</f>
        <v>1543.2630535360211</v>
      </c>
      <c r="H156" s="36">
        <f>'Source Data'!G156</f>
        <v>1474</v>
      </c>
      <c r="I156" s="62">
        <f>IF(H156=0,"N/A",'Source Data'!AS156/H156)</f>
        <v>2372.8500678426053</v>
      </c>
      <c r="J156" s="62">
        <f t="shared" si="6"/>
        <v>829.58701430658425</v>
      </c>
      <c r="K156" s="55">
        <f t="shared" si="7"/>
        <v>0.53755386186806098</v>
      </c>
      <c r="L156" s="58">
        <f t="shared" si="8"/>
        <v>0.12777442049114135</v>
      </c>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row>
    <row r="157" spans="1:47" ht="20" customHeight="1">
      <c r="A157" s="48" t="s">
        <v>321</v>
      </c>
      <c r="B157" s="49">
        <v>243901</v>
      </c>
      <c r="C157" s="50" t="s">
        <v>322</v>
      </c>
      <c r="D157" s="50" t="s">
        <v>79</v>
      </c>
      <c r="E157" s="50" t="s">
        <v>74</v>
      </c>
      <c r="F157" s="36">
        <f>'Source Data'!F157</f>
        <v>3263</v>
      </c>
      <c r="G157" s="62">
        <f>IF(F157=0,"N/A",'Source Data'!O157/F157)</f>
        <v>1395.2822555930127</v>
      </c>
      <c r="H157" s="36">
        <f>'Source Data'!G157</f>
        <v>3213</v>
      </c>
      <c r="I157" s="62">
        <f>IF(H157=0,"N/A",'Source Data'!AS157/H157)</f>
        <v>1987.8997821350763</v>
      </c>
      <c r="J157" s="62">
        <f t="shared" si="6"/>
        <v>592.61752654206362</v>
      </c>
      <c r="K157" s="55">
        <f t="shared" si="7"/>
        <v>0.42472949409809102</v>
      </c>
      <c r="L157" s="58">
        <f t="shared" si="8"/>
        <v>0.17886747396505862</v>
      </c>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row>
    <row r="158" spans="1:47" ht="20" customHeight="1">
      <c r="A158" s="48" t="s">
        <v>323</v>
      </c>
      <c r="B158" s="49">
        <v>176901</v>
      </c>
      <c r="C158" s="50" t="s">
        <v>324</v>
      </c>
      <c r="D158" s="50" t="s">
        <v>79</v>
      </c>
      <c r="E158" s="50" t="s">
        <v>74</v>
      </c>
      <c r="F158" s="36">
        <f>'Source Data'!F158</f>
        <v>253</v>
      </c>
      <c r="G158" s="62">
        <f>IF(F158=0,"N/A",'Source Data'!O158/F158)</f>
        <v>2494.7707509881425</v>
      </c>
      <c r="H158" s="36">
        <f>'Source Data'!G158</f>
        <v>252</v>
      </c>
      <c r="I158" s="62">
        <f>IF(H158=0,"N/A",'Source Data'!AS158/H158)</f>
        <v>2647.8412698412699</v>
      </c>
      <c r="J158" s="62">
        <f t="shared" si="6"/>
        <v>153.0705188531274</v>
      </c>
      <c r="K158" s="55">
        <f t="shared" si="7"/>
        <v>6.135654700637258E-2</v>
      </c>
      <c r="L158" s="58">
        <f t="shared" si="8"/>
        <v>0.69249128306482055</v>
      </c>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row>
    <row r="159" spans="1:47" ht="20" customHeight="1">
      <c r="A159" s="48" t="s">
        <v>325</v>
      </c>
      <c r="B159" s="49">
        <v>126902</v>
      </c>
      <c r="C159" s="50" t="s">
        <v>118</v>
      </c>
      <c r="D159" s="50" t="s">
        <v>79</v>
      </c>
      <c r="E159" s="50" t="s">
        <v>74</v>
      </c>
      <c r="F159" s="36">
        <f>'Source Data'!F159</f>
        <v>12810</v>
      </c>
      <c r="G159" s="62">
        <f>IF(F159=0,"N/A",'Source Data'!O159/F159)</f>
        <v>1015.3173302107729</v>
      </c>
      <c r="H159" s="36">
        <f>'Source Data'!G159</f>
        <v>12759</v>
      </c>
      <c r="I159" s="62">
        <f>IF(H159=0,"N/A",'Source Data'!AS159/H159)</f>
        <v>1499.4029312642056</v>
      </c>
      <c r="J159" s="62">
        <f t="shared" si="6"/>
        <v>484.0856010534327</v>
      </c>
      <c r="K159" s="55">
        <f t="shared" si="7"/>
        <v>0.47678256506558386</v>
      </c>
      <c r="L159" s="58">
        <f t="shared" si="8"/>
        <v>0.21896953714246062</v>
      </c>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row>
    <row r="160" spans="1:47" ht="20" customHeight="1">
      <c r="A160" s="48" t="s">
        <v>326</v>
      </c>
      <c r="B160" s="49">
        <v>27903</v>
      </c>
      <c r="C160" s="50" t="s">
        <v>327</v>
      </c>
      <c r="D160" s="50" t="s">
        <v>79</v>
      </c>
      <c r="E160" s="50" t="s">
        <v>74</v>
      </c>
      <c r="F160" s="36">
        <f>'Source Data'!F160</f>
        <v>3248</v>
      </c>
      <c r="G160" s="62">
        <f>IF(F160=0,"N/A",'Source Data'!O160/F160)</f>
        <v>1947.5073891625616</v>
      </c>
      <c r="H160" s="36">
        <f>'Source Data'!G160</f>
        <v>3209</v>
      </c>
      <c r="I160" s="62">
        <f>IF(H160=0,"N/A",'Source Data'!AS160/H160)</f>
        <v>2337.0542224992209</v>
      </c>
      <c r="J160" s="62">
        <f t="shared" si="6"/>
        <v>389.54683333665935</v>
      </c>
      <c r="K160" s="55">
        <f t="shared" si="7"/>
        <v>0.20002328900234187</v>
      </c>
      <c r="L160" s="58">
        <f t="shared" si="8"/>
        <v>0.27211105553614212</v>
      </c>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row>
    <row r="161" spans="1:47" ht="20" customHeight="1">
      <c r="A161" s="48" t="s">
        <v>328</v>
      </c>
      <c r="B161" s="49">
        <v>71801</v>
      </c>
      <c r="C161" s="50" t="s">
        <v>141</v>
      </c>
      <c r="D161" s="50" t="s">
        <v>71</v>
      </c>
      <c r="E161" s="50" t="s">
        <v>74</v>
      </c>
      <c r="F161" s="36">
        <f>'Source Data'!F161</f>
        <v>1079</v>
      </c>
      <c r="G161" s="62">
        <f>IF(F161=0,"N/A",'Source Data'!O161/F161)</f>
        <v>939.72289156626505</v>
      </c>
      <c r="H161" s="36">
        <f>'Source Data'!G161</f>
        <v>1744</v>
      </c>
      <c r="I161" s="62">
        <f>IF(H161=0,"N/A",'Source Data'!AS161/H161)</f>
        <v>1353.7861238532109</v>
      </c>
      <c r="J161" s="62">
        <f t="shared" si="6"/>
        <v>414.06323228694589</v>
      </c>
      <c r="K161" s="55">
        <f t="shared" si="7"/>
        <v>0.44062269420383487</v>
      </c>
      <c r="L161" s="58">
        <f t="shared" si="8"/>
        <v>0.25599954725403384</v>
      </c>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row>
    <row r="162" spans="1:47" ht="20" customHeight="1">
      <c r="A162" s="48" t="s">
        <v>329</v>
      </c>
      <c r="B162" s="49">
        <v>239903</v>
      </c>
      <c r="C162" s="50" t="s">
        <v>284</v>
      </c>
      <c r="D162" s="50" t="s">
        <v>79</v>
      </c>
      <c r="E162" s="50" t="s">
        <v>74</v>
      </c>
      <c r="F162" s="36">
        <f>'Source Data'!F162</f>
        <v>479</v>
      </c>
      <c r="G162" s="62">
        <f>IF(F162=0,"N/A",'Source Data'!O162/F162)</f>
        <v>1365.490605427975</v>
      </c>
      <c r="H162" s="36">
        <f>'Source Data'!G162</f>
        <v>623</v>
      </c>
      <c r="I162" s="62">
        <f>IF(H162=0,"N/A",'Source Data'!AS162/H162)</f>
        <v>1893.6484751203852</v>
      </c>
      <c r="J162" s="62">
        <f t="shared" si="6"/>
        <v>528.15786969241026</v>
      </c>
      <c r="K162" s="55">
        <f t="shared" si="7"/>
        <v>0.38678982308111443</v>
      </c>
      <c r="L162" s="58">
        <f t="shared" si="8"/>
        <v>0.20069756806186095</v>
      </c>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row>
    <row r="163" spans="1:47" ht="20" customHeight="1">
      <c r="A163" s="48" t="s">
        <v>330</v>
      </c>
      <c r="B163" s="49">
        <v>188904</v>
      </c>
      <c r="C163" s="50" t="s">
        <v>124</v>
      </c>
      <c r="D163" s="50" t="s">
        <v>79</v>
      </c>
      <c r="E163" s="50" t="s">
        <v>74</v>
      </c>
      <c r="F163" s="36">
        <f>'Source Data'!F163</f>
        <v>1433</v>
      </c>
      <c r="G163" s="62">
        <f>IF(F163=0,"N/A",'Source Data'!O163/F163)</f>
        <v>1316.7739009071877</v>
      </c>
      <c r="H163" s="36">
        <f>'Source Data'!G163</f>
        <v>1434</v>
      </c>
      <c r="I163" s="62">
        <f>IF(H163=0,"N/A",'Source Data'!AS163/H163)</f>
        <v>2530.2566248256626</v>
      </c>
      <c r="J163" s="62">
        <f t="shared" si="6"/>
        <v>1213.4827239184749</v>
      </c>
      <c r="K163" s="55">
        <f t="shared" si="7"/>
        <v>0.92155739347692822</v>
      </c>
      <c r="L163" s="58">
        <f t="shared" si="8"/>
        <v>8.7351882239999137E-2</v>
      </c>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row>
    <row r="164" spans="1:47" ht="20" customHeight="1">
      <c r="A164" s="48" t="s">
        <v>331</v>
      </c>
      <c r="B164" s="49">
        <v>109902</v>
      </c>
      <c r="C164" s="50" t="s">
        <v>78</v>
      </c>
      <c r="D164" s="50" t="s">
        <v>79</v>
      </c>
      <c r="E164" s="50" t="s">
        <v>74</v>
      </c>
      <c r="F164" s="36">
        <f>'Source Data'!F164</f>
        <v>204</v>
      </c>
      <c r="G164" s="62">
        <f>IF(F164=0,"N/A",'Source Data'!O164/F164)</f>
        <v>1484.6813725490197</v>
      </c>
      <c r="H164" s="36">
        <f>'Source Data'!G164</f>
        <v>187</v>
      </c>
      <c r="I164" s="62">
        <f>IF(H164=0,"N/A",'Source Data'!AS164/H164)</f>
        <v>2067.2085561497324</v>
      </c>
      <c r="J164" s="62">
        <f t="shared" si="6"/>
        <v>582.52718360071276</v>
      </c>
      <c r="K164" s="55">
        <f t="shared" si="7"/>
        <v>0.39235838367163151</v>
      </c>
      <c r="L164" s="58">
        <f t="shared" si="8"/>
        <v>0.18196575710818091</v>
      </c>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row>
    <row r="165" spans="1:47" ht="20" customHeight="1">
      <c r="A165" s="48" t="s">
        <v>332</v>
      </c>
      <c r="B165" s="49">
        <v>116901</v>
      </c>
      <c r="C165" s="50" t="s">
        <v>237</v>
      </c>
      <c r="D165" s="50" t="s">
        <v>79</v>
      </c>
      <c r="E165" s="50" t="s">
        <v>74</v>
      </c>
      <c r="F165" s="36">
        <f>'Source Data'!F165</f>
        <v>1914</v>
      </c>
      <c r="G165" s="62">
        <f>IF(F165=0,"N/A",'Source Data'!O165/F165)</f>
        <v>942.55172413793105</v>
      </c>
      <c r="H165" s="36">
        <f>'Source Data'!G165</f>
        <v>3073</v>
      </c>
      <c r="I165" s="62">
        <f>IF(H165=0,"N/A",'Source Data'!AS165/H165)</f>
        <v>1661.616661243085</v>
      </c>
      <c r="J165" s="62">
        <f t="shared" si="6"/>
        <v>719.06493710515394</v>
      </c>
      <c r="K165" s="55">
        <f t="shared" si="7"/>
        <v>0.76289175298344425</v>
      </c>
      <c r="L165" s="58">
        <f t="shared" si="8"/>
        <v>0.14741366812674789</v>
      </c>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row>
    <row r="166" spans="1:47" ht="20" customHeight="1">
      <c r="A166" s="48" t="s">
        <v>333</v>
      </c>
      <c r="B166" s="49">
        <v>178903</v>
      </c>
      <c r="C166" s="50" t="s">
        <v>97</v>
      </c>
      <c r="D166" s="50" t="s">
        <v>79</v>
      </c>
      <c r="E166" s="50" t="s">
        <v>74</v>
      </c>
      <c r="F166" s="36">
        <f>'Source Data'!F166</f>
        <v>4090</v>
      </c>
      <c r="G166" s="62">
        <f>IF(F166=0,"N/A",'Source Data'!O166/F166)</f>
        <v>1534.0640586797067</v>
      </c>
      <c r="H166" s="36">
        <f>'Source Data'!G166</f>
        <v>3745</v>
      </c>
      <c r="I166" s="62">
        <f>IF(H166=0,"N/A",'Source Data'!AS166/H166)</f>
        <v>2214.1094793057409</v>
      </c>
      <c r="J166" s="62">
        <f t="shared" si="6"/>
        <v>680.04542062603423</v>
      </c>
      <c r="K166" s="55">
        <f t="shared" si="7"/>
        <v>0.44329662557332566</v>
      </c>
      <c r="L166" s="58">
        <f t="shared" si="8"/>
        <v>0.15587194146887839</v>
      </c>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row>
    <row r="167" spans="1:47" ht="20" customHeight="1">
      <c r="A167" s="48" t="s">
        <v>334</v>
      </c>
      <c r="B167" s="49">
        <v>26901</v>
      </c>
      <c r="C167" s="50" t="s">
        <v>335</v>
      </c>
      <c r="D167" s="50" t="s">
        <v>79</v>
      </c>
      <c r="E167" s="50" t="s">
        <v>74</v>
      </c>
      <c r="F167" s="36">
        <f>'Source Data'!F167</f>
        <v>1737</v>
      </c>
      <c r="G167" s="62">
        <f>IF(F167=0,"N/A",'Source Data'!O167/F167)</f>
        <v>1602.210132412205</v>
      </c>
      <c r="H167" s="36">
        <f>'Source Data'!G167</f>
        <v>1952</v>
      </c>
      <c r="I167" s="62">
        <f>IF(H167=0,"N/A",'Source Data'!AS167/H167)</f>
        <v>2059.5665983606559</v>
      </c>
      <c r="J167" s="62">
        <f t="shared" si="6"/>
        <v>457.35646594845093</v>
      </c>
      <c r="K167" s="55">
        <f t="shared" si="7"/>
        <v>0.28545348496821615</v>
      </c>
      <c r="L167" s="58">
        <f t="shared" si="8"/>
        <v>0.23176670254389134</v>
      </c>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row>
    <row r="168" spans="1:47" ht="20" customHeight="1">
      <c r="A168" s="48" t="s">
        <v>336</v>
      </c>
      <c r="B168" s="49">
        <v>29901</v>
      </c>
      <c r="C168" s="50" t="s">
        <v>337</v>
      </c>
      <c r="D168" s="50" t="s">
        <v>79</v>
      </c>
      <c r="E168" s="50" t="s">
        <v>74</v>
      </c>
      <c r="F168" s="36">
        <f>'Source Data'!F168</f>
        <v>3840</v>
      </c>
      <c r="G168" s="62">
        <f>IF(F168=0,"N/A",'Source Data'!O168/F168)</f>
        <v>1877.87890625</v>
      </c>
      <c r="H168" s="36">
        <f>'Source Data'!G168</f>
        <v>3514</v>
      </c>
      <c r="I168" s="62">
        <f>IF(H168=0,"N/A",'Source Data'!AS168/H168)</f>
        <v>2573.042686397268</v>
      </c>
      <c r="J168" s="62">
        <f t="shared" si="6"/>
        <v>695.16378014726797</v>
      </c>
      <c r="K168" s="55">
        <f t="shared" si="7"/>
        <v>0.37018562689724444</v>
      </c>
      <c r="L168" s="58">
        <f t="shared" si="8"/>
        <v>0.15248205247049015</v>
      </c>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row>
    <row r="169" spans="1:47" ht="20" customHeight="1">
      <c r="A169" s="48" t="s">
        <v>338</v>
      </c>
      <c r="B169" s="49">
        <v>49905</v>
      </c>
      <c r="C169" s="50" t="s">
        <v>339</v>
      </c>
      <c r="D169" s="50" t="s">
        <v>79</v>
      </c>
      <c r="E169" s="50" t="s">
        <v>74</v>
      </c>
      <c r="F169" s="36">
        <f>'Source Data'!F169</f>
        <v>1158</v>
      </c>
      <c r="G169" s="62">
        <f>IF(F169=0,"N/A",'Source Data'!O169/F169)</f>
        <v>1257.1044905008634</v>
      </c>
      <c r="H169" s="36">
        <f>'Source Data'!G169</f>
        <v>1151</v>
      </c>
      <c r="I169" s="62">
        <f>IF(H169=0,"N/A",'Source Data'!AS169/H169)</f>
        <v>1893.2875760208515</v>
      </c>
      <c r="J169" s="62">
        <f t="shared" si="6"/>
        <v>636.18308551998803</v>
      </c>
      <c r="K169" s="55">
        <f t="shared" si="7"/>
        <v>0.50607017183314329</v>
      </c>
      <c r="L169" s="58">
        <f t="shared" si="8"/>
        <v>0.16661870208850377</v>
      </c>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row>
    <row r="170" spans="1:47" ht="20" customHeight="1">
      <c r="A170" s="48" t="s">
        <v>340</v>
      </c>
      <c r="B170" s="49">
        <v>198902</v>
      </c>
      <c r="C170" s="50" t="s">
        <v>282</v>
      </c>
      <c r="D170" s="50" t="s">
        <v>79</v>
      </c>
      <c r="E170" s="50" t="s">
        <v>74</v>
      </c>
      <c r="F170" s="36">
        <f>'Source Data'!F170</f>
        <v>142</v>
      </c>
      <c r="G170" s="62">
        <f>IF(F170=0,"N/A",'Source Data'!O170/F170)</f>
        <v>2142.894366197183</v>
      </c>
      <c r="H170" s="36">
        <f>'Source Data'!G170</f>
        <v>145</v>
      </c>
      <c r="I170" s="62">
        <f>IF(H170=0,"N/A",'Source Data'!AS170/H170)</f>
        <v>2899.5862068965516</v>
      </c>
      <c r="J170" s="62">
        <f t="shared" si="6"/>
        <v>756.69184069936864</v>
      </c>
      <c r="K170" s="55">
        <f t="shared" si="7"/>
        <v>0.35311672504053804</v>
      </c>
      <c r="L170" s="58">
        <f t="shared" si="8"/>
        <v>0.14008344520013594</v>
      </c>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row>
    <row r="171" spans="1:47" ht="20" customHeight="1">
      <c r="A171" s="48" t="s">
        <v>341</v>
      </c>
      <c r="B171" s="49">
        <v>101837</v>
      </c>
      <c r="C171" s="50" t="s">
        <v>76</v>
      </c>
      <c r="D171" s="50" t="s">
        <v>71</v>
      </c>
      <c r="E171" s="50" t="s">
        <v>74</v>
      </c>
      <c r="F171" s="36">
        <f>'Source Data'!F171</f>
        <v>314</v>
      </c>
      <c r="G171" s="62">
        <f>IF(F171=0,"N/A",'Source Data'!O171/F171)</f>
        <v>1332.7611464968154</v>
      </c>
      <c r="H171" s="36">
        <f>'Source Data'!G171</f>
        <v>343</v>
      </c>
      <c r="I171" s="62">
        <f>IF(H171=0,"N/A",'Source Data'!AS171/H171)</f>
        <v>1840.9416909620991</v>
      </c>
      <c r="J171" s="62">
        <f t="shared" si="6"/>
        <v>508.18054446528367</v>
      </c>
      <c r="K171" s="55">
        <f t="shared" si="7"/>
        <v>0.38129903906716112</v>
      </c>
      <c r="L171" s="58">
        <f t="shared" si="8"/>
        <v>0.20858728488225584</v>
      </c>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row>
    <row r="172" spans="1:47" ht="20" customHeight="1">
      <c r="A172" s="48" t="s">
        <v>342</v>
      </c>
      <c r="B172" s="49">
        <v>166901</v>
      </c>
      <c r="C172" s="50" t="s">
        <v>314</v>
      </c>
      <c r="D172" s="50" t="s">
        <v>79</v>
      </c>
      <c r="E172" s="50" t="s">
        <v>74</v>
      </c>
      <c r="F172" s="36">
        <f>'Source Data'!F172</f>
        <v>1725</v>
      </c>
      <c r="G172" s="62">
        <f>IF(F172=0,"N/A",'Source Data'!O172/F172)</f>
        <v>1274.9402898550725</v>
      </c>
      <c r="H172" s="36">
        <f>'Source Data'!G172</f>
        <v>1488</v>
      </c>
      <c r="I172" s="62">
        <f>IF(H172=0,"N/A",'Source Data'!AS172/H172)</f>
        <v>1969.8743279569892</v>
      </c>
      <c r="J172" s="62">
        <f t="shared" si="6"/>
        <v>694.93403810191671</v>
      </c>
      <c r="K172" s="55">
        <f t="shared" si="7"/>
        <v>0.54507183091759737</v>
      </c>
      <c r="L172" s="58">
        <f t="shared" si="8"/>
        <v>0.15253246234638229</v>
      </c>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row>
    <row r="173" spans="1:47" ht="20" customHeight="1">
      <c r="A173" s="48" t="s">
        <v>343</v>
      </c>
      <c r="B173" s="49">
        <v>116910</v>
      </c>
      <c r="C173" s="50" t="s">
        <v>237</v>
      </c>
      <c r="D173" s="50" t="s">
        <v>79</v>
      </c>
      <c r="E173" s="50" t="s">
        <v>74</v>
      </c>
      <c r="F173" s="36">
        <f>'Source Data'!F173</f>
        <v>302</v>
      </c>
      <c r="G173" s="62">
        <f>IF(F173=0,"N/A",'Source Data'!O173/F173)</f>
        <v>1700.9139072847681</v>
      </c>
      <c r="H173" s="36">
        <f>'Source Data'!G173</f>
        <v>269</v>
      </c>
      <c r="I173" s="62">
        <f>IF(H173=0,"N/A",'Source Data'!AS173/H173)</f>
        <v>2880.628252788104</v>
      </c>
      <c r="J173" s="62">
        <f t="shared" si="6"/>
        <v>1179.7143455033358</v>
      </c>
      <c r="K173" s="55">
        <f t="shared" si="7"/>
        <v>0.69357675332701441</v>
      </c>
      <c r="L173" s="58">
        <f t="shared" si="8"/>
        <v>8.9852259917017577E-2</v>
      </c>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row>
    <row r="174" spans="1:47" ht="20" customHeight="1">
      <c r="A174" s="48" t="s">
        <v>344</v>
      </c>
      <c r="B174" s="49">
        <v>106901</v>
      </c>
      <c r="C174" s="50" t="s">
        <v>345</v>
      </c>
      <c r="D174" s="50" t="s">
        <v>79</v>
      </c>
      <c r="E174" s="50" t="s">
        <v>74</v>
      </c>
      <c r="F174" s="36">
        <f>'Source Data'!F174</f>
        <v>882</v>
      </c>
      <c r="G174" s="62">
        <f>IF(F174=0,"N/A",'Source Data'!O174/F174)</f>
        <v>2007.4546485260771</v>
      </c>
      <c r="H174" s="36">
        <f>'Source Data'!G174</f>
        <v>758</v>
      </c>
      <c r="I174" s="62">
        <f>IF(H174=0,"N/A",'Source Data'!AS174/H174)</f>
        <v>3165.3324538258576</v>
      </c>
      <c r="J174" s="62">
        <f t="shared" si="6"/>
        <v>1157.8778052997804</v>
      </c>
      <c r="K174" s="55">
        <f t="shared" si="7"/>
        <v>0.57678902293006873</v>
      </c>
      <c r="L174" s="58">
        <f t="shared" si="8"/>
        <v>9.15467932063488E-2</v>
      </c>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row>
    <row r="175" spans="1:47" ht="20" customHeight="1">
      <c r="A175" s="48" t="s">
        <v>346</v>
      </c>
      <c r="B175" s="49">
        <v>234902</v>
      </c>
      <c r="C175" s="50" t="s">
        <v>347</v>
      </c>
      <c r="D175" s="50" t="s">
        <v>79</v>
      </c>
      <c r="E175" s="50" t="s">
        <v>74</v>
      </c>
      <c r="F175" s="36">
        <f>'Source Data'!F175</f>
        <v>2199</v>
      </c>
      <c r="G175" s="62">
        <f>IF(F175=0,"N/A",'Source Data'!O175/F175)</f>
        <v>948.35743519781715</v>
      </c>
      <c r="H175" s="36">
        <f>'Source Data'!G175</f>
        <v>2309</v>
      </c>
      <c r="I175" s="62">
        <f>IF(H175=0,"N/A",'Source Data'!AS175/H175)</f>
        <v>1253.3685578172369</v>
      </c>
      <c r="J175" s="62">
        <f t="shared" si="6"/>
        <v>305.01112261941978</v>
      </c>
      <c r="K175" s="55">
        <f t="shared" si="7"/>
        <v>0.32162042632775661</v>
      </c>
      <c r="L175" s="58">
        <f t="shared" si="8"/>
        <v>0.34752831008153889</v>
      </c>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row>
    <row r="176" spans="1:47" ht="20" customHeight="1">
      <c r="A176" s="48" t="s">
        <v>348</v>
      </c>
      <c r="B176" s="49">
        <v>71907</v>
      </c>
      <c r="C176" s="50" t="s">
        <v>141</v>
      </c>
      <c r="D176" s="50" t="s">
        <v>79</v>
      </c>
      <c r="E176" s="50" t="s">
        <v>74</v>
      </c>
      <c r="F176" s="36">
        <f>'Source Data'!F176</f>
        <v>6256</v>
      </c>
      <c r="G176" s="62">
        <f>IF(F176=0,"N/A",'Source Data'!O176/F176)</f>
        <v>1920.47618286445</v>
      </c>
      <c r="H176" s="36">
        <f>'Source Data'!G176</f>
        <v>5747</v>
      </c>
      <c r="I176" s="62">
        <f>IF(H176=0,"N/A",'Source Data'!AS176/H176)</f>
        <v>2159.0555072211587</v>
      </c>
      <c r="J176" s="62">
        <f t="shared" si="6"/>
        <v>238.57932435670864</v>
      </c>
      <c r="K176" s="55">
        <f t="shared" si="7"/>
        <v>0.1242292544346268</v>
      </c>
      <c r="L176" s="58">
        <f t="shared" si="8"/>
        <v>0.44429667275574786</v>
      </c>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row>
    <row r="177" spans="1:47" ht="20" customHeight="1">
      <c r="A177" s="48" t="s">
        <v>349</v>
      </c>
      <c r="B177" s="49">
        <v>191901</v>
      </c>
      <c r="C177" s="50" t="s">
        <v>350</v>
      </c>
      <c r="D177" s="50" t="s">
        <v>79</v>
      </c>
      <c r="E177" s="50" t="s">
        <v>74</v>
      </c>
      <c r="F177" s="36">
        <f>'Source Data'!F177</f>
        <v>10381</v>
      </c>
      <c r="G177" s="62">
        <f>IF(F177=0,"N/A",'Source Data'!O177/F177)</f>
        <v>1029.7382718427898</v>
      </c>
      <c r="H177" s="36">
        <f>'Source Data'!G177</f>
        <v>11565</v>
      </c>
      <c r="I177" s="62">
        <f>IF(H177=0,"N/A",'Source Data'!AS177/H177)</f>
        <v>1734.2047557284911</v>
      </c>
      <c r="J177" s="62">
        <f t="shared" si="6"/>
        <v>704.46648388570134</v>
      </c>
      <c r="K177" s="55">
        <f t="shared" si="7"/>
        <v>0.68412188140293995</v>
      </c>
      <c r="L177" s="58">
        <f t="shared" si="8"/>
        <v>0.15046847852196521</v>
      </c>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row>
    <row r="178" spans="1:47" ht="20" customHeight="1">
      <c r="A178" s="48" t="s">
        <v>351</v>
      </c>
      <c r="B178" s="49">
        <v>201913</v>
      </c>
      <c r="C178" s="50" t="s">
        <v>352</v>
      </c>
      <c r="D178" s="50" t="s">
        <v>79</v>
      </c>
      <c r="E178" s="50" t="s">
        <v>74</v>
      </c>
      <c r="F178" s="36">
        <f>'Source Data'!F178</f>
        <v>624</v>
      </c>
      <c r="G178" s="62">
        <f>IF(F178=0,"N/A",'Source Data'!O178/F178)</f>
        <v>1330.0833333333333</v>
      </c>
      <c r="H178" s="36">
        <f>'Source Data'!G178</f>
        <v>646</v>
      </c>
      <c r="I178" s="62">
        <f>IF(H178=0,"N/A",'Source Data'!AS178/H178)</f>
        <v>1939.1346749226007</v>
      </c>
      <c r="J178" s="62">
        <f t="shared" si="6"/>
        <v>609.05134158926739</v>
      </c>
      <c r="K178" s="55">
        <f t="shared" si="7"/>
        <v>0.45790464877333559</v>
      </c>
      <c r="L178" s="58">
        <f t="shared" si="8"/>
        <v>0.17404115673303019</v>
      </c>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row>
    <row r="179" spans="1:47" ht="20" customHeight="1">
      <c r="A179" s="48" t="s">
        <v>353</v>
      </c>
      <c r="B179" s="49">
        <v>64903</v>
      </c>
      <c r="C179" s="50" t="s">
        <v>354</v>
      </c>
      <c r="D179" s="50" t="s">
        <v>79</v>
      </c>
      <c r="E179" s="50" t="s">
        <v>74</v>
      </c>
      <c r="F179" s="36">
        <f>'Source Data'!F179</f>
        <v>2133</v>
      </c>
      <c r="G179" s="62">
        <f>IF(F179=0,"N/A",'Source Data'!O179/F179)</f>
        <v>1953.3661509610877</v>
      </c>
      <c r="H179" s="36">
        <f>'Source Data'!G179</f>
        <v>1852</v>
      </c>
      <c r="I179" s="62">
        <f>IF(H179=0,"N/A",'Source Data'!AS179/H179)</f>
        <v>3119.6079913606914</v>
      </c>
      <c r="J179" s="62">
        <f t="shared" si="6"/>
        <v>1166.2418403996037</v>
      </c>
      <c r="K179" s="55">
        <f t="shared" si="7"/>
        <v>0.5970421059184392</v>
      </c>
      <c r="L179" s="58">
        <f t="shared" si="8"/>
        <v>9.0890239338077536E-2</v>
      </c>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row>
    <row r="180" spans="1:47" ht="20" customHeight="1">
      <c r="A180" s="48" t="s">
        <v>355</v>
      </c>
      <c r="B180" s="49">
        <v>220919</v>
      </c>
      <c r="C180" s="50" t="s">
        <v>91</v>
      </c>
      <c r="D180" s="50" t="s">
        <v>79</v>
      </c>
      <c r="E180" s="50" t="s">
        <v>74</v>
      </c>
      <c r="F180" s="36">
        <f>'Source Data'!F180</f>
        <v>8525</v>
      </c>
      <c r="G180" s="62">
        <f>IF(F180=0,"N/A",'Source Data'!O180/F180)</f>
        <v>1299.1723167155426</v>
      </c>
      <c r="H180" s="36">
        <f>'Source Data'!G180</f>
        <v>8105</v>
      </c>
      <c r="I180" s="62">
        <f>IF(H180=0,"N/A",'Source Data'!AS180/H180)</f>
        <v>1647.3676742751388</v>
      </c>
      <c r="J180" s="62">
        <f t="shared" si="6"/>
        <v>348.19535755959623</v>
      </c>
      <c r="K180" s="55">
        <f t="shared" si="7"/>
        <v>0.26801322124833621</v>
      </c>
      <c r="L180" s="58">
        <f t="shared" si="8"/>
        <v>0.30442680437477487</v>
      </c>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row>
    <row r="181" spans="1:47" ht="20" customHeight="1">
      <c r="A181" s="48" t="s">
        <v>356</v>
      </c>
      <c r="B181" s="49">
        <v>57903</v>
      </c>
      <c r="C181" s="50" t="s">
        <v>70</v>
      </c>
      <c r="D181" s="50" t="s">
        <v>79</v>
      </c>
      <c r="E181" s="50" t="s">
        <v>74</v>
      </c>
      <c r="F181" s="36">
        <f>'Source Data'!F181</f>
        <v>25611</v>
      </c>
      <c r="G181" s="62">
        <f>IF(F181=0,"N/A",'Source Data'!O181/F181)</f>
        <v>1280.072820272539</v>
      </c>
      <c r="H181" s="36">
        <f>'Source Data'!G181</f>
        <v>24165</v>
      </c>
      <c r="I181" s="62">
        <f>IF(H181=0,"N/A",'Source Data'!AS181/H181)</f>
        <v>1867.3025450031037</v>
      </c>
      <c r="J181" s="62">
        <f t="shared" si="6"/>
        <v>587.22972473056461</v>
      </c>
      <c r="K181" s="55">
        <f t="shared" si="7"/>
        <v>0.45874712393747891</v>
      </c>
      <c r="L181" s="58">
        <f t="shared" si="8"/>
        <v>0.18050857362275963</v>
      </c>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row>
    <row r="182" spans="1:47" ht="20" customHeight="1">
      <c r="A182" s="48" t="s">
        <v>357</v>
      </c>
      <c r="B182" s="49">
        <v>183902</v>
      </c>
      <c r="C182" s="50" t="s">
        <v>204</v>
      </c>
      <c r="D182" s="50" t="s">
        <v>79</v>
      </c>
      <c r="E182" s="50" t="s">
        <v>74</v>
      </c>
      <c r="F182" s="36">
        <f>'Source Data'!F182</f>
        <v>2702</v>
      </c>
      <c r="G182" s="62">
        <f>IF(F182=0,"N/A",'Source Data'!O182/F182)</f>
        <v>1696.4459659511474</v>
      </c>
      <c r="H182" s="36">
        <f>'Source Data'!G182</f>
        <v>2637</v>
      </c>
      <c r="I182" s="62">
        <f>IF(H182=0,"N/A",'Source Data'!AS182/H182)</f>
        <v>2633.5813424345847</v>
      </c>
      <c r="J182" s="62">
        <f t="shared" si="6"/>
        <v>937.13537648343731</v>
      </c>
      <c r="K182" s="55">
        <f t="shared" si="7"/>
        <v>0.55241097877114709</v>
      </c>
      <c r="L182" s="58">
        <f t="shared" si="8"/>
        <v>0.11311065899332573</v>
      </c>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row>
    <row r="183" spans="1:47" ht="20" customHeight="1">
      <c r="A183" s="48" t="s">
        <v>358</v>
      </c>
      <c r="B183" s="49">
        <v>220917</v>
      </c>
      <c r="C183" s="50" t="s">
        <v>91</v>
      </c>
      <c r="D183" s="50" t="s">
        <v>79</v>
      </c>
      <c r="E183" s="50" t="s">
        <v>74</v>
      </c>
      <c r="F183" s="36">
        <f>'Source Data'!F183</f>
        <v>3649</v>
      </c>
      <c r="G183" s="62">
        <f>IF(F183=0,"N/A",'Source Data'!O183/F183)</f>
        <v>1230.9131268840779</v>
      </c>
      <c r="H183" s="36">
        <f>'Source Data'!G183</f>
        <v>3851</v>
      </c>
      <c r="I183" s="62">
        <f>IF(H183=0,"N/A",'Source Data'!AS183/H183)</f>
        <v>1716.6982601921579</v>
      </c>
      <c r="J183" s="62">
        <f t="shared" si="6"/>
        <v>485.78513330808005</v>
      </c>
      <c r="K183" s="55">
        <f t="shared" si="7"/>
        <v>0.39465427957356508</v>
      </c>
      <c r="L183" s="58">
        <f t="shared" si="8"/>
        <v>0.21820346637239693</v>
      </c>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row>
    <row r="184" spans="1:47" ht="20" customHeight="1">
      <c r="A184" s="48" t="s">
        <v>359</v>
      </c>
      <c r="B184" s="49">
        <v>1902</v>
      </c>
      <c r="C184" s="50" t="s">
        <v>360</v>
      </c>
      <c r="D184" s="50" t="s">
        <v>79</v>
      </c>
      <c r="E184" s="50" t="s">
        <v>74</v>
      </c>
      <c r="F184" s="36">
        <f>'Source Data'!F184</f>
        <v>557</v>
      </c>
      <c r="G184" s="62">
        <f>IF(F184=0,"N/A",'Source Data'!O184/F184)</f>
        <v>1750.3141831238779</v>
      </c>
      <c r="H184" s="36">
        <f>'Source Data'!G184</f>
        <v>577</v>
      </c>
      <c r="I184" s="62">
        <f>IF(H184=0,"N/A",'Source Data'!AS184/H184)</f>
        <v>2360.9809358752168</v>
      </c>
      <c r="J184" s="62">
        <f t="shared" si="6"/>
        <v>610.66675275133889</v>
      </c>
      <c r="K184" s="55">
        <f t="shared" si="7"/>
        <v>0.34888979283790628</v>
      </c>
      <c r="L184" s="58">
        <f t="shared" si="8"/>
        <v>0.17358076155680738</v>
      </c>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row>
    <row r="185" spans="1:47" ht="20" customHeight="1">
      <c r="A185" s="48" t="s">
        <v>361</v>
      </c>
      <c r="B185" s="49">
        <v>57904</v>
      </c>
      <c r="C185" s="50" t="s">
        <v>70</v>
      </c>
      <c r="D185" s="50" t="s">
        <v>79</v>
      </c>
      <c r="E185" s="50" t="s">
        <v>74</v>
      </c>
      <c r="F185" s="36">
        <f>'Source Data'!F185</f>
        <v>7625</v>
      </c>
      <c r="G185" s="62">
        <f>IF(F185=0,"N/A",'Source Data'!O185/F185)</f>
        <v>1280.4171803278689</v>
      </c>
      <c r="H185" s="36">
        <f>'Source Data'!G185</f>
        <v>6253</v>
      </c>
      <c r="I185" s="62">
        <f>IF(H185=0,"N/A",'Source Data'!AS185/H185)</f>
        <v>2064.2574764113224</v>
      </c>
      <c r="J185" s="62">
        <f t="shared" si="6"/>
        <v>783.8402960834535</v>
      </c>
      <c r="K185" s="55">
        <f t="shared" si="7"/>
        <v>0.61217570970325474</v>
      </c>
      <c r="L185" s="58">
        <f t="shared" si="8"/>
        <v>0.13523162885302142</v>
      </c>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row>
    <row r="186" spans="1:47" ht="20" customHeight="1">
      <c r="A186" s="48" t="s">
        <v>362</v>
      </c>
      <c r="B186" s="49">
        <v>227817</v>
      </c>
      <c r="C186" s="50" t="s">
        <v>168</v>
      </c>
      <c r="D186" s="50" t="s">
        <v>71</v>
      </c>
      <c r="E186" s="50" t="s">
        <v>74</v>
      </c>
      <c r="F186" s="36">
        <f>'Source Data'!F186</f>
        <v>501</v>
      </c>
      <c r="G186" s="62">
        <f>IF(F186=0,"N/A",'Source Data'!O186/F186)</f>
        <v>1522.0718562874251</v>
      </c>
      <c r="H186" s="36">
        <f>'Source Data'!G186</f>
        <v>524</v>
      </c>
      <c r="I186" s="62">
        <f>IF(H186=0,"N/A",'Source Data'!AS186/H186)</f>
        <v>1667.7557251908397</v>
      </c>
      <c r="J186" s="62">
        <f t="shared" si="6"/>
        <v>145.68386890341458</v>
      </c>
      <c r="K186" s="55">
        <f t="shared" si="7"/>
        <v>9.5714186095497922E-2</v>
      </c>
      <c r="L186" s="58">
        <f t="shared" si="8"/>
        <v>0.72760286226525073</v>
      </c>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row>
    <row r="187" spans="1:47" ht="20" customHeight="1">
      <c r="A187" s="48" t="s">
        <v>363</v>
      </c>
      <c r="B187" s="49">
        <v>15845</v>
      </c>
      <c r="C187" s="50" t="s">
        <v>99</v>
      </c>
      <c r="D187" s="50" t="s">
        <v>71</v>
      </c>
      <c r="E187" s="50" t="s">
        <v>292</v>
      </c>
      <c r="F187" s="36">
        <f>'Source Data'!F187</f>
        <v>0</v>
      </c>
      <c r="G187" s="62" t="str">
        <f>IF(F187=0,"N/A",'Source Data'!O187/F187)</f>
        <v>N/A</v>
      </c>
      <c r="H187" s="36">
        <f>'Source Data'!G187</f>
        <v>61</v>
      </c>
      <c r="I187" s="62">
        <f>IF(H187=0,"N/A",'Source Data'!AS187/H187)</f>
        <v>1367.2295081967213</v>
      </c>
      <c r="J187" s="62" t="str">
        <f t="shared" si="6"/>
        <v>N/A</v>
      </c>
      <c r="K187" s="55" t="str">
        <f t="shared" si="7"/>
        <v>N/A</v>
      </c>
      <c r="L187" s="58" t="str">
        <f t="shared" si="8"/>
        <v>N/A</v>
      </c>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row>
    <row r="188" spans="1:47" ht="20" customHeight="1">
      <c r="A188" s="48" t="s">
        <v>364</v>
      </c>
      <c r="B188" s="49">
        <v>116902</v>
      </c>
      <c r="C188" s="50" t="s">
        <v>237</v>
      </c>
      <c r="D188" s="50" t="s">
        <v>79</v>
      </c>
      <c r="E188" s="50" t="s">
        <v>74</v>
      </c>
      <c r="F188" s="36">
        <f>'Source Data'!F188</f>
        <v>506</v>
      </c>
      <c r="G188" s="62">
        <f>IF(F188=0,"N/A",'Source Data'!O188/F188)</f>
        <v>1514.8695652173913</v>
      </c>
      <c r="H188" s="36">
        <f>'Source Data'!G188</f>
        <v>489</v>
      </c>
      <c r="I188" s="62">
        <f>IF(H188=0,"N/A",'Source Data'!AS188/H188)</f>
        <v>1945.5071574642127</v>
      </c>
      <c r="J188" s="62">
        <f t="shared" si="6"/>
        <v>430.63759224682144</v>
      </c>
      <c r="K188" s="55">
        <f t="shared" si="7"/>
        <v>0.2842737105125106</v>
      </c>
      <c r="L188" s="58">
        <f t="shared" si="8"/>
        <v>0.24614664838467173</v>
      </c>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row>
    <row r="189" spans="1:47" ht="20" customHeight="1">
      <c r="A189" s="48" t="s">
        <v>365</v>
      </c>
      <c r="B189" s="49">
        <v>43903</v>
      </c>
      <c r="C189" s="50" t="s">
        <v>112</v>
      </c>
      <c r="D189" s="50" t="s">
        <v>79</v>
      </c>
      <c r="E189" s="50" t="s">
        <v>74</v>
      </c>
      <c r="F189" s="36">
        <f>'Source Data'!F189</f>
        <v>2831</v>
      </c>
      <c r="G189" s="62">
        <f>IF(F189=0,"N/A",'Source Data'!O189/F189)</f>
        <v>1544.1543624161075</v>
      </c>
      <c r="H189" s="36">
        <f>'Source Data'!G189</f>
        <v>5324</v>
      </c>
      <c r="I189" s="62">
        <f>IF(H189=0,"N/A",'Source Data'!AS189/H189)</f>
        <v>1809.818369646882</v>
      </c>
      <c r="J189" s="62">
        <f t="shared" si="6"/>
        <v>265.66400723077459</v>
      </c>
      <c r="K189" s="55">
        <f t="shared" si="7"/>
        <v>0.17204498053879499</v>
      </c>
      <c r="L189" s="58">
        <f t="shared" si="8"/>
        <v>0.39900023004591995</v>
      </c>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row>
    <row r="190" spans="1:47" ht="20" customHeight="1">
      <c r="A190" s="48" t="s">
        <v>366</v>
      </c>
      <c r="B190" s="49">
        <v>210901</v>
      </c>
      <c r="C190" s="50" t="s">
        <v>367</v>
      </c>
      <c r="D190" s="50" t="s">
        <v>79</v>
      </c>
      <c r="E190" s="50" t="s">
        <v>74</v>
      </c>
      <c r="F190" s="36">
        <f>'Source Data'!F190</f>
        <v>2662</v>
      </c>
      <c r="G190" s="62">
        <f>IF(F190=0,"N/A",'Source Data'!O190/F190)</f>
        <v>1399.8801652892562</v>
      </c>
      <c r="H190" s="36">
        <f>'Source Data'!G190</f>
        <v>2307</v>
      </c>
      <c r="I190" s="62">
        <f>IF(H190=0,"N/A",'Source Data'!AS190/H190)</f>
        <v>2143.2284351972257</v>
      </c>
      <c r="J190" s="62">
        <f t="shared" si="6"/>
        <v>743.34826990796955</v>
      </c>
      <c r="K190" s="55">
        <f t="shared" si="7"/>
        <v>0.53100850225588558</v>
      </c>
      <c r="L190" s="58">
        <f t="shared" si="8"/>
        <v>0.14259803148949732</v>
      </c>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row>
    <row r="191" spans="1:47" ht="20" customHeight="1">
      <c r="A191" s="48" t="s">
        <v>368</v>
      </c>
      <c r="B191" s="49">
        <v>133901</v>
      </c>
      <c r="C191" s="50" t="s">
        <v>369</v>
      </c>
      <c r="D191" s="50" t="s">
        <v>79</v>
      </c>
      <c r="E191" s="50" t="s">
        <v>74</v>
      </c>
      <c r="F191" s="36">
        <f>'Source Data'!F191</f>
        <v>591</v>
      </c>
      <c r="G191" s="62">
        <f>IF(F191=0,"N/A",'Source Data'!O191/F191)</f>
        <v>1534.2673434856176</v>
      </c>
      <c r="H191" s="36">
        <f>'Source Data'!G191</f>
        <v>534</v>
      </c>
      <c r="I191" s="62">
        <f>IF(H191=0,"N/A",'Source Data'!AS191/H191)</f>
        <v>2226.4382022471909</v>
      </c>
      <c r="J191" s="62">
        <f t="shared" si="6"/>
        <v>692.1708587615733</v>
      </c>
      <c r="K191" s="55">
        <f t="shared" si="7"/>
        <v>0.45114097077049714</v>
      </c>
      <c r="L191" s="58">
        <f t="shared" si="8"/>
        <v>0.1531413792681974</v>
      </c>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row>
    <row r="192" spans="1:47" ht="20" customHeight="1">
      <c r="A192" s="48" t="s">
        <v>370</v>
      </c>
      <c r="B192" s="49">
        <v>145902</v>
      </c>
      <c r="C192" s="50" t="s">
        <v>318</v>
      </c>
      <c r="D192" s="50" t="s">
        <v>79</v>
      </c>
      <c r="E192" s="50" t="s">
        <v>74</v>
      </c>
      <c r="F192" s="36">
        <f>'Source Data'!F192</f>
        <v>665</v>
      </c>
      <c r="G192" s="62">
        <f>IF(F192=0,"N/A",'Source Data'!O192/F192)</f>
        <v>1846.0827067669172</v>
      </c>
      <c r="H192" s="36">
        <f>'Source Data'!G192</f>
        <v>676</v>
      </c>
      <c r="I192" s="62">
        <f>IF(H192=0,"N/A",'Source Data'!AS192/H192)</f>
        <v>2471.8772189349111</v>
      </c>
      <c r="J192" s="62">
        <f t="shared" si="6"/>
        <v>625.79451216799384</v>
      </c>
      <c r="K192" s="55">
        <f t="shared" si="7"/>
        <v>0.33898508981970843</v>
      </c>
      <c r="L192" s="58">
        <f t="shared" si="8"/>
        <v>0.16938467490354792</v>
      </c>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row>
    <row r="193" spans="1:47" ht="20" customHeight="1">
      <c r="A193" s="48" t="s">
        <v>370</v>
      </c>
      <c r="B193" s="49">
        <v>228904</v>
      </c>
      <c r="C193" s="50" t="s">
        <v>145</v>
      </c>
      <c r="D193" s="50" t="s">
        <v>79</v>
      </c>
      <c r="E193" s="50" t="s">
        <v>74</v>
      </c>
      <c r="F193" s="36">
        <f>'Source Data'!F193</f>
        <v>147</v>
      </c>
      <c r="G193" s="62">
        <f>IF(F193=0,"N/A",'Source Data'!O193/F193)</f>
        <v>1575.1224489795918</v>
      </c>
      <c r="H193" s="36">
        <f>'Source Data'!G193</f>
        <v>145</v>
      </c>
      <c r="I193" s="62">
        <f>IF(H193=0,"N/A",'Source Data'!AS193/H193)</f>
        <v>2961.6</v>
      </c>
      <c r="J193" s="62">
        <f t="shared" si="6"/>
        <v>1386.4775510204081</v>
      </c>
      <c r="K193" s="55">
        <f t="shared" si="7"/>
        <v>0.88023477280677886</v>
      </c>
      <c r="L193" s="58">
        <f t="shared" si="8"/>
        <v>7.6452734429047917E-2</v>
      </c>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row>
    <row r="194" spans="1:47" ht="20" customHeight="1">
      <c r="A194" s="48" t="s">
        <v>371</v>
      </c>
      <c r="B194" s="49">
        <v>174908</v>
      </c>
      <c r="C194" s="50" t="s">
        <v>372</v>
      </c>
      <c r="D194" s="50" t="s">
        <v>79</v>
      </c>
      <c r="E194" s="50" t="s">
        <v>74</v>
      </c>
      <c r="F194" s="36">
        <f>'Source Data'!F194</f>
        <v>1176</v>
      </c>
      <c r="G194" s="62">
        <f>IF(F194=0,"N/A",'Source Data'!O194/F194)</f>
        <v>1232.4047619047619</v>
      </c>
      <c r="H194" s="36">
        <f>'Source Data'!G194</f>
        <v>1096</v>
      </c>
      <c r="I194" s="62">
        <f>IF(H194=0,"N/A",'Source Data'!AS194/H194)</f>
        <v>2366.5538321167883</v>
      </c>
      <c r="J194" s="62">
        <f t="shared" si="6"/>
        <v>1134.1490702120263</v>
      </c>
      <c r="K194" s="55">
        <f t="shared" si="7"/>
        <v>0.92027319698045063</v>
      </c>
      <c r="L194" s="58">
        <f t="shared" si="8"/>
        <v>9.3462140722104167E-2</v>
      </c>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row>
    <row r="195" spans="1:47" ht="20" customHeight="1">
      <c r="A195" s="48" t="s">
        <v>373</v>
      </c>
      <c r="B195" s="49">
        <v>3907</v>
      </c>
      <c r="C195" s="50" t="s">
        <v>374</v>
      </c>
      <c r="D195" s="50" t="s">
        <v>79</v>
      </c>
      <c r="E195" s="50" t="s">
        <v>74</v>
      </c>
      <c r="F195" s="36">
        <f>'Source Data'!F195</f>
        <v>1469</v>
      </c>
      <c r="G195" s="62">
        <f>IF(F195=0,"N/A",'Source Data'!O195/F195)</f>
        <v>1305.6657590197412</v>
      </c>
      <c r="H195" s="36">
        <f>'Source Data'!G195</f>
        <v>1497</v>
      </c>
      <c r="I195" s="62">
        <f>IF(H195=0,"N/A",'Source Data'!AS195/H195)</f>
        <v>1690.307281229125</v>
      </c>
      <c r="J195" s="62">
        <f t="shared" si="6"/>
        <v>384.64152220938377</v>
      </c>
      <c r="K195" s="55">
        <f t="shared" si="7"/>
        <v>0.29459417125111886</v>
      </c>
      <c r="L195" s="58">
        <f t="shared" si="8"/>
        <v>0.27558127211834854</v>
      </c>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row>
    <row r="196" spans="1:47" ht="20" customHeight="1">
      <c r="A196" s="48" t="s">
        <v>375</v>
      </c>
      <c r="B196" s="49">
        <v>101905</v>
      </c>
      <c r="C196" s="50" t="s">
        <v>76</v>
      </c>
      <c r="D196" s="50" t="s">
        <v>79</v>
      </c>
      <c r="E196" s="50" t="s">
        <v>74</v>
      </c>
      <c r="F196" s="36">
        <f>'Source Data'!F196</f>
        <v>9727</v>
      </c>
      <c r="G196" s="62">
        <f>IF(F196=0,"N/A",'Source Data'!O196/F196)</f>
        <v>1489.7270484219184</v>
      </c>
      <c r="H196" s="36">
        <f>'Source Data'!G196</f>
        <v>9335</v>
      </c>
      <c r="I196" s="62">
        <f>IF(H196=0,"N/A",'Source Data'!AS196/H196)</f>
        <v>2093.8946973754687</v>
      </c>
      <c r="J196" s="62">
        <f t="shared" si="6"/>
        <v>604.16764895355027</v>
      </c>
      <c r="K196" s="55">
        <f t="shared" si="7"/>
        <v>0.40555593697083681</v>
      </c>
      <c r="L196" s="58">
        <f t="shared" si="8"/>
        <v>0.17544799060922495</v>
      </c>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row>
    <row r="197" spans="1:47" ht="20" customHeight="1">
      <c r="A197" s="48" t="s">
        <v>376</v>
      </c>
      <c r="B197" s="49">
        <v>103901</v>
      </c>
      <c r="C197" s="50" t="s">
        <v>377</v>
      </c>
      <c r="D197" s="50" t="s">
        <v>79</v>
      </c>
      <c r="E197" s="50" t="s">
        <v>74</v>
      </c>
      <c r="F197" s="36">
        <f>'Source Data'!F197</f>
        <v>162</v>
      </c>
      <c r="G197" s="62">
        <f>IF(F197=0,"N/A",'Source Data'!O197/F197)</f>
        <v>2830.5432098765432</v>
      </c>
      <c r="H197" s="36">
        <f>'Source Data'!G197</f>
        <v>121</v>
      </c>
      <c r="I197" s="62">
        <f>IF(H197=0,"N/A",'Source Data'!AS197/H197)</f>
        <v>3237.7438016528927</v>
      </c>
      <c r="J197" s="62">
        <f t="shared" si="6"/>
        <v>407.20059177634948</v>
      </c>
      <c r="K197" s="55">
        <f t="shared" si="7"/>
        <v>0.14385952150651321</v>
      </c>
      <c r="L197" s="58">
        <f t="shared" si="8"/>
        <v>0.26031396353721253</v>
      </c>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row>
    <row r="198" spans="1:47" ht="20" customHeight="1">
      <c r="A198" s="48" t="s">
        <v>378</v>
      </c>
      <c r="B198" s="49">
        <v>227814</v>
      </c>
      <c r="C198" s="50" t="s">
        <v>168</v>
      </c>
      <c r="D198" s="50" t="s">
        <v>71</v>
      </c>
      <c r="E198" s="50" t="s">
        <v>74</v>
      </c>
      <c r="F198" s="36">
        <f>'Source Data'!F198</f>
        <v>376</v>
      </c>
      <c r="G198" s="62">
        <f>IF(F198=0,"N/A",'Source Data'!O198/F198)</f>
        <v>835.718085106383</v>
      </c>
      <c r="H198" s="36">
        <f>'Source Data'!G198</f>
        <v>364</v>
      </c>
      <c r="I198" s="62">
        <f>IF(H198=0,"N/A",'Source Data'!AS198/H198)</f>
        <v>1042.9505494505495</v>
      </c>
      <c r="J198" s="62">
        <f t="shared" ref="J198:J261" si="9">IF(OR(NOT(ISNUMBER(G198)),NOT(ISNUMBER(I198))),"N/A",I198-G198)</f>
        <v>207.23246434416649</v>
      </c>
      <c r="K198" s="55">
        <f t="shared" ref="K198:K261" si="10">IF(OR(NOT(ISNUMBER(G198)),NOT(ISNUMBER(J198)),G198=0),"N/A",J198/G198)</f>
        <v>0.24796934281706584</v>
      </c>
      <c r="L198" s="58">
        <f t="shared" ref="L198:L261" si="11">IF(OR(NOT(ISNUMBER(J198)),J198&lt;=0),"N/A",106/J198)</f>
        <v>0.511502868700909</v>
      </c>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row>
    <row r="199" spans="1:47" ht="20" customHeight="1">
      <c r="A199" s="48" t="s">
        <v>379</v>
      </c>
      <c r="B199" s="49">
        <v>220815</v>
      </c>
      <c r="C199" s="50" t="s">
        <v>91</v>
      </c>
      <c r="D199" s="50" t="s">
        <v>71</v>
      </c>
      <c r="E199" s="50" t="s">
        <v>72</v>
      </c>
      <c r="F199" s="36">
        <f>'Source Data'!F199</f>
        <v>734</v>
      </c>
      <c r="G199" s="62">
        <f>IF(F199=0,"N/A",'Source Data'!O199/F199)</f>
        <v>1899.8678474114442</v>
      </c>
      <c r="H199" s="36">
        <f>'Source Data'!G199</f>
        <v>0</v>
      </c>
      <c r="I199" s="62" t="str">
        <f>IF(H199=0,"N/A",'Source Data'!AS199/H199)</f>
        <v>N/A</v>
      </c>
      <c r="J199" s="62" t="str">
        <f t="shared" si="9"/>
        <v>N/A</v>
      </c>
      <c r="K199" s="55" t="str">
        <f t="shared" si="10"/>
        <v>N/A</v>
      </c>
      <c r="L199" s="58" t="str">
        <f t="shared" si="11"/>
        <v>N/A</v>
      </c>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row>
    <row r="200" spans="1:47" ht="20" customHeight="1">
      <c r="A200" s="48" t="s">
        <v>380</v>
      </c>
      <c r="B200" s="49">
        <v>212909</v>
      </c>
      <c r="C200" s="50" t="s">
        <v>157</v>
      </c>
      <c r="D200" s="50" t="s">
        <v>79</v>
      </c>
      <c r="E200" s="50" t="s">
        <v>74</v>
      </c>
      <c r="F200" s="36">
        <f>'Source Data'!F200</f>
        <v>3528</v>
      </c>
      <c r="G200" s="62">
        <f>IF(F200=0,"N/A",'Source Data'!O200/F200)</f>
        <v>1431.2633219954648</v>
      </c>
      <c r="H200" s="36">
        <f>'Source Data'!G200</f>
        <v>3072</v>
      </c>
      <c r="I200" s="62">
        <f>IF(H200=0,"N/A",'Source Data'!AS200/H200)</f>
        <v>2085.9791666666665</v>
      </c>
      <c r="J200" s="62">
        <f t="shared" si="9"/>
        <v>654.71584467120169</v>
      </c>
      <c r="K200" s="55">
        <f t="shared" si="10"/>
        <v>0.45743912710513535</v>
      </c>
      <c r="L200" s="58">
        <f t="shared" si="11"/>
        <v>0.16190229832185168</v>
      </c>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row>
    <row r="201" spans="1:47" ht="20" customHeight="1">
      <c r="A201" s="48" t="s">
        <v>380</v>
      </c>
      <c r="B201" s="49">
        <v>225906</v>
      </c>
      <c r="C201" s="50" t="s">
        <v>381</v>
      </c>
      <c r="D201" s="50" t="s">
        <v>79</v>
      </c>
      <c r="E201" s="50" t="s">
        <v>74</v>
      </c>
      <c r="F201" s="36">
        <f>'Source Data'!F201</f>
        <v>1056</v>
      </c>
      <c r="G201" s="62">
        <f>IF(F201=0,"N/A",'Source Data'!O201/F201)</f>
        <v>1300.315340909091</v>
      </c>
      <c r="H201" s="36">
        <f>'Source Data'!G201</f>
        <v>928</v>
      </c>
      <c r="I201" s="62">
        <f>IF(H201=0,"N/A",'Source Data'!AS201/H201)</f>
        <v>1922.2273706896551</v>
      </c>
      <c r="J201" s="62">
        <f t="shared" si="9"/>
        <v>621.91202978056413</v>
      </c>
      <c r="K201" s="55">
        <f t="shared" si="10"/>
        <v>0.4782778532365588</v>
      </c>
      <c r="L201" s="58">
        <f t="shared" si="11"/>
        <v>0.17044211226690872</v>
      </c>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row>
    <row r="202" spans="1:47" ht="20" customHeight="1">
      <c r="A202" s="48" t="s">
        <v>382</v>
      </c>
      <c r="B202" s="49">
        <v>7901</v>
      </c>
      <c r="C202" s="50" t="s">
        <v>383</v>
      </c>
      <c r="D202" s="50" t="s">
        <v>79</v>
      </c>
      <c r="E202" s="50" t="s">
        <v>74</v>
      </c>
      <c r="F202" s="36">
        <f>'Source Data'!F202</f>
        <v>452</v>
      </c>
      <c r="G202" s="62">
        <f>IF(F202=0,"N/A",'Source Data'!O202/F202)</f>
        <v>1677.8561946902655</v>
      </c>
      <c r="H202" s="36">
        <f>'Source Data'!G202</f>
        <v>424</v>
      </c>
      <c r="I202" s="62">
        <f>IF(H202=0,"N/A",'Source Data'!AS202/H202)</f>
        <v>2507.0731132075471</v>
      </c>
      <c r="J202" s="62">
        <f t="shared" si="9"/>
        <v>829.21691851728156</v>
      </c>
      <c r="K202" s="55">
        <f t="shared" si="10"/>
        <v>0.49421215068455621</v>
      </c>
      <c r="L202" s="58">
        <f t="shared" si="11"/>
        <v>0.12783144872337873</v>
      </c>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row>
    <row r="203" spans="1:47" ht="20" customHeight="1">
      <c r="A203" s="48" t="s">
        <v>384</v>
      </c>
      <c r="B203" s="49">
        <v>206903</v>
      </c>
      <c r="C203" s="50" t="s">
        <v>385</v>
      </c>
      <c r="D203" s="50" t="s">
        <v>79</v>
      </c>
      <c r="E203" s="50" t="s">
        <v>74</v>
      </c>
      <c r="F203" s="36">
        <f>'Source Data'!F203</f>
        <v>106</v>
      </c>
      <c r="G203" s="62">
        <f>IF(F203=0,"N/A",'Source Data'!O203/F203)</f>
        <v>2242.7169811320755</v>
      </c>
      <c r="H203" s="36">
        <f>'Source Data'!G203</f>
        <v>123</v>
      </c>
      <c r="I203" s="62">
        <f>IF(H203=0,"N/A",'Source Data'!AS203/H203)</f>
        <v>2387.5040650406504</v>
      </c>
      <c r="J203" s="62">
        <f t="shared" si="9"/>
        <v>144.78708390857491</v>
      </c>
      <c r="K203" s="55">
        <f t="shared" si="10"/>
        <v>6.4558785226430798E-2</v>
      </c>
      <c r="L203" s="58">
        <f t="shared" si="11"/>
        <v>0.73210950271595476</v>
      </c>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row>
    <row r="204" spans="1:47" ht="20" customHeight="1">
      <c r="A204" s="48" t="s">
        <v>386</v>
      </c>
      <c r="B204" s="49">
        <v>229906</v>
      </c>
      <c r="C204" s="50" t="s">
        <v>387</v>
      </c>
      <c r="D204" s="50" t="s">
        <v>79</v>
      </c>
      <c r="E204" s="50" t="s">
        <v>74</v>
      </c>
      <c r="F204" s="36">
        <f>'Source Data'!F204</f>
        <v>203</v>
      </c>
      <c r="G204" s="62">
        <f>IF(F204=0,"N/A",'Source Data'!O204/F204)</f>
        <v>1519.0492610837439</v>
      </c>
      <c r="H204" s="36">
        <f>'Source Data'!G204</f>
        <v>195</v>
      </c>
      <c r="I204" s="62">
        <f>IF(H204=0,"N/A",'Source Data'!AS204/H204)</f>
        <v>2064.7076923076925</v>
      </c>
      <c r="J204" s="62">
        <f t="shared" si="9"/>
        <v>545.65843122394858</v>
      </c>
      <c r="K204" s="55">
        <f t="shared" si="10"/>
        <v>0.3592104911954313</v>
      </c>
      <c r="L204" s="58">
        <f t="shared" si="11"/>
        <v>0.19426072050648033</v>
      </c>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row>
    <row r="205" spans="1:47" ht="20" customHeight="1">
      <c r="A205" s="48" t="s">
        <v>388</v>
      </c>
      <c r="B205" s="49">
        <v>249904</v>
      </c>
      <c r="C205" s="50" t="s">
        <v>122</v>
      </c>
      <c r="D205" s="50" t="s">
        <v>79</v>
      </c>
      <c r="E205" s="50" t="s">
        <v>74</v>
      </c>
      <c r="F205" s="36">
        <f>'Source Data'!F205</f>
        <v>596</v>
      </c>
      <c r="G205" s="62">
        <f>IF(F205=0,"N/A",'Source Data'!O205/F205)</f>
        <v>1636.5536912751677</v>
      </c>
      <c r="H205" s="36">
        <f>'Source Data'!G205</f>
        <v>572</v>
      </c>
      <c r="I205" s="62">
        <f>IF(H205=0,"N/A",'Source Data'!AS205/H205)</f>
        <v>2720.5139860139861</v>
      </c>
      <c r="J205" s="62">
        <f t="shared" si="9"/>
        <v>1083.9602947388184</v>
      </c>
      <c r="K205" s="55">
        <f t="shared" si="10"/>
        <v>0.66234325248090076</v>
      </c>
      <c r="L205" s="58">
        <f t="shared" si="11"/>
        <v>9.7789559741706986E-2</v>
      </c>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row>
    <row r="206" spans="1:47" ht="20" customHeight="1">
      <c r="A206" s="48" t="s">
        <v>389</v>
      </c>
      <c r="B206" s="49">
        <v>38901</v>
      </c>
      <c r="C206" s="50" t="s">
        <v>390</v>
      </c>
      <c r="D206" s="50" t="s">
        <v>79</v>
      </c>
      <c r="E206" s="50" t="s">
        <v>74</v>
      </c>
      <c r="F206" s="36">
        <f>'Source Data'!F206</f>
        <v>1090</v>
      </c>
      <c r="G206" s="62">
        <f>IF(F206=0,"N/A",'Source Data'!O206/F206)</f>
        <v>1378.665137614679</v>
      </c>
      <c r="H206" s="36">
        <f>'Source Data'!G206</f>
        <v>978</v>
      </c>
      <c r="I206" s="62">
        <f>IF(H206=0,"N/A",'Source Data'!AS206/H206)</f>
        <v>2153.1656441717791</v>
      </c>
      <c r="J206" s="62">
        <f t="shared" si="9"/>
        <v>774.50050655710015</v>
      </c>
      <c r="K206" s="55">
        <f t="shared" si="10"/>
        <v>0.561775651988354</v>
      </c>
      <c r="L206" s="58">
        <f t="shared" si="11"/>
        <v>0.13686240241624056</v>
      </c>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row>
    <row r="207" spans="1:47" ht="20" customHeight="1">
      <c r="A207" s="48" t="s">
        <v>391</v>
      </c>
      <c r="B207" s="49">
        <v>99902</v>
      </c>
      <c r="C207" s="50" t="s">
        <v>392</v>
      </c>
      <c r="D207" s="50" t="s">
        <v>79</v>
      </c>
      <c r="E207" s="50" t="s">
        <v>74</v>
      </c>
      <c r="F207" s="36">
        <f>'Source Data'!F207</f>
        <v>202</v>
      </c>
      <c r="G207" s="62">
        <f>IF(F207=0,"N/A",'Source Data'!O207/F207)</f>
        <v>1962.7128712871288</v>
      </c>
      <c r="H207" s="36">
        <f>'Source Data'!G207</f>
        <v>189</v>
      </c>
      <c r="I207" s="62">
        <f>IF(H207=0,"N/A",'Source Data'!AS207/H207)</f>
        <v>3985.798941798942</v>
      </c>
      <c r="J207" s="62">
        <f t="shared" si="9"/>
        <v>2023.0860705118132</v>
      </c>
      <c r="K207" s="55">
        <f t="shared" si="10"/>
        <v>1.030760077089163</v>
      </c>
      <c r="L207" s="58">
        <f t="shared" si="11"/>
        <v>5.239520035506124E-2</v>
      </c>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row>
    <row r="208" spans="1:47" ht="20" customHeight="1">
      <c r="A208" s="48" t="s">
        <v>393</v>
      </c>
      <c r="B208" s="49">
        <v>73901</v>
      </c>
      <c r="C208" s="50" t="s">
        <v>394</v>
      </c>
      <c r="D208" s="50" t="s">
        <v>79</v>
      </c>
      <c r="E208" s="50" t="s">
        <v>74</v>
      </c>
      <c r="F208" s="36">
        <f>'Source Data'!F208</f>
        <v>537</v>
      </c>
      <c r="G208" s="62">
        <f>IF(F208=0,"N/A",'Source Data'!O208/F208)</f>
        <v>1437.0558659217877</v>
      </c>
      <c r="H208" s="36">
        <f>'Source Data'!G208</f>
        <v>566</v>
      </c>
      <c r="I208" s="62">
        <f>IF(H208=0,"N/A",'Source Data'!AS208/H208)</f>
        <v>2144.4893992932862</v>
      </c>
      <c r="J208" s="62">
        <f t="shared" si="9"/>
        <v>707.43353337149847</v>
      </c>
      <c r="K208" s="55">
        <f t="shared" si="10"/>
        <v>0.49227977154369085</v>
      </c>
      <c r="L208" s="58">
        <f t="shared" si="11"/>
        <v>0.14983739814371455</v>
      </c>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row>
    <row r="209" spans="1:47" ht="20" customHeight="1">
      <c r="A209" s="48" t="s">
        <v>395</v>
      </c>
      <c r="B209" s="49">
        <v>161920</v>
      </c>
      <c r="C209" s="50" t="s">
        <v>179</v>
      </c>
      <c r="D209" s="50" t="s">
        <v>79</v>
      </c>
      <c r="E209" s="50" t="s">
        <v>74</v>
      </c>
      <c r="F209" s="36">
        <f>'Source Data'!F209</f>
        <v>2929</v>
      </c>
      <c r="G209" s="62">
        <f>IF(F209=0,"N/A",'Source Data'!O209/F209)</f>
        <v>1238.7992488904063</v>
      </c>
      <c r="H209" s="36">
        <f>'Source Data'!G209</f>
        <v>3013</v>
      </c>
      <c r="I209" s="62">
        <f>IF(H209=0,"N/A",'Source Data'!AS209/H209)</f>
        <v>1719.2987056090276</v>
      </c>
      <c r="J209" s="62">
        <f t="shared" si="9"/>
        <v>480.49945671862133</v>
      </c>
      <c r="K209" s="55">
        <f t="shared" si="10"/>
        <v>0.38787515987679616</v>
      </c>
      <c r="L209" s="58">
        <f t="shared" si="11"/>
        <v>0.22060378740880285</v>
      </c>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row>
    <row r="210" spans="1:47" ht="20" customHeight="1">
      <c r="A210" s="48" t="s">
        <v>396</v>
      </c>
      <c r="B210" s="49">
        <v>174901</v>
      </c>
      <c r="C210" s="50" t="s">
        <v>372</v>
      </c>
      <c r="D210" s="50" t="s">
        <v>79</v>
      </c>
      <c r="E210" s="50" t="s">
        <v>74</v>
      </c>
      <c r="F210" s="36">
        <f>'Source Data'!F210</f>
        <v>384</v>
      </c>
      <c r="G210" s="62">
        <f>IF(F210=0,"N/A",'Source Data'!O210/F210)</f>
        <v>1221.3958333333333</v>
      </c>
      <c r="H210" s="36">
        <f>'Source Data'!G210</f>
        <v>365</v>
      </c>
      <c r="I210" s="62">
        <f>IF(H210=0,"N/A",'Source Data'!AS210/H210)</f>
        <v>2026.7397260273972</v>
      </c>
      <c r="J210" s="62">
        <f t="shared" si="9"/>
        <v>805.34389269406392</v>
      </c>
      <c r="K210" s="55">
        <f t="shared" si="10"/>
        <v>0.65936355005910363</v>
      </c>
      <c r="L210" s="58">
        <f t="shared" si="11"/>
        <v>0.13162079077225652</v>
      </c>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row>
    <row r="211" spans="1:47" ht="20" customHeight="1">
      <c r="A211" s="48" t="s">
        <v>397</v>
      </c>
      <c r="B211" s="49">
        <v>139905</v>
      </c>
      <c r="C211" s="50" t="s">
        <v>398</v>
      </c>
      <c r="D211" s="50" t="s">
        <v>79</v>
      </c>
      <c r="E211" s="50" t="s">
        <v>74</v>
      </c>
      <c r="F211" s="36">
        <f>'Source Data'!F211</f>
        <v>1074</v>
      </c>
      <c r="G211" s="62">
        <f>IF(F211=0,"N/A",'Source Data'!O211/F211)</f>
        <v>1545.6052141527002</v>
      </c>
      <c r="H211" s="36">
        <f>'Source Data'!G211</f>
        <v>1184</v>
      </c>
      <c r="I211" s="62">
        <f>IF(H211=0,"N/A",'Source Data'!AS211/H211)</f>
        <v>2324.6469594594596</v>
      </c>
      <c r="J211" s="62">
        <f t="shared" si="9"/>
        <v>779.04174530675937</v>
      </c>
      <c r="K211" s="55">
        <f t="shared" si="10"/>
        <v>0.50403669589962496</v>
      </c>
      <c r="L211" s="58">
        <f t="shared" si="11"/>
        <v>0.1360645955606152</v>
      </c>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row>
    <row r="212" spans="1:47" ht="20" customHeight="1">
      <c r="A212" s="48" t="s">
        <v>399</v>
      </c>
      <c r="B212" s="49">
        <v>226901</v>
      </c>
      <c r="C212" s="50" t="s">
        <v>400</v>
      </c>
      <c r="D212" s="50" t="s">
        <v>79</v>
      </c>
      <c r="E212" s="50" t="s">
        <v>74</v>
      </c>
      <c r="F212" s="36">
        <f>'Source Data'!F212</f>
        <v>539</v>
      </c>
      <c r="G212" s="62">
        <f>IF(F212=0,"N/A",'Source Data'!O212/F212)</f>
        <v>1534.7495361781075</v>
      </c>
      <c r="H212" s="36">
        <f>'Source Data'!G212</f>
        <v>617</v>
      </c>
      <c r="I212" s="62">
        <f>IF(H212=0,"N/A",'Source Data'!AS212/H212)</f>
        <v>1889.2414910858995</v>
      </c>
      <c r="J212" s="62">
        <f t="shared" si="9"/>
        <v>354.49195490779198</v>
      </c>
      <c r="K212" s="55">
        <f t="shared" si="10"/>
        <v>0.23097707251344837</v>
      </c>
      <c r="L212" s="58">
        <f t="shared" si="11"/>
        <v>0.29901947994157441</v>
      </c>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row>
    <row r="213" spans="1:47" ht="20" customHeight="1">
      <c r="A213" s="48" t="s">
        <v>401</v>
      </c>
      <c r="B213" s="49">
        <v>67902</v>
      </c>
      <c r="C213" s="50" t="s">
        <v>402</v>
      </c>
      <c r="D213" s="50" t="s">
        <v>79</v>
      </c>
      <c r="E213" s="50" t="s">
        <v>74</v>
      </c>
      <c r="F213" s="36">
        <f>'Source Data'!F213</f>
        <v>845</v>
      </c>
      <c r="G213" s="62">
        <f>IF(F213=0,"N/A",'Source Data'!O213/F213)</f>
        <v>1701.3881656804733</v>
      </c>
      <c r="H213" s="36">
        <f>'Source Data'!G213</f>
        <v>835</v>
      </c>
      <c r="I213" s="62">
        <f>IF(H213=0,"N/A",'Source Data'!AS213/H213)</f>
        <v>2082.211976047904</v>
      </c>
      <c r="J213" s="62">
        <f t="shared" si="9"/>
        <v>380.82381036743072</v>
      </c>
      <c r="K213" s="55">
        <f t="shared" si="10"/>
        <v>0.22383123266589758</v>
      </c>
      <c r="L213" s="58">
        <f t="shared" si="11"/>
        <v>0.27834394046351218</v>
      </c>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row>
    <row r="214" spans="1:47" ht="20" customHeight="1">
      <c r="A214" s="48" t="s">
        <v>403</v>
      </c>
      <c r="B214" s="49">
        <v>243906</v>
      </c>
      <c r="C214" s="50" t="s">
        <v>322</v>
      </c>
      <c r="D214" s="50" t="s">
        <v>79</v>
      </c>
      <c r="E214" s="50" t="s">
        <v>74</v>
      </c>
      <c r="F214" s="36">
        <f>'Source Data'!F214</f>
        <v>1072</v>
      </c>
      <c r="G214" s="62">
        <f>IF(F214=0,"N/A",'Source Data'!O214/F214)</f>
        <v>2215.9160447761192</v>
      </c>
      <c r="H214" s="36">
        <f>'Source Data'!G214</f>
        <v>1152</v>
      </c>
      <c r="I214" s="62">
        <f>IF(H214=0,"N/A",'Source Data'!AS214/H214)</f>
        <v>2858.2612847222222</v>
      </c>
      <c r="J214" s="62">
        <f t="shared" si="9"/>
        <v>642.34523994610299</v>
      </c>
      <c r="K214" s="55">
        <f t="shared" si="10"/>
        <v>0.2898779678320354</v>
      </c>
      <c r="L214" s="58">
        <f t="shared" si="11"/>
        <v>0.16502029346227287</v>
      </c>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row>
    <row r="215" spans="1:47" ht="20" customHeight="1">
      <c r="A215" s="48" t="s">
        <v>404</v>
      </c>
      <c r="B215" s="49">
        <v>57841</v>
      </c>
      <c r="C215" s="50" t="s">
        <v>70</v>
      </c>
      <c r="D215" s="50" t="s">
        <v>71</v>
      </c>
      <c r="E215" s="50" t="s">
        <v>74</v>
      </c>
      <c r="F215" s="36">
        <f>'Source Data'!F215</f>
        <v>1152</v>
      </c>
      <c r="G215" s="62">
        <f>IF(F215=0,"N/A",'Source Data'!O215/F215)</f>
        <v>1306.2881944444443</v>
      </c>
      <c r="H215" s="36">
        <f>'Source Data'!G215</f>
        <v>1259</v>
      </c>
      <c r="I215" s="62">
        <f>IF(H215=0,"N/A",'Source Data'!AS215/H215)</f>
        <v>1812.7847498014296</v>
      </c>
      <c r="J215" s="62">
        <f t="shared" si="9"/>
        <v>506.49655535698525</v>
      </c>
      <c r="K215" s="55">
        <f t="shared" si="10"/>
        <v>0.38773722177929876</v>
      </c>
      <c r="L215" s="58">
        <f t="shared" si="11"/>
        <v>0.20928079150565959</v>
      </c>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row>
    <row r="216" spans="1:47" ht="20" customHeight="1">
      <c r="A216" s="48" t="s">
        <v>405</v>
      </c>
      <c r="B216" s="49">
        <v>65901</v>
      </c>
      <c r="C216" s="50" t="s">
        <v>406</v>
      </c>
      <c r="D216" s="50" t="s">
        <v>79</v>
      </c>
      <c r="E216" s="50" t="s">
        <v>74</v>
      </c>
      <c r="F216" s="36">
        <f>'Source Data'!F216</f>
        <v>453</v>
      </c>
      <c r="G216" s="62">
        <f>IF(F216=0,"N/A",'Source Data'!O216/F216)</f>
        <v>1612.2295805739514</v>
      </c>
      <c r="H216" s="36">
        <f>'Source Data'!G216</f>
        <v>401</v>
      </c>
      <c r="I216" s="62">
        <f>IF(H216=0,"N/A",'Source Data'!AS216/H216)</f>
        <v>2322.4987531172069</v>
      </c>
      <c r="J216" s="62">
        <f t="shared" si="9"/>
        <v>710.26917254325554</v>
      </c>
      <c r="K216" s="55">
        <f t="shared" si="10"/>
        <v>0.44055088747993371</v>
      </c>
      <c r="L216" s="58">
        <f t="shared" si="11"/>
        <v>0.14923919564247254</v>
      </c>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row>
    <row r="217" spans="1:47" ht="20" customHeight="1">
      <c r="A217" s="48" t="s">
        <v>407</v>
      </c>
      <c r="B217" s="49">
        <v>194904</v>
      </c>
      <c r="C217" s="50" t="s">
        <v>176</v>
      </c>
      <c r="D217" s="50" t="s">
        <v>79</v>
      </c>
      <c r="E217" s="50" t="s">
        <v>74</v>
      </c>
      <c r="F217" s="36">
        <f>'Source Data'!F217</f>
        <v>530</v>
      </c>
      <c r="G217" s="62">
        <f>IF(F217=0,"N/A",'Source Data'!O217/F217)</f>
        <v>1858.3905660377359</v>
      </c>
      <c r="H217" s="36">
        <f>'Source Data'!G217</f>
        <v>500</v>
      </c>
      <c r="I217" s="62">
        <f>IF(H217=0,"N/A",'Source Data'!AS217/H217)</f>
        <v>2750.4180000000001</v>
      </c>
      <c r="J217" s="62">
        <f t="shared" si="9"/>
        <v>892.02743396226424</v>
      </c>
      <c r="K217" s="55">
        <f t="shared" si="10"/>
        <v>0.47999997969433894</v>
      </c>
      <c r="L217" s="58">
        <f t="shared" si="11"/>
        <v>0.1188304260208259</v>
      </c>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row>
    <row r="218" spans="1:47" ht="20" customHeight="1">
      <c r="A218" s="48" t="s">
        <v>408</v>
      </c>
      <c r="B218" s="49">
        <v>6902</v>
      </c>
      <c r="C218" s="50" t="s">
        <v>409</v>
      </c>
      <c r="D218" s="50" t="s">
        <v>79</v>
      </c>
      <c r="E218" s="50" t="s">
        <v>74</v>
      </c>
      <c r="F218" s="36">
        <f>'Source Data'!F218</f>
        <v>331</v>
      </c>
      <c r="G218" s="62">
        <f>IF(F218=0,"N/A",'Source Data'!O218/F218)</f>
        <v>1357.141993957704</v>
      </c>
      <c r="H218" s="36">
        <f>'Source Data'!G218</f>
        <v>297</v>
      </c>
      <c r="I218" s="62">
        <f>IF(H218=0,"N/A",'Source Data'!AS218/H218)</f>
        <v>1960.2525252525252</v>
      </c>
      <c r="J218" s="62">
        <f t="shared" si="9"/>
        <v>603.11053129482116</v>
      </c>
      <c r="K218" s="55">
        <f t="shared" si="10"/>
        <v>0.44439751623632789</v>
      </c>
      <c r="L218" s="58">
        <f t="shared" si="11"/>
        <v>0.1757555116347049</v>
      </c>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row>
    <row r="219" spans="1:47" ht="20" customHeight="1">
      <c r="A219" s="48" t="s">
        <v>410</v>
      </c>
      <c r="B219" s="49">
        <v>84910</v>
      </c>
      <c r="C219" s="50" t="s">
        <v>126</v>
      </c>
      <c r="D219" s="50" t="s">
        <v>79</v>
      </c>
      <c r="E219" s="50" t="s">
        <v>74</v>
      </c>
      <c r="F219" s="36">
        <f>'Source Data'!F219</f>
        <v>42388</v>
      </c>
      <c r="G219" s="62">
        <f>IF(F219=0,"N/A",'Source Data'!O219/F219)</f>
        <v>1245.7993535906389</v>
      </c>
      <c r="H219" s="36">
        <f>'Source Data'!G219</f>
        <v>39684</v>
      </c>
      <c r="I219" s="62">
        <f>IF(H219=0,"N/A",'Source Data'!AS219/H219)</f>
        <v>1634.6470113899809</v>
      </c>
      <c r="J219" s="62">
        <f t="shared" si="9"/>
        <v>388.84765779934196</v>
      </c>
      <c r="K219" s="55">
        <f t="shared" si="10"/>
        <v>0.3121270344848121</v>
      </c>
      <c r="L219" s="58">
        <f t="shared" si="11"/>
        <v>0.27260033042220211</v>
      </c>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row>
    <row r="220" spans="1:47" ht="20" customHeight="1">
      <c r="A220" s="48" t="s">
        <v>411</v>
      </c>
      <c r="B220" s="49">
        <v>126903</v>
      </c>
      <c r="C220" s="50" t="s">
        <v>118</v>
      </c>
      <c r="D220" s="50" t="s">
        <v>79</v>
      </c>
      <c r="E220" s="50" t="s">
        <v>74</v>
      </c>
      <c r="F220" s="36">
        <f>'Source Data'!F220</f>
        <v>6902</v>
      </c>
      <c r="G220" s="62">
        <f>IF(F220=0,"N/A",'Source Data'!O220/F220)</f>
        <v>1211.928426543031</v>
      </c>
      <c r="H220" s="36">
        <f>'Source Data'!G220</f>
        <v>6877</v>
      </c>
      <c r="I220" s="62">
        <f>IF(H220=0,"N/A",'Source Data'!AS220/H220)</f>
        <v>1727.1528282681402</v>
      </c>
      <c r="J220" s="62">
        <f t="shared" si="9"/>
        <v>515.22440172510915</v>
      </c>
      <c r="K220" s="55">
        <f t="shared" si="10"/>
        <v>0.42512774718451202</v>
      </c>
      <c r="L220" s="58">
        <f t="shared" si="11"/>
        <v>0.20573559723701682</v>
      </c>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row>
    <row r="221" spans="1:47" ht="20" customHeight="1">
      <c r="A221" s="48" t="s">
        <v>412</v>
      </c>
      <c r="B221" s="49">
        <v>146901</v>
      </c>
      <c r="C221" s="50" t="s">
        <v>413</v>
      </c>
      <c r="D221" s="50" t="s">
        <v>79</v>
      </c>
      <c r="E221" s="50" t="s">
        <v>74</v>
      </c>
      <c r="F221" s="36">
        <f>'Source Data'!F221</f>
        <v>7589</v>
      </c>
      <c r="G221" s="62">
        <f>IF(F221=0,"N/A",'Source Data'!O221/F221)</f>
        <v>1390.8902358677033</v>
      </c>
      <c r="H221" s="36">
        <f>'Source Data'!G221</f>
        <v>12513</v>
      </c>
      <c r="I221" s="62">
        <f>IF(H221=0,"N/A",'Source Data'!AS221/H221)</f>
        <v>2126.6854471349798</v>
      </c>
      <c r="J221" s="62">
        <f t="shared" si="9"/>
        <v>735.7952112672765</v>
      </c>
      <c r="K221" s="55">
        <f t="shared" si="10"/>
        <v>0.52901026428462383</v>
      </c>
      <c r="L221" s="58">
        <f t="shared" si="11"/>
        <v>0.14406182369335327</v>
      </c>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row>
    <row r="222" spans="1:47" ht="20" customHeight="1">
      <c r="A222" s="48" t="s">
        <v>414</v>
      </c>
      <c r="B222" s="49">
        <v>18901</v>
      </c>
      <c r="C222" s="50" t="s">
        <v>415</v>
      </c>
      <c r="D222" s="50" t="s">
        <v>79</v>
      </c>
      <c r="E222" s="50" t="s">
        <v>74</v>
      </c>
      <c r="F222" s="36">
        <f>'Source Data'!F222</f>
        <v>1021</v>
      </c>
      <c r="G222" s="62">
        <f>IF(F222=0,"N/A",'Source Data'!O222/F222)</f>
        <v>1274.5504407443682</v>
      </c>
      <c r="H222" s="36">
        <f>'Source Data'!G222</f>
        <v>1001</v>
      </c>
      <c r="I222" s="62">
        <f>IF(H222=0,"N/A",'Source Data'!AS222/H222)</f>
        <v>1881.3486513486514</v>
      </c>
      <c r="J222" s="62">
        <f t="shared" si="9"/>
        <v>606.79821060428321</v>
      </c>
      <c r="K222" s="55">
        <f t="shared" si="10"/>
        <v>0.47608803167483776</v>
      </c>
      <c r="L222" s="58">
        <f t="shared" si="11"/>
        <v>0.17468739714054091</v>
      </c>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row>
    <row r="223" spans="1:47" ht="20" customHeight="1">
      <c r="A223" s="48" t="s">
        <v>416</v>
      </c>
      <c r="B223" s="49">
        <v>71901</v>
      </c>
      <c r="C223" s="50" t="s">
        <v>141</v>
      </c>
      <c r="D223" s="50" t="s">
        <v>79</v>
      </c>
      <c r="E223" s="50" t="s">
        <v>74</v>
      </c>
      <c r="F223" s="36">
        <f>'Source Data'!F223</f>
        <v>11222</v>
      </c>
      <c r="G223" s="62">
        <f>IF(F223=0,"N/A",'Source Data'!O223/F223)</f>
        <v>1502.2891641418641</v>
      </c>
      <c r="H223" s="36">
        <f>'Source Data'!G223</f>
        <v>10077</v>
      </c>
      <c r="I223" s="62">
        <f>IF(H223=0,"N/A",'Source Data'!AS223/H223)</f>
        <v>2018.5639575270418</v>
      </c>
      <c r="J223" s="62">
        <f t="shared" si="9"/>
        <v>516.27479338517765</v>
      </c>
      <c r="K223" s="55">
        <f t="shared" si="10"/>
        <v>0.34365873475502534</v>
      </c>
      <c r="L223" s="58">
        <f t="shared" si="11"/>
        <v>0.2053170159731515</v>
      </c>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row>
    <row r="224" spans="1:47" ht="20" customHeight="1">
      <c r="A224" s="48" t="s">
        <v>417</v>
      </c>
      <c r="B224" s="49">
        <v>30902</v>
      </c>
      <c r="C224" s="50" t="s">
        <v>182</v>
      </c>
      <c r="D224" s="50" t="s">
        <v>79</v>
      </c>
      <c r="E224" s="50" t="s">
        <v>74</v>
      </c>
      <c r="F224" s="36">
        <f>'Source Data'!F224</f>
        <v>1460</v>
      </c>
      <c r="G224" s="62">
        <f>IF(F224=0,"N/A",'Source Data'!O224/F224)</f>
        <v>1489.0547945205481</v>
      </c>
      <c r="H224" s="36">
        <f>'Source Data'!G224</f>
        <v>1392</v>
      </c>
      <c r="I224" s="62">
        <f>IF(H224=0,"N/A",'Source Data'!AS224/H224)</f>
        <v>2066.3965517241381</v>
      </c>
      <c r="J224" s="62">
        <f t="shared" si="9"/>
        <v>577.34175720359008</v>
      </c>
      <c r="K224" s="55">
        <f t="shared" si="10"/>
        <v>0.38772364813444288</v>
      </c>
      <c r="L224" s="58">
        <f t="shared" si="11"/>
        <v>0.18360009245376796</v>
      </c>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row>
    <row r="225" spans="1:47" ht="20" customHeight="1">
      <c r="A225" s="48" t="s">
        <v>418</v>
      </c>
      <c r="B225" s="49">
        <v>114902</v>
      </c>
      <c r="C225" s="50" t="s">
        <v>227</v>
      </c>
      <c r="D225" s="50" t="s">
        <v>79</v>
      </c>
      <c r="E225" s="50" t="s">
        <v>74</v>
      </c>
      <c r="F225" s="36">
        <f>'Source Data'!F225</f>
        <v>1125</v>
      </c>
      <c r="G225" s="62">
        <f>IF(F225=0,"N/A",'Source Data'!O225/F225)</f>
        <v>1800.8106666666667</v>
      </c>
      <c r="H225" s="36">
        <f>'Source Data'!G225</f>
        <v>1084</v>
      </c>
      <c r="I225" s="62">
        <f>IF(H225=0,"N/A",'Source Data'!AS225/H225)</f>
        <v>2447.8837638376385</v>
      </c>
      <c r="J225" s="62">
        <f t="shared" si="9"/>
        <v>647.07309717097178</v>
      </c>
      <c r="K225" s="55">
        <f t="shared" si="10"/>
        <v>0.35932322544974471</v>
      </c>
      <c r="L225" s="58">
        <f t="shared" si="11"/>
        <v>0.16381456818933754</v>
      </c>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row>
    <row r="226" spans="1:47" ht="20" customHeight="1">
      <c r="A226" s="48" t="s">
        <v>419</v>
      </c>
      <c r="B226" s="49">
        <v>204901</v>
      </c>
      <c r="C226" s="50" t="s">
        <v>420</v>
      </c>
      <c r="D226" s="50" t="s">
        <v>79</v>
      </c>
      <c r="E226" s="50" t="s">
        <v>74</v>
      </c>
      <c r="F226" s="36">
        <f>'Source Data'!F226</f>
        <v>1565</v>
      </c>
      <c r="G226" s="62">
        <f>IF(F226=0,"N/A",'Source Data'!O226/F226)</f>
        <v>1958.9092651757189</v>
      </c>
      <c r="H226" s="36">
        <f>'Source Data'!G226</f>
        <v>1585</v>
      </c>
      <c r="I226" s="62">
        <f>IF(H226=0,"N/A",'Source Data'!AS226/H226)</f>
        <v>2501.0813880126184</v>
      </c>
      <c r="J226" s="62">
        <f t="shared" si="9"/>
        <v>542.17212283689946</v>
      </c>
      <c r="K226" s="55">
        <f t="shared" si="10"/>
        <v>0.27677245315814325</v>
      </c>
      <c r="L226" s="58">
        <f t="shared" si="11"/>
        <v>0.19550986768806586</v>
      </c>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row>
    <row r="227" spans="1:47" ht="20" customHeight="1">
      <c r="A227" s="48" t="s">
        <v>421</v>
      </c>
      <c r="B227" s="49">
        <v>42901</v>
      </c>
      <c r="C227" s="50" t="s">
        <v>422</v>
      </c>
      <c r="D227" s="50" t="s">
        <v>79</v>
      </c>
      <c r="E227" s="50" t="s">
        <v>74</v>
      </c>
      <c r="F227" s="36">
        <f>'Source Data'!F227</f>
        <v>822</v>
      </c>
      <c r="G227" s="62">
        <f>IF(F227=0,"N/A",'Source Data'!O227/F227)</f>
        <v>2101.6763990267641</v>
      </c>
      <c r="H227" s="36">
        <f>'Source Data'!G227</f>
        <v>796</v>
      </c>
      <c r="I227" s="62">
        <f>IF(H227=0,"N/A",'Source Data'!AS227/H227)</f>
        <v>2252.1733668341708</v>
      </c>
      <c r="J227" s="62">
        <f t="shared" si="9"/>
        <v>150.49696780740669</v>
      </c>
      <c r="K227" s="55">
        <f t="shared" si="10"/>
        <v>7.1608059108004551E-2</v>
      </c>
      <c r="L227" s="58">
        <f t="shared" si="11"/>
        <v>0.70433312739994769</v>
      </c>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row>
    <row r="228" spans="1:47" ht="20" customHeight="1">
      <c r="A228" s="48" t="s">
        <v>423</v>
      </c>
      <c r="B228" s="49">
        <v>21901</v>
      </c>
      <c r="C228" s="50" t="s">
        <v>159</v>
      </c>
      <c r="D228" s="50" t="s">
        <v>79</v>
      </c>
      <c r="E228" s="50" t="s">
        <v>74</v>
      </c>
      <c r="F228" s="36">
        <f>'Source Data'!F228</f>
        <v>13936</v>
      </c>
      <c r="G228" s="62">
        <f>IF(F228=0,"N/A",'Source Data'!O228/F228)</f>
        <v>1484.0365958668197</v>
      </c>
      <c r="H228" s="36">
        <f>'Source Data'!G228</f>
        <v>14314</v>
      </c>
      <c r="I228" s="62">
        <f>IF(H228=0,"N/A",'Source Data'!AS228/H228)</f>
        <v>1883.3419728936706</v>
      </c>
      <c r="J228" s="62">
        <f t="shared" si="9"/>
        <v>399.30537702685092</v>
      </c>
      <c r="K228" s="55">
        <f t="shared" si="10"/>
        <v>0.26906706892468396</v>
      </c>
      <c r="L228" s="58">
        <f t="shared" si="11"/>
        <v>0.26546098825228726</v>
      </c>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row>
    <row r="229" spans="1:47" ht="20" customHeight="1">
      <c r="A229" s="48" t="s">
        <v>424</v>
      </c>
      <c r="B229" s="49">
        <v>91902</v>
      </c>
      <c r="C229" s="50" t="s">
        <v>210</v>
      </c>
      <c r="D229" s="50" t="s">
        <v>79</v>
      </c>
      <c r="E229" s="50" t="s">
        <v>74</v>
      </c>
      <c r="F229" s="36">
        <f>'Source Data'!F229</f>
        <v>522</v>
      </c>
      <c r="G229" s="62">
        <f>IF(F229=0,"N/A",'Source Data'!O229/F229)</f>
        <v>1445.1973180076629</v>
      </c>
      <c r="H229" s="36">
        <f>'Source Data'!G229</f>
        <v>600</v>
      </c>
      <c r="I229" s="62">
        <f>IF(H229=0,"N/A",'Source Data'!AS229/H229)</f>
        <v>1844.0883333333334</v>
      </c>
      <c r="J229" s="62">
        <f t="shared" si="9"/>
        <v>398.89101532567042</v>
      </c>
      <c r="K229" s="55">
        <f t="shared" si="10"/>
        <v>0.27601145556758871</v>
      </c>
      <c r="L229" s="58">
        <f t="shared" si="11"/>
        <v>0.26573674494387245</v>
      </c>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row>
    <row r="230" spans="1:47" ht="20" customHeight="1">
      <c r="A230" s="48" t="s">
        <v>425</v>
      </c>
      <c r="B230" s="49">
        <v>229901</v>
      </c>
      <c r="C230" s="50" t="s">
        <v>387</v>
      </c>
      <c r="D230" s="50" t="s">
        <v>79</v>
      </c>
      <c r="E230" s="50" t="s">
        <v>74</v>
      </c>
      <c r="F230" s="36">
        <f>'Source Data'!F230</f>
        <v>490</v>
      </c>
      <c r="G230" s="62">
        <f>IF(F230=0,"N/A",'Source Data'!O230/F230)</f>
        <v>1349.4387755102041</v>
      </c>
      <c r="H230" s="36">
        <f>'Source Data'!G230</f>
        <v>414</v>
      </c>
      <c r="I230" s="62">
        <f>IF(H230=0,"N/A",'Source Data'!AS230/H230)</f>
        <v>2255.9710144927535</v>
      </c>
      <c r="J230" s="62">
        <f t="shared" si="9"/>
        <v>906.53223898254942</v>
      </c>
      <c r="K230" s="55">
        <f t="shared" si="10"/>
        <v>0.67178463775787245</v>
      </c>
      <c r="L230" s="58">
        <f t="shared" si="11"/>
        <v>0.11692910129591153</v>
      </c>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row>
    <row r="231" spans="1:47" ht="20" customHeight="1">
      <c r="A231" s="48" t="s">
        <v>426</v>
      </c>
      <c r="B231" s="49">
        <v>168901</v>
      </c>
      <c r="C231" s="50" t="s">
        <v>427</v>
      </c>
      <c r="D231" s="50" t="s">
        <v>79</v>
      </c>
      <c r="E231" s="50" t="s">
        <v>74</v>
      </c>
      <c r="F231" s="36">
        <f>'Source Data'!F231</f>
        <v>960</v>
      </c>
      <c r="G231" s="62">
        <f>IF(F231=0,"N/A",'Source Data'!O231/F231)</f>
        <v>1725.5135416666667</v>
      </c>
      <c r="H231" s="36">
        <f>'Source Data'!G231</f>
        <v>927</v>
      </c>
      <c r="I231" s="62">
        <f>IF(H231=0,"N/A",'Source Data'!AS231/H231)</f>
        <v>2885.1165048543689</v>
      </c>
      <c r="J231" s="62">
        <f t="shared" si="9"/>
        <v>1159.6029631877022</v>
      </c>
      <c r="K231" s="55">
        <f t="shared" si="10"/>
        <v>0.67203353389371046</v>
      </c>
      <c r="L231" s="58">
        <f t="shared" si="11"/>
        <v>9.141059773477142E-2</v>
      </c>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row>
    <row r="232" spans="1:47" ht="20" customHeight="1">
      <c r="A232" s="48" t="s">
        <v>428</v>
      </c>
      <c r="B232" s="49">
        <v>20907</v>
      </c>
      <c r="C232" s="50" t="s">
        <v>120</v>
      </c>
      <c r="D232" s="50" t="s">
        <v>79</v>
      </c>
      <c r="E232" s="50" t="s">
        <v>74</v>
      </c>
      <c r="F232" s="36">
        <f>'Source Data'!F232</f>
        <v>3000</v>
      </c>
      <c r="G232" s="62">
        <f>IF(F232=0,"N/A",'Source Data'!O232/F232)</f>
        <v>1600.1883333333333</v>
      </c>
      <c r="H232" s="36">
        <f>'Source Data'!G232</f>
        <v>2871</v>
      </c>
      <c r="I232" s="62">
        <f>IF(H232=0,"N/A",'Source Data'!AS232/H232)</f>
        <v>2065.6147683733889</v>
      </c>
      <c r="J232" s="62">
        <f t="shared" si="9"/>
        <v>465.42643504005559</v>
      </c>
      <c r="K232" s="55">
        <f t="shared" si="10"/>
        <v>0.29085728557371204</v>
      </c>
      <c r="L232" s="58">
        <f t="shared" si="11"/>
        <v>0.22774812949951459</v>
      </c>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row>
    <row r="233" spans="1:47" ht="20" customHeight="1">
      <c r="A233" s="48" t="s">
        <v>429</v>
      </c>
      <c r="B233" s="49">
        <v>45902</v>
      </c>
      <c r="C233" s="50" t="s">
        <v>430</v>
      </c>
      <c r="D233" s="50" t="s">
        <v>79</v>
      </c>
      <c r="E233" s="50" t="s">
        <v>74</v>
      </c>
      <c r="F233" s="36">
        <f>'Source Data'!F233</f>
        <v>1543</v>
      </c>
      <c r="G233" s="62">
        <f>IF(F233=0,"N/A",'Source Data'!O233/F233)</f>
        <v>1355.8943616331821</v>
      </c>
      <c r="H233" s="36">
        <f>'Source Data'!G233</f>
        <v>1659</v>
      </c>
      <c r="I233" s="62">
        <f>IF(H233=0,"N/A",'Source Data'!AS233/H233)</f>
        <v>1676.1289933694998</v>
      </c>
      <c r="J233" s="62">
        <f t="shared" si="9"/>
        <v>320.23463173631762</v>
      </c>
      <c r="K233" s="55">
        <f t="shared" si="10"/>
        <v>0.23617963227650957</v>
      </c>
      <c r="L233" s="58">
        <f t="shared" si="11"/>
        <v>0.33100729744708185</v>
      </c>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row>
    <row r="234" spans="1:47" ht="20" customHeight="1">
      <c r="A234" s="48" t="s">
        <v>431</v>
      </c>
      <c r="B234" s="49">
        <v>46902</v>
      </c>
      <c r="C234" s="50" t="s">
        <v>432</v>
      </c>
      <c r="D234" s="50" t="s">
        <v>79</v>
      </c>
      <c r="E234" s="50" t="s">
        <v>74</v>
      </c>
      <c r="F234" s="36">
        <f>'Source Data'!F234</f>
        <v>25089</v>
      </c>
      <c r="G234" s="62">
        <f>IF(F234=0,"N/A",'Source Data'!O234/F234)</f>
        <v>1272.0881661285823</v>
      </c>
      <c r="H234" s="36">
        <f>'Source Data'!G234</f>
        <v>29839</v>
      </c>
      <c r="I234" s="62">
        <f>IF(H234=0,"N/A",'Source Data'!AS234/H234)</f>
        <v>1554.2916987834712</v>
      </c>
      <c r="J234" s="62">
        <f t="shared" si="9"/>
        <v>282.20353265488893</v>
      </c>
      <c r="K234" s="55">
        <f t="shared" si="10"/>
        <v>0.2218427465713598</v>
      </c>
      <c r="L234" s="58">
        <f t="shared" si="11"/>
        <v>0.37561542551499183</v>
      </c>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row>
    <row r="235" spans="1:47" ht="20" customHeight="1">
      <c r="A235" s="48" t="s">
        <v>433</v>
      </c>
      <c r="B235" s="49">
        <v>47901</v>
      </c>
      <c r="C235" s="50" t="s">
        <v>434</v>
      </c>
      <c r="D235" s="50" t="s">
        <v>79</v>
      </c>
      <c r="E235" s="50" t="s">
        <v>74</v>
      </c>
      <c r="F235" s="36">
        <f>'Source Data'!F235</f>
        <v>1392</v>
      </c>
      <c r="G235" s="62">
        <f>IF(F235=0,"N/A",'Source Data'!O235/F235)</f>
        <v>1368.0804597701149</v>
      </c>
      <c r="H235" s="36">
        <f>'Source Data'!G235</f>
        <v>1378</v>
      </c>
      <c r="I235" s="62">
        <f>IF(H235=0,"N/A",'Source Data'!AS235/H235)</f>
        <v>1950.4833091436865</v>
      </c>
      <c r="J235" s="62">
        <f t="shared" si="9"/>
        <v>582.4028493735716</v>
      </c>
      <c r="K235" s="55">
        <f t="shared" si="10"/>
        <v>0.42570803874461854</v>
      </c>
      <c r="L235" s="58">
        <f t="shared" si="11"/>
        <v>0.1820046040537282</v>
      </c>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row>
    <row r="236" spans="1:47" ht="20" customHeight="1">
      <c r="A236" s="48" t="s">
        <v>435</v>
      </c>
      <c r="B236" s="49">
        <v>130902</v>
      </c>
      <c r="C236" s="50" t="s">
        <v>251</v>
      </c>
      <c r="D236" s="50" t="s">
        <v>79</v>
      </c>
      <c r="E236" s="50" t="s">
        <v>74</v>
      </c>
      <c r="F236" s="36">
        <f>'Source Data'!F236</f>
        <v>1088</v>
      </c>
      <c r="G236" s="62">
        <f>IF(F236=0,"N/A",'Source Data'!O236/F236)</f>
        <v>1587.9310661764705</v>
      </c>
      <c r="H236" s="36">
        <f>'Source Data'!G236</f>
        <v>1072</v>
      </c>
      <c r="I236" s="62">
        <f>IF(H236=0,"N/A",'Source Data'!AS236/H236)</f>
        <v>1902.4412313432836</v>
      </c>
      <c r="J236" s="62">
        <f t="shared" si="9"/>
        <v>314.51016516681307</v>
      </c>
      <c r="K236" s="55">
        <f t="shared" si="10"/>
        <v>0.19806285793256267</v>
      </c>
      <c r="L236" s="58">
        <f t="shared" si="11"/>
        <v>0.33703203183839431</v>
      </c>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row>
    <row r="237" spans="1:47" ht="20" customHeight="1">
      <c r="A237" s="48" t="s">
        <v>436</v>
      </c>
      <c r="B237" s="49">
        <v>116903</v>
      </c>
      <c r="C237" s="50" t="s">
        <v>237</v>
      </c>
      <c r="D237" s="50" t="s">
        <v>79</v>
      </c>
      <c r="E237" s="50" t="s">
        <v>74</v>
      </c>
      <c r="F237" s="36">
        <f>'Source Data'!F237</f>
        <v>1524</v>
      </c>
      <c r="G237" s="62">
        <f>IF(F237=0,"N/A",'Source Data'!O237/F237)</f>
        <v>1692.3379265091864</v>
      </c>
      <c r="H237" s="36">
        <f>'Source Data'!G237</f>
        <v>1542</v>
      </c>
      <c r="I237" s="62">
        <f>IF(H237=0,"N/A",'Source Data'!AS237/H237)</f>
        <v>2603.0875486381324</v>
      </c>
      <c r="J237" s="62">
        <f t="shared" si="9"/>
        <v>910.74962212894593</v>
      </c>
      <c r="K237" s="55">
        <f t="shared" si="10"/>
        <v>0.53816061666097881</v>
      </c>
      <c r="L237" s="58">
        <f t="shared" si="11"/>
        <v>0.11638764093277031</v>
      </c>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row>
    <row r="238" spans="1:47" ht="20" customHeight="1">
      <c r="A238" s="48" t="s">
        <v>437</v>
      </c>
      <c r="B238" s="49">
        <v>43918</v>
      </c>
      <c r="C238" s="50" t="s">
        <v>112</v>
      </c>
      <c r="D238" s="50" t="s">
        <v>79</v>
      </c>
      <c r="E238" s="50" t="s">
        <v>74</v>
      </c>
      <c r="F238" s="36">
        <f>'Source Data'!F238</f>
        <v>2560</v>
      </c>
      <c r="G238" s="62">
        <f>IF(F238=0,"N/A",'Source Data'!O238/F238)</f>
        <v>1555.318359375</v>
      </c>
      <c r="H238" s="36">
        <f>'Source Data'!G238</f>
        <v>5271</v>
      </c>
      <c r="I238" s="62">
        <f>IF(H238=0,"N/A",'Source Data'!AS238/H238)</f>
        <v>2187.5190665907799</v>
      </c>
      <c r="J238" s="62">
        <f t="shared" si="9"/>
        <v>632.20070721577986</v>
      </c>
      <c r="K238" s="55">
        <f t="shared" si="10"/>
        <v>0.40647672124813583</v>
      </c>
      <c r="L238" s="58">
        <f t="shared" si="11"/>
        <v>0.16766827178480292</v>
      </c>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row>
    <row r="239" spans="1:47" ht="20" customHeight="1">
      <c r="A239" s="48" t="s">
        <v>438</v>
      </c>
      <c r="B239" s="49">
        <v>112908</v>
      </c>
      <c r="C239" s="50" t="s">
        <v>439</v>
      </c>
      <c r="D239" s="50" t="s">
        <v>79</v>
      </c>
      <c r="E239" s="50" t="s">
        <v>74</v>
      </c>
      <c r="F239" s="36">
        <f>'Source Data'!F239</f>
        <v>732</v>
      </c>
      <c r="G239" s="62">
        <f>IF(F239=0,"N/A",'Source Data'!O239/F239)</f>
        <v>1479.9904371584701</v>
      </c>
      <c r="H239" s="36">
        <f>'Source Data'!G239</f>
        <v>770</v>
      </c>
      <c r="I239" s="62">
        <f>IF(H239=0,"N/A",'Source Data'!AS239/H239)</f>
        <v>2131.3194805194803</v>
      </c>
      <c r="J239" s="62">
        <f t="shared" si="9"/>
        <v>651.32904336101024</v>
      </c>
      <c r="K239" s="55">
        <f t="shared" si="10"/>
        <v>0.44009003504883398</v>
      </c>
      <c r="L239" s="58">
        <f t="shared" si="11"/>
        <v>0.16274416300095448</v>
      </c>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row>
    <row r="240" spans="1:47" ht="20" customHeight="1">
      <c r="A240" s="48" t="s">
        <v>440</v>
      </c>
      <c r="B240" s="49">
        <v>68802</v>
      </c>
      <c r="C240" s="50" t="s">
        <v>441</v>
      </c>
      <c r="D240" s="50" t="s">
        <v>71</v>
      </c>
      <c r="E240" s="50" t="s">
        <v>74</v>
      </c>
      <c r="F240" s="36">
        <f>'Source Data'!F240</f>
        <v>1234</v>
      </c>
      <c r="G240" s="62">
        <f>IF(F240=0,"N/A",'Source Data'!O240/F240)</f>
        <v>910.52431118314428</v>
      </c>
      <c r="H240" s="36">
        <f>'Source Data'!G240</f>
        <v>1558</v>
      </c>
      <c r="I240" s="62">
        <f>IF(H240=0,"N/A",'Source Data'!AS240/H240)</f>
        <v>1469.52053915276</v>
      </c>
      <c r="J240" s="62">
        <f t="shared" si="9"/>
        <v>558.99622796961569</v>
      </c>
      <c r="K240" s="55">
        <f t="shared" si="10"/>
        <v>0.613927844763695</v>
      </c>
      <c r="L240" s="58">
        <f t="shared" si="11"/>
        <v>0.18962560871835013</v>
      </c>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row>
    <row r="241" spans="1:47" ht="20" customHeight="1">
      <c r="A241" s="48" t="s">
        <v>442</v>
      </c>
      <c r="B241" s="49">
        <v>15838</v>
      </c>
      <c r="C241" s="50" t="s">
        <v>99</v>
      </c>
      <c r="D241" s="50" t="s">
        <v>71</v>
      </c>
      <c r="E241" s="50" t="s">
        <v>74</v>
      </c>
      <c r="F241" s="36">
        <f>'Source Data'!F241</f>
        <v>369</v>
      </c>
      <c r="G241" s="62">
        <f>IF(F241=0,"N/A",'Source Data'!O241/F241)</f>
        <v>2102.9349593495936</v>
      </c>
      <c r="H241" s="36">
        <f>'Source Data'!G241</f>
        <v>3976</v>
      </c>
      <c r="I241" s="62">
        <f>IF(H241=0,"N/A",'Source Data'!AS241/H241)</f>
        <v>2130.7150402414486</v>
      </c>
      <c r="J241" s="62">
        <f t="shared" si="9"/>
        <v>27.78008089185505</v>
      </c>
      <c r="K241" s="55">
        <f t="shared" si="10"/>
        <v>1.3210147450516975E-2</v>
      </c>
      <c r="L241" s="58">
        <f t="shared" si="11"/>
        <v>3.8156836336311226</v>
      </c>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row>
    <row r="242" spans="1:47" ht="20" customHeight="1">
      <c r="A242" s="48" t="s">
        <v>443</v>
      </c>
      <c r="B242" s="49">
        <v>101842</v>
      </c>
      <c r="C242" s="50" t="s">
        <v>76</v>
      </c>
      <c r="D242" s="50" t="s">
        <v>71</v>
      </c>
      <c r="E242" s="50" t="s">
        <v>74</v>
      </c>
      <c r="F242" s="36">
        <f>'Source Data'!F242</f>
        <v>55</v>
      </c>
      <c r="G242" s="62">
        <f>IF(F242=0,"N/A",'Source Data'!O242/F242)</f>
        <v>1095.8363636363636</v>
      </c>
      <c r="H242" s="36">
        <f>'Source Data'!G242</f>
        <v>34</v>
      </c>
      <c r="I242" s="62">
        <f>IF(H242=0,"N/A",'Source Data'!AS242/H242)</f>
        <v>2026.4411764705883</v>
      </c>
      <c r="J242" s="62">
        <f t="shared" si="9"/>
        <v>930.60481283422473</v>
      </c>
      <c r="K242" s="55">
        <f t="shared" si="10"/>
        <v>0.84921877363711173</v>
      </c>
      <c r="L242" s="58">
        <f t="shared" si="11"/>
        <v>0.11390441843640296</v>
      </c>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row>
    <row r="243" spans="1:47" ht="20" customHeight="1">
      <c r="A243" s="48" t="s">
        <v>444</v>
      </c>
      <c r="B243" s="49">
        <v>233903</v>
      </c>
      <c r="C243" s="50" t="s">
        <v>445</v>
      </c>
      <c r="D243" s="50" t="s">
        <v>79</v>
      </c>
      <c r="E243" s="50" t="s">
        <v>74</v>
      </c>
      <c r="F243" s="36">
        <f>'Source Data'!F243</f>
        <v>205</v>
      </c>
      <c r="G243" s="62">
        <f>IF(F243=0,"N/A",'Source Data'!O243/F243)</f>
        <v>1669.1170731707316</v>
      </c>
      <c r="H243" s="36">
        <f>'Source Data'!G243</f>
        <v>176</v>
      </c>
      <c r="I243" s="62">
        <f>IF(H243=0,"N/A",'Source Data'!AS243/H243)</f>
        <v>3343.4147727272725</v>
      </c>
      <c r="J243" s="62">
        <f t="shared" si="9"/>
        <v>1674.2976995565409</v>
      </c>
      <c r="K243" s="55">
        <f t="shared" si="10"/>
        <v>1.003103812470127</v>
      </c>
      <c r="L243" s="58">
        <f t="shared" si="11"/>
        <v>6.331012700314613E-2</v>
      </c>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row>
    <row r="244" spans="1:47" ht="20" customHeight="1">
      <c r="A244" s="48" t="s">
        <v>446</v>
      </c>
      <c r="B244" s="49">
        <v>161921</v>
      </c>
      <c r="C244" s="50" t="s">
        <v>179</v>
      </c>
      <c r="D244" s="50" t="s">
        <v>79</v>
      </c>
      <c r="E244" s="50" t="s">
        <v>74</v>
      </c>
      <c r="F244" s="36">
        <f>'Source Data'!F244</f>
        <v>2431</v>
      </c>
      <c r="G244" s="62">
        <f>IF(F244=0,"N/A",'Source Data'!O244/F244)</f>
        <v>1323.7692307692307</v>
      </c>
      <c r="H244" s="36">
        <f>'Source Data'!G244</f>
        <v>2269</v>
      </c>
      <c r="I244" s="62">
        <f>IF(H244=0,"N/A",'Source Data'!AS244/H244)</f>
        <v>2434.1238431026886</v>
      </c>
      <c r="J244" s="62">
        <f t="shared" si="9"/>
        <v>1110.3546123334579</v>
      </c>
      <c r="K244" s="55">
        <f t="shared" si="10"/>
        <v>0.83878261144371857</v>
      </c>
      <c r="L244" s="58">
        <f t="shared" si="11"/>
        <v>9.5464997238347532E-2</v>
      </c>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row>
    <row r="245" spans="1:47" ht="20" customHeight="1">
      <c r="A245" s="48" t="s">
        <v>447</v>
      </c>
      <c r="B245" s="49">
        <v>170902</v>
      </c>
      <c r="C245" s="50" t="s">
        <v>448</v>
      </c>
      <c r="D245" s="50" t="s">
        <v>79</v>
      </c>
      <c r="E245" s="50" t="s">
        <v>74</v>
      </c>
      <c r="F245" s="36">
        <f>'Source Data'!F245</f>
        <v>64799</v>
      </c>
      <c r="G245" s="62">
        <f>IF(F245=0,"N/A",'Source Data'!O245/F245)</f>
        <v>1371.0414666893007</v>
      </c>
      <c r="H245" s="36">
        <f>'Source Data'!G245</f>
        <v>72914</v>
      </c>
      <c r="I245" s="62">
        <f>IF(H245=0,"N/A",'Source Data'!AS245/H245)</f>
        <v>1761.5499629700744</v>
      </c>
      <c r="J245" s="62">
        <f t="shared" si="9"/>
        <v>390.50849628077367</v>
      </c>
      <c r="K245" s="55">
        <f t="shared" si="10"/>
        <v>0.28482617467708504</v>
      </c>
      <c r="L245" s="58">
        <f t="shared" si="11"/>
        <v>0.27144095713550498</v>
      </c>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row>
    <row r="246" spans="1:47" ht="20" customHeight="1">
      <c r="A246" s="48" t="s">
        <v>449</v>
      </c>
      <c r="B246" s="49">
        <v>147901</v>
      </c>
      <c r="C246" s="50" t="s">
        <v>450</v>
      </c>
      <c r="D246" s="50" t="s">
        <v>79</v>
      </c>
      <c r="E246" s="50" t="s">
        <v>74</v>
      </c>
      <c r="F246" s="36">
        <f>'Source Data'!F246</f>
        <v>289</v>
      </c>
      <c r="G246" s="62">
        <f>IF(F246=0,"N/A",'Source Data'!O246/F246)</f>
        <v>1285.7024221453287</v>
      </c>
      <c r="H246" s="36">
        <f>'Source Data'!G246</f>
        <v>287</v>
      </c>
      <c r="I246" s="62">
        <f>IF(H246=0,"N/A",'Source Data'!AS246/H246)</f>
        <v>2356.7003484320558</v>
      </c>
      <c r="J246" s="62">
        <f t="shared" si="9"/>
        <v>1070.9979262867271</v>
      </c>
      <c r="K246" s="55">
        <f t="shared" si="10"/>
        <v>0.8330060734424497</v>
      </c>
      <c r="L246" s="58">
        <f t="shared" si="11"/>
        <v>9.8973114138058316E-2</v>
      </c>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row>
    <row r="247" spans="1:47" ht="20" customHeight="1">
      <c r="A247" s="48" t="s">
        <v>451</v>
      </c>
      <c r="B247" s="49">
        <v>60902</v>
      </c>
      <c r="C247" s="50" t="s">
        <v>452</v>
      </c>
      <c r="D247" s="50" t="s">
        <v>79</v>
      </c>
      <c r="E247" s="50" t="s">
        <v>74</v>
      </c>
      <c r="F247" s="36">
        <f>'Source Data'!F247</f>
        <v>799</v>
      </c>
      <c r="G247" s="62">
        <f>IF(F247=0,"N/A",'Source Data'!O247/F247)</f>
        <v>1468.7709637046307</v>
      </c>
      <c r="H247" s="36">
        <f>'Source Data'!G247</f>
        <v>903</v>
      </c>
      <c r="I247" s="62">
        <f>IF(H247=0,"N/A",'Source Data'!AS247/H247)</f>
        <v>1954.5071982281286</v>
      </c>
      <c r="J247" s="62">
        <f t="shared" si="9"/>
        <v>485.73623452349784</v>
      </c>
      <c r="K247" s="55">
        <f t="shared" si="10"/>
        <v>0.33070931174888013</v>
      </c>
      <c r="L247" s="58">
        <f t="shared" si="11"/>
        <v>0.21822543278860984</v>
      </c>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row>
    <row r="248" spans="1:47" ht="20" customHeight="1">
      <c r="A248" s="48" t="s">
        <v>453</v>
      </c>
      <c r="B248" s="49">
        <v>57922</v>
      </c>
      <c r="C248" s="50" t="s">
        <v>70</v>
      </c>
      <c r="D248" s="50" t="s">
        <v>79</v>
      </c>
      <c r="E248" s="50" t="s">
        <v>74</v>
      </c>
      <c r="F248" s="36">
        <f>'Source Data'!F248</f>
        <v>13218</v>
      </c>
      <c r="G248" s="62">
        <f>IF(F248=0,"N/A",'Source Data'!O248/F248)</f>
        <v>1287.2287032834015</v>
      </c>
      <c r="H248" s="36">
        <f>'Source Data'!G248</f>
        <v>13233</v>
      </c>
      <c r="I248" s="62">
        <f>IF(H248=0,"N/A",'Source Data'!AS248/H248)</f>
        <v>1574.9821657976272</v>
      </c>
      <c r="J248" s="62">
        <f t="shared" si="9"/>
        <v>287.7534625142257</v>
      </c>
      <c r="K248" s="55">
        <f t="shared" si="10"/>
        <v>0.22354493943480122</v>
      </c>
      <c r="L248" s="58">
        <f t="shared" si="11"/>
        <v>0.36837089317303928</v>
      </c>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row>
    <row r="249" spans="1:47" ht="20" customHeight="1">
      <c r="A249" s="48" t="s">
        <v>454</v>
      </c>
      <c r="B249" s="49">
        <v>50910</v>
      </c>
      <c r="C249" s="50" t="s">
        <v>455</v>
      </c>
      <c r="D249" s="50" t="s">
        <v>79</v>
      </c>
      <c r="E249" s="50" t="s">
        <v>74</v>
      </c>
      <c r="F249" s="36">
        <f>'Source Data'!F249</f>
        <v>8477</v>
      </c>
      <c r="G249" s="62">
        <f>IF(F249=0,"N/A",'Source Data'!O249/F249)</f>
        <v>1327.130116786599</v>
      </c>
      <c r="H249" s="36">
        <f>'Source Data'!G249</f>
        <v>7761</v>
      </c>
      <c r="I249" s="62">
        <f>IF(H249=0,"N/A",'Source Data'!AS249/H249)</f>
        <v>1978.3668341708542</v>
      </c>
      <c r="J249" s="62">
        <f t="shared" si="9"/>
        <v>651.23671738425514</v>
      </c>
      <c r="K249" s="55">
        <f t="shared" si="10"/>
        <v>0.49071052577806373</v>
      </c>
      <c r="L249" s="58">
        <f t="shared" si="11"/>
        <v>0.1627672352777613</v>
      </c>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row>
    <row r="250" spans="1:47" ht="20" customHeight="1">
      <c r="A250" s="48" t="s">
        <v>456</v>
      </c>
      <c r="B250" s="49">
        <v>178904</v>
      </c>
      <c r="C250" s="50" t="s">
        <v>97</v>
      </c>
      <c r="D250" s="50" t="s">
        <v>79</v>
      </c>
      <c r="E250" s="50" t="s">
        <v>74</v>
      </c>
      <c r="F250" s="36">
        <f>'Source Data'!F250</f>
        <v>36618</v>
      </c>
      <c r="G250" s="62">
        <f>IF(F250=0,"N/A",'Source Data'!O250/F250)</f>
        <v>1756.6409143044405</v>
      </c>
      <c r="H250" s="36">
        <f>'Source Data'!G250</f>
        <v>33103</v>
      </c>
      <c r="I250" s="62">
        <f>IF(H250=0,"N/A",'Source Data'!AS250/H250)</f>
        <v>2259.4811044316225</v>
      </c>
      <c r="J250" s="62">
        <f t="shared" si="9"/>
        <v>502.84019012718204</v>
      </c>
      <c r="K250" s="55">
        <f t="shared" si="10"/>
        <v>0.28625098392763249</v>
      </c>
      <c r="L250" s="58">
        <f t="shared" si="11"/>
        <v>0.21080256129326039</v>
      </c>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row>
    <row r="251" spans="1:47" ht="20" customHeight="1">
      <c r="A251" s="48" t="s">
        <v>457</v>
      </c>
      <c r="B251" s="49">
        <v>178807</v>
      </c>
      <c r="C251" s="50" t="s">
        <v>97</v>
      </c>
      <c r="D251" s="50" t="s">
        <v>71</v>
      </c>
      <c r="E251" s="50" t="s">
        <v>74</v>
      </c>
      <c r="F251" s="36">
        <f>'Source Data'!F251</f>
        <v>140</v>
      </c>
      <c r="G251" s="62">
        <f>IF(F251=0,"N/A",'Source Data'!O251/F251)</f>
        <v>828.80714285714282</v>
      </c>
      <c r="H251" s="36">
        <f>'Source Data'!G251</f>
        <v>139</v>
      </c>
      <c r="I251" s="62">
        <f>IF(H251=0,"N/A",'Source Data'!AS251/H251)</f>
        <v>1006.4532374100719</v>
      </c>
      <c r="J251" s="62">
        <f t="shared" si="9"/>
        <v>177.64609455292907</v>
      </c>
      <c r="K251" s="55">
        <f t="shared" si="10"/>
        <v>0.21433948305576922</v>
      </c>
      <c r="L251" s="58">
        <f t="shared" si="11"/>
        <v>0.59669198057386874</v>
      </c>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row>
    <row r="252" spans="1:47" ht="20" customHeight="1">
      <c r="A252" s="48" t="s">
        <v>458</v>
      </c>
      <c r="B252" s="49">
        <v>187904</v>
      </c>
      <c r="C252" s="50" t="s">
        <v>224</v>
      </c>
      <c r="D252" s="50" t="s">
        <v>79</v>
      </c>
      <c r="E252" s="50" t="s">
        <v>74</v>
      </c>
      <c r="F252" s="36">
        <f>'Source Data'!F252</f>
        <v>820</v>
      </c>
      <c r="G252" s="62">
        <f>IF(F252=0,"N/A",'Source Data'!O252/F252)</f>
        <v>1784.4926829268293</v>
      </c>
      <c r="H252" s="36">
        <f>'Source Data'!G252</f>
        <v>834</v>
      </c>
      <c r="I252" s="62">
        <f>IF(H252=0,"N/A",'Source Data'!AS252/H252)</f>
        <v>2463.8741007194244</v>
      </c>
      <c r="J252" s="62">
        <f t="shared" si="9"/>
        <v>679.38141779259513</v>
      </c>
      <c r="K252" s="55">
        <f t="shared" si="10"/>
        <v>0.38071403950971106</v>
      </c>
      <c r="L252" s="58">
        <f t="shared" si="11"/>
        <v>0.15602428506862723</v>
      </c>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row>
    <row r="253" spans="1:47" ht="20" customHeight="1">
      <c r="A253" s="48" t="s">
        <v>459</v>
      </c>
      <c r="B253" s="49">
        <v>175903</v>
      </c>
      <c r="C253" s="50" t="s">
        <v>242</v>
      </c>
      <c r="D253" s="50" t="s">
        <v>79</v>
      </c>
      <c r="E253" s="50" t="s">
        <v>74</v>
      </c>
      <c r="F253" s="36">
        <f>'Source Data'!F253</f>
        <v>6047</v>
      </c>
      <c r="G253" s="62">
        <f>IF(F253=0,"N/A",'Source Data'!O253/F253)</f>
        <v>1633.8384322804698</v>
      </c>
      <c r="H253" s="36">
        <f>'Source Data'!G253</f>
        <v>5998</v>
      </c>
      <c r="I253" s="62">
        <f>IF(H253=0,"N/A",'Source Data'!AS253/H253)</f>
        <v>2050.6575525175058</v>
      </c>
      <c r="J253" s="62">
        <f t="shared" si="9"/>
        <v>416.81912023703603</v>
      </c>
      <c r="K253" s="55">
        <f t="shared" si="10"/>
        <v>0.25511648642959794</v>
      </c>
      <c r="L253" s="58">
        <f t="shared" si="11"/>
        <v>0.2543069519932773</v>
      </c>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row>
    <row r="254" spans="1:47" ht="20" customHeight="1">
      <c r="A254" s="48" t="s">
        <v>460</v>
      </c>
      <c r="B254" s="49">
        <v>95902</v>
      </c>
      <c r="C254" s="50" t="s">
        <v>81</v>
      </c>
      <c r="D254" s="50" t="s">
        <v>79</v>
      </c>
      <c r="E254" s="50" t="s">
        <v>74</v>
      </c>
      <c r="F254" s="36">
        <f>'Source Data'!F254</f>
        <v>100</v>
      </c>
      <c r="G254" s="62">
        <f>IF(F254=0,"N/A",'Source Data'!O254/F254)</f>
        <v>2731.3</v>
      </c>
      <c r="H254" s="36">
        <f>'Source Data'!G254</f>
        <v>100</v>
      </c>
      <c r="I254" s="62">
        <f>IF(H254=0,"N/A",'Source Data'!AS254/H254)</f>
        <v>3389.57</v>
      </c>
      <c r="J254" s="62">
        <f t="shared" si="9"/>
        <v>658.27</v>
      </c>
      <c r="K254" s="55">
        <f t="shared" si="10"/>
        <v>0.24100977556474937</v>
      </c>
      <c r="L254" s="58">
        <f t="shared" si="11"/>
        <v>0.16102814954350039</v>
      </c>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row>
    <row r="255" spans="1:47" ht="20" customHeight="1">
      <c r="A255" s="48" t="s">
        <v>461</v>
      </c>
      <c r="B255" s="49">
        <v>142901</v>
      </c>
      <c r="C255" s="50" t="s">
        <v>462</v>
      </c>
      <c r="D255" s="50" t="s">
        <v>79</v>
      </c>
      <c r="E255" s="50" t="s">
        <v>74</v>
      </c>
      <c r="F255" s="36">
        <f>'Source Data'!F255</f>
        <v>1321</v>
      </c>
      <c r="G255" s="62">
        <f>IF(F255=0,"N/A",'Source Data'!O255/F255)</f>
        <v>2039.9583648750947</v>
      </c>
      <c r="H255" s="36">
        <f>'Source Data'!G255</f>
        <v>1157</v>
      </c>
      <c r="I255" s="62">
        <f>IF(H255=0,"N/A",'Source Data'!AS255/H255)</f>
        <v>3874.6715643906655</v>
      </c>
      <c r="J255" s="62">
        <f t="shared" si="9"/>
        <v>1834.7131995155708</v>
      </c>
      <c r="K255" s="55">
        <f t="shared" si="10"/>
        <v>0.89938757138698222</v>
      </c>
      <c r="L255" s="58">
        <f t="shared" si="11"/>
        <v>5.777469744480377E-2</v>
      </c>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row>
    <row r="256" spans="1:47" ht="20" customHeight="1">
      <c r="A256" s="48" t="s">
        <v>463</v>
      </c>
      <c r="B256" s="49">
        <v>246914</v>
      </c>
      <c r="C256" s="50" t="s">
        <v>464</v>
      </c>
      <c r="D256" s="50" t="s">
        <v>79</v>
      </c>
      <c r="E256" s="50" t="s">
        <v>74</v>
      </c>
      <c r="F256" s="36">
        <f>'Source Data'!F256</f>
        <v>163</v>
      </c>
      <c r="G256" s="62">
        <f>IF(F256=0,"N/A",'Source Data'!O256/F256)</f>
        <v>1475.1717791411043</v>
      </c>
      <c r="H256" s="36">
        <f>'Source Data'!G256</f>
        <v>323</v>
      </c>
      <c r="I256" s="62">
        <f>IF(H256=0,"N/A",'Source Data'!AS256/H256)</f>
        <v>2554.3839009287926</v>
      </c>
      <c r="J256" s="62">
        <f t="shared" si="9"/>
        <v>1079.2121217876884</v>
      </c>
      <c r="K256" s="55">
        <f t="shared" si="10"/>
        <v>0.73158403451565679</v>
      </c>
      <c r="L256" s="58">
        <f t="shared" si="11"/>
        <v>9.8219801149391842E-2</v>
      </c>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row>
    <row r="257" spans="1:47" ht="20" customHeight="1">
      <c r="A257" s="48" t="s">
        <v>465</v>
      </c>
      <c r="B257" s="49">
        <v>109903</v>
      </c>
      <c r="C257" s="50" t="s">
        <v>78</v>
      </c>
      <c r="D257" s="50" t="s">
        <v>79</v>
      </c>
      <c r="E257" s="50" t="s">
        <v>74</v>
      </c>
      <c r="F257" s="36">
        <f>'Source Data'!F257</f>
        <v>301</v>
      </c>
      <c r="G257" s="62">
        <f>IF(F257=0,"N/A",'Source Data'!O257/F257)</f>
        <v>2092.5249169435215</v>
      </c>
      <c r="H257" s="36">
        <f>'Source Data'!G257</f>
        <v>353</v>
      </c>
      <c r="I257" s="62">
        <f>IF(H257=0,"N/A",'Source Data'!AS257/H257)</f>
        <v>2700.5184135977338</v>
      </c>
      <c r="J257" s="62">
        <f t="shared" si="9"/>
        <v>607.99349665421232</v>
      </c>
      <c r="K257" s="55">
        <f t="shared" si="10"/>
        <v>0.29055496148752546</v>
      </c>
      <c r="L257" s="58">
        <f t="shared" si="11"/>
        <v>0.17434397009724267</v>
      </c>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row>
    <row r="258" spans="1:47" ht="20" customHeight="1">
      <c r="A258" s="48" t="s">
        <v>466</v>
      </c>
      <c r="B258" s="49">
        <v>129901</v>
      </c>
      <c r="C258" s="50" t="s">
        <v>467</v>
      </c>
      <c r="D258" s="50" t="s">
        <v>79</v>
      </c>
      <c r="E258" s="50" t="s">
        <v>74</v>
      </c>
      <c r="F258" s="36">
        <f>'Source Data'!F258</f>
        <v>4592</v>
      </c>
      <c r="G258" s="62">
        <f>IF(F258=0,"N/A",'Source Data'!O258/F258)</f>
        <v>1119.6646341463415</v>
      </c>
      <c r="H258" s="36">
        <f>'Source Data'!G258</f>
        <v>6922</v>
      </c>
      <c r="I258" s="62">
        <f>IF(H258=0,"N/A",'Source Data'!AS258/H258)</f>
        <v>1436.2448714244438</v>
      </c>
      <c r="J258" s="62">
        <f t="shared" si="9"/>
        <v>316.58023727810223</v>
      </c>
      <c r="K258" s="55">
        <f t="shared" si="10"/>
        <v>0.28274558972693675</v>
      </c>
      <c r="L258" s="58">
        <f t="shared" si="11"/>
        <v>0.33482822841807247</v>
      </c>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row>
    <row r="259" spans="1:47" ht="20" customHeight="1">
      <c r="A259" s="48" t="s">
        <v>468</v>
      </c>
      <c r="B259" s="49">
        <v>52901</v>
      </c>
      <c r="C259" s="50" t="s">
        <v>469</v>
      </c>
      <c r="D259" s="50" t="s">
        <v>79</v>
      </c>
      <c r="E259" s="50" t="s">
        <v>74</v>
      </c>
      <c r="F259" s="36">
        <f>'Source Data'!F259</f>
        <v>1174</v>
      </c>
      <c r="G259" s="62">
        <f>IF(F259=0,"N/A",'Source Data'!O259/F259)</f>
        <v>2629.2666098807495</v>
      </c>
      <c r="H259" s="36">
        <f>'Source Data'!G259</f>
        <v>1233</v>
      </c>
      <c r="I259" s="62">
        <f>IF(H259=0,"N/A",'Source Data'!AS259/H259)</f>
        <v>3756.2027575020275</v>
      </c>
      <c r="J259" s="62">
        <f t="shared" si="9"/>
        <v>1126.936147621278</v>
      </c>
      <c r="K259" s="55">
        <f t="shared" si="10"/>
        <v>0.42861235273222836</v>
      </c>
      <c r="L259" s="58">
        <f t="shared" si="11"/>
        <v>9.4060342481464818E-2</v>
      </c>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row>
    <row r="260" spans="1:47" ht="20" customHeight="1">
      <c r="A260" s="48" t="s">
        <v>470</v>
      </c>
      <c r="B260" s="49">
        <v>18908</v>
      </c>
      <c r="C260" s="50" t="s">
        <v>415</v>
      </c>
      <c r="D260" s="50" t="s">
        <v>79</v>
      </c>
      <c r="E260" s="50" t="s">
        <v>74</v>
      </c>
      <c r="F260" s="36">
        <f>'Source Data'!F260</f>
        <v>128</v>
      </c>
      <c r="G260" s="62">
        <f>IF(F260=0,"N/A",'Source Data'!O260/F260)</f>
        <v>2106.1796875</v>
      </c>
      <c r="H260" s="36">
        <f>'Source Data'!G260</f>
        <v>116</v>
      </c>
      <c r="I260" s="62">
        <f>IF(H260=0,"N/A",'Source Data'!AS260/H260)</f>
        <v>2517.3793103448274</v>
      </c>
      <c r="J260" s="62">
        <f t="shared" si="9"/>
        <v>411.19962284482745</v>
      </c>
      <c r="K260" s="55">
        <f t="shared" si="10"/>
        <v>0.1952348250651465</v>
      </c>
      <c r="L260" s="58">
        <f t="shared" si="11"/>
        <v>0.25778233760686287</v>
      </c>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row>
    <row r="261" spans="1:47" ht="20" customHeight="1">
      <c r="A261" s="48" t="s">
        <v>471</v>
      </c>
      <c r="B261" s="49">
        <v>161901</v>
      </c>
      <c r="C261" s="50" t="s">
        <v>179</v>
      </c>
      <c r="D261" s="50" t="s">
        <v>79</v>
      </c>
      <c r="E261" s="50" t="s">
        <v>74</v>
      </c>
      <c r="F261" s="36">
        <f>'Source Data'!F261</f>
        <v>581</v>
      </c>
      <c r="G261" s="62">
        <f>IF(F261=0,"N/A",'Source Data'!O261/F261)</f>
        <v>1306.7039586919104</v>
      </c>
      <c r="H261" s="36">
        <f>'Source Data'!G261</f>
        <v>596</v>
      </c>
      <c r="I261" s="62">
        <f>IF(H261=0,"N/A",'Source Data'!AS261/H261)</f>
        <v>2339.8657718120803</v>
      </c>
      <c r="J261" s="62">
        <f t="shared" si="9"/>
        <v>1033.1618131201699</v>
      </c>
      <c r="K261" s="55">
        <f t="shared" si="10"/>
        <v>0.79066249569981195</v>
      </c>
      <c r="L261" s="58">
        <f t="shared" si="11"/>
        <v>0.102597675072676</v>
      </c>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row>
    <row r="262" spans="1:47" ht="20" customHeight="1">
      <c r="A262" s="48" t="s">
        <v>472</v>
      </c>
      <c r="B262" s="49">
        <v>53001</v>
      </c>
      <c r="C262" s="50" t="s">
        <v>473</v>
      </c>
      <c r="D262" s="50" t="s">
        <v>79</v>
      </c>
      <c r="E262" s="50" t="s">
        <v>74</v>
      </c>
      <c r="F262" s="36">
        <f>'Source Data'!F262</f>
        <v>811</v>
      </c>
      <c r="G262" s="62">
        <f>IF(F262=0,"N/A",'Source Data'!O262/F262)</f>
        <v>2178.7435265104809</v>
      </c>
      <c r="H262" s="36">
        <f>'Source Data'!G262</f>
        <v>621</v>
      </c>
      <c r="I262" s="62">
        <f>IF(H262=0,"N/A",'Source Data'!AS262/H262)</f>
        <v>3877.4106280193237</v>
      </c>
      <c r="J262" s="62">
        <f t="shared" ref="J262:J325" si="12">IF(OR(NOT(ISNUMBER(G262)),NOT(ISNUMBER(I262))),"N/A",I262-G262)</f>
        <v>1698.6671015088427</v>
      </c>
      <c r="K262" s="55">
        <f t="shared" ref="K262:K325" si="13">IF(OR(NOT(ISNUMBER(G262)),NOT(ISNUMBER(J262)),G262=0),"N/A",J262/G262)</f>
        <v>0.77965445718590931</v>
      </c>
      <c r="L262" s="58">
        <f t="shared" ref="L262:L325" si="14">IF(OR(NOT(ISNUMBER(J262)),J262&lt;=0),"N/A",106/J262)</f>
        <v>6.2401867856182881E-2</v>
      </c>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row>
    <row r="263" spans="1:47" ht="20" customHeight="1">
      <c r="A263" s="48" t="s">
        <v>474</v>
      </c>
      <c r="B263" s="49">
        <v>113901</v>
      </c>
      <c r="C263" s="50" t="s">
        <v>475</v>
      </c>
      <c r="D263" s="50" t="s">
        <v>79</v>
      </c>
      <c r="E263" s="50" t="s">
        <v>74</v>
      </c>
      <c r="F263" s="36">
        <f>'Source Data'!F263</f>
        <v>1309</v>
      </c>
      <c r="G263" s="62">
        <f>IF(F263=0,"N/A",'Source Data'!O263/F263)</f>
        <v>1979.5966386554621</v>
      </c>
      <c r="H263" s="36">
        <f>'Source Data'!G263</f>
        <v>1124</v>
      </c>
      <c r="I263" s="62">
        <f>IF(H263=0,"N/A",'Source Data'!AS263/H263)</f>
        <v>2678.0729537366547</v>
      </c>
      <c r="J263" s="62">
        <f t="shared" si="12"/>
        <v>698.47631508119252</v>
      </c>
      <c r="K263" s="55">
        <f t="shared" si="13"/>
        <v>0.35283769503447743</v>
      </c>
      <c r="L263" s="58">
        <f t="shared" si="14"/>
        <v>0.15175890393316818</v>
      </c>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row>
    <row r="264" spans="1:47" ht="20" customHeight="1">
      <c r="A264" s="48" t="s">
        <v>476</v>
      </c>
      <c r="B264" s="49">
        <v>101906</v>
      </c>
      <c r="C264" s="50" t="s">
        <v>76</v>
      </c>
      <c r="D264" s="50" t="s">
        <v>79</v>
      </c>
      <c r="E264" s="50" t="s">
        <v>74</v>
      </c>
      <c r="F264" s="36">
        <f>'Source Data'!F264</f>
        <v>6452</v>
      </c>
      <c r="G264" s="62">
        <f>IF(F264=0,"N/A",'Source Data'!O264/F264)</f>
        <v>1225.8600433973961</v>
      </c>
      <c r="H264" s="36">
        <f>'Source Data'!G264</f>
        <v>7046</v>
      </c>
      <c r="I264" s="62">
        <f>IF(H264=0,"N/A",'Source Data'!AS264/H264)</f>
        <v>1634.9195288106728</v>
      </c>
      <c r="J264" s="62">
        <f t="shared" si="12"/>
        <v>409.05948541327666</v>
      </c>
      <c r="K264" s="55">
        <f t="shared" si="13"/>
        <v>0.33369183343279002</v>
      </c>
      <c r="L264" s="58">
        <f t="shared" si="14"/>
        <v>0.25913101585434989</v>
      </c>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row>
    <row r="265" spans="1:47" ht="20" customHeight="1">
      <c r="A265" s="48" t="s">
        <v>477</v>
      </c>
      <c r="B265" s="49">
        <v>54901</v>
      </c>
      <c r="C265" s="50" t="s">
        <v>478</v>
      </c>
      <c r="D265" s="50" t="s">
        <v>79</v>
      </c>
      <c r="E265" s="50" t="s">
        <v>74</v>
      </c>
      <c r="F265" s="36">
        <f>'Source Data'!F265</f>
        <v>332</v>
      </c>
      <c r="G265" s="62">
        <f>IF(F265=0,"N/A",'Source Data'!O265/F265)</f>
        <v>2192.2680722891564</v>
      </c>
      <c r="H265" s="36">
        <f>'Source Data'!G265</f>
        <v>316</v>
      </c>
      <c r="I265" s="62">
        <f>IF(H265=0,"N/A",'Source Data'!AS265/H265)</f>
        <v>2762.4588607594937</v>
      </c>
      <c r="J265" s="62">
        <f t="shared" si="12"/>
        <v>570.19078847033734</v>
      </c>
      <c r="K265" s="55">
        <f t="shared" si="13"/>
        <v>0.26009172677269649</v>
      </c>
      <c r="L265" s="58">
        <f t="shared" si="14"/>
        <v>0.1859026875624708</v>
      </c>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row>
    <row r="266" spans="1:47" ht="20" customHeight="1">
      <c r="A266" s="48" t="s">
        <v>479</v>
      </c>
      <c r="B266" s="49">
        <v>30901</v>
      </c>
      <c r="C266" s="50" t="s">
        <v>182</v>
      </c>
      <c r="D266" s="50" t="s">
        <v>79</v>
      </c>
      <c r="E266" s="50" t="s">
        <v>74</v>
      </c>
      <c r="F266" s="36">
        <f>'Source Data'!F266</f>
        <v>359</v>
      </c>
      <c r="G266" s="62">
        <f>IF(F266=0,"N/A",'Source Data'!O266/F266)</f>
        <v>2058.3231197771588</v>
      </c>
      <c r="H266" s="36">
        <f>'Source Data'!G266</f>
        <v>365</v>
      </c>
      <c r="I266" s="62">
        <f>IF(H266=0,"N/A",'Source Data'!AS266/H266)</f>
        <v>2559.5643835616438</v>
      </c>
      <c r="J266" s="62">
        <f t="shared" si="12"/>
        <v>501.241263784485</v>
      </c>
      <c r="K266" s="55">
        <f t="shared" si="13"/>
        <v>0.24351923124623462</v>
      </c>
      <c r="L266" s="58">
        <f t="shared" si="14"/>
        <v>0.21147500746382292</v>
      </c>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row>
    <row r="267" spans="1:47" ht="20" customHeight="1">
      <c r="A267" s="48" t="s">
        <v>480</v>
      </c>
      <c r="B267" s="49">
        <v>107904</v>
      </c>
      <c r="C267" s="50" t="s">
        <v>163</v>
      </c>
      <c r="D267" s="50" t="s">
        <v>79</v>
      </c>
      <c r="E267" s="50" t="s">
        <v>74</v>
      </c>
      <c r="F267" s="36">
        <f>'Source Data'!F267</f>
        <v>537</v>
      </c>
      <c r="G267" s="62">
        <f>IF(F267=0,"N/A",'Source Data'!O267/F267)</f>
        <v>2100.8882681564246</v>
      </c>
      <c r="H267" s="36">
        <f>'Source Data'!G267</f>
        <v>558</v>
      </c>
      <c r="I267" s="62">
        <f>IF(H267=0,"N/A",'Source Data'!AS267/H267)</f>
        <v>2742.3745519713261</v>
      </c>
      <c r="J267" s="62">
        <f t="shared" si="12"/>
        <v>641.48628381490153</v>
      </c>
      <c r="K267" s="55">
        <f t="shared" si="13"/>
        <v>0.30534050455611317</v>
      </c>
      <c r="L267" s="58">
        <f t="shared" si="14"/>
        <v>0.1652412571779725</v>
      </c>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row>
    <row r="268" spans="1:47" ht="20" customHeight="1">
      <c r="A268" s="48" t="s">
        <v>481</v>
      </c>
      <c r="B268" s="49">
        <v>184801</v>
      </c>
      <c r="C268" s="50" t="s">
        <v>106</v>
      </c>
      <c r="D268" s="50" t="s">
        <v>71</v>
      </c>
      <c r="E268" s="50" t="s">
        <v>74</v>
      </c>
      <c r="F268" s="36">
        <f>'Source Data'!F268</f>
        <v>143</v>
      </c>
      <c r="G268" s="62">
        <f>IF(F268=0,"N/A",'Source Data'!O268/F268)</f>
        <v>1138.0769230769231</v>
      </c>
      <c r="H268" s="36">
        <f>'Source Data'!G268</f>
        <v>130</v>
      </c>
      <c r="I268" s="62">
        <f>IF(H268=0,"N/A",'Source Data'!AS268/H268)</f>
        <v>1407.8076923076924</v>
      </c>
      <c r="J268" s="62">
        <f t="shared" si="12"/>
        <v>269.73076923076928</v>
      </c>
      <c r="K268" s="55">
        <f t="shared" si="13"/>
        <v>0.23700574518418388</v>
      </c>
      <c r="L268" s="58">
        <f t="shared" si="14"/>
        <v>0.39298445743618987</v>
      </c>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row>
    <row r="269" spans="1:47" ht="20" customHeight="1">
      <c r="A269" s="48" t="s">
        <v>482</v>
      </c>
      <c r="B269" s="49">
        <v>78901</v>
      </c>
      <c r="C269" s="50" t="s">
        <v>483</v>
      </c>
      <c r="D269" s="50" t="s">
        <v>79</v>
      </c>
      <c r="E269" s="50" t="s">
        <v>74</v>
      </c>
      <c r="F269" s="36">
        <f>'Source Data'!F269</f>
        <v>230</v>
      </c>
      <c r="G269" s="62">
        <f>IF(F269=0,"N/A",'Source Data'!O269/F269)</f>
        <v>1938.7391304347825</v>
      </c>
      <c r="H269" s="36">
        <f>'Source Data'!G269</f>
        <v>189</v>
      </c>
      <c r="I269" s="62">
        <f>IF(H269=0,"N/A",'Source Data'!AS269/H269)</f>
        <v>3297.169312169312</v>
      </c>
      <c r="J269" s="62">
        <f t="shared" si="12"/>
        <v>1358.4301817345295</v>
      </c>
      <c r="K269" s="55">
        <f t="shared" si="13"/>
        <v>0.70067713619102912</v>
      </c>
      <c r="L269" s="58">
        <f t="shared" si="14"/>
        <v>7.803124623206803E-2</v>
      </c>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row>
    <row r="270" spans="1:47" ht="20" customHeight="1">
      <c r="A270" s="48" t="s">
        <v>484</v>
      </c>
      <c r="B270" s="49">
        <v>220912</v>
      </c>
      <c r="C270" s="50" t="s">
        <v>91</v>
      </c>
      <c r="D270" s="50" t="s">
        <v>79</v>
      </c>
      <c r="E270" s="50" t="s">
        <v>74</v>
      </c>
      <c r="F270" s="36">
        <f>'Source Data'!F270</f>
        <v>15996</v>
      </c>
      <c r="G270" s="62">
        <f>IF(F270=0,"N/A",'Source Data'!O270/F270)</f>
        <v>1468.7039259814953</v>
      </c>
      <c r="H270" s="36">
        <f>'Source Data'!G270</f>
        <v>17011</v>
      </c>
      <c r="I270" s="62">
        <f>IF(H270=0,"N/A",'Source Data'!AS270/H270)</f>
        <v>1993.890541414379</v>
      </c>
      <c r="J270" s="62">
        <f t="shared" si="12"/>
        <v>525.18661543288363</v>
      </c>
      <c r="K270" s="55">
        <f t="shared" si="13"/>
        <v>0.35758508310782622</v>
      </c>
      <c r="L270" s="58">
        <f t="shared" si="14"/>
        <v>0.2018330187501633</v>
      </c>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row>
    <row r="271" spans="1:47" ht="20" customHeight="1">
      <c r="A271" s="48" t="s">
        <v>485</v>
      </c>
      <c r="B271" s="49">
        <v>254901</v>
      </c>
      <c r="C271" s="50" t="s">
        <v>486</v>
      </c>
      <c r="D271" s="50" t="s">
        <v>79</v>
      </c>
      <c r="E271" s="50" t="s">
        <v>74</v>
      </c>
      <c r="F271" s="36">
        <f>'Source Data'!F271</f>
        <v>1910</v>
      </c>
      <c r="G271" s="62">
        <f>IF(F271=0,"N/A",'Source Data'!O271/F271)</f>
        <v>2145.8314136125655</v>
      </c>
      <c r="H271" s="36">
        <f>'Source Data'!G271</f>
        <v>1643</v>
      </c>
      <c r="I271" s="62">
        <f>IF(H271=0,"N/A",'Source Data'!AS271/H271)</f>
        <v>2883.4357881923311</v>
      </c>
      <c r="J271" s="62">
        <f t="shared" si="12"/>
        <v>737.60437457976559</v>
      </c>
      <c r="K271" s="55">
        <f t="shared" si="13"/>
        <v>0.3437382684868</v>
      </c>
      <c r="L271" s="58">
        <f t="shared" si="14"/>
        <v>0.14370847523835695</v>
      </c>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row>
    <row r="272" spans="1:47" ht="20" customHeight="1">
      <c r="A272" s="48" t="s">
        <v>487</v>
      </c>
      <c r="B272" s="49">
        <v>62901</v>
      </c>
      <c r="C272" s="50" t="s">
        <v>488</v>
      </c>
      <c r="D272" s="50" t="s">
        <v>79</v>
      </c>
      <c r="E272" s="50" t="s">
        <v>74</v>
      </c>
      <c r="F272" s="36">
        <f>'Source Data'!F272</f>
        <v>1965</v>
      </c>
      <c r="G272" s="62">
        <f>IF(F272=0,"N/A",'Source Data'!O272/F272)</f>
        <v>1734.9165394402035</v>
      </c>
      <c r="H272" s="36">
        <f>'Source Data'!G272</f>
        <v>1888</v>
      </c>
      <c r="I272" s="62">
        <f>IF(H272=0,"N/A",'Source Data'!AS272/H272)</f>
        <v>2474.7960805084745</v>
      </c>
      <c r="J272" s="62">
        <f t="shared" si="12"/>
        <v>739.87954106827101</v>
      </c>
      <c r="K272" s="55">
        <f t="shared" si="13"/>
        <v>0.42646405417692551</v>
      </c>
      <c r="L272" s="58">
        <f t="shared" si="14"/>
        <v>0.1432665645098829</v>
      </c>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row>
    <row r="273" spans="1:47" ht="20" customHeight="1">
      <c r="A273" s="48" t="s">
        <v>489</v>
      </c>
      <c r="B273" s="49">
        <v>55901</v>
      </c>
      <c r="C273" s="50" t="s">
        <v>490</v>
      </c>
      <c r="D273" s="50" t="s">
        <v>79</v>
      </c>
      <c r="E273" s="50" t="s">
        <v>74</v>
      </c>
      <c r="F273" s="36">
        <f>'Source Data'!F273</f>
        <v>386</v>
      </c>
      <c r="G273" s="62">
        <f>IF(F273=0,"N/A",'Source Data'!O273/F273)</f>
        <v>2497.9196891191709</v>
      </c>
      <c r="H273" s="36">
        <f>'Source Data'!G273</f>
        <v>381</v>
      </c>
      <c r="I273" s="62">
        <f>IF(H273=0,"N/A",'Source Data'!AS273/H273)</f>
        <v>5625.1391076115488</v>
      </c>
      <c r="J273" s="62">
        <f t="shared" si="12"/>
        <v>3127.2194184923778</v>
      </c>
      <c r="K273" s="55">
        <f t="shared" si="13"/>
        <v>1.2519295284449732</v>
      </c>
      <c r="L273" s="58">
        <f t="shared" si="14"/>
        <v>3.3895926641150834E-2</v>
      </c>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row>
    <row r="274" spans="1:47" ht="20" customHeight="1">
      <c r="A274" s="48" t="s">
        <v>491</v>
      </c>
      <c r="B274" s="49">
        <v>212801</v>
      </c>
      <c r="C274" s="50" t="s">
        <v>157</v>
      </c>
      <c r="D274" s="50" t="s">
        <v>71</v>
      </c>
      <c r="E274" s="50" t="s">
        <v>74</v>
      </c>
      <c r="F274" s="36">
        <f>'Source Data'!F274</f>
        <v>1988</v>
      </c>
      <c r="G274" s="62">
        <f>IF(F274=0,"N/A",'Source Data'!O274/F274)</f>
        <v>807.54527162977865</v>
      </c>
      <c r="H274" s="36">
        <f>'Source Data'!G274</f>
        <v>2047</v>
      </c>
      <c r="I274" s="62">
        <f>IF(H274=0,"N/A",'Source Data'!AS274/H274)</f>
        <v>1071.8778700537371</v>
      </c>
      <c r="J274" s="62">
        <f t="shared" si="12"/>
        <v>264.33259842395842</v>
      </c>
      <c r="K274" s="55">
        <f t="shared" si="13"/>
        <v>0.32732851978748556</v>
      </c>
      <c r="L274" s="58">
        <f t="shared" si="14"/>
        <v>0.40100994214110686</v>
      </c>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row>
    <row r="275" spans="1:47" ht="20" customHeight="1">
      <c r="A275" s="48" t="s">
        <v>492</v>
      </c>
      <c r="B275" s="49">
        <v>112905</v>
      </c>
      <c r="C275" s="50" t="s">
        <v>439</v>
      </c>
      <c r="D275" s="50" t="s">
        <v>79</v>
      </c>
      <c r="E275" s="50" t="s">
        <v>74</v>
      </c>
      <c r="F275" s="36">
        <f>'Source Data'!F275</f>
        <v>396</v>
      </c>
      <c r="G275" s="62">
        <f>IF(F275=0,"N/A",'Source Data'!O275/F275)</f>
        <v>1678.5</v>
      </c>
      <c r="H275" s="36">
        <f>'Source Data'!G275</f>
        <v>463</v>
      </c>
      <c r="I275" s="62">
        <f>IF(H275=0,"N/A",'Source Data'!AS275/H275)</f>
        <v>2509.1101511879051</v>
      </c>
      <c r="J275" s="62">
        <f t="shared" si="12"/>
        <v>830.6101511879051</v>
      </c>
      <c r="K275" s="55">
        <f t="shared" si="13"/>
        <v>0.49485263699011328</v>
      </c>
      <c r="L275" s="58">
        <f t="shared" si="14"/>
        <v>0.12761702929876678</v>
      </c>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row>
    <row r="276" spans="1:47" ht="20" customHeight="1">
      <c r="A276" s="48" t="s">
        <v>493</v>
      </c>
      <c r="B276" s="49">
        <v>174902</v>
      </c>
      <c r="C276" s="50" t="s">
        <v>372</v>
      </c>
      <c r="D276" s="50" t="s">
        <v>79</v>
      </c>
      <c r="E276" s="50" t="s">
        <v>74</v>
      </c>
      <c r="F276" s="36">
        <f>'Source Data'!F276</f>
        <v>562</v>
      </c>
      <c r="G276" s="62">
        <f>IF(F276=0,"N/A",'Source Data'!O276/F276)</f>
        <v>1244.2918149466193</v>
      </c>
      <c r="H276" s="36">
        <f>'Source Data'!G276</f>
        <v>558</v>
      </c>
      <c r="I276" s="62">
        <f>IF(H276=0,"N/A",'Source Data'!AS276/H276)</f>
        <v>1819.6881720430108</v>
      </c>
      <c r="J276" s="62">
        <f t="shared" si="12"/>
        <v>575.39635709639151</v>
      </c>
      <c r="K276" s="55">
        <f t="shared" si="13"/>
        <v>0.46242878895822059</v>
      </c>
      <c r="L276" s="58">
        <f t="shared" si="14"/>
        <v>0.18422083958769778</v>
      </c>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row>
    <row r="277" spans="1:47" ht="20" customHeight="1">
      <c r="A277" s="48" t="s">
        <v>494</v>
      </c>
      <c r="B277" s="49">
        <v>101907</v>
      </c>
      <c r="C277" s="50" t="s">
        <v>76</v>
      </c>
      <c r="D277" s="50" t="s">
        <v>79</v>
      </c>
      <c r="E277" s="50" t="s">
        <v>74</v>
      </c>
      <c r="F277" s="36">
        <f>'Source Data'!F277</f>
        <v>117446</v>
      </c>
      <c r="G277" s="62">
        <f>IF(F277=0,"N/A",'Source Data'!O277/F277)</f>
        <v>1161.9701650120055</v>
      </c>
      <c r="H277" s="36">
        <f>'Source Data'!G277</f>
        <v>117927</v>
      </c>
      <c r="I277" s="62">
        <f>IF(H277=0,"N/A",'Source Data'!AS277/H277)</f>
        <v>1379.3496400315451</v>
      </c>
      <c r="J277" s="62">
        <f t="shared" si="12"/>
        <v>217.37947501953954</v>
      </c>
      <c r="K277" s="55">
        <f t="shared" si="13"/>
        <v>0.1870783618762652</v>
      </c>
      <c r="L277" s="58">
        <f t="shared" si="14"/>
        <v>0.48762653415402718</v>
      </c>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row>
    <row r="278" spans="1:47" ht="20" customHeight="1">
      <c r="A278" s="48" t="s">
        <v>495</v>
      </c>
      <c r="B278" s="49">
        <v>163902</v>
      </c>
      <c r="C278" s="50" t="s">
        <v>496</v>
      </c>
      <c r="D278" s="50" t="s">
        <v>79</v>
      </c>
      <c r="E278" s="50" t="s">
        <v>74</v>
      </c>
      <c r="F278" s="36">
        <f>'Source Data'!F278</f>
        <v>353</v>
      </c>
      <c r="G278" s="62">
        <f>IF(F278=0,"N/A",'Source Data'!O278/F278)</f>
        <v>2020.456090651558</v>
      </c>
      <c r="H278" s="36">
        <f>'Source Data'!G278</f>
        <v>290</v>
      </c>
      <c r="I278" s="62">
        <f>IF(H278=0,"N/A",'Source Data'!AS278/H278)</f>
        <v>2119.248275862069</v>
      </c>
      <c r="J278" s="62">
        <f t="shared" si="12"/>
        <v>98.792185210510979</v>
      </c>
      <c r="K278" s="55">
        <f t="shared" si="13"/>
        <v>4.8895982282224408E-2</v>
      </c>
      <c r="L278" s="58">
        <f t="shared" si="14"/>
        <v>1.0729593618577247</v>
      </c>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row>
    <row r="279" spans="1:47" ht="20" customHeight="1">
      <c r="A279" s="48" t="s">
        <v>497</v>
      </c>
      <c r="B279" s="49">
        <v>172902</v>
      </c>
      <c r="C279" s="50" t="s">
        <v>498</v>
      </c>
      <c r="D279" s="50" t="s">
        <v>79</v>
      </c>
      <c r="E279" s="50" t="s">
        <v>74</v>
      </c>
      <c r="F279" s="36">
        <f>'Source Data'!F279</f>
        <v>1020</v>
      </c>
      <c r="G279" s="62">
        <f>IF(F279=0,"N/A",'Source Data'!O279/F279)</f>
        <v>1720.4284313725491</v>
      </c>
      <c r="H279" s="36">
        <f>'Source Data'!G279</f>
        <v>1026</v>
      </c>
      <c r="I279" s="62">
        <f>IF(H279=0,"N/A",'Source Data'!AS279/H279)</f>
        <v>2639.3908382066279</v>
      </c>
      <c r="J279" s="62">
        <f t="shared" si="12"/>
        <v>918.96240683407882</v>
      </c>
      <c r="K279" s="55">
        <f t="shared" si="13"/>
        <v>0.53414741937328669</v>
      </c>
      <c r="L279" s="58">
        <f t="shared" si="14"/>
        <v>0.11534748234716265</v>
      </c>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row>
    <row r="280" spans="1:47" ht="20" customHeight="1">
      <c r="A280" s="48" t="s">
        <v>499</v>
      </c>
      <c r="B280" s="49">
        <v>56901</v>
      </c>
      <c r="C280" s="50" t="s">
        <v>500</v>
      </c>
      <c r="D280" s="50" t="s">
        <v>79</v>
      </c>
      <c r="E280" s="50" t="s">
        <v>74</v>
      </c>
      <c r="F280" s="36">
        <f>'Source Data'!F280</f>
        <v>1691</v>
      </c>
      <c r="G280" s="62">
        <f>IF(F280=0,"N/A",'Source Data'!O280/F280)</f>
        <v>1062.5068007096393</v>
      </c>
      <c r="H280" s="36">
        <f>'Source Data'!G280</f>
        <v>1846</v>
      </c>
      <c r="I280" s="62">
        <f>IF(H280=0,"N/A",'Source Data'!AS280/H280)</f>
        <v>1204.6592632719394</v>
      </c>
      <c r="J280" s="62">
        <f t="shared" si="12"/>
        <v>142.15246256230012</v>
      </c>
      <c r="K280" s="55">
        <f t="shared" si="13"/>
        <v>0.1337896966563957</v>
      </c>
      <c r="L280" s="58">
        <f t="shared" si="14"/>
        <v>0.74567825340024729</v>
      </c>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row>
    <row r="281" spans="1:47" ht="20" customHeight="1">
      <c r="A281" s="48" t="s">
        <v>501</v>
      </c>
      <c r="B281" s="49">
        <v>57905</v>
      </c>
      <c r="C281" s="50" t="s">
        <v>70</v>
      </c>
      <c r="D281" s="50" t="s">
        <v>79</v>
      </c>
      <c r="E281" s="50" t="s">
        <v>74</v>
      </c>
      <c r="F281" s="36">
        <f>'Source Data'!F281</f>
        <v>153861</v>
      </c>
      <c r="G281" s="62">
        <f>IF(F281=0,"N/A",'Source Data'!O281/F281)</f>
        <v>1538.9743209780256</v>
      </c>
      <c r="H281" s="36">
        <f>'Source Data'!G281</f>
        <v>139802</v>
      </c>
      <c r="I281" s="62">
        <f>IF(H281=0,"N/A",'Source Data'!AS281/H281)</f>
        <v>2021.4579977396604</v>
      </c>
      <c r="J281" s="62">
        <f t="shared" si="12"/>
        <v>482.4836767616348</v>
      </c>
      <c r="K281" s="55">
        <f t="shared" si="13"/>
        <v>0.31350989433989651</v>
      </c>
      <c r="L281" s="58">
        <f t="shared" si="14"/>
        <v>0.21969655162524393</v>
      </c>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row>
    <row r="282" spans="1:47" ht="20" customHeight="1">
      <c r="A282" s="48" t="s">
        <v>502</v>
      </c>
      <c r="B282" s="49">
        <v>20910</v>
      </c>
      <c r="C282" s="50" t="s">
        <v>120</v>
      </c>
      <c r="D282" s="50" t="s">
        <v>79</v>
      </c>
      <c r="E282" s="50" t="s">
        <v>74</v>
      </c>
      <c r="F282" s="36">
        <f>'Source Data'!F282</f>
        <v>114</v>
      </c>
      <c r="G282" s="62">
        <f>IF(F282=0,"N/A",'Source Data'!O282/F282)</f>
        <v>2634.0175438596493</v>
      </c>
      <c r="H282" s="36">
        <f>'Source Data'!G282</f>
        <v>107</v>
      </c>
      <c r="I282" s="62">
        <f>IF(H282=0,"N/A",'Source Data'!AS282/H282)</f>
        <v>3423.7102803738317</v>
      </c>
      <c r="J282" s="62">
        <f t="shared" si="12"/>
        <v>789.69273651418234</v>
      </c>
      <c r="K282" s="55">
        <f t="shared" si="13"/>
        <v>0.29980542018601691</v>
      </c>
      <c r="L282" s="58">
        <f t="shared" si="14"/>
        <v>0.13422942253198286</v>
      </c>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row>
    <row r="283" spans="1:47" ht="20" customHeight="1">
      <c r="A283" s="48" t="s">
        <v>503</v>
      </c>
      <c r="B283" s="49">
        <v>20904</v>
      </c>
      <c r="C283" s="50" t="s">
        <v>120</v>
      </c>
      <c r="D283" s="50" t="s">
        <v>79</v>
      </c>
      <c r="E283" s="50" t="s">
        <v>74</v>
      </c>
      <c r="F283" s="36">
        <f>'Source Data'!F283</f>
        <v>798</v>
      </c>
      <c r="G283" s="62">
        <f>IF(F283=0,"N/A",'Source Data'!O283/F283)</f>
        <v>1443.2894736842106</v>
      </c>
      <c r="H283" s="36">
        <f>'Source Data'!G283</f>
        <v>674</v>
      </c>
      <c r="I283" s="62">
        <f>IF(H283=0,"N/A",'Source Data'!AS283/H283)</f>
        <v>2521.6424332344213</v>
      </c>
      <c r="J283" s="62">
        <f t="shared" si="12"/>
        <v>1078.3529595502107</v>
      </c>
      <c r="K283" s="55">
        <f t="shared" si="13"/>
        <v>0.74714946600251619</v>
      </c>
      <c r="L283" s="58">
        <f t="shared" si="14"/>
        <v>9.8298056365712955E-2</v>
      </c>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row>
    <row r="284" spans="1:47" ht="20" customHeight="1">
      <c r="A284" s="48" t="s">
        <v>504</v>
      </c>
      <c r="B284" s="49">
        <v>148905</v>
      </c>
      <c r="C284" s="50" t="s">
        <v>258</v>
      </c>
      <c r="D284" s="50" t="s">
        <v>79</v>
      </c>
      <c r="E284" s="50" t="s">
        <v>74</v>
      </c>
      <c r="F284" s="36">
        <f>'Source Data'!F284</f>
        <v>138</v>
      </c>
      <c r="G284" s="62">
        <f>IF(F284=0,"N/A",'Source Data'!O284/F284)</f>
        <v>1847.3695652173913</v>
      </c>
      <c r="H284" s="36">
        <f>'Source Data'!G284</f>
        <v>86</v>
      </c>
      <c r="I284" s="62">
        <f>IF(H284=0,"N/A",'Source Data'!AS284/H284)</f>
        <v>4879.7558139534885</v>
      </c>
      <c r="J284" s="62">
        <f t="shared" si="12"/>
        <v>3032.3862487360975</v>
      </c>
      <c r="K284" s="55">
        <f t="shared" si="13"/>
        <v>1.6414616251292731</v>
      </c>
      <c r="L284" s="58">
        <f t="shared" si="14"/>
        <v>3.4955969096674588E-2</v>
      </c>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row>
    <row r="285" spans="1:47" ht="20" customHeight="1">
      <c r="A285" s="48" t="s">
        <v>505</v>
      </c>
      <c r="B285" s="49">
        <v>58902</v>
      </c>
      <c r="C285" s="50" t="s">
        <v>506</v>
      </c>
      <c r="D285" s="50" t="s">
        <v>79</v>
      </c>
      <c r="E285" s="50" t="s">
        <v>74</v>
      </c>
      <c r="F285" s="36">
        <f>'Source Data'!F285</f>
        <v>138</v>
      </c>
      <c r="G285" s="62">
        <f>IF(F285=0,"N/A",'Source Data'!O285/F285)</f>
        <v>1845.159420289855</v>
      </c>
      <c r="H285" s="36">
        <f>'Source Data'!G285</f>
        <v>140</v>
      </c>
      <c r="I285" s="62">
        <f>IF(H285=0,"N/A",'Source Data'!AS285/H285)</f>
        <v>3217.3642857142859</v>
      </c>
      <c r="J285" s="62">
        <f t="shared" si="12"/>
        <v>1372.2048654244309</v>
      </c>
      <c r="K285" s="55">
        <f t="shared" si="13"/>
        <v>0.74367821573318149</v>
      </c>
      <c r="L285" s="58">
        <f t="shared" si="14"/>
        <v>7.724794064712312E-2</v>
      </c>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row>
    <row r="286" spans="1:47" ht="20" customHeight="1">
      <c r="A286" s="48" t="s">
        <v>505</v>
      </c>
      <c r="B286" s="49">
        <v>175904</v>
      </c>
      <c r="C286" s="50" t="s">
        <v>242</v>
      </c>
      <c r="D286" s="50" t="s">
        <v>79</v>
      </c>
      <c r="E286" s="50" t="s">
        <v>74</v>
      </c>
      <c r="F286" s="36">
        <f>'Source Data'!F286</f>
        <v>563</v>
      </c>
      <c r="G286" s="62">
        <f>IF(F286=0,"N/A",'Source Data'!O286/F286)</f>
        <v>1744.7300177619893</v>
      </c>
      <c r="H286" s="36">
        <f>'Source Data'!G286</f>
        <v>628</v>
      </c>
      <c r="I286" s="62">
        <f>IF(H286=0,"N/A",'Source Data'!AS286/H286)</f>
        <v>2439.2818471337578</v>
      </c>
      <c r="J286" s="62">
        <f t="shared" si="12"/>
        <v>694.55182937176846</v>
      </c>
      <c r="K286" s="55">
        <f t="shared" si="13"/>
        <v>0.39808556183534244</v>
      </c>
      <c r="L286" s="58">
        <f t="shared" si="14"/>
        <v>0.15261640027048584</v>
      </c>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row>
    <row r="287" spans="1:47" ht="20" customHeight="1">
      <c r="A287" s="48" t="s">
        <v>507</v>
      </c>
      <c r="B287" s="49">
        <v>146902</v>
      </c>
      <c r="C287" s="50" t="s">
        <v>413</v>
      </c>
      <c r="D287" s="50" t="s">
        <v>79</v>
      </c>
      <c r="E287" s="50" t="s">
        <v>74</v>
      </c>
      <c r="F287" s="36">
        <f>'Source Data'!F287</f>
        <v>5564</v>
      </c>
      <c r="G287" s="62">
        <f>IF(F287=0,"N/A",'Source Data'!O287/F287)</f>
        <v>1538.9081595974119</v>
      </c>
      <c r="H287" s="36">
        <f>'Source Data'!G287</f>
        <v>5675</v>
      </c>
      <c r="I287" s="62">
        <f>IF(H287=0,"N/A",'Source Data'!AS287/H287)</f>
        <v>1940.1855506607928</v>
      </c>
      <c r="J287" s="62">
        <f t="shared" si="12"/>
        <v>401.27739106338095</v>
      </c>
      <c r="K287" s="55">
        <f t="shared" si="13"/>
        <v>0.26075460615424745</v>
      </c>
      <c r="L287" s="58">
        <f t="shared" si="14"/>
        <v>0.26415642236683479</v>
      </c>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row>
    <row r="288" spans="1:47" ht="20" customHeight="1">
      <c r="A288" s="48" t="s">
        <v>508</v>
      </c>
      <c r="B288" s="49">
        <v>47902</v>
      </c>
      <c r="C288" s="50" t="s">
        <v>434</v>
      </c>
      <c r="D288" s="50" t="s">
        <v>79</v>
      </c>
      <c r="E288" s="50" t="s">
        <v>74</v>
      </c>
      <c r="F288" s="36">
        <f>'Source Data'!F288</f>
        <v>745</v>
      </c>
      <c r="G288" s="62">
        <f>IF(F288=0,"N/A",'Source Data'!O288/F288)</f>
        <v>1385.4053691275167</v>
      </c>
      <c r="H288" s="36">
        <f>'Source Data'!G288</f>
        <v>654</v>
      </c>
      <c r="I288" s="62">
        <f>IF(H288=0,"N/A",'Source Data'!AS288/H288)</f>
        <v>2479.0917431192661</v>
      </c>
      <c r="J288" s="62">
        <f t="shared" si="12"/>
        <v>1093.6863739917494</v>
      </c>
      <c r="K288" s="55">
        <f t="shared" si="13"/>
        <v>0.78943419620245703</v>
      </c>
      <c r="L288" s="58">
        <f t="shared" si="14"/>
        <v>9.6919923774052286E-2</v>
      </c>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row>
    <row r="289" spans="1:47" ht="20" customHeight="1">
      <c r="A289" s="48" t="s">
        <v>509</v>
      </c>
      <c r="B289" s="49">
        <v>249905</v>
      </c>
      <c r="C289" s="50" t="s">
        <v>122</v>
      </c>
      <c r="D289" s="50" t="s">
        <v>79</v>
      </c>
      <c r="E289" s="50" t="s">
        <v>74</v>
      </c>
      <c r="F289" s="36">
        <f>'Source Data'!F289</f>
        <v>3464</v>
      </c>
      <c r="G289" s="62">
        <f>IF(F289=0,"N/A",'Source Data'!O289/F289)</f>
        <v>1653.9685334872979</v>
      </c>
      <c r="H289" s="36">
        <f>'Source Data'!G289</f>
        <v>3786</v>
      </c>
      <c r="I289" s="62">
        <f>IF(H289=0,"N/A",'Source Data'!AS289/H289)</f>
        <v>2009.9210248283148</v>
      </c>
      <c r="J289" s="62">
        <f t="shared" si="12"/>
        <v>355.95249134101687</v>
      </c>
      <c r="K289" s="55">
        <f t="shared" si="13"/>
        <v>0.21521116280883013</v>
      </c>
      <c r="L289" s="58">
        <f t="shared" si="14"/>
        <v>0.29779254978847086</v>
      </c>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row>
    <row r="290" spans="1:47" ht="20" customHeight="1">
      <c r="A290" s="48" t="s">
        <v>510</v>
      </c>
      <c r="B290" s="49">
        <v>101908</v>
      </c>
      <c r="C290" s="50" t="s">
        <v>76</v>
      </c>
      <c r="D290" s="50" t="s">
        <v>79</v>
      </c>
      <c r="E290" s="50" t="s">
        <v>74</v>
      </c>
      <c r="F290" s="36">
        <f>'Source Data'!F290</f>
        <v>12766</v>
      </c>
      <c r="G290" s="62">
        <f>IF(F290=0,"N/A",'Source Data'!O290/F290)</f>
        <v>1525.2438508538305</v>
      </c>
      <c r="H290" s="36">
        <f>'Source Data'!G290</f>
        <v>12165</v>
      </c>
      <c r="I290" s="62">
        <f>IF(H290=0,"N/A",'Source Data'!AS290/H290)</f>
        <v>1989.6728318947801</v>
      </c>
      <c r="J290" s="62">
        <f t="shared" si="12"/>
        <v>464.42898104094957</v>
      </c>
      <c r="K290" s="55">
        <f t="shared" si="13"/>
        <v>0.30449490472029278</v>
      </c>
      <c r="L290" s="58">
        <f t="shared" si="14"/>
        <v>0.22823726409669035</v>
      </c>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row>
    <row r="291" spans="1:47" ht="20" customHeight="1">
      <c r="A291" s="48" t="s">
        <v>511</v>
      </c>
      <c r="B291" s="49">
        <v>19901</v>
      </c>
      <c r="C291" s="50" t="s">
        <v>512</v>
      </c>
      <c r="D291" s="50" t="s">
        <v>79</v>
      </c>
      <c r="E291" s="50" t="s">
        <v>74</v>
      </c>
      <c r="F291" s="36">
        <f>'Source Data'!F291</f>
        <v>810</v>
      </c>
      <c r="G291" s="62">
        <f>IF(F291=0,"N/A",'Source Data'!O291/F291)</f>
        <v>1193.9555555555555</v>
      </c>
      <c r="H291" s="36">
        <f>'Source Data'!G291</f>
        <v>898</v>
      </c>
      <c r="I291" s="62">
        <f>IF(H291=0,"N/A",'Source Data'!AS291/H291)</f>
        <v>1734.6135857461024</v>
      </c>
      <c r="J291" s="62">
        <f t="shared" si="12"/>
        <v>540.65803019054692</v>
      </c>
      <c r="K291" s="55">
        <f t="shared" si="13"/>
        <v>0.4528292763284435</v>
      </c>
      <c r="L291" s="58">
        <f t="shared" si="14"/>
        <v>0.19605738577977261</v>
      </c>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row>
    <row r="292" spans="1:47" ht="20" customHeight="1">
      <c r="A292" s="48" t="s">
        <v>513</v>
      </c>
      <c r="B292" s="49">
        <v>227910</v>
      </c>
      <c r="C292" s="50" t="s">
        <v>168</v>
      </c>
      <c r="D292" s="50" t="s">
        <v>79</v>
      </c>
      <c r="E292" s="50" t="s">
        <v>74</v>
      </c>
      <c r="F292" s="36">
        <f>'Source Data'!F292</f>
        <v>10968</v>
      </c>
      <c r="G292" s="62">
        <f>IF(F292=0,"N/A",'Source Data'!O292/F292)</f>
        <v>2124.7363238512035</v>
      </c>
      <c r="H292" s="36">
        <f>'Source Data'!G292</f>
        <v>11715</v>
      </c>
      <c r="I292" s="62">
        <f>IF(H292=0,"N/A",'Source Data'!AS292/H292)</f>
        <v>2959.9722577891594</v>
      </c>
      <c r="J292" s="62">
        <f t="shared" si="12"/>
        <v>835.23593393795591</v>
      </c>
      <c r="K292" s="55">
        <f t="shared" si="13"/>
        <v>0.39310098131331611</v>
      </c>
      <c r="L292" s="58">
        <f t="shared" si="14"/>
        <v>0.12691024858117997</v>
      </c>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row>
    <row r="293" spans="1:47" ht="20" customHeight="1">
      <c r="A293" s="48" t="s">
        <v>514</v>
      </c>
      <c r="B293" s="49">
        <v>115903</v>
      </c>
      <c r="C293" s="50" t="s">
        <v>515</v>
      </c>
      <c r="D293" s="50" t="s">
        <v>79</v>
      </c>
      <c r="E293" s="50" t="s">
        <v>74</v>
      </c>
      <c r="F293" s="36">
        <f>'Source Data'!F293</f>
        <v>67</v>
      </c>
      <c r="G293" s="62">
        <f>IF(F293=0,"N/A",'Source Data'!O293/F293)</f>
        <v>2981.9253731343283</v>
      </c>
      <c r="H293" s="36">
        <f>'Source Data'!G293</f>
        <v>76</v>
      </c>
      <c r="I293" s="62">
        <f>IF(H293=0,"N/A",'Source Data'!AS293/H293)</f>
        <v>2540.8026315789475</v>
      </c>
      <c r="J293" s="62">
        <f t="shared" si="12"/>
        <v>-441.1227415553808</v>
      </c>
      <c r="K293" s="55">
        <f t="shared" si="13"/>
        <v>-0.14793218687820908</v>
      </c>
      <c r="L293" s="58" t="str">
        <f t="shared" si="14"/>
        <v>N/A</v>
      </c>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row>
    <row r="294" spans="1:47" ht="20" customHeight="1">
      <c r="A294" s="48" t="s">
        <v>516</v>
      </c>
      <c r="B294" s="49">
        <v>91903</v>
      </c>
      <c r="C294" s="50" t="s">
        <v>210</v>
      </c>
      <c r="D294" s="50" t="s">
        <v>79</v>
      </c>
      <c r="E294" s="50" t="s">
        <v>74</v>
      </c>
      <c r="F294" s="36">
        <f>'Source Data'!F294</f>
        <v>4750</v>
      </c>
      <c r="G294" s="62">
        <f>IF(F294=0,"N/A",'Source Data'!O294/F294)</f>
        <v>1425.1233684210526</v>
      </c>
      <c r="H294" s="36">
        <f>'Source Data'!G294</f>
        <v>4977</v>
      </c>
      <c r="I294" s="62">
        <f>IF(H294=0,"N/A",'Source Data'!AS294/H294)</f>
        <v>1937.7420132610007</v>
      </c>
      <c r="J294" s="62">
        <f t="shared" si="12"/>
        <v>512.61864483994805</v>
      </c>
      <c r="K294" s="55">
        <f t="shared" si="13"/>
        <v>0.35970124144964194</v>
      </c>
      <c r="L294" s="58">
        <f t="shared" si="14"/>
        <v>0.20678139795928757</v>
      </c>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row>
    <row r="295" spans="1:47" ht="20" customHeight="1">
      <c r="A295" s="48" t="s">
        <v>517</v>
      </c>
      <c r="B295" s="49">
        <v>61901</v>
      </c>
      <c r="C295" s="50" t="s">
        <v>152</v>
      </c>
      <c r="D295" s="50" t="s">
        <v>79</v>
      </c>
      <c r="E295" s="50" t="s">
        <v>74</v>
      </c>
      <c r="F295" s="36">
        <f>'Source Data'!F295</f>
        <v>30919</v>
      </c>
      <c r="G295" s="62">
        <f>IF(F295=0,"N/A",'Source Data'!O295/F295)</f>
        <v>1264.6041269122545</v>
      </c>
      <c r="H295" s="36">
        <f>'Source Data'!G295</f>
        <v>33329</v>
      </c>
      <c r="I295" s="62">
        <f>IF(H295=0,"N/A",'Source Data'!AS295/H295)</f>
        <v>1549.5361997059617</v>
      </c>
      <c r="J295" s="62">
        <f t="shared" si="12"/>
        <v>284.93207279370722</v>
      </c>
      <c r="K295" s="55">
        <f t="shared" si="13"/>
        <v>0.22531325553192461</v>
      </c>
      <c r="L295" s="58">
        <f t="shared" si="14"/>
        <v>0.37201849184856323</v>
      </c>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row>
    <row r="296" spans="1:47" ht="20" customHeight="1">
      <c r="A296" s="48" t="s">
        <v>518</v>
      </c>
      <c r="B296" s="49">
        <v>251901</v>
      </c>
      <c r="C296" s="50" t="s">
        <v>519</v>
      </c>
      <c r="D296" s="50" t="s">
        <v>79</v>
      </c>
      <c r="E296" s="50" t="s">
        <v>74</v>
      </c>
      <c r="F296" s="36">
        <f>'Source Data'!F296</f>
        <v>1676</v>
      </c>
      <c r="G296" s="62">
        <f>IF(F296=0,"N/A",'Source Data'!O296/F296)</f>
        <v>2360.3466587112171</v>
      </c>
      <c r="H296" s="36">
        <f>'Source Data'!G296</f>
        <v>1474</v>
      </c>
      <c r="I296" s="62">
        <f>IF(H296=0,"N/A",'Source Data'!AS296/H296)</f>
        <v>3432.4701492537315</v>
      </c>
      <c r="J296" s="62">
        <f t="shared" si="12"/>
        <v>1072.1234905425144</v>
      </c>
      <c r="K296" s="55">
        <f t="shared" si="13"/>
        <v>0.45422289416077094</v>
      </c>
      <c r="L296" s="58">
        <f t="shared" si="14"/>
        <v>9.8869207637976506E-2</v>
      </c>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row>
    <row r="297" spans="1:47" ht="20" customHeight="1">
      <c r="A297" s="48" t="s">
        <v>520</v>
      </c>
      <c r="B297" s="49">
        <v>57906</v>
      </c>
      <c r="C297" s="50" t="s">
        <v>70</v>
      </c>
      <c r="D297" s="50" t="s">
        <v>79</v>
      </c>
      <c r="E297" s="50" t="s">
        <v>74</v>
      </c>
      <c r="F297" s="36">
        <f>'Source Data'!F297</f>
        <v>8633</v>
      </c>
      <c r="G297" s="62">
        <f>IF(F297=0,"N/A",'Source Data'!O297/F297)</f>
        <v>1534.9927024209428</v>
      </c>
      <c r="H297" s="36">
        <f>'Source Data'!G297</f>
        <v>5708</v>
      </c>
      <c r="I297" s="62">
        <f>IF(H297=0,"N/A",'Source Data'!AS297/H297)</f>
        <v>2328.9929922915207</v>
      </c>
      <c r="J297" s="62">
        <f t="shared" si="12"/>
        <v>794.00028987057794</v>
      </c>
      <c r="K297" s="55">
        <f t="shared" si="13"/>
        <v>0.51726649163758587</v>
      </c>
      <c r="L297" s="58">
        <f t="shared" si="14"/>
        <v>0.13350121070771651</v>
      </c>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row>
    <row r="298" spans="1:47" ht="20" customHeight="1">
      <c r="A298" s="48" t="s">
        <v>521</v>
      </c>
      <c r="B298" s="49">
        <v>194905</v>
      </c>
      <c r="C298" s="50" t="s">
        <v>176</v>
      </c>
      <c r="D298" s="50" t="s">
        <v>79</v>
      </c>
      <c r="E298" s="50" t="s">
        <v>74</v>
      </c>
      <c r="F298" s="36">
        <f>'Source Data'!F298</f>
        <v>522</v>
      </c>
      <c r="G298" s="62">
        <f>IF(F298=0,"N/A",'Source Data'!O298/F298)</f>
        <v>2563.9061302681994</v>
      </c>
      <c r="H298" s="36">
        <f>'Source Data'!G298</f>
        <v>488</v>
      </c>
      <c r="I298" s="62">
        <f>IF(H298=0,"N/A",'Source Data'!AS298/H298)</f>
        <v>3385.125</v>
      </c>
      <c r="J298" s="62">
        <f t="shared" si="12"/>
        <v>821.21886973180062</v>
      </c>
      <c r="K298" s="55">
        <f t="shared" si="13"/>
        <v>0.32029989711280749</v>
      </c>
      <c r="L298" s="58">
        <f t="shared" si="14"/>
        <v>0.12907643005648203</v>
      </c>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row>
    <row r="299" spans="1:47" ht="20" customHeight="1">
      <c r="A299" s="48" t="s">
        <v>522</v>
      </c>
      <c r="B299" s="49">
        <v>146903</v>
      </c>
      <c r="C299" s="50" t="s">
        <v>413</v>
      </c>
      <c r="D299" s="50" t="s">
        <v>79</v>
      </c>
      <c r="E299" s="50" t="s">
        <v>74</v>
      </c>
      <c r="F299" s="36">
        <f>'Source Data'!F299</f>
        <v>198</v>
      </c>
      <c r="G299" s="62">
        <f>IF(F299=0,"N/A",'Source Data'!O299/F299)</f>
        <v>1460.3939393939395</v>
      </c>
      <c r="H299" s="36">
        <f>'Source Data'!G299</f>
        <v>191</v>
      </c>
      <c r="I299" s="62">
        <f>IF(H299=0,"N/A",'Source Data'!AS299/H299)</f>
        <v>1975.9214659685863</v>
      </c>
      <c r="J299" s="62">
        <f t="shared" si="12"/>
        <v>515.5275265746468</v>
      </c>
      <c r="K299" s="55">
        <f t="shared" si="13"/>
        <v>0.3530057970444534</v>
      </c>
      <c r="L299" s="58">
        <f t="shared" si="14"/>
        <v>0.20561462683535586</v>
      </c>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row>
    <row r="300" spans="1:47" ht="20" customHeight="1">
      <c r="A300" s="48" t="s">
        <v>523</v>
      </c>
      <c r="B300" s="49">
        <v>163901</v>
      </c>
      <c r="C300" s="50" t="s">
        <v>496</v>
      </c>
      <c r="D300" s="50" t="s">
        <v>79</v>
      </c>
      <c r="E300" s="50" t="s">
        <v>74</v>
      </c>
      <c r="F300" s="36">
        <f>'Source Data'!F300</f>
        <v>1973</v>
      </c>
      <c r="G300" s="62">
        <f>IF(F300=0,"N/A",'Source Data'!O300/F300)</f>
        <v>1236.5565129244806</v>
      </c>
      <c r="H300" s="36">
        <f>'Source Data'!G300</f>
        <v>1972</v>
      </c>
      <c r="I300" s="62">
        <f>IF(H300=0,"N/A",'Source Data'!AS300/H300)</f>
        <v>1380.0770791075051</v>
      </c>
      <c r="J300" s="62">
        <f t="shared" si="12"/>
        <v>143.52056618302458</v>
      </c>
      <c r="K300" s="55">
        <f t="shared" si="13"/>
        <v>0.11606470442955787</v>
      </c>
      <c r="L300" s="58">
        <f t="shared" si="14"/>
        <v>0.73857010754001284</v>
      </c>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row>
    <row r="301" spans="1:47" ht="20" customHeight="1">
      <c r="A301" s="48" t="s">
        <v>524</v>
      </c>
      <c r="B301" s="49">
        <v>81906</v>
      </c>
      <c r="C301" s="50" t="s">
        <v>525</v>
      </c>
      <c r="D301" s="50" t="s">
        <v>79</v>
      </c>
      <c r="E301" s="50" t="s">
        <v>74</v>
      </c>
      <c r="F301" s="36">
        <f>'Source Data'!F301</f>
        <v>179</v>
      </c>
      <c r="G301" s="62">
        <f>IF(F301=0,"N/A",'Source Data'!O301/F301)</f>
        <v>1619.9553072625699</v>
      </c>
      <c r="H301" s="36">
        <f>'Source Data'!G301</f>
        <v>171</v>
      </c>
      <c r="I301" s="62">
        <f>IF(H301=0,"N/A",'Source Data'!AS301/H301)</f>
        <v>1979.6549707602339</v>
      </c>
      <c r="J301" s="62">
        <f t="shared" si="12"/>
        <v>359.69966349766401</v>
      </c>
      <c r="K301" s="55">
        <f t="shared" si="13"/>
        <v>0.2220429550649092</v>
      </c>
      <c r="L301" s="58">
        <f t="shared" si="14"/>
        <v>0.29469029514587908</v>
      </c>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row>
    <row r="302" spans="1:47" ht="20" customHeight="1">
      <c r="A302" s="48" t="s">
        <v>526</v>
      </c>
      <c r="B302" s="49">
        <v>176903</v>
      </c>
      <c r="C302" s="50" t="s">
        <v>324</v>
      </c>
      <c r="D302" s="50" t="s">
        <v>79</v>
      </c>
      <c r="E302" s="50" t="s">
        <v>74</v>
      </c>
      <c r="F302" s="36">
        <f>'Source Data'!F302</f>
        <v>540</v>
      </c>
      <c r="G302" s="62">
        <f>IF(F302=0,"N/A",'Source Data'!O302/F302)</f>
        <v>1754.9962962962964</v>
      </c>
      <c r="H302" s="36">
        <f>'Source Data'!G302</f>
        <v>564</v>
      </c>
      <c r="I302" s="62">
        <f>IF(H302=0,"N/A",'Source Data'!AS302/H302)</f>
        <v>2423.1241134751772</v>
      </c>
      <c r="J302" s="62">
        <f t="shared" si="12"/>
        <v>668.12781717888083</v>
      </c>
      <c r="K302" s="55">
        <f t="shared" si="13"/>
        <v>0.38070041434781504</v>
      </c>
      <c r="L302" s="58">
        <f t="shared" si="14"/>
        <v>0.15865227771472976</v>
      </c>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row>
    <row r="303" spans="1:47" ht="20" customHeight="1">
      <c r="A303" s="48" t="s">
        <v>527</v>
      </c>
      <c r="B303" s="49">
        <v>3905</v>
      </c>
      <c r="C303" s="50" t="s">
        <v>374</v>
      </c>
      <c r="D303" s="50" t="s">
        <v>79</v>
      </c>
      <c r="E303" s="50" t="s">
        <v>74</v>
      </c>
      <c r="F303" s="36">
        <f>'Source Data'!F303</f>
        <v>1803</v>
      </c>
      <c r="G303" s="62">
        <f>IF(F303=0,"N/A",'Source Data'!O303/F303)</f>
        <v>1324.9556295063783</v>
      </c>
      <c r="H303" s="36">
        <f>'Source Data'!G303</f>
        <v>1582</v>
      </c>
      <c r="I303" s="62">
        <f>IF(H303=0,"N/A",'Source Data'!AS303/H303)</f>
        <v>2115.1011378002527</v>
      </c>
      <c r="J303" s="62">
        <f t="shared" si="12"/>
        <v>790.1455082938744</v>
      </c>
      <c r="K303" s="55">
        <f t="shared" si="13"/>
        <v>0.59635620295318781</v>
      </c>
      <c r="L303" s="58">
        <f t="shared" si="14"/>
        <v>0.13415250594650727</v>
      </c>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row>
    <row r="304" spans="1:47" ht="20" customHeight="1">
      <c r="A304" s="48" t="s">
        <v>528</v>
      </c>
      <c r="B304" s="49">
        <v>84901</v>
      </c>
      <c r="C304" s="50" t="s">
        <v>126</v>
      </c>
      <c r="D304" s="50" t="s">
        <v>79</v>
      </c>
      <c r="E304" s="50" t="s">
        <v>74</v>
      </c>
      <c r="F304" s="36">
        <f>'Source Data'!F304</f>
        <v>11655</v>
      </c>
      <c r="G304" s="62">
        <f>IF(F304=0,"N/A",'Source Data'!O304/F304)</f>
        <v>1411.8272844272844</v>
      </c>
      <c r="H304" s="36">
        <f>'Source Data'!G304</f>
        <v>12554</v>
      </c>
      <c r="I304" s="62">
        <f>IF(H304=0,"N/A",'Source Data'!AS304/H304)</f>
        <v>1916.3168711167755</v>
      </c>
      <c r="J304" s="62">
        <f t="shared" si="12"/>
        <v>504.48958668949103</v>
      </c>
      <c r="K304" s="55">
        <f t="shared" si="13"/>
        <v>0.35733095135226828</v>
      </c>
      <c r="L304" s="58">
        <f t="shared" si="14"/>
        <v>0.21011335574948564</v>
      </c>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row>
    <row r="305" spans="1:47" ht="20" customHeight="1">
      <c r="A305" s="48" t="s">
        <v>529</v>
      </c>
      <c r="B305" s="49">
        <v>82902</v>
      </c>
      <c r="C305" s="50" t="s">
        <v>530</v>
      </c>
      <c r="D305" s="50" t="s">
        <v>79</v>
      </c>
      <c r="E305" s="50" t="s">
        <v>74</v>
      </c>
      <c r="F305" s="36">
        <f>'Source Data'!F305</f>
        <v>982</v>
      </c>
      <c r="G305" s="62">
        <f>IF(F305=0,"N/A",'Source Data'!O305/F305)</f>
        <v>1781.4490835030549</v>
      </c>
      <c r="H305" s="36">
        <f>'Source Data'!G305</f>
        <v>841</v>
      </c>
      <c r="I305" s="62">
        <f>IF(H305=0,"N/A",'Source Data'!AS305/H305)</f>
        <v>2789.9191438763378</v>
      </c>
      <c r="J305" s="62">
        <f t="shared" si="12"/>
        <v>1008.4700603732829</v>
      </c>
      <c r="K305" s="55">
        <f t="shared" si="13"/>
        <v>0.56609536007070138</v>
      </c>
      <c r="L305" s="58">
        <f t="shared" si="14"/>
        <v>0.10510971437343845</v>
      </c>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row>
    <row r="306" spans="1:47" ht="20" customHeight="1">
      <c r="A306" s="48" t="s">
        <v>531</v>
      </c>
      <c r="B306" s="49">
        <v>144903</v>
      </c>
      <c r="C306" s="50" t="s">
        <v>532</v>
      </c>
      <c r="D306" s="50" t="s">
        <v>79</v>
      </c>
      <c r="E306" s="50" t="s">
        <v>74</v>
      </c>
      <c r="F306" s="36">
        <f>'Source Data'!F306</f>
        <v>164</v>
      </c>
      <c r="G306" s="62">
        <f>IF(F306=0,"N/A",'Source Data'!O306/F306)</f>
        <v>1894.0426829268292</v>
      </c>
      <c r="H306" s="36">
        <f>'Source Data'!G306</f>
        <v>156</v>
      </c>
      <c r="I306" s="62">
        <f>IF(H306=0,"N/A",'Source Data'!AS306/H306)</f>
        <v>4630.9935897435898</v>
      </c>
      <c r="J306" s="62">
        <f t="shared" si="12"/>
        <v>2736.9509068167608</v>
      </c>
      <c r="K306" s="55">
        <f t="shared" si="13"/>
        <v>1.4450312717279428</v>
      </c>
      <c r="L306" s="58">
        <f t="shared" si="14"/>
        <v>3.8729229572949997E-2</v>
      </c>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row>
    <row r="307" spans="1:47" ht="20" customHeight="1">
      <c r="A307" s="48" t="s">
        <v>533</v>
      </c>
      <c r="B307" s="49">
        <v>35901</v>
      </c>
      <c r="C307" s="50" t="s">
        <v>534</v>
      </c>
      <c r="D307" s="50" t="s">
        <v>79</v>
      </c>
      <c r="E307" s="50" t="s">
        <v>74</v>
      </c>
      <c r="F307" s="36">
        <f>'Source Data'!F307</f>
        <v>1233</v>
      </c>
      <c r="G307" s="62">
        <f>IF(F307=0,"N/A",'Source Data'!O307/F307)</f>
        <v>1528.5644768856448</v>
      </c>
      <c r="H307" s="36">
        <f>'Source Data'!G307</f>
        <v>1077</v>
      </c>
      <c r="I307" s="62">
        <f>IF(H307=0,"N/A",'Source Data'!AS307/H307)</f>
        <v>2107.2534818941504</v>
      </c>
      <c r="J307" s="62">
        <f t="shared" si="12"/>
        <v>578.68900500850555</v>
      </c>
      <c r="K307" s="55">
        <f t="shared" si="13"/>
        <v>0.37858331379488058</v>
      </c>
      <c r="L307" s="58">
        <f t="shared" si="14"/>
        <v>0.18317265246544992</v>
      </c>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row>
    <row r="308" spans="1:47" ht="20" customHeight="1">
      <c r="A308" s="48" t="s">
        <v>535</v>
      </c>
      <c r="B308" s="49">
        <v>133905</v>
      </c>
      <c r="C308" s="50" t="s">
        <v>369</v>
      </c>
      <c r="D308" s="50" t="s">
        <v>79</v>
      </c>
      <c r="E308" s="50" t="s">
        <v>74</v>
      </c>
      <c r="F308" s="36">
        <f>'Source Data'!F308</f>
        <v>24</v>
      </c>
      <c r="G308" s="62">
        <f>IF(F308=0,"N/A",'Source Data'!O308/F308)</f>
        <v>2211.25</v>
      </c>
      <c r="H308" s="36">
        <f>'Source Data'!G308</f>
        <v>35</v>
      </c>
      <c r="I308" s="62">
        <f>IF(H308=0,"N/A",'Source Data'!AS308/H308)</f>
        <v>3316.0285714285715</v>
      </c>
      <c r="J308" s="62">
        <f t="shared" si="12"/>
        <v>1104.7785714285715</v>
      </c>
      <c r="K308" s="55">
        <f t="shared" si="13"/>
        <v>0.49961721715254787</v>
      </c>
      <c r="L308" s="58">
        <f t="shared" si="14"/>
        <v>9.5946828388364824E-2</v>
      </c>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row>
    <row r="309" spans="1:47" ht="20" customHeight="1">
      <c r="A309" s="48" t="s">
        <v>536</v>
      </c>
      <c r="B309" s="49">
        <v>74904</v>
      </c>
      <c r="C309" s="50" t="s">
        <v>256</v>
      </c>
      <c r="D309" s="50" t="s">
        <v>79</v>
      </c>
      <c r="E309" s="50" t="s">
        <v>74</v>
      </c>
      <c r="F309" s="36">
        <f>'Source Data'!F309</f>
        <v>354</v>
      </c>
      <c r="G309" s="62">
        <f>IF(F309=0,"N/A",'Source Data'!O309/F309)</f>
        <v>1283.2627118644068</v>
      </c>
      <c r="H309" s="36">
        <f>'Source Data'!G309</f>
        <v>308</v>
      </c>
      <c r="I309" s="62">
        <f>IF(H309=0,"N/A",'Source Data'!AS309/H309)</f>
        <v>1949.5162337662337</v>
      </c>
      <c r="J309" s="62">
        <f t="shared" si="12"/>
        <v>666.25352190182684</v>
      </c>
      <c r="K309" s="55">
        <f t="shared" si="13"/>
        <v>0.51918715921687675</v>
      </c>
      <c r="L309" s="58">
        <f t="shared" si="14"/>
        <v>0.15909859612812555</v>
      </c>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row>
    <row r="310" spans="1:47" ht="20" customHeight="1">
      <c r="A310" s="48" t="s">
        <v>537</v>
      </c>
      <c r="B310" s="49">
        <v>108902</v>
      </c>
      <c r="C310" s="50" t="s">
        <v>291</v>
      </c>
      <c r="D310" s="50" t="s">
        <v>79</v>
      </c>
      <c r="E310" s="50" t="s">
        <v>74</v>
      </c>
      <c r="F310" s="36">
        <f>'Source Data'!F310</f>
        <v>14400</v>
      </c>
      <c r="G310" s="62">
        <f>IF(F310=0,"N/A",'Source Data'!O310/F310)</f>
        <v>2014.4508333333333</v>
      </c>
      <c r="H310" s="36">
        <f>'Source Data'!G310</f>
        <v>12937</v>
      </c>
      <c r="I310" s="62">
        <f>IF(H310=0,"N/A",'Source Data'!AS310/H310)</f>
        <v>2675.5535286387881</v>
      </c>
      <c r="J310" s="62">
        <f t="shared" si="12"/>
        <v>661.10269530545474</v>
      </c>
      <c r="K310" s="55">
        <f t="shared" si="13"/>
        <v>0.32818010961901761</v>
      </c>
      <c r="L310" s="58">
        <f t="shared" si="14"/>
        <v>0.16033817552509591</v>
      </c>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row>
    <row r="311" spans="1:47" ht="20" customHeight="1">
      <c r="A311" s="48" t="s">
        <v>538</v>
      </c>
      <c r="B311" s="49">
        <v>105804</v>
      </c>
      <c r="C311" s="50" t="s">
        <v>539</v>
      </c>
      <c r="D311" s="50" t="s">
        <v>71</v>
      </c>
      <c r="E311" s="50" t="s">
        <v>292</v>
      </c>
      <c r="F311" s="36">
        <f>'Source Data'!F311</f>
        <v>0</v>
      </c>
      <c r="G311" s="62" t="str">
        <f>IF(F311=0,"N/A",'Source Data'!O311/F311)</f>
        <v>N/A</v>
      </c>
      <c r="H311" s="36">
        <f>'Source Data'!G311</f>
        <v>392</v>
      </c>
      <c r="I311" s="62">
        <f>IF(H311=0,"N/A",'Source Data'!AS311/H311)</f>
        <v>1445.5867346938776</v>
      </c>
      <c r="J311" s="62" t="str">
        <f t="shared" si="12"/>
        <v>N/A</v>
      </c>
      <c r="K311" s="55" t="str">
        <f t="shared" si="13"/>
        <v>N/A</v>
      </c>
      <c r="L311" s="58" t="str">
        <f t="shared" si="14"/>
        <v>N/A</v>
      </c>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row>
    <row r="312" spans="1:47" ht="20" customHeight="1">
      <c r="A312" s="48" t="s">
        <v>540</v>
      </c>
      <c r="B312" s="49">
        <v>86024</v>
      </c>
      <c r="C312" s="50" t="s">
        <v>541</v>
      </c>
      <c r="D312" s="50" t="s">
        <v>79</v>
      </c>
      <c r="E312" s="50" t="s">
        <v>74</v>
      </c>
      <c r="F312" s="36">
        <f>'Source Data'!F312</f>
        <v>30</v>
      </c>
      <c r="G312" s="62">
        <f>IF(F312=0,"N/A",'Source Data'!O312/F312)</f>
        <v>2411.3000000000002</v>
      </c>
      <c r="H312" s="36">
        <f>'Source Data'!G312</f>
        <v>20</v>
      </c>
      <c r="I312" s="62">
        <f>IF(H312=0,"N/A",'Source Data'!AS312/H312)</f>
        <v>4728.45</v>
      </c>
      <c r="J312" s="62">
        <f t="shared" si="12"/>
        <v>2317.1499999999996</v>
      </c>
      <c r="K312" s="55">
        <f t="shared" si="13"/>
        <v>0.96095467175382554</v>
      </c>
      <c r="L312" s="58">
        <f t="shared" si="14"/>
        <v>4.5745851584921136E-2</v>
      </c>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row>
    <row r="313" spans="1:47" ht="20" customHeight="1">
      <c r="A313" s="48" t="s">
        <v>542</v>
      </c>
      <c r="B313" s="49">
        <v>174911</v>
      </c>
      <c r="C313" s="50" t="s">
        <v>372</v>
      </c>
      <c r="D313" s="50" t="s">
        <v>79</v>
      </c>
      <c r="E313" s="50" t="s">
        <v>74</v>
      </c>
      <c r="F313" s="36">
        <f>'Source Data'!F313</f>
        <v>460</v>
      </c>
      <c r="G313" s="62">
        <f>IF(F313=0,"N/A",'Source Data'!O313/F313)</f>
        <v>1247.6391304347826</v>
      </c>
      <c r="H313" s="36">
        <f>'Source Data'!G313</f>
        <v>424</v>
      </c>
      <c r="I313" s="62">
        <f>IF(H313=0,"N/A",'Source Data'!AS313/H313)</f>
        <v>2043.507075471698</v>
      </c>
      <c r="J313" s="62">
        <f t="shared" si="12"/>
        <v>795.86794503691544</v>
      </c>
      <c r="K313" s="55">
        <f t="shared" si="13"/>
        <v>0.63789915338705994</v>
      </c>
      <c r="L313" s="58">
        <f t="shared" si="14"/>
        <v>0.13318792478202313</v>
      </c>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row>
    <row r="314" spans="1:47" ht="20" customHeight="1">
      <c r="A314" s="48" t="s">
        <v>543</v>
      </c>
      <c r="B314" s="49">
        <v>178801</v>
      </c>
      <c r="C314" s="50" t="s">
        <v>97</v>
      </c>
      <c r="D314" s="50" t="s">
        <v>71</v>
      </c>
      <c r="E314" s="50" t="s">
        <v>74</v>
      </c>
      <c r="F314" s="36">
        <f>'Source Data'!F314</f>
        <v>230</v>
      </c>
      <c r="G314" s="62">
        <f>IF(F314=0,"N/A",'Source Data'!O314/F314)</f>
        <v>1055.395652173913</v>
      </c>
      <c r="H314" s="36">
        <f>'Source Data'!G314</f>
        <v>147</v>
      </c>
      <c r="I314" s="62">
        <f>IF(H314=0,"N/A",'Source Data'!AS314/H314)</f>
        <v>1965.0136054421769</v>
      </c>
      <c r="J314" s="62">
        <f t="shared" si="12"/>
        <v>909.61795326826382</v>
      </c>
      <c r="K314" s="55">
        <f t="shared" si="13"/>
        <v>0.86187388719540858</v>
      </c>
      <c r="L314" s="58">
        <f t="shared" si="14"/>
        <v>0.1165324404813485</v>
      </c>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row>
    <row r="315" spans="1:47" ht="20" customHeight="1">
      <c r="A315" s="48" t="s">
        <v>544</v>
      </c>
      <c r="B315" s="49">
        <v>101856</v>
      </c>
      <c r="C315" s="50" t="s">
        <v>76</v>
      </c>
      <c r="D315" s="50" t="s">
        <v>71</v>
      </c>
      <c r="E315" s="50" t="s">
        <v>74</v>
      </c>
      <c r="F315" s="36">
        <f>'Source Data'!F315</f>
        <v>675</v>
      </c>
      <c r="G315" s="62">
        <f>IF(F315=0,"N/A",'Source Data'!O315/F315)</f>
        <v>1079.7911111111111</v>
      </c>
      <c r="H315" s="36">
        <f>'Source Data'!G315</f>
        <v>696</v>
      </c>
      <c r="I315" s="62">
        <f>IF(H315=0,"N/A",'Source Data'!AS315/H315)</f>
        <v>1671.4683908045977</v>
      </c>
      <c r="J315" s="62">
        <f t="shared" si="12"/>
        <v>591.67727969348653</v>
      </c>
      <c r="K315" s="55">
        <f t="shared" si="13"/>
        <v>0.5479553161765216</v>
      </c>
      <c r="L315" s="58">
        <f t="shared" si="14"/>
        <v>0.17915171604174562</v>
      </c>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row>
    <row r="316" spans="1:47" ht="20" customHeight="1">
      <c r="A316" s="48" t="s">
        <v>545</v>
      </c>
      <c r="B316" s="49">
        <v>105904</v>
      </c>
      <c r="C316" s="50" t="s">
        <v>539</v>
      </c>
      <c r="D316" s="50" t="s">
        <v>79</v>
      </c>
      <c r="E316" s="50" t="s">
        <v>74</v>
      </c>
      <c r="F316" s="36">
        <f>'Source Data'!F316</f>
        <v>7210</v>
      </c>
      <c r="G316" s="62">
        <f>IF(F316=0,"N/A",'Source Data'!O316/F316)</f>
        <v>1244.9603328710125</v>
      </c>
      <c r="H316" s="36">
        <f>'Source Data'!G316</f>
        <v>8712</v>
      </c>
      <c r="I316" s="62">
        <f>IF(H316=0,"N/A",'Source Data'!AS316/H316)</f>
        <v>1619.0237603305786</v>
      </c>
      <c r="J316" s="62">
        <f t="shared" si="12"/>
        <v>374.06342745956613</v>
      </c>
      <c r="K316" s="55">
        <f t="shared" si="13"/>
        <v>0.30046212524453336</v>
      </c>
      <c r="L316" s="58">
        <f t="shared" si="14"/>
        <v>0.28337440182242335</v>
      </c>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row>
    <row r="317" spans="1:47" ht="20" customHeight="1">
      <c r="A317" s="48" t="s">
        <v>546</v>
      </c>
      <c r="B317" s="49">
        <v>178905</v>
      </c>
      <c r="C317" s="50" t="s">
        <v>97</v>
      </c>
      <c r="D317" s="50" t="s">
        <v>79</v>
      </c>
      <c r="E317" s="50" t="s">
        <v>74</v>
      </c>
      <c r="F317" s="36">
        <f>'Source Data'!F317</f>
        <v>303</v>
      </c>
      <c r="G317" s="62">
        <f>IF(F317=0,"N/A",'Source Data'!O317/F317)</f>
        <v>2349.2475247524753</v>
      </c>
      <c r="H317" s="36">
        <f>'Source Data'!G317</f>
        <v>398</v>
      </c>
      <c r="I317" s="62">
        <f>IF(H317=0,"N/A",'Source Data'!AS317/H317)</f>
        <v>2430.5075376884424</v>
      </c>
      <c r="J317" s="62">
        <f t="shared" si="12"/>
        <v>81.260012935967097</v>
      </c>
      <c r="K317" s="55">
        <f t="shared" si="13"/>
        <v>3.4589804641607075E-2</v>
      </c>
      <c r="L317" s="58">
        <f t="shared" si="14"/>
        <v>1.3044546286686911</v>
      </c>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row>
    <row r="318" spans="1:47" ht="20" customHeight="1">
      <c r="A318" s="48" t="s">
        <v>547</v>
      </c>
      <c r="B318" s="49">
        <v>72902</v>
      </c>
      <c r="C318" s="50" t="s">
        <v>247</v>
      </c>
      <c r="D318" s="50" t="s">
        <v>79</v>
      </c>
      <c r="E318" s="50" t="s">
        <v>74</v>
      </c>
      <c r="F318" s="36">
        <f>'Source Data'!F318</f>
        <v>1126</v>
      </c>
      <c r="G318" s="62">
        <f>IF(F318=0,"N/A",'Source Data'!O318/F318)</f>
        <v>1647.6429840142096</v>
      </c>
      <c r="H318" s="36">
        <f>'Source Data'!G318</f>
        <v>1125</v>
      </c>
      <c r="I318" s="62">
        <f>IF(H318=0,"N/A",'Source Data'!AS318/H318)</f>
        <v>2279.6480000000001</v>
      </c>
      <c r="J318" s="62">
        <f t="shared" si="12"/>
        <v>632.00501598579058</v>
      </c>
      <c r="K318" s="55">
        <f t="shared" si="13"/>
        <v>0.38358128679431203</v>
      </c>
      <c r="L318" s="58">
        <f t="shared" si="14"/>
        <v>0.16772018784481169</v>
      </c>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row>
    <row r="319" spans="1:47" ht="20" customHeight="1">
      <c r="A319" s="48" t="s">
        <v>548</v>
      </c>
      <c r="B319" s="49">
        <v>171901</v>
      </c>
      <c r="C319" s="50" t="s">
        <v>549</v>
      </c>
      <c r="D319" s="50" t="s">
        <v>79</v>
      </c>
      <c r="E319" s="50" t="s">
        <v>74</v>
      </c>
      <c r="F319" s="36">
        <f>'Source Data'!F319</f>
        <v>4317</v>
      </c>
      <c r="G319" s="62">
        <f>IF(F319=0,"N/A",'Source Data'!O319/F319)</f>
        <v>1296.4493861477879</v>
      </c>
      <c r="H319" s="36">
        <f>'Source Data'!G319</f>
        <v>4381</v>
      </c>
      <c r="I319" s="62">
        <f>IF(H319=0,"N/A",'Source Data'!AS319/H319)</f>
        <v>1660.4565167769915</v>
      </c>
      <c r="J319" s="62">
        <f t="shared" si="12"/>
        <v>364.00713062920363</v>
      </c>
      <c r="K319" s="55">
        <f t="shared" si="13"/>
        <v>0.28077234215120289</v>
      </c>
      <c r="L319" s="58">
        <f t="shared" si="14"/>
        <v>0.29120308664496203</v>
      </c>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row>
    <row r="320" spans="1:47" ht="20" customHeight="1">
      <c r="A320" s="48" t="s">
        <v>550</v>
      </c>
      <c r="B320" s="49">
        <v>57907</v>
      </c>
      <c r="C320" s="50" t="s">
        <v>70</v>
      </c>
      <c r="D320" s="50" t="s">
        <v>79</v>
      </c>
      <c r="E320" s="50" t="s">
        <v>74</v>
      </c>
      <c r="F320" s="36">
        <f>'Source Data'!F320</f>
        <v>12426</v>
      </c>
      <c r="G320" s="62">
        <f>IF(F320=0,"N/A",'Source Data'!O320/F320)</f>
        <v>1297.7291968453244</v>
      </c>
      <c r="H320" s="36">
        <f>'Source Data'!G320</f>
        <v>11562</v>
      </c>
      <c r="I320" s="62">
        <f>IF(H320=0,"N/A",'Source Data'!AS320/H320)</f>
        <v>1861.1815429856426</v>
      </c>
      <c r="J320" s="62">
        <f t="shared" si="12"/>
        <v>563.45234614031824</v>
      </c>
      <c r="K320" s="55">
        <f t="shared" si="13"/>
        <v>0.43418330073024919</v>
      </c>
      <c r="L320" s="58">
        <f t="shared" si="14"/>
        <v>0.18812593598395008</v>
      </c>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row>
    <row r="321" spans="1:47" ht="20" customHeight="1">
      <c r="A321" s="48" t="s">
        <v>551</v>
      </c>
      <c r="B321" s="49">
        <v>220918</v>
      </c>
      <c r="C321" s="50" t="s">
        <v>91</v>
      </c>
      <c r="D321" s="50" t="s">
        <v>79</v>
      </c>
      <c r="E321" s="50" t="s">
        <v>74</v>
      </c>
      <c r="F321" s="36">
        <f>'Source Data'!F321</f>
        <v>21024</v>
      </c>
      <c r="G321" s="62">
        <f>IF(F321=0,"N/A",'Source Data'!O321/F321)</f>
        <v>1161.3873192541857</v>
      </c>
      <c r="H321" s="36">
        <f>'Source Data'!G321</f>
        <v>23982</v>
      </c>
      <c r="I321" s="62">
        <f>IF(H321=0,"N/A",'Source Data'!AS321/H321)</f>
        <v>1724.1644149779002</v>
      </c>
      <c r="J321" s="62">
        <f t="shared" si="12"/>
        <v>562.77709572371441</v>
      </c>
      <c r="K321" s="55">
        <f t="shared" si="13"/>
        <v>0.4845731362773239</v>
      </c>
      <c r="L321" s="58">
        <f t="shared" si="14"/>
        <v>0.188351659663205</v>
      </c>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row>
    <row r="322" spans="1:47" ht="20" customHeight="1">
      <c r="A322" s="48" t="s">
        <v>552</v>
      </c>
      <c r="B322" s="49">
        <v>159901</v>
      </c>
      <c r="C322" s="50" t="s">
        <v>553</v>
      </c>
      <c r="D322" s="50" t="s">
        <v>79</v>
      </c>
      <c r="E322" s="50" t="s">
        <v>74</v>
      </c>
      <c r="F322" s="36">
        <f>'Source Data'!F322</f>
        <v>14500</v>
      </c>
      <c r="G322" s="62">
        <f>IF(F322=0,"N/A",'Source Data'!O322/F322)</f>
        <v>2086.0202068965518</v>
      </c>
      <c r="H322" s="36">
        <f>'Source Data'!G322</f>
        <v>13820</v>
      </c>
      <c r="I322" s="62">
        <f>IF(H322=0,"N/A",'Source Data'!AS322/H322)</f>
        <v>2613.337409551375</v>
      </c>
      <c r="J322" s="62">
        <f t="shared" si="12"/>
        <v>527.31720265482318</v>
      </c>
      <c r="K322" s="55">
        <f t="shared" si="13"/>
        <v>0.25278623903616548</v>
      </c>
      <c r="L322" s="58">
        <f t="shared" si="14"/>
        <v>0.20101752695784247</v>
      </c>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row>
    <row r="323" spans="1:47" ht="20" customHeight="1">
      <c r="A323" s="48" t="s">
        <v>554</v>
      </c>
      <c r="B323" s="49">
        <v>227909</v>
      </c>
      <c r="C323" s="50" t="s">
        <v>168</v>
      </c>
      <c r="D323" s="50" t="s">
        <v>79</v>
      </c>
      <c r="E323" s="50" t="s">
        <v>74</v>
      </c>
      <c r="F323" s="36">
        <f>'Source Data'!F323</f>
        <v>8166</v>
      </c>
      <c r="G323" s="62">
        <f>IF(F323=0,"N/A",'Source Data'!O323/F323)</f>
        <v>1510.525716385011</v>
      </c>
      <c r="H323" s="36">
        <f>'Source Data'!G323</f>
        <v>7604</v>
      </c>
      <c r="I323" s="62">
        <f>IF(H323=0,"N/A",'Source Data'!AS323/H323)</f>
        <v>2044.4982903734876</v>
      </c>
      <c r="J323" s="62">
        <f t="shared" si="12"/>
        <v>533.9725739884766</v>
      </c>
      <c r="K323" s="55">
        <f t="shared" si="13"/>
        <v>0.35350114744579081</v>
      </c>
      <c r="L323" s="58">
        <f t="shared" si="14"/>
        <v>0.19851206815406128</v>
      </c>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row>
    <row r="324" spans="1:47" ht="20" customHeight="1">
      <c r="A324" s="48" t="s">
        <v>555</v>
      </c>
      <c r="B324" s="49">
        <v>25909</v>
      </c>
      <c r="C324" s="50" t="s">
        <v>191</v>
      </c>
      <c r="D324" s="50" t="s">
        <v>79</v>
      </c>
      <c r="E324" s="50" t="s">
        <v>74</v>
      </c>
      <c r="F324" s="36">
        <f>'Source Data'!F324</f>
        <v>1199</v>
      </c>
      <c r="G324" s="62">
        <f>IF(F324=0,"N/A",'Source Data'!O324/F324)</f>
        <v>1525.2276897414513</v>
      </c>
      <c r="H324" s="36">
        <f>'Source Data'!G324</f>
        <v>1067</v>
      </c>
      <c r="I324" s="62">
        <f>IF(H324=0,"N/A",'Source Data'!AS324/H324)</f>
        <v>2042.6888472352389</v>
      </c>
      <c r="J324" s="62">
        <f t="shared" si="12"/>
        <v>517.4611574937876</v>
      </c>
      <c r="K324" s="55">
        <f t="shared" si="13"/>
        <v>0.33926813745527068</v>
      </c>
      <c r="L324" s="58">
        <f t="shared" si="14"/>
        <v>0.20484629322399447</v>
      </c>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row>
    <row r="325" spans="1:47" ht="20" customHeight="1">
      <c r="A325" s="48" t="s">
        <v>556</v>
      </c>
      <c r="B325" s="49">
        <v>241902</v>
      </c>
      <c r="C325" s="50" t="s">
        <v>254</v>
      </c>
      <c r="D325" s="50" t="s">
        <v>79</v>
      </c>
      <c r="E325" s="50" t="s">
        <v>74</v>
      </c>
      <c r="F325" s="36">
        <f>'Source Data'!F325</f>
        <v>941</v>
      </c>
      <c r="G325" s="62">
        <f>IF(F325=0,"N/A",'Source Data'!O325/F325)</f>
        <v>1551.7693942614239</v>
      </c>
      <c r="H325" s="36">
        <f>'Source Data'!G325</f>
        <v>997</v>
      </c>
      <c r="I325" s="62">
        <f>IF(H325=0,"N/A",'Source Data'!AS325/H325)</f>
        <v>2358.012036108325</v>
      </c>
      <c r="J325" s="62">
        <f t="shared" si="12"/>
        <v>806.24264184690105</v>
      </c>
      <c r="K325" s="55">
        <f t="shared" si="13"/>
        <v>0.51956343824569251</v>
      </c>
      <c r="L325" s="58">
        <f t="shared" si="14"/>
        <v>0.13147406810086404</v>
      </c>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row>
    <row r="326" spans="1:47" ht="20" customHeight="1">
      <c r="A326" s="48" t="s">
        <v>557</v>
      </c>
      <c r="B326" s="49">
        <v>15911</v>
      </c>
      <c r="C326" s="50" t="s">
        <v>99</v>
      </c>
      <c r="D326" s="50" t="s">
        <v>79</v>
      </c>
      <c r="E326" s="50" t="s">
        <v>74</v>
      </c>
      <c r="F326" s="36">
        <f>'Source Data'!F326</f>
        <v>10146</v>
      </c>
      <c r="G326" s="62">
        <f>IF(F326=0,"N/A",'Source Data'!O326/F326)</f>
        <v>1336.4397792233392</v>
      </c>
      <c r="H326" s="36">
        <f>'Source Data'!G326</f>
        <v>11497</v>
      </c>
      <c r="I326" s="62">
        <f>IF(H326=0,"N/A",'Source Data'!AS326/H326)</f>
        <v>1834.5620596677395</v>
      </c>
      <c r="J326" s="62">
        <f t="shared" ref="J326:J389" si="15">IF(OR(NOT(ISNUMBER(G326)),NOT(ISNUMBER(I326))),"N/A",I326-G326)</f>
        <v>498.1222804444003</v>
      </c>
      <c r="K326" s="55">
        <f t="shared" ref="K326:K389" si="16">IF(OR(NOT(ISNUMBER(G326)),NOT(ISNUMBER(J326)),G326=0),"N/A",J326/G326)</f>
        <v>0.37272332669855118</v>
      </c>
      <c r="L326" s="58">
        <f t="shared" ref="L326:L389" si="17">IF(OR(NOT(ISNUMBER(J326)),J326&lt;=0),"N/A",106/J326)</f>
        <v>0.21279915426676355</v>
      </c>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row>
    <row r="327" spans="1:47" ht="20" customHeight="1">
      <c r="A327" s="48" t="s">
        <v>558</v>
      </c>
      <c r="B327" s="49">
        <v>36903</v>
      </c>
      <c r="C327" s="50" t="s">
        <v>131</v>
      </c>
      <c r="D327" s="50" t="s">
        <v>79</v>
      </c>
      <c r="E327" s="50" t="s">
        <v>74</v>
      </c>
      <c r="F327" s="36">
        <f>'Source Data'!F327</f>
        <v>1535</v>
      </c>
      <c r="G327" s="62">
        <f>IF(F327=0,"N/A",'Source Data'!O327/F327)</f>
        <v>1669.6866449511401</v>
      </c>
      <c r="H327" s="36">
        <f>'Source Data'!G327</f>
        <v>1562</v>
      </c>
      <c r="I327" s="62">
        <f>IF(H327=0,"N/A",'Source Data'!AS327/H327)</f>
        <v>2178.5249679897565</v>
      </c>
      <c r="J327" s="62">
        <f t="shared" si="15"/>
        <v>508.83832303861641</v>
      </c>
      <c r="K327" s="55">
        <f t="shared" si="16"/>
        <v>0.30475078936353744</v>
      </c>
      <c r="L327" s="58">
        <f t="shared" si="17"/>
        <v>0.20831764275733516</v>
      </c>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row>
    <row r="328" spans="1:47" ht="20" customHeight="1">
      <c r="A328" s="48" t="s">
        <v>559</v>
      </c>
      <c r="B328" s="49">
        <v>220811</v>
      </c>
      <c r="C328" s="50" t="s">
        <v>91</v>
      </c>
      <c r="D328" s="50" t="s">
        <v>71</v>
      </c>
      <c r="E328" s="50" t="s">
        <v>74</v>
      </c>
      <c r="F328" s="36">
        <f>'Source Data'!F328</f>
        <v>247</v>
      </c>
      <c r="G328" s="62">
        <f>IF(F328=0,"N/A",'Source Data'!O328/F328)</f>
        <v>1242.8178137651821</v>
      </c>
      <c r="H328" s="36">
        <f>'Source Data'!G328</f>
        <v>131</v>
      </c>
      <c r="I328" s="62">
        <f>IF(H328=0,"N/A",'Source Data'!AS328/H328)</f>
        <v>2181.8854961832062</v>
      </c>
      <c r="J328" s="62">
        <f t="shared" si="15"/>
        <v>939.06768241802411</v>
      </c>
      <c r="K328" s="55">
        <f t="shared" si="16"/>
        <v>0.75559560863797814</v>
      </c>
      <c r="L328" s="58">
        <f t="shared" si="17"/>
        <v>0.11287791283271349</v>
      </c>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row>
    <row r="329" spans="1:47" ht="20" customHeight="1">
      <c r="A329" s="48" t="s">
        <v>560</v>
      </c>
      <c r="B329" s="49">
        <v>92801</v>
      </c>
      <c r="C329" s="50" t="s">
        <v>561</v>
      </c>
      <c r="D329" s="50" t="s">
        <v>71</v>
      </c>
      <c r="E329" s="50" t="s">
        <v>74</v>
      </c>
      <c r="F329" s="36">
        <f>'Source Data'!F329</f>
        <v>147</v>
      </c>
      <c r="G329" s="62">
        <f>IF(F329=0,"N/A",'Source Data'!O329/F329)</f>
        <v>946.96598639455783</v>
      </c>
      <c r="H329" s="36">
        <f>'Source Data'!G329</f>
        <v>128</v>
      </c>
      <c r="I329" s="62">
        <f>IF(H329=0,"N/A",'Source Data'!AS329/H329)</f>
        <v>1240.9453125</v>
      </c>
      <c r="J329" s="62">
        <f t="shared" si="15"/>
        <v>293.97932610544217</v>
      </c>
      <c r="K329" s="55">
        <f t="shared" si="16"/>
        <v>0.31044338479856898</v>
      </c>
      <c r="L329" s="58">
        <f t="shared" si="17"/>
        <v>0.36056957271199663</v>
      </c>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row>
    <row r="330" spans="1:47" ht="20" customHeight="1">
      <c r="A330" s="48" t="s">
        <v>562</v>
      </c>
      <c r="B330" s="49">
        <v>67903</v>
      </c>
      <c r="C330" s="50" t="s">
        <v>402</v>
      </c>
      <c r="D330" s="50" t="s">
        <v>79</v>
      </c>
      <c r="E330" s="50" t="s">
        <v>74</v>
      </c>
      <c r="F330" s="36">
        <f>'Source Data'!F330</f>
        <v>1120</v>
      </c>
      <c r="G330" s="62">
        <f>IF(F330=0,"N/A",'Source Data'!O330/F330)</f>
        <v>1230.2866071428571</v>
      </c>
      <c r="H330" s="36">
        <f>'Source Data'!G330</f>
        <v>969</v>
      </c>
      <c r="I330" s="62">
        <f>IF(H330=0,"N/A",'Source Data'!AS330/H330)</f>
        <v>1790.1145510835913</v>
      </c>
      <c r="J330" s="62">
        <f t="shared" si="15"/>
        <v>559.82794394073426</v>
      </c>
      <c r="K330" s="55">
        <f t="shared" si="16"/>
        <v>0.45503863952550427</v>
      </c>
      <c r="L330" s="58">
        <f t="shared" si="17"/>
        <v>0.18934388886314973</v>
      </c>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row>
    <row r="331" spans="1:47" ht="20" customHeight="1">
      <c r="A331" s="48" t="s">
        <v>563</v>
      </c>
      <c r="B331" s="49">
        <v>68901</v>
      </c>
      <c r="C331" s="50" t="s">
        <v>441</v>
      </c>
      <c r="D331" s="50" t="s">
        <v>79</v>
      </c>
      <c r="E331" s="50" t="s">
        <v>74</v>
      </c>
      <c r="F331" s="36">
        <f>'Source Data'!F331</f>
        <v>33822</v>
      </c>
      <c r="G331" s="62">
        <f>IF(F331=0,"N/A",'Source Data'!O331/F331)</f>
        <v>1294.372597717462</v>
      </c>
      <c r="H331" s="36">
        <f>'Source Data'!G331</f>
        <v>33663</v>
      </c>
      <c r="I331" s="62">
        <f>IF(H331=0,"N/A",'Source Data'!AS331/H331)</f>
        <v>1602.6522294507322</v>
      </c>
      <c r="J331" s="62">
        <f t="shared" si="15"/>
        <v>308.27963173327021</v>
      </c>
      <c r="K331" s="55">
        <f t="shared" si="16"/>
        <v>0.23816915799739607</v>
      </c>
      <c r="L331" s="58">
        <f t="shared" si="17"/>
        <v>0.34384367012515882</v>
      </c>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row>
    <row r="332" spans="1:47" ht="20" customHeight="1">
      <c r="A332" s="48" t="s">
        <v>564</v>
      </c>
      <c r="B332" s="49">
        <v>74905</v>
      </c>
      <c r="C332" s="50" t="s">
        <v>256</v>
      </c>
      <c r="D332" s="50" t="s">
        <v>79</v>
      </c>
      <c r="E332" s="50" t="s">
        <v>74</v>
      </c>
      <c r="F332" s="36">
        <f>'Source Data'!F332</f>
        <v>277</v>
      </c>
      <c r="G332" s="62">
        <f>IF(F332=0,"N/A",'Source Data'!O332/F332)</f>
        <v>1328.4368231046931</v>
      </c>
      <c r="H332" s="36">
        <f>'Source Data'!G332</f>
        <v>234</v>
      </c>
      <c r="I332" s="62">
        <f>IF(H332=0,"N/A",'Source Data'!AS332/H332)</f>
        <v>2035.8632478632478</v>
      </c>
      <c r="J332" s="62">
        <f t="shared" si="15"/>
        <v>707.42642475855473</v>
      </c>
      <c r="K332" s="55">
        <f t="shared" si="16"/>
        <v>0.53252545582500987</v>
      </c>
      <c r="L332" s="58">
        <f t="shared" si="17"/>
        <v>0.14983890379296744</v>
      </c>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row>
    <row r="333" spans="1:47" ht="20" customHeight="1">
      <c r="A333" s="48" t="s">
        <v>565</v>
      </c>
      <c r="B333" s="49">
        <v>108903</v>
      </c>
      <c r="C333" s="50" t="s">
        <v>291</v>
      </c>
      <c r="D333" s="50" t="s">
        <v>79</v>
      </c>
      <c r="E333" s="50" t="s">
        <v>74</v>
      </c>
      <c r="F333" s="36">
        <f>'Source Data'!F333</f>
        <v>4912</v>
      </c>
      <c r="G333" s="62">
        <f>IF(F333=0,"N/A",'Source Data'!O333/F333)</f>
        <v>2125.3239006514659</v>
      </c>
      <c r="H333" s="36">
        <f>'Source Data'!G333</f>
        <v>4349</v>
      </c>
      <c r="I333" s="62">
        <f>IF(H333=0,"N/A",'Source Data'!AS333/H333)</f>
        <v>2786.0616233616925</v>
      </c>
      <c r="J333" s="62">
        <f t="shared" si="15"/>
        <v>660.73772271022654</v>
      </c>
      <c r="K333" s="55">
        <f t="shared" si="16"/>
        <v>0.3108880121790818</v>
      </c>
      <c r="L333" s="58">
        <f t="shared" si="17"/>
        <v>0.16042674174134813</v>
      </c>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row>
    <row r="334" spans="1:47" ht="20" customHeight="1">
      <c r="A334" s="48" t="s">
        <v>566</v>
      </c>
      <c r="B334" s="49">
        <v>48901</v>
      </c>
      <c r="C334" s="50" t="s">
        <v>567</v>
      </c>
      <c r="D334" s="50" t="s">
        <v>79</v>
      </c>
      <c r="E334" s="50" t="s">
        <v>74</v>
      </c>
      <c r="F334" s="36">
        <f>'Source Data'!F334</f>
        <v>223</v>
      </c>
      <c r="G334" s="62">
        <f>IF(F334=0,"N/A",'Source Data'!O334/F334)</f>
        <v>1917.4080717488789</v>
      </c>
      <c r="H334" s="36">
        <f>'Source Data'!G334</f>
        <v>222</v>
      </c>
      <c r="I334" s="62">
        <f>IF(H334=0,"N/A",'Source Data'!AS334/H334)</f>
        <v>2739.7432432432433</v>
      </c>
      <c r="J334" s="62">
        <f t="shared" si="15"/>
        <v>822.33517149436443</v>
      </c>
      <c r="K334" s="55">
        <f t="shared" si="16"/>
        <v>0.42887853848675406</v>
      </c>
      <c r="L334" s="58">
        <f t="shared" si="17"/>
        <v>0.1289012116645511</v>
      </c>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row>
    <row r="335" spans="1:47" ht="20" customHeight="1">
      <c r="A335" s="48" t="s">
        <v>568</v>
      </c>
      <c r="B335" s="49">
        <v>15905</v>
      </c>
      <c r="C335" s="50" t="s">
        <v>99</v>
      </c>
      <c r="D335" s="50" t="s">
        <v>79</v>
      </c>
      <c r="E335" s="50" t="s">
        <v>74</v>
      </c>
      <c r="F335" s="36">
        <f>'Source Data'!F335</f>
        <v>9887</v>
      </c>
      <c r="G335" s="62">
        <f>IF(F335=0,"N/A",'Source Data'!O335/F335)</f>
        <v>1793.8257307575605</v>
      </c>
      <c r="H335" s="36">
        <f>'Source Data'!G335</f>
        <v>7849</v>
      </c>
      <c r="I335" s="62">
        <f>IF(H335=0,"N/A",'Source Data'!AS335/H335)</f>
        <v>2120.5543381322464</v>
      </c>
      <c r="J335" s="62">
        <f t="shared" si="15"/>
        <v>326.72860737468591</v>
      </c>
      <c r="K335" s="55">
        <f t="shared" si="16"/>
        <v>0.18214066270345189</v>
      </c>
      <c r="L335" s="58">
        <f t="shared" si="17"/>
        <v>0.32442827964078852</v>
      </c>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row>
    <row r="336" spans="1:47" ht="20" customHeight="1">
      <c r="A336" s="48" t="s">
        <v>568</v>
      </c>
      <c r="B336" s="49">
        <v>234903</v>
      </c>
      <c r="C336" s="50" t="s">
        <v>347</v>
      </c>
      <c r="D336" s="50" t="s">
        <v>79</v>
      </c>
      <c r="E336" s="50" t="s">
        <v>74</v>
      </c>
      <c r="F336" s="36">
        <f>'Source Data'!F336</f>
        <v>978</v>
      </c>
      <c r="G336" s="62">
        <f>IF(F336=0,"N/A",'Source Data'!O336/F336)</f>
        <v>1234.097137014315</v>
      </c>
      <c r="H336" s="36">
        <f>'Source Data'!G336</f>
        <v>1022</v>
      </c>
      <c r="I336" s="62">
        <f>IF(H336=0,"N/A",'Source Data'!AS336/H336)</f>
        <v>1930.0068493150684</v>
      </c>
      <c r="J336" s="62">
        <f t="shared" si="15"/>
        <v>695.90971230075343</v>
      </c>
      <c r="K336" s="55">
        <f t="shared" si="16"/>
        <v>0.56390189348010877</v>
      </c>
      <c r="L336" s="58">
        <f t="shared" si="17"/>
        <v>0.15231860990925453</v>
      </c>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row>
    <row r="337" spans="1:47" ht="20" customHeight="1">
      <c r="A337" s="48" t="s">
        <v>569</v>
      </c>
      <c r="B337" s="49">
        <v>108904</v>
      </c>
      <c r="C337" s="50" t="s">
        <v>291</v>
      </c>
      <c r="D337" s="50" t="s">
        <v>79</v>
      </c>
      <c r="E337" s="50" t="s">
        <v>74</v>
      </c>
      <c r="F337" s="36">
        <f>'Source Data'!F337</f>
        <v>34327</v>
      </c>
      <c r="G337" s="62">
        <f>IF(F337=0,"N/A",'Source Data'!O337/F337)</f>
        <v>1662.6584612695547</v>
      </c>
      <c r="H337" s="36">
        <f>'Source Data'!G337</f>
        <v>33343</v>
      </c>
      <c r="I337" s="62">
        <f>IF(H337=0,"N/A",'Source Data'!AS337/H337)</f>
        <v>2477.2827280088773</v>
      </c>
      <c r="J337" s="62">
        <f t="shared" si="15"/>
        <v>814.62426673932259</v>
      </c>
      <c r="K337" s="55">
        <f t="shared" si="16"/>
        <v>0.48995285906000241</v>
      </c>
      <c r="L337" s="58">
        <f t="shared" si="17"/>
        <v>0.13012133854578592</v>
      </c>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row>
    <row r="338" spans="1:47" ht="20" customHeight="1">
      <c r="A338" s="48" t="s">
        <v>570</v>
      </c>
      <c r="B338" s="49">
        <v>120901</v>
      </c>
      <c r="C338" s="50" t="s">
        <v>571</v>
      </c>
      <c r="D338" s="50" t="s">
        <v>79</v>
      </c>
      <c r="E338" s="50" t="s">
        <v>74</v>
      </c>
      <c r="F338" s="36">
        <f>'Source Data'!F338</f>
        <v>1583</v>
      </c>
      <c r="G338" s="62">
        <f>IF(F338=0,"N/A",'Source Data'!O338/F338)</f>
        <v>1606.7441566645609</v>
      </c>
      <c r="H338" s="36">
        <f>'Source Data'!G338</f>
        <v>1531</v>
      </c>
      <c r="I338" s="62">
        <f>IF(H338=0,"N/A",'Source Data'!AS338/H338)</f>
        <v>2340.8347485303725</v>
      </c>
      <c r="J338" s="62">
        <f t="shared" si="15"/>
        <v>734.09059186581158</v>
      </c>
      <c r="K338" s="55">
        <f t="shared" si="16"/>
        <v>0.45688082251359152</v>
      </c>
      <c r="L338" s="58">
        <f t="shared" si="17"/>
        <v>0.14439634722818559</v>
      </c>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row>
    <row r="339" spans="1:47" ht="20" customHeight="1">
      <c r="A339" s="48" t="s">
        <v>572</v>
      </c>
      <c r="B339" s="49">
        <v>57833</v>
      </c>
      <c r="C339" s="50" t="s">
        <v>70</v>
      </c>
      <c r="D339" s="50" t="s">
        <v>71</v>
      </c>
      <c r="E339" s="50" t="s">
        <v>74</v>
      </c>
      <c r="F339" s="36">
        <f>'Source Data'!F339</f>
        <v>627</v>
      </c>
      <c r="G339" s="62">
        <f>IF(F339=0,"N/A",'Source Data'!O339/F339)</f>
        <v>839.98245614035091</v>
      </c>
      <c r="H339" s="36">
        <f>'Source Data'!G339</f>
        <v>221</v>
      </c>
      <c r="I339" s="62">
        <f>IF(H339=0,"N/A",'Source Data'!AS339/H339)</f>
        <v>1820.0723981900453</v>
      </c>
      <c r="J339" s="62">
        <f t="shared" si="15"/>
        <v>980.0899420496944</v>
      </c>
      <c r="K339" s="55">
        <f t="shared" si="16"/>
        <v>1.1667981097523461</v>
      </c>
      <c r="L339" s="58">
        <f t="shared" si="17"/>
        <v>0.10815333925202691</v>
      </c>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row>
    <row r="340" spans="1:47" ht="20" customHeight="1">
      <c r="A340" s="48" t="s">
        <v>573</v>
      </c>
      <c r="B340" s="49">
        <v>123805</v>
      </c>
      <c r="C340" s="50" t="s">
        <v>202</v>
      </c>
      <c r="D340" s="50" t="s">
        <v>71</v>
      </c>
      <c r="E340" s="50" t="s">
        <v>74</v>
      </c>
      <c r="F340" s="36">
        <f>'Source Data'!F340</f>
        <v>458</v>
      </c>
      <c r="G340" s="62">
        <f>IF(F340=0,"N/A",'Source Data'!O340/F340)</f>
        <v>871.53711790393015</v>
      </c>
      <c r="H340" s="36">
        <f>'Source Data'!G340</f>
        <v>559</v>
      </c>
      <c r="I340" s="62">
        <f>IF(H340=0,"N/A",'Source Data'!AS340/H340)</f>
        <v>1087.7441860465117</v>
      </c>
      <c r="J340" s="62">
        <f t="shared" si="15"/>
        <v>216.20706814258153</v>
      </c>
      <c r="K340" s="55">
        <f t="shared" si="16"/>
        <v>0.24807557096657598</v>
      </c>
      <c r="L340" s="58">
        <f t="shared" si="17"/>
        <v>0.4902707432769795</v>
      </c>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row>
    <row r="341" spans="1:47" ht="20" customHeight="1">
      <c r="A341" s="48" t="s">
        <v>574</v>
      </c>
      <c r="B341" s="49">
        <v>241903</v>
      </c>
      <c r="C341" s="50" t="s">
        <v>254</v>
      </c>
      <c r="D341" s="50" t="s">
        <v>79</v>
      </c>
      <c r="E341" s="50" t="s">
        <v>74</v>
      </c>
      <c r="F341" s="36">
        <f>'Source Data'!F341</f>
        <v>3612</v>
      </c>
      <c r="G341" s="62">
        <f>IF(F341=0,"N/A",'Source Data'!O341/F341)</f>
        <v>1389.155592469546</v>
      </c>
      <c r="H341" s="36">
        <f>'Source Data'!G341</f>
        <v>3279</v>
      </c>
      <c r="I341" s="62">
        <f>IF(H341=0,"N/A",'Source Data'!AS341/H341)</f>
        <v>2048.717901799329</v>
      </c>
      <c r="J341" s="62">
        <f t="shared" si="15"/>
        <v>659.56230932978292</v>
      </c>
      <c r="K341" s="55">
        <f t="shared" si="16"/>
        <v>0.47479368970991798</v>
      </c>
      <c r="L341" s="58">
        <f t="shared" si="17"/>
        <v>0.16071264003504437</v>
      </c>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row>
    <row r="342" spans="1:47" ht="20" customHeight="1">
      <c r="A342" s="48" t="s">
        <v>575</v>
      </c>
      <c r="B342" s="49">
        <v>71804</v>
      </c>
      <c r="C342" s="50" t="s">
        <v>141</v>
      </c>
      <c r="D342" s="50" t="s">
        <v>71</v>
      </c>
      <c r="E342" s="50" t="s">
        <v>74</v>
      </c>
      <c r="F342" s="36">
        <f>'Source Data'!F342</f>
        <v>346</v>
      </c>
      <c r="G342" s="62">
        <f>IF(F342=0,"N/A",'Source Data'!O342/F342)</f>
        <v>968.03757225433526</v>
      </c>
      <c r="H342" s="36">
        <f>'Source Data'!G342</f>
        <v>319</v>
      </c>
      <c r="I342" s="62">
        <f>IF(H342=0,"N/A",'Source Data'!AS342/H342)</f>
        <v>1208.1410658307209</v>
      </c>
      <c r="J342" s="62">
        <f t="shared" si="15"/>
        <v>240.10349357638563</v>
      </c>
      <c r="K342" s="55">
        <f t="shared" si="16"/>
        <v>0.24803117198978156</v>
      </c>
      <c r="L342" s="58">
        <f t="shared" si="17"/>
        <v>0.44147629183195353</v>
      </c>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row>
    <row r="343" spans="1:47" ht="20" customHeight="1">
      <c r="A343" s="48" t="s">
        <v>576</v>
      </c>
      <c r="B343" s="49">
        <v>71902</v>
      </c>
      <c r="C343" s="50" t="s">
        <v>141</v>
      </c>
      <c r="D343" s="50" t="s">
        <v>79</v>
      </c>
      <c r="E343" s="50" t="s">
        <v>74</v>
      </c>
      <c r="F343" s="36">
        <f>'Source Data'!F343</f>
        <v>55253</v>
      </c>
      <c r="G343" s="62">
        <f>IF(F343=0,"N/A",'Source Data'!O343/F343)</f>
        <v>1551.9524550703129</v>
      </c>
      <c r="H343" s="36">
        <f>'Source Data'!G343</f>
        <v>48118</v>
      </c>
      <c r="I343" s="62">
        <f>IF(H343=0,"N/A",'Source Data'!AS343/H343)</f>
        <v>2407.0679579367388</v>
      </c>
      <c r="J343" s="62">
        <f t="shared" si="15"/>
        <v>855.11550286642591</v>
      </c>
      <c r="K343" s="55">
        <f t="shared" si="16"/>
        <v>0.55099336327779702</v>
      </c>
      <c r="L343" s="58">
        <f t="shared" si="17"/>
        <v>0.12395986231646863</v>
      </c>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row>
    <row r="344" spans="1:47" ht="20" customHeight="1">
      <c r="A344" s="48" t="s">
        <v>577</v>
      </c>
      <c r="B344" s="49">
        <v>71810</v>
      </c>
      <c r="C344" s="50" t="s">
        <v>141</v>
      </c>
      <c r="D344" s="50" t="s">
        <v>71</v>
      </c>
      <c r="E344" s="50" t="s">
        <v>74</v>
      </c>
      <c r="F344" s="36">
        <f>'Source Data'!F344</f>
        <v>217</v>
      </c>
      <c r="G344" s="62">
        <f>IF(F344=0,"N/A",'Source Data'!O344/F344)</f>
        <v>1278.1935483870968</v>
      </c>
      <c r="H344" s="36">
        <f>'Source Data'!G344</f>
        <v>775</v>
      </c>
      <c r="I344" s="62">
        <f>IF(H344=0,"N/A",'Source Data'!AS344/H344)</f>
        <v>1760.483870967742</v>
      </c>
      <c r="J344" s="62">
        <f t="shared" si="15"/>
        <v>482.29032258064512</v>
      </c>
      <c r="K344" s="55">
        <f t="shared" si="16"/>
        <v>0.37732182515647078</v>
      </c>
      <c r="L344" s="58">
        <f t="shared" si="17"/>
        <v>0.21978462979064947</v>
      </c>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row>
    <row r="345" spans="1:47" ht="20" customHeight="1">
      <c r="A345" s="48" t="s">
        <v>578</v>
      </c>
      <c r="B345" s="49">
        <v>15836</v>
      </c>
      <c r="C345" s="50" t="s">
        <v>99</v>
      </c>
      <c r="D345" s="50" t="s">
        <v>71</v>
      </c>
      <c r="E345" s="50" t="s">
        <v>74</v>
      </c>
      <c r="F345" s="36">
        <f>'Source Data'!F345</f>
        <v>421</v>
      </c>
      <c r="G345" s="62">
        <f>IF(F345=0,"N/A",'Source Data'!O345/F345)</f>
        <v>594.21140142517811</v>
      </c>
      <c r="H345" s="36">
        <f>'Source Data'!G345</f>
        <v>486</v>
      </c>
      <c r="I345" s="62">
        <f>IF(H345=0,"N/A",'Source Data'!AS345/H345)</f>
        <v>838.53497942386832</v>
      </c>
      <c r="J345" s="62">
        <f t="shared" si="15"/>
        <v>244.32357799869021</v>
      </c>
      <c r="K345" s="55">
        <f t="shared" si="16"/>
        <v>0.41117282067071703</v>
      </c>
      <c r="L345" s="58">
        <f t="shared" si="17"/>
        <v>0.43385088278532108</v>
      </c>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row>
    <row r="346" spans="1:47" ht="20" customHeight="1">
      <c r="A346" s="48" t="s">
        <v>579</v>
      </c>
      <c r="B346" s="49">
        <v>243902</v>
      </c>
      <c r="C346" s="50" t="s">
        <v>322</v>
      </c>
      <c r="D346" s="50" t="s">
        <v>79</v>
      </c>
      <c r="E346" s="50" t="s">
        <v>74</v>
      </c>
      <c r="F346" s="36">
        <f>'Source Data'!F346</f>
        <v>408</v>
      </c>
      <c r="G346" s="62">
        <f>IF(F346=0,"N/A",'Source Data'!O346/F346)</f>
        <v>2232.8897058823532</v>
      </c>
      <c r="H346" s="36">
        <f>'Source Data'!G346</f>
        <v>442</v>
      </c>
      <c r="I346" s="62">
        <f>IF(H346=0,"N/A",'Source Data'!AS346/H346)</f>
        <v>3315.1674208144796</v>
      </c>
      <c r="J346" s="62">
        <f t="shared" si="15"/>
        <v>1082.2777149321264</v>
      </c>
      <c r="K346" s="55">
        <f t="shared" si="16"/>
        <v>0.48469824196016498</v>
      </c>
      <c r="L346" s="58">
        <f t="shared" si="17"/>
        <v>9.7941589794859299E-2</v>
      </c>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row>
    <row r="347" spans="1:47" ht="20" customHeight="1">
      <c r="A347" s="48" t="s">
        <v>580</v>
      </c>
      <c r="B347" s="49">
        <v>101877</v>
      </c>
      <c r="C347" s="50" t="s">
        <v>76</v>
      </c>
      <c r="D347" s="50" t="s">
        <v>71</v>
      </c>
      <c r="E347" s="50" t="s">
        <v>292</v>
      </c>
      <c r="F347" s="36">
        <f>'Source Data'!F347</f>
        <v>0</v>
      </c>
      <c r="G347" s="62" t="str">
        <f>IF(F347=0,"N/A",'Source Data'!O347/F347)</f>
        <v>N/A</v>
      </c>
      <c r="H347" s="36">
        <f>'Source Data'!G347</f>
        <v>192</v>
      </c>
      <c r="I347" s="62">
        <f>IF(H347=0,"N/A",'Source Data'!AS347/H347)</f>
        <v>1881.7447916666667</v>
      </c>
      <c r="J347" s="62" t="str">
        <f t="shared" si="15"/>
        <v>N/A</v>
      </c>
      <c r="K347" s="55" t="str">
        <f t="shared" si="16"/>
        <v>N/A</v>
      </c>
      <c r="L347" s="58" t="str">
        <f t="shared" si="17"/>
        <v>N/A</v>
      </c>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row>
    <row r="348" spans="1:47" ht="20" customHeight="1">
      <c r="A348" s="48" t="s">
        <v>581</v>
      </c>
      <c r="B348" s="49">
        <v>11902</v>
      </c>
      <c r="C348" s="50" t="s">
        <v>197</v>
      </c>
      <c r="D348" s="50" t="s">
        <v>79</v>
      </c>
      <c r="E348" s="50" t="s">
        <v>74</v>
      </c>
      <c r="F348" s="36">
        <f>'Source Data'!F348</f>
        <v>4573</v>
      </c>
      <c r="G348" s="62">
        <f>IF(F348=0,"N/A",'Source Data'!O348/F348)</f>
        <v>1536.6665208834463</v>
      </c>
      <c r="H348" s="36">
        <f>'Source Data'!G348</f>
        <v>5959</v>
      </c>
      <c r="I348" s="62">
        <f>IF(H348=0,"N/A",'Source Data'!AS348/H348)</f>
        <v>2056.7370364155058</v>
      </c>
      <c r="J348" s="62">
        <f t="shared" si="15"/>
        <v>520.07051553205952</v>
      </c>
      <c r="K348" s="55">
        <f t="shared" si="16"/>
        <v>0.33844071466661829</v>
      </c>
      <c r="L348" s="58">
        <f t="shared" si="17"/>
        <v>0.20381851467114304</v>
      </c>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row>
    <row r="349" spans="1:47" ht="20" customHeight="1">
      <c r="A349" s="48" t="s">
        <v>582</v>
      </c>
      <c r="B349" s="49">
        <v>1903</v>
      </c>
      <c r="C349" s="50" t="s">
        <v>360</v>
      </c>
      <c r="D349" s="50" t="s">
        <v>79</v>
      </c>
      <c r="E349" s="50" t="s">
        <v>74</v>
      </c>
      <c r="F349" s="36">
        <f>'Source Data'!F349</f>
        <v>1247</v>
      </c>
      <c r="G349" s="62">
        <f>IF(F349=0,"N/A",'Source Data'!O349/F349)</f>
        <v>1226.9238171611869</v>
      </c>
      <c r="H349" s="36">
        <f>'Source Data'!G349</f>
        <v>1187</v>
      </c>
      <c r="I349" s="62">
        <f>IF(H349=0,"N/A",'Source Data'!AS349/H349)</f>
        <v>1922.8449873631002</v>
      </c>
      <c r="J349" s="62">
        <f t="shared" si="15"/>
        <v>695.92117020191336</v>
      </c>
      <c r="K349" s="55">
        <f t="shared" si="16"/>
        <v>0.56720813506751477</v>
      </c>
      <c r="L349" s="58">
        <f t="shared" si="17"/>
        <v>0.15231610207984525</v>
      </c>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row>
    <row r="350" spans="1:47" ht="20" customHeight="1">
      <c r="A350" s="48" t="s">
        <v>583</v>
      </c>
      <c r="B350" s="49">
        <v>102906</v>
      </c>
      <c r="C350" s="50" t="s">
        <v>584</v>
      </c>
      <c r="D350" s="50" t="s">
        <v>79</v>
      </c>
      <c r="E350" s="50" t="s">
        <v>74</v>
      </c>
      <c r="F350" s="36">
        <f>'Source Data'!F350</f>
        <v>898</v>
      </c>
      <c r="G350" s="62">
        <f>IF(F350=0,"N/A",'Source Data'!O350/F350)</f>
        <v>1380.6503340757238</v>
      </c>
      <c r="H350" s="36">
        <f>'Source Data'!G350</f>
        <v>775</v>
      </c>
      <c r="I350" s="62">
        <f>IF(H350=0,"N/A",'Source Data'!AS350/H350)</f>
        <v>2310.2077419354837</v>
      </c>
      <c r="J350" s="62">
        <f t="shared" si="15"/>
        <v>929.55740785975991</v>
      </c>
      <c r="K350" s="55">
        <f t="shared" si="16"/>
        <v>0.6732750392459449</v>
      </c>
      <c r="L350" s="58">
        <f t="shared" si="17"/>
        <v>0.11403276344605492</v>
      </c>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row>
    <row r="351" spans="1:47" ht="20" customHeight="1">
      <c r="A351" s="48" t="s">
        <v>585</v>
      </c>
      <c r="B351" s="49">
        <v>70903</v>
      </c>
      <c r="C351" s="50" t="s">
        <v>174</v>
      </c>
      <c r="D351" s="50" t="s">
        <v>79</v>
      </c>
      <c r="E351" s="50" t="s">
        <v>74</v>
      </c>
      <c r="F351" s="36">
        <f>'Source Data'!F351</f>
        <v>5939</v>
      </c>
      <c r="G351" s="62">
        <f>IF(F351=0,"N/A",'Source Data'!O351/F351)</f>
        <v>1323.7971038895437</v>
      </c>
      <c r="H351" s="36">
        <f>'Source Data'!G351</f>
        <v>6646</v>
      </c>
      <c r="I351" s="62">
        <f>IF(H351=0,"N/A",'Source Data'!AS351/H351)</f>
        <v>1582.7099006921455</v>
      </c>
      <c r="J351" s="62">
        <f t="shared" si="15"/>
        <v>258.91279680260186</v>
      </c>
      <c r="K351" s="55">
        <f t="shared" si="16"/>
        <v>0.19558344405035447</v>
      </c>
      <c r="L351" s="58">
        <f t="shared" si="17"/>
        <v>0.40940425235457034</v>
      </c>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row>
    <row r="352" spans="1:47" ht="20" customHeight="1">
      <c r="A352" s="48" t="s">
        <v>586</v>
      </c>
      <c r="B352" s="49">
        <v>49906</v>
      </c>
      <c r="C352" s="50" t="s">
        <v>339</v>
      </c>
      <c r="D352" s="50" t="s">
        <v>79</v>
      </c>
      <c r="E352" s="50" t="s">
        <v>74</v>
      </c>
      <c r="F352" s="36">
        <f>'Source Data'!F352</f>
        <v>479</v>
      </c>
      <c r="G352" s="62">
        <f>IF(F352=0,"N/A",'Source Data'!O352/F352)</f>
        <v>1172.179540709812</v>
      </c>
      <c r="H352" s="36">
        <f>'Source Data'!G352</f>
        <v>499</v>
      </c>
      <c r="I352" s="62">
        <f>IF(H352=0,"N/A",'Source Data'!AS352/H352)</f>
        <v>2034.3046092184368</v>
      </c>
      <c r="J352" s="62">
        <f t="shared" si="15"/>
        <v>862.12506850862474</v>
      </c>
      <c r="K352" s="55">
        <f t="shared" si="16"/>
        <v>0.73548892346864014</v>
      </c>
      <c r="L352" s="58">
        <f t="shared" si="17"/>
        <v>0.12295199834911143</v>
      </c>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row>
    <row r="353" spans="1:47" ht="20" customHeight="1">
      <c r="A353" s="48" t="s">
        <v>587</v>
      </c>
      <c r="B353" s="49">
        <v>72802</v>
      </c>
      <c r="C353" s="50" t="s">
        <v>247</v>
      </c>
      <c r="D353" s="50" t="s">
        <v>71</v>
      </c>
      <c r="E353" s="50" t="s">
        <v>74</v>
      </c>
      <c r="F353" s="36">
        <f>'Source Data'!F353</f>
        <v>114</v>
      </c>
      <c r="G353" s="62">
        <f>IF(F353=0,"N/A",'Source Data'!O353/F353)</f>
        <v>954.75438596491233</v>
      </c>
      <c r="H353" s="36">
        <f>'Source Data'!G353</f>
        <v>107</v>
      </c>
      <c r="I353" s="62">
        <f>IF(H353=0,"N/A",'Source Data'!AS353/H353)</f>
        <v>1395.7196261682243</v>
      </c>
      <c r="J353" s="62">
        <f t="shared" si="15"/>
        <v>440.96524020331196</v>
      </c>
      <c r="K353" s="55">
        <f t="shared" si="16"/>
        <v>0.46186249226564707</v>
      </c>
      <c r="L353" s="58">
        <f t="shared" si="17"/>
        <v>0.24038175877791981</v>
      </c>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row>
    <row r="354" spans="1:47" ht="20" customHeight="1">
      <c r="A354" s="48" t="s">
        <v>588</v>
      </c>
      <c r="B354" s="49">
        <v>15844</v>
      </c>
      <c r="C354" s="50" t="s">
        <v>99</v>
      </c>
      <c r="D354" s="50" t="s">
        <v>71</v>
      </c>
      <c r="E354" s="50" t="s">
        <v>289</v>
      </c>
      <c r="F354" s="36">
        <f>'Source Data'!F354</f>
        <v>0</v>
      </c>
      <c r="G354" s="62" t="str">
        <f>IF(F354=0,"N/A",'Source Data'!O354/F354)</f>
        <v>N/A</v>
      </c>
      <c r="H354" s="36">
        <f>'Source Data'!G354</f>
        <v>365</v>
      </c>
      <c r="I354" s="62">
        <f>IF(H354=0,"N/A",'Source Data'!AS354/H354)</f>
        <v>2803.5178082191783</v>
      </c>
      <c r="J354" s="62" t="str">
        <f t="shared" si="15"/>
        <v>N/A</v>
      </c>
      <c r="K354" s="55" t="str">
        <f t="shared" si="16"/>
        <v>N/A</v>
      </c>
      <c r="L354" s="58" t="str">
        <f t="shared" si="17"/>
        <v>N/A</v>
      </c>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row>
    <row r="355" spans="1:47" ht="20" customHeight="1">
      <c r="A355" s="48" t="s">
        <v>589</v>
      </c>
      <c r="B355" s="49">
        <v>101872</v>
      </c>
      <c r="C355" s="50" t="s">
        <v>76</v>
      </c>
      <c r="D355" s="50" t="s">
        <v>71</v>
      </c>
      <c r="E355" s="50" t="s">
        <v>74</v>
      </c>
      <c r="F355" s="36">
        <f>'Source Data'!F355</f>
        <v>144</v>
      </c>
      <c r="G355" s="62">
        <f>IF(F355=0,"N/A",'Source Data'!O355/F355)</f>
        <v>1609.8055555555557</v>
      </c>
      <c r="H355" s="36">
        <f>'Source Data'!G355</f>
        <v>979</v>
      </c>
      <c r="I355" s="62">
        <f>IF(H355=0,"N/A",'Source Data'!AS355/H355)</f>
        <v>1908.5842696629213</v>
      </c>
      <c r="J355" s="62">
        <f t="shared" si="15"/>
        <v>298.77871410736566</v>
      </c>
      <c r="K355" s="55">
        <f t="shared" si="16"/>
        <v>0.18559925642960956</v>
      </c>
      <c r="L355" s="58">
        <f t="shared" si="17"/>
        <v>0.35477761632613852</v>
      </c>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row>
    <row r="356" spans="1:47" ht="20" customHeight="1">
      <c r="A356" s="48" t="s">
        <v>590</v>
      </c>
      <c r="B356" s="49">
        <v>174910</v>
      </c>
      <c r="C356" s="50" t="s">
        <v>372</v>
      </c>
      <c r="D356" s="50" t="s">
        <v>79</v>
      </c>
      <c r="E356" s="50" t="s">
        <v>591</v>
      </c>
      <c r="F356" s="36">
        <f>'Source Data'!F356</f>
        <v>98</v>
      </c>
      <c r="G356" s="62">
        <f>IF(F356=0,"N/A",'Source Data'!O356/F356)</f>
        <v>2658.5510204081634</v>
      </c>
      <c r="H356" s="36">
        <f>'Source Data'!G356</f>
        <v>0</v>
      </c>
      <c r="I356" s="62" t="str">
        <f>IF(H356=0,"N/A",'Source Data'!AS356/H356)</f>
        <v>N/A</v>
      </c>
      <c r="J356" s="62" t="str">
        <f t="shared" si="15"/>
        <v>N/A</v>
      </c>
      <c r="K356" s="55" t="str">
        <f t="shared" si="16"/>
        <v>N/A</v>
      </c>
      <c r="L356" s="58" t="str">
        <f t="shared" si="17"/>
        <v>N/A</v>
      </c>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row>
    <row r="357" spans="1:47" ht="20" customHeight="1">
      <c r="A357" s="48" t="s">
        <v>592</v>
      </c>
      <c r="B357" s="49">
        <v>30906</v>
      </c>
      <c r="C357" s="50" t="s">
        <v>182</v>
      </c>
      <c r="D357" s="50" t="s">
        <v>79</v>
      </c>
      <c r="E357" s="50" t="s">
        <v>74</v>
      </c>
      <c r="F357" s="36">
        <f>'Source Data'!F357</f>
        <v>426</v>
      </c>
      <c r="G357" s="62">
        <f>IF(F357=0,"N/A",'Source Data'!O357/F357)</f>
        <v>1712.3708920187794</v>
      </c>
      <c r="H357" s="36">
        <f>'Source Data'!G357</f>
        <v>503</v>
      </c>
      <c r="I357" s="62">
        <f>IF(H357=0,"N/A",'Source Data'!AS357/H357)</f>
        <v>2802.0576540755469</v>
      </c>
      <c r="J357" s="62">
        <f t="shared" si="15"/>
        <v>1089.6867620567675</v>
      </c>
      <c r="K357" s="55">
        <f t="shared" si="16"/>
        <v>0.63636141395284651</v>
      </c>
      <c r="L357" s="58">
        <f t="shared" si="17"/>
        <v>9.7275660943082931E-2</v>
      </c>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row>
    <row r="358" spans="1:47" ht="20" customHeight="1">
      <c r="A358" s="48" t="s">
        <v>593</v>
      </c>
      <c r="B358" s="49">
        <v>107905</v>
      </c>
      <c r="C358" s="50" t="s">
        <v>163</v>
      </c>
      <c r="D358" s="50" t="s">
        <v>79</v>
      </c>
      <c r="E358" s="50" t="s">
        <v>74</v>
      </c>
      <c r="F358" s="36">
        <f>'Source Data'!F358</f>
        <v>1627</v>
      </c>
      <c r="G358" s="62">
        <f>IF(F358=0,"N/A",'Source Data'!O358/F358)</f>
        <v>1354.2698217578366</v>
      </c>
      <c r="H358" s="36">
        <f>'Source Data'!G358</f>
        <v>1711</v>
      </c>
      <c r="I358" s="62">
        <f>IF(H358=0,"N/A",'Source Data'!AS358/H358)</f>
        <v>1972.4810052600819</v>
      </c>
      <c r="J358" s="62">
        <f t="shared" si="15"/>
        <v>618.21118350224538</v>
      </c>
      <c r="K358" s="55">
        <f t="shared" si="16"/>
        <v>0.45649040801914187</v>
      </c>
      <c r="L358" s="58">
        <f t="shared" si="17"/>
        <v>0.17146244330213578</v>
      </c>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row>
    <row r="359" spans="1:47" ht="20" customHeight="1">
      <c r="A359" s="48" t="s">
        <v>594</v>
      </c>
      <c r="B359" s="49">
        <v>121906</v>
      </c>
      <c r="C359" s="50" t="s">
        <v>299</v>
      </c>
      <c r="D359" s="50" t="s">
        <v>79</v>
      </c>
      <c r="E359" s="50" t="s">
        <v>74</v>
      </c>
      <c r="F359" s="36">
        <f>'Source Data'!F359</f>
        <v>443</v>
      </c>
      <c r="G359" s="62">
        <f>IF(F359=0,"N/A",'Source Data'!O359/F359)</f>
        <v>1386.0790067720091</v>
      </c>
      <c r="H359" s="36">
        <f>'Source Data'!G359</f>
        <v>428</v>
      </c>
      <c r="I359" s="62">
        <f>IF(H359=0,"N/A",'Source Data'!AS359/H359)</f>
        <v>2115.6892523364486</v>
      </c>
      <c r="J359" s="62">
        <f t="shared" si="15"/>
        <v>729.61024556443954</v>
      </c>
      <c r="K359" s="55">
        <f t="shared" si="16"/>
        <v>0.52638431287088272</v>
      </c>
      <c r="L359" s="58">
        <f t="shared" si="17"/>
        <v>0.14528304755095167</v>
      </c>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row>
    <row r="360" spans="1:47" ht="20" customHeight="1">
      <c r="A360" s="48" t="s">
        <v>595</v>
      </c>
      <c r="B360" s="49">
        <v>50901</v>
      </c>
      <c r="C360" s="50" t="s">
        <v>455</v>
      </c>
      <c r="D360" s="50" t="s">
        <v>79</v>
      </c>
      <c r="E360" s="50" t="s">
        <v>74</v>
      </c>
      <c r="F360" s="36">
        <f>'Source Data'!F360</f>
        <v>249</v>
      </c>
      <c r="G360" s="62">
        <f>IF(F360=0,"N/A",'Source Data'!O360/F360)</f>
        <v>2126.5020080321283</v>
      </c>
      <c r="H360" s="36">
        <f>'Source Data'!G360</f>
        <v>198</v>
      </c>
      <c r="I360" s="62">
        <f>IF(H360=0,"N/A",'Source Data'!AS360/H360)</f>
        <v>2887.5959595959598</v>
      </c>
      <c r="J360" s="62">
        <f t="shared" si="15"/>
        <v>761.09395156383152</v>
      </c>
      <c r="K360" s="55">
        <f t="shared" si="16"/>
        <v>0.35790887978899688</v>
      </c>
      <c r="L360" s="58">
        <f t="shared" si="17"/>
        <v>0.13927321296168516</v>
      </c>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row>
    <row r="361" spans="1:47" ht="20" customHeight="1">
      <c r="A361" s="48" t="s">
        <v>596</v>
      </c>
      <c r="B361" s="49">
        <v>220904</v>
      </c>
      <c r="C361" s="50" t="s">
        <v>91</v>
      </c>
      <c r="D361" s="50" t="s">
        <v>79</v>
      </c>
      <c r="E361" s="50" t="s">
        <v>74</v>
      </c>
      <c r="F361" s="36">
        <f>'Source Data'!F361</f>
        <v>6024</v>
      </c>
      <c r="G361" s="62">
        <f>IF(F361=0,"N/A",'Source Data'!O361/F361)</f>
        <v>1205.163844621514</v>
      </c>
      <c r="H361" s="36">
        <f>'Source Data'!G361</f>
        <v>5018</v>
      </c>
      <c r="I361" s="62">
        <f>IF(H361=0,"N/A",'Source Data'!AS361/H361)</f>
        <v>1582.1096054204863</v>
      </c>
      <c r="J361" s="62">
        <f t="shared" si="15"/>
        <v>376.94576079897229</v>
      </c>
      <c r="K361" s="55">
        <f t="shared" si="16"/>
        <v>0.31277553046519863</v>
      </c>
      <c r="L361" s="58">
        <f t="shared" si="17"/>
        <v>0.28120756624327847</v>
      </c>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row>
    <row r="362" spans="1:47" ht="20" customHeight="1">
      <c r="A362" s="48" t="s">
        <v>597</v>
      </c>
      <c r="B362" s="49">
        <v>57834</v>
      </c>
      <c r="C362" s="50" t="s">
        <v>70</v>
      </c>
      <c r="D362" s="50" t="s">
        <v>71</v>
      </c>
      <c r="E362" s="50" t="s">
        <v>74</v>
      </c>
      <c r="F362" s="36">
        <f>'Source Data'!F362</f>
        <v>751</v>
      </c>
      <c r="G362" s="62">
        <f>IF(F362=0,"N/A",'Source Data'!O362/F362)</f>
        <v>1034.254327563249</v>
      </c>
      <c r="H362" s="36">
        <f>'Source Data'!G362</f>
        <v>629</v>
      </c>
      <c r="I362" s="62">
        <f>IF(H362=0,"N/A",'Source Data'!AS362/H362)</f>
        <v>1506.9507154213036</v>
      </c>
      <c r="J362" s="62">
        <f t="shared" si="15"/>
        <v>472.69638785805455</v>
      </c>
      <c r="K362" s="55">
        <f t="shared" si="16"/>
        <v>0.45704076382426079</v>
      </c>
      <c r="L362" s="58">
        <f t="shared" si="17"/>
        <v>0.2242454199413739</v>
      </c>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row>
    <row r="363" spans="1:47" ht="20" customHeight="1">
      <c r="A363" s="48" t="s">
        <v>598</v>
      </c>
      <c r="B363" s="49">
        <v>101811</v>
      </c>
      <c r="C363" s="50" t="s">
        <v>76</v>
      </c>
      <c r="D363" s="50" t="s">
        <v>71</v>
      </c>
      <c r="E363" s="50" t="s">
        <v>74</v>
      </c>
      <c r="F363" s="36">
        <f>'Source Data'!F363</f>
        <v>317</v>
      </c>
      <c r="G363" s="62">
        <f>IF(F363=0,"N/A",'Source Data'!O363/F363)</f>
        <v>5912.3785488958993</v>
      </c>
      <c r="H363" s="36">
        <f>'Source Data'!G363</f>
        <v>302</v>
      </c>
      <c r="I363" s="62">
        <f>IF(H363=0,"N/A",'Source Data'!AS363/H363)</f>
        <v>5786.3211920529802</v>
      </c>
      <c r="J363" s="62">
        <f t="shared" si="15"/>
        <v>-126.05735684291903</v>
      </c>
      <c r="K363" s="55">
        <f t="shared" si="16"/>
        <v>-2.1320921148808965E-2</v>
      </c>
      <c r="L363" s="58" t="str">
        <f t="shared" si="17"/>
        <v>N/A</v>
      </c>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row>
    <row r="364" spans="1:47" ht="20" customHeight="1">
      <c r="A364" s="48" t="s">
        <v>599</v>
      </c>
      <c r="B364" s="49">
        <v>108809</v>
      </c>
      <c r="C364" s="50" t="s">
        <v>291</v>
      </c>
      <c r="D364" s="50" t="s">
        <v>71</v>
      </c>
      <c r="E364" s="50" t="s">
        <v>74</v>
      </c>
      <c r="F364" s="36">
        <f>'Source Data'!F364</f>
        <v>303</v>
      </c>
      <c r="G364" s="62">
        <f>IF(F364=0,"N/A",'Source Data'!O364/F364)</f>
        <v>712.32343234323434</v>
      </c>
      <c r="H364" s="36">
        <f>'Source Data'!G364</f>
        <v>183</v>
      </c>
      <c r="I364" s="62">
        <f>IF(H364=0,"N/A",'Source Data'!AS364/H364)</f>
        <v>1402.2021857923498</v>
      </c>
      <c r="J364" s="62">
        <f t="shared" si="15"/>
        <v>689.87875344911549</v>
      </c>
      <c r="K364" s="55">
        <f t="shared" si="16"/>
        <v>0.96849088788180726</v>
      </c>
      <c r="L364" s="58">
        <f t="shared" si="17"/>
        <v>0.15365018776131711</v>
      </c>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row>
    <row r="365" spans="1:47" ht="20" customHeight="1">
      <c r="A365" s="48" t="s">
        <v>600</v>
      </c>
      <c r="B365" s="49">
        <v>210906</v>
      </c>
      <c r="C365" s="50" t="s">
        <v>367</v>
      </c>
      <c r="D365" s="50" t="s">
        <v>79</v>
      </c>
      <c r="E365" s="50" t="s">
        <v>74</v>
      </c>
      <c r="F365" s="36">
        <f>'Source Data'!F365</f>
        <v>79</v>
      </c>
      <c r="G365" s="62">
        <f>IF(F365=0,"N/A",'Source Data'!O365/F365)</f>
        <v>1993.1139240506329</v>
      </c>
      <c r="H365" s="36">
        <f>'Source Data'!G365</f>
        <v>86</v>
      </c>
      <c r="I365" s="62">
        <f>IF(H365=0,"N/A",'Source Data'!AS365/H365)</f>
        <v>2417.6511627906975</v>
      </c>
      <c r="J365" s="62">
        <f t="shared" si="15"/>
        <v>424.53723874006459</v>
      </c>
      <c r="K365" s="55">
        <f t="shared" si="16"/>
        <v>0.21300199332172229</v>
      </c>
      <c r="L365" s="58">
        <f t="shared" si="17"/>
        <v>0.24968363273522307</v>
      </c>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row>
    <row r="366" spans="1:47" ht="20" customHeight="1">
      <c r="A366" s="48" t="s">
        <v>601</v>
      </c>
      <c r="B366" s="49">
        <v>143906</v>
      </c>
      <c r="C366" s="50" t="s">
        <v>602</v>
      </c>
      <c r="D366" s="50" t="s">
        <v>79</v>
      </c>
      <c r="E366" s="50" t="s">
        <v>74</v>
      </c>
      <c r="F366" s="36">
        <f>'Source Data'!F366</f>
        <v>82</v>
      </c>
      <c r="G366" s="62">
        <f>IF(F366=0,"N/A",'Source Data'!O366/F366)</f>
        <v>1401.2926829268292</v>
      </c>
      <c r="H366" s="36">
        <f>'Source Data'!G366</f>
        <v>128</v>
      </c>
      <c r="I366" s="62">
        <f>IF(H366=0,"N/A",'Source Data'!AS366/H366)</f>
        <v>2006.8984375</v>
      </c>
      <c r="J366" s="62">
        <f t="shared" si="15"/>
        <v>605.60575457317077</v>
      </c>
      <c r="K366" s="55">
        <f t="shared" si="16"/>
        <v>0.43217649100134026</v>
      </c>
      <c r="L366" s="58">
        <f t="shared" si="17"/>
        <v>0.17503136190426147</v>
      </c>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row>
    <row r="367" spans="1:47" ht="20" customHeight="1">
      <c r="A367" s="48" t="s">
        <v>603</v>
      </c>
      <c r="B367" s="49">
        <v>71903</v>
      </c>
      <c r="C367" s="50" t="s">
        <v>141</v>
      </c>
      <c r="D367" s="50" t="s">
        <v>79</v>
      </c>
      <c r="E367" s="50" t="s">
        <v>74</v>
      </c>
      <c r="F367" s="36">
        <f>'Source Data'!F367</f>
        <v>2145</v>
      </c>
      <c r="G367" s="62">
        <f>IF(F367=0,"N/A",'Source Data'!O367/F367)</f>
        <v>1431.8876456876458</v>
      </c>
      <c r="H367" s="36">
        <f>'Source Data'!G367</f>
        <v>1865</v>
      </c>
      <c r="I367" s="62">
        <f>IF(H367=0,"N/A",'Source Data'!AS367/H367)</f>
        <v>2359.341018766756</v>
      </c>
      <c r="J367" s="62">
        <f t="shared" si="15"/>
        <v>927.45337307911018</v>
      </c>
      <c r="K367" s="55">
        <f t="shared" si="16"/>
        <v>0.64771378946684921</v>
      </c>
      <c r="L367" s="58">
        <f t="shared" si="17"/>
        <v>0.114291459901735</v>
      </c>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row>
    <row r="368" spans="1:47" ht="20" customHeight="1">
      <c r="A368" s="48" t="s">
        <v>604</v>
      </c>
      <c r="B368" s="49">
        <v>81902</v>
      </c>
      <c r="C368" s="50" t="s">
        <v>525</v>
      </c>
      <c r="D368" s="50" t="s">
        <v>79</v>
      </c>
      <c r="E368" s="50" t="s">
        <v>74</v>
      </c>
      <c r="F368" s="36">
        <f>'Source Data'!F368</f>
        <v>1786</v>
      </c>
      <c r="G368" s="62">
        <f>IF(F368=0,"N/A",'Source Data'!O368/F368)</f>
        <v>1528.936170212766</v>
      </c>
      <c r="H368" s="36">
        <f>'Source Data'!G368</f>
        <v>1602</v>
      </c>
      <c r="I368" s="62">
        <f>IF(H368=0,"N/A",'Source Data'!AS368/H368)</f>
        <v>2265.7846441947568</v>
      </c>
      <c r="J368" s="62">
        <f t="shared" si="15"/>
        <v>736.84847398199076</v>
      </c>
      <c r="K368" s="55">
        <f t="shared" si="16"/>
        <v>0.48193540602774232</v>
      </c>
      <c r="L368" s="58">
        <f t="shared" si="17"/>
        <v>0.14385589947301802</v>
      </c>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row>
    <row r="369" spans="1:47" ht="20" customHeight="1">
      <c r="A369" s="48" t="s">
        <v>605</v>
      </c>
      <c r="B369" s="49">
        <v>70801</v>
      </c>
      <c r="C369" s="50" t="s">
        <v>174</v>
      </c>
      <c r="D369" s="50" t="s">
        <v>71</v>
      </c>
      <c r="E369" s="50" t="s">
        <v>74</v>
      </c>
      <c r="F369" s="36">
        <f>'Source Data'!F369</f>
        <v>2666</v>
      </c>
      <c r="G369" s="62">
        <f>IF(F369=0,"N/A",'Source Data'!O369/F369)</f>
        <v>1059.2486871717929</v>
      </c>
      <c r="H369" s="36">
        <f>'Source Data'!G369</f>
        <v>3036</v>
      </c>
      <c r="I369" s="62">
        <f>IF(H369=0,"N/A",'Source Data'!AS369/H369)</f>
        <v>1236.8241106719368</v>
      </c>
      <c r="J369" s="62">
        <f t="shared" si="15"/>
        <v>177.57542350014387</v>
      </c>
      <c r="K369" s="55">
        <f t="shared" si="16"/>
        <v>0.16764280725640779</v>
      </c>
      <c r="L369" s="58">
        <f t="shared" si="17"/>
        <v>0.59692945065629599</v>
      </c>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row>
    <row r="370" spans="1:47" ht="20" customHeight="1">
      <c r="A370" s="48" t="s">
        <v>606</v>
      </c>
      <c r="B370" s="49">
        <v>128904</v>
      </c>
      <c r="C370" s="50" t="s">
        <v>607</v>
      </c>
      <c r="D370" s="50" t="s">
        <v>79</v>
      </c>
      <c r="E370" s="50" t="s">
        <v>74</v>
      </c>
      <c r="F370" s="36">
        <f>'Source Data'!F370</f>
        <v>384</v>
      </c>
      <c r="G370" s="62">
        <f>IF(F370=0,"N/A",'Source Data'!O370/F370)</f>
        <v>1581.59375</v>
      </c>
      <c r="H370" s="36">
        <f>'Source Data'!G370</f>
        <v>442</v>
      </c>
      <c r="I370" s="62">
        <f>IF(H370=0,"N/A",'Source Data'!AS370/H370)</f>
        <v>2093.3371040723982</v>
      </c>
      <c r="J370" s="62">
        <f t="shared" si="15"/>
        <v>511.74335407239823</v>
      </c>
      <c r="K370" s="55">
        <f t="shared" si="16"/>
        <v>0.32356182115185916</v>
      </c>
      <c r="L370" s="58">
        <f t="shared" si="17"/>
        <v>0.20713507885635146</v>
      </c>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row>
    <row r="371" spans="1:47" ht="20" customHeight="1">
      <c r="A371" s="48" t="s">
        <v>608</v>
      </c>
      <c r="B371" s="49">
        <v>60914</v>
      </c>
      <c r="C371" s="50" t="s">
        <v>452</v>
      </c>
      <c r="D371" s="50" t="s">
        <v>79</v>
      </c>
      <c r="E371" s="50" t="s">
        <v>74</v>
      </c>
      <c r="F371" s="36">
        <f>'Source Data'!F371</f>
        <v>123</v>
      </c>
      <c r="G371" s="62">
        <f>IF(F371=0,"N/A",'Source Data'!O371/F371)</f>
        <v>3536.8455284552847</v>
      </c>
      <c r="H371" s="36">
        <f>'Source Data'!G371</f>
        <v>141</v>
      </c>
      <c r="I371" s="62">
        <f>IF(H371=0,"N/A",'Source Data'!AS371/H371)</f>
        <v>4201.7517730496456</v>
      </c>
      <c r="J371" s="62">
        <f t="shared" si="15"/>
        <v>664.90624459436094</v>
      </c>
      <c r="K371" s="55">
        <f t="shared" si="16"/>
        <v>0.18799414315523086</v>
      </c>
      <c r="L371" s="58">
        <f t="shared" si="17"/>
        <v>0.15942097229763177</v>
      </c>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row>
    <row r="372" spans="1:47" ht="20" customHeight="1">
      <c r="A372" s="48" t="s">
        <v>609</v>
      </c>
      <c r="B372" s="49">
        <v>43904</v>
      </c>
      <c r="C372" s="50" t="s">
        <v>112</v>
      </c>
      <c r="D372" s="50" t="s">
        <v>79</v>
      </c>
      <c r="E372" s="50" t="s">
        <v>74</v>
      </c>
      <c r="F372" s="36">
        <f>'Source Data'!F372</f>
        <v>1767</v>
      </c>
      <c r="G372" s="62">
        <f>IF(F372=0,"N/A",'Source Data'!O372/F372)</f>
        <v>1458.1686474250141</v>
      </c>
      <c r="H372" s="36">
        <f>'Source Data'!G372</f>
        <v>2397</v>
      </c>
      <c r="I372" s="62">
        <f>IF(H372=0,"N/A",'Source Data'!AS372/H372)</f>
        <v>2145.7363370880266</v>
      </c>
      <c r="J372" s="62">
        <f t="shared" si="15"/>
        <v>687.56768966301252</v>
      </c>
      <c r="K372" s="55">
        <f t="shared" si="16"/>
        <v>0.47152823569289537</v>
      </c>
      <c r="L372" s="58">
        <f t="shared" si="17"/>
        <v>0.15416663929038352</v>
      </c>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row>
    <row r="373" spans="1:47" ht="20" customHeight="1">
      <c r="A373" s="48" t="s">
        <v>610</v>
      </c>
      <c r="B373" s="49">
        <v>185902</v>
      </c>
      <c r="C373" s="50" t="s">
        <v>265</v>
      </c>
      <c r="D373" s="50" t="s">
        <v>79</v>
      </c>
      <c r="E373" s="50" t="s">
        <v>74</v>
      </c>
      <c r="F373" s="36">
        <f>'Source Data'!F373</f>
        <v>548</v>
      </c>
      <c r="G373" s="62">
        <f>IF(F373=0,"N/A",'Source Data'!O373/F373)</f>
        <v>1825.7281021897811</v>
      </c>
      <c r="H373" s="36">
        <f>'Source Data'!G373</f>
        <v>599</v>
      </c>
      <c r="I373" s="62">
        <f>IF(H373=0,"N/A",'Source Data'!AS373/H373)</f>
        <v>2332.4657762938232</v>
      </c>
      <c r="J373" s="62">
        <f t="shared" si="15"/>
        <v>506.73767410404207</v>
      </c>
      <c r="K373" s="55">
        <f t="shared" si="16"/>
        <v>0.27755374608971628</v>
      </c>
      <c r="L373" s="58">
        <f t="shared" si="17"/>
        <v>0.20918121035191939</v>
      </c>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row>
    <row r="374" spans="1:47" ht="20" customHeight="1">
      <c r="A374" s="48" t="s">
        <v>611</v>
      </c>
      <c r="B374" s="49">
        <v>75906</v>
      </c>
      <c r="C374" s="50" t="s">
        <v>612</v>
      </c>
      <c r="D374" s="50" t="s">
        <v>79</v>
      </c>
      <c r="E374" s="50" t="s">
        <v>74</v>
      </c>
      <c r="F374" s="36">
        <f>'Source Data'!F374</f>
        <v>266</v>
      </c>
      <c r="G374" s="62">
        <f>IF(F374=0,"N/A",'Source Data'!O374/F374)</f>
        <v>1101.6766917293232</v>
      </c>
      <c r="H374" s="36">
        <f>'Source Data'!G374</f>
        <v>290</v>
      </c>
      <c r="I374" s="62">
        <f>IF(H374=0,"N/A",'Source Data'!AS374/H374)</f>
        <v>2019.8206896551724</v>
      </c>
      <c r="J374" s="62">
        <f t="shared" si="15"/>
        <v>918.14399792584913</v>
      </c>
      <c r="K374" s="55">
        <f t="shared" si="16"/>
        <v>0.8334060299348085</v>
      </c>
      <c r="L374" s="58">
        <f t="shared" si="17"/>
        <v>0.11545029999592803</v>
      </c>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row>
    <row r="375" spans="1:47" ht="20" customHeight="1">
      <c r="A375" s="48" t="s">
        <v>613</v>
      </c>
      <c r="B375" s="49">
        <v>70905</v>
      </c>
      <c r="C375" s="50" t="s">
        <v>174</v>
      </c>
      <c r="D375" s="50" t="s">
        <v>79</v>
      </c>
      <c r="E375" s="50" t="s">
        <v>74</v>
      </c>
      <c r="F375" s="36">
        <f>'Source Data'!F375</f>
        <v>2680</v>
      </c>
      <c r="G375" s="62">
        <f>IF(F375=0,"N/A",'Source Data'!O375/F375)</f>
        <v>1313.2440298507463</v>
      </c>
      <c r="H375" s="36">
        <f>'Source Data'!G375</f>
        <v>3010</v>
      </c>
      <c r="I375" s="62">
        <f>IF(H375=0,"N/A",'Source Data'!AS375/H375)</f>
        <v>1805.3604651162791</v>
      </c>
      <c r="J375" s="62">
        <f t="shared" si="15"/>
        <v>492.1164352655328</v>
      </c>
      <c r="K375" s="55">
        <f t="shared" si="16"/>
        <v>0.37473342659814957</v>
      </c>
      <c r="L375" s="58">
        <f t="shared" si="17"/>
        <v>0.21539617944847797</v>
      </c>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row>
    <row r="376" spans="1:47" ht="20" customHeight="1">
      <c r="A376" s="48" t="s">
        <v>614</v>
      </c>
      <c r="B376" s="49">
        <v>75901</v>
      </c>
      <c r="C376" s="50" t="s">
        <v>612</v>
      </c>
      <c r="D376" s="50" t="s">
        <v>79</v>
      </c>
      <c r="E376" s="50" t="s">
        <v>74</v>
      </c>
      <c r="F376" s="36">
        <f>'Source Data'!F376</f>
        <v>621</v>
      </c>
      <c r="G376" s="62">
        <f>IF(F376=0,"N/A",'Source Data'!O376/F376)</f>
        <v>1682.0772946859904</v>
      </c>
      <c r="H376" s="36">
        <f>'Source Data'!G376</f>
        <v>676</v>
      </c>
      <c r="I376" s="62">
        <f>IF(H376=0,"N/A",'Source Data'!AS376/H376)</f>
        <v>2229.6360946745563</v>
      </c>
      <c r="J376" s="62">
        <f t="shared" si="15"/>
        <v>547.55879998856585</v>
      </c>
      <c r="K376" s="55">
        <f t="shared" si="16"/>
        <v>0.32552534994581445</v>
      </c>
      <c r="L376" s="58">
        <f t="shared" si="17"/>
        <v>0.19358651527874907</v>
      </c>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row>
    <row r="377" spans="1:47" ht="20" customHeight="1">
      <c r="A377" s="48" t="s">
        <v>615</v>
      </c>
      <c r="B377" s="49">
        <v>246902</v>
      </c>
      <c r="C377" s="50" t="s">
        <v>464</v>
      </c>
      <c r="D377" s="50" t="s">
        <v>79</v>
      </c>
      <c r="E377" s="50" t="s">
        <v>74</v>
      </c>
      <c r="F377" s="36">
        <f>'Source Data'!F377</f>
        <v>1102</v>
      </c>
      <c r="G377" s="62">
        <f>IF(F377=0,"N/A",'Source Data'!O377/F377)</f>
        <v>1934.2985480943739</v>
      </c>
      <c r="H377" s="36">
        <f>'Source Data'!G377</f>
        <v>1142</v>
      </c>
      <c r="I377" s="62">
        <f>IF(H377=0,"N/A",'Source Data'!AS377/H377)</f>
        <v>2672.7443082311734</v>
      </c>
      <c r="J377" s="62">
        <f t="shared" si="15"/>
        <v>738.44576013679944</v>
      </c>
      <c r="K377" s="55">
        <f t="shared" si="16"/>
        <v>0.38176410816432604</v>
      </c>
      <c r="L377" s="58">
        <f t="shared" si="17"/>
        <v>0.14354473371255211</v>
      </c>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row>
    <row r="378" spans="1:47" ht="20" customHeight="1">
      <c r="A378" s="48" t="s">
        <v>616</v>
      </c>
      <c r="B378" s="49">
        <v>247901</v>
      </c>
      <c r="C378" s="50" t="s">
        <v>617</v>
      </c>
      <c r="D378" s="50" t="s">
        <v>79</v>
      </c>
      <c r="E378" s="50" t="s">
        <v>74</v>
      </c>
      <c r="F378" s="36">
        <f>'Source Data'!F378</f>
        <v>4132</v>
      </c>
      <c r="G378" s="62">
        <f>IF(F378=0,"N/A",'Source Data'!O378/F378)</f>
        <v>1488.2833978702806</v>
      </c>
      <c r="H378" s="36">
        <f>'Source Data'!G378</f>
        <v>4062</v>
      </c>
      <c r="I378" s="62">
        <f>IF(H378=0,"N/A",'Source Data'!AS378/H378)</f>
        <v>2051.1435253569671</v>
      </c>
      <c r="J378" s="62">
        <f t="shared" si="15"/>
        <v>562.86012748668645</v>
      </c>
      <c r="K378" s="55">
        <f t="shared" si="16"/>
        <v>0.37819418552416423</v>
      </c>
      <c r="L378" s="58">
        <f t="shared" si="17"/>
        <v>0.18832387448248811</v>
      </c>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row>
    <row r="379" spans="1:47" ht="20" customHeight="1">
      <c r="A379" s="48" t="s">
        <v>618</v>
      </c>
      <c r="B379" s="49">
        <v>178914</v>
      </c>
      <c r="C379" s="50" t="s">
        <v>97</v>
      </c>
      <c r="D379" s="50" t="s">
        <v>79</v>
      </c>
      <c r="E379" s="50" t="s">
        <v>74</v>
      </c>
      <c r="F379" s="36">
        <f>'Source Data'!F379</f>
        <v>5777</v>
      </c>
      <c r="G379" s="62">
        <f>IF(F379=0,"N/A",'Source Data'!O379/F379)</f>
        <v>1688.1976804569847</v>
      </c>
      <c r="H379" s="36">
        <f>'Source Data'!G379</f>
        <v>5559</v>
      </c>
      <c r="I379" s="62">
        <f>IF(H379=0,"N/A",'Source Data'!AS379/H379)</f>
        <v>2350.1363554596151</v>
      </c>
      <c r="J379" s="62">
        <f t="shared" si="15"/>
        <v>661.93867500263036</v>
      </c>
      <c r="K379" s="55">
        <f t="shared" si="16"/>
        <v>0.39209784651726781</v>
      </c>
      <c r="L379" s="58">
        <f t="shared" si="17"/>
        <v>0.16013568024194808</v>
      </c>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row>
    <row r="380" spans="1:47" ht="20" customHeight="1">
      <c r="A380" s="48" t="s">
        <v>619</v>
      </c>
      <c r="B380" s="49">
        <v>77901</v>
      </c>
      <c r="C380" s="50" t="s">
        <v>620</v>
      </c>
      <c r="D380" s="50" t="s">
        <v>79</v>
      </c>
      <c r="E380" s="50" t="s">
        <v>74</v>
      </c>
      <c r="F380" s="36">
        <f>'Source Data'!F380</f>
        <v>709</v>
      </c>
      <c r="G380" s="62">
        <f>IF(F380=0,"N/A",'Source Data'!O380/F380)</f>
        <v>2010.8815232722143</v>
      </c>
      <c r="H380" s="36">
        <f>'Source Data'!G380</f>
        <v>671</v>
      </c>
      <c r="I380" s="62">
        <f>IF(H380=0,"N/A",'Source Data'!AS380/H380)</f>
        <v>2790.6423248882265</v>
      </c>
      <c r="J380" s="62">
        <f t="shared" si="15"/>
        <v>779.76080161601226</v>
      </c>
      <c r="K380" s="55">
        <f t="shared" si="16"/>
        <v>0.38777063322315658</v>
      </c>
      <c r="L380" s="58">
        <f t="shared" si="17"/>
        <v>0.13593912361370397</v>
      </c>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row>
    <row r="381" spans="1:47" ht="20" customHeight="1">
      <c r="A381" s="48" t="s">
        <v>621</v>
      </c>
      <c r="B381" s="49">
        <v>148902</v>
      </c>
      <c r="C381" s="50" t="s">
        <v>258</v>
      </c>
      <c r="D381" s="50" t="s">
        <v>79</v>
      </c>
      <c r="E381" s="50" t="s">
        <v>74</v>
      </c>
      <c r="F381" s="36">
        <f>'Source Data'!F381</f>
        <v>155</v>
      </c>
      <c r="G381" s="62">
        <f>IF(F381=0,"N/A",'Source Data'!O381/F381)</f>
        <v>1658.5935483870967</v>
      </c>
      <c r="H381" s="36">
        <f>'Source Data'!G381</f>
        <v>182</v>
      </c>
      <c r="I381" s="62">
        <f>IF(H381=0,"N/A",'Source Data'!AS381/H381)</f>
        <v>1975.0824175824175</v>
      </c>
      <c r="J381" s="62">
        <f t="shared" si="15"/>
        <v>316.48886919532083</v>
      </c>
      <c r="K381" s="55">
        <f t="shared" si="16"/>
        <v>0.19081761743441678</v>
      </c>
      <c r="L381" s="58">
        <f t="shared" si="17"/>
        <v>0.33492489094326472</v>
      </c>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row>
    <row r="382" spans="1:47" ht="20" customHeight="1">
      <c r="A382" s="48" t="s">
        <v>622</v>
      </c>
      <c r="B382" s="49">
        <v>169910</v>
      </c>
      <c r="C382" s="50" t="s">
        <v>267</v>
      </c>
      <c r="D382" s="50" t="s">
        <v>79</v>
      </c>
      <c r="E382" s="50" t="s">
        <v>74</v>
      </c>
      <c r="F382" s="36">
        <f>'Source Data'!F382</f>
        <v>161</v>
      </c>
      <c r="G382" s="62">
        <f>IF(F382=0,"N/A",'Source Data'!O382/F382)</f>
        <v>1809.8944099378882</v>
      </c>
      <c r="H382" s="36">
        <f>'Source Data'!G382</f>
        <v>180</v>
      </c>
      <c r="I382" s="62">
        <f>IF(H382=0,"N/A",'Source Data'!AS382/H382)</f>
        <v>2190.3611111111113</v>
      </c>
      <c r="J382" s="62">
        <f t="shared" si="15"/>
        <v>380.4667011732231</v>
      </c>
      <c r="K382" s="55">
        <f t="shared" si="16"/>
        <v>0.210214860648296</v>
      </c>
      <c r="L382" s="58">
        <f t="shared" si="17"/>
        <v>0.27860519638941844</v>
      </c>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row>
    <row r="383" spans="1:47" ht="20" customHeight="1">
      <c r="A383" s="48" t="s">
        <v>623</v>
      </c>
      <c r="B383" s="49">
        <v>129902</v>
      </c>
      <c r="C383" s="50" t="s">
        <v>467</v>
      </c>
      <c r="D383" s="50" t="s">
        <v>79</v>
      </c>
      <c r="E383" s="50" t="s">
        <v>74</v>
      </c>
      <c r="F383" s="36">
        <f>'Source Data'!F383</f>
        <v>11977</v>
      </c>
      <c r="G383" s="62">
        <f>IF(F383=0,"N/A",'Source Data'!O383/F383)</f>
        <v>1005.318109710278</v>
      </c>
      <c r="H383" s="36">
        <f>'Source Data'!G383</f>
        <v>18565</v>
      </c>
      <c r="I383" s="62">
        <f>IF(H383=0,"N/A",'Source Data'!AS383/H383)</f>
        <v>1603.8986264476164</v>
      </c>
      <c r="J383" s="62">
        <f t="shared" si="15"/>
        <v>598.58051673733837</v>
      </c>
      <c r="K383" s="55">
        <f t="shared" si="16"/>
        <v>0.59541403955196126</v>
      </c>
      <c r="L383" s="58">
        <f t="shared" si="17"/>
        <v>0.17708561678179979</v>
      </c>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row>
    <row r="384" spans="1:47" ht="20" customHeight="1">
      <c r="A384" s="48" t="s">
        <v>624</v>
      </c>
      <c r="B384" s="49">
        <v>114904</v>
      </c>
      <c r="C384" s="50" t="s">
        <v>227</v>
      </c>
      <c r="D384" s="50" t="s">
        <v>79</v>
      </c>
      <c r="E384" s="50" t="s">
        <v>74</v>
      </c>
      <c r="F384" s="36">
        <f>'Source Data'!F384</f>
        <v>787</v>
      </c>
      <c r="G384" s="62">
        <f>IF(F384=0,"N/A",'Source Data'!O384/F384)</f>
        <v>1896.5171537484116</v>
      </c>
      <c r="H384" s="36">
        <f>'Source Data'!G384</f>
        <v>695</v>
      </c>
      <c r="I384" s="62">
        <f>IF(H384=0,"N/A",'Source Data'!AS384/H384)</f>
        <v>2344.5223021582733</v>
      </c>
      <c r="J384" s="62">
        <f t="shared" si="15"/>
        <v>448.0051484098617</v>
      </c>
      <c r="K384" s="55">
        <f t="shared" si="16"/>
        <v>0.2362252023528458</v>
      </c>
      <c r="L384" s="58">
        <f t="shared" si="17"/>
        <v>0.23660442380234636</v>
      </c>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row>
    <row r="385" spans="1:47" ht="20" customHeight="1">
      <c r="A385" s="48" t="s">
        <v>625</v>
      </c>
      <c r="B385" s="49">
        <v>79907</v>
      </c>
      <c r="C385" s="50" t="s">
        <v>626</v>
      </c>
      <c r="D385" s="50" t="s">
        <v>79</v>
      </c>
      <c r="E385" s="50" t="s">
        <v>74</v>
      </c>
      <c r="F385" s="36">
        <f>'Source Data'!F385</f>
        <v>77756</v>
      </c>
      <c r="G385" s="62">
        <f>IF(F385=0,"N/A",'Source Data'!O385/F385)</f>
        <v>1515.0484078399095</v>
      </c>
      <c r="H385" s="36">
        <f>'Source Data'!G385</f>
        <v>79663</v>
      </c>
      <c r="I385" s="62">
        <f>IF(H385=0,"N/A",'Source Data'!AS385/H385)</f>
        <v>1760.9163852729623</v>
      </c>
      <c r="J385" s="62">
        <f t="shared" si="15"/>
        <v>245.86797743305283</v>
      </c>
      <c r="K385" s="55">
        <f t="shared" si="16"/>
        <v>0.16228390865979045</v>
      </c>
      <c r="L385" s="58">
        <f t="shared" si="17"/>
        <v>0.43112568422564362</v>
      </c>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row>
    <row r="386" spans="1:47" ht="20" customHeight="1">
      <c r="A386" s="48" t="s">
        <v>627</v>
      </c>
      <c r="B386" s="49">
        <v>242906</v>
      </c>
      <c r="C386" s="50" t="s">
        <v>628</v>
      </c>
      <c r="D386" s="50" t="s">
        <v>79</v>
      </c>
      <c r="E386" s="50" t="s">
        <v>74</v>
      </c>
      <c r="F386" s="36">
        <f>'Source Data'!F386</f>
        <v>145</v>
      </c>
      <c r="G386" s="62">
        <f>IF(F386=0,"N/A",'Source Data'!O386/F386)</f>
        <v>3262.6620689655174</v>
      </c>
      <c r="H386" s="36">
        <f>'Source Data'!G386</f>
        <v>141</v>
      </c>
      <c r="I386" s="62">
        <f>IF(H386=0,"N/A",'Source Data'!AS386/H386)</f>
        <v>4669.5319148936169</v>
      </c>
      <c r="J386" s="62">
        <f t="shared" si="15"/>
        <v>1406.8698459280995</v>
      </c>
      <c r="K386" s="55">
        <f t="shared" si="16"/>
        <v>0.4312030532705986</v>
      </c>
      <c r="L386" s="58">
        <f t="shared" si="17"/>
        <v>7.534456745007051E-2</v>
      </c>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row>
    <row r="387" spans="1:47" ht="20" customHeight="1">
      <c r="A387" s="48" t="s">
        <v>629</v>
      </c>
      <c r="B387" s="49">
        <v>186902</v>
      </c>
      <c r="C387" s="50" t="s">
        <v>316</v>
      </c>
      <c r="D387" s="50" t="s">
        <v>79</v>
      </c>
      <c r="E387" s="50" t="s">
        <v>74</v>
      </c>
      <c r="F387" s="36">
        <f>'Source Data'!F387</f>
        <v>2464</v>
      </c>
      <c r="G387" s="62">
        <f>IF(F387=0,"N/A",'Source Data'!O387/F387)</f>
        <v>1806.4699675324675</v>
      </c>
      <c r="H387" s="36">
        <f>'Source Data'!G387</f>
        <v>13480</v>
      </c>
      <c r="I387" s="62">
        <f>IF(H387=0,"N/A",'Source Data'!AS387/H387)</f>
        <v>428.99228486646882</v>
      </c>
      <c r="J387" s="62">
        <f t="shared" si="15"/>
        <v>-1377.4776826659986</v>
      </c>
      <c r="K387" s="55">
        <f t="shared" si="16"/>
        <v>-0.76252454091310062</v>
      </c>
      <c r="L387" s="58" t="str">
        <f t="shared" si="17"/>
        <v>N/A</v>
      </c>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row>
    <row r="388" spans="1:47" ht="20" customHeight="1">
      <c r="A388" s="48" t="s">
        <v>630</v>
      </c>
      <c r="B388" s="49">
        <v>220809</v>
      </c>
      <c r="C388" s="50" t="s">
        <v>91</v>
      </c>
      <c r="D388" s="50" t="s">
        <v>71</v>
      </c>
      <c r="E388" s="50" t="s">
        <v>74</v>
      </c>
      <c r="F388" s="36">
        <f>'Source Data'!F388</f>
        <v>524</v>
      </c>
      <c r="G388" s="62">
        <f>IF(F388=0,"N/A",'Source Data'!O388/F388)</f>
        <v>993.79961832061065</v>
      </c>
      <c r="H388" s="36">
        <f>'Source Data'!G388</f>
        <v>670</v>
      </c>
      <c r="I388" s="62">
        <f>IF(H388=0,"N/A",'Source Data'!AS388/H388)</f>
        <v>1079.2940298507463</v>
      </c>
      <c r="J388" s="62">
        <f t="shared" si="15"/>
        <v>85.494411530135608</v>
      </c>
      <c r="K388" s="55">
        <f t="shared" si="16"/>
        <v>8.6027816829523249E-2</v>
      </c>
      <c r="L388" s="58">
        <f t="shared" si="17"/>
        <v>1.2398471210324251</v>
      </c>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row>
    <row r="389" spans="1:47" ht="20" customHeight="1">
      <c r="A389" s="48" t="s">
        <v>631</v>
      </c>
      <c r="B389" s="49">
        <v>220905</v>
      </c>
      <c r="C389" s="50" t="s">
        <v>91</v>
      </c>
      <c r="D389" s="50" t="s">
        <v>79</v>
      </c>
      <c r="E389" s="50" t="s">
        <v>74</v>
      </c>
      <c r="F389" s="36">
        <f>'Source Data'!F389</f>
        <v>82891</v>
      </c>
      <c r="G389" s="62">
        <f>IF(F389=0,"N/A",'Source Data'!O389/F389)</f>
        <v>1284.653919002063</v>
      </c>
      <c r="H389" s="36">
        <f>'Source Data'!G389</f>
        <v>70405</v>
      </c>
      <c r="I389" s="62">
        <f>IF(H389=0,"N/A",'Source Data'!AS389/H389)</f>
        <v>1764.4545983950004</v>
      </c>
      <c r="J389" s="62">
        <f t="shared" si="15"/>
        <v>479.80067939293735</v>
      </c>
      <c r="K389" s="55">
        <f t="shared" si="16"/>
        <v>0.37348633145155014</v>
      </c>
      <c r="L389" s="58">
        <f t="shared" si="17"/>
        <v>0.22092507274919942</v>
      </c>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row>
    <row r="390" spans="1:47" ht="20" customHeight="1">
      <c r="A390" s="48" t="s">
        <v>632</v>
      </c>
      <c r="B390" s="49">
        <v>198903</v>
      </c>
      <c r="C390" s="50" t="s">
        <v>282</v>
      </c>
      <c r="D390" s="50" t="s">
        <v>79</v>
      </c>
      <c r="E390" s="50" t="s">
        <v>74</v>
      </c>
      <c r="F390" s="36">
        <f>'Source Data'!F390</f>
        <v>1243</v>
      </c>
      <c r="G390" s="62">
        <f>IF(F390=0,"N/A",'Source Data'!O390/F390)</f>
        <v>1872.6411906677392</v>
      </c>
      <c r="H390" s="36">
        <f>'Source Data'!G390</f>
        <v>1462</v>
      </c>
      <c r="I390" s="62">
        <f>IF(H390=0,"N/A",'Source Data'!AS390/H390)</f>
        <v>2237.3419972640218</v>
      </c>
      <c r="J390" s="62">
        <f t="shared" ref="J390:J453" si="18">IF(OR(NOT(ISNUMBER(G390)),NOT(ISNUMBER(I390))),"N/A",I390-G390)</f>
        <v>364.70080659628252</v>
      </c>
      <c r="K390" s="55">
        <f t="shared" ref="K390:K453" si="19">IF(OR(NOT(ISNUMBER(G390)),NOT(ISNUMBER(J390)),G390=0),"N/A",J390/G390)</f>
        <v>0.19475210115731723</v>
      </c>
      <c r="L390" s="58">
        <f t="shared" ref="L390:L453" si="20">IF(OR(NOT(ISNUMBER(J390)),J390&lt;=0),"N/A",106/J390)</f>
        <v>0.29064920637079961</v>
      </c>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row>
    <row r="391" spans="1:47" ht="20" customHeight="1">
      <c r="A391" s="48" t="s">
        <v>633</v>
      </c>
      <c r="B391" s="49">
        <v>1904</v>
      </c>
      <c r="C391" s="50" t="s">
        <v>360</v>
      </c>
      <c r="D391" s="50" t="s">
        <v>79</v>
      </c>
      <c r="E391" s="50" t="s">
        <v>74</v>
      </c>
      <c r="F391" s="36">
        <f>'Source Data'!F391</f>
        <v>786</v>
      </c>
      <c r="G391" s="62">
        <f>IF(F391=0,"N/A",'Source Data'!O391/F391)</f>
        <v>1522.9631043256998</v>
      </c>
      <c r="H391" s="36">
        <f>'Source Data'!G391</f>
        <v>811</v>
      </c>
      <c r="I391" s="62">
        <f>IF(H391=0,"N/A",'Source Data'!AS391/H391)</f>
        <v>2232.6522811344021</v>
      </c>
      <c r="J391" s="62">
        <f t="shared" si="18"/>
        <v>709.68917680870231</v>
      </c>
      <c r="K391" s="55">
        <f t="shared" si="19"/>
        <v>0.46599236369742592</v>
      </c>
      <c r="L391" s="58">
        <f t="shared" si="20"/>
        <v>0.14936116184927031</v>
      </c>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row>
    <row r="392" spans="1:47" ht="20" customHeight="1">
      <c r="A392" s="48" t="s">
        <v>634</v>
      </c>
      <c r="B392" s="49">
        <v>86901</v>
      </c>
      <c r="C392" s="50" t="s">
        <v>541</v>
      </c>
      <c r="D392" s="50" t="s">
        <v>79</v>
      </c>
      <c r="E392" s="50" t="s">
        <v>74</v>
      </c>
      <c r="F392" s="36">
        <f>'Source Data'!F392</f>
        <v>3182</v>
      </c>
      <c r="G392" s="62">
        <f>IF(F392=0,"N/A",'Source Data'!O392/F392)</f>
        <v>1329.046511627907</v>
      </c>
      <c r="H392" s="36">
        <f>'Source Data'!G392</f>
        <v>3030</v>
      </c>
      <c r="I392" s="62">
        <f>IF(H392=0,"N/A",'Source Data'!AS392/H392)</f>
        <v>1839.8112211221121</v>
      </c>
      <c r="J392" s="62">
        <f t="shared" si="18"/>
        <v>510.76470949420514</v>
      </c>
      <c r="K392" s="55">
        <f t="shared" si="19"/>
        <v>0.38430913066284311</v>
      </c>
      <c r="L392" s="58">
        <f t="shared" si="20"/>
        <v>0.20753195753279155</v>
      </c>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row>
    <row r="393" spans="1:47" ht="20" customHeight="1">
      <c r="A393" s="48" t="s">
        <v>635</v>
      </c>
      <c r="B393" s="49">
        <v>66903</v>
      </c>
      <c r="C393" s="50" t="s">
        <v>216</v>
      </c>
      <c r="D393" s="50" t="s">
        <v>79</v>
      </c>
      <c r="E393" s="50" t="s">
        <v>74</v>
      </c>
      <c r="F393" s="36">
        <f>'Source Data'!F393</f>
        <v>789</v>
      </c>
      <c r="G393" s="62">
        <f>IF(F393=0,"N/A",'Source Data'!O393/F393)</f>
        <v>1943.9442332065905</v>
      </c>
      <c r="H393" s="36">
        <f>'Source Data'!G393</f>
        <v>709</v>
      </c>
      <c r="I393" s="62">
        <f>IF(H393=0,"N/A",'Source Data'!AS393/H393)</f>
        <v>2541.3046544428771</v>
      </c>
      <c r="J393" s="62">
        <f t="shared" si="18"/>
        <v>597.36042123628658</v>
      </c>
      <c r="K393" s="55">
        <f t="shared" si="19"/>
        <v>0.30729298250028697</v>
      </c>
      <c r="L393" s="58">
        <f t="shared" si="20"/>
        <v>0.17744731025303664</v>
      </c>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row>
    <row r="394" spans="1:47" ht="20" customHeight="1">
      <c r="A394" s="48" t="s">
        <v>636</v>
      </c>
      <c r="B394" s="49">
        <v>152907</v>
      </c>
      <c r="C394" s="50" t="s">
        <v>221</v>
      </c>
      <c r="D394" s="50" t="s">
        <v>79</v>
      </c>
      <c r="E394" s="50" t="s">
        <v>74</v>
      </c>
      <c r="F394" s="36">
        <f>'Source Data'!F394</f>
        <v>10269</v>
      </c>
      <c r="G394" s="62">
        <f>IF(F394=0,"N/A",'Source Data'!O394/F394)</f>
        <v>1098.5517577174019</v>
      </c>
      <c r="H394" s="36">
        <f>'Source Data'!G394</f>
        <v>11770</v>
      </c>
      <c r="I394" s="62">
        <f>IF(H394=0,"N/A",'Source Data'!AS394/H394)</f>
        <v>1536.3154630416313</v>
      </c>
      <c r="J394" s="62">
        <f t="shared" si="18"/>
        <v>437.76370532422948</v>
      </c>
      <c r="K394" s="55">
        <f t="shared" si="19"/>
        <v>0.39849165253153457</v>
      </c>
      <c r="L394" s="58">
        <f t="shared" si="20"/>
        <v>0.24213976332617879</v>
      </c>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row>
    <row r="395" spans="1:47" ht="20" customHeight="1">
      <c r="A395" s="48" t="s">
        <v>637</v>
      </c>
      <c r="B395" s="49">
        <v>84911</v>
      </c>
      <c r="C395" s="50" t="s">
        <v>126</v>
      </c>
      <c r="D395" s="50" t="s">
        <v>79</v>
      </c>
      <c r="E395" s="50" t="s">
        <v>74</v>
      </c>
      <c r="F395" s="36">
        <f>'Source Data'!F395</f>
        <v>6227</v>
      </c>
      <c r="G395" s="62">
        <f>IF(F395=0,"N/A",'Source Data'!O395/F395)</f>
        <v>1051.589368877469</v>
      </c>
      <c r="H395" s="36">
        <f>'Source Data'!G395</f>
        <v>6194</v>
      </c>
      <c r="I395" s="62">
        <f>IF(H395=0,"N/A",'Source Data'!AS395/H395)</f>
        <v>1633.7996448175654</v>
      </c>
      <c r="J395" s="62">
        <f t="shared" si="18"/>
        <v>582.21027594009638</v>
      </c>
      <c r="K395" s="55">
        <f t="shared" si="19"/>
        <v>0.55364792871725521</v>
      </c>
      <c r="L395" s="58">
        <f t="shared" si="20"/>
        <v>0.18206480438505063</v>
      </c>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row>
    <row r="396" spans="1:47" ht="20" customHeight="1">
      <c r="A396" s="48" t="s">
        <v>638</v>
      </c>
      <c r="B396" s="49">
        <v>185903</v>
      </c>
      <c r="C396" s="50" t="s">
        <v>265</v>
      </c>
      <c r="D396" s="50" t="s">
        <v>79</v>
      </c>
      <c r="E396" s="50" t="s">
        <v>74</v>
      </c>
      <c r="F396" s="36">
        <f>'Source Data'!F396</f>
        <v>1136</v>
      </c>
      <c r="G396" s="62">
        <f>IF(F396=0,"N/A",'Source Data'!O396/F396)</f>
        <v>1538.8846830985915</v>
      </c>
      <c r="H396" s="36">
        <f>'Source Data'!G396</f>
        <v>1016</v>
      </c>
      <c r="I396" s="62">
        <f>IF(H396=0,"N/A",'Source Data'!AS396/H396)</f>
        <v>2029.5757874015749</v>
      </c>
      <c r="J396" s="62">
        <f t="shared" si="18"/>
        <v>490.69110430298338</v>
      </c>
      <c r="K396" s="55">
        <f t="shared" si="19"/>
        <v>0.31886151684540898</v>
      </c>
      <c r="L396" s="58">
        <f t="shared" si="20"/>
        <v>0.21602184973491789</v>
      </c>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row>
    <row r="397" spans="1:47" ht="20" customHeight="1">
      <c r="A397" s="48" t="s">
        <v>639</v>
      </c>
      <c r="B397" s="49">
        <v>43905</v>
      </c>
      <c r="C397" s="50" t="s">
        <v>112</v>
      </c>
      <c r="D397" s="50" t="s">
        <v>79</v>
      </c>
      <c r="E397" s="50" t="s">
        <v>74</v>
      </c>
      <c r="F397" s="36">
        <f>'Source Data'!F397</f>
        <v>62705</v>
      </c>
      <c r="G397" s="62">
        <f>IF(F397=0,"N/A",'Source Data'!O397/F397)</f>
        <v>1171.9307072801212</v>
      </c>
      <c r="H397" s="36">
        <f>'Source Data'!G397</f>
        <v>65289</v>
      </c>
      <c r="I397" s="62">
        <f>IF(H397=0,"N/A",'Source Data'!AS397/H397)</f>
        <v>1556.542128076705</v>
      </c>
      <c r="J397" s="62">
        <f t="shared" si="18"/>
        <v>384.61142079658384</v>
      </c>
      <c r="K397" s="55">
        <f t="shared" si="19"/>
        <v>0.32818614480135128</v>
      </c>
      <c r="L397" s="58">
        <f t="shared" si="20"/>
        <v>0.27560284034327226</v>
      </c>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row>
    <row r="398" spans="1:47" ht="20" customHeight="1">
      <c r="A398" s="48" t="s">
        <v>640</v>
      </c>
      <c r="B398" s="49">
        <v>175905</v>
      </c>
      <c r="C398" s="50" t="s">
        <v>242</v>
      </c>
      <c r="D398" s="50" t="s">
        <v>79</v>
      </c>
      <c r="E398" s="50" t="s">
        <v>74</v>
      </c>
      <c r="F398" s="36">
        <f>'Source Data'!F398</f>
        <v>430</v>
      </c>
      <c r="G398" s="62">
        <f>IF(F398=0,"N/A",'Source Data'!O398/F398)</f>
        <v>1629.0674418604651</v>
      </c>
      <c r="H398" s="36">
        <f>'Source Data'!G398</f>
        <v>462</v>
      </c>
      <c r="I398" s="62">
        <f>IF(H398=0,"N/A",'Source Data'!AS398/H398)</f>
        <v>2175.939393939394</v>
      </c>
      <c r="J398" s="62">
        <f t="shared" si="18"/>
        <v>546.87195207892887</v>
      </c>
      <c r="K398" s="55">
        <f t="shared" si="19"/>
        <v>0.33569632418310291</v>
      </c>
      <c r="L398" s="58">
        <f t="shared" si="20"/>
        <v>0.19382965170739136</v>
      </c>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row>
    <row r="399" spans="1:47" ht="20" customHeight="1">
      <c r="A399" s="48" t="s">
        <v>641</v>
      </c>
      <c r="B399" s="49">
        <v>234909</v>
      </c>
      <c r="C399" s="50" t="s">
        <v>347</v>
      </c>
      <c r="D399" s="50" t="s">
        <v>79</v>
      </c>
      <c r="E399" s="50" t="s">
        <v>74</v>
      </c>
      <c r="F399" s="36">
        <f>'Source Data'!F399</f>
        <v>429</v>
      </c>
      <c r="G399" s="62">
        <f>IF(F399=0,"N/A",'Source Data'!O399/F399)</f>
        <v>1520.5454545454545</v>
      </c>
      <c r="H399" s="36">
        <f>'Source Data'!G399</f>
        <v>385</v>
      </c>
      <c r="I399" s="62">
        <f>IF(H399=0,"N/A",'Source Data'!AS399/H399)</f>
        <v>2555.0389610389611</v>
      </c>
      <c r="J399" s="62">
        <f t="shared" si="18"/>
        <v>1034.4935064935066</v>
      </c>
      <c r="K399" s="55">
        <f t="shared" si="19"/>
        <v>0.68034369074665635</v>
      </c>
      <c r="L399" s="58">
        <f t="shared" si="20"/>
        <v>0.10246560208898262</v>
      </c>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row>
    <row r="400" spans="1:47" ht="20" customHeight="1">
      <c r="A400" s="48" t="s">
        <v>642</v>
      </c>
      <c r="B400" s="49">
        <v>122901</v>
      </c>
      <c r="C400" s="50" t="s">
        <v>643</v>
      </c>
      <c r="D400" s="50" t="s">
        <v>79</v>
      </c>
      <c r="E400" s="50" t="s">
        <v>74</v>
      </c>
      <c r="F400" s="36">
        <f>'Source Data'!F400</f>
        <v>224</v>
      </c>
      <c r="G400" s="62">
        <f>IF(F400=0,"N/A",'Source Data'!O400/F400)</f>
        <v>2777.5669642857142</v>
      </c>
      <c r="H400" s="36">
        <f>'Source Data'!G400</f>
        <v>682</v>
      </c>
      <c r="I400" s="62">
        <f>IF(H400=0,"N/A",'Source Data'!AS400/H400)</f>
        <v>1417.282991202346</v>
      </c>
      <c r="J400" s="62">
        <f t="shared" si="18"/>
        <v>-1360.2839730833682</v>
      </c>
      <c r="K400" s="55">
        <f t="shared" si="19"/>
        <v>-0.48973939803218464</v>
      </c>
      <c r="L400" s="58" t="str">
        <f t="shared" si="20"/>
        <v>N/A</v>
      </c>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row>
    <row r="401" spans="1:47" ht="20" customHeight="1">
      <c r="A401" s="48" t="s">
        <v>644</v>
      </c>
      <c r="B401" s="49">
        <v>115901</v>
      </c>
      <c r="C401" s="50" t="s">
        <v>515</v>
      </c>
      <c r="D401" s="50" t="s">
        <v>79</v>
      </c>
      <c r="E401" s="50" t="s">
        <v>74</v>
      </c>
      <c r="F401" s="36">
        <f>'Source Data'!F401</f>
        <v>404</v>
      </c>
      <c r="G401" s="62">
        <f>IF(F401=0,"N/A",'Source Data'!O401/F401)</f>
        <v>2192.871287128713</v>
      </c>
      <c r="H401" s="36">
        <f>'Source Data'!G401</f>
        <v>390</v>
      </c>
      <c r="I401" s="62">
        <f>IF(H401=0,"N/A",'Source Data'!AS401/H401)</f>
        <v>2402.1641025641024</v>
      </c>
      <c r="J401" s="62">
        <f t="shared" si="18"/>
        <v>209.29281543538946</v>
      </c>
      <c r="K401" s="55">
        <f t="shared" si="19"/>
        <v>9.544236210481459E-2</v>
      </c>
      <c r="L401" s="58">
        <f t="shared" si="20"/>
        <v>0.50646745699076867</v>
      </c>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row>
    <row r="402" spans="1:47" ht="20" customHeight="1">
      <c r="A402" s="48" t="s">
        <v>645</v>
      </c>
      <c r="B402" s="49">
        <v>15914</v>
      </c>
      <c r="C402" s="50" t="s">
        <v>99</v>
      </c>
      <c r="D402" s="50" t="s">
        <v>79</v>
      </c>
      <c r="E402" s="50" t="s">
        <v>74</v>
      </c>
      <c r="F402" s="36">
        <f>'Source Data'!F402</f>
        <v>1543</v>
      </c>
      <c r="G402" s="62">
        <f>IF(F402=0,"N/A",'Source Data'!O402/F402)</f>
        <v>1875.7537265068049</v>
      </c>
      <c r="H402" s="36">
        <f>'Source Data'!G402</f>
        <v>1617</v>
      </c>
      <c r="I402" s="62">
        <f>IF(H402=0,"N/A",'Source Data'!AS402/H402)</f>
        <v>2579.3611626468769</v>
      </c>
      <c r="J402" s="62">
        <f t="shared" si="18"/>
        <v>703.60743614007197</v>
      </c>
      <c r="K402" s="55">
        <f t="shared" si="19"/>
        <v>0.3751065111571934</v>
      </c>
      <c r="L402" s="58">
        <f t="shared" si="20"/>
        <v>0.1506521883587624</v>
      </c>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row>
    <row r="403" spans="1:47" ht="20" customHeight="1">
      <c r="A403" s="48" t="s">
        <v>646</v>
      </c>
      <c r="B403" s="49">
        <v>49901</v>
      </c>
      <c r="C403" s="50" t="s">
        <v>339</v>
      </c>
      <c r="D403" s="50" t="s">
        <v>79</v>
      </c>
      <c r="E403" s="50" t="s">
        <v>74</v>
      </c>
      <c r="F403" s="36">
        <f>'Source Data'!F403</f>
        <v>3061</v>
      </c>
      <c r="G403" s="62">
        <f>IF(F403=0,"N/A",'Source Data'!O403/F403)</f>
        <v>1312.0009800718719</v>
      </c>
      <c r="H403" s="36">
        <f>'Source Data'!G403</f>
        <v>3111</v>
      </c>
      <c r="I403" s="62">
        <f>IF(H403=0,"N/A",'Source Data'!AS403/H403)</f>
        <v>1865.0761812921889</v>
      </c>
      <c r="J403" s="62">
        <f t="shared" si="18"/>
        <v>553.07520122031701</v>
      </c>
      <c r="K403" s="55">
        <f t="shared" si="19"/>
        <v>0.42155090554125907</v>
      </c>
      <c r="L403" s="58">
        <f t="shared" si="20"/>
        <v>0.19165567316364812</v>
      </c>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row>
    <row r="404" spans="1:47" ht="20" customHeight="1">
      <c r="A404" s="48" t="s">
        <v>647</v>
      </c>
      <c r="B404" s="49">
        <v>101910</v>
      </c>
      <c r="C404" s="50" t="s">
        <v>76</v>
      </c>
      <c r="D404" s="50" t="s">
        <v>79</v>
      </c>
      <c r="E404" s="50" t="s">
        <v>74</v>
      </c>
      <c r="F404" s="36">
        <f>'Source Data'!F404</f>
        <v>22428</v>
      </c>
      <c r="G404" s="62">
        <f>IF(F404=0,"N/A",'Source Data'!O404/F404)</f>
        <v>1552.1777688603531</v>
      </c>
      <c r="H404" s="36">
        <f>'Source Data'!G404</f>
        <v>20862</v>
      </c>
      <c r="I404" s="62">
        <f>IF(H404=0,"N/A",'Source Data'!AS404/H404)</f>
        <v>2043.4716230466877</v>
      </c>
      <c r="J404" s="62">
        <f t="shared" si="18"/>
        <v>491.29385418633456</v>
      </c>
      <c r="K404" s="55">
        <f t="shared" si="19"/>
        <v>0.31651906375843442</v>
      </c>
      <c r="L404" s="58">
        <f t="shared" si="20"/>
        <v>0.21575682068230606</v>
      </c>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row>
    <row r="405" spans="1:47" ht="20" customHeight="1">
      <c r="A405" s="48" t="s">
        <v>648</v>
      </c>
      <c r="B405" s="49">
        <v>84902</v>
      </c>
      <c r="C405" s="50" t="s">
        <v>126</v>
      </c>
      <c r="D405" s="50" t="s">
        <v>79</v>
      </c>
      <c r="E405" s="50" t="s">
        <v>74</v>
      </c>
      <c r="F405" s="36">
        <f>'Source Data'!F405</f>
        <v>7041</v>
      </c>
      <c r="G405" s="62">
        <f>IF(F405=0,"N/A",'Source Data'!O405/F405)</f>
        <v>1709.3272262462719</v>
      </c>
      <c r="H405" s="36">
        <f>'Source Data'!G405</f>
        <v>6383</v>
      </c>
      <c r="I405" s="62">
        <f>IF(H405=0,"N/A",'Source Data'!AS405/H405)</f>
        <v>2110.8151339495535</v>
      </c>
      <c r="J405" s="62">
        <f t="shared" si="18"/>
        <v>401.48790770328151</v>
      </c>
      <c r="K405" s="55">
        <f t="shared" si="19"/>
        <v>0.23488066037827035</v>
      </c>
      <c r="L405" s="58">
        <f t="shared" si="20"/>
        <v>0.26401791427885046</v>
      </c>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row>
    <row r="406" spans="1:47" ht="20" customHeight="1">
      <c r="A406" s="48" t="s">
        <v>649</v>
      </c>
      <c r="B406" s="49">
        <v>120902</v>
      </c>
      <c r="C406" s="50" t="s">
        <v>571</v>
      </c>
      <c r="D406" s="50" t="s">
        <v>79</v>
      </c>
      <c r="E406" s="50" t="s">
        <v>74</v>
      </c>
      <c r="F406" s="36">
        <f>'Source Data'!F406</f>
        <v>741</v>
      </c>
      <c r="G406" s="62">
        <f>IF(F406=0,"N/A",'Source Data'!O406/F406)</f>
        <v>1680.4628879892039</v>
      </c>
      <c r="H406" s="36">
        <f>'Source Data'!G406</f>
        <v>712</v>
      </c>
      <c r="I406" s="62">
        <f>IF(H406=0,"N/A",'Source Data'!AS406/H406)</f>
        <v>2508.8876404494381</v>
      </c>
      <c r="J406" s="62">
        <f t="shared" si="18"/>
        <v>828.42475246023423</v>
      </c>
      <c r="K406" s="55">
        <f t="shared" si="19"/>
        <v>0.49297414324424904</v>
      </c>
      <c r="L406" s="58">
        <f t="shared" si="20"/>
        <v>0.12795368521426231</v>
      </c>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row>
    <row r="407" spans="1:47" ht="20" customHeight="1">
      <c r="A407" s="48" t="s">
        <v>650</v>
      </c>
      <c r="B407" s="49">
        <v>57909</v>
      </c>
      <c r="C407" s="50" t="s">
        <v>70</v>
      </c>
      <c r="D407" s="50" t="s">
        <v>79</v>
      </c>
      <c r="E407" s="50" t="s">
        <v>74</v>
      </c>
      <c r="F407" s="36">
        <f>'Source Data'!F407</f>
        <v>55701</v>
      </c>
      <c r="G407" s="62">
        <f>IF(F407=0,"N/A",'Source Data'!O407/F407)</f>
        <v>1252.0046318737545</v>
      </c>
      <c r="H407" s="36">
        <f>'Source Data'!G407</f>
        <v>51021</v>
      </c>
      <c r="I407" s="62">
        <f>IF(H407=0,"N/A",'Source Data'!AS407/H407)</f>
        <v>1829.1852962505634</v>
      </c>
      <c r="J407" s="62">
        <f t="shared" si="18"/>
        <v>577.18066437680886</v>
      </c>
      <c r="K407" s="55">
        <f t="shared" si="19"/>
        <v>0.46100521490323743</v>
      </c>
      <c r="L407" s="58">
        <f t="shared" si="20"/>
        <v>0.18365133578140544</v>
      </c>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row>
    <row r="408" spans="1:47" ht="20" customHeight="1">
      <c r="A408" s="48" t="s">
        <v>651</v>
      </c>
      <c r="B408" s="49">
        <v>184911</v>
      </c>
      <c r="C408" s="50" t="s">
        <v>106</v>
      </c>
      <c r="D408" s="50" t="s">
        <v>79</v>
      </c>
      <c r="E408" s="50" t="s">
        <v>74</v>
      </c>
      <c r="F408" s="36">
        <f>'Source Data'!F408</f>
        <v>199</v>
      </c>
      <c r="G408" s="62">
        <f>IF(F408=0,"N/A",'Source Data'!O408/F408)</f>
        <v>1303.0100502512562</v>
      </c>
      <c r="H408" s="36">
        <f>'Source Data'!G408</f>
        <v>357</v>
      </c>
      <c r="I408" s="62">
        <f>IF(H408=0,"N/A",'Source Data'!AS408/H408)</f>
        <v>1973.1652661064427</v>
      </c>
      <c r="J408" s="62">
        <f t="shared" si="18"/>
        <v>670.1552158551865</v>
      </c>
      <c r="K408" s="55">
        <f t="shared" si="19"/>
        <v>0.51431315953853318</v>
      </c>
      <c r="L408" s="58">
        <f t="shared" si="20"/>
        <v>0.15817231216313549</v>
      </c>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row>
    <row r="409" spans="1:47" ht="20" customHeight="1">
      <c r="A409" s="48" t="s">
        <v>652</v>
      </c>
      <c r="B409" s="49">
        <v>174903</v>
      </c>
      <c r="C409" s="50" t="s">
        <v>372</v>
      </c>
      <c r="D409" s="50" t="s">
        <v>79</v>
      </c>
      <c r="E409" s="50" t="s">
        <v>74</v>
      </c>
      <c r="F409" s="36">
        <f>'Source Data'!F409</f>
        <v>732</v>
      </c>
      <c r="G409" s="62">
        <f>IF(F409=0,"N/A",'Source Data'!O409/F409)</f>
        <v>1622.6092896174864</v>
      </c>
      <c r="H409" s="36">
        <f>'Source Data'!G409</f>
        <v>736</v>
      </c>
      <c r="I409" s="62">
        <f>IF(H409=0,"N/A",'Source Data'!AS409/H409)</f>
        <v>2405.6440217391305</v>
      </c>
      <c r="J409" s="62">
        <f t="shared" si="18"/>
        <v>783.03473212164408</v>
      </c>
      <c r="K409" s="55">
        <f t="shared" si="19"/>
        <v>0.48257749855865584</v>
      </c>
      <c r="L409" s="58">
        <f t="shared" si="20"/>
        <v>0.13537075132387991</v>
      </c>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row>
    <row r="410" spans="1:47" ht="20" customHeight="1">
      <c r="A410" s="48" t="s">
        <v>653</v>
      </c>
      <c r="B410" s="49">
        <v>183904</v>
      </c>
      <c r="C410" s="50" t="s">
        <v>204</v>
      </c>
      <c r="D410" s="50" t="s">
        <v>79</v>
      </c>
      <c r="E410" s="50" t="s">
        <v>74</v>
      </c>
      <c r="F410" s="36">
        <f>'Source Data'!F410</f>
        <v>490</v>
      </c>
      <c r="G410" s="62">
        <f>IF(F410=0,"N/A",'Source Data'!O410/F410)</f>
        <v>1300.0510204081634</v>
      </c>
      <c r="H410" s="36">
        <f>'Source Data'!G410</f>
        <v>476</v>
      </c>
      <c r="I410" s="62">
        <f>IF(H410=0,"N/A",'Source Data'!AS410/H410)</f>
        <v>1840.6932773109243</v>
      </c>
      <c r="J410" s="62">
        <f t="shared" si="18"/>
        <v>540.64225690276089</v>
      </c>
      <c r="K410" s="55">
        <f t="shared" si="19"/>
        <v>0.4158623380281038</v>
      </c>
      <c r="L410" s="58">
        <f t="shared" si="20"/>
        <v>0.19606310577211319</v>
      </c>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row>
    <row r="411" spans="1:47" ht="20" customHeight="1">
      <c r="A411" s="48" t="s">
        <v>654</v>
      </c>
      <c r="B411" s="49">
        <v>50902</v>
      </c>
      <c r="C411" s="50" t="s">
        <v>455</v>
      </c>
      <c r="D411" s="50" t="s">
        <v>79</v>
      </c>
      <c r="E411" s="50" t="s">
        <v>74</v>
      </c>
      <c r="F411" s="36">
        <f>'Source Data'!F411</f>
        <v>2788</v>
      </c>
      <c r="G411" s="62">
        <f>IF(F411=0,"N/A",'Source Data'!O411/F411)</f>
        <v>1371.6635581061694</v>
      </c>
      <c r="H411" s="36">
        <f>'Source Data'!G411</f>
        <v>2668</v>
      </c>
      <c r="I411" s="62">
        <f>IF(H411=0,"N/A",'Source Data'!AS411/H411)</f>
        <v>2115.5389805097452</v>
      </c>
      <c r="J411" s="62">
        <f t="shared" si="18"/>
        <v>743.87542240357584</v>
      </c>
      <c r="K411" s="55">
        <f t="shared" si="19"/>
        <v>0.54231623929021699</v>
      </c>
      <c r="L411" s="58">
        <f t="shared" si="20"/>
        <v>0.14249697840197181</v>
      </c>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row>
    <row r="412" spans="1:47" ht="20" customHeight="1">
      <c r="A412" s="48" t="s">
        <v>655</v>
      </c>
      <c r="B412" s="49">
        <v>57831</v>
      </c>
      <c r="C412" s="50" t="s">
        <v>70</v>
      </c>
      <c r="D412" s="50" t="s">
        <v>71</v>
      </c>
      <c r="E412" s="50" t="s">
        <v>74</v>
      </c>
      <c r="F412" s="36">
        <f>'Source Data'!F412</f>
        <v>833</v>
      </c>
      <c r="G412" s="62">
        <f>IF(F412=0,"N/A",'Source Data'!O412/F412)</f>
        <v>1100.6662665066026</v>
      </c>
      <c r="H412" s="36">
        <f>'Source Data'!G412</f>
        <v>511</v>
      </c>
      <c r="I412" s="62">
        <f>IF(H412=0,"N/A",'Source Data'!AS412/H412)</f>
        <v>1687.9784735812134</v>
      </c>
      <c r="J412" s="62">
        <f t="shared" si="18"/>
        <v>587.3122070746108</v>
      </c>
      <c r="K412" s="55">
        <f t="shared" si="19"/>
        <v>0.53359699024725915</v>
      </c>
      <c r="L412" s="58">
        <f t="shared" si="20"/>
        <v>0.18048322293177538</v>
      </c>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row>
    <row r="413" spans="1:47" ht="20" customHeight="1">
      <c r="A413" s="48" t="s">
        <v>656</v>
      </c>
      <c r="B413" s="49">
        <v>166902</v>
      </c>
      <c r="C413" s="50" t="s">
        <v>314</v>
      </c>
      <c r="D413" s="50" t="s">
        <v>79</v>
      </c>
      <c r="E413" s="50" t="s">
        <v>74</v>
      </c>
      <c r="F413" s="36">
        <f>'Source Data'!F413</f>
        <v>169</v>
      </c>
      <c r="G413" s="62">
        <f>IF(F413=0,"N/A",'Source Data'!O413/F413)</f>
        <v>1378.9585798816568</v>
      </c>
      <c r="H413" s="36">
        <f>'Source Data'!G413</f>
        <v>134</v>
      </c>
      <c r="I413" s="62">
        <f>IF(H413=0,"N/A",'Source Data'!AS413/H413)</f>
        <v>2434.7835820895521</v>
      </c>
      <c r="J413" s="62">
        <f t="shared" si="18"/>
        <v>1055.8250022078953</v>
      </c>
      <c r="K413" s="55">
        <f t="shared" si="19"/>
        <v>0.76566839469428227</v>
      </c>
      <c r="L413" s="58">
        <f t="shared" si="20"/>
        <v>0.10039542516831616</v>
      </c>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row>
    <row r="414" spans="1:47" ht="20" customHeight="1">
      <c r="A414" s="48" t="s">
        <v>657</v>
      </c>
      <c r="B414" s="49">
        <v>15802</v>
      </c>
      <c r="C414" s="50" t="s">
        <v>99</v>
      </c>
      <c r="D414" s="50" t="s">
        <v>71</v>
      </c>
      <c r="E414" s="50" t="s">
        <v>74</v>
      </c>
      <c r="F414" s="36">
        <f>'Source Data'!F414</f>
        <v>977</v>
      </c>
      <c r="G414" s="62">
        <f>IF(F414=0,"N/A",'Source Data'!O414/F414)</f>
        <v>1971.5138178096213</v>
      </c>
      <c r="H414" s="36">
        <f>'Source Data'!G414</f>
        <v>865</v>
      </c>
      <c r="I414" s="62">
        <f>IF(H414=0,"N/A",'Source Data'!AS414/H414)</f>
        <v>2489.3364161849713</v>
      </c>
      <c r="J414" s="62">
        <f t="shared" si="18"/>
        <v>517.82259837535003</v>
      </c>
      <c r="K414" s="55">
        <f t="shared" si="19"/>
        <v>0.26265227953139986</v>
      </c>
      <c r="L414" s="58">
        <f t="shared" si="20"/>
        <v>0.20470331023128621</v>
      </c>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row>
    <row r="415" spans="1:47" ht="20" customHeight="1">
      <c r="A415" s="48" t="s">
        <v>658</v>
      </c>
      <c r="B415" s="49">
        <v>101804</v>
      </c>
      <c r="C415" s="50" t="s">
        <v>76</v>
      </c>
      <c r="D415" s="50" t="s">
        <v>71</v>
      </c>
      <c r="E415" s="50" t="s">
        <v>74</v>
      </c>
      <c r="F415" s="36">
        <f>'Source Data'!F415</f>
        <v>1036</v>
      </c>
      <c r="G415" s="62">
        <f>IF(F415=0,"N/A",'Source Data'!O415/F415)</f>
        <v>3639.1090733590731</v>
      </c>
      <c r="H415" s="36">
        <f>'Source Data'!G415</f>
        <v>1120</v>
      </c>
      <c r="I415" s="62">
        <f>IF(H415=0,"N/A",'Source Data'!AS415/H415)</f>
        <v>2377.7723214285716</v>
      </c>
      <c r="J415" s="62">
        <f t="shared" si="18"/>
        <v>-1261.3367519305016</v>
      </c>
      <c r="K415" s="55">
        <f t="shared" si="19"/>
        <v>-0.34660592098335402</v>
      </c>
      <c r="L415" s="58" t="str">
        <f t="shared" si="20"/>
        <v>N/A</v>
      </c>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row>
    <row r="416" spans="1:47" ht="20" customHeight="1">
      <c r="A416" s="48" t="s">
        <v>659</v>
      </c>
      <c r="B416" s="49">
        <v>149901</v>
      </c>
      <c r="C416" s="50" t="s">
        <v>660</v>
      </c>
      <c r="D416" s="50" t="s">
        <v>79</v>
      </c>
      <c r="E416" s="50" t="s">
        <v>74</v>
      </c>
      <c r="F416" s="36">
        <f>'Source Data'!F416</f>
        <v>1133</v>
      </c>
      <c r="G416" s="62">
        <f>IF(F416=0,"N/A",'Source Data'!O416/F416)</f>
        <v>1400.8605472197705</v>
      </c>
      <c r="H416" s="36">
        <f>'Source Data'!G416</f>
        <v>1063</v>
      </c>
      <c r="I416" s="62">
        <f>IF(H416=0,"N/A",'Source Data'!AS416/H416)</f>
        <v>2077.0018814675445</v>
      </c>
      <c r="J416" s="62">
        <f t="shared" si="18"/>
        <v>676.14133424777401</v>
      </c>
      <c r="K416" s="55">
        <f t="shared" si="19"/>
        <v>0.48266141522058248</v>
      </c>
      <c r="L416" s="58">
        <f t="shared" si="20"/>
        <v>0.15677195673583236</v>
      </c>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row>
    <row r="417" spans="1:47" ht="20" customHeight="1">
      <c r="A417" s="48" t="s">
        <v>661</v>
      </c>
      <c r="B417" s="49">
        <v>246904</v>
      </c>
      <c r="C417" s="50" t="s">
        <v>464</v>
      </c>
      <c r="D417" s="50" t="s">
        <v>79</v>
      </c>
      <c r="E417" s="50" t="s">
        <v>74</v>
      </c>
      <c r="F417" s="36">
        <f>'Source Data'!F417</f>
        <v>12160</v>
      </c>
      <c r="G417" s="62">
        <f>IF(F417=0,"N/A",'Source Data'!O417/F417)</f>
        <v>1510.7737664473684</v>
      </c>
      <c r="H417" s="36">
        <f>'Source Data'!G417</f>
        <v>13881</v>
      </c>
      <c r="I417" s="62">
        <f>IF(H417=0,"N/A",'Source Data'!AS417/H417)</f>
        <v>2011.1345003962251</v>
      </c>
      <c r="J417" s="62">
        <f t="shared" si="18"/>
        <v>500.3607339488567</v>
      </c>
      <c r="K417" s="55">
        <f t="shared" si="19"/>
        <v>0.33119501083571934</v>
      </c>
      <c r="L417" s="58">
        <f t="shared" si="20"/>
        <v>0.21184715907550525</v>
      </c>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row>
    <row r="418" spans="1:47" ht="20" customHeight="1">
      <c r="A418" s="48" t="s">
        <v>662</v>
      </c>
      <c r="B418" s="49">
        <v>161925</v>
      </c>
      <c r="C418" s="50" t="s">
        <v>179</v>
      </c>
      <c r="D418" s="50" t="s">
        <v>79</v>
      </c>
      <c r="E418" s="50" t="s">
        <v>74</v>
      </c>
      <c r="F418" s="36">
        <f>'Source Data'!F418</f>
        <v>252</v>
      </c>
      <c r="G418" s="62">
        <f>IF(F418=0,"N/A",'Source Data'!O418/F418)</f>
        <v>1335.9444444444443</v>
      </c>
      <c r="H418" s="36">
        <f>'Source Data'!G418</f>
        <v>265</v>
      </c>
      <c r="I418" s="62">
        <f>IF(H418=0,"N/A",'Source Data'!AS418/H418)</f>
        <v>1909.4528301886792</v>
      </c>
      <c r="J418" s="62">
        <f t="shared" si="18"/>
        <v>573.50838574423483</v>
      </c>
      <c r="K418" s="55">
        <f t="shared" si="19"/>
        <v>0.42929059522585883</v>
      </c>
      <c r="L418" s="58">
        <f t="shared" si="20"/>
        <v>0.18482728872821116</v>
      </c>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row>
    <row r="419" spans="1:47" ht="20" customHeight="1">
      <c r="A419" s="48" t="s">
        <v>663</v>
      </c>
      <c r="B419" s="49">
        <v>144901</v>
      </c>
      <c r="C419" s="50" t="s">
        <v>532</v>
      </c>
      <c r="D419" s="50" t="s">
        <v>79</v>
      </c>
      <c r="E419" s="50" t="s">
        <v>74</v>
      </c>
      <c r="F419" s="36">
        <f>'Source Data'!F419</f>
        <v>1917</v>
      </c>
      <c r="G419" s="62">
        <f>IF(F419=0,"N/A",'Source Data'!O419/F419)</f>
        <v>1213.7303077725612</v>
      </c>
      <c r="H419" s="36">
        <f>'Source Data'!G419</f>
        <v>1900</v>
      </c>
      <c r="I419" s="62">
        <f>IF(H419=0,"N/A",'Source Data'!AS419/H419)</f>
        <v>1655.3542105263157</v>
      </c>
      <c r="J419" s="62">
        <f t="shared" si="18"/>
        <v>441.62390275375446</v>
      </c>
      <c r="K419" s="55">
        <f t="shared" si="19"/>
        <v>0.36385669858094177</v>
      </c>
      <c r="L419" s="58">
        <f t="shared" si="20"/>
        <v>0.24002323999909184</v>
      </c>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row>
    <row r="420" spans="1:47" ht="20" customHeight="1">
      <c r="A420" s="48" t="s">
        <v>664</v>
      </c>
      <c r="B420" s="49">
        <v>230902</v>
      </c>
      <c r="C420" s="50" t="s">
        <v>225</v>
      </c>
      <c r="D420" s="50" t="s">
        <v>79</v>
      </c>
      <c r="E420" s="50" t="s">
        <v>74</v>
      </c>
      <c r="F420" s="36">
        <f>'Source Data'!F420</f>
        <v>2585</v>
      </c>
      <c r="G420" s="62">
        <f>IF(F420=0,"N/A",'Source Data'!O420/F420)</f>
        <v>1330.2738878143134</v>
      </c>
      <c r="H420" s="36">
        <f>'Source Data'!G420</f>
        <v>2946</v>
      </c>
      <c r="I420" s="62">
        <f>IF(H420=0,"N/A",'Source Data'!AS420/H420)</f>
        <v>1858.5465037338765</v>
      </c>
      <c r="J420" s="62">
        <f t="shared" si="18"/>
        <v>528.27261591956312</v>
      </c>
      <c r="K420" s="55">
        <f t="shared" si="19"/>
        <v>0.39711567727419916</v>
      </c>
      <c r="L420" s="58">
        <f t="shared" si="20"/>
        <v>0.20065397449285916</v>
      </c>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row>
    <row r="421" spans="1:47" ht="20" customHeight="1">
      <c r="A421" s="48" t="s">
        <v>665</v>
      </c>
      <c r="B421" s="49">
        <v>92901</v>
      </c>
      <c r="C421" s="50" t="s">
        <v>561</v>
      </c>
      <c r="D421" s="50" t="s">
        <v>79</v>
      </c>
      <c r="E421" s="50" t="s">
        <v>74</v>
      </c>
      <c r="F421" s="36">
        <f>'Source Data'!F421</f>
        <v>1835</v>
      </c>
      <c r="G421" s="62">
        <f>IF(F421=0,"N/A",'Source Data'!O421/F421)</f>
        <v>1605.6381471389645</v>
      </c>
      <c r="H421" s="36">
        <f>'Source Data'!G421</f>
        <v>1636</v>
      </c>
      <c r="I421" s="62">
        <f>IF(H421=0,"N/A",'Source Data'!AS421/H421)</f>
        <v>2566.0366748166257</v>
      </c>
      <c r="J421" s="62">
        <f t="shared" si="18"/>
        <v>960.39852767766115</v>
      </c>
      <c r="K421" s="55">
        <f t="shared" si="19"/>
        <v>0.59814132430084865</v>
      </c>
      <c r="L421" s="58">
        <f t="shared" si="20"/>
        <v>0.11037084808565722</v>
      </c>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row>
    <row r="422" spans="1:47" ht="20" customHeight="1">
      <c r="A422" s="48" t="s">
        <v>666</v>
      </c>
      <c r="B422" s="49">
        <v>87901</v>
      </c>
      <c r="C422" s="50" t="s">
        <v>667</v>
      </c>
      <c r="D422" s="50" t="s">
        <v>79</v>
      </c>
      <c r="E422" s="50" t="s">
        <v>74</v>
      </c>
      <c r="F422" s="36">
        <f>'Source Data'!F422</f>
        <v>306</v>
      </c>
      <c r="G422" s="62">
        <f>IF(F422=0,"N/A",'Source Data'!O422/F422)</f>
        <v>4031.0065359477126</v>
      </c>
      <c r="H422" s="36">
        <f>'Source Data'!G422</f>
        <v>293</v>
      </c>
      <c r="I422" s="62">
        <f>IF(H422=0,"N/A",'Source Data'!AS422/H422)</f>
        <v>5792.2935153583621</v>
      </c>
      <c r="J422" s="62">
        <f t="shared" si="18"/>
        <v>1761.2869794106496</v>
      </c>
      <c r="K422" s="55">
        <f t="shared" si="19"/>
        <v>0.43693478631300731</v>
      </c>
      <c r="L422" s="58">
        <f t="shared" si="20"/>
        <v>6.0183264419219763E-2</v>
      </c>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row>
    <row r="423" spans="1:47" ht="20" customHeight="1">
      <c r="A423" s="48" t="s">
        <v>668</v>
      </c>
      <c r="B423" s="49">
        <v>213901</v>
      </c>
      <c r="C423" s="50" t="s">
        <v>276</v>
      </c>
      <c r="D423" s="50" t="s">
        <v>79</v>
      </c>
      <c r="E423" s="50" t="s">
        <v>74</v>
      </c>
      <c r="F423" s="36">
        <f>'Source Data'!F423</f>
        <v>1930</v>
      </c>
      <c r="G423" s="62">
        <f>IF(F423=0,"N/A",'Source Data'!O423/F423)</f>
        <v>1796.1191709844559</v>
      </c>
      <c r="H423" s="36">
        <f>'Source Data'!G423</f>
        <v>2119</v>
      </c>
      <c r="I423" s="62">
        <f>IF(H423=0,"N/A",'Source Data'!AS423/H423)</f>
        <v>2379.0080226521945</v>
      </c>
      <c r="J423" s="62">
        <f t="shared" si="18"/>
        <v>582.88885166773866</v>
      </c>
      <c r="K423" s="55">
        <f t="shared" si="19"/>
        <v>0.32452682488114432</v>
      </c>
      <c r="L423" s="58">
        <f t="shared" si="20"/>
        <v>0.18185285187170241</v>
      </c>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row>
    <row r="424" spans="1:47" ht="20" customHeight="1">
      <c r="A424" s="48" t="s">
        <v>669</v>
      </c>
      <c r="B424" s="49">
        <v>126911</v>
      </c>
      <c r="C424" s="50" t="s">
        <v>118</v>
      </c>
      <c r="D424" s="50" t="s">
        <v>79</v>
      </c>
      <c r="E424" s="50" t="s">
        <v>74</v>
      </c>
      <c r="F424" s="36">
        <f>'Source Data'!F424</f>
        <v>2348</v>
      </c>
      <c r="G424" s="62">
        <f>IF(F424=0,"N/A",'Source Data'!O424/F424)</f>
        <v>1712.037478705281</v>
      </c>
      <c r="H424" s="36">
        <f>'Source Data'!G424</f>
        <v>3195</v>
      </c>
      <c r="I424" s="62">
        <f>IF(H424=0,"N/A",'Source Data'!AS424/H424)</f>
        <v>2352.8804381846635</v>
      </c>
      <c r="J424" s="62">
        <f t="shared" si="18"/>
        <v>640.84295947938244</v>
      </c>
      <c r="K424" s="55">
        <f t="shared" si="19"/>
        <v>0.37431596413649565</v>
      </c>
      <c r="L424" s="58">
        <f t="shared" si="20"/>
        <v>0.16540713825757539</v>
      </c>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row>
    <row r="425" spans="1:47" ht="20" customHeight="1">
      <c r="A425" s="48" t="s">
        <v>670</v>
      </c>
      <c r="B425" s="49">
        <v>169906</v>
      </c>
      <c r="C425" s="50" t="s">
        <v>267</v>
      </c>
      <c r="D425" s="50" t="s">
        <v>79</v>
      </c>
      <c r="E425" s="50" t="s">
        <v>74</v>
      </c>
      <c r="F425" s="36">
        <f>'Source Data'!F425</f>
        <v>134</v>
      </c>
      <c r="G425" s="62">
        <f>IF(F425=0,"N/A",'Source Data'!O425/F425)</f>
        <v>2221.7014925373132</v>
      </c>
      <c r="H425" s="36">
        <f>'Source Data'!G425</f>
        <v>148</v>
      </c>
      <c r="I425" s="62">
        <f>IF(H425=0,"N/A",'Source Data'!AS425/H425)</f>
        <v>2740.0405405405404</v>
      </c>
      <c r="J425" s="62">
        <f t="shared" si="18"/>
        <v>518.33904800322716</v>
      </c>
      <c r="K425" s="55">
        <f t="shared" si="19"/>
        <v>0.23330724210445283</v>
      </c>
      <c r="L425" s="58">
        <f t="shared" si="20"/>
        <v>0.20449935309396186</v>
      </c>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row>
    <row r="426" spans="1:47" ht="20" customHeight="1">
      <c r="A426" s="48" t="s">
        <v>671</v>
      </c>
      <c r="B426" s="49">
        <v>57835</v>
      </c>
      <c r="C426" s="50" t="s">
        <v>70</v>
      </c>
      <c r="D426" s="50" t="s">
        <v>71</v>
      </c>
      <c r="E426" s="50" t="s">
        <v>74</v>
      </c>
      <c r="F426" s="36">
        <f>'Source Data'!F426</f>
        <v>1570</v>
      </c>
      <c r="G426" s="62">
        <f>IF(F426=0,"N/A",'Source Data'!O426/F426)</f>
        <v>1014.4286624203821</v>
      </c>
      <c r="H426" s="36">
        <f>'Source Data'!G426</f>
        <v>1298</v>
      </c>
      <c r="I426" s="62">
        <f>IF(H426=0,"N/A",'Source Data'!AS426/H426)</f>
        <v>1442.6217257318951</v>
      </c>
      <c r="J426" s="62">
        <f t="shared" si="18"/>
        <v>428.19306331151301</v>
      </c>
      <c r="K426" s="55">
        <f t="shared" si="19"/>
        <v>0.42210268614637053</v>
      </c>
      <c r="L426" s="58">
        <f t="shared" si="20"/>
        <v>0.24755188507779344</v>
      </c>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row>
    <row r="427" spans="1:47" ht="20" customHeight="1">
      <c r="A427" s="48" t="s">
        <v>672</v>
      </c>
      <c r="B427" s="49">
        <v>167901</v>
      </c>
      <c r="C427" s="50" t="s">
        <v>673</v>
      </c>
      <c r="D427" s="50" t="s">
        <v>79</v>
      </c>
      <c r="E427" s="50" t="s">
        <v>74</v>
      </c>
      <c r="F427" s="36">
        <f>'Source Data'!F427</f>
        <v>565</v>
      </c>
      <c r="G427" s="62">
        <f>IF(F427=0,"N/A",'Source Data'!O427/F427)</f>
        <v>2210.0495575221239</v>
      </c>
      <c r="H427" s="36">
        <f>'Source Data'!G427</f>
        <v>516</v>
      </c>
      <c r="I427" s="62">
        <f>IF(H427=0,"N/A",'Source Data'!AS427/H427)</f>
        <v>3024.1724806201551</v>
      </c>
      <c r="J427" s="62">
        <f t="shared" si="18"/>
        <v>814.12292309803115</v>
      </c>
      <c r="K427" s="55">
        <f t="shared" si="19"/>
        <v>0.36837315268659143</v>
      </c>
      <c r="L427" s="58">
        <f t="shared" si="20"/>
        <v>0.13020146834415594</v>
      </c>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row>
    <row r="428" spans="1:47" ht="20" customHeight="1">
      <c r="A428" s="48" t="s">
        <v>674</v>
      </c>
      <c r="B428" s="49">
        <v>88902</v>
      </c>
      <c r="C428" s="50" t="s">
        <v>675</v>
      </c>
      <c r="D428" s="50" t="s">
        <v>79</v>
      </c>
      <c r="E428" s="50" t="s">
        <v>74</v>
      </c>
      <c r="F428" s="36">
        <f>'Source Data'!F428</f>
        <v>1319</v>
      </c>
      <c r="G428" s="62">
        <f>IF(F428=0,"N/A",'Source Data'!O428/F428)</f>
        <v>1909.3229719484457</v>
      </c>
      <c r="H428" s="36">
        <f>'Source Data'!G428</f>
        <v>1244</v>
      </c>
      <c r="I428" s="62">
        <f>IF(H428=0,"N/A",'Source Data'!AS428/H428)</f>
        <v>3044.1463022508037</v>
      </c>
      <c r="J428" s="62">
        <f t="shared" si="18"/>
        <v>1134.823330302358</v>
      </c>
      <c r="K428" s="55">
        <f t="shared" si="19"/>
        <v>0.59435901991179718</v>
      </c>
      <c r="L428" s="58">
        <f t="shared" si="20"/>
        <v>9.3406609795163228E-2</v>
      </c>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row>
    <row r="429" spans="1:47" ht="20" customHeight="1">
      <c r="A429" s="48" t="s">
        <v>676</v>
      </c>
      <c r="B429" s="49">
        <v>89901</v>
      </c>
      <c r="C429" s="50" t="s">
        <v>677</v>
      </c>
      <c r="D429" s="50" t="s">
        <v>79</v>
      </c>
      <c r="E429" s="50" t="s">
        <v>74</v>
      </c>
      <c r="F429" s="36">
        <f>'Source Data'!F429</f>
        <v>2837</v>
      </c>
      <c r="G429" s="62">
        <f>IF(F429=0,"N/A",'Source Data'!O429/F429)</f>
        <v>1324.8269298554812</v>
      </c>
      <c r="H429" s="36">
        <f>'Source Data'!G429</f>
        <v>2557</v>
      </c>
      <c r="I429" s="62">
        <f>IF(H429=0,"N/A",'Source Data'!AS429/H429)</f>
        <v>2137.1087211576064</v>
      </c>
      <c r="J429" s="62">
        <f t="shared" si="18"/>
        <v>812.28179130212516</v>
      </c>
      <c r="K429" s="55">
        <f t="shared" si="19"/>
        <v>0.6131229468521846</v>
      </c>
      <c r="L429" s="58">
        <f t="shared" si="20"/>
        <v>0.13049658521838475</v>
      </c>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row>
    <row r="430" spans="1:47" ht="20" customHeight="1">
      <c r="A430" s="48" t="s">
        <v>678</v>
      </c>
      <c r="B430" s="49">
        <v>187903</v>
      </c>
      <c r="C430" s="50" t="s">
        <v>224</v>
      </c>
      <c r="D430" s="50" t="s">
        <v>79</v>
      </c>
      <c r="E430" s="50" t="s">
        <v>74</v>
      </c>
      <c r="F430" s="36">
        <f>'Source Data'!F430</f>
        <v>259</v>
      </c>
      <c r="G430" s="62">
        <f>IF(F430=0,"N/A",'Source Data'!O430/F430)</f>
        <v>2203.7644787644786</v>
      </c>
      <c r="H430" s="36">
        <f>'Source Data'!G430</f>
        <v>266</v>
      </c>
      <c r="I430" s="62">
        <f>IF(H430=0,"N/A",'Source Data'!AS430/H430)</f>
        <v>2526.9473684210525</v>
      </c>
      <c r="J430" s="62">
        <f t="shared" si="18"/>
        <v>323.18288965657393</v>
      </c>
      <c r="K430" s="55">
        <f t="shared" si="19"/>
        <v>0.14665037610451168</v>
      </c>
      <c r="L430" s="58">
        <f t="shared" si="20"/>
        <v>0.32798766083389969</v>
      </c>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row>
    <row r="431" spans="1:47" ht="20" customHeight="1">
      <c r="A431" s="48" t="s">
        <v>679</v>
      </c>
      <c r="B431" s="49">
        <v>246802</v>
      </c>
      <c r="C431" s="50" t="s">
        <v>464</v>
      </c>
      <c r="D431" s="50" t="s">
        <v>71</v>
      </c>
      <c r="E431" s="50" t="s">
        <v>289</v>
      </c>
      <c r="F431" s="36">
        <f>'Source Data'!F431</f>
        <v>398</v>
      </c>
      <c r="G431" s="62">
        <f>IF(F431=0,"N/A",'Source Data'!O431/F431)</f>
        <v>653.75879396984919</v>
      </c>
      <c r="H431" s="36">
        <f>'Source Data'!G431</f>
        <v>323</v>
      </c>
      <c r="I431" s="62">
        <f>IF(H431=0,"N/A",'Source Data'!AS431/H431)</f>
        <v>1086.232198142415</v>
      </c>
      <c r="J431" s="62">
        <f t="shared" si="18"/>
        <v>432.47340417256578</v>
      </c>
      <c r="K431" s="55">
        <f t="shared" si="19"/>
        <v>0.66151829720933908</v>
      </c>
      <c r="L431" s="58">
        <f t="shared" si="20"/>
        <v>0.24510177730537117</v>
      </c>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row>
    <row r="432" spans="1:47" ht="20" customHeight="1">
      <c r="A432" s="48" t="s">
        <v>680</v>
      </c>
      <c r="B432" s="49">
        <v>101911</v>
      </c>
      <c r="C432" s="50" t="s">
        <v>76</v>
      </c>
      <c r="D432" s="50" t="s">
        <v>79</v>
      </c>
      <c r="E432" s="50" t="s">
        <v>74</v>
      </c>
      <c r="F432" s="36">
        <f>'Source Data'!F432</f>
        <v>23926</v>
      </c>
      <c r="G432" s="62">
        <f>IF(F432=0,"N/A",'Source Data'!O432/F432)</f>
        <v>1489.6439856223355</v>
      </c>
      <c r="H432" s="36">
        <f>'Source Data'!G432</f>
        <v>24032</v>
      </c>
      <c r="I432" s="62">
        <f>IF(H432=0,"N/A",'Source Data'!AS432/H432)</f>
        <v>2356.4295106524633</v>
      </c>
      <c r="J432" s="62">
        <f t="shared" si="18"/>
        <v>866.7855250301277</v>
      </c>
      <c r="K432" s="55">
        <f t="shared" si="19"/>
        <v>0.58187428230914295</v>
      </c>
      <c r="L432" s="58">
        <f t="shared" si="20"/>
        <v>0.12229092080917671</v>
      </c>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row>
    <row r="433" spans="1:47" ht="20" customHeight="1">
      <c r="A433" s="48" t="s">
        <v>681</v>
      </c>
      <c r="B433" s="49">
        <v>182901</v>
      </c>
      <c r="C433" s="50" t="s">
        <v>682</v>
      </c>
      <c r="D433" s="50" t="s">
        <v>79</v>
      </c>
      <c r="E433" s="50" t="s">
        <v>74</v>
      </c>
      <c r="F433" s="36">
        <f>'Source Data'!F433</f>
        <v>216</v>
      </c>
      <c r="G433" s="62">
        <f>IF(F433=0,"N/A",'Source Data'!O433/F433)</f>
        <v>1382.648148148148</v>
      </c>
      <c r="H433" s="36">
        <f>'Source Data'!G433</f>
        <v>227</v>
      </c>
      <c r="I433" s="62">
        <f>IF(H433=0,"N/A",'Source Data'!AS433/H433)</f>
        <v>2561.0748898678412</v>
      </c>
      <c r="J433" s="62">
        <f t="shared" si="18"/>
        <v>1178.4267417196932</v>
      </c>
      <c r="K433" s="55">
        <f t="shared" si="19"/>
        <v>0.85229690814544601</v>
      </c>
      <c r="L433" s="58">
        <f t="shared" si="20"/>
        <v>8.9950436668903871E-2</v>
      </c>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row>
    <row r="434" spans="1:47" ht="20" customHeight="1">
      <c r="A434" s="48" t="s">
        <v>683</v>
      </c>
      <c r="B434" s="49">
        <v>67904</v>
      </c>
      <c r="C434" s="50" t="s">
        <v>402</v>
      </c>
      <c r="D434" s="50" t="s">
        <v>79</v>
      </c>
      <c r="E434" s="50" t="s">
        <v>74</v>
      </c>
      <c r="F434" s="36">
        <f>'Source Data'!F434</f>
        <v>304</v>
      </c>
      <c r="G434" s="62">
        <f>IF(F434=0,"N/A",'Source Data'!O434/F434)</f>
        <v>2025.5296052631579</v>
      </c>
      <c r="H434" s="36">
        <f>'Source Data'!G434</f>
        <v>242</v>
      </c>
      <c r="I434" s="62">
        <f>IF(H434=0,"N/A",'Source Data'!AS434/H434)</f>
        <v>3606.5</v>
      </c>
      <c r="J434" s="62">
        <f t="shared" si="18"/>
        <v>1580.9703947368421</v>
      </c>
      <c r="K434" s="55">
        <f t="shared" si="19"/>
        <v>0.78052198823894336</v>
      </c>
      <c r="L434" s="58">
        <f t="shared" si="20"/>
        <v>6.7047428815163901E-2</v>
      </c>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row>
    <row r="435" spans="1:47" ht="20" customHeight="1">
      <c r="A435" s="48" t="s">
        <v>684</v>
      </c>
      <c r="B435" s="49">
        <v>156905</v>
      </c>
      <c r="C435" s="50" t="s">
        <v>685</v>
      </c>
      <c r="D435" s="50" t="s">
        <v>79</v>
      </c>
      <c r="E435" s="50" t="s">
        <v>74</v>
      </c>
      <c r="F435" s="36">
        <f>'Source Data'!F435</f>
        <v>248</v>
      </c>
      <c r="G435" s="62">
        <f>IF(F435=0,"N/A",'Source Data'!O435/F435)</f>
        <v>2124.2540322580644</v>
      </c>
      <c r="H435" s="36">
        <f>'Source Data'!G435</f>
        <v>241</v>
      </c>
      <c r="I435" s="62">
        <f>IF(H435=0,"N/A",'Source Data'!AS435/H435)</f>
        <v>5727.9211618257259</v>
      </c>
      <c r="J435" s="62">
        <f t="shared" si="18"/>
        <v>3603.6671295676615</v>
      </c>
      <c r="K435" s="55">
        <f t="shared" si="19"/>
        <v>1.6964388791753844</v>
      </c>
      <c r="L435" s="58">
        <f t="shared" si="20"/>
        <v>2.9414481468136324E-2</v>
      </c>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row>
    <row r="436" spans="1:47" ht="20" customHeight="1">
      <c r="A436" s="48" t="s">
        <v>686</v>
      </c>
      <c r="B436" s="49">
        <v>182902</v>
      </c>
      <c r="C436" s="50" t="s">
        <v>682</v>
      </c>
      <c r="D436" s="50" t="s">
        <v>79</v>
      </c>
      <c r="E436" s="50" t="s">
        <v>74</v>
      </c>
      <c r="F436" s="36">
        <f>'Source Data'!F436</f>
        <v>350</v>
      </c>
      <c r="G436" s="62">
        <f>IF(F436=0,"N/A",'Source Data'!O436/F436)</f>
        <v>1607.9228571428571</v>
      </c>
      <c r="H436" s="36">
        <f>'Source Data'!G436</f>
        <v>339</v>
      </c>
      <c r="I436" s="62">
        <f>IF(H436=0,"N/A",'Source Data'!AS436/H436)</f>
        <v>2718.4454277286136</v>
      </c>
      <c r="J436" s="62">
        <f t="shared" si="18"/>
        <v>1110.5225705857565</v>
      </c>
      <c r="K436" s="55">
        <f t="shared" si="19"/>
        <v>0.69065662301676656</v>
      </c>
      <c r="L436" s="58">
        <f t="shared" si="20"/>
        <v>9.5450558869856386E-2</v>
      </c>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row>
    <row r="437" spans="1:47" ht="20" customHeight="1">
      <c r="A437" s="48" t="s">
        <v>687</v>
      </c>
      <c r="B437" s="49">
        <v>252901</v>
      </c>
      <c r="C437" s="50" t="s">
        <v>688</v>
      </c>
      <c r="D437" s="50" t="s">
        <v>79</v>
      </c>
      <c r="E437" s="50" t="s">
        <v>74</v>
      </c>
      <c r="F437" s="36">
        <f>'Source Data'!F437</f>
        <v>2340</v>
      </c>
      <c r="G437" s="62">
        <f>IF(F437=0,"N/A",'Source Data'!O437/F437)</f>
        <v>1392.9059829059829</v>
      </c>
      <c r="H437" s="36">
        <f>'Source Data'!G437</f>
        <v>2148</v>
      </c>
      <c r="I437" s="62">
        <f>IF(H437=0,"N/A",'Source Data'!AS437/H437)</f>
        <v>1923.2984171322159</v>
      </c>
      <c r="J437" s="62">
        <f t="shared" si="18"/>
        <v>530.39243422623304</v>
      </c>
      <c r="K437" s="55">
        <f t="shared" si="19"/>
        <v>0.38078121620217992</v>
      </c>
      <c r="L437" s="58">
        <f t="shared" si="20"/>
        <v>0.19985202118246442</v>
      </c>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row>
    <row r="438" spans="1:47" ht="20" customHeight="1">
      <c r="A438" s="48" t="s">
        <v>689</v>
      </c>
      <c r="B438" s="49">
        <v>111901</v>
      </c>
      <c r="C438" s="50" t="s">
        <v>690</v>
      </c>
      <c r="D438" s="50" t="s">
        <v>79</v>
      </c>
      <c r="E438" s="50" t="s">
        <v>74</v>
      </c>
      <c r="F438" s="36">
        <f>'Source Data'!F438</f>
        <v>7474</v>
      </c>
      <c r="G438" s="62">
        <f>IF(F438=0,"N/A",'Source Data'!O438/F438)</f>
        <v>1382.5235483007759</v>
      </c>
      <c r="H438" s="36">
        <f>'Source Data'!G438</f>
        <v>7962</v>
      </c>
      <c r="I438" s="62">
        <f>IF(H438=0,"N/A",'Source Data'!AS438/H438)</f>
        <v>1858.789751318764</v>
      </c>
      <c r="J438" s="62">
        <f t="shared" si="18"/>
        <v>476.26620301798812</v>
      </c>
      <c r="K438" s="55">
        <f t="shared" si="19"/>
        <v>0.34449048162930362</v>
      </c>
      <c r="L438" s="58">
        <f t="shared" si="20"/>
        <v>0.2225646063657313</v>
      </c>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row>
    <row r="439" spans="1:47" ht="20" customHeight="1">
      <c r="A439" s="48" t="s">
        <v>691</v>
      </c>
      <c r="B439" s="49">
        <v>57910</v>
      </c>
      <c r="C439" s="50" t="s">
        <v>70</v>
      </c>
      <c r="D439" s="50" t="s">
        <v>79</v>
      </c>
      <c r="E439" s="50" t="s">
        <v>74</v>
      </c>
      <c r="F439" s="36">
        <f>'Source Data'!F439</f>
        <v>29266</v>
      </c>
      <c r="G439" s="62">
        <f>IF(F439=0,"N/A",'Source Data'!O439/F439)</f>
        <v>1313.9758764436547</v>
      </c>
      <c r="H439" s="36">
        <f>'Source Data'!G439</f>
        <v>26129</v>
      </c>
      <c r="I439" s="62">
        <f>IF(H439=0,"N/A",'Source Data'!AS439/H439)</f>
        <v>1699.9819357801675</v>
      </c>
      <c r="J439" s="62">
        <f t="shared" si="18"/>
        <v>386.00605933651286</v>
      </c>
      <c r="K439" s="55">
        <f t="shared" si="19"/>
        <v>0.29376951758144809</v>
      </c>
      <c r="L439" s="58">
        <f t="shared" si="20"/>
        <v>0.27460708824674479</v>
      </c>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row>
    <row r="440" spans="1:47" ht="20" customHeight="1">
      <c r="A440" s="48" t="s">
        <v>692</v>
      </c>
      <c r="B440" s="49">
        <v>234904</v>
      </c>
      <c r="C440" s="50" t="s">
        <v>347</v>
      </c>
      <c r="D440" s="50" t="s">
        <v>79</v>
      </c>
      <c r="E440" s="50" t="s">
        <v>74</v>
      </c>
      <c r="F440" s="36">
        <f>'Source Data'!F440</f>
        <v>1103</v>
      </c>
      <c r="G440" s="62">
        <f>IF(F440=0,"N/A",'Source Data'!O440/F440)</f>
        <v>1416.5494106980962</v>
      </c>
      <c r="H440" s="36">
        <f>'Source Data'!G440</f>
        <v>1211</v>
      </c>
      <c r="I440" s="62">
        <f>IF(H440=0,"N/A",'Source Data'!AS440/H440)</f>
        <v>2272.1750619322875</v>
      </c>
      <c r="J440" s="62">
        <f t="shared" si="18"/>
        <v>855.62565123419131</v>
      </c>
      <c r="K440" s="55">
        <f t="shared" si="19"/>
        <v>0.60402104209871965</v>
      </c>
      <c r="L440" s="58">
        <f t="shared" si="20"/>
        <v>0.12388595391816623</v>
      </c>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row>
    <row r="441" spans="1:47" ht="20" customHeight="1">
      <c r="A441" s="48" t="s">
        <v>693</v>
      </c>
      <c r="B441" s="49">
        <v>238904</v>
      </c>
      <c r="C441" s="50" t="s">
        <v>694</v>
      </c>
      <c r="D441" s="50" t="s">
        <v>79</v>
      </c>
      <c r="E441" s="50" t="s">
        <v>74</v>
      </c>
      <c r="F441" s="36">
        <f>'Source Data'!F441</f>
        <v>182</v>
      </c>
      <c r="G441" s="62">
        <f>IF(F441=0,"N/A",'Source Data'!O441/F441)</f>
        <v>2009.401098901099</v>
      </c>
      <c r="H441" s="36">
        <f>'Source Data'!G441</f>
        <v>157</v>
      </c>
      <c r="I441" s="62">
        <f>IF(H441=0,"N/A",'Source Data'!AS441/H441)</f>
        <v>2866.624203821656</v>
      </c>
      <c r="J441" s="62">
        <f t="shared" si="18"/>
        <v>857.22310492055703</v>
      </c>
      <c r="K441" s="55">
        <f t="shared" si="19"/>
        <v>0.4266062685988154</v>
      </c>
      <c r="L441" s="58">
        <f t="shared" si="20"/>
        <v>0.12365508977948457</v>
      </c>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row>
    <row r="442" spans="1:47" ht="20" customHeight="1">
      <c r="A442" s="48" t="s">
        <v>695</v>
      </c>
      <c r="B442" s="49">
        <v>126904</v>
      </c>
      <c r="C442" s="50" t="s">
        <v>118</v>
      </c>
      <c r="D442" s="50" t="s">
        <v>79</v>
      </c>
      <c r="E442" s="50" t="s">
        <v>74</v>
      </c>
      <c r="F442" s="36">
        <f>'Source Data'!F442</f>
        <v>1354</v>
      </c>
      <c r="G442" s="62">
        <f>IF(F442=0,"N/A",'Source Data'!O442/F442)</f>
        <v>1113.1573116691286</v>
      </c>
      <c r="H442" s="36">
        <f>'Source Data'!G442</f>
        <v>1373</v>
      </c>
      <c r="I442" s="62">
        <f>IF(H442=0,"N/A",'Source Data'!AS442/H442)</f>
        <v>1764.5848506919156</v>
      </c>
      <c r="J442" s="62">
        <f t="shared" si="18"/>
        <v>651.42753902278696</v>
      </c>
      <c r="K442" s="55">
        <f t="shared" si="19"/>
        <v>0.58520707917374326</v>
      </c>
      <c r="L442" s="58">
        <f t="shared" si="20"/>
        <v>0.1627195561290081</v>
      </c>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row>
    <row r="443" spans="1:47" ht="20" customHeight="1">
      <c r="A443" s="48" t="s">
        <v>696</v>
      </c>
      <c r="B443" s="49">
        <v>90905</v>
      </c>
      <c r="C443" s="50" t="s">
        <v>697</v>
      </c>
      <c r="D443" s="50" t="s">
        <v>79</v>
      </c>
      <c r="E443" s="50" t="s">
        <v>74</v>
      </c>
      <c r="F443" s="36">
        <f>'Source Data'!F443</f>
        <v>48</v>
      </c>
      <c r="G443" s="62">
        <f>IF(F443=0,"N/A",'Source Data'!O443/F443)</f>
        <v>5067.854166666667</v>
      </c>
      <c r="H443" s="36">
        <f>'Source Data'!G443</f>
        <v>49</v>
      </c>
      <c r="I443" s="62">
        <f>IF(H443=0,"N/A",'Source Data'!AS443/H443)</f>
        <v>4886.8979591836733</v>
      </c>
      <c r="J443" s="62">
        <f t="shared" si="18"/>
        <v>-180.9562074829937</v>
      </c>
      <c r="K443" s="55">
        <f t="shared" si="19"/>
        <v>-3.5706672199294152E-2</v>
      </c>
      <c r="L443" s="58" t="str">
        <f t="shared" si="20"/>
        <v>N/A</v>
      </c>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row>
    <row r="444" spans="1:47" ht="20" customHeight="1">
      <c r="A444" s="48" t="s">
        <v>698</v>
      </c>
      <c r="B444" s="49">
        <v>246905</v>
      </c>
      <c r="C444" s="50" t="s">
        <v>464</v>
      </c>
      <c r="D444" s="50" t="s">
        <v>79</v>
      </c>
      <c r="E444" s="50" t="s">
        <v>74</v>
      </c>
      <c r="F444" s="36">
        <f>'Source Data'!F444</f>
        <v>457</v>
      </c>
      <c r="G444" s="62">
        <f>IF(F444=0,"N/A",'Source Data'!O444/F444)</f>
        <v>1441.3522975929977</v>
      </c>
      <c r="H444" s="36">
        <f>'Source Data'!G444</f>
        <v>580</v>
      </c>
      <c r="I444" s="62">
        <f>IF(H444=0,"N/A",'Source Data'!AS444/H444)</f>
        <v>2151.3224137931034</v>
      </c>
      <c r="J444" s="62">
        <f t="shared" si="18"/>
        <v>709.97011620010562</v>
      </c>
      <c r="K444" s="55">
        <f t="shared" si="19"/>
        <v>0.49257223052665755</v>
      </c>
      <c r="L444" s="58">
        <f t="shared" si="20"/>
        <v>0.14930205875048946</v>
      </c>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row>
    <row r="445" spans="1:47" ht="20" customHeight="1">
      <c r="A445" s="48" t="s">
        <v>699</v>
      </c>
      <c r="B445" s="49">
        <v>226907</v>
      </c>
      <c r="C445" s="50" t="s">
        <v>400</v>
      </c>
      <c r="D445" s="50" t="s">
        <v>79</v>
      </c>
      <c r="E445" s="50" t="s">
        <v>74</v>
      </c>
      <c r="F445" s="36">
        <f>'Source Data'!F445</f>
        <v>1188</v>
      </c>
      <c r="G445" s="62">
        <f>IF(F445=0,"N/A",'Source Data'!O445/F445)</f>
        <v>1612.5690235690236</v>
      </c>
      <c r="H445" s="36">
        <f>'Source Data'!G445</f>
        <v>1196</v>
      </c>
      <c r="I445" s="62">
        <f>IF(H445=0,"N/A",'Source Data'!AS445/H445)</f>
        <v>2353.910535117057</v>
      </c>
      <c r="J445" s="62">
        <f t="shared" si="18"/>
        <v>741.3415115480334</v>
      </c>
      <c r="K445" s="55">
        <f t="shared" si="19"/>
        <v>0.45972699506980291</v>
      </c>
      <c r="L445" s="58">
        <f t="shared" si="20"/>
        <v>0.14298403414460892</v>
      </c>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row>
    <row r="446" spans="1:47" ht="20" customHeight="1">
      <c r="A446" s="48" t="s">
        <v>700</v>
      </c>
      <c r="B446" s="49">
        <v>113902</v>
      </c>
      <c r="C446" s="50" t="s">
        <v>475</v>
      </c>
      <c r="D446" s="50" t="s">
        <v>79</v>
      </c>
      <c r="E446" s="50" t="s">
        <v>74</v>
      </c>
      <c r="F446" s="36">
        <f>'Source Data'!F446</f>
        <v>617</v>
      </c>
      <c r="G446" s="62">
        <f>IF(F446=0,"N/A",'Source Data'!O446/F446)</f>
        <v>1221.4732576985414</v>
      </c>
      <c r="H446" s="36">
        <f>'Source Data'!G446</f>
        <v>574</v>
      </c>
      <c r="I446" s="62">
        <f>IF(H446=0,"N/A",'Source Data'!AS446/H446)</f>
        <v>2453.8885017421603</v>
      </c>
      <c r="J446" s="62">
        <f t="shared" si="18"/>
        <v>1232.4152440436189</v>
      </c>
      <c r="K446" s="55">
        <f t="shared" si="19"/>
        <v>1.0089580236620932</v>
      </c>
      <c r="L446" s="58">
        <f t="shared" si="20"/>
        <v>8.6009971486727524E-2</v>
      </c>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row>
    <row r="447" spans="1:47" ht="20" customHeight="1">
      <c r="A447" s="48" t="s">
        <v>701</v>
      </c>
      <c r="B447" s="49">
        <v>220906</v>
      </c>
      <c r="C447" s="50" t="s">
        <v>91</v>
      </c>
      <c r="D447" s="50" t="s">
        <v>79</v>
      </c>
      <c r="E447" s="50" t="s">
        <v>74</v>
      </c>
      <c r="F447" s="36">
        <f>'Source Data'!F447</f>
        <v>14234</v>
      </c>
      <c r="G447" s="62">
        <f>IF(F447=0,"N/A",'Source Data'!O447/F447)</f>
        <v>1184.7725867640861</v>
      </c>
      <c r="H447" s="36">
        <f>'Source Data'!G447</f>
        <v>13541</v>
      </c>
      <c r="I447" s="62">
        <f>IF(H447=0,"N/A",'Source Data'!AS447/H447)</f>
        <v>1691.0263643748615</v>
      </c>
      <c r="J447" s="62">
        <f t="shared" si="18"/>
        <v>506.25377761077539</v>
      </c>
      <c r="K447" s="55">
        <f t="shared" si="19"/>
        <v>0.42730038090557332</v>
      </c>
      <c r="L447" s="58">
        <f t="shared" si="20"/>
        <v>0.20938115365826721</v>
      </c>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row>
    <row r="448" spans="1:47" ht="20" customHeight="1">
      <c r="A448" s="48" t="s">
        <v>702</v>
      </c>
      <c r="B448" s="49">
        <v>15835</v>
      </c>
      <c r="C448" s="50" t="s">
        <v>99</v>
      </c>
      <c r="D448" s="50" t="s">
        <v>71</v>
      </c>
      <c r="E448" s="50" t="s">
        <v>74</v>
      </c>
      <c r="F448" s="36">
        <f>'Source Data'!F448</f>
        <v>4850</v>
      </c>
      <c r="G448" s="62">
        <f>IF(F448=0,"N/A",'Source Data'!O448/F448)</f>
        <v>1177.6981443298969</v>
      </c>
      <c r="H448" s="36">
        <f>'Source Data'!G448</f>
        <v>12926</v>
      </c>
      <c r="I448" s="62">
        <f>IF(H448=0,"N/A",'Source Data'!AS448/H448)</f>
        <v>1489.5563205941514</v>
      </c>
      <c r="J448" s="62">
        <f t="shared" si="18"/>
        <v>311.85817626425455</v>
      </c>
      <c r="K448" s="55">
        <f t="shared" si="19"/>
        <v>0.26480314821392537</v>
      </c>
      <c r="L448" s="58">
        <f t="shared" si="20"/>
        <v>0.33989809492819062</v>
      </c>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row>
    <row r="449" spans="1:47" ht="20" customHeight="1">
      <c r="A449" s="48" t="s">
        <v>703</v>
      </c>
      <c r="B449" s="49">
        <v>116905</v>
      </c>
      <c r="C449" s="50" t="s">
        <v>237</v>
      </c>
      <c r="D449" s="50" t="s">
        <v>79</v>
      </c>
      <c r="E449" s="50" t="s">
        <v>74</v>
      </c>
      <c r="F449" s="36">
        <f>'Source Data'!F449</f>
        <v>5364</v>
      </c>
      <c r="G449" s="62">
        <f>IF(F449=0,"N/A",'Source Data'!O449/F449)</f>
        <v>1345.3081655480985</v>
      </c>
      <c r="H449" s="36">
        <f>'Source Data'!G449</f>
        <v>5583</v>
      </c>
      <c r="I449" s="62">
        <f>IF(H449=0,"N/A",'Source Data'!AS449/H449)</f>
        <v>1960.680995880351</v>
      </c>
      <c r="J449" s="62">
        <f t="shared" si="18"/>
        <v>615.37283033225253</v>
      </c>
      <c r="K449" s="55">
        <f t="shared" si="19"/>
        <v>0.45742146378896059</v>
      </c>
      <c r="L449" s="58">
        <f t="shared" si="20"/>
        <v>0.17225329877298678</v>
      </c>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row>
    <row r="450" spans="1:47" ht="20" customHeight="1">
      <c r="A450" s="48" t="s">
        <v>704</v>
      </c>
      <c r="B450" s="49">
        <v>165902</v>
      </c>
      <c r="C450" s="50" t="s">
        <v>705</v>
      </c>
      <c r="D450" s="50" t="s">
        <v>79</v>
      </c>
      <c r="E450" s="50" t="s">
        <v>74</v>
      </c>
      <c r="F450" s="36">
        <f>'Source Data'!F450</f>
        <v>2972</v>
      </c>
      <c r="G450" s="62">
        <f>IF(F450=0,"N/A",'Source Data'!O450/F450)</f>
        <v>1421.9316958277254</v>
      </c>
      <c r="H450" s="36">
        <f>'Source Data'!G450</f>
        <v>3373</v>
      </c>
      <c r="I450" s="62">
        <f>IF(H450=0,"N/A",'Source Data'!AS450/H450)</f>
        <v>2029.75392825378</v>
      </c>
      <c r="J450" s="62">
        <f t="shared" si="18"/>
        <v>607.8222324260546</v>
      </c>
      <c r="K450" s="55">
        <f t="shared" si="19"/>
        <v>0.42746232762765246</v>
      </c>
      <c r="L450" s="58">
        <f t="shared" si="20"/>
        <v>0.17439309446927079</v>
      </c>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row>
    <row r="451" spans="1:47" ht="20" customHeight="1">
      <c r="A451" s="48" t="s">
        <v>706</v>
      </c>
      <c r="B451" s="49">
        <v>205902</v>
      </c>
      <c r="C451" s="50" t="s">
        <v>148</v>
      </c>
      <c r="D451" s="50" t="s">
        <v>79</v>
      </c>
      <c r="E451" s="50" t="s">
        <v>74</v>
      </c>
      <c r="F451" s="36">
        <f>'Source Data'!F451</f>
        <v>4625</v>
      </c>
      <c r="G451" s="62">
        <f>IF(F451=0,"N/A",'Source Data'!O451/F451)</f>
        <v>1627.875027027027</v>
      </c>
      <c r="H451" s="36">
        <f>'Source Data'!G451</f>
        <v>5024</v>
      </c>
      <c r="I451" s="62">
        <f>IF(H451=0,"N/A",'Source Data'!AS451/H451)</f>
        <v>2378.0427945859874</v>
      </c>
      <c r="J451" s="62">
        <f t="shared" si="18"/>
        <v>750.16776755896035</v>
      </c>
      <c r="K451" s="55">
        <f t="shared" si="19"/>
        <v>0.46082638722518199</v>
      </c>
      <c r="L451" s="58">
        <f t="shared" si="20"/>
        <v>0.1413017255392392</v>
      </c>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row>
    <row r="452" spans="1:47" ht="20" customHeight="1">
      <c r="A452" s="48" t="s">
        <v>707</v>
      </c>
      <c r="B452" s="49">
        <v>147902</v>
      </c>
      <c r="C452" s="50" t="s">
        <v>450</v>
      </c>
      <c r="D452" s="50" t="s">
        <v>79</v>
      </c>
      <c r="E452" s="50" t="s">
        <v>74</v>
      </c>
      <c r="F452" s="36">
        <f>'Source Data'!F452</f>
        <v>1612</v>
      </c>
      <c r="G452" s="62">
        <f>IF(F452=0,"N/A",'Source Data'!O452/F452)</f>
        <v>3246.0043424317619</v>
      </c>
      <c r="H452" s="36">
        <f>'Source Data'!G452</f>
        <v>1495</v>
      </c>
      <c r="I452" s="62">
        <f>IF(H452=0,"N/A",'Source Data'!AS452/H452)</f>
        <v>2025.2428093645485</v>
      </c>
      <c r="J452" s="62">
        <f t="shared" si="18"/>
        <v>-1220.7615330672133</v>
      </c>
      <c r="K452" s="55">
        <f t="shared" si="19"/>
        <v>-0.37608130004923934</v>
      </c>
      <c r="L452" s="58" t="str">
        <f t="shared" si="20"/>
        <v>N/A</v>
      </c>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row>
    <row r="453" spans="1:47" ht="20" customHeight="1">
      <c r="A453" s="48" t="s">
        <v>708</v>
      </c>
      <c r="B453" s="49">
        <v>33901</v>
      </c>
      <c r="C453" s="50" t="s">
        <v>709</v>
      </c>
      <c r="D453" s="50" t="s">
        <v>79</v>
      </c>
      <c r="E453" s="50" t="s">
        <v>74</v>
      </c>
      <c r="F453" s="36">
        <f>'Source Data'!F453</f>
        <v>156</v>
      </c>
      <c r="G453" s="62">
        <f>IF(F453=0,"N/A",'Source Data'!O453/F453)</f>
        <v>1728.6602564102564</v>
      </c>
      <c r="H453" s="36">
        <f>'Source Data'!G453</f>
        <v>130</v>
      </c>
      <c r="I453" s="62">
        <f>IF(H453=0,"N/A",'Source Data'!AS453/H453)</f>
        <v>3095.2230769230769</v>
      </c>
      <c r="J453" s="62">
        <f t="shared" si="18"/>
        <v>1366.5628205128205</v>
      </c>
      <c r="K453" s="55">
        <f t="shared" si="19"/>
        <v>0.7905329086182793</v>
      </c>
      <c r="L453" s="58">
        <f t="shared" si="20"/>
        <v>7.7566869527609508E-2</v>
      </c>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row>
    <row r="454" spans="1:47" ht="20" customHeight="1">
      <c r="A454" s="48" t="s">
        <v>710</v>
      </c>
      <c r="B454" s="49">
        <v>228901</v>
      </c>
      <c r="C454" s="50" t="s">
        <v>145</v>
      </c>
      <c r="D454" s="50" t="s">
        <v>79</v>
      </c>
      <c r="E454" s="50" t="s">
        <v>74</v>
      </c>
      <c r="F454" s="36">
        <f>'Source Data'!F454</f>
        <v>764</v>
      </c>
      <c r="G454" s="62">
        <f>IF(F454=0,"N/A",'Source Data'!O454/F454)</f>
        <v>2027.4280104712043</v>
      </c>
      <c r="H454" s="36">
        <f>'Source Data'!G454</f>
        <v>754</v>
      </c>
      <c r="I454" s="62">
        <f>IF(H454=0,"N/A",'Source Data'!AS454/H454)</f>
        <v>2423.4323607427054</v>
      </c>
      <c r="J454" s="62">
        <f t="shared" ref="J454:J517" si="21">IF(OR(NOT(ISNUMBER(G454)),NOT(ISNUMBER(I454))),"N/A",I454-G454)</f>
        <v>396.00435027150115</v>
      </c>
      <c r="K454" s="55">
        <f t="shared" ref="K454:K517" si="22">IF(OR(NOT(ISNUMBER(G454)),NOT(ISNUMBER(J454)),G454=0),"N/A",J454/G454)</f>
        <v>0.19532350753083652</v>
      </c>
      <c r="L454" s="58">
        <f t="shared" ref="L454:L517" si="23">IF(OR(NOT(ISNUMBER(J454)),J454&lt;=0),"N/A",106/J454)</f>
        <v>0.26767382713681365</v>
      </c>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row>
    <row r="455" spans="1:47" ht="20" customHeight="1">
      <c r="A455" s="48" t="s">
        <v>711</v>
      </c>
      <c r="B455" s="49">
        <v>98901</v>
      </c>
      <c r="C455" s="50" t="s">
        <v>712</v>
      </c>
      <c r="D455" s="50" t="s">
        <v>79</v>
      </c>
      <c r="E455" s="50" t="s">
        <v>74</v>
      </c>
      <c r="F455" s="36">
        <f>'Source Data'!F455</f>
        <v>450</v>
      </c>
      <c r="G455" s="62">
        <f>IF(F455=0,"N/A",'Source Data'!O455/F455)</f>
        <v>1661.7644444444445</v>
      </c>
      <c r="H455" s="36">
        <f>'Source Data'!G455</f>
        <v>409</v>
      </c>
      <c r="I455" s="62">
        <f>IF(H455=0,"N/A",'Source Data'!AS455/H455)</f>
        <v>2425.317848410758</v>
      </c>
      <c r="J455" s="62">
        <f t="shared" si="21"/>
        <v>763.55340396631345</v>
      </c>
      <c r="K455" s="55">
        <f t="shared" si="22"/>
        <v>0.45948353662217273</v>
      </c>
      <c r="L455" s="58">
        <f t="shared" si="23"/>
        <v>0.13882460539024263</v>
      </c>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row>
    <row r="456" spans="1:47" ht="20" customHeight="1">
      <c r="A456" s="48" t="s">
        <v>713</v>
      </c>
      <c r="B456" s="49">
        <v>91917</v>
      </c>
      <c r="C456" s="50" t="s">
        <v>210</v>
      </c>
      <c r="D456" s="50" t="s">
        <v>79</v>
      </c>
      <c r="E456" s="50" t="s">
        <v>74</v>
      </c>
      <c r="F456" s="36">
        <f>'Source Data'!F456</f>
        <v>1001</v>
      </c>
      <c r="G456" s="62">
        <f>IF(F456=0,"N/A",'Source Data'!O456/F456)</f>
        <v>2505.7492507492507</v>
      </c>
      <c r="H456" s="36">
        <f>'Source Data'!G456</f>
        <v>1156</v>
      </c>
      <c r="I456" s="62">
        <f>IF(H456=0,"N/A",'Source Data'!AS456/H456)</f>
        <v>2626.0112456747406</v>
      </c>
      <c r="J456" s="62">
        <f t="shared" si="21"/>
        <v>120.26199492548994</v>
      </c>
      <c r="K456" s="55">
        <f t="shared" si="22"/>
        <v>4.799442517623425E-2</v>
      </c>
      <c r="L456" s="58">
        <f t="shared" si="23"/>
        <v>0.88140896104104904</v>
      </c>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row>
    <row r="457" spans="1:47" ht="20" customHeight="1">
      <c r="A457" s="48" t="s">
        <v>714</v>
      </c>
      <c r="B457" s="49">
        <v>47903</v>
      </c>
      <c r="C457" s="50" t="s">
        <v>434</v>
      </c>
      <c r="D457" s="50" t="s">
        <v>79</v>
      </c>
      <c r="E457" s="50" t="s">
        <v>74</v>
      </c>
      <c r="F457" s="36">
        <f>'Source Data'!F457</f>
        <v>154</v>
      </c>
      <c r="G457" s="62">
        <f>IF(F457=0,"N/A",'Source Data'!O457/F457)</f>
        <v>2310.681818181818</v>
      </c>
      <c r="H457" s="36">
        <f>'Source Data'!G457</f>
        <v>136</v>
      </c>
      <c r="I457" s="62">
        <f>IF(H457=0,"N/A",'Source Data'!AS457/H457)</f>
        <v>3480.8235294117649</v>
      </c>
      <c r="J457" s="62">
        <f t="shared" si="21"/>
        <v>1170.1417112299468</v>
      </c>
      <c r="K457" s="55">
        <f t="shared" si="22"/>
        <v>0.50640538304433624</v>
      </c>
      <c r="L457" s="58">
        <f t="shared" si="23"/>
        <v>9.0587318598003327E-2</v>
      </c>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row>
    <row r="458" spans="1:47" ht="20" customHeight="1">
      <c r="A458" s="48" t="s">
        <v>715</v>
      </c>
      <c r="B458" s="49">
        <v>135001</v>
      </c>
      <c r="C458" s="50" t="s">
        <v>716</v>
      </c>
      <c r="D458" s="50" t="s">
        <v>79</v>
      </c>
      <c r="E458" s="50" t="s">
        <v>74</v>
      </c>
      <c r="F458" s="36">
        <f>'Source Data'!F458</f>
        <v>107</v>
      </c>
      <c r="G458" s="62">
        <f>IF(F458=0,"N/A",'Source Data'!O458/F458)</f>
        <v>5692.5140186915887</v>
      </c>
      <c r="H458" s="36">
        <f>'Source Data'!G458</f>
        <v>93</v>
      </c>
      <c r="I458" s="62">
        <f>IF(H458=0,"N/A",'Source Data'!AS458/H458)</f>
        <v>6709.2258064516127</v>
      </c>
      <c r="J458" s="62">
        <f t="shared" si="21"/>
        <v>1016.711787760024</v>
      </c>
      <c r="K458" s="55">
        <f t="shared" si="22"/>
        <v>0.17860505646918245</v>
      </c>
      <c r="L458" s="58">
        <f t="shared" si="23"/>
        <v>0.10425766798035722</v>
      </c>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row>
    <row r="459" spans="1:47" ht="20" customHeight="1">
      <c r="A459" s="48" t="s">
        <v>717</v>
      </c>
      <c r="B459" s="49">
        <v>95903</v>
      </c>
      <c r="C459" s="50" t="s">
        <v>81</v>
      </c>
      <c r="D459" s="50" t="s">
        <v>79</v>
      </c>
      <c r="E459" s="50" t="s">
        <v>74</v>
      </c>
      <c r="F459" s="36">
        <f>'Source Data'!F459</f>
        <v>641</v>
      </c>
      <c r="G459" s="62">
        <f>IF(F459=0,"N/A",'Source Data'!O459/F459)</f>
        <v>1406.6521060842433</v>
      </c>
      <c r="H459" s="36">
        <f>'Source Data'!G459</f>
        <v>561</v>
      </c>
      <c r="I459" s="62">
        <f>IF(H459=0,"N/A",'Source Data'!AS459/H459)</f>
        <v>2109.5561497326203</v>
      </c>
      <c r="J459" s="62">
        <f t="shared" si="21"/>
        <v>702.90404364837696</v>
      </c>
      <c r="K459" s="55">
        <f t="shared" si="22"/>
        <v>0.49969999021654371</v>
      </c>
      <c r="L459" s="58">
        <f t="shared" si="23"/>
        <v>0.15080294523533255</v>
      </c>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row>
    <row r="460" spans="1:47" ht="20" customHeight="1">
      <c r="A460" s="48" t="s">
        <v>718</v>
      </c>
      <c r="B460" s="49">
        <v>143901</v>
      </c>
      <c r="C460" s="50" t="s">
        <v>602</v>
      </c>
      <c r="D460" s="50" t="s">
        <v>79</v>
      </c>
      <c r="E460" s="50" t="s">
        <v>74</v>
      </c>
      <c r="F460" s="36">
        <f>'Source Data'!F460</f>
        <v>1135</v>
      </c>
      <c r="G460" s="62">
        <f>IF(F460=0,"N/A",'Source Data'!O460/F460)</f>
        <v>1333.5718061674008</v>
      </c>
      <c r="H460" s="36">
        <f>'Source Data'!G460</f>
        <v>1176</v>
      </c>
      <c r="I460" s="62">
        <f>IF(H460=0,"N/A",'Source Data'!AS460/H460)</f>
        <v>1861.1505102040817</v>
      </c>
      <c r="J460" s="62">
        <f t="shared" si="21"/>
        <v>527.57870403668085</v>
      </c>
      <c r="K460" s="55">
        <f t="shared" si="22"/>
        <v>0.39561327076410524</v>
      </c>
      <c r="L460" s="58">
        <f t="shared" si="23"/>
        <v>0.20091788995453874</v>
      </c>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row>
    <row r="461" spans="1:47" ht="20" customHeight="1">
      <c r="A461" s="48" t="s">
        <v>719</v>
      </c>
      <c r="B461" s="49">
        <v>161924</v>
      </c>
      <c r="C461" s="50" t="s">
        <v>179</v>
      </c>
      <c r="D461" s="50" t="s">
        <v>79</v>
      </c>
      <c r="E461" s="50" t="s">
        <v>74</v>
      </c>
      <c r="F461" s="36">
        <f>'Source Data'!F461</f>
        <v>163</v>
      </c>
      <c r="G461" s="62">
        <f>IF(F461=0,"N/A",'Source Data'!O461/F461)</f>
        <v>1401.1042944785277</v>
      </c>
      <c r="H461" s="36">
        <f>'Source Data'!G461</f>
        <v>131</v>
      </c>
      <c r="I461" s="62">
        <f>IF(H461=0,"N/A",'Source Data'!AS461/H461)</f>
        <v>2069.1068702290077</v>
      </c>
      <c r="J461" s="62">
        <f t="shared" si="21"/>
        <v>668.00257575047999</v>
      </c>
      <c r="K461" s="55">
        <f t="shared" si="22"/>
        <v>0.47676863056015517</v>
      </c>
      <c r="L461" s="58">
        <f t="shared" si="23"/>
        <v>0.15868202286632252</v>
      </c>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row>
    <row r="462" spans="1:47" ht="20" customHeight="1">
      <c r="A462" s="48" t="s">
        <v>720</v>
      </c>
      <c r="B462" s="49">
        <v>102904</v>
      </c>
      <c r="C462" s="50" t="s">
        <v>584</v>
      </c>
      <c r="D462" s="50" t="s">
        <v>79</v>
      </c>
      <c r="E462" s="50" t="s">
        <v>74</v>
      </c>
      <c r="F462" s="36">
        <f>'Source Data'!F462</f>
        <v>11462</v>
      </c>
      <c r="G462" s="62">
        <f>IF(F462=0,"N/A",'Source Data'!O462/F462)</f>
        <v>526.94712964578605</v>
      </c>
      <c r="H462" s="36">
        <f>'Source Data'!G462</f>
        <v>24602</v>
      </c>
      <c r="I462" s="62">
        <f>IF(H462=0,"N/A",'Source Data'!AS462/H462)</f>
        <v>394.03589139094385</v>
      </c>
      <c r="J462" s="62">
        <f t="shared" si="21"/>
        <v>-132.9112382548422</v>
      </c>
      <c r="K462" s="55">
        <f t="shared" si="22"/>
        <v>-0.25222879256251979</v>
      </c>
      <c r="L462" s="58" t="str">
        <f t="shared" si="23"/>
        <v>N/A</v>
      </c>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row>
    <row r="463" spans="1:47" ht="20" customHeight="1">
      <c r="A463" s="48" t="s">
        <v>721</v>
      </c>
      <c r="B463" s="49">
        <v>97902</v>
      </c>
      <c r="C463" s="50" t="s">
        <v>722</v>
      </c>
      <c r="D463" s="50" t="s">
        <v>79</v>
      </c>
      <c r="E463" s="50" t="s">
        <v>74</v>
      </c>
      <c r="F463" s="36">
        <f>'Source Data'!F463</f>
        <v>817</v>
      </c>
      <c r="G463" s="62">
        <f>IF(F463=0,"N/A",'Source Data'!O463/F463)</f>
        <v>1775.6217870257037</v>
      </c>
      <c r="H463" s="36">
        <f>'Source Data'!G463</f>
        <v>823</v>
      </c>
      <c r="I463" s="62">
        <f>IF(H463=0,"N/A",'Source Data'!AS463/H463)</f>
        <v>2708.6379100850545</v>
      </c>
      <c r="J463" s="62">
        <f t="shared" si="21"/>
        <v>933.01612305935078</v>
      </c>
      <c r="K463" s="55">
        <f t="shared" si="22"/>
        <v>0.52545881666738325</v>
      </c>
      <c r="L463" s="58">
        <f t="shared" si="23"/>
        <v>0.11361004100596572</v>
      </c>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row>
    <row r="464" spans="1:47" ht="20" customHeight="1">
      <c r="A464" s="48" t="s">
        <v>723</v>
      </c>
      <c r="B464" s="49">
        <v>127903</v>
      </c>
      <c r="C464" s="50" t="s">
        <v>139</v>
      </c>
      <c r="D464" s="50" t="s">
        <v>79</v>
      </c>
      <c r="E464" s="50" t="s">
        <v>74</v>
      </c>
      <c r="F464" s="36">
        <f>'Source Data'!F464</f>
        <v>417</v>
      </c>
      <c r="G464" s="62">
        <f>IF(F464=0,"N/A",'Source Data'!O464/F464)</f>
        <v>1677.5011990407675</v>
      </c>
      <c r="H464" s="36">
        <f>'Source Data'!G464</f>
        <v>402</v>
      </c>
      <c r="I464" s="62">
        <f>IF(H464=0,"N/A",'Source Data'!AS464/H464)</f>
        <v>2991.7587064676618</v>
      </c>
      <c r="J464" s="62">
        <f t="shared" si="21"/>
        <v>1314.2575074268943</v>
      </c>
      <c r="K464" s="55">
        <f t="shared" si="22"/>
        <v>0.78346144144541663</v>
      </c>
      <c r="L464" s="58">
        <f t="shared" si="23"/>
        <v>8.0653904886212921E-2</v>
      </c>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row>
    <row r="465" spans="1:47" ht="20" customHeight="1">
      <c r="A465" s="48" t="s">
        <v>724</v>
      </c>
      <c r="B465" s="49">
        <v>123914</v>
      </c>
      <c r="C465" s="50" t="s">
        <v>202</v>
      </c>
      <c r="D465" s="50" t="s">
        <v>79</v>
      </c>
      <c r="E465" s="50" t="s">
        <v>74</v>
      </c>
      <c r="F465" s="36">
        <f>'Source Data'!F465</f>
        <v>1927</v>
      </c>
      <c r="G465" s="62">
        <f>IF(F465=0,"N/A",'Source Data'!O465/F465)</f>
        <v>1709.9942916450441</v>
      </c>
      <c r="H465" s="36">
        <f>'Source Data'!G465</f>
        <v>2006</v>
      </c>
      <c r="I465" s="62">
        <f>IF(H465=0,"N/A",'Source Data'!AS465/H465)</f>
        <v>2764.2866400797607</v>
      </c>
      <c r="J465" s="62">
        <f t="shared" si="21"/>
        <v>1054.2923484347166</v>
      </c>
      <c r="K465" s="55">
        <f t="shared" si="22"/>
        <v>0.61654729117280804</v>
      </c>
      <c r="L465" s="58">
        <f t="shared" si="23"/>
        <v>0.10054137275811187</v>
      </c>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row>
    <row r="466" spans="1:47" ht="20" customHeight="1">
      <c r="A466" s="48" t="s">
        <v>725</v>
      </c>
      <c r="B466" s="49">
        <v>219901</v>
      </c>
      <c r="C466" s="50" t="s">
        <v>726</v>
      </c>
      <c r="D466" s="50" t="s">
        <v>79</v>
      </c>
      <c r="E466" s="50" t="s">
        <v>74</v>
      </c>
      <c r="F466" s="36">
        <f>'Source Data'!F466</f>
        <v>270</v>
      </c>
      <c r="G466" s="62">
        <f>IF(F466=0,"N/A",'Source Data'!O466/F466)</f>
        <v>1648.8111111111111</v>
      </c>
      <c r="H466" s="36">
        <f>'Source Data'!G466</f>
        <v>253</v>
      </c>
      <c r="I466" s="62">
        <f>IF(H466=0,"N/A",'Source Data'!AS466/H466)</f>
        <v>2421.296442687747</v>
      </c>
      <c r="J466" s="62">
        <f t="shared" si="21"/>
        <v>772.48533157663587</v>
      </c>
      <c r="K466" s="55">
        <f t="shared" si="22"/>
        <v>0.46851050819039464</v>
      </c>
      <c r="L466" s="58">
        <f t="shared" si="23"/>
        <v>0.13721943403592521</v>
      </c>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row>
    <row r="467" spans="1:47" ht="20" customHeight="1">
      <c r="A467" s="48" t="s">
        <v>727</v>
      </c>
      <c r="B467" s="49">
        <v>146904</v>
      </c>
      <c r="C467" s="50" t="s">
        <v>413</v>
      </c>
      <c r="D467" s="50" t="s">
        <v>79</v>
      </c>
      <c r="E467" s="50" t="s">
        <v>74</v>
      </c>
      <c r="F467" s="36">
        <f>'Source Data'!F467</f>
        <v>1400</v>
      </c>
      <c r="G467" s="62">
        <f>IF(F467=0,"N/A",'Source Data'!O467/F467)</f>
        <v>1849.1735714285714</v>
      </c>
      <c r="H467" s="36">
        <f>'Source Data'!G467</f>
        <v>1257</v>
      </c>
      <c r="I467" s="62">
        <f>IF(H467=0,"N/A",'Source Data'!AS467/H467)</f>
        <v>2391.3452665075579</v>
      </c>
      <c r="J467" s="62">
        <f t="shared" si="21"/>
        <v>542.17169507898643</v>
      </c>
      <c r="K467" s="55">
        <f t="shared" si="22"/>
        <v>0.29319675743588197</v>
      </c>
      <c r="L467" s="58">
        <f t="shared" si="23"/>
        <v>0.19551002193974246</v>
      </c>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row>
    <row r="468" spans="1:47" ht="20" customHeight="1">
      <c r="A468" s="48" t="s">
        <v>728</v>
      </c>
      <c r="B468" s="49">
        <v>100905</v>
      </c>
      <c r="C468" s="50" t="s">
        <v>729</v>
      </c>
      <c r="D468" s="50" t="s">
        <v>79</v>
      </c>
      <c r="E468" s="50" t="s">
        <v>74</v>
      </c>
      <c r="F468" s="36">
        <f>'Source Data'!F468</f>
        <v>2459</v>
      </c>
      <c r="G468" s="62">
        <f>IF(F468=0,"N/A",'Source Data'!O468/F468)</f>
        <v>1340.1394875965839</v>
      </c>
      <c r="H468" s="36">
        <f>'Source Data'!G468</f>
        <v>2762</v>
      </c>
      <c r="I468" s="62">
        <f>IF(H468=0,"N/A",'Source Data'!AS468/H468)</f>
        <v>2048.6321506154959</v>
      </c>
      <c r="J468" s="62">
        <f t="shared" si="21"/>
        <v>708.49266301891203</v>
      </c>
      <c r="K468" s="55">
        <f t="shared" si="22"/>
        <v>0.52867083581689545</v>
      </c>
      <c r="L468" s="58">
        <f t="shared" si="23"/>
        <v>0.14961340537858259</v>
      </c>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row>
    <row r="469" spans="1:47" ht="20" customHeight="1">
      <c r="A469" s="48" t="s">
        <v>730</v>
      </c>
      <c r="B469" s="49">
        <v>15904</v>
      </c>
      <c r="C469" s="50" t="s">
        <v>99</v>
      </c>
      <c r="D469" s="50" t="s">
        <v>79</v>
      </c>
      <c r="E469" s="50" t="s">
        <v>74</v>
      </c>
      <c r="F469" s="36">
        <f>'Source Data'!F469</f>
        <v>13666</v>
      </c>
      <c r="G469" s="62">
        <f>IF(F469=0,"N/A",'Source Data'!O469/F469)</f>
        <v>1465.1058100395142</v>
      </c>
      <c r="H469" s="36">
        <f>'Source Data'!G469</f>
        <v>11546</v>
      </c>
      <c r="I469" s="62">
        <f>IF(H469=0,"N/A",'Source Data'!AS469/H469)</f>
        <v>1971.1489693400313</v>
      </c>
      <c r="J469" s="62">
        <f t="shared" si="21"/>
        <v>506.04315930051712</v>
      </c>
      <c r="K469" s="55">
        <f t="shared" si="22"/>
        <v>0.345397005344528</v>
      </c>
      <c r="L469" s="58">
        <f t="shared" si="23"/>
        <v>0.20946829939667497</v>
      </c>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row>
    <row r="470" spans="1:47" ht="20" customHeight="1">
      <c r="A470" s="48" t="s">
        <v>731</v>
      </c>
      <c r="B470" s="49">
        <v>102905</v>
      </c>
      <c r="C470" s="50" t="s">
        <v>584</v>
      </c>
      <c r="D470" s="50" t="s">
        <v>79</v>
      </c>
      <c r="E470" s="50" t="s">
        <v>74</v>
      </c>
      <c r="F470" s="36">
        <f>'Source Data'!F470</f>
        <v>718</v>
      </c>
      <c r="G470" s="62">
        <f>IF(F470=0,"N/A",'Source Data'!O470/F470)</f>
        <v>1373.6810584958216</v>
      </c>
      <c r="H470" s="36">
        <f>'Source Data'!G470</f>
        <v>705</v>
      </c>
      <c r="I470" s="62">
        <f>IF(H470=0,"N/A",'Source Data'!AS470/H470)</f>
        <v>1913.5787234042552</v>
      </c>
      <c r="J470" s="62">
        <f t="shared" si="21"/>
        <v>539.89766490843363</v>
      </c>
      <c r="K470" s="55">
        <f t="shared" si="22"/>
        <v>0.39302985330497359</v>
      </c>
      <c r="L470" s="58">
        <f t="shared" si="23"/>
        <v>0.196333503346375</v>
      </c>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row>
    <row r="471" spans="1:47" ht="20" customHeight="1">
      <c r="A471" s="48" t="s">
        <v>732</v>
      </c>
      <c r="B471" s="49">
        <v>31903</v>
      </c>
      <c r="C471" s="50" t="s">
        <v>307</v>
      </c>
      <c r="D471" s="50" t="s">
        <v>79</v>
      </c>
      <c r="E471" s="50" t="s">
        <v>74</v>
      </c>
      <c r="F471" s="36">
        <f>'Source Data'!F471</f>
        <v>18365</v>
      </c>
      <c r="G471" s="62">
        <f>IF(F471=0,"N/A",'Source Data'!O471/F471)</f>
        <v>1892.4089844813504</v>
      </c>
      <c r="H471" s="36">
        <f>'Source Data'!G471</f>
        <v>16471</v>
      </c>
      <c r="I471" s="62">
        <f>IF(H471=0,"N/A",'Source Data'!AS471/H471)</f>
        <v>2367.9534333070246</v>
      </c>
      <c r="J471" s="62">
        <f t="shared" si="21"/>
        <v>475.54444882567418</v>
      </c>
      <c r="K471" s="55">
        <f t="shared" si="22"/>
        <v>0.25129052584582073</v>
      </c>
      <c r="L471" s="58">
        <f t="shared" si="23"/>
        <v>0.22290240220816382</v>
      </c>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row>
    <row r="472" spans="1:47" ht="20" customHeight="1">
      <c r="A472" s="48" t="s">
        <v>733</v>
      </c>
      <c r="B472" s="49">
        <v>230905</v>
      </c>
      <c r="C472" s="50" t="s">
        <v>225</v>
      </c>
      <c r="D472" s="50" t="s">
        <v>79</v>
      </c>
      <c r="E472" s="50" t="s">
        <v>74</v>
      </c>
      <c r="F472" s="36">
        <f>'Source Data'!F472</f>
        <v>1090</v>
      </c>
      <c r="G472" s="62">
        <f>IF(F472=0,"N/A",'Source Data'!O472/F472)</f>
        <v>1231.8467889908256</v>
      </c>
      <c r="H472" s="36">
        <f>'Source Data'!G472</f>
        <v>895</v>
      </c>
      <c r="I472" s="62">
        <f>IF(H472=0,"N/A",'Source Data'!AS472/H472)</f>
        <v>2132.5687150837989</v>
      </c>
      <c r="J472" s="62">
        <f t="shared" si="21"/>
        <v>900.72192609297326</v>
      </c>
      <c r="K472" s="55">
        <f t="shared" si="22"/>
        <v>0.73119639077102916</v>
      </c>
      <c r="L472" s="58">
        <f t="shared" si="23"/>
        <v>0.11768337921981328</v>
      </c>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row>
    <row r="473" spans="1:47" ht="20" customHeight="1">
      <c r="A473" s="48" t="s">
        <v>734</v>
      </c>
      <c r="B473" s="49">
        <v>227816</v>
      </c>
      <c r="C473" s="50" t="s">
        <v>168</v>
      </c>
      <c r="D473" s="50" t="s">
        <v>71</v>
      </c>
      <c r="E473" s="50" t="s">
        <v>74</v>
      </c>
      <c r="F473" s="36">
        <f>'Source Data'!F473</f>
        <v>4215</v>
      </c>
      <c r="G473" s="62">
        <f>IF(F473=0,"N/A",'Source Data'!O473/F473)</f>
        <v>1133.8002372479241</v>
      </c>
      <c r="H473" s="36">
        <f>'Source Data'!G473</f>
        <v>4647</v>
      </c>
      <c r="I473" s="62">
        <f>IF(H473=0,"N/A",'Source Data'!AS473/H473)</f>
        <v>1301.2984721325586</v>
      </c>
      <c r="J473" s="62">
        <f t="shared" si="21"/>
        <v>167.49823488463448</v>
      </c>
      <c r="K473" s="55">
        <f t="shared" si="22"/>
        <v>0.14773169856729201</v>
      </c>
      <c r="L473" s="58">
        <f t="shared" si="23"/>
        <v>0.63284248979106084</v>
      </c>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row>
    <row r="474" spans="1:47" ht="20" customHeight="1">
      <c r="A474" s="48" t="s">
        <v>735</v>
      </c>
      <c r="B474" s="49">
        <v>101858</v>
      </c>
      <c r="C474" s="50" t="s">
        <v>76</v>
      </c>
      <c r="D474" s="50" t="s">
        <v>71</v>
      </c>
      <c r="E474" s="50" t="s">
        <v>74</v>
      </c>
      <c r="F474" s="36">
        <f>'Source Data'!F474</f>
        <v>5556</v>
      </c>
      <c r="G474" s="62">
        <f>IF(F474=0,"N/A",'Source Data'!O474/F474)</f>
        <v>924.62059035277173</v>
      </c>
      <c r="H474" s="36">
        <f>'Source Data'!G474</f>
        <v>7571</v>
      </c>
      <c r="I474" s="62">
        <f>IF(H474=0,"N/A",'Source Data'!AS474/H474)</f>
        <v>1159.6793026020341</v>
      </c>
      <c r="J474" s="62">
        <f t="shared" si="21"/>
        <v>235.05871224926238</v>
      </c>
      <c r="K474" s="55">
        <f t="shared" si="22"/>
        <v>0.25422180157115054</v>
      </c>
      <c r="L474" s="58">
        <f t="shared" si="23"/>
        <v>0.45095116443756755</v>
      </c>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row>
    <row r="475" spans="1:47" ht="20" customHeight="1">
      <c r="A475" s="48" t="s">
        <v>736</v>
      </c>
      <c r="B475" s="49">
        <v>101846</v>
      </c>
      <c r="C475" s="50" t="s">
        <v>76</v>
      </c>
      <c r="D475" s="50" t="s">
        <v>71</v>
      </c>
      <c r="E475" s="50" t="s">
        <v>74</v>
      </c>
      <c r="F475" s="36">
        <f>'Source Data'!F475</f>
        <v>3436</v>
      </c>
      <c r="G475" s="62">
        <f>IF(F475=0,"N/A",'Source Data'!O475/F475)</f>
        <v>1021.1362048894063</v>
      </c>
      <c r="H475" s="36">
        <f>'Source Data'!G475</f>
        <v>3663</v>
      </c>
      <c r="I475" s="62">
        <f>IF(H475=0,"N/A",'Source Data'!AS475/H475)</f>
        <v>1268.1981981981983</v>
      </c>
      <c r="J475" s="62">
        <f t="shared" si="21"/>
        <v>247.06199330879201</v>
      </c>
      <c r="K475" s="55">
        <f t="shared" si="22"/>
        <v>0.24194812810064839</v>
      </c>
      <c r="L475" s="58">
        <f t="shared" si="23"/>
        <v>0.42904211441180767</v>
      </c>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row>
    <row r="476" spans="1:47" ht="20" customHeight="1">
      <c r="A476" s="48" t="s">
        <v>737</v>
      </c>
      <c r="B476" s="49">
        <v>101862</v>
      </c>
      <c r="C476" s="50" t="s">
        <v>76</v>
      </c>
      <c r="D476" s="50" t="s">
        <v>71</v>
      </c>
      <c r="E476" s="50" t="s">
        <v>74</v>
      </c>
      <c r="F476" s="36">
        <f>'Source Data'!F476</f>
        <v>3849</v>
      </c>
      <c r="G476" s="62">
        <f>IF(F476=0,"N/A",'Source Data'!O476/F476)</f>
        <v>862.32060275396202</v>
      </c>
      <c r="H476" s="36">
        <f>'Source Data'!G476</f>
        <v>6541</v>
      </c>
      <c r="I476" s="62">
        <f>IF(H476=0,"N/A",'Source Data'!AS476/H476)</f>
        <v>1112.2421648066045</v>
      </c>
      <c r="J476" s="62">
        <f t="shared" si="21"/>
        <v>249.92156205264246</v>
      </c>
      <c r="K476" s="55">
        <f t="shared" si="22"/>
        <v>0.28982441246849144</v>
      </c>
      <c r="L476" s="58">
        <f t="shared" si="23"/>
        <v>0.42413307251045668</v>
      </c>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row>
    <row r="477" spans="1:47" ht="20" customHeight="1">
      <c r="A477" s="48" t="s">
        <v>738</v>
      </c>
      <c r="B477" s="49">
        <v>161807</v>
      </c>
      <c r="C477" s="50" t="s">
        <v>179</v>
      </c>
      <c r="D477" s="50" t="s">
        <v>71</v>
      </c>
      <c r="E477" s="50" t="s">
        <v>74</v>
      </c>
      <c r="F477" s="36">
        <f>'Source Data'!F477</f>
        <v>9724</v>
      </c>
      <c r="G477" s="62">
        <f>IF(F477=0,"N/A",'Source Data'!O477/F477)</f>
        <v>884.15837104072398</v>
      </c>
      <c r="H477" s="36">
        <f>'Source Data'!G477</f>
        <v>11042</v>
      </c>
      <c r="I477" s="62">
        <f>IF(H477=0,"N/A",'Source Data'!AS477/H477)</f>
        <v>1149.9951095815975</v>
      </c>
      <c r="J477" s="62">
        <f t="shared" si="21"/>
        <v>265.83673854087351</v>
      </c>
      <c r="K477" s="55">
        <f t="shared" si="22"/>
        <v>0.3006664272464703</v>
      </c>
      <c r="L477" s="58">
        <f t="shared" si="23"/>
        <v>0.39874097380901347</v>
      </c>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row>
    <row r="478" spans="1:47" ht="20" customHeight="1">
      <c r="A478" s="48" t="s">
        <v>739</v>
      </c>
      <c r="B478" s="49">
        <v>15828</v>
      </c>
      <c r="C478" s="50" t="s">
        <v>99</v>
      </c>
      <c r="D478" s="50" t="s">
        <v>71</v>
      </c>
      <c r="E478" s="50" t="s">
        <v>74</v>
      </c>
      <c r="F478" s="36">
        <f>'Source Data'!F478</f>
        <v>4453</v>
      </c>
      <c r="G478" s="62">
        <f>IF(F478=0,"N/A",'Source Data'!O478/F478)</f>
        <v>1027.9324051201438</v>
      </c>
      <c r="H478" s="36">
        <f>'Source Data'!G478</f>
        <v>4807</v>
      </c>
      <c r="I478" s="62">
        <f>IF(H478=0,"N/A",'Source Data'!AS478/H478)</f>
        <v>1278.8593717495319</v>
      </c>
      <c r="J478" s="62">
        <f t="shared" si="21"/>
        <v>250.92696662938806</v>
      </c>
      <c r="K478" s="55">
        <f t="shared" si="22"/>
        <v>0.24410843104032695</v>
      </c>
      <c r="L478" s="58">
        <f t="shared" si="23"/>
        <v>0.42243367233047918</v>
      </c>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row>
    <row r="479" spans="1:47" ht="20" customHeight="1">
      <c r="A479" s="48" t="s">
        <v>740</v>
      </c>
      <c r="B479" s="49">
        <v>71806</v>
      </c>
      <c r="C479" s="50" t="s">
        <v>141</v>
      </c>
      <c r="D479" s="50" t="s">
        <v>71</v>
      </c>
      <c r="E479" s="50" t="s">
        <v>74</v>
      </c>
      <c r="F479" s="36">
        <f>'Source Data'!F479</f>
        <v>3670</v>
      </c>
      <c r="G479" s="62">
        <f>IF(F479=0,"N/A",'Source Data'!O479/F479)</f>
        <v>972.950408719346</v>
      </c>
      <c r="H479" s="36">
        <f>'Source Data'!G479</f>
        <v>5687</v>
      </c>
      <c r="I479" s="62">
        <f>IF(H479=0,"N/A",'Source Data'!AS479/H479)</f>
        <v>1150.6903464040795</v>
      </c>
      <c r="J479" s="62">
        <f t="shared" si="21"/>
        <v>177.73993768473349</v>
      </c>
      <c r="K479" s="55">
        <f t="shared" si="22"/>
        <v>0.18268139474722575</v>
      </c>
      <c r="L479" s="58">
        <f t="shared" si="23"/>
        <v>0.596376939143625</v>
      </c>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row>
    <row r="480" spans="1:47" ht="20" customHeight="1">
      <c r="A480" s="48" t="s">
        <v>741</v>
      </c>
      <c r="B480" s="49">
        <v>86902</v>
      </c>
      <c r="C480" s="50" t="s">
        <v>541</v>
      </c>
      <c r="D480" s="50" t="s">
        <v>79</v>
      </c>
      <c r="E480" s="50" t="s">
        <v>74</v>
      </c>
      <c r="F480" s="36">
        <f>'Source Data'!F480</f>
        <v>568</v>
      </c>
      <c r="G480" s="62">
        <f>IF(F480=0,"N/A",'Source Data'!O480/F480)</f>
        <v>1589.0757042253522</v>
      </c>
      <c r="H480" s="36">
        <f>'Source Data'!G480</f>
        <v>591</v>
      </c>
      <c r="I480" s="62">
        <f>IF(H480=0,"N/A",'Source Data'!AS480/H480)</f>
        <v>1975.1624365482232</v>
      </c>
      <c r="J480" s="62">
        <f t="shared" si="21"/>
        <v>386.08673232287106</v>
      </c>
      <c r="K480" s="55">
        <f t="shared" si="22"/>
        <v>0.24296308306537345</v>
      </c>
      <c r="L480" s="58">
        <f t="shared" si="23"/>
        <v>0.27454970897926595</v>
      </c>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row>
    <row r="481" spans="1:47" ht="20" customHeight="1">
      <c r="A481" s="48" t="s">
        <v>742</v>
      </c>
      <c r="B481" s="49">
        <v>244901</v>
      </c>
      <c r="C481" s="50" t="s">
        <v>743</v>
      </c>
      <c r="D481" s="50" t="s">
        <v>79</v>
      </c>
      <c r="E481" s="50" t="s">
        <v>74</v>
      </c>
      <c r="F481" s="36">
        <f>'Source Data'!F481</f>
        <v>106</v>
      </c>
      <c r="G481" s="62">
        <f>IF(F481=0,"N/A",'Source Data'!O481/F481)</f>
        <v>2354.6792452830186</v>
      </c>
      <c r="H481" s="36">
        <f>'Source Data'!G481</f>
        <v>154</v>
      </c>
      <c r="I481" s="62">
        <f>IF(H481=0,"N/A",'Source Data'!AS481/H481)</f>
        <v>2932.8571428571427</v>
      </c>
      <c r="J481" s="62">
        <f t="shared" si="21"/>
        <v>578.17789757412402</v>
      </c>
      <c r="K481" s="55">
        <f t="shared" si="22"/>
        <v>0.24554422804394763</v>
      </c>
      <c r="L481" s="58">
        <f t="shared" si="23"/>
        <v>0.1833345765113937</v>
      </c>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row>
    <row r="482" spans="1:47" ht="20" customHeight="1">
      <c r="A482" s="48" t="s">
        <v>744</v>
      </c>
      <c r="B482" s="49">
        <v>35902</v>
      </c>
      <c r="C482" s="50" t="s">
        <v>534</v>
      </c>
      <c r="D482" s="50" t="s">
        <v>79</v>
      </c>
      <c r="E482" s="50" t="s">
        <v>74</v>
      </c>
      <c r="F482" s="36">
        <f>'Source Data'!F482</f>
        <v>207</v>
      </c>
      <c r="G482" s="62">
        <f>IF(F482=0,"N/A",'Source Data'!O482/F482)</f>
        <v>1896.0096618357488</v>
      </c>
      <c r="H482" s="36">
        <f>'Source Data'!G482</f>
        <v>206</v>
      </c>
      <c r="I482" s="62">
        <f>IF(H482=0,"N/A",'Source Data'!AS482/H482)</f>
        <v>2250.6893203883496</v>
      </c>
      <c r="J482" s="62">
        <f t="shared" si="21"/>
        <v>354.67965855260081</v>
      </c>
      <c r="K482" s="55">
        <f t="shared" si="22"/>
        <v>0.18706637718775859</v>
      </c>
      <c r="L482" s="58">
        <f t="shared" si="23"/>
        <v>0.29886123278840265</v>
      </c>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row>
    <row r="483" spans="1:47" ht="20" customHeight="1">
      <c r="A483" s="48" t="s">
        <v>745</v>
      </c>
      <c r="B483" s="49">
        <v>103902</v>
      </c>
      <c r="C483" s="50" t="s">
        <v>377</v>
      </c>
      <c r="D483" s="50" t="s">
        <v>79</v>
      </c>
      <c r="E483" s="50" t="s">
        <v>74</v>
      </c>
      <c r="F483" s="36">
        <f>'Source Data'!F483</f>
        <v>245</v>
      </c>
      <c r="G483" s="62">
        <f>IF(F483=0,"N/A",'Source Data'!O483/F483)</f>
        <v>1492.0693877551021</v>
      </c>
      <c r="H483" s="36">
        <f>'Source Data'!G483</f>
        <v>236</v>
      </c>
      <c r="I483" s="62">
        <f>IF(H483=0,"N/A",'Source Data'!AS483/H483)</f>
        <v>2359.9618644067796</v>
      </c>
      <c r="J483" s="62">
        <f t="shared" si="21"/>
        <v>867.8924766516775</v>
      </c>
      <c r="K483" s="55">
        <f t="shared" si="22"/>
        <v>0.58167031893702204</v>
      </c>
      <c r="L483" s="58">
        <f t="shared" si="23"/>
        <v>0.12213494511318636</v>
      </c>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row>
    <row r="484" spans="1:47" ht="20" customHeight="1">
      <c r="A484" s="48" t="s">
        <v>746</v>
      </c>
      <c r="B484" s="49">
        <v>225907</v>
      </c>
      <c r="C484" s="50" t="s">
        <v>381</v>
      </c>
      <c r="D484" s="50" t="s">
        <v>79</v>
      </c>
      <c r="E484" s="50" t="s">
        <v>74</v>
      </c>
      <c r="F484" s="36">
        <f>'Source Data'!F484</f>
        <v>651</v>
      </c>
      <c r="G484" s="62">
        <f>IF(F484=0,"N/A",'Source Data'!O484/F484)</f>
        <v>1155.8940092165899</v>
      </c>
      <c r="H484" s="36">
        <f>'Source Data'!G484</f>
        <v>891</v>
      </c>
      <c r="I484" s="62">
        <f>IF(H484=0,"N/A",'Source Data'!AS484/H484)</f>
        <v>1335.8338945005612</v>
      </c>
      <c r="J484" s="62">
        <f t="shared" si="21"/>
        <v>179.93988528397131</v>
      </c>
      <c r="K484" s="55">
        <f t="shared" si="22"/>
        <v>0.15567161335659663</v>
      </c>
      <c r="L484" s="58">
        <f t="shared" si="23"/>
        <v>0.58908562619519611</v>
      </c>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row>
    <row r="485" spans="1:47" ht="20" customHeight="1">
      <c r="A485" s="48" t="s">
        <v>747</v>
      </c>
      <c r="B485" s="49">
        <v>104901</v>
      </c>
      <c r="C485" s="50" t="s">
        <v>748</v>
      </c>
      <c r="D485" s="50" t="s">
        <v>79</v>
      </c>
      <c r="E485" s="50" t="s">
        <v>74</v>
      </c>
      <c r="F485" s="36">
        <f>'Source Data'!F485</f>
        <v>579</v>
      </c>
      <c r="G485" s="62">
        <f>IF(F485=0,"N/A",'Source Data'!O485/F485)</f>
        <v>1701.8687392055267</v>
      </c>
      <c r="H485" s="36">
        <f>'Source Data'!G485</f>
        <v>544</v>
      </c>
      <c r="I485" s="62">
        <f>IF(H485=0,"N/A",'Source Data'!AS485/H485)</f>
        <v>2456.2518382352941</v>
      </c>
      <c r="J485" s="62">
        <f t="shared" si="21"/>
        <v>754.38309902976744</v>
      </c>
      <c r="K485" s="55">
        <f t="shared" si="22"/>
        <v>0.44326749863325632</v>
      </c>
      <c r="L485" s="58">
        <f t="shared" si="23"/>
        <v>0.14051216170713457</v>
      </c>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row>
    <row r="486" spans="1:47" ht="20" customHeight="1">
      <c r="A486" s="48" t="s">
        <v>749</v>
      </c>
      <c r="B486" s="49">
        <v>250902</v>
      </c>
      <c r="C486" s="50" t="s">
        <v>101</v>
      </c>
      <c r="D486" s="50" t="s">
        <v>79</v>
      </c>
      <c r="E486" s="50" t="s">
        <v>74</v>
      </c>
      <c r="F486" s="36">
        <f>'Source Data'!F486</f>
        <v>729</v>
      </c>
      <c r="G486" s="62">
        <f>IF(F486=0,"N/A",'Source Data'!O486/F486)</f>
        <v>1886.1083676268861</v>
      </c>
      <c r="H486" s="36">
        <f>'Source Data'!G486</f>
        <v>811</v>
      </c>
      <c r="I486" s="62">
        <f>IF(H486=0,"N/A",'Source Data'!AS486/H486)</f>
        <v>2338.5043156596794</v>
      </c>
      <c r="J486" s="62">
        <f t="shared" si="21"/>
        <v>452.39594803279329</v>
      </c>
      <c r="K486" s="55">
        <f t="shared" si="22"/>
        <v>0.2398568161817769</v>
      </c>
      <c r="L486" s="58">
        <f t="shared" si="23"/>
        <v>0.23430802256503913</v>
      </c>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row>
    <row r="487" spans="1:47" ht="20" customHeight="1">
      <c r="A487" s="48" t="s">
        <v>750</v>
      </c>
      <c r="B487" s="49">
        <v>127904</v>
      </c>
      <c r="C487" s="50" t="s">
        <v>139</v>
      </c>
      <c r="D487" s="50" t="s">
        <v>79</v>
      </c>
      <c r="E487" s="50" t="s">
        <v>74</v>
      </c>
      <c r="F487" s="36">
        <f>'Source Data'!F487</f>
        <v>810</v>
      </c>
      <c r="G487" s="62">
        <f>IF(F487=0,"N/A",'Source Data'!O487/F487)</f>
        <v>1303.2111111111112</v>
      </c>
      <c r="H487" s="36">
        <f>'Source Data'!G487</f>
        <v>773</v>
      </c>
      <c r="I487" s="62">
        <f>IF(H487=0,"N/A",'Source Data'!AS487/H487)</f>
        <v>2548.0090556274258</v>
      </c>
      <c r="J487" s="62">
        <f t="shared" si="21"/>
        <v>1244.7979445163146</v>
      </c>
      <c r="K487" s="55">
        <f t="shared" si="22"/>
        <v>0.95517751030760178</v>
      </c>
      <c r="L487" s="58">
        <f t="shared" si="23"/>
        <v>8.5154382256943661E-2</v>
      </c>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row>
    <row r="488" spans="1:47" ht="20" customHeight="1">
      <c r="A488" s="48" t="s">
        <v>751</v>
      </c>
      <c r="B488" s="49">
        <v>105906</v>
      </c>
      <c r="C488" s="50" t="s">
        <v>539</v>
      </c>
      <c r="D488" s="50" t="s">
        <v>79</v>
      </c>
      <c r="E488" s="50" t="s">
        <v>74</v>
      </c>
      <c r="F488" s="36">
        <f>'Source Data'!F488</f>
        <v>20793</v>
      </c>
      <c r="G488" s="62">
        <f>IF(F488=0,"N/A",'Source Data'!O488/F488)</f>
        <v>1500.9791756841244</v>
      </c>
      <c r="H488" s="36">
        <f>'Source Data'!G488</f>
        <v>24330</v>
      </c>
      <c r="I488" s="62">
        <f>IF(H488=0,"N/A",'Source Data'!AS488/H488)</f>
        <v>1881.5016851623509</v>
      </c>
      <c r="J488" s="62">
        <f t="shared" si="21"/>
        <v>380.52250947822654</v>
      </c>
      <c r="K488" s="55">
        <f t="shared" si="22"/>
        <v>0.25351618173169521</v>
      </c>
      <c r="L488" s="58">
        <f t="shared" si="23"/>
        <v>0.27856433551157717</v>
      </c>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row>
    <row r="489" spans="1:47" ht="20" customHeight="1">
      <c r="A489" s="48" t="s">
        <v>752</v>
      </c>
      <c r="B489" s="49">
        <v>198905</v>
      </c>
      <c r="C489" s="50" t="s">
        <v>282</v>
      </c>
      <c r="D489" s="50" t="s">
        <v>79</v>
      </c>
      <c r="E489" s="50" t="s">
        <v>74</v>
      </c>
      <c r="F489" s="36">
        <f>'Source Data'!F489</f>
        <v>747</v>
      </c>
      <c r="G489" s="62">
        <f>IF(F489=0,"N/A",'Source Data'!O489/F489)</f>
        <v>2044.7510040160641</v>
      </c>
      <c r="H489" s="36">
        <f>'Source Data'!G489</f>
        <v>718</v>
      </c>
      <c r="I489" s="62">
        <f>IF(H489=0,"N/A",'Source Data'!AS489/H489)</f>
        <v>2701.5</v>
      </c>
      <c r="J489" s="62">
        <f t="shared" si="21"/>
        <v>656.74899598393586</v>
      </c>
      <c r="K489" s="55">
        <f t="shared" si="22"/>
        <v>0.32118776060949483</v>
      </c>
      <c r="L489" s="58">
        <f t="shared" si="23"/>
        <v>0.16140108420141805</v>
      </c>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row>
    <row r="490" spans="1:47" ht="20" customHeight="1">
      <c r="A490" s="48" t="s">
        <v>753</v>
      </c>
      <c r="B490" s="49">
        <v>65902</v>
      </c>
      <c r="C490" s="50" t="s">
        <v>406</v>
      </c>
      <c r="D490" s="50" t="s">
        <v>79</v>
      </c>
      <c r="E490" s="50" t="s">
        <v>74</v>
      </c>
      <c r="F490" s="36">
        <f>'Source Data'!F490</f>
        <v>114</v>
      </c>
      <c r="G490" s="62">
        <f>IF(F490=0,"N/A",'Source Data'!O490/F490)</f>
        <v>1857.5350877192982</v>
      </c>
      <c r="H490" s="36">
        <f>'Source Data'!G490</f>
        <v>95</v>
      </c>
      <c r="I490" s="62">
        <f>IF(H490=0,"N/A",'Source Data'!AS490/H490)</f>
        <v>3461.0526315789475</v>
      </c>
      <c r="J490" s="62">
        <f t="shared" si="21"/>
        <v>1603.5175438596493</v>
      </c>
      <c r="K490" s="55">
        <f t="shared" si="22"/>
        <v>0.86325020424161447</v>
      </c>
      <c r="L490" s="58">
        <f t="shared" si="23"/>
        <v>6.610467119982931E-2</v>
      </c>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row>
    <row r="491" spans="1:47" ht="20" customHeight="1">
      <c r="A491" s="48" t="s">
        <v>754</v>
      </c>
      <c r="B491" s="49">
        <v>202903</v>
      </c>
      <c r="C491" s="50" t="s">
        <v>755</v>
      </c>
      <c r="D491" s="50" t="s">
        <v>79</v>
      </c>
      <c r="E491" s="50" t="s">
        <v>74</v>
      </c>
      <c r="F491" s="36">
        <f>'Source Data'!F491</f>
        <v>912</v>
      </c>
      <c r="G491" s="62">
        <f>IF(F491=0,"N/A",'Source Data'!O491/F491)</f>
        <v>1587.5910087719299</v>
      </c>
      <c r="H491" s="36">
        <f>'Source Data'!G491</f>
        <v>788</v>
      </c>
      <c r="I491" s="62">
        <f>IF(H491=0,"N/A",'Source Data'!AS491/H491)</f>
        <v>2185.0786802030457</v>
      </c>
      <c r="J491" s="62">
        <f t="shared" si="21"/>
        <v>597.48767143111581</v>
      </c>
      <c r="K491" s="55">
        <f t="shared" si="22"/>
        <v>0.3763486112794871</v>
      </c>
      <c r="L491" s="58">
        <f t="shared" si="23"/>
        <v>0.17740951833551047</v>
      </c>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row>
    <row r="492" spans="1:47" ht="20" customHeight="1">
      <c r="A492" s="48" t="s">
        <v>756</v>
      </c>
      <c r="B492" s="49">
        <v>237902</v>
      </c>
      <c r="C492" s="50" t="s">
        <v>757</v>
      </c>
      <c r="D492" s="50" t="s">
        <v>79</v>
      </c>
      <c r="E492" s="50" t="s">
        <v>74</v>
      </c>
      <c r="F492" s="36">
        <f>'Source Data'!F492</f>
        <v>1551</v>
      </c>
      <c r="G492" s="62">
        <f>IF(F492=0,"N/A",'Source Data'!O492/F492)</f>
        <v>1547.4519664732431</v>
      </c>
      <c r="H492" s="36">
        <f>'Source Data'!G492</f>
        <v>1585</v>
      </c>
      <c r="I492" s="62">
        <f>IF(H492=0,"N/A",'Source Data'!AS492/H492)</f>
        <v>2179.8706624605679</v>
      </c>
      <c r="J492" s="62">
        <f t="shared" si="21"/>
        <v>632.41869598732478</v>
      </c>
      <c r="K492" s="55">
        <f t="shared" si="22"/>
        <v>0.4086838943561224</v>
      </c>
      <c r="L492" s="58">
        <f t="shared" si="23"/>
        <v>0.16761047810978141</v>
      </c>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row>
    <row r="493" spans="1:47" ht="20" customHeight="1">
      <c r="A493" s="48" t="s">
        <v>758</v>
      </c>
      <c r="B493" s="49">
        <v>201902</v>
      </c>
      <c r="C493" s="50" t="s">
        <v>352</v>
      </c>
      <c r="D493" s="50" t="s">
        <v>79</v>
      </c>
      <c r="E493" s="50" t="s">
        <v>74</v>
      </c>
      <c r="F493" s="36">
        <f>'Source Data'!F493</f>
        <v>3418</v>
      </c>
      <c r="G493" s="62">
        <f>IF(F493=0,"N/A",'Source Data'!O493/F493)</f>
        <v>1414.4856641310707</v>
      </c>
      <c r="H493" s="36">
        <f>'Source Data'!G493</f>
        <v>3245</v>
      </c>
      <c r="I493" s="62">
        <f>IF(H493=0,"N/A",'Source Data'!AS493/H493)</f>
        <v>1743.6887519260401</v>
      </c>
      <c r="J493" s="62">
        <f t="shared" si="21"/>
        <v>329.20308779496941</v>
      </c>
      <c r="K493" s="55">
        <f t="shared" si="22"/>
        <v>0.23273695601376163</v>
      </c>
      <c r="L493" s="58">
        <f t="shared" si="23"/>
        <v>0.3219896894345588</v>
      </c>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row>
    <row r="494" spans="1:47" ht="20" customHeight="1">
      <c r="A494" s="48" t="s">
        <v>759</v>
      </c>
      <c r="B494" s="49">
        <v>39902</v>
      </c>
      <c r="C494" s="50" t="s">
        <v>208</v>
      </c>
      <c r="D494" s="50" t="s">
        <v>79</v>
      </c>
      <c r="E494" s="50" t="s">
        <v>74</v>
      </c>
      <c r="F494" s="36">
        <f>'Source Data'!F494</f>
        <v>941</v>
      </c>
      <c r="G494" s="62">
        <f>IF(F494=0,"N/A",'Source Data'!O494/F494)</f>
        <v>1532.4888416578108</v>
      </c>
      <c r="H494" s="36">
        <f>'Source Data'!G494</f>
        <v>886</v>
      </c>
      <c r="I494" s="62">
        <f>IF(H494=0,"N/A",'Source Data'!AS494/H494)</f>
        <v>2325.3927765237022</v>
      </c>
      <c r="J494" s="62">
        <f t="shared" si="21"/>
        <v>792.90393486589142</v>
      </c>
      <c r="K494" s="55">
        <f t="shared" si="22"/>
        <v>0.51739622065250823</v>
      </c>
      <c r="L494" s="58">
        <f t="shared" si="23"/>
        <v>0.13368580396555657</v>
      </c>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row>
    <row r="495" spans="1:47" ht="20" customHeight="1">
      <c r="A495" s="48" t="s">
        <v>760</v>
      </c>
      <c r="B495" s="49">
        <v>15833</v>
      </c>
      <c r="C495" s="50" t="s">
        <v>99</v>
      </c>
      <c r="D495" s="50" t="s">
        <v>71</v>
      </c>
      <c r="E495" s="50" t="s">
        <v>89</v>
      </c>
      <c r="F495" s="36">
        <f>'Source Data'!F495</f>
        <v>114</v>
      </c>
      <c r="G495" s="62">
        <f>IF(F495=0,"N/A",'Source Data'!O495/F495)</f>
        <v>1097</v>
      </c>
      <c r="H495" s="36">
        <f>'Source Data'!G495</f>
        <v>61</v>
      </c>
      <c r="I495" s="62">
        <f>IF(H495=0,"N/A",'Source Data'!AS495/H495)</f>
        <v>1559.2295081967213</v>
      </c>
      <c r="J495" s="62">
        <f t="shared" si="21"/>
        <v>462.22950819672133</v>
      </c>
      <c r="K495" s="55">
        <f t="shared" si="22"/>
        <v>0.42135780145553448</v>
      </c>
      <c r="L495" s="58">
        <f t="shared" si="23"/>
        <v>0.22932330827067668</v>
      </c>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row>
    <row r="496" spans="1:47" ht="20" customHeight="1">
      <c r="A496" s="48" t="s">
        <v>761</v>
      </c>
      <c r="B496" s="49">
        <v>59901</v>
      </c>
      <c r="C496" s="50" t="s">
        <v>762</v>
      </c>
      <c r="D496" s="50" t="s">
        <v>79</v>
      </c>
      <c r="E496" s="50" t="s">
        <v>74</v>
      </c>
      <c r="F496" s="36">
        <f>'Source Data'!F496</f>
        <v>4037</v>
      </c>
      <c r="G496" s="62">
        <f>IF(F496=0,"N/A",'Source Data'!O496/F496)</f>
        <v>1152.891008174387</v>
      </c>
      <c r="H496" s="36">
        <f>'Source Data'!G496</f>
        <v>3964</v>
      </c>
      <c r="I496" s="62">
        <f>IF(H496=0,"N/A",'Source Data'!AS496/H496)</f>
        <v>1491.8587285570131</v>
      </c>
      <c r="J496" s="62">
        <f t="shared" si="21"/>
        <v>338.96772038262611</v>
      </c>
      <c r="K496" s="55">
        <f t="shared" si="22"/>
        <v>0.29401540820357724</v>
      </c>
      <c r="L496" s="58">
        <f t="shared" si="23"/>
        <v>0.3127141424568316</v>
      </c>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row>
    <row r="497" spans="1:47" ht="20" customHeight="1">
      <c r="A497" s="48" t="s">
        <v>763</v>
      </c>
      <c r="B497" s="49">
        <v>15815</v>
      </c>
      <c r="C497" s="50" t="s">
        <v>99</v>
      </c>
      <c r="D497" s="50" t="s">
        <v>71</v>
      </c>
      <c r="E497" s="50" t="s">
        <v>74</v>
      </c>
      <c r="F497" s="36">
        <f>'Source Data'!F497</f>
        <v>661</v>
      </c>
      <c r="G497" s="62">
        <f>IF(F497=0,"N/A",'Source Data'!O497/F497)</f>
        <v>881.43419062027226</v>
      </c>
      <c r="H497" s="36">
        <f>'Source Data'!G497</f>
        <v>589</v>
      </c>
      <c r="I497" s="62">
        <f>IF(H497=0,"N/A",'Source Data'!AS497/H497)</f>
        <v>1372.0526315789473</v>
      </c>
      <c r="J497" s="62">
        <f t="shared" si="21"/>
        <v>490.61844095867502</v>
      </c>
      <c r="K497" s="55">
        <f t="shared" si="22"/>
        <v>0.55661380756449086</v>
      </c>
      <c r="L497" s="58">
        <f t="shared" si="23"/>
        <v>0.21605384378311296</v>
      </c>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row>
    <row r="498" spans="1:47" ht="20" customHeight="1">
      <c r="A498" s="48" t="s">
        <v>764</v>
      </c>
      <c r="B498" s="49">
        <v>101879</v>
      </c>
      <c r="C498" s="50" t="s">
        <v>76</v>
      </c>
      <c r="D498" s="50" t="s">
        <v>71</v>
      </c>
      <c r="E498" s="50" t="s">
        <v>765</v>
      </c>
      <c r="F498" s="36">
        <f>'Source Data'!F498</f>
        <v>0</v>
      </c>
      <c r="G498" s="62" t="str">
        <f>IF(F498=0,"N/A",'Source Data'!O498/F498)</f>
        <v>N/A</v>
      </c>
      <c r="H498" s="36">
        <f>'Source Data'!G498</f>
        <v>0</v>
      </c>
      <c r="I498" s="62" t="str">
        <f>IF(H498=0,"N/A",'Source Data'!AS498/H498)</f>
        <v>N/A</v>
      </c>
      <c r="J498" s="62" t="str">
        <f t="shared" si="21"/>
        <v>N/A</v>
      </c>
      <c r="K498" s="55" t="str">
        <f t="shared" si="22"/>
        <v>N/A</v>
      </c>
      <c r="L498" s="58" t="str">
        <f t="shared" si="23"/>
        <v>N/A</v>
      </c>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row>
    <row r="499" spans="1:47" ht="20" customHeight="1">
      <c r="A499" s="48" t="s">
        <v>766</v>
      </c>
      <c r="B499" s="49">
        <v>208901</v>
      </c>
      <c r="C499" s="50" t="s">
        <v>767</v>
      </c>
      <c r="D499" s="50" t="s">
        <v>79</v>
      </c>
      <c r="E499" s="50" t="s">
        <v>74</v>
      </c>
      <c r="F499" s="36">
        <f>'Source Data'!F499</f>
        <v>243</v>
      </c>
      <c r="G499" s="62">
        <f>IF(F499=0,"N/A",'Source Data'!O499/F499)</f>
        <v>2295.6131687242801</v>
      </c>
      <c r="H499" s="36">
        <f>'Source Data'!G499</f>
        <v>258</v>
      </c>
      <c r="I499" s="62">
        <f>IF(H499=0,"N/A",'Source Data'!AS499/H499)</f>
        <v>4147.5155038759694</v>
      </c>
      <c r="J499" s="62">
        <f t="shared" si="21"/>
        <v>1851.9023351516894</v>
      </c>
      <c r="K499" s="55">
        <f t="shared" si="22"/>
        <v>0.80671358762976164</v>
      </c>
      <c r="L499" s="58">
        <f t="shared" si="23"/>
        <v>5.7238439623932727E-2</v>
      </c>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row>
    <row r="500" spans="1:47" ht="20" customHeight="1">
      <c r="A500" s="48" t="s">
        <v>768</v>
      </c>
      <c r="B500" s="49">
        <v>97903</v>
      </c>
      <c r="C500" s="50" t="s">
        <v>722</v>
      </c>
      <c r="D500" s="50" t="s">
        <v>79</v>
      </c>
      <c r="E500" s="50" t="s">
        <v>74</v>
      </c>
      <c r="F500" s="36">
        <f>'Source Data'!F500</f>
        <v>568</v>
      </c>
      <c r="G500" s="62">
        <f>IF(F500=0,"N/A",'Source Data'!O500/F500)</f>
        <v>1697.0228873239437</v>
      </c>
      <c r="H500" s="36">
        <f>'Source Data'!G500</f>
        <v>627</v>
      </c>
      <c r="I500" s="62">
        <f>IF(H500=0,"N/A",'Source Data'!AS500/H500)</f>
        <v>2054.2296650717703</v>
      </c>
      <c r="J500" s="62">
        <f t="shared" si="21"/>
        <v>357.20677774782666</v>
      </c>
      <c r="K500" s="55">
        <f t="shared" si="22"/>
        <v>0.21049025349982783</v>
      </c>
      <c r="L500" s="58">
        <f t="shared" si="23"/>
        <v>0.29674688892614365</v>
      </c>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row>
    <row r="501" spans="1:47" ht="20" customHeight="1">
      <c r="A501" s="48" t="s">
        <v>769</v>
      </c>
      <c r="B501" s="49">
        <v>108905</v>
      </c>
      <c r="C501" s="50" t="s">
        <v>291</v>
      </c>
      <c r="D501" s="50" t="s">
        <v>79</v>
      </c>
      <c r="E501" s="50" t="s">
        <v>74</v>
      </c>
      <c r="F501" s="36">
        <f>'Source Data'!F501</f>
        <v>3199</v>
      </c>
      <c r="G501" s="62">
        <f>IF(F501=0,"N/A",'Source Data'!O501/F501)</f>
        <v>2050.4692091278525</v>
      </c>
      <c r="H501" s="36">
        <f>'Source Data'!G501</f>
        <v>2918</v>
      </c>
      <c r="I501" s="62">
        <f>IF(H501=0,"N/A",'Source Data'!AS501/H501)</f>
        <v>2815.6555860178205</v>
      </c>
      <c r="J501" s="62">
        <f t="shared" si="21"/>
        <v>765.18637688996796</v>
      </c>
      <c r="K501" s="55">
        <f t="shared" si="22"/>
        <v>0.37317623375355763</v>
      </c>
      <c r="L501" s="58">
        <f t="shared" si="23"/>
        <v>0.13852834185421281</v>
      </c>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row>
    <row r="502" spans="1:47" ht="20" customHeight="1">
      <c r="A502" s="48" t="s">
        <v>770</v>
      </c>
      <c r="B502" s="49">
        <v>148903</v>
      </c>
      <c r="C502" s="50" t="s">
        <v>258</v>
      </c>
      <c r="D502" s="50" t="s">
        <v>79</v>
      </c>
      <c r="E502" s="50" t="s">
        <v>771</v>
      </c>
      <c r="F502" s="36">
        <f>'Source Data'!F502</f>
        <v>68</v>
      </c>
      <c r="G502" s="62">
        <f>IF(F502=0,"N/A",'Source Data'!O502/F502)</f>
        <v>3866.2205882352941</v>
      </c>
      <c r="H502" s="36">
        <f>'Source Data'!G502</f>
        <v>0</v>
      </c>
      <c r="I502" s="62" t="str">
        <f>IF(H502=0,"N/A",'Source Data'!AS502/H502)</f>
        <v>N/A</v>
      </c>
      <c r="J502" s="62" t="str">
        <f t="shared" si="21"/>
        <v>N/A</v>
      </c>
      <c r="K502" s="55" t="str">
        <f t="shared" si="22"/>
        <v>N/A</v>
      </c>
      <c r="L502" s="58" t="str">
        <f t="shared" si="23"/>
        <v>N/A</v>
      </c>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row>
    <row r="503" spans="1:47" ht="20" customHeight="1">
      <c r="A503" s="48" t="s">
        <v>772</v>
      </c>
      <c r="B503" s="49">
        <v>84903</v>
      </c>
      <c r="C503" s="50" t="s">
        <v>126</v>
      </c>
      <c r="D503" s="50" t="s">
        <v>79</v>
      </c>
      <c r="E503" s="50" t="s">
        <v>74</v>
      </c>
      <c r="F503" s="36">
        <f>'Source Data'!F503</f>
        <v>171</v>
      </c>
      <c r="G503" s="62">
        <f>IF(F503=0,"N/A",'Source Data'!O503/F503)</f>
        <v>2845.5789473684213</v>
      </c>
      <c r="H503" s="36">
        <f>'Source Data'!G503</f>
        <v>132</v>
      </c>
      <c r="I503" s="62">
        <f>IF(H503=0,"N/A",'Source Data'!AS503/H503)</f>
        <v>5209.530303030303</v>
      </c>
      <c r="J503" s="62">
        <f t="shared" si="21"/>
        <v>2363.9513556618817</v>
      </c>
      <c r="K503" s="55">
        <f t="shared" si="22"/>
        <v>0.83074530680234804</v>
      </c>
      <c r="L503" s="58">
        <f t="shared" si="23"/>
        <v>4.4840178181382716E-2</v>
      </c>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row>
    <row r="504" spans="1:47" ht="20" customHeight="1">
      <c r="A504" s="48" t="s">
        <v>773</v>
      </c>
      <c r="B504" s="49">
        <v>220819</v>
      </c>
      <c r="C504" s="50" t="s">
        <v>91</v>
      </c>
      <c r="D504" s="50" t="s">
        <v>71</v>
      </c>
      <c r="E504" s="50" t="s">
        <v>72</v>
      </c>
      <c r="F504" s="36">
        <f>'Source Data'!F504</f>
        <v>1683</v>
      </c>
      <c r="G504" s="62">
        <f>IF(F504=0,"N/A",'Source Data'!O504/F504)</f>
        <v>1031.5424836601308</v>
      </c>
      <c r="H504" s="36">
        <f>'Source Data'!G504</f>
        <v>0</v>
      </c>
      <c r="I504" s="62" t="str">
        <f>IF(H504=0,"N/A",'Source Data'!AS504/H504)</f>
        <v>N/A</v>
      </c>
      <c r="J504" s="62" t="str">
        <f t="shared" si="21"/>
        <v>N/A</v>
      </c>
      <c r="K504" s="55" t="str">
        <f t="shared" si="22"/>
        <v>N/A</v>
      </c>
      <c r="L504" s="58" t="str">
        <f t="shared" si="23"/>
        <v>N/A</v>
      </c>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row>
    <row r="505" spans="1:47" ht="20" customHeight="1">
      <c r="A505" s="48" t="s">
        <v>774</v>
      </c>
      <c r="B505" s="49">
        <v>177905</v>
      </c>
      <c r="C505" s="50" t="s">
        <v>233</v>
      </c>
      <c r="D505" s="50" t="s">
        <v>79</v>
      </c>
      <c r="E505" s="50" t="s">
        <v>74</v>
      </c>
      <c r="F505" s="36">
        <f>'Source Data'!F505</f>
        <v>238</v>
      </c>
      <c r="G505" s="62">
        <f>IF(F505=0,"N/A",'Source Data'!O505/F505)</f>
        <v>2087.8613445378151</v>
      </c>
      <c r="H505" s="36">
        <f>'Source Data'!G505</f>
        <v>207</v>
      </c>
      <c r="I505" s="62">
        <f>IF(H505=0,"N/A",'Source Data'!AS505/H505)</f>
        <v>4039.5748792270533</v>
      </c>
      <c r="J505" s="62">
        <f t="shared" si="21"/>
        <v>1951.7135346892383</v>
      </c>
      <c r="K505" s="55">
        <f t="shared" si="22"/>
        <v>0.93479077995061233</v>
      </c>
      <c r="L505" s="58">
        <f t="shared" si="23"/>
        <v>5.4311249123390366E-2</v>
      </c>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row>
    <row r="506" spans="1:47" ht="20" customHeight="1">
      <c r="A506" s="48" t="s">
        <v>775</v>
      </c>
      <c r="B506" s="49">
        <v>57911</v>
      </c>
      <c r="C506" s="50" t="s">
        <v>70</v>
      </c>
      <c r="D506" s="50" t="s">
        <v>79</v>
      </c>
      <c r="E506" s="50" t="s">
        <v>74</v>
      </c>
      <c r="F506" s="36">
        <f>'Source Data'!F506</f>
        <v>6864</v>
      </c>
      <c r="G506" s="62">
        <f>IF(F506=0,"N/A",'Source Data'!O506/F506)</f>
        <v>1263.1493298368298</v>
      </c>
      <c r="H506" s="36">
        <f>'Source Data'!G506</f>
        <v>6350</v>
      </c>
      <c r="I506" s="62">
        <f>IF(H506=0,"N/A",'Source Data'!AS506/H506)</f>
        <v>1492.2535433070866</v>
      </c>
      <c r="J506" s="62">
        <f t="shared" si="21"/>
        <v>229.10421347025681</v>
      </c>
      <c r="K506" s="55">
        <f t="shared" si="22"/>
        <v>0.18137539882149314</v>
      </c>
      <c r="L506" s="58">
        <f t="shared" si="23"/>
        <v>0.46267154320041054</v>
      </c>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row>
    <row r="507" spans="1:47" ht="20" customHeight="1">
      <c r="A507" s="48" t="s">
        <v>775</v>
      </c>
      <c r="B507" s="49">
        <v>188903</v>
      </c>
      <c r="C507" s="50" t="s">
        <v>124</v>
      </c>
      <c r="D507" s="50" t="s">
        <v>79</v>
      </c>
      <c r="E507" s="50" t="s">
        <v>74</v>
      </c>
      <c r="F507" s="36">
        <f>'Source Data'!F507</f>
        <v>917</v>
      </c>
      <c r="G507" s="62">
        <f>IF(F507=0,"N/A",'Source Data'!O507/F507)</f>
        <v>1589.6553980370775</v>
      </c>
      <c r="H507" s="36">
        <f>'Source Data'!G507</f>
        <v>749</v>
      </c>
      <c r="I507" s="62">
        <f>IF(H507=0,"N/A",'Source Data'!AS507/H507)</f>
        <v>2727.3711615487318</v>
      </c>
      <c r="J507" s="62">
        <f t="shared" si="21"/>
        <v>1137.7157635116544</v>
      </c>
      <c r="K507" s="55">
        <f t="shared" si="22"/>
        <v>0.71569961950024974</v>
      </c>
      <c r="L507" s="58">
        <f t="shared" si="23"/>
        <v>9.3169140658491176E-2</v>
      </c>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row>
    <row r="508" spans="1:47" ht="20" customHeight="1">
      <c r="A508" s="48" t="s">
        <v>776</v>
      </c>
      <c r="B508" s="49">
        <v>109904</v>
      </c>
      <c r="C508" s="50" t="s">
        <v>78</v>
      </c>
      <c r="D508" s="50" t="s">
        <v>79</v>
      </c>
      <c r="E508" s="50" t="s">
        <v>74</v>
      </c>
      <c r="F508" s="36">
        <f>'Source Data'!F508</f>
        <v>1975</v>
      </c>
      <c r="G508" s="62">
        <f>IF(F508=0,"N/A",'Source Data'!O508/F508)</f>
        <v>1296.1053164556963</v>
      </c>
      <c r="H508" s="36">
        <f>'Source Data'!G508</f>
        <v>1984</v>
      </c>
      <c r="I508" s="62">
        <f>IF(H508=0,"N/A",'Source Data'!AS508/H508)</f>
        <v>1756.8629032258063</v>
      </c>
      <c r="J508" s="62">
        <f t="shared" si="21"/>
        <v>460.75758677011004</v>
      </c>
      <c r="K508" s="55">
        <f t="shared" si="22"/>
        <v>0.35549394090141417</v>
      </c>
      <c r="L508" s="58">
        <f t="shared" si="23"/>
        <v>0.23005589716504776</v>
      </c>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row>
    <row r="509" spans="1:47" ht="20" customHeight="1">
      <c r="A509" s="48" t="s">
        <v>777</v>
      </c>
      <c r="B509" s="49">
        <v>84908</v>
      </c>
      <c r="C509" s="50" t="s">
        <v>126</v>
      </c>
      <c r="D509" s="50" t="s">
        <v>79</v>
      </c>
      <c r="E509" s="50" t="s">
        <v>74</v>
      </c>
      <c r="F509" s="36">
        <f>'Source Data'!F509</f>
        <v>1772</v>
      </c>
      <c r="G509" s="62">
        <f>IF(F509=0,"N/A",'Source Data'!O509/F509)</f>
        <v>1819.183408577878</v>
      </c>
      <c r="H509" s="36">
        <f>'Source Data'!G509</f>
        <v>2012</v>
      </c>
      <c r="I509" s="62">
        <f>IF(H509=0,"N/A",'Source Data'!AS509/H509)</f>
        <v>2132.0412524850894</v>
      </c>
      <c r="J509" s="62">
        <f t="shared" si="21"/>
        <v>312.85784390721142</v>
      </c>
      <c r="K509" s="55">
        <f t="shared" si="22"/>
        <v>0.17197707632557169</v>
      </c>
      <c r="L509" s="58">
        <f t="shared" si="23"/>
        <v>0.33881202617837475</v>
      </c>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row>
    <row r="510" spans="1:47" ht="20" customHeight="1">
      <c r="A510" s="48" t="s">
        <v>778</v>
      </c>
      <c r="B510" s="49">
        <v>14905</v>
      </c>
      <c r="C510" s="50" t="s">
        <v>86</v>
      </c>
      <c r="D510" s="50" t="s">
        <v>79</v>
      </c>
      <c r="E510" s="50" t="s">
        <v>74</v>
      </c>
      <c r="F510" s="36">
        <f>'Source Data'!F510</f>
        <v>674</v>
      </c>
      <c r="G510" s="62">
        <f>IF(F510=0,"N/A",'Source Data'!O510/F510)</f>
        <v>1492.6454005934718</v>
      </c>
      <c r="H510" s="36">
        <f>'Source Data'!G510</f>
        <v>646</v>
      </c>
      <c r="I510" s="62">
        <f>IF(H510=0,"N/A",'Source Data'!AS510/H510)</f>
        <v>2118.6362229102169</v>
      </c>
      <c r="J510" s="62">
        <f t="shared" si="21"/>
        <v>625.99082231674515</v>
      </c>
      <c r="K510" s="55">
        <f t="shared" si="22"/>
        <v>0.41938347987261604</v>
      </c>
      <c r="L510" s="58">
        <f t="shared" si="23"/>
        <v>0.16933155602457867</v>
      </c>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row>
    <row r="511" spans="1:47" ht="20" customHeight="1">
      <c r="A511" s="48" t="s">
        <v>779</v>
      </c>
      <c r="B511" s="49">
        <v>5902</v>
      </c>
      <c r="C511" s="50" t="s">
        <v>150</v>
      </c>
      <c r="D511" s="50" t="s">
        <v>79</v>
      </c>
      <c r="E511" s="50" t="s">
        <v>74</v>
      </c>
      <c r="F511" s="36">
        <f>'Source Data'!F511</f>
        <v>1051</v>
      </c>
      <c r="G511" s="62">
        <f>IF(F511=0,"N/A",'Source Data'!O511/F511)</f>
        <v>1179.8705994291151</v>
      </c>
      <c r="H511" s="36">
        <f>'Source Data'!G511</f>
        <v>1120</v>
      </c>
      <c r="I511" s="62">
        <f>IF(H511=0,"N/A",'Source Data'!AS511/H511)</f>
        <v>1824.1553571428572</v>
      </c>
      <c r="J511" s="62">
        <f t="shared" si="21"/>
        <v>644.28475771374201</v>
      </c>
      <c r="K511" s="55">
        <f t="shared" si="22"/>
        <v>0.54606391414912925</v>
      </c>
      <c r="L511" s="58">
        <f t="shared" si="23"/>
        <v>0.16452352586477945</v>
      </c>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row>
    <row r="512" spans="1:47" ht="20" customHeight="1">
      <c r="A512" s="48" t="s">
        <v>780</v>
      </c>
      <c r="B512" s="49">
        <v>163904</v>
      </c>
      <c r="C512" s="50" t="s">
        <v>496</v>
      </c>
      <c r="D512" s="50" t="s">
        <v>79</v>
      </c>
      <c r="E512" s="50" t="s">
        <v>74</v>
      </c>
      <c r="F512" s="36">
        <f>'Source Data'!F512</f>
        <v>1904</v>
      </c>
      <c r="G512" s="62">
        <f>IF(F512=0,"N/A",'Source Data'!O512/F512)</f>
        <v>1279.2237394957983</v>
      </c>
      <c r="H512" s="36">
        <f>'Source Data'!G512</f>
        <v>1727</v>
      </c>
      <c r="I512" s="62">
        <f>IF(H512=0,"N/A",'Source Data'!AS512/H512)</f>
        <v>1786.0138969310945</v>
      </c>
      <c r="J512" s="62">
        <f t="shared" si="21"/>
        <v>506.79015743529612</v>
      </c>
      <c r="K512" s="55">
        <f t="shared" si="22"/>
        <v>0.39617006922889481</v>
      </c>
      <c r="L512" s="58">
        <f t="shared" si="23"/>
        <v>0.2091595474869368</v>
      </c>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row>
    <row r="513" spans="1:47" ht="20" customHeight="1">
      <c r="A513" s="48" t="s">
        <v>781</v>
      </c>
      <c r="B513" s="49">
        <v>74907</v>
      </c>
      <c r="C513" s="50" t="s">
        <v>256</v>
      </c>
      <c r="D513" s="50" t="s">
        <v>79</v>
      </c>
      <c r="E513" s="50" t="s">
        <v>74</v>
      </c>
      <c r="F513" s="36">
        <f>'Source Data'!F513</f>
        <v>637</v>
      </c>
      <c r="G513" s="62">
        <f>IF(F513=0,"N/A",'Source Data'!O513/F513)</f>
        <v>1251.4050235478808</v>
      </c>
      <c r="H513" s="36">
        <f>'Source Data'!G513</f>
        <v>651</v>
      </c>
      <c r="I513" s="62">
        <f>IF(H513=0,"N/A",'Source Data'!AS513/H513)</f>
        <v>2414.6159754224273</v>
      </c>
      <c r="J513" s="62">
        <f t="shared" si="21"/>
        <v>1163.2109518745465</v>
      </c>
      <c r="K513" s="55">
        <f t="shared" si="22"/>
        <v>0.92952395905899943</v>
      </c>
      <c r="L513" s="58">
        <f t="shared" si="23"/>
        <v>9.1127064982648318E-2</v>
      </c>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row>
    <row r="514" spans="1:47" ht="20" customHeight="1">
      <c r="A514" s="48" t="s">
        <v>782</v>
      </c>
      <c r="B514" s="49">
        <v>19902</v>
      </c>
      <c r="C514" s="50" t="s">
        <v>512</v>
      </c>
      <c r="D514" s="50" t="s">
        <v>79</v>
      </c>
      <c r="E514" s="50" t="s">
        <v>74</v>
      </c>
      <c r="F514" s="36">
        <f>'Source Data'!F514</f>
        <v>888</v>
      </c>
      <c r="G514" s="62">
        <f>IF(F514=0,"N/A",'Source Data'!O514/F514)</f>
        <v>1186.6396396396397</v>
      </c>
      <c r="H514" s="36">
        <f>'Source Data'!G514</f>
        <v>914</v>
      </c>
      <c r="I514" s="62">
        <f>IF(H514=0,"N/A",'Source Data'!AS514/H514)</f>
        <v>1785.6105032822757</v>
      </c>
      <c r="J514" s="62">
        <f t="shared" si="21"/>
        <v>598.970863642636</v>
      </c>
      <c r="K514" s="55">
        <f t="shared" si="22"/>
        <v>0.50476222404346138</v>
      </c>
      <c r="L514" s="58">
        <f t="shared" si="23"/>
        <v>0.17697021079683567</v>
      </c>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row>
    <row r="515" spans="1:47" ht="20" customHeight="1">
      <c r="A515" s="48" t="s">
        <v>783</v>
      </c>
      <c r="B515" s="49">
        <v>108802</v>
      </c>
      <c r="C515" s="50" t="s">
        <v>291</v>
      </c>
      <c r="D515" s="50" t="s">
        <v>71</v>
      </c>
      <c r="E515" s="50" t="s">
        <v>74</v>
      </c>
      <c r="F515" s="36">
        <f>'Source Data'!F515</f>
        <v>1160</v>
      </c>
      <c r="G515" s="62">
        <f>IF(F515=0,"N/A",'Source Data'!O515/F515)</f>
        <v>1695.0991379310344</v>
      </c>
      <c r="H515" s="36">
        <f>'Source Data'!G515</f>
        <v>1164</v>
      </c>
      <c r="I515" s="62">
        <f>IF(H515=0,"N/A",'Source Data'!AS515/H515)</f>
        <v>1913.4699312714777</v>
      </c>
      <c r="J515" s="62">
        <f t="shared" si="21"/>
        <v>218.37079334044324</v>
      </c>
      <c r="K515" s="55">
        <f t="shared" si="22"/>
        <v>0.12882479169152153</v>
      </c>
      <c r="L515" s="58">
        <f t="shared" si="23"/>
        <v>0.48541289967630635</v>
      </c>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row>
    <row r="516" spans="1:47" ht="20" customHeight="1">
      <c r="A516" s="48" t="s">
        <v>784</v>
      </c>
      <c r="B516" s="49">
        <v>101878</v>
      </c>
      <c r="C516" s="50" t="s">
        <v>76</v>
      </c>
      <c r="D516" s="50" t="s">
        <v>71</v>
      </c>
      <c r="E516" s="50" t="s">
        <v>292</v>
      </c>
      <c r="F516" s="36">
        <f>'Source Data'!F516</f>
        <v>0</v>
      </c>
      <c r="G516" s="62" t="str">
        <f>IF(F516=0,"N/A",'Source Data'!O516/F516)</f>
        <v>N/A</v>
      </c>
      <c r="H516" s="36">
        <f>'Source Data'!G516</f>
        <v>342</v>
      </c>
      <c r="I516" s="62">
        <f>IF(H516=0,"N/A",'Source Data'!AS516/H516)</f>
        <v>2325.5555555555557</v>
      </c>
      <c r="J516" s="62" t="str">
        <f t="shared" si="21"/>
        <v>N/A</v>
      </c>
      <c r="K516" s="55" t="str">
        <f t="shared" si="22"/>
        <v>N/A</v>
      </c>
      <c r="L516" s="58" t="str">
        <f t="shared" si="23"/>
        <v>N/A</v>
      </c>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row>
    <row r="517" spans="1:47" ht="20" customHeight="1">
      <c r="A517" s="48" t="s">
        <v>785</v>
      </c>
      <c r="B517" s="49">
        <v>101828</v>
      </c>
      <c r="C517" s="50" t="s">
        <v>76</v>
      </c>
      <c r="D517" s="50" t="s">
        <v>71</v>
      </c>
      <c r="E517" s="50" t="s">
        <v>74</v>
      </c>
      <c r="F517" s="36">
        <f>'Source Data'!F517</f>
        <v>2265</v>
      </c>
      <c r="G517" s="62">
        <f>IF(F517=0,"N/A",'Source Data'!O517/F517)</f>
        <v>968.79116997792494</v>
      </c>
      <c r="H517" s="36">
        <f>'Source Data'!G517</f>
        <v>2157</v>
      </c>
      <c r="I517" s="62">
        <f>IF(H517=0,"N/A",'Source Data'!AS517/H517)</f>
        <v>1364.7505795085767</v>
      </c>
      <c r="J517" s="62">
        <f t="shared" si="21"/>
        <v>395.95940953065178</v>
      </c>
      <c r="K517" s="55">
        <f t="shared" si="22"/>
        <v>0.4087149241251592</v>
      </c>
      <c r="L517" s="58">
        <f t="shared" si="23"/>
        <v>0.26770420767534353</v>
      </c>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row>
    <row r="518" spans="1:47" ht="20" customHeight="1">
      <c r="A518" s="48" t="s">
        <v>786</v>
      </c>
      <c r="B518" s="49">
        <v>101821</v>
      </c>
      <c r="C518" s="50" t="s">
        <v>76</v>
      </c>
      <c r="D518" s="50" t="s">
        <v>71</v>
      </c>
      <c r="E518" s="50" t="s">
        <v>74</v>
      </c>
      <c r="F518" s="36">
        <f>'Source Data'!F518</f>
        <v>170</v>
      </c>
      <c r="G518" s="62">
        <f>IF(F518=0,"N/A",'Source Data'!O518/F518)</f>
        <v>1135.5</v>
      </c>
      <c r="H518" s="36">
        <f>'Source Data'!G518</f>
        <v>192</v>
      </c>
      <c r="I518" s="62">
        <f>IF(H518=0,"N/A",'Source Data'!AS518/H518)</f>
        <v>1085.546875</v>
      </c>
      <c r="J518" s="62">
        <f t="shared" ref="J518:J581" si="24">IF(OR(NOT(ISNUMBER(G518)),NOT(ISNUMBER(I518))),"N/A",I518-G518)</f>
        <v>-49.953125</v>
      </c>
      <c r="K518" s="55">
        <f t="shared" ref="K518:K581" si="25">IF(OR(NOT(ISNUMBER(G518)),NOT(ISNUMBER(J518)),G518=0),"N/A",J518/G518)</f>
        <v>-4.399218405988551E-2</v>
      </c>
      <c r="L518" s="58" t="str">
        <f t="shared" ref="L518:L581" si="26">IF(OR(NOT(ISNUMBER(J518)),J518&lt;=0),"N/A",106/J518)</f>
        <v>N/A</v>
      </c>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row>
    <row r="519" spans="1:47" ht="20" customHeight="1">
      <c r="A519" s="48" t="s">
        <v>787</v>
      </c>
      <c r="B519" s="49">
        <v>101912</v>
      </c>
      <c r="C519" s="50" t="s">
        <v>76</v>
      </c>
      <c r="D519" s="50" t="s">
        <v>79</v>
      </c>
      <c r="E519" s="50" t="s">
        <v>74</v>
      </c>
      <c r="F519" s="36">
        <f>'Source Data'!F519</f>
        <v>210061</v>
      </c>
      <c r="G519" s="62">
        <f>IF(F519=0,"N/A",'Source Data'!O519/F519)</f>
        <v>1460.221668943783</v>
      </c>
      <c r="H519" s="36">
        <f>'Source Data'!G519</f>
        <v>176727</v>
      </c>
      <c r="I519" s="62">
        <f>IF(H519=0,"N/A",'Source Data'!AS519/H519)</f>
        <v>2118.3322469119039</v>
      </c>
      <c r="J519" s="62">
        <f t="shared" si="24"/>
        <v>658.11057796812088</v>
      </c>
      <c r="K519" s="55">
        <f t="shared" si="25"/>
        <v>0.45069224211975273</v>
      </c>
      <c r="L519" s="58">
        <f t="shared" si="26"/>
        <v>0.16106715732676566</v>
      </c>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row>
    <row r="520" spans="1:47" ht="20" customHeight="1">
      <c r="A520" s="48" t="s">
        <v>788</v>
      </c>
      <c r="B520" s="49">
        <v>91905</v>
      </c>
      <c r="C520" s="50" t="s">
        <v>210</v>
      </c>
      <c r="D520" s="50" t="s">
        <v>79</v>
      </c>
      <c r="E520" s="50" t="s">
        <v>74</v>
      </c>
      <c r="F520" s="36">
        <f>'Source Data'!F520</f>
        <v>1267</v>
      </c>
      <c r="G520" s="62">
        <f>IF(F520=0,"N/A",'Source Data'!O520/F520)</f>
        <v>1434.982636148382</v>
      </c>
      <c r="H520" s="36">
        <f>'Source Data'!G520</f>
        <v>1265</v>
      </c>
      <c r="I520" s="62">
        <f>IF(H520=0,"N/A",'Source Data'!AS520/H520)</f>
        <v>2002.00790513834</v>
      </c>
      <c r="J520" s="62">
        <f t="shared" si="24"/>
        <v>567.02526898995802</v>
      </c>
      <c r="K520" s="55">
        <f t="shared" si="25"/>
        <v>0.39514434161510348</v>
      </c>
      <c r="L520" s="58">
        <f t="shared" si="26"/>
        <v>0.1869405224017931</v>
      </c>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row>
    <row r="521" spans="1:47" ht="20" customHeight="1">
      <c r="A521" s="48" t="s">
        <v>789</v>
      </c>
      <c r="B521" s="49">
        <v>19913</v>
      </c>
      <c r="C521" s="50" t="s">
        <v>512</v>
      </c>
      <c r="D521" s="50" t="s">
        <v>79</v>
      </c>
      <c r="E521" s="50" t="s">
        <v>74</v>
      </c>
      <c r="F521" s="36">
        <f>'Source Data'!F521</f>
        <v>117</v>
      </c>
      <c r="G521" s="62">
        <f>IF(F521=0,"N/A",'Source Data'!O521/F521)</f>
        <v>1031.3846153846155</v>
      </c>
      <c r="H521" s="36">
        <f>'Source Data'!G521</f>
        <v>64</v>
      </c>
      <c r="I521" s="62">
        <f>IF(H521=0,"N/A",'Source Data'!AS521/H521)</f>
        <v>2642.8125</v>
      </c>
      <c r="J521" s="62">
        <f t="shared" si="24"/>
        <v>1611.4278846153845</v>
      </c>
      <c r="K521" s="55">
        <f t="shared" si="25"/>
        <v>1.5623927878878279</v>
      </c>
      <c r="L521" s="58">
        <f t="shared" si="26"/>
        <v>6.5780169880391565E-2</v>
      </c>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row>
    <row r="522" spans="1:47" ht="20" customHeight="1">
      <c r="A522" s="48" t="s">
        <v>789</v>
      </c>
      <c r="B522" s="49">
        <v>109905</v>
      </c>
      <c r="C522" s="50" t="s">
        <v>78</v>
      </c>
      <c r="D522" s="50" t="s">
        <v>79</v>
      </c>
      <c r="E522" s="50" t="s">
        <v>74</v>
      </c>
      <c r="F522" s="36">
        <f>'Source Data'!F522</f>
        <v>410</v>
      </c>
      <c r="G522" s="62">
        <f>IF(F522=0,"N/A",'Source Data'!O522/F522)</f>
        <v>1545.3170731707316</v>
      </c>
      <c r="H522" s="36">
        <f>'Source Data'!G522</f>
        <v>417</v>
      </c>
      <c r="I522" s="62">
        <f>IF(H522=0,"N/A",'Source Data'!AS522/H522)</f>
        <v>2209.8465227817746</v>
      </c>
      <c r="J522" s="62">
        <f t="shared" si="24"/>
        <v>664.52944961104299</v>
      </c>
      <c r="K522" s="55">
        <f t="shared" si="25"/>
        <v>0.43002789598871122</v>
      </c>
      <c r="L522" s="58">
        <f t="shared" si="26"/>
        <v>0.1595113656167429</v>
      </c>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row>
    <row r="523" spans="1:47" ht="20" customHeight="1">
      <c r="A523" s="48" t="s">
        <v>790</v>
      </c>
      <c r="B523" s="49">
        <v>72908</v>
      </c>
      <c r="C523" s="50" t="s">
        <v>247</v>
      </c>
      <c r="D523" s="50" t="s">
        <v>79</v>
      </c>
      <c r="E523" s="50" t="s">
        <v>74</v>
      </c>
      <c r="F523" s="36">
        <f>'Source Data'!F523</f>
        <v>256</v>
      </c>
      <c r="G523" s="62">
        <f>IF(F523=0,"N/A",'Source Data'!O523/F523)</f>
        <v>1135.6640625</v>
      </c>
      <c r="H523" s="36">
        <f>'Source Data'!G523</f>
        <v>327</v>
      </c>
      <c r="I523" s="62">
        <f>IF(H523=0,"N/A",'Source Data'!AS523/H523)</f>
        <v>1667.9113149847094</v>
      </c>
      <c r="J523" s="62">
        <f t="shared" si="24"/>
        <v>532.24725248470941</v>
      </c>
      <c r="K523" s="55">
        <f t="shared" si="25"/>
        <v>0.46866610475728548</v>
      </c>
      <c r="L523" s="58">
        <f t="shared" si="26"/>
        <v>0.19915556070070123</v>
      </c>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row>
    <row r="524" spans="1:47" ht="20" customHeight="1">
      <c r="A524" s="48" t="s">
        <v>791</v>
      </c>
      <c r="B524" s="49">
        <v>3902</v>
      </c>
      <c r="C524" s="50" t="s">
        <v>374</v>
      </c>
      <c r="D524" s="50" t="s">
        <v>79</v>
      </c>
      <c r="E524" s="50" t="s">
        <v>74</v>
      </c>
      <c r="F524" s="36">
        <f>'Source Data'!F524</f>
        <v>2948</v>
      </c>
      <c r="G524" s="62">
        <f>IF(F524=0,"N/A",'Source Data'!O524/F524)</f>
        <v>1222.510854816825</v>
      </c>
      <c r="H524" s="36">
        <f>'Source Data'!G524</f>
        <v>2777</v>
      </c>
      <c r="I524" s="62">
        <f>IF(H524=0,"N/A",'Source Data'!AS524/H524)</f>
        <v>1678.4159164566079</v>
      </c>
      <c r="J524" s="62">
        <f t="shared" si="24"/>
        <v>455.90506163978284</v>
      </c>
      <c r="K524" s="55">
        <f t="shared" si="25"/>
        <v>0.37292516450342145</v>
      </c>
      <c r="L524" s="58">
        <f t="shared" si="26"/>
        <v>0.23250454736945239</v>
      </c>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row>
    <row r="525" spans="1:47" ht="20" customHeight="1">
      <c r="A525" s="48" t="s">
        <v>792</v>
      </c>
      <c r="B525" s="49">
        <v>101925</v>
      </c>
      <c r="C525" s="50" t="s">
        <v>76</v>
      </c>
      <c r="D525" s="50" t="s">
        <v>79</v>
      </c>
      <c r="E525" s="50" t="s">
        <v>74</v>
      </c>
      <c r="F525" s="36">
        <f>'Source Data'!F525</f>
        <v>3596</v>
      </c>
      <c r="G525" s="62">
        <f>IF(F525=0,"N/A",'Source Data'!O525/F525)</f>
        <v>1360.7480533926584</v>
      </c>
      <c r="H525" s="36">
        <f>'Source Data'!G525</f>
        <v>3646</v>
      </c>
      <c r="I525" s="62">
        <f>IF(H525=0,"N/A",'Source Data'!AS525/H525)</f>
        <v>1918.2605595172793</v>
      </c>
      <c r="J525" s="62">
        <f t="shared" si="24"/>
        <v>557.51250612462081</v>
      </c>
      <c r="K525" s="55">
        <f t="shared" si="25"/>
        <v>0.40971030951292831</v>
      </c>
      <c r="L525" s="58">
        <f t="shared" si="26"/>
        <v>0.1901302640488316</v>
      </c>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row>
    <row r="526" spans="1:47" ht="20" customHeight="1">
      <c r="A526" s="48" t="s">
        <v>793</v>
      </c>
      <c r="B526" s="49">
        <v>34903</v>
      </c>
      <c r="C526" s="50" t="s">
        <v>165</v>
      </c>
      <c r="D526" s="50" t="s">
        <v>79</v>
      </c>
      <c r="E526" s="50" t="s">
        <v>74</v>
      </c>
      <c r="F526" s="36">
        <f>'Source Data'!F526</f>
        <v>1218</v>
      </c>
      <c r="G526" s="62">
        <f>IF(F526=0,"N/A",'Source Data'!O526/F526)</f>
        <v>1218.9187192118227</v>
      </c>
      <c r="H526" s="36">
        <f>'Source Data'!G526</f>
        <v>1090</v>
      </c>
      <c r="I526" s="62">
        <f>IF(H526=0,"N/A",'Source Data'!AS526/H526)</f>
        <v>1791</v>
      </c>
      <c r="J526" s="62">
        <f t="shared" si="24"/>
        <v>572.08128078817731</v>
      </c>
      <c r="K526" s="55">
        <f t="shared" si="25"/>
        <v>0.46933505226508998</v>
      </c>
      <c r="L526" s="58">
        <f t="shared" si="26"/>
        <v>0.1852883559727036</v>
      </c>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row>
    <row r="527" spans="1:47" ht="20" customHeight="1">
      <c r="A527" s="48" t="s">
        <v>794</v>
      </c>
      <c r="B527" s="49">
        <v>146905</v>
      </c>
      <c r="C527" s="50" t="s">
        <v>413</v>
      </c>
      <c r="D527" s="50" t="s">
        <v>79</v>
      </c>
      <c r="E527" s="50" t="s">
        <v>74</v>
      </c>
      <c r="F527" s="36">
        <f>'Source Data'!F527</f>
        <v>518</v>
      </c>
      <c r="G527" s="62">
        <f>IF(F527=0,"N/A",'Source Data'!O527/F527)</f>
        <v>2512.1467181467183</v>
      </c>
      <c r="H527" s="36">
        <f>'Source Data'!G527</f>
        <v>429</v>
      </c>
      <c r="I527" s="62">
        <f>IF(H527=0,"N/A",'Source Data'!AS527/H527)</f>
        <v>3519.6666666666665</v>
      </c>
      <c r="J527" s="62">
        <f t="shared" si="24"/>
        <v>1007.5199485199482</v>
      </c>
      <c r="K527" s="55">
        <f t="shared" si="25"/>
        <v>0.4010593574181146</v>
      </c>
      <c r="L527" s="58">
        <f t="shared" si="26"/>
        <v>0.10520883497712827</v>
      </c>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row>
    <row r="528" spans="1:47" ht="20" customHeight="1">
      <c r="A528" s="48" t="s">
        <v>795</v>
      </c>
      <c r="B528" s="49">
        <v>101913</v>
      </c>
      <c r="C528" s="50" t="s">
        <v>76</v>
      </c>
      <c r="D528" s="50" t="s">
        <v>79</v>
      </c>
      <c r="E528" s="50" t="s">
        <v>74</v>
      </c>
      <c r="F528" s="36">
        <f>'Source Data'!F528</f>
        <v>45078</v>
      </c>
      <c r="G528" s="62">
        <f>IF(F528=0,"N/A",'Source Data'!O528/F528)</f>
        <v>1186.4077376990992</v>
      </c>
      <c r="H528" s="36">
        <f>'Source Data'!G528</f>
        <v>48502</v>
      </c>
      <c r="I528" s="62">
        <f>IF(H528=0,"N/A",'Source Data'!AS528/H528)</f>
        <v>1611.2222588759225</v>
      </c>
      <c r="J528" s="62">
        <f t="shared" si="24"/>
        <v>424.81452117682329</v>
      </c>
      <c r="K528" s="55">
        <f t="shared" si="25"/>
        <v>0.35806789493863384</v>
      </c>
      <c r="L528" s="58">
        <f t="shared" si="26"/>
        <v>0.24952066070236553</v>
      </c>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row>
    <row r="529" spans="1:47" ht="20" customHeight="1">
      <c r="A529" s="48" t="s">
        <v>796</v>
      </c>
      <c r="B529" s="49">
        <v>133902</v>
      </c>
      <c r="C529" s="50" t="s">
        <v>369</v>
      </c>
      <c r="D529" s="50" t="s">
        <v>79</v>
      </c>
      <c r="E529" s="50" t="s">
        <v>74</v>
      </c>
      <c r="F529" s="36">
        <f>'Source Data'!F529</f>
        <v>205</v>
      </c>
      <c r="G529" s="62">
        <f>IF(F529=0,"N/A",'Source Data'!O529/F529)</f>
        <v>2092.5414634146341</v>
      </c>
      <c r="H529" s="36">
        <f>'Source Data'!G529</f>
        <v>196</v>
      </c>
      <c r="I529" s="62">
        <f>IF(H529=0,"N/A",'Source Data'!AS529/H529)</f>
        <v>2865.4132653061224</v>
      </c>
      <c r="J529" s="62">
        <f t="shared" si="24"/>
        <v>772.8718018914883</v>
      </c>
      <c r="K529" s="55">
        <f t="shared" si="25"/>
        <v>0.36934599165853893</v>
      </c>
      <c r="L529" s="58">
        <f t="shared" si="26"/>
        <v>0.13715081820889419</v>
      </c>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row>
    <row r="530" spans="1:47" ht="20" customHeight="1">
      <c r="A530" s="48" t="s">
        <v>797</v>
      </c>
      <c r="B530" s="49">
        <v>3904</v>
      </c>
      <c r="C530" s="50" t="s">
        <v>374</v>
      </c>
      <c r="D530" s="50" t="s">
        <v>79</v>
      </c>
      <c r="E530" s="50" t="s">
        <v>74</v>
      </c>
      <c r="F530" s="36">
        <f>'Source Data'!F530</f>
        <v>1610</v>
      </c>
      <c r="G530" s="62">
        <f>IF(F530=0,"N/A",'Source Data'!O530/F530)</f>
        <v>1261.0683229813665</v>
      </c>
      <c r="H530" s="36">
        <f>'Source Data'!G530</f>
        <v>1564</v>
      </c>
      <c r="I530" s="62">
        <f>IF(H530=0,"N/A",'Source Data'!AS530/H530)</f>
        <v>1711.6656010230179</v>
      </c>
      <c r="J530" s="62">
        <f t="shared" si="24"/>
        <v>450.59727804165141</v>
      </c>
      <c r="K530" s="55">
        <f t="shared" si="25"/>
        <v>0.35731392965003483</v>
      </c>
      <c r="L530" s="58">
        <f t="shared" si="26"/>
        <v>0.2352433207335127</v>
      </c>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row>
    <row r="531" spans="1:47" ht="20" customHeight="1">
      <c r="A531" s="48" t="s">
        <v>798</v>
      </c>
      <c r="B531" s="49">
        <v>236902</v>
      </c>
      <c r="C531" s="50" t="s">
        <v>799</v>
      </c>
      <c r="D531" s="50" t="s">
        <v>79</v>
      </c>
      <c r="E531" s="50" t="s">
        <v>74</v>
      </c>
      <c r="F531" s="36">
        <f>'Source Data'!F531</f>
        <v>9169</v>
      </c>
      <c r="G531" s="62">
        <f>IF(F531=0,"N/A",'Source Data'!O531/F531)</f>
        <v>918.64609008615992</v>
      </c>
      <c r="H531" s="36">
        <f>'Source Data'!G531</f>
        <v>10960</v>
      </c>
      <c r="I531" s="62">
        <f>IF(H531=0,"N/A",'Source Data'!AS531/H531)</f>
        <v>1055.1858576642335</v>
      </c>
      <c r="J531" s="62">
        <f t="shared" si="24"/>
        <v>136.53976757807357</v>
      </c>
      <c r="K531" s="55">
        <f t="shared" si="25"/>
        <v>0.14863152312036454</v>
      </c>
      <c r="L531" s="58">
        <f t="shared" si="26"/>
        <v>0.77633060228690587</v>
      </c>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row>
    <row r="532" spans="1:47" ht="20" customHeight="1">
      <c r="A532" s="48" t="s">
        <v>800</v>
      </c>
      <c r="B532" s="49">
        <v>220916</v>
      </c>
      <c r="C532" s="50" t="s">
        <v>91</v>
      </c>
      <c r="D532" s="50" t="s">
        <v>79</v>
      </c>
      <c r="E532" s="50" t="s">
        <v>74</v>
      </c>
      <c r="F532" s="36">
        <f>'Source Data'!F532</f>
        <v>23816</v>
      </c>
      <c r="G532" s="62">
        <f>IF(F532=0,"N/A",'Source Data'!O532/F532)</f>
        <v>967.23740342626809</v>
      </c>
      <c r="H532" s="36">
        <f>'Source Data'!G532</f>
        <v>23262</v>
      </c>
      <c r="I532" s="62">
        <f>IF(H532=0,"N/A",'Source Data'!AS532/H532)</f>
        <v>1405.4066718252946</v>
      </c>
      <c r="J532" s="62">
        <f t="shared" si="24"/>
        <v>438.16926839902646</v>
      </c>
      <c r="K532" s="55">
        <f t="shared" si="25"/>
        <v>0.45301108791584055</v>
      </c>
      <c r="L532" s="58">
        <f t="shared" si="26"/>
        <v>0.24191564229801085</v>
      </c>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row>
    <row r="533" spans="1:47" ht="20" customHeight="1">
      <c r="A533" s="48" t="s">
        <v>801</v>
      </c>
      <c r="B533" s="49">
        <v>246906</v>
      </c>
      <c r="C533" s="50" t="s">
        <v>464</v>
      </c>
      <c r="D533" s="50" t="s">
        <v>79</v>
      </c>
      <c r="E533" s="50" t="s">
        <v>74</v>
      </c>
      <c r="F533" s="36">
        <f>'Source Data'!F533</f>
        <v>8130</v>
      </c>
      <c r="G533" s="62">
        <f>IF(F533=0,"N/A",'Source Data'!O533/F533)</f>
        <v>1141.7163591635917</v>
      </c>
      <c r="H533" s="36">
        <f>'Source Data'!G533</f>
        <v>10688</v>
      </c>
      <c r="I533" s="62">
        <f>IF(H533=0,"N/A",'Source Data'!AS533/H533)</f>
        <v>1827.3414109281437</v>
      </c>
      <c r="J533" s="62">
        <f t="shared" si="24"/>
        <v>685.62505176455193</v>
      </c>
      <c r="K533" s="55">
        <f t="shared" si="25"/>
        <v>0.60052135213936408</v>
      </c>
      <c r="L533" s="58">
        <f t="shared" si="26"/>
        <v>0.1546034523201773</v>
      </c>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row>
    <row r="534" spans="1:47" ht="20" customHeight="1">
      <c r="A534" s="48" t="s">
        <v>802</v>
      </c>
      <c r="B534" s="49">
        <v>152910</v>
      </c>
      <c r="C534" s="50" t="s">
        <v>221</v>
      </c>
      <c r="D534" s="50" t="s">
        <v>79</v>
      </c>
      <c r="E534" s="50" t="s">
        <v>74</v>
      </c>
      <c r="F534" s="36">
        <f>'Source Data'!F534</f>
        <v>992</v>
      </c>
      <c r="G534" s="62">
        <f>IF(F534=0,"N/A",'Source Data'!O534/F534)</f>
        <v>1004.4395161290323</v>
      </c>
      <c r="H534" s="36">
        <f>'Source Data'!G534</f>
        <v>995</v>
      </c>
      <c r="I534" s="62">
        <f>IF(H534=0,"N/A",'Source Data'!AS534/H534)</f>
        <v>1335.8090452261306</v>
      </c>
      <c r="J534" s="62">
        <f t="shared" si="24"/>
        <v>331.36952909709828</v>
      </c>
      <c r="K534" s="55">
        <f t="shared" si="25"/>
        <v>0.3299049109240042</v>
      </c>
      <c r="L534" s="58">
        <f t="shared" si="26"/>
        <v>0.31988457203299392</v>
      </c>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row>
    <row r="535" spans="1:47" ht="20" customHeight="1">
      <c r="A535" s="48" t="s">
        <v>803</v>
      </c>
      <c r="B535" s="49">
        <v>108807</v>
      </c>
      <c r="C535" s="50" t="s">
        <v>291</v>
      </c>
      <c r="D535" s="50" t="s">
        <v>71</v>
      </c>
      <c r="E535" s="50" t="s">
        <v>74</v>
      </c>
      <c r="F535" s="36">
        <f>'Source Data'!F535</f>
        <v>49480</v>
      </c>
      <c r="G535" s="62">
        <f>IF(F535=0,"N/A",'Source Data'!O535/F535)</f>
        <v>1762.7120654810024</v>
      </c>
      <c r="H535" s="36">
        <f>'Source Data'!G535</f>
        <v>79430</v>
      </c>
      <c r="I535" s="62">
        <f>IF(H535=0,"N/A",'Source Data'!AS535/H535)</f>
        <v>1981.2907717487096</v>
      </c>
      <c r="J535" s="62">
        <f t="shared" si="24"/>
        <v>218.57870626770728</v>
      </c>
      <c r="K535" s="55">
        <f t="shared" si="25"/>
        <v>0.12400136729537976</v>
      </c>
      <c r="L535" s="58">
        <f t="shared" si="26"/>
        <v>0.48495117301213708</v>
      </c>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row>
    <row r="536" spans="1:47" ht="20" customHeight="1">
      <c r="A536" s="48" t="s">
        <v>804</v>
      </c>
      <c r="B536" s="49">
        <v>43801</v>
      </c>
      <c r="C536" s="50" t="s">
        <v>112</v>
      </c>
      <c r="D536" s="50" t="s">
        <v>71</v>
      </c>
      <c r="E536" s="50" t="s">
        <v>74</v>
      </c>
      <c r="F536" s="36">
        <f>'Source Data'!F536</f>
        <v>1399</v>
      </c>
      <c r="G536" s="62">
        <f>IF(F536=0,"N/A",'Source Data'!O536/F536)</f>
        <v>1350.3602573266619</v>
      </c>
      <c r="H536" s="36">
        <f>'Source Data'!G536</f>
        <v>1445</v>
      </c>
      <c r="I536" s="62">
        <f>IF(H536=0,"N/A",'Source Data'!AS536/H536)</f>
        <v>1705.8996539792388</v>
      </c>
      <c r="J536" s="62">
        <f t="shared" si="24"/>
        <v>355.5393966525769</v>
      </c>
      <c r="K536" s="55">
        <f t="shared" si="25"/>
        <v>0.26329225458430339</v>
      </c>
      <c r="L536" s="58">
        <f t="shared" si="26"/>
        <v>0.29813854947720525</v>
      </c>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row>
    <row r="537" spans="1:47" ht="20" customHeight="1">
      <c r="A537" s="48" t="s">
        <v>805</v>
      </c>
      <c r="B537" s="49">
        <v>43802</v>
      </c>
      <c r="C537" s="50" t="s">
        <v>112</v>
      </c>
      <c r="D537" s="50" t="s">
        <v>71</v>
      </c>
      <c r="E537" s="50" t="s">
        <v>74</v>
      </c>
      <c r="F537" s="36">
        <f>'Source Data'!F537</f>
        <v>190</v>
      </c>
      <c r="G537" s="62">
        <f>IF(F537=0,"N/A",'Source Data'!O537/F537)</f>
        <v>1005.5631578947368</v>
      </c>
      <c r="H537" s="36">
        <f>'Source Data'!G537</f>
        <v>270</v>
      </c>
      <c r="I537" s="62">
        <f>IF(H537=0,"N/A",'Source Data'!AS537/H537)</f>
        <v>1588.8629629629629</v>
      </c>
      <c r="J537" s="62">
        <f t="shared" si="24"/>
        <v>583.29980506822608</v>
      </c>
      <c r="K537" s="55">
        <f t="shared" si="25"/>
        <v>0.58007276866570168</v>
      </c>
      <c r="L537" s="58">
        <f t="shared" si="26"/>
        <v>0.18172473071133916</v>
      </c>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row>
    <row r="538" spans="1:47" ht="20" customHeight="1">
      <c r="A538" s="48" t="s">
        <v>806</v>
      </c>
      <c r="B538" s="49">
        <v>120905</v>
      </c>
      <c r="C538" s="50" t="s">
        <v>571</v>
      </c>
      <c r="D538" s="50" t="s">
        <v>79</v>
      </c>
      <c r="E538" s="50" t="s">
        <v>74</v>
      </c>
      <c r="F538" s="36">
        <f>'Source Data'!F538</f>
        <v>1177</v>
      </c>
      <c r="G538" s="62">
        <f>IF(F538=0,"N/A",'Source Data'!O538/F538)</f>
        <v>1969.0696686491078</v>
      </c>
      <c r="H538" s="36">
        <f>'Source Data'!G538</f>
        <v>1156</v>
      </c>
      <c r="I538" s="62">
        <f>IF(H538=0,"N/A",'Source Data'!AS538/H538)</f>
        <v>2429.5631487889273</v>
      </c>
      <c r="J538" s="62">
        <f t="shared" si="24"/>
        <v>460.49348013981944</v>
      </c>
      <c r="K538" s="55">
        <f t="shared" si="25"/>
        <v>0.2338634774948028</v>
      </c>
      <c r="L538" s="58">
        <f t="shared" si="26"/>
        <v>0.23018784102614279</v>
      </c>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row>
    <row r="539" spans="1:47" ht="20" customHeight="1">
      <c r="A539" s="48" t="s">
        <v>807</v>
      </c>
      <c r="B539" s="49">
        <v>205903</v>
      </c>
      <c r="C539" s="50" t="s">
        <v>148</v>
      </c>
      <c r="D539" s="50" t="s">
        <v>79</v>
      </c>
      <c r="E539" s="50" t="s">
        <v>74</v>
      </c>
      <c r="F539" s="36">
        <f>'Source Data'!F539</f>
        <v>2137</v>
      </c>
      <c r="G539" s="62">
        <f>IF(F539=0,"N/A",'Source Data'!O539/F539)</f>
        <v>1188.9709873654656</v>
      </c>
      <c r="H539" s="36">
        <f>'Source Data'!G539</f>
        <v>2071</v>
      </c>
      <c r="I539" s="62">
        <f>IF(H539=0,"N/A",'Source Data'!AS539/H539)</f>
        <v>2462.3713182037664</v>
      </c>
      <c r="J539" s="62">
        <f t="shared" si="24"/>
        <v>1273.4003308383008</v>
      </c>
      <c r="K539" s="55">
        <f t="shared" si="25"/>
        <v>1.0710104320206455</v>
      </c>
      <c r="L539" s="58">
        <f t="shared" si="26"/>
        <v>8.3241693466671568E-2</v>
      </c>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row>
    <row r="540" spans="1:47" ht="20" customHeight="1">
      <c r="A540" s="48" t="s">
        <v>808</v>
      </c>
      <c r="B540" s="49">
        <v>133904</v>
      </c>
      <c r="C540" s="50" t="s">
        <v>369</v>
      </c>
      <c r="D540" s="50" t="s">
        <v>79</v>
      </c>
      <c r="E540" s="50" t="s">
        <v>74</v>
      </c>
      <c r="F540" s="36">
        <f>'Source Data'!F540</f>
        <v>1166</v>
      </c>
      <c r="G540" s="62">
        <f>IF(F540=0,"N/A",'Source Data'!O540/F540)</f>
        <v>1761.8807890222984</v>
      </c>
      <c r="H540" s="36">
        <f>'Source Data'!G540</f>
        <v>1351</v>
      </c>
      <c r="I540" s="62">
        <f>IF(H540=0,"N/A",'Source Data'!AS540/H540)</f>
        <v>2093.5129533678755</v>
      </c>
      <c r="J540" s="62">
        <f t="shared" si="24"/>
        <v>331.63216434557717</v>
      </c>
      <c r="K540" s="55">
        <f t="shared" si="25"/>
        <v>0.18822622189416474</v>
      </c>
      <c r="L540" s="58">
        <f t="shared" si="26"/>
        <v>0.31963124026034684</v>
      </c>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row>
    <row r="541" spans="1:47" ht="20" customHeight="1">
      <c r="A541" s="48" t="s">
        <v>809</v>
      </c>
      <c r="B541" s="49">
        <v>15808</v>
      </c>
      <c r="C541" s="50" t="s">
        <v>99</v>
      </c>
      <c r="D541" s="50" t="s">
        <v>71</v>
      </c>
      <c r="E541" s="50" t="s">
        <v>74</v>
      </c>
      <c r="F541" s="36">
        <f>'Source Data'!F541</f>
        <v>840</v>
      </c>
      <c r="G541" s="62">
        <f>IF(F541=0,"N/A",'Source Data'!O541/F541)</f>
        <v>2131.3119047619048</v>
      </c>
      <c r="H541" s="36">
        <f>'Source Data'!G541</f>
        <v>805</v>
      </c>
      <c r="I541" s="62">
        <f>IF(H541=0,"N/A",'Source Data'!AS541/H541)</f>
        <v>2302.550310559006</v>
      </c>
      <c r="J541" s="62">
        <f t="shared" si="24"/>
        <v>171.23840579710122</v>
      </c>
      <c r="K541" s="55">
        <f t="shared" si="25"/>
        <v>8.0344132369603014E-2</v>
      </c>
      <c r="L541" s="58">
        <f t="shared" si="26"/>
        <v>0.61902001193352851</v>
      </c>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row>
    <row r="542" spans="1:47" ht="20" customHeight="1">
      <c r="A542" s="48" t="s">
        <v>810</v>
      </c>
      <c r="B542" s="49">
        <v>57830</v>
      </c>
      <c r="C542" s="50" t="s">
        <v>70</v>
      </c>
      <c r="D542" s="50" t="s">
        <v>71</v>
      </c>
      <c r="E542" s="50" t="s">
        <v>74</v>
      </c>
      <c r="F542" s="36">
        <f>'Source Data'!F542</f>
        <v>1318</v>
      </c>
      <c r="G542" s="62">
        <f>IF(F542=0,"N/A",'Source Data'!O542/F542)</f>
        <v>1304.6396054628224</v>
      </c>
      <c r="H542" s="36">
        <f>'Source Data'!G542</f>
        <v>1136</v>
      </c>
      <c r="I542" s="62">
        <f>IF(H542=0,"N/A",'Source Data'!AS542/H542)</f>
        <v>2030.6021126760563</v>
      </c>
      <c r="J542" s="62">
        <f t="shared" si="24"/>
        <v>725.96250721323395</v>
      </c>
      <c r="K542" s="55">
        <f t="shared" si="25"/>
        <v>0.55644677976466761</v>
      </c>
      <c r="L542" s="58">
        <f t="shared" si="26"/>
        <v>0.14601305018754235</v>
      </c>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row>
    <row r="543" spans="1:47" ht="20" customHeight="1">
      <c r="A543" s="48" t="s">
        <v>811</v>
      </c>
      <c r="B543" s="49">
        <v>57848</v>
      </c>
      <c r="C543" s="50" t="s">
        <v>70</v>
      </c>
      <c r="D543" s="50" t="s">
        <v>71</v>
      </c>
      <c r="E543" s="50" t="s">
        <v>74</v>
      </c>
      <c r="F543" s="36">
        <f>'Source Data'!F543</f>
        <v>19359</v>
      </c>
      <c r="G543" s="62">
        <f>IF(F543=0,"N/A",'Source Data'!O543/F543)</f>
        <v>1577.679942145772</v>
      </c>
      <c r="H543" s="36">
        <f>'Source Data'!G543</f>
        <v>25497</v>
      </c>
      <c r="I543" s="62">
        <f>IF(H543=0,"N/A",'Source Data'!AS543/H543)</f>
        <v>1678.1836686669019</v>
      </c>
      <c r="J543" s="62">
        <f t="shared" si="24"/>
        <v>100.50372652112992</v>
      </c>
      <c r="K543" s="55">
        <f t="shared" si="25"/>
        <v>6.3703495136305494E-2</v>
      </c>
      <c r="L543" s="58">
        <f t="shared" si="26"/>
        <v>1.0546872605536128</v>
      </c>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row>
    <row r="544" spans="1:47" ht="20" customHeight="1">
      <c r="A544" s="48" t="s">
        <v>812</v>
      </c>
      <c r="B544" s="49">
        <v>93903</v>
      </c>
      <c r="C544" s="50" t="s">
        <v>133</v>
      </c>
      <c r="D544" s="50" t="s">
        <v>79</v>
      </c>
      <c r="E544" s="50" t="s">
        <v>74</v>
      </c>
      <c r="F544" s="36">
        <f>'Source Data'!F544</f>
        <v>541</v>
      </c>
      <c r="G544" s="62">
        <f>IF(F544=0,"N/A",'Source Data'!O544/F544)</f>
        <v>1296.996303142329</v>
      </c>
      <c r="H544" s="36">
        <f>'Source Data'!G544</f>
        <v>626</v>
      </c>
      <c r="I544" s="62">
        <f>IF(H544=0,"N/A",'Source Data'!AS544/H544)</f>
        <v>2208.4872204472845</v>
      </c>
      <c r="J544" s="62">
        <f t="shared" si="24"/>
        <v>911.49091730495547</v>
      </c>
      <c r="K544" s="55">
        <f t="shared" si="25"/>
        <v>0.70277063635156012</v>
      </c>
      <c r="L544" s="58">
        <f t="shared" si="26"/>
        <v>0.11629298546760594</v>
      </c>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row>
    <row r="545" spans="1:47" ht="20" customHeight="1">
      <c r="A545" s="48" t="s">
        <v>813</v>
      </c>
      <c r="B545" s="49">
        <v>243903</v>
      </c>
      <c r="C545" s="50" t="s">
        <v>322</v>
      </c>
      <c r="D545" s="50" t="s">
        <v>79</v>
      </c>
      <c r="E545" s="50" t="s">
        <v>74</v>
      </c>
      <c r="F545" s="36">
        <f>'Source Data'!F545</f>
        <v>1941</v>
      </c>
      <c r="G545" s="62">
        <f>IF(F545=0,"N/A",'Source Data'!O545/F545)</f>
        <v>1185.6244204018546</v>
      </c>
      <c r="H545" s="36">
        <f>'Source Data'!G545</f>
        <v>1904</v>
      </c>
      <c r="I545" s="62">
        <f>IF(H545=0,"N/A",'Source Data'!AS545/H545)</f>
        <v>1825.4973739495799</v>
      </c>
      <c r="J545" s="62">
        <f t="shared" si="24"/>
        <v>639.87295354772527</v>
      </c>
      <c r="K545" s="55">
        <f t="shared" si="25"/>
        <v>0.53969279186308194</v>
      </c>
      <c r="L545" s="58">
        <f t="shared" si="26"/>
        <v>0.16565788476023457</v>
      </c>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row>
    <row r="546" spans="1:47" ht="20" customHeight="1">
      <c r="A546" s="48" t="s">
        <v>814</v>
      </c>
      <c r="B546" s="49">
        <v>208903</v>
      </c>
      <c r="C546" s="50" t="s">
        <v>767</v>
      </c>
      <c r="D546" s="50" t="s">
        <v>79</v>
      </c>
      <c r="E546" s="50" t="s">
        <v>74</v>
      </c>
      <c r="F546" s="36">
        <f>'Source Data'!F546</f>
        <v>268</v>
      </c>
      <c r="G546" s="62">
        <f>IF(F546=0,"N/A",'Source Data'!O546/F546)</f>
        <v>1801.4776119402984</v>
      </c>
      <c r="H546" s="36">
        <f>'Source Data'!G546</f>
        <v>284</v>
      </c>
      <c r="I546" s="62">
        <f>IF(H546=0,"N/A",'Source Data'!AS546/H546)</f>
        <v>2568.1549295774648</v>
      </c>
      <c r="J546" s="62">
        <f t="shared" si="24"/>
        <v>766.67731763716642</v>
      </c>
      <c r="K546" s="55">
        <f t="shared" si="25"/>
        <v>0.42558248437592816</v>
      </c>
      <c r="L546" s="58">
        <f t="shared" si="26"/>
        <v>0.13825894879306314</v>
      </c>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row>
    <row r="547" spans="1:47" ht="20" customHeight="1">
      <c r="A547" s="48" t="s">
        <v>815</v>
      </c>
      <c r="B547" s="49">
        <v>186903</v>
      </c>
      <c r="C547" s="50" t="s">
        <v>316</v>
      </c>
      <c r="D547" s="50" t="s">
        <v>79</v>
      </c>
      <c r="E547" s="50" t="s">
        <v>74</v>
      </c>
      <c r="F547" s="36">
        <f>'Source Data'!F547</f>
        <v>384</v>
      </c>
      <c r="G547" s="62">
        <f>IF(F547=0,"N/A",'Source Data'!O547/F547)</f>
        <v>3954.7578125</v>
      </c>
      <c r="H547" s="36">
        <f>'Source Data'!G547</f>
        <v>333</v>
      </c>
      <c r="I547" s="62">
        <f>IF(H547=0,"N/A",'Source Data'!AS547/H547)</f>
        <v>3995.6306306306305</v>
      </c>
      <c r="J547" s="62">
        <f t="shared" si="24"/>
        <v>40.872818130630549</v>
      </c>
      <c r="K547" s="55">
        <f t="shared" si="25"/>
        <v>1.0335100167560653E-2</v>
      </c>
      <c r="L547" s="58">
        <f t="shared" si="26"/>
        <v>2.59341060509264</v>
      </c>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row>
    <row r="548" spans="1:47" ht="20" customHeight="1">
      <c r="A548" s="48" t="s">
        <v>816</v>
      </c>
      <c r="B548" s="49">
        <v>18906</v>
      </c>
      <c r="C548" s="50" t="s">
        <v>415</v>
      </c>
      <c r="D548" s="50" t="s">
        <v>79</v>
      </c>
      <c r="E548" s="50" t="s">
        <v>74</v>
      </c>
      <c r="F548" s="36">
        <f>'Source Data'!F548</f>
        <v>151</v>
      </c>
      <c r="G548" s="62">
        <f>IF(F548=0,"N/A",'Source Data'!O548/F548)</f>
        <v>1492.3443708609273</v>
      </c>
      <c r="H548" s="36">
        <f>'Source Data'!G548</f>
        <v>144</v>
      </c>
      <c r="I548" s="62">
        <f>IF(H548=0,"N/A",'Source Data'!AS548/H548)</f>
        <v>2156.6944444444443</v>
      </c>
      <c r="J548" s="62">
        <f t="shared" si="24"/>
        <v>664.35007358351709</v>
      </c>
      <c r="K548" s="55">
        <f t="shared" si="25"/>
        <v>0.44517209737606095</v>
      </c>
      <c r="L548" s="58">
        <f t="shared" si="26"/>
        <v>0.15955443404745026</v>
      </c>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row>
    <row r="549" spans="1:47" ht="20" customHeight="1">
      <c r="A549" s="48" t="s">
        <v>817</v>
      </c>
      <c r="B549" s="49">
        <v>118902</v>
      </c>
      <c r="C549" s="50" t="s">
        <v>818</v>
      </c>
      <c r="D549" s="50" t="s">
        <v>79</v>
      </c>
      <c r="E549" s="50" t="s">
        <v>74</v>
      </c>
      <c r="F549" s="36">
        <f>'Source Data'!F549</f>
        <v>295</v>
      </c>
      <c r="G549" s="62">
        <f>IF(F549=0,"N/A",'Source Data'!O549/F549)</f>
        <v>3054.0067796610169</v>
      </c>
      <c r="H549" s="36">
        <f>'Source Data'!G549</f>
        <v>334</v>
      </c>
      <c r="I549" s="62">
        <f>IF(H549=0,"N/A",'Source Data'!AS549/H549)</f>
        <v>4178.9371257485027</v>
      </c>
      <c r="J549" s="62">
        <f t="shared" si="24"/>
        <v>1124.9303460874858</v>
      </c>
      <c r="K549" s="55">
        <f t="shared" si="25"/>
        <v>0.36834572653186731</v>
      </c>
      <c r="L549" s="58">
        <f t="shared" si="26"/>
        <v>9.4228056313591865E-2</v>
      </c>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row>
    <row r="550" spans="1:47" ht="20" customHeight="1">
      <c r="A550" s="48" t="s">
        <v>819</v>
      </c>
      <c r="B550" s="49">
        <v>57912</v>
      </c>
      <c r="C550" s="50" t="s">
        <v>70</v>
      </c>
      <c r="D550" s="50" t="s">
        <v>79</v>
      </c>
      <c r="E550" s="50" t="s">
        <v>74</v>
      </c>
      <c r="F550" s="36">
        <f>'Source Data'!F550</f>
        <v>33544</v>
      </c>
      <c r="G550" s="62">
        <f>IF(F550=0,"N/A",'Source Data'!O550/F550)</f>
        <v>1312.4317612687812</v>
      </c>
      <c r="H550" s="36">
        <f>'Source Data'!G550</f>
        <v>30767</v>
      </c>
      <c r="I550" s="62">
        <f>IF(H550=0,"N/A",'Source Data'!AS550/H550)</f>
        <v>1724.5038515292358</v>
      </c>
      <c r="J550" s="62">
        <f t="shared" si="24"/>
        <v>412.07209026045462</v>
      </c>
      <c r="K550" s="55">
        <f t="shared" si="25"/>
        <v>0.31397601187439089</v>
      </c>
      <c r="L550" s="58">
        <f t="shared" si="26"/>
        <v>0.2572365430840064</v>
      </c>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row>
    <row r="551" spans="1:47" ht="20" customHeight="1">
      <c r="A551" s="48" t="s">
        <v>820</v>
      </c>
      <c r="B551" s="49">
        <v>70907</v>
      </c>
      <c r="C551" s="50" t="s">
        <v>174</v>
      </c>
      <c r="D551" s="50" t="s">
        <v>79</v>
      </c>
      <c r="E551" s="50" t="s">
        <v>74</v>
      </c>
      <c r="F551" s="36">
        <f>'Source Data'!F551</f>
        <v>640</v>
      </c>
      <c r="G551" s="62">
        <f>IF(F551=0,"N/A",'Source Data'!O551/F551)</f>
        <v>1685.3765625000001</v>
      </c>
      <c r="H551" s="36">
        <f>'Source Data'!G551</f>
        <v>597</v>
      </c>
      <c r="I551" s="62">
        <f>IF(H551=0,"N/A",'Source Data'!AS551/H551)</f>
        <v>2415.3551088777222</v>
      </c>
      <c r="J551" s="62">
        <f t="shared" si="24"/>
        <v>729.97854637772207</v>
      </c>
      <c r="K551" s="55">
        <f t="shared" si="25"/>
        <v>0.43312489482760447</v>
      </c>
      <c r="L551" s="58">
        <f t="shared" si="26"/>
        <v>0.14520974695213998</v>
      </c>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row>
    <row r="552" spans="1:47" ht="20" customHeight="1">
      <c r="A552" s="48" t="s">
        <v>821</v>
      </c>
      <c r="B552" s="49">
        <v>109907</v>
      </c>
      <c r="C552" s="50" t="s">
        <v>78</v>
      </c>
      <c r="D552" s="50" t="s">
        <v>79</v>
      </c>
      <c r="E552" s="50" t="s">
        <v>74</v>
      </c>
      <c r="F552" s="36">
        <f>'Source Data'!F552</f>
        <v>652</v>
      </c>
      <c r="G552" s="62">
        <f>IF(F552=0,"N/A",'Source Data'!O552/F552)</f>
        <v>1420.0199386503068</v>
      </c>
      <c r="H552" s="36">
        <f>'Source Data'!G552</f>
        <v>638</v>
      </c>
      <c r="I552" s="62">
        <f>IF(H552=0,"N/A",'Source Data'!AS552/H552)</f>
        <v>2126.2053291536049</v>
      </c>
      <c r="J552" s="62">
        <f t="shared" si="24"/>
        <v>706.18539050329809</v>
      </c>
      <c r="K552" s="55">
        <f t="shared" si="25"/>
        <v>0.49730667245032456</v>
      </c>
      <c r="L552" s="58">
        <f t="shared" si="26"/>
        <v>0.15010222729820824</v>
      </c>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row>
    <row r="553" spans="1:47" ht="20" customHeight="1">
      <c r="A553" s="48" t="s">
        <v>822</v>
      </c>
      <c r="B553" s="49">
        <v>119902</v>
      </c>
      <c r="C553" s="50" t="s">
        <v>312</v>
      </c>
      <c r="D553" s="50" t="s">
        <v>79</v>
      </c>
      <c r="E553" s="50" t="s">
        <v>74</v>
      </c>
      <c r="F553" s="36">
        <f>'Source Data'!F553</f>
        <v>1058</v>
      </c>
      <c r="G553" s="62">
        <f>IF(F553=0,"N/A",'Source Data'!O553/F553)</f>
        <v>1738.2986767485822</v>
      </c>
      <c r="H553" s="36">
        <f>'Source Data'!G553</f>
        <v>1022</v>
      </c>
      <c r="I553" s="62">
        <f>IF(H553=0,"N/A",'Source Data'!AS553/H553)</f>
        <v>2485.6487279843445</v>
      </c>
      <c r="J553" s="62">
        <f t="shared" si="24"/>
        <v>747.35005123576229</v>
      </c>
      <c r="K553" s="55">
        <f t="shared" si="25"/>
        <v>0.42993189906446372</v>
      </c>
      <c r="L553" s="58">
        <f t="shared" si="26"/>
        <v>0.14183447211213315</v>
      </c>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row>
    <row r="554" spans="1:47" ht="20" customHeight="1">
      <c r="A554" s="48" t="s">
        <v>823</v>
      </c>
      <c r="B554" s="49">
        <v>37904</v>
      </c>
      <c r="C554" s="50" t="s">
        <v>116</v>
      </c>
      <c r="D554" s="50" t="s">
        <v>79</v>
      </c>
      <c r="E554" s="50" t="s">
        <v>74</v>
      </c>
      <c r="F554" s="36">
        <f>'Source Data'!F554</f>
        <v>4978</v>
      </c>
      <c r="G554" s="62">
        <f>IF(F554=0,"N/A",'Source Data'!O554/F554)</f>
        <v>1283.5821615106468</v>
      </c>
      <c r="H554" s="36">
        <f>'Source Data'!G554</f>
        <v>4700</v>
      </c>
      <c r="I554" s="62">
        <f>IF(H554=0,"N/A",'Source Data'!AS554/H554)</f>
        <v>1715.9236170212766</v>
      </c>
      <c r="J554" s="62">
        <f t="shared" si="24"/>
        <v>432.34145551062988</v>
      </c>
      <c r="K554" s="55">
        <f t="shared" si="25"/>
        <v>0.3368241383175718</v>
      </c>
      <c r="L554" s="58">
        <f t="shared" si="26"/>
        <v>0.24517658126215428</v>
      </c>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row>
    <row r="555" spans="1:47" ht="20" customHeight="1">
      <c r="A555" s="48" t="s">
        <v>824</v>
      </c>
      <c r="B555" s="49">
        <v>246907</v>
      </c>
      <c r="C555" s="50" t="s">
        <v>464</v>
      </c>
      <c r="D555" s="50" t="s">
        <v>79</v>
      </c>
      <c r="E555" s="50" t="s">
        <v>74</v>
      </c>
      <c r="F555" s="36">
        <f>'Source Data'!F555</f>
        <v>2107</v>
      </c>
      <c r="G555" s="62">
        <f>IF(F555=0,"N/A",'Source Data'!O555/F555)</f>
        <v>1509.4461319411485</v>
      </c>
      <c r="H555" s="36">
        <f>'Source Data'!G555</f>
        <v>4157</v>
      </c>
      <c r="I555" s="62">
        <f>IF(H555=0,"N/A",'Source Data'!AS555/H555)</f>
        <v>1965.6035602598026</v>
      </c>
      <c r="J555" s="62">
        <f t="shared" si="24"/>
        <v>456.15742831865418</v>
      </c>
      <c r="K555" s="55">
        <f t="shared" si="25"/>
        <v>0.30220185978550657</v>
      </c>
      <c r="L555" s="58">
        <f t="shared" si="26"/>
        <v>0.23237591546125702</v>
      </c>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row>
    <row r="556" spans="1:47" ht="20" customHeight="1">
      <c r="A556" s="48" t="s">
        <v>825</v>
      </c>
      <c r="B556" s="49">
        <v>121904</v>
      </c>
      <c r="C556" s="50" t="s">
        <v>299</v>
      </c>
      <c r="D556" s="50" t="s">
        <v>79</v>
      </c>
      <c r="E556" s="50" t="s">
        <v>74</v>
      </c>
      <c r="F556" s="36">
        <f>'Source Data'!F556</f>
        <v>2312</v>
      </c>
      <c r="G556" s="62">
        <f>IF(F556=0,"N/A",'Source Data'!O556/F556)</f>
        <v>1590.8542387543253</v>
      </c>
      <c r="H556" s="36">
        <f>'Source Data'!G556</f>
        <v>2070</v>
      </c>
      <c r="I556" s="62">
        <f>IF(H556=0,"N/A",'Source Data'!AS556/H556)</f>
        <v>1908.8545893719806</v>
      </c>
      <c r="J556" s="62">
        <f t="shared" si="24"/>
        <v>318.00035061765539</v>
      </c>
      <c r="K556" s="55">
        <f t="shared" si="25"/>
        <v>0.19989282667823599</v>
      </c>
      <c r="L556" s="58">
        <f t="shared" si="26"/>
        <v>0.33333296580999078</v>
      </c>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row>
    <row r="557" spans="1:47" ht="20" customHeight="1">
      <c r="A557" s="48" t="s">
        <v>826</v>
      </c>
      <c r="B557" s="49">
        <v>132902</v>
      </c>
      <c r="C557" s="50" t="s">
        <v>827</v>
      </c>
      <c r="D557" s="50" t="s">
        <v>79</v>
      </c>
      <c r="E557" s="50" t="s">
        <v>74</v>
      </c>
      <c r="F557" s="36">
        <f>'Source Data'!F557</f>
        <v>169</v>
      </c>
      <c r="G557" s="62">
        <f>IF(F557=0,"N/A",'Source Data'!O557/F557)</f>
        <v>2547.5384615384614</v>
      </c>
      <c r="H557" s="36">
        <f>'Source Data'!G557</f>
        <v>169</v>
      </c>
      <c r="I557" s="62">
        <f>IF(H557=0,"N/A",'Source Data'!AS557/H557)</f>
        <v>4086.0473372781066</v>
      </c>
      <c r="J557" s="62">
        <f t="shared" si="24"/>
        <v>1538.5088757396452</v>
      </c>
      <c r="K557" s="55">
        <f t="shared" si="25"/>
        <v>0.60391978333883045</v>
      </c>
      <c r="L557" s="58">
        <f t="shared" si="26"/>
        <v>6.8897880065228748E-2</v>
      </c>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row>
    <row r="558" spans="1:47" ht="20" customHeight="1">
      <c r="A558" s="48" t="s">
        <v>828</v>
      </c>
      <c r="B558" s="49">
        <v>57819</v>
      </c>
      <c r="C558" s="50" t="s">
        <v>70</v>
      </c>
      <c r="D558" s="50" t="s">
        <v>71</v>
      </c>
      <c r="E558" s="50" t="s">
        <v>74</v>
      </c>
      <c r="F558" s="36">
        <f>'Source Data'!F558</f>
        <v>213</v>
      </c>
      <c r="G558" s="62">
        <f>IF(F558=0,"N/A",'Source Data'!O558/F558)</f>
        <v>1389.4835680751173</v>
      </c>
      <c r="H558" s="36">
        <f>'Source Data'!G558</f>
        <v>185</v>
      </c>
      <c r="I558" s="62">
        <f>IF(H558=0,"N/A",'Source Data'!AS558/H558)</f>
        <v>2111.5459459459457</v>
      </c>
      <c r="J558" s="62">
        <f t="shared" si="24"/>
        <v>722.06237787082841</v>
      </c>
      <c r="K558" s="55">
        <f t="shared" si="25"/>
        <v>0.51966240872579561</v>
      </c>
      <c r="L558" s="58">
        <f t="shared" si="26"/>
        <v>0.1468017213589857</v>
      </c>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row>
    <row r="559" spans="1:47" ht="20" customHeight="1">
      <c r="A559" s="48" t="s">
        <v>829</v>
      </c>
      <c r="B559" s="49">
        <v>155901</v>
      </c>
      <c r="C559" s="50" t="s">
        <v>830</v>
      </c>
      <c r="D559" s="50" t="s">
        <v>79</v>
      </c>
      <c r="E559" s="50" t="s">
        <v>74</v>
      </c>
      <c r="F559" s="36">
        <f>'Source Data'!F559</f>
        <v>1271</v>
      </c>
      <c r="G559" s="62">
        <f>IF(F559=0,"N/A",'Source Data'!O559/F559)</f>
        <v>1426.1565696302125</v>
      </c>
      <c r="H559" s="36">
        <f>'Source Data'!G559</f>
        <v>1125</v>
      </c>
      <c r="I559" s="62">
        <f>IF(H559=0,"N/A",'Source Data'!AS559/H559)</f>
        <v>2291.9271111111111</v>
      </c>
      <c r="J559" s="62">
        <f t="shared" si="24"/>
        <v>865.7705414808986</v>
      </c>
      <c r="K559" s="55">
        <f t="shared" si="25"/>
        <v>0.60706556342925511</v>
      </c>
      <c r="L559" s="58">
        <f t="shared" si="26"/>
        <v>0.12243428821069291</v>
      </c>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row>
    <row r="560" spans="1:47" ht="20" customHeight="1">
      <c r="A560" s="48" t="s">
        <v>831</v>
      </c>
      <c r="B560" s="49">
        <v>124901</v>
      </c>
      <c r="C560" s="50" t="s">
        <v>832</v>
      </c>
      <c r="D560" s="50" t="s">
        <v>79</v>
      </c>
      <c r="E560" s="50" t="s">
        <v>74</v>
      </c>
      <c r="F560" s="36">
        <f>'Source Data'!F560</f>
        <v>1153</v>
      </c>
      <c r="G560" s="62">
        <f>IF(F560=0,"N/A",'Source Data'!O560/F560)</f>
        <v>2032.8768430182133</v>
      </c>
      <c r="H560" s="36">
        <f>'Source Data'!G560</f>
        <v>967</v>
      </c>
      <c r="I560" s="62">
        <f>IF(H560=0,"N/A",'Source Data'!AS560/H560)</f>
        <v>2517.4374353671146</v>
      </c>
      <c r="J560" s="62">
        <f t="shared" si="24"/>
        <v>484.56059234890131</v>
      </c>
      <c r="K560" s="55">
        <f t="shared" si="25"/>
        <v>0.23836200112815192</v>
      </c>
      <c r="L560" s="58">
        <f t="shared" si="26"/>
        <v>0.21875489190354161</v>
      </c>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row>
    <row r="561" spans="1:47" ht="20" customHeight="1">
      <c r="A561" s="48" t="s">
        <v>833</v>
      </c>
      <c r="B561" s="49">
        <v>221911</v>
      </c>
      <c r="C561" s="50" t="s">
        <v>83</v>
      </c>
      <c r="D561" s="50" t="s">
        <v>79</v>
      </c>
      <c r="E561" s="50" t="s">
        <v>74</v>
      </c>
      <c r="F561" s="36">
        <f>'Source Data'!F561</f>
        <v>1366</v>
      </c>
      <c r="G561" s="62">
        <f>IF(F561=0,"N/A",'Source Data'!O561/F561)</f>
        <v>1153.9150805270863</v>
      </c>
      <c r="H561" s="36">
        <f>'Source Data'!G561</f>
        <v>1639</v>
      </c>
      <c r="I561" s="62">
        <f>IF(H561=0,"N/A",'Source Data'!AS561/H561)</f>
        <v>1665.7748627211715</v>
      </c>
      <c r="J561" s="62">
        <f t="shared" si="24"/>
        <v>511.85978219408526</v>
      </c>
      <c r="K561" s="55">
        <f t="shared" si="25"/>
        <v>0.44358531301998194</v>
      </c>
      <c r="L561" s="58">
        <f t="shared" si="26"/>
        <v>0.20708796371074781</v>
      </c>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row>
    <row r="562" spans="1:47" ht="20" customHeight="1">
      <c r="A562" s="48" t="s">
        <v>834</v>
      </c>
      <c r="B562" s="49">
        <v>210902</v>
      </c>
      <c r="C562" s="50" t="s">
        <v>367</v>
      </c>
      <c r="D562" s="50" t="s">
        <v>79</v>
      </c>
      <c r="E562" s="50" t="s">
        <v>74</v>
      </c>
      <c r="F562" s="36">
        <f>'Source Data'!F562</f>
        <v>660</v>
      </c>
      <c r="G562" s="62">
        <f>IF(F562=0,"N/A",'Source Data'!O562/F562)</f>
        <v>1691.0984848484848</v>
      </c>
      <c r="H562" s="36">
        <f>'Source Data'!G562</f>
        <v>720</v>
      </c>
      <c r="I562" s="62">
        <f>IF(H562=0,"N/A",'Source Data'!AS562/H562)</f>
        <v>2333.3208333333332</v>
      </c>
      <c r="J562" s="62">
        <f t="shared" si="24"/>
        <v>642.22234848484845</v>
      </c>
      <c r="K562" s="55">
        <f t="shared" si="25"/>
        <v>0.37976637921379774</v>
      </c>
      <c r="L562" s="58">
        <f t="shared" si="26"/>
        <v>0.16505187066454258</v>
      </c>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row>
    <row r="563" spans="1:47" ht="20" customHeight="1">
      <c r="A563" s="48" t="s">
        <v>835</v>
      </c>
      <c r="B563" s="49">
        <v>16901</v>
      </c>
      <c r="C563" s="50" t="s">
        <v>235</v>
      </c>
      <c r="D563" s="50" t="s">
        <v>79</v>
      </c>
      <c r="E563" s="50" t="s">
        <v>74</v>
      </c>
      <c r="F563" s="36">
        <f>'Source Data'!F563</f>
        <v>642</v>
      </c>
      <c r="G563" s="62">
        <f>IF(F563=0,"N/A",'Source Data'!O563/F563)</f>
        <v>1809.5623052959502</v>
      </c>
      <c r="H563" s="36">
        <f>'Source Data'!G563</f>
        <v>707</v>
      </c>
      <c r="I563" s="62">
        <f>IF(H563=0,"N/A",'Source Data'!AS563/H563)</f>
        <v>2724.7538896746819</v>
      </c>
      <c r="J563" s="62">
        <f t="shared" si="24"/>
        <v>915.1915843787317</v>
      </c>
      <c r="K563" s="55">
        <f t="shared" si="25"/>
        <v>0.50575301093545599</v>
      </c>
      <c r="L563" s="58">
        <f t="shared" si="26"/>
        <v>0.11582274335701742</v>
      </c>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row>
    <row r="564" spans="1:47" ht="20" customHeight="1">
      <c r="A564" s="48" t="s">
        <v>836</v>
      </c>
      <c r="B564" s="49">
        <v>50909</v>
      </c>
      <c r="C564" s="50" t="s">
        <v>455</v>
      </c>
      <c r="D564" s="50" t="s">
        <v>79</v>
      </c>
      <c r="E564" s="50" t="s">
        <v>74</v>
      </c>
      <c r="F564" s="36">
        <f>'Source Data'!F564</f>
        <v>349</v>
      </c>
      <c r="G564" s="62">
        <f>IF(F564=0,"N/A",'Source Data'!O564/F564)</f>
        <v>1067.9369627507162</v>
      </c>
      <c r="H564" s="36">
        <f>'Source Data'!G564</f>
        <v>337</v>
      </c>
      <c r="I564" s="62">
        <f>IF(H564=0,"N/A",'Source Data'!AS564/H564)</f>
        <v>1803.893175074184</v>
      </c>
      <c r="J564" s="62">
        <f t="shared" si="24"/>
        <v>735.95621232346775</v>
      </c>
      <c r="K564" s="55">
        <f t="shared" si="25"/>
        <v>0.68913825253116434</v>
      </c>
      <c r="L564" s="58">
        <f t="shared" si="26"/>
        <v>0.1440303080876921</v>
      </c>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row>
    <row r="565" spans="1:47" ht="20" customHeight="1">
      <c r="A565" s="48" t="s">
        <v>837</v>
      </c>
      <c r="B565" s="49">
        <v>126905</v>
      </c>
      <c r="C565" s="50" t="s">
        <v>118</v>
      </c>
      <c r="D565" s="50" t="s">
        <v>79</v>
      </c>
      <c r="E565" s="50" t="s">
        <v>74</v>
      </c>
      <c r="F565" s="36">
        <f>'Source Data'!F565</f>
        <v>5618</v>
      </c>
      <c r="G565" s="62">
        <f>IF(F565=0,"N/A",'Source Data'!O565/F565)</f>
        <v>1304.2629049483803</v>
      </c>
      <c r="H565" s="36">
        <f>'Source Data'!G565</f>
        <v>6026</v>
      </c>
      <c r="I565" s="62">
        <f>IF(H565=0,"N/A",'Source Data'!AS565/H565)</f>
        <v>1975.6219714570195</v>
      </c>
      <c r="J565" s="62">
        <f t="shared" si="24"/>
        <v>671.35906650863922</v>
      </c>
      <c r="K565" s="55">
        <f t="shared" si="25"/>
        <v>0.51474213056393725</v>
      </c>
      <c r="L565" s="58">
        <f t="shared" si="26"/>
        <v>0.15788868474100806</v>
      </c>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row>
    <row r="566" spans="1:47" ht="20" customHeight="1">
      <c r="A566" s="48" t="s">
        <v>838</v>
      </c>
      <c r="B566" s="49">
        <v>7902</v>
      </c>
      <c r="C566" s="50" t="s">
        <v>383</v>
      </c>
      <c r="D566" s="50" t="s">
        <v>79</v>
      </c>
      <c r="E566" s="50" t="s">
        <v>74</v>
      </c>
      <c r="F566" s="36">
        <f>'Source Data'!F566</f>
        <v>1618</v>
      </c>
      <c r="G566" s="62">
        <f>IF(F566=0,"N/A",'Source Data'!O566/F566)</f>
        <v>1378.5067985166872</v>
      </c>
      <c r="H566" s="36">
        <f>'Source Data'!G566</f>
        <v>1554</v>
      </c>
      <c r="I566" s="62">
        <f>IF(H566=0,"N/A",'Source Data'!AS566/H566)</f>
        <v>1894.502574002574</v>
      </c>
      <c r="J566" s="62">
        <f t="shared" si="24"/>
        <v>515.99577548588672</v>
      </c>
      <c r="K566" s="55">
        <f t="shared" si="25"/>
        <v>0.37431500232070886</v>
      </c>
      <c r="L566" s="58">
        <f t="shared" si="26"/>
        <v>0.20542803843730162</v>
      </c>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row>
    <row r="567" spans="1:47" ht="20" customHeight="1">
      <c r="A567" s="48" t="s">
        <v>839</v>
      </c>
      <c r="B567" s="49">
        <v>15822</v>
      </c>
      <c r="C567" s="50" t="s">
        <v>99</v>
      </c>
      <c r="D567" s="50" t="s">
        <v>71</v>
      </c>
      <c r="E567" s="50" t="s">
        <v>74</v>
      </c>
      <c r="F567" s="36">
        <f>'Source Data'!F567</f>
        <v>6542</v>
      </c>
      <c r="G567" s="62">
        <f>IF(F567=0,"N/A",'Source Data'!O567/F567)</f>
        <v>1181.6173952919596</v>
      </c>
      <c r="H567" s="36">
        <f>'Source Data'!G567</f>
        <v>5140</v>
      </c>
      <c r="I567" s="62">
        <f>IF(H567=0,"N/A",'Source Data'!AS567/H567)</f>
        <v>1992.4196498054475</v>
      </c>
      <c r="J567" s="62">
        <f t="shared" si="24"/>
        <v>810.80225451348792</v>
      </c>
      <c r="K567" s="55">
        <f t="shared" si="25"/>
        <v>0.6861800255683872</v>
      </c>
      <c r="L567" s="58">
        <f t="shared" si="26"/>
        <v>0.13073471294625841</v>
      </c>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row>
    <row r="568" spans="1:47" ht="20" customHeight="1">
      <c r="A568" s="48" t="s">
        <v>840</v>
      </c>
      <c r="B568" s="49">
        <v>15916</v>
      </c>
      <c r="C568" s="50" t="s">
        <v>99</v>
      </c>
      <c r="D568" s="50" t="s">
        <v>79</v>
      </c>
      <c r="E568" s="50" t="s">
        <v>74</v>
      </c>
      <c r="F568" s="36">
        <f>'Source Data'!F568</f>
        <v>23680</v>
      </c>
      <c r="G568" s="62">
        <f>IF(F568=0,"N/A",'Source Data'!O568/F568)</f>
        <v>1353.6399915540539</v>
      </c>
      <c r="H568" s="36">
        <f>'Source Data'!G568</f>
        <v>23539</v>
      </c>
      <c r="I568" s="62">
        <f>IF(H568=0,"N/A",'Source Data'!AS568/H568)</f>
        <v>1800.5499384001021</v>
      </c>
      <c r="J568" s="62">
        <f t="shared" si="24"/>
        <v>446.90994684604811</v>
      </c>
      <c r="K568" s="55">
        <f t="shared" si="25"/>
        <v>0.3301542135534653</v>
      </c>
      <c r="L568" s="58">
        <f t="shared" si="26"/>
        <v>0.23718424874645935</v>
      </c>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row>
    <row r="569" spans="1:47" ht="20" customHeight="1">
      <c r="A569" s="48" t="s">
        <v>841</v>
      </c>
      <c r="B569" s="49">
        <v>134901</v>
      </c>
      <c r="C569" s="50" t="s">
        <v>842</v>
      </c>
      <c r="D569" s="50" t="s">
        <v>79</v>
      </c>
      <c r="E569" s="50" t="s">
        <v>74</v>
      </c>
      <c r="F569" s="36">
        <f>'Source Data'!F569</f>
        <v>584</v>
      </c>
      <c r="G569" s="62">
        <f>IF(F569=0,"N/A",'Source Data'!O569/F569)</f>
        <v>1539.013698630137</v>
      </c>
      <c r="H569" s="36">
        <f>'Source Data'!G569</f>
        <v>589</v>
      </c>
      <c r="I569" s="62">
        <f>IF(H569=0,"N/A",'Source Data'!AS569/H569)</f>
        <v>2097.7317487266555</v>
      </c>
      <c r="J569" s="62">
        <f t="shared" si="24"/>
        <v>558.71805009651848</v>
      </c>
      <c r="K569" s="55">
        <f t="shared" si="25"/>
        <v>0.3630364372934618</v>
      </c>
      <c r="L569" s="58">
        <f t="shared" si="26"/>
        <v>0.18972002064670815</v>
      </c>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row>
    <row r="570" spans="1:47" ht="20" customHeight="1">
      <c r="A570" s="48" t="s">
        <v>843</v>
      </c>
      <c r="B570" s="49">
        <v>102901</v>
      </c>
      <c r="C570" s="50" t="s">
        <v>584</v>
      </c>
      <c r="D570" s="50" t="s">
        <v>79</v>
      </c>
      <c r="E570" s="50" t="s">
        <v>74</v>
      </c>
      <c r="F570" s="36">
        <f>'Source Data'!F570</f>
        <v>144</v>
      </c>
      <c r="G570" s="62">
        <f>IF(F570=0,"N/A",'Source Data'!O570/F570)</f>
        <v>2580.1805555555557</v>
      </c>
      <c r="H570" s="36">
        <f>'Source Data'!G570</f>
        <v>119</v>
      </c>
      <c r="I570" s="62">
        <f>IF(H570=0,"N/A",'Source Data'!AS570/H570)</f>
        <v>3372.8907563025209</v>
      </c>
      <c r="J570" s="62">
        <f t="shared" si="24"/>
        <v>792.71020074696526</v>
      </c>
      <c r="K570" s="55">
        <f t="shared" si="25"/>
        <v>0.3072305149498662</v>
      </c>
      <c r="L570" s="58">
        <f t="shared" si="26"/>
        <v>0.13371847605861126</v>
      </c>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row>
    <row r="571" spans="1:47" ht="20" customHeight="1">
      <c r="A571" s="48" t="s">
        <v>844</v>
      </c>
      <c r="B571" s="49">
        <v>128901</v>
      </c>
      <c r="C571" s="50" t="s">
        <v>607</v>
      </c>
      <c r="D571" s="50" t="s">
        <v>79</v>
      </c>
      <c r="E571" s="50" t="s">
        <v>74</v>
      </c>
      <c r="F571" s="36">
        <f>'Source Data'!F571</f>
        <v>1085</v>
      </c>
      <c r="G571" s="62">
        <f>IF(F571=0,"N/A",'Source Data'!O571/F571)</f>
        <v>2268.2092165898616</v>
      </c>
      <c r="H571" s="36">
        <f>'Source Data'!G571</f>
        <v>1021</v>
      </c>
      <c r="I571" s="62">
        <f>IF(H571=0,"N/A",'Source Data'!AS571/H571)</f>
        <v>3700.9666993143978</v>
      </c>
      <c r="J571" s="62">
        <f t="shared" si="24"/>
        <v>1432.7574827245362</v>
      </c>
      <c r="K571" s="55">
        <f t="shared" si="25"/>
        <v>0.63166901547054599</v>
      </c>
      <c r="L571" s="58">
        <f t="shared" si="26"/>
        <v>7.398321158890761E-2</v>
      </c>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row>
    <row r="572" spans="1:47" ht="20" customHeight="1">
      <c r="A572" s="48" t="s">
        <v>845</v>
      </c>
      <c r="B572" s="49">
        <v>105801</v>
      </c>
      <c r="C572" s="50" t="s">
        <v>539</v>
      </c>
      <c r="D572" s="50" t="s">
        <v>71</v>
      </c>
      <c r="E572" s="50" t="s">
        <v>74</v>
      </c>
      <c r="F572" s="36">
        <f>'Source Data'!F572</f>
        <v>144</v>
      </c>
      <c r="G572" s="62">
        <f>IF(F572=0,"N/A",'Source Data'!O572/F572)</f>
        <v>2089.7638888888887</v>
      </c>
      <c r="H572" s="36">
        <f>'Source Data'!G572</f>
        <v>95</v>
      </c>
      <c r="I572" s="62">
        <f>IF(H572=0,"N/A",'Source Data'!AS572/H572)</f>
        <v>3293.3157894736842</v>
      </c>
      <c r="J572" s="62">
        <f t="shared" si="24"/>
        <v>1203.5519005847955</v>
      </c>
      <c r="K572" s="55">
        <f t="shared" si="25"/>
        <v>0.57592721693775406</v>
      </c>
      <c r="L572" s="58">
        <f t="shared" si="26"/>
        <v>8.8072645598827534E-2</v>
      </c>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row>
    <row r="573" spans="1:47" ht="20" customHeight="1">
      <c r="A573" s="48" t="s">
        <v>846</v>
      </c>
      <c r="B573" s="49">
        <v>101914</v>
      </c>
      <c r="C573" s="50" t="s">
        <v>76</v>
      </c>
      <c r="D573" s="50" t="s">
        <v>79</v>
      </c>
      <c r="E573" s="50" t="s">
        <v>74</v>
      </c>
      <c r="F573" s="36">
        <f>'Source Data'!F573</f>
        <v>83423</v>
      </c>
      <c r="G573" s="62">
        <f>IF(F573=0,"N/A",'Source Data'!O573/F573)</f>
        <v>1322.9640027330593</v>
      </c>
      <c r="H573" s="36">
        <f>'Source Data'!G573</f>
        <v>96111</v>
      </c>
      <c r="I573" s="62">
        <f>IF(H573=0,"N/A",'Source Data'!AS573/H573)</f>
        <v>1784.7432760037873</v>
      </c>
      <c r="J573" s="62">
        <f t="shared" si="24"/>
        <v>461.77927327072803</v>
      </c>
      <c r="K573" s="55">
        <f t="shared" si="25"/>
        <v>0.34904900837570518</v>
      </c>
      <c r="L573" s="58">
        <f t="shared" si="26"/>
        <v>0.22954689856306137</v>
      </c>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row>
    <row r="574" spans="1:47" ht="20" customHeight="1">
      <c r="A574" s="48" t="s">
        <v>847</v>
      </c>
      <c r="B574" s="49">
        <v>126801</v>
      </c>
      <c r="C574" s="50" t="s">
        <v>118</v>
      </c>
      <c r="D574" s="50" t="s">
        <v>71</v>
      </c>
      <c r="E574" s="50" t="s">
        <v>72</v>
      </c>
      <c r="F574" s="36">
        <f>'Source Data'!F574</f>
        <v>102</v>
      </c>
      <c r="G574" s="62">
        <f>IF(F574=0,"N/A",'Source Data'!O574/F574)</f>
        <v>0</v>
      </c>
      <c r="H574" s="36">
        <f>'Source Data'!G574</f>
        <v>0</v>
      </c>
      <c r="I574" s="62" t="str">
        <f>IF(H574=0,"N/A",'Source Data'!AS574/H574)</f>
        <v>N/A</v>
      </c>
      <c r="J574" s="62" t="str">
        <f t="shared" si="24"/>
        <v>N/A</v>
      </c>
      <c r="K574" s="55" t="str">
        <f t="shared" si="25"/>
        <v>N/A</v>
      </c>
      <c r="L574" s="58" t="str">
        <f t="shared" si="26"/>
        <v>N/A</v>
      </c>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row>
    <row r="575" spans="1:47" ht="20" customHeight="1">
      <c r="A575" s="48" t="s">
        <v>848</v>
      </c>
      <c r="B575" s="49">
        <v>129903</v>
      </c>
      <c r="C575" s="50" t="s">
        <v>467</v>
      </c>
      <c r="D575" s="50" t="s">
        <v>79</v>
      </c>
      <c r="E575" s="50" t="s">
        <v>74</v>
      </c>
      <c r="F575" s="36">
        <f>'Source Data'!F575</f>
        <v>4057</v>
      </c>
      <c r="G575" s="62">
        <f>IF(F575=0,"N/A",'Source Data'!O575/F575)</f>
        <v>1189.5895982252896</v>
      </c>
      <c r="H575" s="36">
        <f>'Source Data'!G575</f>
        <v>4356</v>
      </c>
      <c r="I575" s="62">
        <f>IF(H575=0,"N/A",'Source Data'!AS575/H575)</f>
        <v>1584.0300734618916</v>
      </c>
      <c r="J575" s="62">
        <f t="shared" si="24"/>
        <v>394.44047523660197</v>
      </c>
      <c r="K575" s="55">
        <f t="shared" si="25"/>
        <v>0.33157693697478108</v>
      </c>
      <c r="L575" s="58">
        <f t="shared" si="26"/>
        <v>0.26873509858849232</v>
      </c>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row>
    <row r="576" spans="1:47" ht="20" customHeight="1">
      <c r="A576" s="48" t="s">
        <v>849</v>
      </c>
      <c r="B576" s="49">
        <v>126906</v>
      </c>
      <c r="C576" s="50" t="s">
        <v>118</v>
      </c>
      <c r="D576" s="50" t="s">
        <v>79</v>
      </c>
      <c r="E576" s="50" t="s">
        <v>74</v>
      </c>
      <c r="F576" s="36">
        <f>'Source Data'!F576</f>
        <v>1100</v>
      </c>
      <c r="G576" s="62">
        <f>IF(F576=0,"N/A",'Source Data'!O576/F576)</f>
        <v>1216.21</v>
      </c>
      <c r="H576" s="36">
        <f>'Source Data'!G576</f>
        <v>1119</v>
      </c>
      <c r="I576" s="62">
        <f>IF(H576=0,"N/A",'Source Data'!AS576/H576)</f>
        <v>1522.0598748882931</v>
      </c>
      <c r="J576" s="62">
        <f t="shared" si="24"/>
        <v>305.84987488829302</v>
      </c>
      <c r="K576" s="55">
        <f t="shared" si="25"/>
        <v>0.25147784912826981</v>
      </c>
      <c r="L576" s="58">
        <f t="shared" si="26"/>
        <v>0.34657526029302732</v>
      </c>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row>
    <row r="577" spans="1:47" ht="20" customHeight="1">
      <c r="A577" s="48" t="s">
        <v>850</v>
      </c>
      <c r="B577" s="49">
        <v>220907</v>
      </c>
      <c r="C577" s="50" t="s">
        <v>91</v>
      </c>
      <c r="D577" s="50" t="s">
        <v>79</v>
      </c>
      <c r="E577" s="50" t="s">
        <v>74</v>
      </c>
      <c r="F577" s="36">
        <f>'Source Data'!F577</f>
        <v>35267</v>
      </c>
      <c r="G577" s="62">
        <f>IF(F577=0,"N/A",'Source Data'!O577/F577)</f>
        <v>1322.6221113221993</v>
      </c>
      <c r="H577" s="36">
        <f>'Source Data'!G577</f>
        <v>32042</v>
      </c>
      <c r="I577" s="62">
        <f>IF(H577=0,"N/A",'Source Data'!AS577/H577)</f>
        <v>1727.7003620248424</v>
      </c>
      <c r="J577" s="62">
        <f t="shared" si="24"/>
        <v>405.07825070264312</v>
      </c>
      <c r="K577" s="55">
        <f t="shared" si="25"/>
        <v>0.30626907507065215</v>
      </c>
      <c r="L577" s="58">
        <f t="shared" si="26"/>
        <v>0.2616778358653763</v>
      </c>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row>
    <row r="578" spans="1:47" ht="20" customHeight="1">
      <c r="A578" s="48" t="s">
        <v>851</v>
      </c>
      <c r="B578" s="49">
        <v>242905</v>
      </c>
      <c r="C578" s="50" t="s">
        <v>628</v>
      </c>
      <c r="D578" s="50" t="s">
        <v>79</v>
      </c>
      <c r="E578" s="50" t="s">
        <v>74</v>
      </c>
      <c r="F578" s="36">
        <f>'Source Data'!F578</f>
        <v>84</v>
      </c>
      <c r="G578" s="62">
        <f>IF(F578=0,"N/A",'Source Data'!O578/F578)</f>
        <v>3851.1309523809523</v>
      </c>
      <c r="H578" s="36">
        <f>'Source Data'!G578</f>
        <v>129</v>
      </c>
      <c r="I578" s="62">
        <f>IF(H578=0,"N/A",'Source Data'!AS578/H578)</f>
        <v>4196.4496124031011</v>
      </c>
      <c r="J578" s="62">
        <f t="shared" si="24"/>
        <v>345.31866002214883</v>
      </c>
      <c r="K578" s="55">
        <f t="shared" si="25"/>
        <v>8.9666818472806387E-2</v>
      </c>
      <c r="L578" s="58">
        <f t="shared" si="26"/>
        <v>0.30696284988827749</v>
      </c>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row>
    <row r="579" spans="1:47" ht="20" customHeight="1">
      <c r="A579" s="48" t="s">
        <v>852</v>
      </c>
      <c r="B579" s="49">
        <v>129904</v>
      </c>
      <c r="C579" s="50" t="s">
        <v>467</v>
      </c>
      <c r="D579" s="50" t="s">
        <v>79</v>
      </c>
      <c r="E579" s="50" t="s">
        <v>74</v>
      </c>
      <c r="F579" s="36">
        <f>'Source Data'!F579</f>
        <v>1624</v>
      </c>
      <c r="G579" s="62">
        <f>IF(F579=0,"N/A",'Source Data'!O579/F579)</f>
        <v>1734.6022167487686</v>
      </c>
      <c r="H579" s="36">
        <f>'Source Data'!G579</f>
        <v>1987</v>
      </c>
      <c r="I579" s="62">
        <f>IF(H579=0,"N/A",'Source Data'!AS579/H579)</f>
        <v>2341.1227981882234</v>
      </c>
      <c r="J579" s="62">
        <f t="shared" si="24"/>
        <v>606.52058143945487</v>
      </c>
      <c r="K579" s="55">
        <f t="shared" si="25"/>
        <v>0.34965975229541657</v>
      </c>
      <c r="L579" s="58">
        <f t="shared" si="26"/>
        <v>0.1747673586746723</v>
      </c>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row>
    <row r="580" spans="1:47" ht="20" customHeight="1">
      <c r="A580" s="48" t="s">
        <v>853</v>
      </c>
      <c r="B580" s="49">
        <v>131001</v>
      </c>
      <c r="C580" s="50" t="s">
        <v>854</v>
      </c>
      <c r="D580" s="50" t="s">
        <v>79</v>
      </c>
      <c r="E580" s="50" t="s">
        <v>74</v>
      </c>
      <c r="F580" s="36">
        <f>'Source Data'!F580</f>
        <v>73</v>
      </c>
      <c r="G580" s="62">
        <f>IF(F580=0,"N/A",'Source Data'!O580/F580)</f>
        <v>6350.6164383561645</v>
      </c>
      <c r="H580" s="36">
        <f>'Source Data'!G580</f>
        <v>126</v>
      </c>
      <c r="I580" s="62">
        <f>IF(H580=0,"N/A",'Source Data'!AS580/H580)</f>
        <v>3974.2301587301586</v>
      </c>
      <c r="J580" s="62">
        <f t="shared" si="24"/>
        <v>-2376.3862796260059</v>
      </c>
      <c r="K580" s="55">
        <f t="shared" si="25"/>
        <v>-0.37419773382521043</v>
      </c>
      <c r="L580" s="58" t="str">
        <f t="shared" si="26"/>
        <v>N/A</v>
      </c>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row>
    <row r="581" spans="1:47" ht="20" customHeight="1">
      <c r="A581" s="48" t="s">
        <v>855</v>
      </c>
      <c r="B581" s="49">
        <v>128902</v>
      </c>
      <c r="C581" s="50" t="s">
        <v>607</v>
      </c>
      <c r="D581" s="50" t="s">
        <v>79</v>
      </c>
      <c r="E581" s="50" t="s">
        <v>74</v>
      </c>
      <c r="F581" s="36">
        <f>'Source Data'!F581</f>
        <v>757</v>
      </c>
      <c r="G581" s="62">
        <f>IF(F581=0,"N/A",'Source Data'!O581/F581)</f>
        <v>2091.9577278731836</v>
      </c>
      <c r="H581" s="36">
        <f>'Source Data'!G581</f>
        <v>758</v>
      </c>
      <c r="I581" s="62">
        <f>IF(H581=0,"N/A",'Source Data'!AS581/H581)</f>
        <v>2909.278364116095</v>
      </c>
      <c r="J581" s="62">
        <f t="shared" si="24"/>
        <v>817.32063624291141</v>
      </c>
      <c r="K581" s="55">
        <f t="shared" si="25"/>
        <v>0.39069653528508497</v>
      </c>
      <c r="L581" s="58">
        <f t="shared" si="26"/>
        <v>0.12969206367682648</v>
      </c>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row>
    <row r="582" spans="1:47" ht="20" customHeight="1">
      <c r="A582" s="48" t="s">
        <v>856</v>
      </c>
      <c r="B582" s="49">
        <v>113906</v>
      </c>
      <c r="C582" s="50" t="s">
        <v>475</v>
      </c>
      <c r="D582" s="50" t="s">
        <v>79</v>
      </c>
      <c r="E582" s="50" t="s">
        <v>74</v>
      </c>
      <c r="F582" s="36">
        <f>'Source Data'!F582</f>
        <v>241</v>
      </c>
      <c r="G582" s="62">
        <f>IF(F582=0,"N/A",'Source Data'!O582/F582)</f>
        <v>1807.6016597510372</v>
      </c>
      <c r="H582" s="36">
        <f>'Source Data'!G582</f>
        <v>275</v>
      </c>
      <c r="I582" s="62">
        <f>IF(H582=0,"N/A",'Source Data'!AS582/H582)</f>
        <v>2071.4763636363637</v>
      </c>
      <c r="J582" s="62">
        <f t="shared" ref="J582:J645" si="27">IF(OR(NOT(ISNUMBER(G582)),NOT(ISNUMBER(I582))),"N/A",I582-G582)</f>
        <v>263.87470388532643</v>
      </c>
      <c r="K582" s="55">
        <f t="shared" ref="K582:K645" si="28">IF(OR(NOT(ISNUMBER(G582)),NOT(ISNUMBER(J582)),G582=0),"N/A",J582/G582)</f>
        <v>0.14598056074017443</v>
      </c>
      <c r="L582" s="58">
        <f t="shared" ref="L582:L645" si="29">IF(OR(NOT(ISNUMBER(J582)),J582&lt;=0),"N/A",106/J582)</f>
        <v>0.40170580369865633</v>
      </c>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row>
    <row r="583" spans="1:47" ht="20" customHeight="1">
      <c r="A583" s="48" t="s">
        <v>857</v>
      </c>
      <c r="B583" s="49">
        <v>220914</v>
      </c>
      <c r="C583" s="50" t="s">
        <v>91</v>
      </c>
      <c r="D583" s="50" t="s">
        <v>79</v>
      </c>
      <c r="E583" s="50" t="s">
        <v>74</v>
      </c>
      <c r="F583" s="36">
        <f>'Source Data'!F583</f>
        <v>2975</v>
      </c>
      <c r="G583" s="62">
        <f>IF(F583=0,"N/A",'Source Data'!O583/F583)</f>
        <v>1326.1334453781512</v>
      </c>
      <c r="H583" s="36">
        <f>'Source Data'!G583</f>
        <v>2754</v>
      </c>
      <c r="I583" s="62">
        <f>IF(H583=0,"N/A",'Source Data'!AS583/H583)</f>
        <v>2058.3852578068263</v>
      </c>
      <c r="J583" s="62">
        <f t="shared" si="27"/>
        <v>732.25181242867507</v>
      </c>
      <c r="K583" s="55">
        <f t="shared" si="28"/>
        <v>0.55217053380315817</v>
      </c>
      <c r="L583" s="58">
        <f t="shared" si="29"/>
        <v>0.14475894521643798</v>
      </c>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row>
    <row r="584" spans="1:47" ht="20" customHeight="1">
      <c r="A584" s="48" t="s">
        <v>858</v>
      </c>
      <c r="B584" s="49">
        <v>175907</v>
      </c>
      <c r="C584" s="50" t="s">
        <v>242</v>
      </c>
      <c r="D584" s="50" t="s">
        <v>79</v>
      </c>
      <c r="E584" s="50" t="s">
        <v>74</v>
      </c>
      <c r="F584" s="36">
        <f>'Source Data'!F584</f>
        <v>562</v>
      </c>
      <c r="G584" s="62">
        <f>IF(F584=0,"N/A",'Source Data'!O584/F584)</f>
        <v>2073.5195729537368</v>
      </c>
      <c r="H584" s="36">
        <f>'Source Data'!G584</f>
        <v>657</v>
      </c>
      <c r="I584" s="62">
        <f>IF(H584=0,"N/A",'Source Data'!AS584/H584)</f>
        <v>2688.6560121765601</v>
      </c>
      <c r="J584" s="62">
        <f t="shared" si="27"/>
        <v>615.13643922282336</v>
      </c>
      <c r="K584" s="55">
        <f t="shared" si="28"/>
        <v>0.29666295281050042</v>
      </c>
      <c r="L584" s="58">
        <f t="shared" si="29"/>
        <v>0.17231949408479635</v>
      </c>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row>
    <row r="585" spans="1:47" ht="20" customHeight="1">
      <c r="A585" s="48" t="s">
        <v>859</v>
      </c>
      <c r="B585" s="49">
        <v>248901</v>
      </c>
      <c r="C585" s="50" t="s">
        <v>860</v>
      </c>
      <c r="D585" s="50" t="s">
        <v>79</v>
      </c>
      <c r="E585" s="50" t="s">
        <v>74</v>
      </c>
      <c r="F585" s="36">
        <f>'Source Data'!F585</f>
        <v>1456</v>
      </c>
      <c r="G585" s="62">
        <f>IF(F585=0,"N/A",'Source Data'!O585/F585)</f>
        <v>2377.4587912087914</v>
      </c>
      <c r="H585" s="36">
        <f>'Source Data'!G585</f>
        <v>1339</v>
      </c>
      <c r="I585" s="62">
        <f>IF(H585=0,"N/A",'Source Data'!AS585/H585)</f>
        <v>2755.351008215086</v>
      </c>
      <c r="J585" s="62">
        <f t="shared" si="27"/>
        <v>377.89221700629469</v>
      </c>
      <c r="K585" s="55">
        <f t="shared" si="28"/>
        <v>0.15894795670218947</v>
      </c>
      <c r="L585" s="58">
        <f t="shared" si="29"/>
        <v>0.28050326317843777</v>
      </c>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row>
    <row r="586" spans="1:47" ht="20" customHeight="1">
      <c r="A586" s="48" t="s">
        <v>861</v>
      </c>
      <c r="B586" s="49">
        <v>133903</v>
      </c>
      <c r="C586" s="50" t="s">
        <v>369</v>
      </c>
      <c r="D586" s="50" t="s">
        <v>79</v>
      </c>
      <c r="E586" s="50" t="s">
        <v>74</v>
      </c>
      <c r="F586" s="36">
        <f>'Source Data'!F586</f>
        <v>4818</v>
      </c>
      <c r="G586" s="62">
        <f>IF(F586=0,"N/A",'Source Data'!O586/F586)</f>
        <v>1433.2818596928187</v>
      </c>
      <c r="H586" s="36">
        <f>'Source Data'!G586</f>
        <v>4600</v>
      </c>
      <c r="I586" s="62">
        <f>IF(H586=0,"N/A",'Source Data'!AS586/H586)</f>
        <v>1785.816956521739</v>
      </c>
      <c r="J586" s="62">
        <f t="shared" si="27"/>
        <v>352.53509682892036</v>
      </c>
      <c r="K586" s="55">
        <f t="shared" si="28"/>
        <v>0.24596355172211262</v>
      </c>
      <c r="L586" s="58">
        <f t="shared" si="29"/>
        <v>0.30067928258343057</v>
      </c>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row>
    <row r="587" spans="1:47" ht="20" customHeight="1">
      <c r="A587" s="48" t="s">
        <v>862</v>
      </c>
      <c r="B587" s="49">
        <v>105803</v>
      </c>
      <c r="C587" s="50" t="s">
        <v>539</v>
      </c>
      <c r="D587" s="50" t="s">
        <v>71</v>
      </c>
      <c r="E587" s="50" t="s">
        <v>74</v>
      </c>
      <c r="F587" s="36">
        <f>'Source Data'!F587</f>
        <v>183</v>
      </c>
      <c r="G587" s="62">
        <f>IF(F587=0,"N/A",'Source Data'!O587/F587)</f>
        <v>2791.5846994535518</v>
      </c>
      <c r="H587" s="36">
        <f>'Source Data'!G587</f>
        <v>448</v>
      </c>
      <c r="I587" s="62">
        <f>IF(H587=0,"N/A",'Source Data'!AS587/H587)</f>
        <v>2499.3727678571427</v>
      </c>
      <c r="J587" s="62">
        <f t="shared" si="27"/>
        <v>-292.21193159640916</v>
      </c>
      <c r="K587" s="55">
        <f t="shared" si="28"/>
        <v>-0.10467600415405959</v>
      </c>
      <c r="L587" s="58" t="str">
        <f t="shared" si="29"/>
        <v>N/A</v>
      </c>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row>
    <row r="588" spans="1:47" ht="20" customHeight="1">
      <c r="A588" s="48" t="s">
        <v>863</v>
      </c>
      <c r="B588" s="49">
        <v>92902</v>
      </c>
      <c r="C588" s="50" t="s">
        <v>561</v>
      </c>
      <c r="D588" s="50" t="s">
        <v>79</v>
      </c>
      <c r="E588" s="50" t="s">
        <v>74</v>
      </c>
      <c r="F588" s="36">
        <f>'Source Data'!F588</f>
        <v>4063</v>
      </c>
      <c r="G588" s="62">
        <f>IF(F588=0,"N/A",'Source Data'!O588/F588)</f>
        <v>1215.1169086881614</v>
      </c>
      <c r="H588" s="36">
        <f>'Source Data'!G588</f>
        <v>3660</v>
      </c>
      <c r="I588" s="62">
        <f>IF(H588=0,"N/A",'Source Data'!AS588/H588)</f>
        <v>1800.8346994535518</v>
      </c>
      <c r="J588" s="62">
        <f t="shared" si="27"/>
        <v>585.71779076539042</v>
      </c>
      <c r="K588" s="55">
        <f t="shared" si="28"/>
        <v>0.48202587469359681</v>
      </c>
      <c r="L588" s="58">
        <f t="shared" si="29"/>
        <v>0.18097452676225495</v>
      </c>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row>
    <row r="589" spans="1:47" ht="20" customHeight="1">
      <c r="A589" s="48" t="s">
        <v>864</v>
      </c>
      <c r="B589" s="49">
        <v>14906</v>
      </c>
      <c r="C589" s="50" t="s">
        <v>86</v>
      </c>
      <c r="D589" s="50" t="s">
        <v>79</v>
      </c>
      <c r="E589" s="50" t="s">
        <v>74</v>
      </c>
      <c r="F589" s="36">
        <f>'Source Data'!F589</f>
        <v>45336</v>
      </c>
      <c r="G589" s="62">
        <f>IF(F589=0,"N/A",'Source Data'!O589/F589)</f>
        <v>1333.4249823539792</v>
      </c>
      <c r="H589" s="36">
        <f>'Source Data'!G589</f>
        <v>42883</v>
      </c>
      <c r="I589" s="62">
        <f>IF(H589=0,"N/A",'Source Data'!AS589/H589)</f>
        <v>1836.5770818272974</v>
      </c>
      <c r="J589" s="62">
        <f t="shared" si="27"/>
        <v>503.15209947331823</v>
      </c>
      <c r="K589" s="55">
        <f t="shared" si="28"/>
        <v>0.37733813760191603</v>
      </c>
      <c r="L589" s="58">
        <f t="shared" si="29"/>
        <v>0.21067188254000538</v>
      </c>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row>
    <row r="590" spans="1:47" ht="20" customHeight="1">
      <c r="A590" s="48" t="s">
        <v>865</v>
      </c>
      <c r="B590" s="49">
        <v>137901</v>
      </c>
      <c r="C590" s="50" t="s">
        <v>866</v>
      </c>
      <c r="D590" s="50" t="s">
        <v>79</v>
      </c>
      <c r="E590" s="50" t="s">
        <v>74</v>
      </c>
      <c r="F590" s="36">
        <f>'Source Data'!F590</f>
        <v>3102</v>
      </c>
      <c r="G590" s="62">
        <f>IF(F590=0,"N/A",'Source Data'!O590/F590)</f>
        <v>2116.4448742746613</v>
      </c>
      <c r="H590" s="36">
        <f>'Source Data'!G590</f>
        <v>2534</v>
      </c>
      <c r="I590" s="62">
        <f>IF(H590=0,"N/A",'Source Data'!AS590/H590)</f>
        <v>2646.3512233622732</v>
      </c>
      <c r="J590" s="62">
        <f t="shared" si="27"/>
        <v>529.90634908761194</v>
      </c>
      <c r="K590" s="55">
        <f t="shared" si="28"/>
        <v>0.25037569158006967</v>
      </c>
      <c r="L590" s="58">
        <f t="shared" si="29"/>
        <v>0.20003534621260882</v>
      </c>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row>
    <row r="591" spans="1:47" ht="20" customHeight="1">
      <c r="A591" s="48" t="s">
        <v>867</v>
      </c>
      <c r="B591" s="49">
        <v>227820</v>
      </c>
      <c r="C591" s="50" t="s">
        <v>168</v>
      </c>
      <c r="D591" s="50" t="s">
        <v>71</v>
      </c>
      <c r="E591" s="50" t="s">
        <v>74</v>
      </c>
      <c r="F591" s="36">
        <f>'Source Data'!F591</f>
        <v>28672</v>
      </c>
      <c r="G591" s="62">
        <f>IF(F591=0,"N/A",'Source Data'!O591/F591)</f>
        <v>1639.0245535714287</v>
      </c>
      <c r="H591" s="36">
        <f>'Source Data'!G591</f>
        <v>32771</v>
      </c>
      <c r="I591" s="62">
        <f>IF(H591=0,"N/A",'Source Data'!AS591/H591)</f>
        <v>2432.8989655488085</v>
      </c>
      <c r="J591" s="62">
        <f t="shared" si="27"/>
        <v>793.87441197737985</v>
      </c>
      <c r="K591" s="55">
        <f t="shared" si="28"/>
        <v>0.48435785189888114</v>
      </c>
      <c r="L591" s="58">
        <f t="shared" si="29"/>
        <v>0.13352237885583884</v>
      </c>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row>
    <row r="592" spans="1:47" ht="20" customHeight="1">
      <c r="A592" s="48" t="s">
        <v>868</v>
      </c>
      <c r="B592" s="49">
        <v>121905</v>
      </c>
      <c r="C592" s="50" t="s">
        <v>299</v>
      </c>
      <c r="D592" s="50" t="s">
        <v>79</v>
      </c>
      <c r="E592" s="50" t="s">
        <v>74</v>
      </c>
      <c r="F592" s="36">
        <f>'Source Data'!F592</f>
        <v>1486</v>
      </c>
      <c r="G592" s="62">
        <f>IF(F592=0,"N/A",'Source Data'!O592/F592)</f>
        <v>1241.7752355316286</v>
      </c>
      <c r="H592" s="36">
        <f>'Source Data'!G592</f>
        <v>1439</v>
      </c>
      <c r="I592" s="62">
        <f>IF(H592=0,"N/A",'Source Data'!AS592/H592)</f>
        <v>1905.6615705350939</v>
      </c>
      <c r="J592" s="62">
        <f t="shared" si="27"/>
        <v>663.88633500346532</v>
      </c>
      <c r="K592" s="55">
        <f t="shared" si="28"/>
        <v>0.53462681168645021</v>
      </c>
      <c r="L592" s="58">
        <f t="shared" si="29"/>
        <v>0.15966588617831198</v>
      </c>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row>
    <row r="593" spans="1:47" ht="20" customHeight="1">
      <c r="A593" s="48" t="s">
        <v>869</v>
      </c>
      <c r="B593" s="49">
        <v>101915</v>
      </c>
      <c r="C593" s="50" t="s">
        <v>76</v>
      </c>
      <c r="D593" s="50" t="s">
        <v>79</v>
      </c>
      <c r="E593" s="50" t="s">
        <v>74</v>
      </c>
      <c r="F593" s="36">
        <f>'Source Data'!F593</f>
        <v>54096</v>
      </c>
      <c r="G593" s="62">
        <f>IF(F593=0,"N/A",'Source Data'!O593/F593)</f>
        <v>1192.1901064773735</v>
      </c>
      <c r="H593" s="36">
        <f>'Source Data'!G593</f>
        <v>52437</v>
      </c>
      <c r="I593" s="62">
        <f>IF(H593=0,"N/A",'Source Data'!AS593/H593)</f>
        <v>1550.5332875641245</v>
      </c>
      <c r="J593" s="62">
        <f t="shared" si="27"/>
        <v>358.34318108675097</v>
      </c>
      <c r="K593" s="55">
        <f t="shared" si="28"/>
        <v>0.30057553668648224</v>
      </c>
      <c r="L593" s="58">
        <f t="shared" si="29"/>
        <v>0.29580582412237544</v>
      </c>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row>
    <row r="594" spans="1:47" ht="20" customHeight="1">
      <c r="A594" s="48" t="s">
        <v>870</v>
      </c>
      <c r="B594" s="49">
        <v>58905</v>
      </c>
      <c r="C594" s="50" t="s">
        <v>506</v>
      </c>
      <c r="D594" s="50" t="s">
        <v>79</v>
      </c>
      <c r="E594" s="50" t="s">
        <v>74</v>
      </c>
      <c r="F594" s="36">
        <f>'Source Data'!F594</f>
        <v>271</v>
      </c>
      <c r="G594" s="62">
        <f>IF(F594=0,"N/A",'Source Data'!O594/F594)</f>
        <v>2176.0258302583024</v>
      </c>
      <c r="H594" s="36">
        <f>'Source Data'!G594</f>
        <v>261</v>
      </c>
      <c r="I594" s="62">
        <f>IF(H594=0,"N/A",'Source Data'!AS594/H594)</f>
        <v>3364.1034482758619</v>
      </c>
      <c r="J594" s="62">
        <f t="shared" si="27"/>
        <v>1188.0776180175594</v>
      </c>
      <c r="K594" s="55">
        <f t="shared" si="28"/>
        <v>0.54598507126936546</v>
      </c>
      <c r="L594" s="58">
        <f t="shared" si="29"/>
        <v>8.9219760049745633E-2</v>
      </c>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row>
    <row r="595" spans="1:47" ht="20" customHeight="1">
      <c r="A595" s="48" t="s">
        <v>871</v>
      </c>
      <c r="B595" s="49">
        <v>232901</v>
      </c>
      <c r="C595" s="50" t="s">
        <v>872</v>
      </c>
      <c r="D595" s="50" t="s">
        <v>79</v>
      </c>
      <c r="E595" s="50" t="s">
        <v>74</v>
      </c>
      <c r="F595" s="36">
        <f>'Source Data'!F595</f>
        <v>448</v>
      </c>
      <c r="G595" s="62">
        <f>IF(F595=0,"N/A",'Source Data'!O595/F595)</f>
        <v>1213.1964285714287</v>
      </c>
      <c r="H595" s="36">
        <f>'Source Data'!G595</f>
        <v>408</v>
      </c>
      <c r="I595" s="62">
        <f>IF(H595=0,"N/A",'Source Data'!AS595/H595)</f>
        <v>2056.0318627450979</v>
      </c>
      <c r="J595" s="62">
        <f t="shared" si="27"/>
        <v>842.83543417366923</v>
      </c>
      <c r="K595" s="55">
        <f t="shared" si="28"/>
        <v>0.69472297669564564</v>
      </c>
      <c r="L595" s="58">
        <f t="shared" si="29"/>
        <v>0.12576595110043548</v>
      </c>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row>
    <row r="596" spans="1:47" ht="20" customHeight="1">
      <c r="A596" s="48" t="s">
        <v>873</v>
      </c>
      <c r="B596" s="49">
        <v>138902</v>
      </c>
      <c r="C596" s="50" t="s">
        <v>218</v>
      </c>
      <c r="D596" s="50" t="s">
        <v>79</v>
      </c>
      <c r="E596" s="50" t="s">
        <v>74</v>
      </c>
      <c r="F596" s="36">
        <f>'Source Data'!F596</f>
        <v>251</v>
      </c>
      <c r="G596" s="62">
        <f>IF(F596=0,"N/A",'Source Data'!O596/F596)</f>
        <v>2112.569721115538</v>
      </c>
      <c r="H596" s="36">
        <f>'Source Data'!G596</f>
        <v>195</v>
      </c>
      <c r="I596" s="62">
        <f>IF(H596=0,"N/A",'Source Data'!AS596/H596)</f>
        <v>2863.8</v>
      </c>
      <c r="J596" s="62">
        <f t="shared" si="27"/>
        <v>751.23027888446222</v>
      </c>
      <c r="K596" s="55">
        <f t="shared" si="28"/>
        <v>0.35560023007798136</v>
      </c>
      <c r="L596" s="58">
        <f t="shared" si="29"/>
        <v>0.14110187379215394</v>
      </c>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row>
    <row r="597" spans="1:47" ht="20" customHeight="1">
      <c r="A597" s="48" t="s">
        <v>874</v>
      </c>
      <c r="B597" s="49">
        <v>18907</v>
      </c>
      <c r="C597" s="50" t="s">
        <v>415</v>
      </c>
      <c r="D597" s="50" t="s">
        <v>79</v>
      </c>
      <c r="E597" s="50" t="s">
        <v>74</v>
      </c>
      <c r="F597" s="36">
        <f>'Source Data'!F597</f>
        <v>183</v>
      </c>
      <c r="G597" s="62">
        <f>IF(F597=0,"N/A",'Source Data'!O597/F597)</f>
        <v>2086.4590163934427</v>
      </c>
      <c r="H597" s="36">
        <f>'Source Data'!G597</f>
        <v>191</v>
      </c>
      <c r="I597" s="62">
        <f>IF(H597=0,"N/A",'Source Data'!AS597/H597)</f>
        <v>2745.2094240837696</v>
      </c>
      <c r="J597" s="62">
        <f t="shared" si="27"/>
        <v>658.75040769032694</v>
      </c>
      <c r="K597" s="55">
        <f t="shared" si="28"/>
        <v>0.31572650242083961</v>
      </c>
      <c r="L597" s="58">
        <f t="shared" si="29"/>
        <v>0.16091071635409099</v>
      </c>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row>
    <row r="598" spans="1:47" ht="20" customHeight="1">
      <c r="A598" s="48" t="s">
        <v>875</v>
      </c>
      <c r="B598" s="49">
        <v>100903</v>
      </c>
      <c r="C598" s="50" t="s">
        <v>729</v>
      </c>
      <c r="D598" s="50" t="s">
        <v>79</v>
      </c>
      <c r="E598" s="50" t="s">
        <v>74</v>
      </c>
      <c r="F598" s="36">
        <f>'Source Data'!F598</f>
        <v>1128</v>
      </c>
      <c r="G598" s="62">
        <f>IF(F598=0,"N/A",'Source Data'!O598/F598)</f>
        <v>1701.4450354609928</v>
      </c>
      <c r="H598" s="36">
        <f>'Source Data'!G598</f>
        <v>1151</v>
      </c>
      <c r="I598" s="62">
        <f>IF(H598=0,"N/A",'Source Data'!AS598/H598)</f>
        <v>2673.0260642919202</v>
      </c>
      <c r="J598" s="62">
        <f t="shared" si="27"/>
        <v>971.58102883092738</v>
      </c>
      <c r="K598" s="55">
        <f t="shared" si="28"/>
        <v>0.57103286240903184</v>
      </c>
      <c r="L598" s="58">
        <f t="shared" si="29"/>
        <v>0.1091005246649849</v>
      </c>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row>
    <row r="599" spans="1:47" ht="20" customHeight="1">
      <c r="A599" s="48" t="s">
        <v>876</v>
      </c>
      <c r="B599" s="49">
        <v>219905</v>
      </c>
      <c r="C599" s="50" t="s">
        <v>726</v>
      </c>
      <c r="D599" s="50" t="s">
        <v>79</v>
      </c>
      <c r="E599" s="50" t="s">
        <v>74</v>
      </c>
      <c r="F599" s="36">
        <f>'Source Data'!F599</f>
        <v>283</v>
      </c>
      <c r="G599" s="62">
        <f>IF(F599=0,"N/A",'Source Data'!O599/F599)</f>
        <v>1460.4487632508833</v>
      </c>
      <c r="H599" s="36">
        <f>'Source Data'!G599</f>
        <v>262</v>
      </c>
      <c r="I599" s="62">
        <f>IF(H599=0,"N/A",'Source Data'!AS599/H599)</f>
        <v>3123.9351145038167</v>
      </c>
      <c r="J599" s="62">
        <f t="shared" si="27"/>
        <v>1663.4863512529334</v>
      </c>
      <c r="K599" s="55">
        <f t="shared" si="28"/>
        <v>1.1390241089664104</v>
      </c>
      <c r="L599" s="58">
        <f t="shared" si="29"/>
        <v>6.3721592858373075E-2</v>
      </c>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row>
    <row r="600" spans="1:47" ht="20" customHeight="1">
      <c r="A600" s="48" t="s">
        <v>877</v>
      </c>
      <c r="B600" s="49">
        <v>61905</v>
      </c>
      <c r="C600" s="50" t="s">
        <v>152</v>
      </c>
      <c r="D600" s="50" t="s">
        <v>79</v>
      </c>
      <c r="E600" s="50" t="s">
        <v>74</v>
      </c>
      <c r="F600" s="36">
        <f>'Source Data'!F600</f>
        <v>2062</v>
      </c>
      <c r="G600" s="62">
        <f>IF(F600=0,"N/A",'Source Data'!O600/F600)</f>
        <v>1500.6939864209505</v>
      </c>
      <c r="H600" s="36">
        <f>'Source Data'!G600</f>
        <v>2542</v>
      </c>
      <c r="I600" s="62">
        <f>IF(H600=0,"N/A",'Source Data'!AS600/H600)</f>
        <v>1660.6333595594022</v>
      </c>
      <c r="J600" s="62">
        <f t="shared" si="27"/>
        <v>159.93937313845163</v>
      </c>
      <c r="K600" s="55">
        <f t="shared" si="28"/>
        <v>0.10657694012614509</v>
      </c>
      <c r="L600" s="58">
        <f t="shared" si="29"/>
        <v>0.66275112825558613</v>
      </c>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row>
    <row r="601" spans="1:47" ht="20" customHeight="1">
      <c r="A601" s="48" t="s">
        <v>878</v>
      </c>
      <c r="B601" s="49">
        <v>57839</v>
      </c>
      <c r="C601" s="50" t="s">
        <v>70</v>
      </c>
      <c r="D601" s="50" t="s">
        <v>71</v>
      </c>
      <c r="E601" s="50" t="s">
        <v>74</v>
      </c>
      <c r="F601" s="36">
        <f>'Source Data'!F601</f>
        <v>1105</v>
      </c>
      <c r="G601" s="62">
        <f>IF(F601=0,"N/A",'Source Data'!O601/F601)</f>
        <v>1035.2886877828055</v>
      </c>
      <c r="H601" s="36">
        <f>'Source Data'!G601</f>
        <v>1024</v>
      </c>
      <c r="I601" s="62">
        <f>IF(H601=0,"N/A",'Source Data'!AS601/H601)</f>
        <v>1616.9580078125</v>
      </c>
      <c r="J601" s="62">
        <f t="shared" si="27"/>
        <v>581.66932002969452</v>
      </c>
      <c r="K601" s="55">
        <f t="shared" si="28"/>
        <v>0.56184263084667607</v>
      </c>
      <c r="L601" s="58">
        <f t="shared" si="29"/>
        <v>0.18223412573073072</v>
      </c>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row>
    <row r="602" spans="1:47" ht="20" customHeight="1">
      <c r="A602" s="48" t="s">
        <v>879</v>
      </c>
      <c r="B602" s="49">
        <v>71807</v>
      </c>
      <c r="C602" s="50" t="s">
        <v>141</v>
      </c>
      <c r="D602" s="50" t="s">
        <v>71</v>
      </c>
      <c r="E602" s="50" t="s">
        <v>74</v>
      </c>
      <c r="F602" s="36">
        <f>'Source Data'!F602</f>
        <v>217</v>
      </c>
      <c r="G602" s="62">
        <f>IF(F602=0,"N/A",'Source Data'!O602/F602)</f>
        <v>1991.7096774193549</v>
      </c>
      <c r="H602" s="36">
        <f>'Source Data'!G602</f>
        <v>195</v>
      </c>
      <c r="I602" s="62">
        <f>IF(H602=0,"N/A",'Source Data'!AS602/H602)</f>
        <v>2499.0153846153844</v>
      </c>
      <c r="J602" s="62">
        <f t="shared" si="27"/>
        <v>507.30570719602952</v>
      </c>
      <c r="K602" s="55">
        <f t="shared" si="28"/>
        <v>0.25470866208439685</v>
      </c>
      <c r="L602" s="58">
        <f t="shared" si="29"/>
        <v>0.20894698895835648</v>
      </c>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row>
    <row r="603" spans="1:47" ht="20" customHeight="1">
      <c r="A603" s="48" t="s">
        <v>880</v>
      </c>
      <c r="B603" s="49">
        <v>31905</v>
      </c>
      <c r="C603" s="50" t="s">
        <v>307</v>
      </c>
      <c r="D603" s="50" t="s">
        <v>79</v>
      </c>
      <c r="E603" s="50" t="s">
        <v>74</v>
      </c>
      <c r="F603" s="36">
        <f>'Source Data'!F603</f>
        <v>3229</v>
      </c>
      <c r="G603" s="62">
        <f>IF(F603=0,"N/A",'Source Data'!O603/F603)</f>
        <v>1768.1635181170641</v>
      </c>
      <c r="H603" s="36">
        <f>'Source Data'!G603</f>
        <v>2842</v>
      </c>
      <c r="I603" s="62">
        <f>IF(H603=0,"N/A",'Source Data'!AS603/H603)</f>
        <v>2390.365235749472</v>
      </c>
      <c r="J603" s="62">
        <f t="shared" si="27"/>
        <v>622.20171763240796</v>
      </c>
      <c r="K603" s="55">
        <f t="shared" si="28"/>
        <v>0.3518915028260492</v>
      </c>
      <c r="L603" s="58">
        <f t="shared" si="29"/>
        <v>0.17036275695822492</v>
      </c>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row>
    <row r="604" spans="1:47" ht="20" customHeight="1">
      <c r="A604" s="48" t="s">
        <v>881</v>
      </c>
      <c r="B604" s="49">
        <v>125906</v>
      </c>
      <c r="C604" s="50" t="s">
        <v>108</v>
      </c>
      <c r="D604" s="50" t="s">
        <v>79</v>
      </c>
      <c r="E604" s="50" t="s">
        <v>74</v>
      </c>
      <c r="F604" s="36">
        <f>'Source Data'!F604</f>
        <v>129</v>
      </c>
      <c r="G604" s="62">
        <f>IF(F604=0,"N/A",'Source Data'!O604/F604)</f>
        <v>1971.6124031007753</v>
      </c>
      <c r="H604" s="36">
        <f>'Source Data'!G604</f>
        <v>119</v>
      </c>
      <c r="I604" s="62">
        <f>IF(H604=0,"N/A",'Source Data'!AS604/H604)</f>
        <v>2749.840336134454</v>
      </c>
      <c r="J604" s="62">
        <f t="shared" si="27"/>
        <v>778.22793303367871</v>
      </c>
      <c r="K604" s="55">
        <f t="shared" si="28"/>
        <v>0.39471649286124977</v>
      </c>
      <c r="L604" s="58">
        <f t="shared" si="29"/>
        <v>0.13620688168669567</v>
      </c>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row>
    <row r="605" spans="1:47" ht="20" customHeight="1">
      <c r="A605" s="48" t="s">
        <v>882</v>
      </c>
      <c r="B605" s="49">
        <v>75902</v>
      </c>
      <c r="C605" s="50" t="s">
        <v>612</v>
      </c>
      <c r="D605" s="50" t="s">
        <v>79</v>
      </c>
      <c r="E605" s="50" t="s">
        <v>74</v>
      </c>
      <c r="F605" s="36">
        <f>'Source Data'!F605</f>
        <v>1931</v>
      </c>
      <c r="G605" s="62">
        <f>IF(F605=0,"N/A",'Source Data'!O605/F605)</f>
        <v>1532.9808389435525</v>
      </c>
      <c r="H605" s="36">
        <f>'Source Data'!G605</f>
        <v>1870</v>
      </c>
      <c r="I605" s="62">
        <f>IF(H605=0,"N/A",'Source Data'!AS605/H605)</f>
        <v>1975.6518716577541</v>
      </c>
      <c r="J605" s="62">
        <f t="shared" si="27"/>
        <v>442.6710327142016</v>
      </c>
      <c r="K605" s="55">
        <f t="shared" si="28"/>
        <v>0.28876488307529435</v>
      </c>
      <c r="L605" s="58">
        <f t="shared" si="29"/>
        <v>0.23945546956183145</v>
      </c>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row>
    <row r="606" spans="1:47" ht="20" customHeight="1">
      <c r="A606" s="48" t="s">
        <v>883</v>
      </c>
      <c r="B606" s="49">
        <v>108912</v>
      </c>
      <c r="C606" s="50" t="s">
        <v>291</v>
      </c>
      <c r="D606" s="50" t="s">
        <v>79</v>
      </c>
      <c r="E606" s="50" t="s">
        <v>74</v>
      </c>
      <c r="F606" s="36">
        <f>'Source Data'!F606</f>
        <v>27291</v>
      </c>
      <c r="G606" s="62">
        <f>IF(F606=0,"N/A",'Source Data'!O606/F606)</f>
        <v>1934.8354036129126</v>
      </c>
      <c r="H606" s="36">
        <f>'Source Data'!G606</f>
        <v>22942</v>
      </c>
      <c r="I606" s="62">
        <f>IF(H606=0,"N/A",'Source Data'!AS606/H606)</f>
        <v>2273.1836805858252</v>
      </c>
      <c r="J606" s="62">
        <f t="shared" si="27"/>
        <v>338.34827697291257</v>
      </c>
      <c r="K606" s="55">
        <f t="shared" si="28"/>
        <v>0.17487186576238775</v>
      </c>
      <c r="L606" s="58">
        <f t="shared" si="29"/>
        <v>0.31328665524277555</v>
      </c>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row>
    <row r="607" spans="1:47" ht="20" customHeight="1">
      <c r="A607" s="48" t="s">
        <v>884</v>
      </c>
      <c r="B607" s="49">
        <v>101916</v>
      </c>
      <c r="C607" s="50" t="s">
        <v>76</v>
      </c>
      <c r="D607" s="50" t="s">
        <v>79</v>
      </c>
      <c r="E607" s="50" t="s">
        <v>74</v>
      </c>
      <c r="F607" s="36">
        <f>'Source Data'!F607</f>
        <v>7211</v>
      </c>
      <c r="G607" s="62">
        <f>IF(F607=0,"N/A",'Source Data'!O607/F607)</f>
        <v>1996.0216336153098</v>
      </c>
      <c r="H607" s="36">
        <f>'Source Data'!G607</f>
        <v>7099</v>
      </c>
      <c r="I607" s="62">
        <f>IF(H607=0,"N/A",'Source Data'!AS607/H607)</f>
        <v>2600.9599943654034</v>
      </c>
      <c r="J607" s="62">
        <f t="shared" si="27"/>
        <v>604.93836075009358</v>
      </c>
      <c r="K607" s="55">
        <f t="shared" si="28"/>
        <v>0.30307204619540834</v>
      </c>
      <c r="L607" s="58">
        <f t="shared" si="29"/>
        <v>0.1752244639744209</v>
      </c>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row>
    <row r="608" spans="1:47" ht="20" customHeight="1">
      <c r="A608" s="48" t="s">
        <v>885</v>
      </c>
      <c r="B608" s="49">
        <v>254902</v>
      </c>
      <c r="C608" s="50" t="s">
        <v>486</v>
      </c>
      <c r="D608" s="50" t="s">
        <v>79</v>
      </c>
      <c r="E608" s="50" t="s">
        <v>74</v>
      </c>
      <c r="F608" s="36">
        <f>'Source Data'!F608</f>
        <v>509</v>
      </c>
      <c r="G608" s="62">
        <f>IF(F608=0,"N/A",'Source Data'!O608/F608)</f>
        <v>2026.9076620825147</v>
      </c>
      <c r="H608" s="36">
        <f>'Source Data'!G608</f>
        <v>439</v>
      </c>
      <c r="I608" s="62">
        <f>IF(H608=0,"N/A",'Source Data'!AS608/H608)</f>
        <v>2751.9293849658316</v>
      </c>
      <c r="J608" s="62">
        <f t="shared" si="27"/>
        <v>725.0217228833169</v>
      </c>
      <c r="K608" s="55">
        <f t="shared" si="28"/>
        <v>0.35769844697237202</v>
      </c>
      <c r="L608" s="58">
        <f t="shared" si="29"/>
        <v>0.1462025159445593</v>
      </c>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row>
    <row r="609" spans="1:47" ht="20" customHeight="1">
      <c r="A609" s="48" t="s">
        <v>886</v>
      </c>
      <c r="B609" s="49">
        <v>161906</v>
      </c>
      <c r="C609" s="50" t="s">
        <v>179</v>
      </c>
      <c r="D609" s="50" t="s">
        <v>79</v>
      </c>
      <c r="E609" s="50" t="s">
        <v>74</v>
      </c>
      <c r="F609" s="36">
        <f>'Source Data'!F609</f>
        <v>3148</v>
      </c>
      <c r="G609" s="62">
        <f>IF(F609=0,"N/A",'Source Data'!O609/F609)</f>
        <v>1443.9183608640406</v>
      </c>
      <c r="H609" s="36">
        <f>'Source Data'!G609</f>
        <v>3093</v>
      </c>
      <c r="I609" s="62">
        <f>IF(H609=0,"N/A",'Source Data'!AS609/H609)</f>
        <v>2480.2431296475916</v>
      </c>
      <c r="J609" s="62">
        <f t="shared" si="27"/>
        <v>1036.324768783551</v>
      </c>
      <c r="K609" s="55">
        <f t="shared" si="28"/>
        <v>0.71771701009703515</v>
      </c>
      <c r="L609" s="58">
        <f t="shared" si="29"/>
        <v>0.10228453781378199</v>
      </c>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row>
    <row r="610" spans="1:47" ht="20" customHeight="1">
      <c r="A610" s="48" t="s">
        <v>887</v>
      </c>
      <c r="B610" s="49">
        <v>247903</v>
      </c>
      <c r="C610" s="50" t="s">
        <v>617</v>
      </c>
      <c r="D610" s="50" t="s">
        <v>79</v>
      </c>
      <c r="E610" s="50" t="s">
        <v>74</v>
      </c>
      <c r="F610" s="36">
        <f>'Source Data'!F610</f>
        <v>3373</v>
      </c>
      <c r="G610" s="62">
        <f>IF(F610=0,"N/A",'Source Data'!O610/F610)</f>
        <v>1115.590572190928</v>
      </c>
      <c r="H610" s="36">
        <f>'Source Data'!G610</f>
        <v>3563</v>
      </c>
      <c r="I610" s="62">
        <f>IF(H610=0,"N/A",'Source Data'!AS610/H610)</f>
        <v>1511.0507998877351</v>
      </c>
      <c r="J610" s="62">
        <f t="shared" si="27"/>
        <v>395.46022769680712</v>
      </c>
      <c r="K610" s="55">
        <f t="shared" si="28"/>
        <v>0.35448509296753539</v>
      </c>
      <c r="L610" s="58">
        <f t="shared" si="29"/>
        <v>0.26804212554408496</v>
      </c>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row>
    <row r="611" spans="1:47" ht="20" customHeight="1">
      <c r="A611" s="48" t="s">
        <v>888</v>
      </c>
      <c r="B611" s="49">
        <v>108914</v>
      </c>
      <c r="C611" s="50" t="s">
        <v>291</v>
      </c>
      <c r="D611" s="50" t="s">
        <v>79</v>
      </c>
      <c r="E611" s="50" t="s">
        <v>74</v>
      </c>
      <c r="F611" s="36">
        <f>'Source Data'!F611</f>
        <v>602</v>
      </c>
      <c r="G611" s="62">
        <f>IF(F611=0,"N/A",'Source Data'!O611/F611)</f>
        <v>1829.9468438538206</v>
      </c>
      <c r="H611" s="36">
        <f>'Source Data'!G611</f>
        <v>512</v>
      </c>
      <c r="I611" s="62">
        <f>IF(H611=0,"N/A",'Source Data'!AS611/H611)</f>
        <v>3752.42578125</v>
      </c>
      <c r="J611" s="62">
        <f t="shared" si="27"/>
        <v>1922.4789373961794</v>
      </c>
      <c r="K611" s="55">
        <f t="shared" si="28"/>
        <v>1.050565454320787</v>
      </c>
      <c r="L611" s="58">
        <f t="shared" si="29"/>
        <v>5.5137145036068501E-2</v>
      </c>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row>
    <row r="612" spans="1:47" ht="20" customHeight="1">
      <c r="A612" s="48" t="s">
        <v>889</v>
      </c>
      <c r="B612" s="49">
        <v>15913</v>
      </c>
      <c r="C612" s="50" t="s">
        <v>99</v>
      </c>
      <c r="D612" s="50" t="s">
        <v>79</v>
      </c>
      <c r="E612" s="50" t="s">
        <v>74</v>
      </c>
      <c r="F612" s="36">
        <f>'Source Data'!F612</f>
        <v>1072</v>
      </c>
      <c r="G612" s="62">
        <f>IF(F612=0,"N/A",'Source Data'!O612/F612)</f>
        <v>3052.9039179104479</v>
      </c>
      <c r="H612" s="36">
        <f>'Source Data'!G612</f>
        <v>1010</v>
      </c>
      <c r="I612" s="62">
        <f>IF(H612=0,"N/A",'Source Data'!AS612/H612)</f>
        <v>3989.9148514851486</v>
      </c>
      <c r="J612" s="62">
        <f t="shared" si="27"/>
        <v>937.01093357470063</v>
      </c>
      <c r="K612" s="55">
        <f t="shared" si="28"/>
        <v>0.30692447544043094</v>
      </c>
      <c r="L612" s="58">
        <f t="shared" si="29"/>
        <v>0.11312568103726342</v>
      </c>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row>
    <row r="613" spans="1:47" ht="20" customHeight="1">
      <c r="A613" s="48" t="s">
        <v>890</v>
      </c>
      <c r="B613" s="49">
        <v>227912</v>
      </c>
      <c r="C613" s="50" t="s">
        <v>168</v>
      </c>
      <c r="D613" s="50" t="s">
        <v>79</v>
      </c>
      <c r="E613" s="50" t="s">
        <v>74</v>
      </c>
      <c r="F613" s="36">
        <f>'Source Data'!F613</f>
        <v>1588</v>
      </c>
      <c r="G613" s="62">
        <f>IF(F613=0,"N/A",'Source Data'!O613/F613)</f>
        <v>1636.5648614609572</v>
      </c>
      <c r="H613" s="36">
        <f>'Source Data'!G613</f>
        <v>1887</v>
      </c>
      <c r="I613" s="62">
        <f>IF(H613=0,"N/A",'Source Data'!AS613/H613)</f>
        <v>2189.767355590885</v>
      </c>
      <c r="J613" s="62">
        <f t="shared" si="27"/>
        <v>553.2024941299278</v>
      </c>
      <c r="K613" s="55">
        <f t="shared" si="28"/>
        <v>0.33802662342150336</v>
      </c>
      <c r="L613" s="58">
        <f t="shared" si="29"/>
        <v>0.19161157284136238</v>
      </c>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row>
    <row r="614" spans="1:47" ht="20" customHeight="1">
      <c r="A614" s="48" t="s">
        <v>891</v>
      </c>
      <c r="B614" s="49">
        <v>61912</v>
      </c>
      <c r="C614" s="50" t="s">
        <v>152</v>
      </c>
      <c r="D614" s="50" t="s">
        <v>79</v>
      </c>
      <c r="E614" s="50" t="s">
        <v>74</v>
      </c>
      <c r="F614" s="36">
        <f>'Source Data'!F614</f>
        <v>3986</v>
      </c>
      <c r="G614" s="62">
        <f>IF(F614=0,"N/A",'Source Data'!O614/F614)</f>
        <v>1287.0923231309584</v>
      </c>
      <c r="H614" s="36">
        <f>'Source Data'!G614</f>
        <v>3717</v>
      </c>
      <c r="I614" s="62">
        <f>IF(H614=0,"N/A",'Source Data'!AS614/H614)</f>
        <v>1712.7368845843423</v>
      </c>
      <c r="J614" s="62">
        <f t="shared" si="27"/>
        <v>425.64456145338386</v>
      </c>
      <c r="K614" s="55">
        <f t="shared" si="28"/>
        <v>0.33070243198869237</v>
      </c>
      <c r="L614" s="58">
        <f t="shared" si="29"/>
        <v>0.24903407584501466</v>
      </c>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row>
    <row r="615" spans="1:47" ht="20" customHeight="1">
      <c r="A615" s="48" t="s">
        <v>892</v>
      </c>
      <c r="B615" s="49">
        <v>111801</v>
      </c>
      <c r="C615" s="50" t="s">
        <v>690</v>
      </c>
      <c r="D615" s="50" t="s">
        <v>71</v>
      </c>
      <c r="E615" s="50" t="s">
        <v>74</v>
      </c>
      <c r="F615" s="36">
        <f>'Source Data'!F615</f>
        <v>87</v>
      </c>
      <c r="G615" s="62">
        <f>IF(F615=0,"N/A",'Source Data'!O615/F615)</f>
        <v>1732.8620689655172</v>
      </c>
      <c r="H615" s="36">
        <f>'Source Data'!G615</f>
        <v>44</v>
      </c>
      <c r="I615" s="62">
        <f>IF(H615=0,"N/A",'Source Data'!AS615/H615)</f>
        <v>2574.25</v>
      </c>
      <c r="J615" s="62">
        <f t="shared" si="27"/>
        <v>841.38793103448279</v>
      </c>
      <c r="K615" s="55">
        <f t="shared" si="28"/>
        <v>0.48554812648001117</v>
      </c>
      <c r="L615" s="58">
        <f t="shared" si="29"/>
        <v>0.12598231575496152</v>
      </c>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row>
    <row r="616" spans="1:47" ht="20" customHeight="1">
      <c r="A616" s="48" t="s">
        <v>893</v>
      </c>
      <c r="B616" s="49">
        <v>227913</v>
      </c>
      <c r="C616" s="50" t="s">
        <v>168</v>
      </c>
      <c r="D616" s="50" t="s">
        <v>79</v>
      </c>
      <c r="E616" s="50" t="s">
        <v>74</v>
      </c>
      <c r="F616" s="36">
        <f>'Source Data'!F616</f>
        <v>11085</v>
      </c>
      <c r="G616" s="62">
        <f>IF(F616=0,"N/A",'Source Data'!O616/F616)</f>
        <v>1634.9588633288226</v>
      </c>
      <c r="H616" s="36">
        <f>'Source Data'!G616</f>
        <v>11008</v>
      </c>
      <c r="I616" s="62">
        <f>IF(H616=0,"N/A",'Source Data'!AS616/H616)</f>
        <v>1875.1271802325582</v>
      </c>
      <c r="J616" s="62">
        <f t="shared" si="27"/>
        <v>240.16831690373556</v>
      </c>
      <c r="K616" s="55">
        <f t="shared" si="28"/>
        <v>0.14689563284469803</v>
      </c>
      <c r="L616" s="58">
        <f t="shared" si="29"/>
        <v>0.44135713389075792</v>
      </c>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row>
    <row r="617" spans="1:47" ht="20" customHeight="1">
      <c r="A617" s="48" t="s">
        <v>894</v>
      </c>
      <c r="B617" s="49">
        <v>220910</v>
      </c>
      <c r="C617" s="50" t="s">
        <v>91</v>
      </c>
      <c r="D617" s="50" t="s">
        <v>79</v>
      </c>
      <c r="E617" s="50" t="s">
        <v>74</v>
      </c>
      <c r="F617" s="36">
        <f>'Source Data'!F617</f>
        <v>3594</v>
      </c>
      <c r="G617" s="62">
        <f>IF(F617=0,"N/A",'Source Data'!O617/F617)</f>
        <v>1450.2846410684474</v>
      </c>
      <c r="H617" s="36">
        <f>'Source Data'!G617</f>
        <v>3249</v>
      </c>
      <c r="I617" s="62">
        <f>IF(H617=0,"N/A",'Source Data'!AS617/H617)</f>
        <v>2135.1446598953526</v>
      </c>
      <c r="J617" s="62">
        <f t="shared" si="27"/>
        <v>684.86001882690516</v>
      </c>
      <c r="K617" s="55">
        <f t="shared" si="28"/>
        <v>0.47222455470696983</v>
      </c>
      <c r="L617" s="58">
        <f t="shared" si="29"/>
        <v>0.15477615437614115</v>
      </c>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row>
    <row r="618" spans="1:47" ht="20" customHeight="1">
      <c r="A618" s="48" t="s">
        <v>895</v>
      </c>
      <c r="B618" s="49">
        <v>79901</v>
      </c>
      <c r="C618" s="50" t="s">
        <v>626</v>
      </c>
      <c r="D618" s="50" t="s">
        <v>79</v>
      </c>
      <c r="E618" s="50" t="s">
        <v>74</v>
      </c>
      <c r="F618" s="36">
        <f>'Source Data'!F618</f>
        <v>35156</v>
      </c>
      <c r="G618" s="62">
        <f>IF(F618=0,"N/A",'Source Data'!O618/F618)</f>
        <v>1652.7370861303903</v>
      </c>
      <c r="H618" s="36">
        <f>'Source Data'!G618</f>
        <v>46786</v>
      </c>
      <c r="I618" s="62">
        <f>IF(H618=0,"N/A",'Source Data'!AS618/H618)</f>
        <v>1987.1529731116145</v>
      </c>
      <c r="J618" s="62">
        <f t="shared" si="27"/>
        <v>334.41588698122428</v>
      </c>
      <c r="K618" s="55">
        <f t="shared" si="28"/>
        <v>0.20234064436963994</v>
      </c>
      <c r="L618" s="58">
        <f t="shared" si="29"/>
        <v>0.31697058700429309</v>
      </c>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row>
    <row r="619" spans="1:47" ht="20" customHeight="1">
      <c r="A619" s="48" t="s">
        <v>896</v>
      </c>
      <c r="B619" s="49">
        <v>58906</v>
      </c>
      <c r="C619" s="50" t="s">
        <v>506</v>
      </c>
      <c r="D619" s="50" t="s">
        <v>79</v>
      </c>
      <c r="E619" s="50" t="s">
        <v>74</v>
      </c>
      <c r="F619" s="36">
        <f>'Source Data'!F619</f>
        <v>1803</v>
      </c>
      <c r="G619" s="62">
        <f>IF(F619=0,"N/A",'Source Data'!O619/F619)</f>
        <v>1676.7343316694398</v>
      </c>
      <c r="H619" s="36">
        <f>'Source Data'!G619</f>
        <v>1484</v>
      </c>
      <c r="I619" s="62">
        <f>IF(H619=0,"N/A",'Source Data'!AS619/H619)</f>
        <v>2705.9481132075471</v>
      </c>
      <c r="J619" s="62">
        <f t="shared" si="27"/>
        <v>1029.2137815381072</v>
      </c>
      <c r="K619" s="55">
        <f t="shared" si="28"/>
        <v>0.61382042587114616</v>
      </c>
      <c r="L619" s="58">
        <f t="shared" si="29"/>
        <v>0.10299123651607972</v>
      </c>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row>
    <row r="620" spans="1:47" ht="20" customHeight="1">
      <c r="A620" s="48" t="s">
        <v>897</v>
      </c>
      <c r="B620" s="49">
        <v>141901</v>
      </c>
      <c r="C620" s="50" t="s">
        <v>898</v>
      </c>
      <c r="D620" s="50" t="s">
        <v>79</v>
      </c>
      <c r="E620" s="50" t="s">
        <v>74</v>
      </c>
      <c r="F620" s="36">
        <f>'Source Data'!F620</f>
        <v>3421</v>
      </c>
      <c r="G620" s="62">
        <f>IF(F620=0,"N/A",'Source Data'!O620/F620)</f>
        <v>1452.9313066354866</v>
      </c>
      <c r="H620" s="36">
        <f>'Source Data'!G620</f>
        <v>3640</v>
      </c>
      <c r="I620" s="62">
        <f>IF(H620=0,"N/A",'Source Data'!AS620/H620)</f>
        <v>2031.8024725274724</v>
      </c>
      <c r="J620" s="62">
        <f t="shared" si="27"/>
        <v>578.87116589198581</v>
      </c>
      <c r="K620" s="55">
        <f t="shared" si="28"/>
        <v>0.39841605948491948</v>
      </c>
      <c r="L620" s="58">
        <f t="shared" si="29"/>
        <v>0.18311501115565845</v>
      </c>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row>
    <row r="621" spans="1:47" ht="20" customHeight="1">
      <c r="A621" s="48" t="s">
        <v>899</v>
      </c>
      <c r="B621" s="49">
        <v>57913</v>
      </c>
      <c r="C621" s="50" t="s">
        <v>70</v>
      </c>
      <c r="D621" s="50" t="s">
        <v>79</v>
      </c>
      <c r="E621" s="50" t="s">
        <v>74</v>
      </c>
      <c r="F621" s="36">
        <f>'Source Data'!F621</f>
        <v>7474</v>
      </c>
      <c r="G621" s="62">
        <f>IF(F621=0,"N/A",'Source Data'!O621/F621)</f>
        <v>1193.7293283382392</v>
      </c>
      <c r="H621" s="36">
        <f>'Source Data'!G621</f>
        <v>6822</v>
      </c>
      <c r="I621" s="62">
        <f>IF(H621=0,"N/A",'Source Data'!AS621/H621)</f>
        <v>1800.6597771914394</v>
      </c>
      <c r="J621" s="62">
        <f t="shared" si="27"/>
        <v>606.93044885320023</v>
      </c>
      <c r="K621" s="55">
        <f t="shared" si="28"/>
        <v>0.50843221695666385</v>
      </c>
      <c r="L621" s="58">
        <f t="shared" si="29"/>
        <v>0.17464933618059172</v>
      </c>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row>
    <row r="622" spans="1:47" ht="20" customHeight="1">
      <c r="A622" s="48" t="s">
        <v>900</v>
      </c>
      <c r="B622" s="49">
        <v>201903</v>
      </c>
      <c r="C622" s="50" t="s">
        <v>352</v>
      </c>
      <c r="D622" s="50" t="s">
        <v>79</v>
      </c>
      <c r="E622" s="50" t="s">
        <v>74</v>
      </c>
      <c r="F622" s="36">
        <f>'Source Data'!F622</f>
        <v>160</v>
      </c>
      <c r="G622" s="62">
        <f>IF(F622=0,"N/A",'Source Data'!O622/F622)</f>
        <v>2194.9187499999998</v>
      </c>
      <c r="H622" s="36">
        <f>'Source Data'!G622</f>
        <v>139</v>
      </c>
      <c r="I622" s="62">
        <f>IF(H622=0,"N/A",'Source Data'!AS622/H622)</f>
        <v>3327.1438848920861</v>
      </c>
      <c r="J622" s="62">
        <f t="shared" si="27"/>
        <v>1132.2251348920863</v>
      </c>
      <c r="K622" s="55">
        <f t="shared" si="28"/>
        <v>0.51583920128801419</v>
      </c>
      <c r="L622" s="58">
        <f t="shared" si="29"/>
        <v>9.3620956409966094E-2</v>
      </c>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row>
    <row r="623" spans="1:47" ht="20" customHeight="1">
      <c r="A623" s="48" t="s">
        <v>901</v>
      </c>
      <c r="B623" s="49">
        <v>107910</v>
      </c>
      <c r="C623" s="50" t="s">
        <v>163</v>
      </c>
      <c r="D623" s="50" t="s">
        <v>79</v>
      </c>
      <c r="E623" s="50" t="s">
        <v>74</v>
      </c>
      <c r="F623" s="36">
        <f>'Source Data'!F623</f>
        <v>469</v>
      </c>
      <c r="G623" s="62">
        <f>IF(F623=0,"N/A",'Source Data'!O623/F623)</f>
        <v>1605.6076759061834</v>
      </c>
      <c r="H623" s="36">
        <f>'Source Data'!G623</f>
        <v>479</v>
      </c>
      <c r="I623" s="62">
        <f>IF(H623=0,"N/A",'Source Data'!AS623/H623)</f>
        <v>2457.6283924843424</v>
      </c>
      <c r="J623" s="62">
        <f t="shared" si="27"/>
        <v>852.02071657815895</v>
      </c>
      <c r="K623" s="55">
        <f t="shared" si="28"/>
        <v>0.5306531161775182</v>
      </c>
      <c r="L623" s="58">
        <f t="shared" si="29"/>
        <v>0.12441012047889123</v>
      </c>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row>
    <row r="624" spans="1:47" ht="20" customHeight="1">
      <c r="A624" s="48" t="s">
        <v>902</v>
      </c>
      <c r="B624" s="49">
        <v>240901</v>
      </c>
      <c r="C624" s="50" t="s">
        <v>903</v>
      </c>
      <c r="D624" s="50" t="s">
        <v>79</v>
      </c>
      <c r="E624" s="50" t="s">
        <v>74</v>
      </c>
      <c r="F624" s="36">
        <f>'Source Data'!F624</f>
        <v>23706</v>
      </c>
      <c r="G624" s="62">
        <f>IF(F624=0,"N/A",'Source Data'!O624/F624)</f>
        <v>1684.6350291065553</v>
      </c>
      <c r="H624" s="36">
        <f>'Source Data'!G624</f>
        <v>20271</v>
      </c>
      <c r="I624" s="62">
        <f>IF(H624=0,"N/A",'Source Data'!AS624/H624)</f>
        <v>2047.3376251788268</v>
      </c>
      <c r="J624" s="62">
        <f t="shared" si="27"/>
        <v>362.70259607227149</v>
      </c>
      <c r="K624" s="55">
        <f t="shared" si="28"/>
        <v>0.21530040026808092</v>
      </c>
      <c r="L624" s="58">
        <f t="shared" si="29"/>
        <v>0.29225045849652154</v>
      </c>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row>
    <row r="625" spans="1:47" ht="20" customHeight="1">
      <c r="A625" s="48" t="s">
        <v>904</v>
      </c>
      <c r="B625" s="49">
        <v>245901</v>
      </c>
      <c r="C625" s="50" t="s">
        <v>905</v>
      </c>
      <c r="D625" s="50" t="s">
        <v>79</v>
      </c>
      <c r="E625" s="50" t="s">
        <v>74</v>
      </c>
      <c r="F625" s="36">
        <f>'Source Data'!F625</f>
        <v>308</v>
      </c>
      <c r="G625" s="62">
        <f>IF(F625=0,"N/A",'Source Data'!O625/F625)</f>
        <v>2636.2922077922076</v>
      </c>
      <c r="H625" s="36">
        <f>'Source Data'!G625</f>
        <v>343</v>
      </c>
      <c r="I625" s="62">
        <f>IF(H625=0,"N/A",'Source Data'!AS625/H625)</f>
        <v>2845.3032069970845</v>
      </c>
      <c r="J625" s="62">
        <f t="shared" si="27"/>
        <v>209.01099920487695</v>
      </c>
      <c r="K625" s="55">
        <f t="shared" si="28"/>
        <v>7.9282182220580005E-2</v>
      </c>
      <c r="L625" s="58">
        <f t="shared" si="29"/>
        <v>0.50715034329890263</v>
      </c>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row>
    <row r="626" spans="1:47" ht="20" customHeight="1">
      <c r="A626" s="48" t="s">
        <v>906</v>
      </c>
      <c r="B626" s="49">
        <v>113905</v>
      </c>
      <c r="C626" s="50" t="s">
        <v>475</v>
      </c>
      <c r="D626" s="50" t="s">
        <v>79</v>
      </c>
      <c r="E626" s="50" t="s">
        <v>74</v>
      </c>
      <c r="F626" s="36">
        <f>'Source Data'!F626</f>
        <v>453</v>
      </c>
      <c r="G626" s="62">
        <f>IF(F626=0,"N/A",'Source Data'!O626/F626)</f>
        <v>1451.2980132450332</v>
      </c>
      <c r="H626" s="36">
        <f>'Source Data'!G626</f>
        <v>550</v>
      </c>
      <c r="I626" s="62">
        <f>IF(H626=0,"N/A",'Source Data'!AS626/H626)</f>
        <v>2108.1418181818181</v>
      </c>
      <c r="J626" s="62">
        <f t="shared" si="27"/>
        <v>656.84380493678486</v>
      </c>
      <c r="K626" s="55">
        <f t="shared" si="28"/>
        <v>0.45259057680931664</v>
      </c>
      <c r="L626" s="58">
        <f t="shared" si="29"/>
        <v>0.1613777875399183</v>
      </c>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row>
    <row r="627" spans="1:47" ht="20" customHeight="1">
      <c r="A627" s="48" t="s">
        <v>907</v>
      </c>
      <c r="B627" s="49">
        <v>185904</v>
      </c>
      <c r="C627" s="50" t="s">
        <v>265</v>
      </c>
      <c r="D627" s="50" t="s">
        <v>79</v>
      </c>
      <c r="E627" s="50" t="s">
        <v>74</v>
      </c>
      <c r="F627" s="36">
        <f>'Source Data'!F627</f>
        <v>161</v>
      </c>
      <c r="G627" s="62">
        <f>IF(F627=0,"N/A",'Source Data'!O627/F627)</f>
        <v>1965.2236024844719</v>
      </c>
      <c r="H627" s="36">
        <f>'Source Data'!G627</f>
        <v>127</v>
      </c>
      <c r="I627" s="62">
        <f>IF(H627=0,"N/A",'Source Data'!AS627/H627)</f>
        <v>3465.0787401574803</v>
      </c>
      <c r="J627" s="62">
        <f t="shared" si="27"/>
        <v>1499.8551376730084</v>
      </c>
      <c r="K627" s="55">
        <f t="shared" si="28"/>
        <v>0.76319821102131269</v>
      </c>
      <c r="L627" s="58">
        <f t="shared" si="29"/>
        <v>7.0673491951000436E-2</v>
      </c>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row>
    <row r="628" spans="1:47" ht="20" customHeight="1">
      <c r="A628" s="48" t="s">
        <v>908</v>
      </c>
      <c r="B628" s="49">
        <v>61804</v>
      </c>
      <c r="C628" s="50" t="s">
        <v>152</v>
      </c>
      <c r="D628" s="50" t="s">
        <v>71</v>
      </c>
      <c r="E628" s="50" t="s">
        <v>74</v>
      </c>
      <c r="F628" s="36">
        <f>'Source Data'!F628</f>
        <v>1283</v>
      </c>
      <c r="G628" s="62">
        <f>IF(F628=0,"N/A",'Source Data'!O628/F628)</f>
        <v>716.5993764614185</v>
      </c>
      <c r="H628" s="36">
        <f>'Source Data'!G628</f>
        <v>1391</v>
      </c>
      <c r="I628" s="62">
        <f>IF(H628=0,"N/A",'Source Data'!AS628/H628)</f>
        <v>1032.4644140905823</v>
      </c>
      <c r="J628" s="62">
        <f t="shared" si="27"/>
        <v>315.86503762916379</v>
      </c>
      <c r="K628" s="55">
        <f t="shared" si="28"/>
        <v>0.44078329957376106</v>
      </c>
      <c r="L628" s="58">
        <f t="shared" si="29"/>
        <v>0.33558636560608385</v>
      </c>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row>
    <row r="629" spans="1:47" ht="20" customHeight="1">
      <c r="A629" s="48" t="s">
        <v>909</v>
      </c>
      <c r="B629" s="49">
        <v>193902</v>
      </c>
      <c r="C629" s="50" t="s">
        <v>229</v>
      </c>
      <c r="D629" s="50" t="s">
        <v>79</v>
      </c>
      <c r="E629" s="50" t="s">
        <v>74</v>
      </c>
      <c r="F629" s="36">
        <f>'Source Data'!F629</f>
        <v>284</v>
      </c>
      <c r="G629" s="62">
        <f>IF(F629=0,"N/A",'Source Data'!O629/F629)</f>
        <v>1939.1478873239437</v>
      </c>
      <c r="H629" s="36">
        <f>'Source Data'!G629</f>
        <v>343</v>
      </c>
      <c r="I629" s="62">
        <f>IF(H629=0,"N/A",'Source Data'!AS629/H629)</f>
        <v>2574.1282798833818</v>
      </c>
      <c r="J629" s="62">
        <f t="shared" si="27"/>
        <v>634.98039255943809</v>
      </c>
      <c r="K629" s="55">
        <f t="shared" si="28"/>
        <v>0.32745330911079795</v>
      </c>
      <c r="L629" s="58">
        <f t="shared" si="29"/>
        <v>0.16693428843171365</v>
      </c>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row>
    <row r="630" spans="1:47" ht="20" customHeight="1">
      <c r="A630" s="48" t="s">
        <v>910</v>
      </c>
      <c r="B630" s="49">
        <v>246913</v>
      </c>
      <c r="C630" s="50" t="s">
        <v>464</v>
      </c>
      <c r="D630" s="50" t="s">
        <v>79</v>
      </c>
      <c r="E630" s="50" t="s">
        <v>74</v>
      </c>
      <c r="F630" s="36">
        <f>'Source Data'!F630</f>
        <v>41381</v>
      </c>
      <c r="G630" s="62">
        <f>IF(F630=0,"N/A",'Source Data'!O630/F630)</f>
        <v>1083.6686643628718</v>
      </c>
      <c r="H630" s="36">
        <f>'Source Data'!G630</f>
        <v>42608</v>
      </c>
      <c r="I630" s="62">
        <f>IF(H630=0,"N/A",'Source Data'!AS630/H630)</f>
        <v>1658.0273188133683</v>
      </c>
      <c r="J630" s="62">
        <f t="shared" si="27"/>
        <v>574.35865445049649</v>
      </c>
      <c r="K630" s="55">
        <f t="shared" si="28"/>
        <v>0.53001316116138031</v>
      </c>
      <c r="L630" s="58">
        <f t="shared" si="29"/>
        <v>0.18455367422192478</v>
      </c>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row>
    <row r="631" spans="1:47" ht="20" customHeight="1">
      <c r="A631" s="48" t="s">
        <v>911</v>
      </c>
      <c r="B631" s="49">
        <v>19914</v>
      </c>
      <c r="C631" s="50" t="s">
        <v>512</v>
      </c>
      <c r="D631" s="50" t="s">
        <v>79</v>
      </c>
      <c r="E631" s="50" t="s">
        <v>74</v>
      </c>
      <c r="F631" s="36">
        <f>'Source Data'!F631</f>
        <v>135</v>
      </c>
      <c r="G631" s="62">
        <f>IF(F631=0,"N/A",'Source Data'!O631/F631)</f>
        <v>911.56296296296296</v>
      </c>
      <c r="H631" s="36">
        <f>'Source Data'!G631</f>
        <v>119</v>
      </c>
      <c r="I631" s="62">
        <f>IF(H631=0,"N/A",'Source Data'!AS631/H631)</f>
        <v>1116.0756302521008</v>
      </c>
      <c r="J631" s="62">
        <f t="shared" si="27"/>
        <v>204.51266728913788</v>
      </c>
      <c r="K631" s="55">
        <f t="shared" si="28"/>
        <v>0.22435385771311475</v>
      </c>
      <c r="L631" s="58">
        <f t="shared" si="29"/>
        <v>0.5183053030653515</v>
      </c>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row>
    <row r="632" spans="1:47" ht="20" customHeight="1">
      <c r="A632" s="48" t="s">
        <v>912</v>
      </c>
      <c r="B632" s="49">
        <v>90902</v>
      </c>
      <c r="C632" s="50" t="s">
        <v>697</v>
      </c>
      <c r="D632" s="50" t="s">
        <v>79</v>
      </c>
      <c r="E632" s="50" t="s">
        <v>74</v>
      </c>
      <c r="F632" s="36">
        <f>'Source Data'!F632</f>
        <v>170</v>
      </c>
      <c r="G632" s="62">
        <f>IF(F632=0,"N/A",'Source Data'!O632/F632)</f>
        <v>1793.1764705882354</v>
      </c>
      <c r="H632" s="36">
        <f>'Source Data'!G632</f>
        <v>173</v>
      </c>
      <c r="I632" s="62">
        <f>IF(H632=0,"N/A",'Source Data'!AS632/H632)</f>
        <v>2405.3526011560693</v>
      </c>
      <c r="J632" s="62">
        <f t="shared" si="27"/>
        <v>612.17613056783398</v>
      </c>
      <c r="K632" s="55">
        <f t="shared" si="28"/>
        <v>0.341392016128237</v>
      </c>
      <c r="L632" s="58">
        <f t="shared" si="29"/>
        <v>0.17315278186635269</v>
      </c>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row>
    <row r="633" spans="1:47" ht="20" customHeight="1">
      <c r="A633" s="48" t="s">
        <v>913</v>
      </c>
      <c r="B633" s="49">
        <v>57846</v>
      </c>
      <c r="C633" s="50" t="s">
        <v>70</v>
      </c>
      <c r="D633" s="50" t="s">
        <v>71</v>
      </c>
      <c r="E633" s="50" t="s">
        <v>74</v>
      </c>
      <c r="F633" s="36">
        <f>'Source Data'!F633</f>
        <v>1572</v>
      </c>
      <c r="G633" s="62">
        <f>IF(F633=0,"N/A",'Source Data'!O633/F633)</f>
        <v>960.79834605597966</v>
      </c>
      <c r="H633" s="36">
        <f>'Source Data'!G633</f>
        <v>1138</v>
      </c>
      <c r="I633" s="62">
        <f>IF(H633=0,"N/A",'Source Data'!AS633/H633)</f>
        <v>1445.9973637961336</v>
      </c>
      <c r="J633" s="62">
        <f t="shared" si="27"/>
        <v>485.19901774015398</v>
      </c>
      <c r="K633" s="55">
        <f t="shared" si="28"/>
        <v>0.50499568377887749</v>
      </c>
      <c r="L633" s="58">
        <f t="shared" si="29"/>
        <v>0.21846705398065705</v>
      </c>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row>
    <row r="634" spans="1:47" ht="20" customHeight="1">
      <c r="A634" s="48" t="s">
        <v>914</v>
      </c>
      <c r="B634" s="49">
        <v>101874</v>
      </c>
      <c r="C634" s="50" t="s">
        <v>76</v>
      </c>
      <c r="D634" s="50" t="s">
        <v>71</v>
      </c>
      <c r="E634" s="50" t="s">
        <v>74</v>
      </c>
      <c r="F634" s="36">
        <f>'Source Data'!F634</f>
        <v>433</v>
      </c>
      <c r="G634" s="62">
        <f>IF(F634=0,"N/A",'Source Data'!O634/F634)</f>
        <v>1087.2009237875288</v>
      </c>
      <c r="H634" s="36">
        <f>'Source Data'!G634</f>
        <v>468</v>
      </c>
      <c r="I634" s="62">
        <f>IF(H634=0,"N/A",'Source Data'!AS634/H634)</f>
        <v>1729.8525641025642</v>
      </c>
      <c r="J634" s="62">
        <f t="shared" si="27"/>
        <v>642.65164031503537</v>
      </c>
      <c r="K634" s="55">
        <f t="shared" si="28"/>
        <v>0.59110659883934069</v>
      </c>
      <c r="L634" s="58">
        <f t="shared" si="29"/>
        <v>0.1649416158776745</v>
      </c>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row>
    <row r="635" spans="1:47" ht="20" customHeight="1">
      <c r="A635" s="48" t="s">
        <v>915</v>
      </c>
      <c r="B635" s="49">
        <v>15806</v>
      </c>
      <c r="C635" s="50" t="s">
        <v>99</v>
      </c>
      <c r="D635" s="50" t="s">
        <v>71</v>
      </c>
      <c r="E635" s="50" t="s">
        <v>74</v>
      </c>
      <c r="F635" s="36">
        <f>'Source Data'!F635</f>
        <v>473</v>
      </c>
      <c r="G635" s="62">
        <f>IF(F635=0,"N/A",'Source Data'!O635/F635)</f>
        <v>2320.7928118393233</v>
      </c>
      <c r="H635" s="36">
        <f>'Source Data'!G635</f>
        <v>2186</v>
      </c>
      <c r="I635" s="62">
        <f>IF(H635=0,"N/A",'Source Data'!AS635/H635)</f>
        <v>1253.9501372369625</v>
      </c>
      <c r="J635" s="62">
        <f t="shared" si="27"/>
        <v>-1066.8426746023608</v>
      </c>
      <c r="K635" s="55">
        <f t="shared" si="28"/>
        <v>-0.45968889129609303</v>
      </c>
      <c r="L635" s="58" t="str">
        <f t="shared" si="29"/>
        <v>N/A</v>
      </c>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row>
    <row r="636" spans="1:47" ht="20" customHeight="1">
      <c r="A636" s="48" t="s">
        <v>916</v>
      </c>
      <c r="B636" s="49">
        <v>187906</v>
      </c>
      <c r="C636" s="50" t="s">
        <v>224</v>
      </c>
      <c r="D636" s="50" t="s">
        <v>79</v>
      </c>
      <c r="E636" s="50" t="s">
        <v>74</v>
      </c>
      <c r="F636" s="36">
        <f>'Source Data'!F636</f>
        <v>196</v>
      </c>
      <c r="G636" s="62">
        <f>IF(F636=0,"N/A",'Source Data'!O636/F636)</f>
        <v>1730.5663265306123</v>
      </c>
      <c r="H636" s="36">
        <f>'Source Data'!G636</f>
        <v>227</v>
      </c>
      <c r="I636" s="62">
        <f>IF(H636=0,"N/A",'Source Data'!AS636/H636)</f>
        <v>2393.0969162995593</v>
      </c>
      <c r="J636" s="62">
        <f t="shared" si="27"/>
        <v>662.53058976894704</v>
      </c>
      <c r="K636" s="55">
        <f t="shared" si="28"/>
        <v>0.38284033360175718</v>
      </c>
      <c r="L636" s="58">
        <f t="shared" si="29"/>
        <v>0.15999261262331566</v>
      </c>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row>
    <row r="637" spans="1:47" ht="20" customHeight="1">
      <c r="A637" s="48" t="s">
        <v>917</v>
      </c>
      <c r="B637" s="49">
        <v>145911</v>
      </c>
      <c r="C637" s="50" t="s">
        <v>318</v>
      </c>
      <c r="D637" s="50" t="s">
        <v>79</v>
      </c>
      <c r="E637" s="50" t="s">
        <v>74</v>
      </c>
      <c r="F637" s="36">
        <f>'Source Data'!F637</f>
        <v>705</v>
      </c>
      <c r="G637" s="62">
        <f>IF(F637=0,"N/A",'Source Data'!O637/F637)</f>
        <v>2206.9574468085107</v>
      </c>
      <c r="H637" s="36">
        <f>'Source Data'!G637</f>
        <v>758</v>
      </c>
      <c r="I637" s="62">
        <f>IF(H637=0,"N/A",'Source Data'!AS637/H637)</f>
        <v>2687.7031662269128</v>
      </c>
      <c r="J637" s="62">
        <f t="shared" si="27"/>
        <v>480.74571941840213</v>
      </c>
      <c r="K637" s="55">
        <f t="shared" si="28"/>
        <v>0.21783189345748841</v>
      </c>
      <c r="L637" s="58">
        <f t="shared" si="29"/>
        <v>0.22049078279518947</v>
      </c>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row>
    <row r="638" spans="1:47" ht="20" customHeight="1">
      <c r="A638" s="48" t="s">
        <v>918</v>
      </c>
      <c r="B638" s="49">
        <v>74909</v>
      </c>
      <c r="C638" s="50" t="s">
        <v>256</v>
      </c>
      <c r="D638" s="50" t="s">
        <v>79</v>
      </c>
      <c r="E638" s="50" t="s">
        <v>74</v>
      </c>
      <c r="F638" s="36">
        <f>'Source Data'!F638</f>
        <v>861</v>
      </c>
      <c r="G638" s="62">
        <f>IF(F638=0,"N/A",'Source Data'!O638/F638)</f>
        <v>1339.3600464576075</v>
      </c>
      <c r="H638" s="36">
        <f>'Source Data'!G638</f>
        <v>815</v>
      </c>
      <c r="I638" s="62">
        <f>IF(H638=0,"N/A",'Source Data'!AS638/H638)</f>
        <v>2095.2711656441716</v>
      </c>
      <c r="J638" s="62">
        <f t="shared" si="27"/>
        <v>755.91111918656406</v>
      </c>
      <c r="K638" s="55">
        <f t="shared" si="28"/>
        <v>0.56438231167625741</v>
      </c>
      <c r="L638" s="58">
        <f t="shared" si="29"/>
        <v>0.14022812644172583</v>
      </c>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row>
    <row r="639" spans="1:47" ht="20" customHeight="1">
      <c r="A639" s="48" t="s">
        <v>919</v>
      </c>
      <c r="B639" s="49">
        <v>110902</v>
      </c>
      <c r="C639" s="50" t="s">
        <v>143</v>
      </c>
      <c r="D639" s="50" t="s">
        <v>79</v>
      </c>
      <c r="E639" s="50" t="s">
        <v>74</v>
      </c>
      <c r="F639" s="36">
        <f>'Source Data'!F639</f>
        <v>2898</v>
      </c>
      <c r="G639" s="62">
        <f>IF(F639=0,"N/A",'Source Data'!O639/F639)</f>
        <v>1569.0231193926845</v>
      </c>
      <c r="H639" s="36">
        <f>'Source Data'!G639</f>
        <v>2575</v>
      </c>
      <c r="I639" s="62">
        <f>IF(H639=0,"N/A",'Source Data'!AS639/H639)</f>
        <v>2081.1603883495145</v>
      </c>
      <c r="J639" s="62">
        <f t="shared" si="27"/>
        <v>512.13726895682998</v>
      </c>
      <c r="K639" s="55">
        <f t="shared" si="28"/>
        <v>0.32640517697091737</v>
      </c>
      <c r="L639" s="58">
        <f t="shared" si="29"/>
        <v>0.2069757590887906</v>
      </c>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row>
    <row r="640" spans="1:47" ht="20" customHeight="1">
      <c r="A640" s="48" t="s">
        <v>920</v>
      </c>
      <c r="B640" s="49">
        <v>201904</v>
      </c>
      <c r="C640" s="50" t="s">
        <v>352</v>
      </c>
      <c r="D640" s="50" t="s">
        <v>79</v>
      </c>
      <c r="E640" s="50" t="s">
        <v>74</v>
      </c>
      <c r="F640" s="36">
        <f>'Source Data'!F640</f>
        <v>237</v>
      </c>
      <c r="G640" s="62">
        <f>IF(F640=0,"N/A",'Source Data'!O640/F640)</f>
        <v>1614.5569620253164</v>
      </c>
      <c r="H640" s="36">
        <f>'Source Data'!G640</f>
        <v>242</v>
      </c>
      <c r="I640" s="62">
        <f>IF(H640=0,"N/A",'Source Data'!AS640/H640)</f>
        <v>2303.0619834710742</v>
      </c>
      <c r="J640" s="62">
        <f t="shared" si="27"/>
        <v>688.50502144575785</v>
      </c>
      <c r="K640" s="55">
        <f t="shared" si="28"/>
        <v>0.42643588156969714</v>
      </c>
      <c r="L640" s="58">
        <f t="shared" si="29"/>
        <v>0.15395675659331548</v>
      </c>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row>
    <row r="641" spans="1:47" ht="20" customHeight="1">
      <c r="A641" s="48" t="s">
        <v>921</v>
      </c>
      <c r="B641" s="49">
        <v>61902</v>
      </c>
      <c r="C641" s="50" t="s">
        <v>152</v>
      </c>
      <c r="D641" s="50" t="s">
        <v>79</v>
      </c>
      <c r="E641" s="50" t="s">
        <v>74</v>
      </c>
      <c r="F641" s="36">
        <f>'Source Data'!F641</f>
        <v>52189</v>
      </c>
      <c r="G641" s="62">
        <f>IF(F641=0,"N/A",'Source Data'!O641/F641)</f>
        <v>1213.1109237578801</v>
      </c>
      <c r="H641" s="36">
        <f>'Source Data'!G641</f>
        <v>47876</v>
      </c>
      <c r="I641" s="62">
        <f>IF(H641=0,"N/A",'Source Data'!AS641/H641)</f>
        <v>1713.5938466037262</v>
      </c>
      <c r="J641" s="62">
        <f t="shared" si="27"/>
        <v>500.48292284584613</v>
      </c>
      <c r="K641" s="55">
        <f t="shared" si="28"/>
        <v>0.41256154985027199</v>
      </c>
      <c r="L641" s="58">
        <f t="shared" si="29"/>
        <v>0.21179543828840908</v>
      </c>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row>
    <row r="642" spans="1:47" ht="20" customHeight="1">
      <c r="A642" s="48" t="s">
        <v>922</v>
      </c>
      <c r="B642" s="49">
        <v>144902</v>
      </c>
      <c r="C642" s="50" t="s">
        <v>532</v>
      </c>
      <c r="D642" s="50" t="s">
        <v>79</v>
      </c>
      <c r="E642" s="50" t="s">
        <v>74</v>
      </c>
      <c r="F642" s="36">
        <f>'Source Data'!F642</f>
        <v>1054</v>
      </c>
      <c r="G642" s="62">
        <f>IF(F642=0,"N/A",'Source Data'!O642/F642)</f>
        <v>1468.0787476280834</v>
      </c>
      <c r="H642" s="36">
        <f>'Source Data'!G642</f>
        <v>1052</v>
      </c>
      <c r="I642" s="62">
        <f>IF(H642=0,"N/A",'Source Data'!AS642/H642)</f>
        <v>2114.2395437262358</v>
      </c>
      <c r="J642" s="62">
        <f t="shared" si="27"/>
        <v>646.16079609815233</v>
      </c>
      <c r="K642" s="55">
        <f t="shared" si="28"/>
        <v>0.44014041967580331</v>
      </c>
      <c r="L642" s="58">
        <f t="shared" si="29"/>
        <v>0.16404585459235835</v>
      </c>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row>
    <row r="643" spans="1:47" ht="20" customHeight="1">
      <c r="A643" s="48" t="s">
        <v>923</v>
      </c>
      <c r="B643" s="49">
        <v>246908</v>
      </c>
      <c r="C643" s="50" t="s">
        <v>464</v>
      </c>
      <c r="D643" s="50" t="s">
        <v>79</v>
      </c>
      <c r="E643" s="50" t="s">
        <v>74</v>
      </c>
      <c r="F643" s="36">
        <f>'Source Data'!F643</f>
        <v>4878</v>
      </c>
      <c r="G643" s="62">
        <f>IF(F643=0,"N/A",'Source Data'!O643/F643)</f>
        <v>1287.6623616236163</v>
      </c>
      <c r="H643" s="36">
        <f>'Source Data'!G643</f>
        <v>9836</v>
      </c>
      <c r="I643" s="62">
        <f>IF(H643=0,"N/A",'Source Data'!AS643/H643)</f>
        <v>1690.8083570557137</v>
      </c>
      <c r="J643" s="62">
        <f t="shared" si="27"/>
        <v>403.14599543209738</v>
      </c>
      <c r="K643" s="55">
        <f t="shared" si="28"/>
        <v>0.31308362148892022</v>
      </c>
      <c r="L643" s="58">
        <f t="shared" si="29"/>
        <v>0.26293204248844826</v>
      </c>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row>
    <row r="644" spans="1:47" ht="20" customHeight="1">
      <c r="A644" s="48" t="s">
        <v>924</v>
      </c>
      <c r="B644" s="49">
        <v>146906</v>
      </c>
      <c r="C644" s="50" t="s">
        <v>413</v>
      </c>
      <c r="D644" s="50" t="s">
        <v>79</v>
      </c>
      <c r="E644" s="50" t="s">
        <v>74</v>
      </c>
      <c r="F644" s="36">
        <f>'Source Data'!F644</f>
        <v>2266</v>
      </c>
      <c r="G644" s="62">
        <f>IF(F644=0,"N/A",'Source Data'!O644/F644)</f>
        <v>1660.1712268314211</v>
      </c>
      <c r="H644" s="36">
        <f>'Source Data'!G644</f>
        <v>2438</v>
      </c>
      <c r="I644" s="62">
        <f>IF(H644=0,"N/A",'Source Data'!AS644/H644)</f>
        <v>1919.1156685808039</v>
      </c>
      <c r="J644" s="62">
        <f t="shared" si="27"/>
        <v>258.9444417493828</v>
      </c>
      <c r="K644" s="55">
        <f t="shared" si="28"/>
        <v>0.15597453898993324</v>
      </c>
      <c r="L644" s="58">
        <f t="shared" si="29"/>
        <v>0.40935422009402006</v>
      </c>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row>
    <row r="645" spans="1:47" ht="20" customHeight="1">
      <c r="A645" s="48" t="s">
        <v>925</v>
      </c>
      <c r="B645" s="49">
        <v>19908</v>
      </c>
      <c r="C645" s="50" t="s">
        <v>512</v>
      </c>
      <c r="D645" s="50" t="s">
        <v>79</v>
      </c>
      <c r="E645" s="50" t="s">
        <v>74</v>
      </c>
      <c r="F645" s="36">
        <f>'Source Data'!F645</f>
        <v>2436</v>
      </c>
      <c r="G645" s="62">
        <f>IF(F645=0,"N/A",'Source Data'!O645/F645)</f>
        <v>1182.5147783251232</v>
      </c>
      <c r="H645" s="36">
        <f>'Source Data'!G645</f>
        <v>1937</v>
      </c>
      <c r="I645" s="62">
        <f>IF(H645=0,"N/A",'Source Data'!AS645/H645)</f>
        <v>1790.8957150232318</v>
      </c>
      <c r="J645" s="62">
        <f t="shared" si="27"/>
        <v>608.3809366981086</v>
      </c>
      <c r="K645" s="55">
        <f t="shared" si="28"/>
        <v>0.51448062032662312</v>
      </c>
      <c r="L645" s="58">
        <f t="shared" si="29"/>
        <v>0.17423294124779493</v>
      </c>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row>
    <row r="646" spans="1:47" ht="20" customHeight="1">
      <c r="A646" s="48" t="s">
        <v>926</v>
      </c>
      <c r="B646" s="49">
        <v>57807</v>
      </c>
      <c r="C646" s="50" t="s">
        <v>70</v>
      </c>
      <c r="D646" s="50" t="s">
        <v>71</v>
      </c>
      <c r="E646" s="50" t="s">
        <v>74</v>
      </c>
      <c r="F646" s="36">
        <f>'Source Data'!F646</f>
        <v>5605</v>
      </c>
      <c r="G646" s="62">
        <f>IF(F646=0,"N/A",'Source Data'!O646/F646)</f>
        <v>1358.1628902765387</v>
      </c>
      <c r="H646" s="36">
        <f>'Source Data'!G646</f>
        <v>5735</v>
      </c>
      <c r="I646" s="62">
        <f>IF(H646=0,"N/A",'Source Data'!AS646/H646)</f>
        <v>1364.2244115082824</v>
      </c>
      <c r="J646" s="62">
        <f t="shared" ref="J646:J709" si="30">IF(OR(NOT(ISNUMBER(G646)),NOT(ISNUMBER(I646))),"N/A",I646-G646)</f>
        <v>6.0615212317436544</v>
      </c>
      <c r="K646" s="55">
        <f t="shared" ref="K646:K709" si="31">IF(OR(NOT(ISNUMBER(G646)),NOT(ISNUMBER(J646)),G646=0),"N/A",J646/G646)</f>
        <v>4.4630296374166527E-3</v>
      </c>
      <c r="L646" s="58">
        <f t="shared" ref="L646:L709" si="32">IF(OR(NOT(ISNUMBER(J646)),J646&lt;=0),"N/A",106/J646)</f>
        <v>17.487359352118954</v>
      </c>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row>
    <row r="647" spans="1:47" ht="20" customHeight="1">
      <c r="A647" s="48" t="s">
        <v>927</v>
      </c>
      <c r="B647" s="49">
        <v>15825</v>
      </c>
      <c r="C647" s="50" t="s">
        <v>99</v>
      </c>
      <c r="D647" s="50" t="s">
        <v>71</v>
      </c>
      <c r="E647" s="50" t="s">
        <v>74</v>
      </c>
      <c r="F647" s="36">
        <f>'Source Data'!F647</f>
        <v>334</v>
      </c>
      <c r="G647" s="62">
        <f>IF(F647=0,"N/A",'Source Data'!O647/F647)</f>
        <v>1130.3023952095809</v>
      </c>
      <c r="H647" s="36">
        <f>'Source Data'!G647</f>
        <v>462</v>
      </c>
      <c r="I647" s="62">
        <f>IF(H647=0,"N/A",'Source Data'!AS647/H647)</f>
        <v>1396.1190476190477</v>
      </c>
      <c r="J647" s="62">
        <f t="shared" si="30"/>
        <v>265.81665240946677</v>
      </c>
      <c r="K647" s="55">
        <f t="shared" si="31"/>
        <v>0.23517304177717768</v>
      </c>
      <c r="L647" s="58">
        <f t="shared" si="32"/>
        <v>0.39877110421478218</v>
      </c>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row>
    <row r="648" spans="1:47" ht="20" customHeight="1">
      <c r="A648" s="48" t="s">
        <v>928</v>
      </c>
      <c r="B648" s="49">
        <v>212903</v>
      </c>
      <c r="C648" s="50" t="s">
        <v>157</v>
      </c>
      <c r="D648" s="50" t="s">
        <v>79</v>
      </c>
      <c r="E648" s="50" t="s">
        <v>74</v>
      </c>
      <c r="F648" s="36">
        <f>'Source Data'!F648</f>
        <v>4237</v>
      </c>
      <c r="G648" s="62">
        <f>IF(F648=0,"N/A",'Source Data'!O648/F648)</f>
        <v>1234.1796082133585</v>
      </c>
      <c r="H648" s="36">
        <f>'Source Data'!G648</f>
        <v>4606</v>
      </c>
      <c r="I648" s="62">
        <f>IF(H648=0,"N/A",'Source Data'!AS648/H648)</f>
        <v>1615.826313504125</v>
      </c>
      <c r="J648" s="62">
        <f t="shared" si="30"/>
        <v>381.64670529076648</v>
      </c>
      <c r="K648" s="55">
        <f t="shared" si="31"/>
        <v>0.30923108982755887</v>
      </c>
      <c r="L648" s="58">
        <f t="shared" si="32"/>
        <v>0.27774378379407577</v>
      </c>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row>
    <row r="649" spans="1:47" ht="20" customHeight="1">
      <c r="A649" s="48" t="s">
        <v>929</v>
      </c>
      <c r="B649" s="49">
        <v>34905</v>
      </c>
      <c r="C649" s="50" t="s">
        <v>165</v>
      </c>
      <c r="D649" s="50" t="s">
        <v>79</v>
      </c>
      <c r="E649" s="50" t="s">
        <v>74</v>
      </c>
      <c r="F649" s="36">
        <f>'Source Data'!F649</f>
        <v>656</v>
      </c>
      <c r="G649" s="62">
        <f>IF(F649=0,"N/A",'Source Data'!O649/F649)</f>
        <v>2275.875</v>
      </c>
      <c r="H649" s="36">
        <f>'Source Data'!G649</f>
        <v>617</v>
      </c>
      <c r="I649" s="62">
        <f>IF(H649=0,"N/A",'Source Data'!AS649/H649)</f>
        <v>3121.705024311183</v>
      </c>
      <c r="J649" s="62">
        <f t="shared" si="30"/>
        <v>845.83002431118302</v>
      </c>
      <c r="K649" s="55">
        <f t="shared" si="31"/>
        <v>0.37165047478933733</v>
      </c>
      <c r="L649" s="58">
        <f t="shared" si="32"/>
        <v>0.12532068731696183</v>
      </c>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row>
    <row r="650" spans="1:47" ht="20" customHeight="1">
      <c r="A650" s="48" t="s">
        <v>930</v>
      </c>
      <c r="B650" s="49">
        <v>49907</v>
      </c>
      <c r="C650" s="50" t="s">
        <v>339</v>
      </c>
      <c r="D650" s="50" t="s">
        <v>79</v>
      </c>
      <c r="E650" s="50" t="s">
        <v>74</v>
      </c>
      <c r="F650" s="36">
        <f>'Source Data'!F650</f>
        <v>512</v>
      </c>
      <c r="G650" s="62">
        <f>IF(F650=0,"N/A",'Source Data'!O650/F650)</f>
        <v>1035.18359375</v>
      </c>
      <c r="H650" s="36">
        <f>'Source Data'!G650</f>
        <v>507</v>
      </c>
      <c r="I650" s="62">
        <f>IF(H650=0,"N/A",'Source Data'!AS650/H650)</f>
        <v>1557.0966469428008</v>
      </c>
      <c r="J650" s="62">
        <f t="shared" si="30"/>
        <v>521.91305319280082</v>
      </c>
      <c r="K650" s="55">
        <f t="shared" si="31"/>
        <v>0.50417438640246115</v>
      </c>
      <c r="L650" s="58">
        <f t="shared" si="32"/>
        <v>0.20309896323064822</v>
      </c>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row>
    <row r="651" spans="1:47" ht="20" customHeight="1">
      <c r="A651" s="48" t="s">
        <v>931</v>
      </c>
      <c r="B651" s="49">
        <v>72909</v>
      </c>
      <c r="C651" s="50" t="s">
        <v>247</v>
      </c>
      <c r="D651" s="50" t="s">
        <v>79</v>
      </c>
      <c r="E651" s="50" t="s">
        <v>74</v>
      </c>
      <c r="F651" s="36">
        <f>'Source Data'!F651</f>
        <v>282</v>
      </c>
      <c r="G651" s="62">
        <f>IF(F651=0,"N/A",'Source Data'!O651/F651)</f>
        <v>1828.9893617021276</v>
      </c>
      <c r="H651" s="36">
        <f>'Source Data'!G651</f>
        <v>270</v>
      </c>
      <c r="I651" s="62">
        <f>IF(H651=0,"N/A",'Source Data'!AS651/H651)</f>
        <v>2716.0666666666666</v>
      </c>
      <c r="J651" s="62">
        <f t="shared" si="30"/>
        <v>887.07730496453905</v>
      </c>
      <c r="K651" s="55">
        <f t="shared" si="31"/>
        <v>0.48500954873733709</v>
      </c>
      <c r="L651" s="58">
        <f t="shared" si="32"/>
        <v>0.1194935316310875</v>
      </c>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row>
    <row r="652" spans="1:47" ht="20" customHeight="1">
      <c r="A652" s="48" t="s">
        <v>932</v>
      </c>
      <c r="B652" s="49">
        <v>111902</v>
      </c>
      <c r="C652" s="50" t="s">
        <v>690</v>
      </c>
      <c r="D652" s="50" t="s">
        <v>79</v>
      </c>
      <c r="E652" s="50" t="s">
        <v>74</v>
      </c>
      <c r="F652" s="36">
        <f>'Source Data'!F652</f>
        <v>441</v>
      </c>
      <c r="G652" s="62">
        <f>IF(F652=0,"N/A",'Source Data'!O652/F652)</f>
        <v>1189.2063492063492</v>
      </c>
      <c r="H652" s="36">
        <f>'Source Data'!G652</f>
        <v>478</v>
      </c>
      <c r="I652" s="62">
        <f>IF(H652=0,"N/A",'Source Data'!AS652/H652)</f>
        <v>1833.6610878661088</v>
      </c>
      <c r="J652" s="62">
        <f t="shared" si="30"/>
        <v>644.45473865975964</v>
      </c>
      <c r="K652" s="55">
        <f t="shared" si="31"/>
        <v>0.54192002850460308</v>
      </c>
      <c r="L652" s="58">
        <f t="shared" si="32"/>
        <v>0.1644801312508663</v>
      </c>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row>
    <row r="653" spans="1:47" ht="20" customHeight="1">
      <c r="A653" s="48" t="s">
        <v>933</v>
      </c>
      <c r="B653" s="49">
        <v>181908</v>
      </c>
      <c r="C653" s="50" t="s">
        <v>286</v>
      </c>
      <c r="D653" s="50" t="s">
        <v>79</v>
      </c>
      <c r="E653" s="50" t="s">
        <v>74</v>
      </c>
      <c r="F653" s="36">
        <f>'Source Data'!F653</f>
        <v>3217</v>
      </c>
      <c r="G653" s="62">
        <f>IF(F653=0,"N/A",'Source Data'!O653/F653)</f>
        <v>1362.5875038856077</v>
      </c>
      <c r="H653" s="36">
        <f>'Source Data'!G653</f>
        <v>3320</v>
      </c>
      <c r="I653" s="62">
        <f>IF(H653=0,"N/A",'Source Data'!AS653/H653)</f>
        <v>2080.7126506024097</v>
      </c>
      <c r="J653" s="62">
        <f t="shared" si="30"/>
        <v>718.12514671680196</v>
      </c>
      <c r="K653" s="55">
        <f t="shared" si="31"/>
        <v>0.52703048036839339</v>
      </c>
      <c r="L653" s="58">
        <f t="shared" si="32"/>
        <v>0.14760658429052603</v>
      </c>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row>
    <row r="654" spans="1:47" ht="20" customHeight="1">
      <c r="A654" s="48" t="s">
        <v>934</v>
      </c>
      <c r="B654" s="49">
        <v>61914</v>
      </c>
      <c r="C654" s="50" t="s">
        <v>152</v>
      </c>
      <c r="D654" s="50" t="s">
        <v>79</v>
      </c>
      <c r="E654" s="50" t="s">
        <v>74</v>
      </c>
      <c r="F654" s="36">
        <f>'Source Data'!F654</f>
        <v>8065</v>
      </c>
      <c r="G654" s="62">
        <f>IF(F654=0,"N/A",'Source Data'!O654/F654)</f>
        <v>1231.8297582145071</v>
      </c>
      <c r="H654" s="36">
        <f>'Source Data'!G654</f>
        <v>8036</v>
      </c>
      <c r="I654" s="62">
        <f>IF(H654=0,"N/A",'Source Data'!AS654/H654)</f>
        <v>2031.0267546042808</v>
      </c>
      <c r="J654" s="62">
        <f t="shared" si="30"/>
        <v>799.19699638977363</v>
      </c>
      <c r="K654" s="55">
        <f t="shared" si="31"/>
        <v>0.64878851242251279</v>
      </c>
      <c r="L654" s="58">
        <f t="shared" si="32"/>
        <v>0.13263313110389005</v>
      </c>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row>
    <row r="655" spans="1:47" ht="20" customHeight="1">
      <c r="A655" s="48" t="s">
        <v>935</v>
      </c>
      <c r="B655" s="49">
        <v>140904</v>
      </c>
      <c r="C655" s="50" t="s">
        <v>128</v>
      </c>
      <c r="D655" s="50" t="s">
        <v>79</v>
      </c>
      <c r="E655" s="50" t="s">
        <v>74</v>
      </c>
      <c r="F655" s="36">
        <f>'Source Data'!F655</f>
        <v>1296</v>
      </c>
      <c r="G655" s="62">
        <f>IF(F655=0,"N/A",'Source Data'!O655/F655)</f>
        <v>1899.0277777777778</v>
      </c>
      <c r="H655" s="36">
        <f>'Source Data'!G655</f>
        <v>1233</v>
      </c>
      <c r="I655" s="62">
        <f>IF(H655=0,"N/A",'Source Data'!AS655/H655)</f>
        <v>2303.817518248175</v>
      </c>
      <c r="J655" s="62">
        <f t="shared" si="30"/>
        <v>404.78974047039719</v>
      </c>
      <c r="K655" s="55">
        <f t="shared" si="31"/>
        <v>0.21315630303421779</v>
      </c>
      <c r="L655" s="58">
        <f t="shared" si="32"/>
        <v>0.26186434437992362</v>
      </c>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row>
    <row r="656" spans="1:47" ht="20" customHeight="1">
      <c r="A656" s="48" t="s">
        <v>936</v>
      </c>
      <c r="B656" s="49">
        <v>187907</v>
      </c>
      <c r="C656" s="50" t="s">
        <v>224</v>
      </c>
      <c r="D656" s="50" t="s">
        <v>79</v>
      </c>
      <c r="E656" s="50" t="s">
        <v>74</v>
      </c>
      <c r="F656" s="36">
        <f>'Source Data'!F656</f>
        <v>3981</v>
      </c>
      <c r="G656" s="62">
        <f>IF(F656=0,"N/A",'Source Data'!O656/F656)</f>
        <v>1300.5900527505653</v>
      </c>
      <c r="H656" s="36">
        <f>'Source Data'!G656</f>
        <v>4016</v>
      </c>
      <c r="I656" s="62">
        <f>IF(H656=0,"N/A",'Source Data'!AS656/H656)</f>
        <v>2161.2490039840636</v>
      </c>
      <c r="J656" s="62">
        <f t="shared" si="30"/>
        <v>860.65895123349833</v>
      </c>
      <c r="K656" s="55">
        <f t="shared" si="31"/>
        <v>0.66174498983236529</v>
      </c>
      <c r="L656" s="58">
        <f t="shared" si="32"/>
        <v>0.12316144489995784</v>
      </c>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row>
    <row r="657" spans="1:47" ht="20" customHeight="1">
      <c r="A657" s="48" t="s">
        <v>937</v>
      </c>
      <c r="B657" s="49">
        <v>150901</v>
      </c>
      <c r="C657" s="50" t="s">
        <v>938</v>
      </c>
      <c r="D657" s="50" t="s">
        <v>79</v>
      </c>
      <c r="E657" s="50" t="s">
        <v>74</v>
      </c>
      <c r="F657" s="36">
        <f>'Source Data'!F657</f>
        <v>1778</v>
      </c>
      <c r="G657" s="62">
        <f>IF(F657=0,"N/A",'Source Data'!O657/F657)</f>
        <v>1812.6001124859392</v>
      </c>
      <c r="H657" s="36">
        <f>'Source Data'!G657</f>
        <v>1968</v>
      </c>
      <c r="I657" s="62">
        <f>IF(H657=0,"N/A",'Source Data'!AS657/H657)</f>
        <v>2349.0665650406504</v>
      </c>
      <c r="J657" s="62">
        <f t="shared" si="30"/>
        <v>536.46645255471117</v>
      </c>
      <c r="K657" s="55">
        <f t="shared" si="31"/>
        <v>0.2959651435853437</v>
      </c>
      <c r="L657" s="58">
        <f t="shared" si="32"/>
        <v>0.19758924252433038</v>
      </c>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row>
    <row r="658" spans="1:47" ht="20" customHeight="1">
      <c r="A658" s="48" t="s">
        <v>939</v>
      </c>
      <c r="B658" s="49">
        <v>28902</v>
      </c>
      <c r="C658" s="50" t="s">
        <v>940</v>
      </c>
      <c r="D658" s="50" t="s">
        <v>79</v>
      </c>
      <c r="E658" s="50" t="s">
        <v>74</v>
      </c>
      <c r="F658" s="36">
        <f>'Source Data'!F658</f>
        <v>6160</v>
      </c>
      <c r="G658" s="62">
        <f>IF(F658=0,"N/A",'Source Data'!O658/F658)</f>
        <v>1580.8839285714287</v>
      </c>
      <c r="H658" s="36">
        <f>'Source Data'!G658</f>
        <v>6753</v>
      </c>
      <c r="I658" s="62">
        <f>IF(H658=0,"N/A",'Source Data'!AS658/H658)</f>
        <v>1949.3194135939582</v>
      </c>
      <c r="J658" s="62">
        <f t="shared" si="30"/>
        <v>368.43548502252952</v>
      </c>
      <c r="K658" s="55">
        <f t="shared" si="31"/>
        <v>0.23305663266212565</v>
      </c>
      <c r="L658" s="58">
        <f t="shared" si="32"/>
        <v>0.28770301534207049</v>
      </c>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row>
    <row r="659" spans="1:47" ht="20" customHeight="1">
      <c r="A659" s="48" t="s">
        <v>941</v>
      </c>
      <c r="B659" s="49">
        <v>77902</v>
      </c>
      <c r="C659" s="50" t="s">
        <v>620</v>
      </c>
      <c r="D659" s="50" t="s">
        <v>79</v>
      </c>
      <c r="E659" s="50" t="s">
        <v>74</v>
      </c>
      <c r="F659" s="36">
        <f>'Source Data'!F659</f>
        <v>442</v>
      </c>
      <c r="G659" s="62">
        <f>IF(F659=0,"N/A",'Source Data'!O659/F659)</f>
        <v>1590.7036199095023</v>
      </c>
      <c r="H659" s="36">
        <f>'Source Data'!G659</f>
        <v>391</v>
      </c>
      <c r="I659" s="62">
        <f>IF(H659=0,"N/A",'Source Data'!AS659/H659)</f>
        <v>2372.6547314578006</v>
      </c>
      <c r="J659" s="62">
        <f t="shared" si="30"/>
        <v>781.95111154829829</v>
      </c>
      <c r="K659" s="55">
        <f t="shared" si="31"/>
        <v>0.49157561582262871</v>
      </c>
      <c r="L659" s="58">
        <f t="shared" si="32"/>
        <v>0.13555834685126958</v>
      </c>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row>
    <row r="660" spans="1:47" ht="20" customHeight="1">
      <c r="A660" s="48" t="s">
        <v>942</v>
      </c>
      <c r="B660" s="49">
        <v>160905</v>
      </c>
      <c r="C660" s="50" t="s">
        <v>273</v>
      </c>
      <c r="D660" s="50" t="s">
        <v>79</v>
      </c>
      <c r="E660" s="50" t="s">
        <v>74</v>
      </c>
      <c r="F660" s="36">
        <f>'Source Data'!F660</f>
        <v>74</v>
      </c>
      <c r="G660" s="62">
        <f>IF(F660=0,"N/A",'Source Data'!O660/F660)</f>
        <v>3372.2162162162163</v>
      </c>
      <c r="H660" s="36">
        <f>'Source Data'!G660</f>
        <v>123</v>
      </c>
      <c r="I660" s="62">
        <f>IF(H660=0,"N/A",'Source Data'!AS660/H660)</f>
        <v>3774.1869918699185</v>
      </c>
      <c r="J660" s="62">
        <f t="shared" si="30"/>
        <v>401.97077565370228</v>
      </c>
      <c r="K660" s="55">
        <f t="shared" si="31"/>
        <v>0.11920077180126137</v>
      </c>
      <c r="L660" s="58">
        <f t="shared" si="32"/>
        <v>0.26370076239402779</v>
      </c>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row>
    <row r="661" spans="1:47" ht="20" customHeight="1">
      <c r="A661" s="48" t="s">
        <v>943</v>
      </c>
      <c r="B661" s="49">
        <v>141902</v>
      </c>
      <c r="C661" s="50" t="s">
        <v>898</v>
      </c>
      <c r="D661" s="50" t="s">
        <v>79</v>
      </c>
      <c r="E661" s="50" t="s">
        <v>74</v>
      </c>
      <c r="F661" s="36">
        <f>'Source Data'!F661</f>
        <v>341</v>
      </c>
      <c r="G661" s="62">
        <f>IF(F661=0,"N/A",'Source Data'!O661/F661)</f>
        <v>1682.651026392962</v>
      </c>
      <c r="H661" s="36">
        <f>'Source Data'!G661</f>
        <v>316</v>
      </c>
      <c r="I661" s="62">
        <f>IF(H661=0,"N/A",'Source Data'!AS661/H661)</f>
        <v>2741.9272151898736</v>
      </c>
      <c r="J661" s="62">
        <f t="shared" si="30"/>
        <v>1059.2761887969116</v>
      </c>
      <c r="K661" s="55">
        <f t="shared" si="31"/>
        <v>0.62952815062766965</v>
      </c>
      <c r="L661" s="58">
        <f t="shared" si="32"/>
        <v>0.10006833073477377</v>
      </c>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row>
    <row r="662" spans="1:47" ht="20" customHeight="1">
      <c r="A662" s="48" t="s">
        <v>944</v>
      </c>
      <c r="B662" s="49">
        <v>178906</v>
      </c>
      <c r="C662" s="50" t="s">
        <v>97</v>
      </c>
      <c r="D662" s="50" t="s">
        <v>79</v>
      </c>
      <c r="E662" s="50" t="s">
        <v>74</v>
      </c>
      <c r="F662" s="36">
        <f>'Source Data'!F662</f>
        <v>1201</v>
      </c>
      <c r="G662" s="62">
        <f>IF(F662=0,"N/A",'Source Data'!O662/F662)</f>
        <v>1241.993338884263</v>
      </c>
      <c r="H662" s="36">
        <f>'Source Data'!G662</f>
        <v>1808</v>
      </c>
      <c r="I662" s="62">
        <f>IF(H662=0,"N/A",'Source Data'!AS662/H662)</f>
        <v>1651.1980088495575</v>
      </c>
      <c r="J662" s="62">
        <f t="shared" si="30"/>
        <v>409.20466996529444</v>
      </c>
      <c r="K662" s="55">
        <f t="shared" si="31"/>
        <v>0.32947412611157872</v>
      </c>
      <c r="L662" s="58">
        <f t="shared" si="32"/>
        <v>0.25903907697092043</v>
      </c>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row>
    <row r="663" spans="1:47" ht="20" customHeight="1">
      <c r="A663" s="48" t="s">
        <v>945</v>
      </c>
      <c r="B663" s="49">
        <v>116906</v>
      </c>
      <c r="C663" s="50" t="s">
        <v>237</v>
      </c>
      <c r="D663" s="50" t="s">
        <v>79</v>
      </c>
      <c r="E663" s="50" t="s">
        <v>74</v>
      </c>
      <c r="F663" s="36">
        <f>'Source Data'!F663</f>
        <v>993</v>
      </c>
      <c r="G663" s="62">
        <f>IF(F663=0,"N/A",'Source Data'!O663/F663)</f>
        <v>1479.2920443101711</v>
      </c>
      <c r="H663" s="36">
        <f>'Source Data'!G663</f>
        <v>1137</v>
      </c>
      <c r="I663" s="62">
        <f>IF(H663=0,"N/A",'Source Data'!AS663/H663)</f>
        <v>1724.6622691292876</v>
      </c>
      <c r="J663" s="62">
        <f t="shared" si="30"/>
        <v>245.3702248191164</v>
      </c>
      <c r="K663" s="55">
        <f t="shared" si="31"/>
        <v>0.16587003611821513</v>
      </c>
      <c r="L663" s="58">
        <f t="shared" si="32"/>
        <v>0.43200025625823901</v>
      </c>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row>
    <row r="664" spans="1:47" ht="20" customHeight="1">
      <c r="A664" s="48" t="s">
        <v>946</v>
      </c>
      <c r="B664" s="49">
        <v>92903</v>
      </c>
      <c r="C664" s="50" t="s">
        <v>561</v>
      </c>
      <c r="D664" s="50" t="s">
        <v>79</v>
      </c>
      <c r="E664" s="50" t="s">
        <v>74</v>
      </c>
      <c r="F664" s="36">
        <f>'Source Data'!F664</f>
        <v>8575</v>
      </c>
      <c r="G664" s="62">
        <f>IF(F664=0,"N/A",'Source Data'!O664/F664)</f>
        <v>1386.3015743440233</v>
      </c>
      <c r="H664" s="36">
        <f>'Source Data'!G664</f>
        <v>8138</v>
      </c>
      <c r="I664" s="62">
        <f>IF(H664=0,"N/A",'Source Data'!AS664/H664)</f>
        <v>1906.9760383386581</v>
      </c>
      <c r="J664" s="62">
        <f t="shared" si="30"/>
        <v>520.67446399463483</v>
      </c>
      <c r="K664" s="55">
        <f t="shared" si="31"/>
        <v>0.3755852793004365</v>
      </c>
      <c r="L664" s="58">
        <f t="shared" si="32"/>
        <v>0.20358209847044131</v>
      </c>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row>
    <row r="665" spans="1:47" ht="20" customHeight="1">
      <c r="A665" s="48" t="s">
        <v>947</v>
      </c>
      <c r="B665" s="49">
        <v>83902</v>
      </c>
      <c r="C665" s="50" t="s">
        <v>948</v>
      </c>
      <c r="D665" s="50" t="s">
        <v>79</v>
      </c>
      <c r="E665" s="50" t="s">
        <v>74</v>
      </c>
      <c r="F665" s="36">
        <f>'Source Data'!F665</f>
        <v>157</v>
      </c>
      <c r="G665" s="62">
        <f>IF(F665=0,"N/A",'Source Data'!O665/F665)</f>
        <v>2169.5414012738852</v>
      </c>
      <c r="H665" s="36">
        <f>'Source Data'!G665</f>
        <v>150</v>
      </c>
      <c r="I665" s="62">
        <f>IF(H665=0,"N/A",'Source Data'!AS665/H665)</f>
        <v>3559.94</v>
      </c>
      <c r="J665" s="62">
        <f t="shared" si="30"/>
        <v>1390.3985987261149</v>
      </c>
      <c r="K665" s="55">
        <f t="shared" si="31"/>
        <v>0.64087212067477362</v>
      </c>
      <c r="L665" s="58">
        <f t="shared" si="32"/>
        <v>7.6237130918513113E-2</v>
      </c>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row>
    <row r="666" spans="1:47" ht="20" customHeight="1">
      <c r="A666" s="48" t="s">
        <v>949</v>
      </c>
      <c r="B666" s="49">
        <v>168902</v>
      </c>
      <c r="C666" s="50" t="s">
        <v>427</v>
      </c>
      <c r="D666" s="50" t="s">
        <v>79</v>
      </c>
      <c r="E666" s="50" t="s">
        <v>74</v>
      </c>
      <c r="F666" s="36">
        <f>'Source Data'!F666</f>
        <v>158</v>
      </c>
      <c r="G666" s="62">
        <f>IF(F666=0,"N/A",'Source Data'!O666/F666)</f>
        <v>2173.0126582278481</v>
      </c>
      <c r="H666" s="36">
        <f>'Source Data'!G666</f>
        <v>141</v>
      </c>
      <c r="I666" s="62">
        <f>IF(H666=0,"N/A",'Source Data'!AS666/H666)</f>
        <v>3316.1631205673757</v>
      </c>
      <c r="J666" s="62">
        <f t="shared" si="30"/>
        <v>1143.1504623395276</v>
      </c>
      <c r="K666" s="55">
        <f t="shared" si="31"/>
        <v>0.52606709768170357</v>
      </c>
      <c r="L666" s="58">
        <f t="shared" si="32"/>
        <v>9.2726201398776936E-2</v>
      </c>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row>
    <row r="667" spans="1:47" ht="20" customHeight="1">
      <c r="A667" s="48" t="s">
        <v>950</v>
      </c>
      <c r="B667" s="49">
        <v>161907</v>
      </c>
      <c r="C667" s="50" t="s">
        <v>179</v>
      </c>
      <c r="D667" s="50" t="s">
        <v>79</v>
      </c>
      <c r="E667" s="50" t="s">
        <v>74</v>
      </c>
      <c r="F667" s="36">
        <f>'Source Data'!F667</f>
        <v>1752</v>
      </c>
      <c r="G667" s="62">
        <f>IF(F667=0,"N/A",'Source Data'!O667/F667)</f>
        <v>1127.658105022831</v>
      </c>
      <c r="H667" s="36">
        <f>'Source Data'!G667</f>
        <v>1817</v>
      </c>
      <c r="I667" s="62">
        <f>IF(H667=0,"N/A",'Source Data'!AS667/H667)</f>
        <v>1504.4567969179966</v>
      </c>
      <c r="J667" s="62">
        <f t="shared" si="30"/>
        <v>376.79869189516558</v>
      </c>
      <c r="K667" s="55">
        <f t="shared" si="31"/>
        <v>0.33414267162788386</v>
      </c>
      <c r="L667" s="58">
        <f t="shared" si="32"/>
        <v>0.28131732482099947</v>
      </c>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row>
    <row r="668" spans="1:47" ht="20" customHeight="1">
      <c r="A668" s="48" t="s">
        <v>951</v>
      </c>
      <c r="B668" s="49">
        <v>54902</v>
      </c>
      <c r="C668" s="50" t="s">
        <v>478</v>
      </c>
      <c r="D668" s="50" t="s">
        <v>79</v>
      </c>
      <c r="E668" s="50" t="s">
        <v>74</v>
      </c>
      <c r="F668" s="36">
        <f>'Source Data'!F668</f>
        <v>243</v>
      </c>
      <c r="G668" s="62">
        <f>IF(F668=0,"N/A",'Source Data'!O668/F668)</f>
        <v>2389.0781893004114</v>
      </c>
      <c r="H668" s="36">
        <f>'Source Data'!G668</f>
        <v>207</v>
      </c>
      <c r="I668" s="62">
        <f>IF(H668=0,"N/A",'Source Data'!AS668/H668)</f>
        <v>3405.9806763285023</v>
      </c>
      <c r="J668" s="62">
        <f t="shared" si="30"/>
        <v>1016.9024870280909</v>
      </c>
      <c r="K668" s="55">
        <f t="shared" si="31"/>
        <v>0.42564638176445296</v>
      </c>
      <c r="L668" s="58">
        <f t="shared" si="32"/>
        <v>0.10423811658656298</v>
      </c>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row>
    <row r="669" spans="1:47" ht="20" customHeight="1">
      <c r="A669" s="48" t="s">
        <v>952</v>
      </c>
      <c r="B669" s="49">
        <v>31906</v>
      </c>
      <c r="C669" s="50" t="s">
        <v>307</v>
      </c>
      <c r="D669" s="50" t="s">
        <v>79</v>
      </c>
      <c r="E669" s="50" t="s">
        <v>74</v>
      </c>
      <c r="F669" s="36">
        <f>'Source Data'!F669</f>
        <v>10660</v>
      </c>
      <c r="G669" s="62">
        <f>IF(F669=0,"N/A",'Source Data'!O669/F669)</f>
        <v>1902.6879924953096</v>
      </c>
      <c r="H669" s="36">
        <f>'Source Data'!G669</f>
        <v>10357</v>
      </c>
      <c r="I669" s="62">
        <f>IF(H669=0,"N/A",'Source Data'!AS669/H669)</f>
        <v>2232.9915998841361</v>
      </c>
      <c r="J669" s="62">
        <f t="shared" si="30"/>
        <v>330.30360738882655</v>
      </c>
      <c r="K669" s="55">
        <f t="shared" si="31"/>
        <v>0.17359840851029115</v>
      </c>
      <c r="L669" s="58">
        <f t="shared" si="32"/>
        <v>0.32091687050580409</v>
      </c>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row>
    <row r="670" spans="1:47" ht="20" customHeight="1">
      <c r="A670" s="48" t="s">
        <v>953</v>
      </c>
      <c r="B670" s="49">
        <v>241906</v>
      </c>
      <c r="C670" s="50" t="s">
        <v>254</v>
      </c>
      <c r="D670" s="50" t="s">
        <v>79</v>
      </c>
      <c r="E670" s="50" t="s">
        <v>74</v>
      </c>
      <c r="F670" s="36">
        <f>'Source Data'!F670</f>
        <v>530</v>
      </c>
      <c r="G670" s="62">
        <f>IF(F670=0,"N/A",'Source Data'!O670/F670)</f>
        <v>1766.9075471698113</v>
      </c>
      <c r="H670" s="36">
        <f>'Source Data'!G670</f>
        <v>535</v>
      </c>
      <c r="I670" s="62">
        <f>IF(H670=0,"N/A",'Source Data'!AS670/H670)</f>
        <v>2477.8205607476634</v>
      </c>
      <c r="J670" s="62">
        <f t="shared" si="30"/>
        <v>710.9130135778521</v>
      </c>
      <c r="K670" s="55">
        <f t="shared" si="31"/>
        <v>0.40234873336557703</v>
      </c>
      <c r="L670" s="58">
        <f t="shared" si="32"/>
        <v>0.14910403660572735</v>
      </c>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row>
    <row r="671" spans="1:47" ht="20" customHeight="1">
      <c r="A671" s="48" t="s">
        <v>954</v>
      </c>
      <c r="B671" s="49">
        <v>43919</v>
      </c>
      <c r="C671" s="50" t="s">
        <v>112</v>
      </c>
      <c r="D671" s="50" t="s">
        <v>79</v>
      </c>
      <c r="E671" s="50" t="s">
        <v>74</v>
      </c>
      <c r="F671" s="36">
        <f>'Source Data'!F671</f>
        <v>4365</v>
      </c>
      <c r="G671" s="62">
        <f>IF(F671=0,"N/A",'Source Data'!O671/F671)</f>
        <v>1305.2978235967926</v>
      </c>
      <c r="H671" s="36">
        <f>'Source Data'!G671</f>
        <v>4019</v>
      </c>
      <c r="I671" s="62">
        <f>IF(H671=0,"N/A",'Source Data'!AS671/H671)</f>
        <v>1487.7977108733517</v>
      </c>
      <c r="J671" s="62">
        <f t="shared" si="30"/>
        <v>182.49988727655909</v>
      </c>
      <c r="K671" s="55">
        <f t="shared" si="31"/>
        <v>0.1398147487702649</v>
      </c>
      <c r="L671" s="58">
        <f t="shared" si="32"/>
        <v>0.58082227656046892</v>
      </c>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row>
    <row r="672" spans="1:47" ht="20" customHeight="1">
      <c r="A672" s="48" t="s">
        <v>955</v>
      </c>
      <c r="B672" s="49">
        <v>113903</v>
      </c>
      <c r="C672" s="50" t="s">
        <v>475</v>
      </c>
      <c r="D672" s="50" t="s">
        <v>79</v>
      </c>
      <c r="E672" s="50" t="s">
        <v>74</v>
      </c>
      <c r="F672" s="36">
        <f>'Source Data'!F672</f>
        <v>507</v>
      </c>
      <c r="G672" s="62">
        <f>IF(F672=0,"N/A",'Source Data'!O672/F672)</f>
        <v>1808.6587771203156</v>
      </c>
      <c r="H672" s="36">
        <f>'Source Data'!G672</f>
        <v>515</v>
      </c>
      <c r="I672" s="62">
        <f>IF(H672=0,"N/A",'Source Data'!AS672/H672)</f>
        <v>2355.9145631067963</v>
      </c>
      <c r="J672" s="62">
        <f t="shared" si="30"/>
        <v>547.25578598648076</v>
      </c>
      <c r="K672" s="55">
        <f t="shared" si="31"/>
        <v>0.30257547355494141</v>
      </c>
      <c r="L672" s="58">
        <f t="shared" si="32"/>
        <v>0.19369370359223317</v>
      </c>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row>
    <row r="673" spans="1:47" ht="20" customHeight="1">
      <c r="A673" s="48" t="s">
        <v>956</v>
      </c>
      <c r="B673" s="49">
        <v>152901</v>
      </c>
      <c r="C673" s="50" t="s">
        <v>221</v>
      </c>
      <c r="D673" s="50" t="s">
        <v>79</v>
      </c>
      <c r="E673" s="50" t="s">
        <v>74</v>
      </c>
      <c r="F673" s="36">
        <f>'Source Data'!F673</f>
        <v>27348</v>
      </c>
      <c r="G673" s="62">
        <f>IF(F673=0,"N/A",'Source Data'!O673/F673)</f>
        <v>1435.6634854468334</v>
      </c>
      <c r="H673" s="36">
        <f>'Source Data'!G673</f>
        <v>24133</v>
      </c>
      <c r="I673" s="62">
        <f>IF(H673=0,"N/A",'Source Data'!AS673/H673)</f>
        <v>2068.4141217420129</v>
      </c>
      <c r="J673" s="62">
        <f t="shared" si="30"/>
        <v>632.75063629517945</v>
      </c>
      <c r="K673" s="55">
        <f t="shared" si="31"/>
        <v>0.44073743095739681</v>
      </c>
      <c r="L673" s="58">
        <f t="shared" si="32"/>
        <v>0.16752254983201753</v>
      </c>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row>
    <row r="674" spans="1:47" ht="20" customHeight="1">
      <c r="A674" s="48" t="s">
        <v>957</v>
      </c>
      <c r="B674" s="49">
        <v>152906</v>
      </c>
      <c r="C674" s="50" t="s">
        <v>221</v>
      </c>
      <c r="D674" s="50" t="s">
        <v>79</v>
      </c>
      <c r="E674" s="50" t="s">
        <v>74</v>
      </c>
      <c r="F674" s="36">
        <f>'Source Data'!F674</f>
        <v>6975</v>
      </c>
      <c r="G674" s="62">
        <f>IF(F674=0,"N/A",'Source Data'!O674/F674)</f>
        <v>1098.7571326164875</v>
      </c>
      <c r="H674" s="36">
        <f>'Source Data'!G674</f>
        <v>8030</v>
      </c>
      <c r="I674" s="62">
        <f>IF(H674=0,"N/A",'Source Data'!AS674/H674)</f>
        <v>1584.6509339975094</v>
      </c>
      <c r="J674" s="62">
        <f t="shared" si="30"/>
        <v>485.89380138102183</v>
      </c>
      <c r="K674" s="55">
        <f t="shared" si="31"/>
        <v>0.44222129436735064</v>
      </c>
      <c r="L674" s="58">
        <f t="shared" si="32"/>
        <v>0.21815466609930739</v>
      </c>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row>
    <row r="675" spans="1:47" ht="20" customHeight="1">
      <c r="A675" s="48" t="s">
        <v>958</v>
      </c>
      <c r="B675" s="49">
        <v>127905</v>
      </c>
      <c r="C675" s="50" t="s">
        <v>139</v>
      </c>
      <c r="D675" s="50" t="s">
        <v>79</v>
      </c>
      <c r="E675" s="50" t="s">
        <v>74</v>
      </c>
      <c r="F675" s="36">
        <f>'Source Data'!F675</f>
        <v>105</v>
      </c>
      <c r="G675" s="62">
        <f>IF(F675=0,"N/A",'Source Data'!O675/F675)</f>
        <v>2831.5142857142855</v>
      </c>
      <c r="H675" s="36">
        <f>'Source Data'!G675</f>
        <v>88</v>
      </c>
      <c r="I675" s="62">
        <f>IF(H675=0,"N/A",'Source Data'!AS675/H675)</f>
        <v>5486.5</v>
      </c>
      <c r="J675" s="62">
        <f t="shared" si="30"/>
        <v>2654.9857142857145</v>
      </c>
      <c r="K675" s="55">
        <f t="shared" si="31"/>
        <v>0.93765577227732777</v>
      </c>
      <c r="L675" s="58">
        <f t="shared" si="32"/>
        <v>3.992488525631023E-2</v>
      </c>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row>
    <row r="676" spans="1:47" ht="20" customHeight="1">
      <c r="A676" s="48" t="s">
        <v>959</v>
      </c>
      <c r="B676" s="49">
        <v>3903</v>
      </c>
      <c r="C676" s="50" t="s">
        <v>374</v>
      </c>
      <c r="D676" s="50" t="s">
        <v>79</v>
      </c>
      <c r="E676" s="50" t="s">
        <v>74</v>
      </c>
      <c r="F676" s="36">
        <f>'Source Data'!F676</f>
        <v>7869</v>
      </c>
      <c r="G676" s="62">
        <f>IF(F676=0,"N/A",'Source Data'!O676/F676)</f>
        <v>1394.6104968865168</v>
      </c>
      <c r="H676" s="36">
        <f>'Source Data'!G676</f>
        <v>6865</v>
      </c>
      <c r="I676" s="62">
        <f>IF(H676=0,"N/A",'Source Data'!AS676/H676)</f>
        <v>1682.6984705025491</v>
      </c>
      <c r="J676" s="62">
        <f t="shared" si="30"/>
        <v>288.08797361603229</v>
      </c>
      <c r="K676" s="55">
        <f t="shared" si="31"/>
        <v>0.2065723542589073</v>
      </c>
      <c r="L676" s="58">
        <f t="shared" si="32"/>
        <v>0.36794316218586165</v>
      </c>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row>
    <row r="677" spans="1:47" ht="20" customHeight="1">
      <c r="A677" s="48" t="s">
        <v>960</v>
      </c>
      <c r="B677" s="49">
        <v>28903</v>
      </c>
      <c r="C677" s="50" t="s">
        <v>940</v>
      </c>
      <c r="D677" s="50" t="s">
        <v>79</v>
      </c>
      <c r="E677" s="50" t="s">
        <v>74</v>
      </c>
      <c r="F677" s="36">
        <f>'Source Data'!F677</f>
        <v>1423</v>
      </c>
      <c r="G677" s="62">
        <f>IF(F677=0,"N/A",'Source Data'!O677/F677)</f>
        <v>1191.8383696416022</v>
      </c>
      <c r="H677" s="36">
        <f>'Source Data'!G677</f>
        <v>1443</v>
      </c>
      <c r="I677" s="62">
        <f>IF(H677=0,"N/A",'Source Data'!AS677/H677)</f>
        <v>1643.2633402633403</v>
      </c>
      <c r="J677" s="62">
        <f t="shared" si="30"/>
        <v>451.42497062173811</v>
      </c>
      <c r="K677" s="55">
        <f t="shared" si="31"/>
        <v>0.3787635824792972</v>
      </c>
      <c r="L677" s="58">
        <f t="shared" si="32"/>
        <v>0.23481199955334423</v>
      </c>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row>
    <row r="678" spans="1:47" ht="20" customHeight="1">
      <c r="A678" s="48" t="s">
        <v>961</v>
      </c>
      <c r="B678" s="49">
        <v>100907</v>
      </c>
      <c r="C678" s="50" t="s">
        <v>729</v>
      </c>
      <c r="D678" s="50" t="s">
        <v>79</v>
      </c>
      <c r="E678" s="50" t="s">
        <v>74</v>
      </c>
      <c r="F678" s="36">
        <f>'Source Data'!F678</f>
        <v>4147</v>
      </c>
      <c r="G678" s="62">
        <f>IF(F678=0,"N/A",'Source Data'!O678/F678)</f>
        <v>990.96165903062456</v>
      </c>
      <c r="H678" s="36">
        <f>'Source Data'!G678</f>
        <v>4108</v>
      </c>
      <c r="I678" s="62">
        <f>IF(H678=0,"N/A",'Source Data'!AS678/H678)</f>
        <v>1679.6497078870498</v>
      </c>
      <c r="J678" s="62">
        <f t="shared" si="30"/>
        <v>688.68804885642521</v>
      </c>
      <c r="K678" s="55">
        <f t="shared" si="31"/>
        <v>0.69496941943254542</v>
      </c>
      <c r="L678" s="58">
        <f t="shared" si="32"/>
        <v>0.15391584067127964</v>
      </c>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row>
    <row r="679" spans="1:47" ht="20" customHeight="1">
      <c r="A679" s="48" t="s">
        <v>962</v>
      </c>
      <c r="B679" s="49">
        <v>57805</v>
      </c>
      <c r="C679" s="50" t="s">
        <v>70</v>
      </c>
      <c r="D679" s="50" t="s">
        <v>71</v>
      </c>
      <c r="E679" s="50" t="s">
        <v>72</v>
      </c>
      <c r="F679" s="36">
        <f>'Source Data'!F679</f>
        <v>308</v>
      </c>
      <c r="G679" s="62">
        <f>IF(F679=0,"N/A",'Source Data'!O679/F679)</f>
        <v>2345.7889610389611</v>
      </c>
      <c r="H679" s="36">
        <f>'Source Data'!G679</f>
        <v>0</v>
      </c>
      <c r="I679" s="62" t="str">
        <f>IF(H679=0,"N/A",'Source Data'!AS679/H679)</f>
        <v>N/A</v>
      </c>
      <c r="J679" s="62" t="str">
        <f t="shared" si="30"/>
        <v>N/A</v>
      </c>
      <c r="K679" s="55" t="str">
        <f t="shared" si="31"/>
        <v>N/A</v>
      </c>
      <c r="L679" s="58" t="str">
        <f t="shared" si="32"/>
        <v>N/A</v>
      </c>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row>
    <row r="680" spans="1:47" ht="20" customHeight="1">
      <c r="A680" s="48" t="s">
        <v>963</v>
      </c>
      <c r="B680" s="49">
        <v>245902</v>
      </c>
      <c r="C680" s="50" t="s">
        <v>905</v>
      </c>
      <c r="D680" s="50" t="s">
        <v>79</v>
      </c>
      <c r="E680" s="50" t="s">
        <v>74</v>
      </c>
      <c r="F680" s="36">
        <f>'Source Data'!F680</f>
        <v>1449</v>
      </c>
      <c r="G680" s="62">
        <f>IF(F680=0,"N/A",'Source Data'!O680/F680)</f>
        <v>1725.7177363699102</v>
      </c>
      <c r="H680" s="36">
        <f>'Source Data'!G680</f>
        <v>1396</v>
      </c>
      <c r="I680" s="62">
        <f>IF(H680=0,"N/A",'Source Data'!AS680/H680)</f>
        <v>2342.8287965616046</v>
      </c>
      <c r="J680" s="62">
        <f t="shared" si="30"/>
        <v>617.11106019169438</v>
      </c>
      <c r="K680" s="55">
        <f t="shared" si="31"/>
        <v>0.3575967536207878</v>
      </c>
      <c r="L680" s="58">
        <f t="shared" si="32"/>
        <v>0.17176810923964483</v>
      </c>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row>
    <row r="681" spans="1:47" ht="20" customHeight="1">
      <c r="A681" s="48" t="s">
        <v>964</v>
      </c>
      <c r="B681" s="49">
        <v>7904</v>
      </c>
      <c r="C681" s="50" t="s">
        <v>383</v>
      </c>
      <c r="D681" s="50" t="s">
        <v>79</v>
      </c>
      <c r="E681" s="50" t="s">
        <v>74</v>
      </c>
      <c r="F681" s="36">
        <f>'Source Data'!F681</f>
        <v>1786</v>
      </c>
      <c r="G681" s="62">
        <f>IF(F681=0,"N/A",'Source Data'!O681/F681)</f>
        <v>1175.1321388577828</v>
      </c>
      <c r="H681" s="36">
        <f>'Source Data'!G681</f>
        <v>1825</v>
      </c>
      <c r="I681" s="62">
        <f>IF(H681=0,"N/A",'Source Data'!AS681/H681)</f>
        <v>1619.3463013698631</v>
      </c>
      <c r="J681" s="62">
        <f t="shared" si="30"/>
        <v>444.21416251208029</v>
      </c>
      <c r="K681" s="55">
        <f t="shared" si="31"/>
        <v>0.37801209568130117</v>
      </c>
      <c r="L681" s="58">
        <f t="shared" si="32"/>
        <v>0.23862363910362122</v>
      </c>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row>
    <row r="682" spans="1:47" ht="20" customHeight="1">
      <c r="A682" s="48" t="s">
        <v>965</v>
      </c>
      <c r="B682" s="49">
        <v>129905</v>
      </c>
      <c r="C682" s="50" t="s">
        <v>467</v>
      </c>
      <c r="D682" s="50" t="s">
        <v>79</v>
      </c>
      <c r="E682" s="50" t="s">
        <v>74</v>
      </c>
      <c r="F682" s="36">
        <f>'Source Data'!F682</f>
        <v>3682</v>
      </c>
      <c r="G682" s="62">
        <f>IF(F682=0,"N/A",'Source Data'!O682/F682)</f>
        <v>1434.1724606192288</v>
      </c>
      <c r="H682" s="36">
        <f>'Source Data'!G682</f>
        <v>4118</v>
      </c>
      <c r="I682" s="62">
        <f>IF(H682=0,"N/A",'Source Data'!AS682/H682)</f>
        <v>1784.8472559494901</v>
      </c>
      <c r="J682" s="62">
        <f t="shared" si="30"/>
        <v>350.6747953302613</v>
      </c>
      <c r="K682" s="55">
        <f t="shared" si="31"/>
        <v>0.24451368643548727</v>
      </c>
      <c r="L682" s="58">
        <f t="shared" si="32"/>
        <v>0.30227436192033841</v>
      </c>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row>
    <row r="683" spans="1:47" ht="20" customHeight="1">
      <c r="A683" s="48" t="s">
        <v>966</v>
      </c>
      <c r="B683" s="49">
        <v>154901</v>
      </c>
      <c r="C683" s="50" t="s">
        <v>967</v>
      </c>
      <c r="D683" s="50" t="s">
        <v>79</v>
      </c>
      <c r="E683" s="50" t="s">
        <v>74</v>
      </c>
      <c r="F683" s="36">
        <f>'Source Data'!F683</f>
        <v>2409</v>
      </c>
      <c r="G683" s="62">
        <f>IF(F683=0,"N/A",'Source Data'!O683/F683)</f>
        <v>1394.4748858447488</v>
      </c>
      <c r="H683" s="36">
        <f>'Source Data'!G683</f>
        <v>2377</v>
      </c>
      <c r="I683" s="62">
        <f>IF(H683=0,"N/A",'Source Data'!AS683/H683)</f>
        <v>2141.6903660075727</v>
      </c>
      <c r="J683" s="62">
        <f t="shared" si="30"/>
        <v>747.21548016282395</v>
      </c>
      <c r="K683" s="55">
        <f t="shared" si="31"/>
        <v>0.5358400411135219</v>
      </c>
      <c r="L683" s="58">
        <f t="shared" si="32"/>
        <v>0.14186001603834786</v>
      </c>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row>
    <row r="684" spans="1:47" ht="20" customHeight="1">
      <c r="A684" s="48" t="s">
        <v>968</v>
      </c>
      <c r="B684" s="49">
        <v>170906</v>
      </c>
      <c r="C684" s="50" t="s">
        <v>448</v>
      </c>
      <c r="D684" s="50" t="s">
        <v>79</v>
      </c>
      <c r="E684" s="50" t="s">
        <v>74</v>
      </c>
      <c r="F684" s="36">
        <f>'Source Data'!F684</f>
        <v>13290</v>
      </c>
      <c r="G684" s="62">
        <f>IF(F684=0,"N/A",'Source Data'!O684/F684)</f>
        <v>1519.1085026335591</v>
      </c>
      <c r="H684" s="36">
        <f>'Source Data'!G684</f>
        <v>14916</v>
      </c>
      <c r="I684" s="62">
        <f>IF(H684=0,"N/A",'Source Data'!AS684/H684)</f>
        <v>1787.6560740144812</v>
      </c>
      <c r="J684" s="62">
        <f t="shared" si="30"/>
        <v>268.54757138092214</v>
      </c>
      <c r="K684" s="55">
        <f t="shared" si="31"/>
        <v>0.17677971712709284</v>
      </c>
      <c r="L684" s="58">
        <f t="shared" si="32"/>
        <v>0.39471591366448805</v>
      </c>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row>
    <row r="685" spans="1:47" ht="20" customHeight="1">
      <c r="A685" s="48" t="s">
        <v>969</v>
      </c>
      <c r="B685" s="49">
        <v>107906</v>
      </c>
      <c r="C685" s="50" t="s">
        <v>163</v>
      </c>
      <c r="D685" s="50" t="s">
        <v>79</v>
      </c>
      <c r="E685" s="50" t="s">
        <v>74</v>
      </c>
      <c r="F685" s="36">
        <f>'Source Data'!F685</f>
        <v>1428</v>
      </c>
      <c r="G685" s="62">
        <f>IF(F685=0,"N/A",'Source Data'!O685/F685)</f>
        <v>1518.3690476190477</v>
      </c>
      <c r="H685" s="36">
        <f>'Source Data'!G685</f>
        <v>1511</v>
      </c>
      <c r="I685" s="62">
        <f>IF(H685=0,"N/A",'Source Data'!AS685/H685)</f>
        <v>2859.1356717405693</v>
      </c>
      <c r="J685" s="62">
        <f t="shared" si="30"/>
        <v>1340.7666241215215</v>
      </c>
      <c r="K685" s="55">
        <f t="shared" si="31"/>
        <v>0.88303079295773035</v>
      </c>
      <c r="L685" s="58">
        <f t="shared" si="32"/>
        <v>7.9059247219441964E-2</v>
      </c>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row>
    <row r="686" spans="1:47" ht="20" customHeight="1">
      <c r="A686" s="48" t="s">
        <v>970</v>
      </c>
      <c r="B686" s="49">
        <v>109908</v>
      </c>
      <c r="C686" s="50" t="s">
        <v>78</v>
      </c>
      <c r="D686" s="50" t="s">
        <v>79</v>
      </c>
      <c r="E686" s="50" t="s">
        <v>74</v>
      </c>
      <c r="F686" s="36">
        <f>'Source Data'!F686</f>
        <v>169</v>
      </c>
      <c r="G686" s="62">
        <f>IF(F686=0,"N/A",'Source Data'!O686/F686)</f>
        <v>1675.491124260355</v>
      </c>
      <c r="H686" s="36">
        <f>'Source Data'!G686</f>
        <v>63</v>
      </c>
      <c r="I686" s="62">
        <f>IF(H686=0,"N/A",'Source Data'!AS686/H686)</f>
        <v>5373.1428571428569</v>
      </c>
      <c r="J686" s="62">
        <f t="shared" si="30"/>
        <v>3697.6517328825021</v>
      </c>
      <c r="K686" s="55">
        <f t="shared" si="31"/>
        <v>2.2069061896790587</v>
      </c>
      <c r="L686" s="58">
        <f t="shared" si="32"/>
        <v>2.8666842541541296E-2</v>
      </c>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row>
    <row r="687" spans="1:47" ht="20" customHeight="1">
      <c r="A687" s="48" t="s">
        <v>971</v>
      </c>
      <c r="B687" s="49">
        <v>19910</v>
      </c>
      <c r="C687" s="50" t="s">
        <v>512</v>
      </c>
      <c r="D687" s="50" t="s">
        <v>79</v>
      </c>
      <c r="E687" s="50" t="s">
        <v>74</v>
      </c>
      <c r="F687" s="36">
        <f>'Source Data'!F687</f>
        <v>236</v>
      </c>
      <c r="G687" s="62">
        <f>IF(F687=0,"N/A",'Source Data'!O687/F687)</f>
        <v>869.82627118644064</v>
      </c>
      <c r="H687" s="36">
        <f>'Source Data'!G687</f>
        <v>223</v>
      </c>
      <c r="I687" s="62">
        <f>IF(H687=0,"N/A",'Source Data'!AS687/H687)</f>
        <v>1177.4708520179372</v>
      </c>
      <c r="J687" s="62">
        <f t="shared" si="30"/>
        <v>307.64458083149657</v>
      </c>
      <c r="K687" s="55">
        <f t="shared" si="31"/>
        <v>0.35368508749669081</v>
      </c>
      <c r="L687" s="58">
        <f t="shared" si="32"/>
        <v>0.34455344447643121</v>
      </c>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row>
    <row r="688" spans="1:47" ht="20" customHeight="1">
      <c r="A688" s="48" t="s">
        <v>972</v>
      </c>
      <c r="B688" s="49">
        <v>57844</v>
      </c>
      <c r="C688" s="50" t="s">
        <v>70</v>
      </c>
      <c r="D688" s="50" t="s">
        <v>71</v>
      </c>
      <c r="E688" s="50" t="s">
        <v>74</v>
      </c>
      <c r="F688" s="36">
        <f>'Source Data'!F688</f>
        <v>750</v>
      </c>
      <c r="G688" s="62">
        <f>IF(F688=0,"N/A",'Source Data'!O688/F688)</f>
        <v>1244.7719999999999</v>
      </c>
      <c r="H688" s="36">
        <f>'Source Data'!G688</f>
        <v>671</v>
      </c>
      <c r="I688" s="62">
        <f>IF(H688=0,"N/A",'Source Data'!AS688/H688)</f>
        <v>1676.0864381520119</v>
      </c>
      <c r="J688" s="62">
        <f t="shared" si="30"/>
        <v>431.31443815201192</v>
      </c>
      <c r="K688" s="55">
        <f t="shared" si="31"/>
        <v>0.34650075528049468</v>
      </c>
      <c r="L688" s="58">
        <f t="shared" si="32"/>
        <v>0.245760379490569</v>
      </c>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row>
    <row r="689" spans="1:47" ht="20" customHeight="1">
      <c r="A689" s="48" t="s">
        <v>973</v>
      </c>
      <c r="B689" s="49">
        <v>227907</v>
      </c>
      <c r="C689" s="50" t="s">
        <v>168</v>
      </c>
      <c r="D689" s="50" t="s">
        <v>79</v>
      </c>
      <c r="E689" s="50" t="s">
        <v>74</v>
      </c>
      <c r="F689" s="36">
        <f>'Source Data'!F689</f>
        <v>9595</v>
      </c>
      <c r="G689" s="62">
        <f>IF(F689=0,"N/A",'Source Data'!O689/F689)</f>
        <v>1679.0541948931734</v>
      </c>
      <c r="H689" s="36">
        <f>'Source Data'!G689</f>
        <v>9961</v>
      </c>
      <c r="I689" s="62">
        <f>IF(H689=0,"N/A",'Source Data'!AS689/H689)</f>
        <v>2413.7087641803032</v>
      </c>
      <c r="J689" s="62">
        <f t="shared" si="30"/>
        <v>734.65456928712979</v>
      </c>
      <c r="K689" s="55">
        <f t="shared" si="31"/>
        <v>0.43754071281413925</v>
      </c>
      <c r="L689" s="58">
        <f t="shared" si="32"/>
        <v>0.14428549747244726</v>
      </c>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row>
    <row r="690" spans="1:47" ht="20" customHeight="1">
      <c r="A690" s="48" t="s">
        <v>974</v>
      </c>
      <c r="B690" s="49">
        <v>220908</v>
      </c>
      <c r="C690" s="50" t="s">
        <v>91</v>
      </c>
      <c r="D690" s="50" t="s">
        <v>79</v>
      </c>
      <c r="E690" s="50" t="s">
        <v>74</v>
      </c>
      <c r="F690" s="36">
        <f>'Source Data'!F690</f>
        <v>35669</v>
      </c>
      <c r="G690" s="62">
        <f>IF(F690=0,"N/A",'Source Data'!O690/F690)</f>
        <v>1165.5565336847121</v>
      </c>
      <c r="H690" s="36">
        <f>'Source Data'!G690</f>
        <v>35354</v>
      </c>
      <c r="I690" s="62">
        <f>IF(H690=0,"N/A",'Source Data'!AS690/H690)</f>
        <v>1813.3004751937547</v>
      </c>
      <c r="J690" s="62">
        <f t="shared" si="30"/>
        <v>647.74394150904254</v>
      </c>
      <c r="K690" s="55">
        <f t="shared" si="31"/>
        <v>0.55573790098478393</v>
      </c>
      <c r="L690" s="58">
        <f t="shared" si="32"/>
        <v>0.16364491152638627</v>
      </c>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row>
    <row r="691" spans="1:47" ht="20" customHeight="1">
      <c r="A691" s="48" t="s">
        <v>975</v>
      </c>
      <c r="B691" s="49">
        <v>22902</v>
      </c>
      <c r="C691" s="50" t="s">
        <v>114</v>
      </c>
      <c r="D691" s="50" t="s">
        <v>79</v>
      </c>
      <c r="E691" s="50" t="s">
        <v>74</v>
      </c>
      <c r="F691" s="36">
        <f>'Source Data'!F691</f>
        <v>57</v>
      </c>
      <c r="G691" s="62">
        <f>IF(F691=0,"N/A",'Source Data'!O691/F691)</f>
        <v>4903.0175438596489</v>
      </c>
      <c r="H691" s="36">
        <f>'Source Data'!G691</f>
        <v>58</v>
      </c>
      <c r="I691" s="62">
        <f>IF(H691=0,"N/A",'Source Data'!AS691/H691)</f>
        <v>4809.1896551724139</v>
      </c>
      <c r="J691" s="62">
        <f t="shared" si="30"/>
        <v>-93.827888687234918</v>
      </c>
      <c r="K691" s="55">
        <f t="shared" si="31"/>
        <v>-1.9136763808797985E-2</v>
      </c>
      <c r="L691" s="58" t="str">
        <f t="shared" si="32"/>
        <v>N/A</v>
      </c>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row>
    <row r="692" spans="1:47" ht="20" customHeight="1">
      <c r="A692" s="48" t="s">
        <v>976</v>
      </c>
      <c r="B692" s="49">
        <v>27904</v>
      </c>
      <c r="C692" s="50" t="s">
        <v>327</v>
      </c>
      <c r="D692" s="50" t="s">
        <v>79</v>
      </c>
      <c r="E692" s="50" t="s">
        <v>74</v>
      </c>
      <c r="F692" s="36">
        <f>'Source Data'!F692</f>
        <v>4354</v>
      </c>
      <c r="G692" s="62">
        <f>IF(F692=0,"N/A",'Source Data'!O692/F692)</f>
        <v>1471.6254019292605</v>
      </c>
      <c r="H692" s="36">
        <f>'Source Data'!G692</f>
        <v>4001</v>
      </c>
      <c r="I692" s="62">
        <f>IF(H692=0,"N/A",'Source Data'!AS692/H692)</f>
        <v>2493.3276680829795</v>
      </c>
      <c r="J692" s="62">
        <f t="shared" si="30"/>
        <v>1021.7022661537189</v>
      </c>
      <c r="K692" s="55">
        <f t="shared" si="31"/>
        <v>0.6942678923687341</v>
      </c>
      <c r="L692" s="58">
        <f t="shared" si="32"/>
        <v>0.10374842408742578</v>
      </c>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row>
    <row r="693" spans="1:47" ht="20" customHeight="1">
      <c r="A693" s="48" t="s">
        <v>977</v>
      </c>
      <c r="B693" s="49">
        <v>189901</v>
      </c>
      <c r="C693" s="50" t="s">
        <v>978</v>
      </c>
      <c r="D693" s="50" t="s">
        <v>79</v>
      </c>
      <c r="E693" s="50" t="s">
        <v>74</v>
      </c>
      <c r="F693" s="36">
        <f>'Source Data'!F693</f>
        <v>329</v>
      </c>
      <c r="G693" s="62">
        <f>IF(F693=0,"N/A",'Source Data'!O693/F693)</f>
        <v>2122.711246200608</v>
      </c>
      <c r="H693" s="36">
        <f>'Source Data'!G693</f>
        <v>194</v>
      </c>
      <c r="I693" s="62">
        <f>IF(H693=0,"N/A",'Source Data'!AS693/H693)</f>
        <v>4291.3969072164946</v>
      </c>
      <c r="J693" s="62">
        <f t="shared" si="30"/>
        <v>2168.6856610158866</v>
      </c>
      <c r="K693" s="55">
        <f t="shared" si="31"/>
        <v>1.021658346088083</v>
      </c>
      <c r="L693" s="58">
        <f t="shared" si="32"/>
        <v>4.887753071154903E-2</v>
      </c>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row>
    <row r="694" spans="1:47" ht="20" customHeight="1">
      <c r="A694" s="48" t="s">
        <v>979</v>
      </c>
      <c r="B694" s="49">
        <v>94904</v>
      </c>
      <c r="C694" s="50" t="s">
        <v>980</v>
      </c>
      <c r="D694" s="50" t="s">
        <v>79</v>
      </c>
      <c r="E694" s="50" t="s">
        <v>74</v>
      </c>
      <c r="F694" s="36">
        <f>'Source Data'!F694</f>
        <v>1538</v>
      </c>
      <c r="G694" s="62">
        <f>IF(F694=0,"N/A",'Source Data'!O694/F694)</f>
        <v>1547.6124837451234</v>
      </c>
      <c r="H694" s="36">
        <f>'Source Data'!G694</f>
        <v>1709</v>
      </c>
      <c r="I694" s="62">
        <f>IF(H694=0,"N/A",'Source Data'!AS694/H694)</f>
        <v>1944.499122293739</v>
      </c>
      <c r="J694" s="62">
        <f t="shared" si="30"/>
        <v>396.88663854861557</v>
      </c>
      <c r="K694" s="55">
        <f t="shared" si="31"/>
        <v>0.25645091566344519</v>
      </c>
      <c r="L694" s="58">
        <f t="shared" si="32"/>
        <v>0.26707878196059709</v>
      </c>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row>
    <row r="695" spans="1:47" ht="20" customHeight="1">
      <c r="A695" s="48" t="s">
        <v>981</v>
      </c>
      <c r="B695" s="49">
        <v>73903</v>
      </c>
      <c r="C695" s="50" t="s">
        <v>394</v>
      </c>
      <c r="D695" s="50" t="s">
        <v>79</v>
      </c>
      <c r="E695" s="50" t="s">
        <v>74</v>
      </c>
      <c r="F695" s="36">
        <f>'Source Data'!F695</f>
        <v>920</v>
      </c>
      <c r="G695" s="62">
        <f>IF(F695=0,"N/A",'Source Data'!O695/F695)</f>
        <v>2021.6532608695652</v>
      </c>
      <c r="H695" s="36">
        <f>'Source Data'!G695</f>
        <v>843</v>
      </c>
      <c r="I695" s="62">
        <f>IF(H695=0,"N/A",'Source Data'!AS695/H695)</f>
        <v>2859.8232502965598</v>
      </c>
      <c r="J695" s="62">
        <f t="shared" si="30"/>
        <v>838.16998942699456</v>
      </c>
      <c r="K695" s="55">
        <f t="shared" si="31"/>
        <v>0.4145963136460285</v>
      </c>
      <c r="L695" s="58">
        <f t="shared" si="32"/>
        <v>0.12646599298128736</v>
      </c>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row>
    <row r="696" spans="1:47" ht="20" customHeight="1">
      <c r="A696" s="48" t="s">
        <v>982</v>
      </c>
      <c r="B696" s="49">
        <v>102902</v>
      </c>
      <c r="C696" s="50" t="s">
        <v>584</v>
      </c>
      <c r="D696" s="50" t="s">
        <v>79</v>
      </c>
      <c r="E696" s="50" t="s">
        <v>74</v>
      </c>
      <c r="F696" s="36">
        <f>'Source Data'!F696</f>
        <v>5336</v>
      </c>
      <c r="G696" s="62">
        <f>IF(F696=0,"N/A",'Source Data'!O696/F696)</f>
        <v>1050.6122563718141</v>
      </c>
      <c r="H696" s="36">
        <f>'Source Data'!G696</f>
        <v>4957</v>
      </c>
      <c r="I696" s="62">
        <f>IF(H696=0,"N/A",'Source Data'!AS696/H696)</f>
        <v>1669.4246520072625</v>
      </c>
      <c r="J696" s="62">
        <f t="shared" si="30"/>
        <v>618.81239563544841</v>
      </c>
      <c r="K696" s="55">
        <f t="shared" si="31"/>
        <v>0.58900169104485423</v>
      </c>
      <c r="L696" s="58">
        <f t="shared" si="32"/>
        <v>0.17129585759372243</v>
      </c>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row>
    <row r="697" spans="1:47" ht="20" customHeight="1">
      <c r="A697" s="48" t="s">
        <v>983</v>
      </c>
      <c r="B697" s="49">
        <v>161908</v>
      </c>
      <c r="C697" s="50" t="s">
        <v>179</v>
      </c>
      <c r="D697" s="50" t="s">
        <v>79</v>
      </c>
      <c r="E697" s="50" t="s">
        <v>74</v>
      </c>
      <c r="F697" s="36">
        <f>'Source Data'!F697</f>
        <v>518</v>
      </c>
      <c r="G697" s="62">
        <f>IF(F697=0,"N/A",'Source Data'!O697/F697)</f>
        <v>1817.399613899614</v>
      </c>
      <c r="H697" s="36">
        <f>'Source Data'!G697</f>
        <v>605</v>
      </c>
      <c r="I697" s="62">
        <f>IF(H697=0,"N/A",'Source Data'!AS697/H697)</f>
        <v>1904.5190082644629</v>
      </c>
      <c r="J697" s="62">
        <f t="shared" si="30"/>
        <v>87.119394364848858</v>
      </c>
      <c r="K697" s="55">
        <f t="shared" si="31"/>
        <v>4.793628968475229E-2</v>
      </c>
      <c r="L697" s="58">
        <f t="shared" si="32"/>
        <v>1.2167210386711449</v>
      </c>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row>
    <row r="698" spans="1:47" ht="20" customHeight="1">
      <c r="A698" s="48" t="s">
        <v>984</v>
      </c>
      <c r="B698" s="49">
        <v>234905</v>
      </c>
      <c r="C698" s="50" t="s">
        <v>347</v>
      </c>
      <c r="D698" s="50" t="s">
        <v>79</v>
      </c>
      <c r="E698" s="50" t="s">
        <v>74</v>
      </c>
      <c r="F698" s="36">
        <f>'Source Data'!F698</f>
        <v>510</v>
      </c>
      <c r="G698" s="62">
        <f>IF(F698=0,"N/A",'Source Data'!O698/F698)</f>
        <v>1408.2352941176471</v>
      </c>
      <c r="H698" s="36">
        <f>'Source Data'!G698</f>
        <v>496</v>
      </c>
      <c r="I698" s="62">
        <f>IF(H698=0,"N/A",'Source Data'!AS698/H698)</f>
        <v>1944.3447580645161</v>
      </c>
      <c r="J698" s="62">
        <f t="shared" si="30"/>
        <v>536.10946394686903</v>
      </c>
      <c r="K698" s="55">
        <f t="shared" si="31"/>
        <v>0.3806959434877516</v>
      </c>
      <c r="L698" s="58">
        <f t="shared" si="32"/>
        <v>0.19772081473738934</v>
      </c>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row>
    <row r="699" spans="1:47" ht="20" customHeight="1">
      <c r="A699" s="48" t="s">
        <v>985</v>
      </c>
      <c r="B699" s="49">
        <v>174909</v>
      </c>
      <c r="C699" s="50" t="s">
        <v>372</v>
      </c>
      <c r="D699" s="50" t="s">
        <v>79</v>
      </c>
      <c r="E699" s="50" t="s">
        <v>74</v>
      </c>
      <c r="F699" s="36">
        <f>'Source Data'!F699</f>
        <v>371</v>
      </c>
      <c r="G699" s="62">
        <f>IF(F699=0,"N/A",'Source Data'!O699/F699)</f>
        <v>1281.4016172506738</v>
      </c>
      <c r="H699" s="36">
        <f>'Source Data'!G699</f>
        <v>313</v>
      </c>
      <c r="I699" s="62">
        <f>IF(H699=0,"N/A",'Source Data'!AS699/H699)</f>
        <v>2243.5559105431312</v>
      </c>
      <c r="J699" s="62">
        <f t="shared" si="30"/>
        <v>962.1542932924574</v>
      </c>
      <c r="K699" s="55">
        <f t="shared" si="31"/>
        <v>0.75086083889672217</v>
      </c>
      <c r="L699" s="58">
        <f t="shared" si="32"/>
        <v>0.11016944032673992</v>
      </c>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row>
    <row r="700" spans="1:47" ht="20" customHeight="1">
      <c r="A700" s="48" t="s">
        <v>986</v>
      </c>
      <c r="B700" s="49">
        <v>157901</v>
      </c>
      <c r="C700" s="50" t="s">
        <v>987</v>
      </c>
      <c r="D700" s="50" t="s">
        <v>79</v>
      </c>
      <c r="E700" s="50" t="s">
        <v>74</v>
      </c>
      <c r="F700" s="36">
        <f>'Source Data'!F700</f>
        <v>757</v>
      </c>
      <c r="G700" s="62">
        <f>IF(F700=0,"N/A",'Source Data'!O700/F700)</f>
        <v>1376.0805812417436</v>
      </c>
      <c r="H700" s="36">
        <f>'Source Data'!G700</f>
        <v>700</v>
      </c>
      <c r="I700" s="62">
        <f>IF(H700=0,"N/A",'Source Data'!AS700/H700)</f>
        <v>2238.9514285714286</v>
      </c>
      <c r="J700" s="62">
        <f t="shared" si="30"/>
        <v>862.87084732968492</v>
      </c>
      <c r="K700" s="55">
        <f t="shared" si="31"/>
        <v>0.6270496503562677</v>
      </c>
      <c r="L700" s="58">
        <f t="shared" si="32"/>
        <v>0.12284573100138545</v>
      </c>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row>
    <row r="701" spans="1:47" ht="20" customHeight="1">
      <c r="A701" s="48" t="s">
        <v>988</v>
      </c>
      <c r="B701" s="49">
        <v>158904</v>
      </c>
      <c r="C701" s="50" t="s">
        <v>199</v>
      </c>
      <c r="D701" s="50" t="s">
        <v>79</v>
      </c>
      <c r="E701" s="50" t="s">
        <v>74</v>
      </c>
      <c r="F701" s="36">
        <f>'Source Data'!F701</f>
        <v>112</v>
      </c>
      <c r="G701" s="62">
        <f>IF(F701=0,"N/A",'Source Data'!O701/F701)</f>
        <v>2501.5089285714284</v>
      </c>
      <c r="H701" s="36">
        <f>'Source Data'!G701</f>
        <v>109</v>
      </c>
      <c r="I701" s="62">
        <f>IF(H701=0,"N/A",'Source Data'!AS701/H701)</f>
        <v>3834.6972477064219</v>
      </c>
      <c r="J701" s="62">
        <f t="shared" si="30"/>
        <v>1333.1883191349934</v>
      </c>
      <c r="K701" s="55">
        <f t="shared" si="31"/>
        <v>0.53295365205686307</v>
      </c>
      <c r="L701" s="58">
        <f t="shared" si="32"/>
        <v>7.9508647412074168E-2</v>
      </c>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row>
    <row r="702" spans="1:47" ht="20" customHeight="1">
      <c r="A702" s="48" t="s">
        <v>989</v>
      </c>
      <c r="B702" s="49">
        <v>205904</v>
      </c>
      <c r="C702" s="50" t="s">
        <v>148</v>
      </c>
      <c r="D702" s="50" t="s">
        <v>79</v>
      </c>
      <c r="E702" s="50" t="s">
        <v>74</v>
      </c>
      <c r="F702" s="36">
        <f>'Source Data'!F702</f>
        <v>1599</v>
      </c>
      <c r="G702" s="62">
        <f>IF(F702=0,"N/A",'Source Data'!O702/F702)</f>
        <v>1917.5784865540963</v>
      </c>
      <c r="H702" s="36">
        <f>'Source Data'!G702</f>
        <v>1429</v>
      </c>
      <c r="I702" s="62">
        <f>IF(H702=0,"N/A",'Source Data'!AS702/H702)</f>
        <v>3166.4065780265919</v>
      </c>
      <c r="J702" s="62">
        <f t="shared" si="30"/>
        <v>1248.8280914724955</v>
      </c>
      <c r="K702" s="55">
        <f t="shared" si="31"/>
        <v>0.65125266070159638</v>
      </c>
      <c r="L702" s="58">
        <f t="shared" si="32"/>
        <v>8.4879576879965279E-2</v>
      </c>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row>
    <row r="703" spans="1:47" ht="20" customHeight="1">
      <c r="A703" s="48" t="s">
        <v>990</v>
      </c>
      <c r="B703" s="49">
        <v>19903</v>
      </c>
      <c r="C703" s="50" t="s">
        <v>512</v>
      </c>
      <c r="D703" s="50" t="s">
        <v>79</v>
      </c>
      <c r="E703" s="50" t="s">
        <v>74</v>
      </c>
      <c r="F703" s="36">
        <f>'Source Data'!F703</f>
        <v>477</v>
      </c>
      <c r="G703" s="62">
        <f>IF(F703=0,"N/A",'Source Data'!O703/F703)</f>
        <v>1173.9182389937107</v>
      </c>
      <c r="H703" s="36">
        <f>'Source Data'!G703</f>
        <v>450</v>
      </c>
      <c r="I703" s="62">
        <f>IF(H703=0,"N/A",'Source Data'!AS703/H703)</f>
        <v>1576.451111111111</v>
      </c>
      <c r="J703" s="62">
        <f t="shared" si="30"/>
        <v>402.5328721174003</v>
      </c>
      <c r="K703" s="55">
        <f t="shared" si="31"/>
        <v>0.34289685494830863</v>
      </c>
      <c r="L703" s="58">
        <f t="shared" si="32"/>
        <v>0.26333253093696329</v>
      </c>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row>
    <row r="704" spans="1:47" ht="20" customHeight="1">
      <c r="A704" s="48" t="s">
        <v>991</v>
      </c>
      <c r="B704" s="49">
        <v>25905</v>
      </c>
      <c r="C704" s="50" t="s">
        <v>191</v>
      </c>
      <c r="D704" s="50" t="s">
        <v>79</v>
      </c>
      <c r="E704" s="50" t="s">
        <v>74</v>
      </c>
      <c r="F704" s="36">
        <f>'Source Data'!F704</f>
        <v>261</v>
      </c>
      <c r="G704" s="62">
        <f>IF(F704=0,"N/A",'Source Data'!O704/F704)</f>
        <v>1805.0459770114942</v>
      </c>
      <c r="H704" s="36">
        <f>'Source Data'!G704</f>
        <v>243</v>
      </c>
      <c r="I704" s="62">
        <f>IF(H704=0,"N/A",'Source Data'!AS704/H704)</f>
        <v>2426.3786008230454</v>
      </c>
      <c r="J704" s="62">
        <f t="shared" si="30"/>
        <v>621.33262381155123</v>
      </c>
      <c r="K704" s="55">
        <f t="shared" si="31"/>
        <v>0.34421983247221999</v>
      </c>
      <c r="L704" s="58">
        <f t="shared" si="32"/>
        <v>0.17060105318427568</v>
      </c>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row>
    <row r="705" spans="1:47" ht="20" customHeight="1">
      <c r="A705" s="48" t="s">
        <v>992</v>
      </c>
      <c r="B705" s="49">
        <v>70915</v>
      </c>
      <c r="C705" s="50" t="s">
        <v>174</v>
      </c>
      <c r="D705" s="50" t="s">
        <v>79</v>
      </c>
      <c r="E705" s="50" t="s">
        <v>74</v>
      </c>
      <c r="F705" s="36">
        <f>'Source Data'!F705</f>
        <v>1137</v>
      </c>
      <c r="G705" s="62">
        <f>IF(F705=0,"N/A",'Source Data'!O705/F705)</f>
        <v>1225.2480211081795</v>
      </c>
      <c r="H705" s="36">
        <f>'Source Data'!G705</f>
        <v>1209</v>
      </c>
      <c r="I705" s="62">
        <f>IF(H705=0,"N/A",'Source Data'!AS705/H705)</f>
        <v>1859.5310173697271</v>
      </c>
      <c r="J705" s="62">
        <f t="shared" si="30"/>
        <v>634.28299626154762</v>
      </c>
      <c r="K705" s="55">
        <f t="shared" si="31"/>
        <v>0.51767722561826157</v>
      </c>
      <c r="L705" s="58">
        <f t="shared" si="32"/>
        <v>0.16711783324598337</v>
      </c>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row>
    <row r="706" spans="1:47" ht="20" customHeight="1">
      <c r="A706" s="48" t="s">
        <v>993</v>
      </c>
      <c r="B706" s="49">
        <v>108906</v>
      </c>
      <c r="C706" s="50" t="s">
        <v>291</v>
      </c>
      <c r="D706" s="50" t="s">
        <v>79</v>
      </c>
      <c r="E706" s="50" t="s">
        <v>74</v>
      </c>
      <c r="F706" s="36">
        <f>'Source Data'!F706</f>
        <v>22427</v>
      </c>
      <c r="G706" s="62">
        <f>IF(F706=0,"N/A",'Source Data'!O706/F706)</f>
        <v>1648.7360770499845</v>
      </c>
      <c r="H706" s="36">
        <f>'Source Data'!G706</f>
        <v>19890</v>
      </c>
      <c r="I706" s="62">
        <f>IF(H706=0,"N/A",'Source Data'!AS706/H706)</f>
        <v>2114.6971342383108</v>
      </c>
      <c r="J706" s="62">
        <f t="shared" si="30"/>
        <v>465.96105718832632</v>
      </c>
      <c r="K706" s="55">
        <f t="shared" si="31"/>
        <v>0.28261712937224692</v>
      </c>
      <c r="L706" s="58">
        <f t="shared" si="32"/>
        <v>0.22748682183789931</v>
      </c>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row>
    <row r="707" spans="1:47" ht="20" customHeight="1">
      <c r="A707" s="48" t="s">
        <v>994</v>
      </c>
      <c r="B707" s="49">
        <v>231901</v>
      </c>
      <c r="C707" s="50" t="s">
        <v>995</v>
      </c>
      <c r="D707" s="50" t="s">
        <v>79</v>
      </c>
      <c r="E707" s="50" t="s">
        <v>74</v>
      </c>
      <c r="F707" s="36">
        <f>'Source Data'!F707</f>
        <v>567</v>
      </c>
      <c r="G707" s="62">
        <f>IF(F707=0,"N/A",'Source Data'!O707/F707)</f>
        <v>2315.9770723104057</v>
      </c>
      <c r="H707" s="36">
        <f>'Source Data'!G707</f>
        <v>484</v>
      </c>
      <c r="I707" s="62">
        <f>IF(H707=0,"N/A",'Source Data'!AS707/H707)</f>
        <v>3929.7768595041321</v>
      </c>
      <c r="J707" s="62">
        <f t="shared" si="30"/>
        <v>1613.7997871937264</v>
      </c>
      <c r="K707" s="55">
        <f t="shared" si="31"/>
        <v>0.6968116422602616</v>
      </c>
      <c r="L707" s="58">
        <f t="shared" si="32"/>
        <v>6.5683488646584742E-2</v>
      </c>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row>
    <row r="708" spans="1:47" ht="20" customHeight="1">
      <c r="A708" s="48" t="s">
        <v>996</v>
      </c>
      <c r="B708" s="49">
        <v>11905</v>
      </c>
      <c r="C708" s="50" t="s">
        <v>197</v>
      </c>
      <c r="D708" s="50" t="s">
        <v>79</v>
      </c>
      <c r="E708" s="50" t="s">
        <v>74</v>
      </c>
      <c r="F708" s="36">
        <f>'Source Data'!F708</f>
        <v>366</v>
      </c>
      <c r="G708" s="62">
        <f>IF(F708=0,"N/A",'Source Data'!O708/F708)</f>
        <v>1935.4125683060108</v>
      </c>
      <c r="H708" s="36">
        <f>'Source Data'!G708</f>
        <v>377</v>
      </c>
      <c r="I708" s="62">
        <f>IF(H708=0,"N/A",'Source Data'!AS708/H708)</f>
        <v>2639.4668435013264</v>
      </c>
      <c r="J708" s="62">
        <f t="shared" si="30"/>
        <v>704.05427519531554</v>
      </c>
      <c r="K708" s="55">
        <f t="shared" si="31"/>
        <v>0.36377477687434162</v>
      </c>
      <c r="L708" s="58">
        <f t="shared" si="32"/>
        <v>0.15055657459163069</v>
      </c>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row>
    <row r="709" spans="1:47" ht="20" customHeight="1">
      <c r="A709" s="48" t="s">
        <v>997</v>
      </c>
      <c r="B709" s="49">
        <v>161909</v>
      </c>
      <c r="C709" s="50" t="s">
        <v>179</v>
      </c>
      <c r="D709" s="50" t="s">
        <v>79</v>
      </c>
      <c r="E709" s="50" t="s">
        <v>74</v>
      </c>
      <c r="F709" s="36">
        <f>'Source Data'!F709</f>
        <v>1491</v>
      </c>
      <c r="G709" s="62">
        <f>IF(F709=0,"N/A",'Source Data'!O709/F709)</f>
        <v>1202.2421193829643</v>
      </c>
      <c r="H709" s="36">
        <f>'Source Data'!G709</f>
        <v>1495</v>
      </c>
      <c r="I709" s="62">
        <f>IF(H709=0,"N/A",'Source Data'!AS709/H709)</f>
        <v>2105.5759197324414</v>
      </c>
      <c r="J709" s="62">
        <f t="shared" si="30"/>
        <v>903.33380034947709</v>
      </c>
      <c r="K709" s="55">
        <f t="shared" si="31"/>
        <v>0.75137427460377271</v>
      </c>
      <c r="L709" s="58">
        <f t="shared" si="32"/>
        <v>0.11734311276627894</v>
      </c>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row>
    <row r="710" spans="1:47" ht="20" customHeight="1">
      <c r="A710" s="48" t="s">
        <v>998</v>
      </c>
      <c r="B710" s="49">
        <v>43907</v>
      </c>
      <c r="C710" s="50" t="s">
        <v>112</v>
      </c>
      <c r="D710" s="50" t="s">
        <v>79</v>
      </c>
      <c r="E710" s="50" t="s">
        <v>74</v>
      </c>
      <c r="F710" s="36">
        <f>'Source Data'!F710</f>
        <v>24621</v>
      </c>
      <c r="G710" s="62">
        <f>IF(F710=0,"N/A",'Source Data'!O710/F710)</f>
        <v>1165.0488201129117</v>
      </c>
      <c r="H710" s="36">
        <f>'Source Data'!G710</f>
        <v>23296</v>
      </c>
      <c r="I710" s="62">
        <f>IF(H710=0,"N/A",'Source Data'!AS710/H710)</f>
        <v>1697.7738238324175</v>
      </c>
      <c r="J710" s="62">
        <f t="shared" ref="J710:J773" si="33">IF(OR(NOT(ISNUMBER(G710)),NOT(ISNUMBER(I710))),"N/A",I710-G710)</f>
        <v>532.72500371950582</v>
      </c>
      <c r="K710" s="55">
        <f t="shared" ref="K710:K773" si="34">IF(OR(NOT(ISNUMBER(G710)),NOT(ISNUMBER(J710)),G710=0),"N/A",J710/G710)</f>
        <v>0.45725551970249306</v>
      </c>
      <c r="L710" s="58">
        <f t="shared" ref="L710:L773" si="35">IF(OR(NOT(ISNUMBER(J710)),J710&lt;=0),"N/A",106/J710)</f>
        <v>0.19897695670356008</v>
      </c>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row>
    <row r="711" spans="1:47" ht="20" customHeight="1">
      <c r="A711" s="48" t="s">
        <v>999</v>
      </c>
      <c r="B711" s="49">
        <v>90903</v>
      </c>
      <c r="C711" s="50" t="s">
        <v>697</v>
      </c>
      <c r="D711" s="50" t="s">
        <v>79</v>
      </c>
      <c r="E711" s="50" t="s">
        <v>74</v>
      </c>
      <c r="F711" s="36">
        <f>'Source Data'!F711</f>
        <v>218</v>
      </c>
      <c r="G711" s="62">
        <f>IF(F711=0,"N/A",'Source Data'!O711/F711)</f>
        <v>1726.3853211009175</v>
      </c>
      <c r="H711" s="36">
        <f>'Source Data'!G711</f>
        <v>182</v>
      </c>
      <c r="I711" s="62">
        <f>IF(H711=0,"N/A",'Source Data'!AS711/H711)</f>
        <v>2707.5164835164837</v>
      </c>
      <c r="J711" s="62">
        <f t="shared" si="33"/>
        <v>981.13116241556622</v>
      </c>
      <c r="K711" s="55">
        <f t="shared" si="34"/>
        <v>0.56831528305042467</v>
      </c>
      <c r="L711" s="58">
        <f t="shared" si="35"/>
        <v>0.10803856208075759</v>
      </c>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row>
    <row r="712" spans="1:47" ht="20" customHeight="1">
      <c r="A712" s="48" t="s">
        <v>1000</v>
      </c>
      <c r="B712" s="49">
        <v>34906</v>
      </c>
      <c r="C712" s="50" t="s">
        <v>165</v>
      </c>
      <c r="D712" s="50" t="s">
        <v>79</v>
      </c>
      <c r="E712" s="50" t="s">
        <v>74</v>
      </c>
      <c r="F712" s="36">
        <f>'Source Data'!F712</f>
        <v>391</v>
      </c>
      <c r="G712" s="62">
        <f>IF(F712=0,"N/A",'Source Data'!O712/F712)</f>
        <v>1224.2787723785166</v>
      </c>
      <c r="H712" s="36">
        <f>'Source Data'!G712</f>
        <v>424</v>
      </c>
      <c r="I712" s="62">
        <f>IF(H712=0,"N/A",'Source Data'!AS712/H712)</f>
        <v>1428.742924528302</v>
      </c>
      <c r="J712" s="62">
        <f t="shared" si="33"/>
        <v>204.46415214978538</v>
      </c>
      <c r="K712" s="55">
        <f t="shared" si="34"/>
        <v>0.16700783903371491</v>
      </c>
      <c r="L712" s="58">
        <f t="shared" si="35"/>
        <v>0.51842828625698179</v>
      </c>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row>
    <row r="713" spans="1:47" ht="20" customHeight="1">
      <c r="A713" s="48" t="s">
        <v>1001</v>
      </c>
      <c r="B713" s="49">
        <v>162904</v>
      </c>
      <c r="C713" s="50" t="s">
        <v>1002</v>
      </c>
      <c r="D713" s="50" t="s">
        <v>79</v>
      </c>
      <c r="E713" s="50" t="s">
        <v>74</v>
      </c>
      <c r="F713" s="36">
        <f>'Source Data'!F713</f>
        <v>288</v>
      </c>
      <c r="G713" s="62">
        <f>IF(F713=0,"N/A",'Source Data'!O713/F713)</f>
        <v>3311.9131944444443</v>
      </c>
      <c r="H713" s="36">
        <f>'Source Data'!G713</f>
        <v>280</v>
      </c>
      <c r="I713" s="62">
        <f>IF(H713=0,"N/A",'Source Data'!AS713/H713)</f>
        <v>9861.182142857142</v>
      </c>
      <c r="J713" s="62">
        <f t="shared" si="33"/>
        <v>6549.2689484126977</v>
      </c>
      <c r="K713" s="55">
        <f t="shared" si="34"/>
        <v>1.9774881054849938</v>
      </c>
      <c r="L713" s="58">
        <f t="shared" si="35"/>
        <v>1.618501253116052E-2</v>
      </c>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row>
    <row r="714" spans="1:47" ht="20" customHeight="1">
      <c r="A714" s="48" t="s">
        <v>1003</v>
      </c>
      <c r="B714" s="49">
        <v>223902</v>
      </c>
      <c r="C714" s="50" t="s">
        <v>304</v>
      </c>
      <c r="D714" s="50" t="s">
        <v>79</v>
      </c>
      <c r="E714" s="50" t="s">
        <v>74</v>
      </c>
      <c r="F714" s="36">
        <f>'Source Data'!F714</f>
        <v>285</v>
      </c>
      <c r="G714" s="62">
        <f>IF(F714=0,"N/A",'Source Data'!O714/F714)</f>
        <v>1430.2491228070176</v>
      </c>
      <c r="H714" s="36">
        <f>'Source Data'!G714</f>
        <v>230</v>
      </c>
      <c r="I714" s="62">
        <f>IF(H714=0,"N/A",'Source Data'!AS714/H714)</f>
        <v>2600.586956521739</v>
      </c>
      <c r="J714" s="62">
        <f t="shared" si="33"/>
        <v>1170.3378337147215</v>
      </c>
      <c r="K714" s="55">
        <f t="shared" si="34"/>
        <v>0.81827551232320128</v>
      </c>
      <c r="L714" s="58">
        <f t="shared" si="35"/>
        <v>9.0572138186415574E-2</v>
      </c>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row>
    <row r="715" spans="1:47" ht="20" customHeight="1">
      <c r="A715" s="48" t="s">
        <v>1004</v>
      </c>
      <c r="B715" s="49">
        <v>130801</v>
      </c>
      <c r="C715" s="50" t="s">
        <v>251</v>
      </c>
      <c r="D715" s="50" t="s">
        <v>71</v>
      </c>
      <c r="E715" s="50" t="s">
        <v>289</v>
      </c>
      <c r="F715" s="36">
        <f>'Source Data'!F715</f>
        <v>90</v>
      </c>
      <c r="G715" s="62">
        <f>IF(F715=0,"N/A",'Source Data'!O715/F715)</f>
        <v>2907.6666666666665</v>
      </c>
      <c r="H715" s="36">
        <f>'Source Data'!G715</f>
        <v>45</v>
      </c>
      <c r="I715" s="62">
        <f>IF(H715=0,"N/A",'Source Data'!AS715/H715)</f>
        <v>5506.0444444444447</v>
      </c>
      <c r="J715" s="62">
        <f t="shared" si="33"/>
        <v>2598.3777777777782</v>
      </c>
      <c r="K715" s="55">
        <f t="shared" si="34"/>
        <v>0.89362986740035943</v>
      </c>
      <c r="L715" s="58">
        <f t="shared" si="35"/>
        <v>4.0794683862580922E-2</v>
      </c>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row>
    <row r="716" spans="1:47" ht="20" customHeight="1">
      <c r="A716" s="48" t="s">
        <v>1005</v>
      </c>
      <c r="B716" s="49">
        <v>10901</v>
      </c>
      <c r="C716" s="50" t="s">
        <v>189</v>
      </c>
      <c r="D716" s="50" t="s">
        <v>79</v>
      </c>
      <c r="E716" s="50" t="s">
        <v>74</v>
      </c>
      <c r="F716" s="36">
        <f>'Source Data'!F716</f>
        <v>315</v>
      </c>
      <c r="G716" s="62">
        <f>IF(F716=0,"N/A",'Source Data'!O716/F716)</f>
        <v>1914.9333333333334</v>
      </c>
      <c r="H716" s="36">
        <f>'Source Data'!G716</f>
        <v>243</v>
      </c>
      <c r="I716" s="62">
        <f>IF(H716=0,"N/A",'Source Data'!AS716/H716)</f>
        <v>2794.3744855967079</v>
      </c>
      <c r="J716" s="62">
        <f t="shared" si="33"/>
        <v>879.44115226337453</v>
      </c>
      <c r="K716" s="55">
        <f t="shared" si="34"/>
        <v>0.45925418757661252</v>
      </c>
      <c r="L716" s="58">
        <f t="shared" si="35"/>
        <v>0.1205310892345588</v>
      </c>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row>
    <row r="717" spans="1:47" ht="20" customHeight="1">
      <c r="A717" s="48" t="s">
        <v>1006</v>
      </c>
      <c r="B717" s="49">
        <v>163908</v>
      </c>
      <c r="C717" s="50" t="s">
        <v>496</v>
      </c>
      <c r="D717" s="50" t="s">
        <v>79</v>
      </c>
      <c r="E717" s="50" t="s">
        <v>74</v>
      </c>
      <c r="F717" s="36">
        <f>'Source Data'!F717</f>
        <v>5868</v>
      </c>
      <c r="G717" s="62">
        <f>IF(F717=0,"N/A",'Source Data'!O717/F717)</f>
        <v>1280.6872869802319</v>
      </c>
      <c r="H717" s="36">
        <f>'Source Data'!G717</f>
        <v>9638</v>
      </c>
      <c r="I717" s="62">
        <f>IF(H717=0,"N/A",'Source Data'!AS717/H717)</f>
        <v>1485.1581240921353</v>
      </c>
      <c r="J717" s="62">
        <f t="shared" si="33"/>
        <v>204.47083711190339</v>
      </c>
      <c r="K717" s="55">
        <f t="shared" si="34"/>
        <v>0.15965711473097455</v>
      </c>
      <c r="L717" s="58">
        <f t="shared" si="35"/>
        <v>0.5184113367814307</v>
      </c>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row>
    <row r="718" spans="1:47" ht="20" customHeight="1">
      <c r="A718" s="48" t="s">
        <v>1007</v>
      </c>
      <c r="B718" s="49">
        <v>43908</v>
      </c>
      <c r="C718" s="50" t="s">
        <v>112</v>
      </c>
      <c r="D718" s="50" t="s">
        <v>79</v>
      </c>
      <c r="E718" s="50" t="s">
        <v>74</v>
      </c>
      <c r="F718" s="36">
        <f>'Source Data'!F718</f>
        <v>3580</v>
      </c>
      <c r="G718" s="62">
        <f>IF(F718=0,"N/A",'Source Data'!O718/F718)</f>
        <v>1588.1402234636871</v>
      </c>
      <c r="H718" s="36">
        <f>'Source Data'!G718</f>
        <v>7735</v>
      </c>
      <c r="I718" s="62">
        <f>IF(H718=0,"N/A",'Source Data'!AS718/H718)</f>
        <v>1721.7626373626374</v>
      </c>
      <c r="J718" s="62">
        <f t="shared" si="33"/>
        <v>133.6224138989503</v>
      </c>
      <c r="K718" s="55">
        <f t="shared" si="34"/>
        <v>8.4137667395341037E-2</v>
      </c>
      <c r="L718" s="58">
        <f t="shared" si="35"/>
        <v>0.79328008608017453</v>
      </c>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row>
    <row r="719" spans="1:47" ht="20" customHeight="1">
      <c r="A719" s="48" t="s">
        <v>1008</v>
      </c>
      <c r="B719" s="49">
        <v>96904</v>
      </c>
      <c r="C719" s="50" t="s">
        <v>1009</v>
      </c>
      <c r="D719" s="50" t="s">
        <v>79</v>
      </c>
      <c r="E719" s="50" t="s">
        <v>74</v>
      </c>
      <c r="F719" s="36">
        <f>'Source Data'!F719</f>
        <v>465</v>
      </c>
      <c r="G719" s="62">
        <f>IF(F719=0,"N/A",'Source Data'!O719/F719)</f>
        <v>1806.0473118279569</v>
      </c>
      <c r="H719" s="36">
        <f>'Source Data'!G719</f>
        <v>345</v>
      </c>
      <c r="I719" s="62">
        <f>IF(H719=0,"N/A",'Source Data'!AS719/H719)</f>
        <v>3450.8434782608697</v>
      </c>
      <c r="J719" s="62">
        <f t="shared" si="33"/>
        <v>1644.7961664329127</v>
      </c>
      <c r="K719" s="55">
        <f t="shared" si="34"/>
        <v>0.91071599047323026</v>
      </c>
      <c r="L719" s="58">
        <f t="shared" si="35"/>
        <v>6.444567549660779E-2</v>
      </c>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row>
    <row r="720" spans="1:47" ht="20" customHeight="1">
      <c r="A720" s="48" t="s">
        <v>1010</v>
      </c>
      <c r="B720" s="49">
        <v>164901</v>
      </c>
      <c r="C720" s="50" t="s">
        <v>1011</v>
      </c>
      <c r="D720" s="50" t="s">
        <v>79</v>
      </c>
      <c r="E720" s="50" t="s">
        <v>74</v>
      </c>
      <c r="F720" s="36">
        <f>'Source Data'!F720</f>
        <v>303</v>
      </c>
      <c r="G720" s="62">
        <f>IF(F720=0,"N/A",'Source Data'!O720/F720)</f>
        <v>2137.8844884488449</v>
      </c>
      <c r="H720" s="36">
        <f>'Source Data'!G720</f>
        <v>264</v>
      </c>
      <c r="I720" s="62">
        <f>IF(H720=0,"N/A",'Source Data'!AS720/H720)</f>
        <v>3178.4242424242425</v>
      </c>
      <c r="J720" s="62">
        <f t="shared" si="33"/>
        <v>1040.5397539753976</v>
      </c>
      <c r="K720" s="55">
        <f t="shared" si="34"/>
        <v>0.48671467499648102</v>
      </c>
      <c r="L720" s="58">
        <f t="shared" si="35"/>
        <v>0.10187020687583095</v>
      </c>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row>
    <row r="721" spans="1:47" ht="20" customHeight="1">
      <c r="A721" s="48" t="s">
        <v>1012</v>
      </c>
      <c r="B721" s="49">
        <v>108907</v>
      </c>
      <c r="C721" s="50" t="s">
        <v>291</v>
      </c>
      <c r="D721" s="50" t="s">
        <v>79</v>
      </c>
      <c r="E721" s="50" t="s">
        <v>74</v>
      </c>
      <c r="F721" s="36">
        <f>'Source Data'!F721</f>
        <v>4941</v>
      </c>
      <c r="G721" s="62">
        <f>IF(F721=0,"N/A",'Source Data'!O721/F721)</f>
        <v>2420.0821696012954</v>
      </c>
      <c r="H721" s="36">
        <f>'Source Data'!G721</f>
        <v>4207</v>
      </c>
      <c r="I721" s="62">
        <f>IF(H721=0,"N/A",'Source Data'!AS721/H721)</f>
        <v>3142.5288804373663</v>
      </c>
      <c r="J721" s="62">
        <f t="shared" si="33"/>
        <v>722.44671083607091</v>
      </c>
      <c r="K721" s="55">
        <f t="shared" si="34"/>
        <v>0.29852156257780821</v>
      </c>
      <c r="L721" s="58">
        <f t="shared" si="35"/>
        <v>0.14672362460800556</v>
      </c>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row>
    <row r="722" spans="1:47" ht="20" customHeight="1">
      <c r="A722" s="48" t="s">
        <v>1013</v>
      </c>
      <c r="B722" s="49">
        <v>18902</v>
      </c>
      <c r="C722" s="50" t="s">
        <v>415</v>
      </c>
      <c r="D722" s="50" t="s">
        <v>79</v>
      </c>
      <c r="E722" s="50" t="s">
        <v>74</v>
      </c>
      <c r="F722" s="36">
        <f>'Source Data'!F722</f>
        <v>441</v>
      </c>
      <c r="G722" s="62">
        <f>IF(F722=0,"N/A",'Source Data'!O722/F722)</f>
        <v>2009.3968253968253</v>
      </c>
      <c r="H722" s="36">
        <f>'Source Data'!G722</f>
        <v>382</v>
      </c>
      <c r="I722" s="62">
        <f>IF(H722=0,"N/A",'Source Data'!AS722/H722)</f>
        <v>3393.523560209424</v>
      </c>
      <c r="J722" s="62">
        <f t="shared" si="33"/>
        <v>1384.1267348125987</v>
      </c>
      <c r="K722" s="55">
        <f t="shared" si="34"/>
        <v>0.68882697400462678</v>
      </c>
      <c r="L722" s="58">
        <f t="shared" si="35"/>
        <v>7.6582582601694829E-2</v>
      </c>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row>
    <row r="723" spans="1:47" ht="20" customHeight="1">
      <c r="A723" s="48" t="s">
        <v>1014</v>
      </c>
      <c r="B723" s="49">
        <v>246801</v>
      </c>
      <c r="C723" s="50" t="s">
        <v>464</v>
      </c>
      <c r="D723" s="50" t="s">
        <v>71</v>
      </c>
      <c r="E723" s="50" t="s">
        <v>74</v>
      </c>
      <c r="F723" s="36">
        <f>'Source Data'!F723</f>
        <v>1670</v>
      </c>
      <c r="G723" s="62">
        <f>IF(F723=0,"N/A",'Source Data'!O723/F723)</f>
        <v>1000.8592814371258</v>
      </c>
      <c r="H723" s="36">
        <f>'Source Data'!G723</f>
        <v>1745</v>
      </c>
      <c r="I723" s="62">
        <f>IF(H723=0,"N/A",'Source Data'!AS723/H723)</f>
        <v>1315.0051575931232</v>
      </c>
      <c r="J723" s="62">
        <f t="shared" si="33"/>
        <v>314.14587615599737</v>
      </c>
      <c r="K723" s="55">
        <f t="shared" si="34"/>
        <v>0.31387616819111458</v>
      </c>
      <c r="L723" s="58">
        <f t="shared" si="35"/>
        <v>0.33742286003258853</v>
      </c>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row>
    <row r="724" spans="1:47" ht="20" customHeight="1">
      <c r="A724" s="48" t="s">
        <v>1015</v>
      </c>
      <c r="B724" s="49">
        <v>221904</v>
      </c>
      <c r="C724" s="50" t="s">
        <v>83</v>
      </c>
      <c r="D724" s="50" t="s">
        <v>79</v>
      </c>
      <c r="E724" s="50" t="s">
        <v>74</v>
      </c>
      <c r="F724" s="36">
        <f>'Source Data'!F724</f>
        <v>1108</v>
      </c>
      <c r="G724" s="62">
        <f>IF(F724=0,"N/A",'Source Data'!O724/F724)</f>
        <v>1451.1768953068593</v>
      </c>
      <c r="H724" s="36">
        <f>'Source Data'!G724</f>
        <v>1090</v>
      </c>
      <c r="I724" s="62">
        <f>IF(H724=0,"N/A",'Source Data'!AS724/H724)</f>
        <v>1884.7119266055047</v>
      </c>
      <c r="J724" s="62">
        <f t="shared" si="33"/>
        <v>433.53503129864544</v>
      </c>
      <c r="K724" s="55">
        <f t="shared" si="34"/>
        <v>0.29874719801611238</v>
      </c>
      <c r="L724" s="58">
        <f t="shared" si="35"/>
        <v>0.24450157968199049</v>
      </c>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row>
    <row r="725" spans="1:47" ht="20" customHeight="1">
      <c r="A725" s="48" t="s">
        <v>1016</v>
      </c>
      <c r="B725" s="49">
        <v>57914</v>
      </c>
      <c r="C725" s="50" t="s">
        <v>70</v>
      </c>
      <c r="D725" s="50" t="s">
        <v>79</v>
      </c>
      <c r="E725" s="50" t="s">
        <v>74</v>
      </c>
      <c r="F725" s="36">
        <f>'Source Data'!F725</f>
        <v>39856</v>
      </c>
      <c r="G725" s="62">
        <f>IF(F725=0,"N/A",'Source Data'!O725/F725)</f>
        <v>1115.7430248896026</v>
      </c>
      <c r="H725" s="36">
        <f>'Source Data'!G725</f>
        <v>37930</v>
      </c>
      <c r="I725" s="62">
        <f>IF(H725=0,"N/A",'Source Data'!AS725/H725)</f>
        <v>1784.4881887687845</v>
      </c>
      <c r="J725" s="62">
        <f t="shared" si="33"/>
        <v>668.74516387918197</v>
      </c>
      <c r="K725" s="55">
        <f t="shared" si="34"/>
        <v>0.59937203187566523</v>
      </c>
      <c r="L725" s="58">
        <f t="shared" si="35"/>
        <v>0.15850581914510914</v>
      </c>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row>
    <row r="726" spans="1:47" ht="20" customHeight="1">
      <c r="A726" s="48" t="s">
        <v>1017</v>
      </c>
      <c r="B726" s="49">
        <v>147903</v>
      </c>
      <c r="C726" s="50" t="s">
        <v>450</v>
      </c>
      <c r="D726" s="50" t="s">
        <v>79</v>
      </c>
      <c r="E726" s="50" t="s">
        <v>74</v>
      </c>
      <c r="F726" s="36">
        <f>'Source Data'!F726</f>
        <v>1878</v>
      </c>
      <c r="G726" s="62">
        <f>IF(F726=0,"N/A",'Source Data'!O726/F726)</f>
        <v>1393.7076677316295</v>
      </c>
      <c r="H726" s="36">
        <f>'Source Data'!G726</f>
        <v>1846</v>
      </c>
      <c r="I726" s="62">
        <f>IF(H726=0,"N/A",'Source Data'!AS726/H726)</f>
        <v>2313.2063921993499</v>
      </c>
      <c r="J726" s="62">
        <f t="shared" si="33"/>
        <v>919.49872446772042</v>
      </c>
      <c r="K726" s="55">
        <f t="shared" si="34"/>
        <v>0.65975006506513523</v>
      </c>
      <c r="L726" s="58">
        <f t="shared" si="35"/>
        <v>0.11528020341883703</v>
      </c>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row>
    <row r="727" spans="1:47" ht="20" customHeight="1">
      <c r="A727" s="48" t="s">
        <v>1018</v>
      </c>
      <c r="B727" s="49">
        <v>101855</v>
      </c>
      <c r="C727" s="50" t="s">
        <v>76</v>
      </c>
      <c r="D727" s="50" t="s">
        <v>71</v>
      </c>
      <c r="E727" s="50" t="s">
        <v>74</v>
      </c>
      <c r="F727" s="36">
        <f>'Source Data'!F727</f>
        <v>265</v>
      </c>
      <c r="G727" s="62">
        <f>IF(F727=0,"N/A",'Source Data'!O727/F727)</f>
        <v>1377.222641509434</v>
      </c>
      <c r="H727" s="36">
        <f>'Source Data'!G727</f>
        <v>296</v>
      </c>
      <c r="I727" s="62">
        <f>IF(H727=0,"N/A",'Source Data'!AS727/H727)</f>
        <v>1895.7229729729729</v>
      </c>
      <c r="J727" s="62">
        <f t="shared" si="33"/>
        <v>518.50033146353894</v>
      </c>
      <c r="K727" s="55">
        <f t="shared" si="34"/>
        <v>0.37648257865936863</v>
      </c>
      <c r="L727" s="58">
        <f t="shared" si="35"/>
        <v>0.20443574201929693</v>
      </c>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row>
    <row r="728" spans="1:47" ht="20" customHeight="1">
      <c r="A728" s="48" t="s">
        <v>1019</v>
      </c>
      <c r="B728" s="49">
        <v>62906</v>
      </c>
      <c r="C728" s="50" t="s">
        <v>488</v>
      </c>
      <c r="D728" s="50" t="s">
        <v>79</v>
      </c>
      <c r="E728" s="50" t="s">
        <v>74</v>
      </c>
      <c r="F728" s="36">
        <f>'Source Data'!F728</f>
        <v>149</v>
      </c>
      <c r="G728" s="62">
        <f>IF(F728=0,"N/A",'Source Data'!O728/F728)</f>
        <v>1636.1610738255033</v>
      </c>
      <c r="H728" s="36">
        <f>'Source Data'!G728</f>
        <v>176</v>
      </c>
      <c r="I728" s="62">
        <f>IF(H728=0,"N/A",'Source Data'!AS728/H728)</f>
        <v>1780.9488636363637</v>
      </c>
      <c r="J728" s="62">
        <f t="shared" si="33"/>
        <v>144.78778981086043</v>
      </c>
      <c r="K728" s="55">
        <f t="shared" si="34"/>
        <v>8.8492381420817293E-2</v>
      </c>
      <c r="L728" s="58">
        <f t="shared" si="35"/>
        <v>0.73210593336959007</v>
      </c>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row>
    <row r="729" spans="1:47" ht="20" customHeight="1">
      <c r="A729" s="48" t="s">
        <v>1020</v>
      </c>
      <c r="B729" s="49">
        <v>197902</v>
      </c>
      <c r="C729" s="50" t="s">
        <v>1021</v>
      </c>
      <c r="D729" s="50" t="s">
        <v>79</v>
      </c>
      <c r="E729" s="50" t="s">
        <v>74</v>
      </c>
      <c r="F729" s="36">
        <f>'Source Data'!F729</f>
        <v>190</v>
      </c>
      <c r="G729" s="62">
        <f>IF(F729=0,"N/A",'Source Data'!O729/F729)</f>
        <v>2395.0736842105262</v>
      </c>
      <c r="H729" s="36">
        <f>'Source Data'!G729</f>
        <v>177</v>
      </c>
      <c r="I729" s="62">
        <f>IF(H729=0,"N/A",'Source Data'!AS729/H729)</f>
        <v>3425.9322033898306</v>
      </c>
      <c r="J729" s="62">
        <f t="shared" si="33"/>
        <v>1030.8585191793045</v>
      </c>
      <c r="K729" s="55">
        <f t="shared" si="34"/>
        <v>0.43040785173968465</v>
      </c>
      <c r="L729" s="58">
        <f t="shared" si="35"/>
        <v>0.10282691371109741</v>
      </c>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row>
    <row r="730" spans="1:47" ht="20" customHeight="1">
      <c r="A730" s="48" t="s">
        <v>1022</v>
      </c>
      <c r="B730" s="49">
        <v>165802</v>
      </c>
      <c r="C730" s="50" t="s">
        <v>705</v>
      </c>
      <c r="D730" s="50" t="s">
        <v>71</v>
      </c>
      <c r="E730" s="50" t="s">
        <v>74</v>
      </c>
      <c r="F730" s="36">
        <f>'Source Data'!F730</f>
        <v>388</v>
      </c>
      <c r="G730" s="62">
        <f>IF(F730=0,"N/A",'Source Data'!O730/F730)</f>
        <v>1074.0670103092784</v>
      </c>
      <c r="H730" s="36">
        <f>'Source Data'!G730</f>
        <v>421</v>
      </c>
      <c r="I730" s="62">
        <f>IF(H730=0,"N/A",'Source Data'!AS730/H730)</f>
        <v>1310.7767220902613</v>
      </c>
      <c r="J730" s="62">
        <f t="shared" si="33"/>
        <v>236.70971178098284</v>
      </c>
      <c r="K730" s="55">
        <f t="shared" si="34"/>
        <v>0.22038635346673771</v>
      </c>
      <c r="L730" s="58">
        <f t="shared" si="35"/>
        <v>0.44780587666836913</v>
      </c>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row>
    <row r="731" spans="1:47" ht="20" customHeight="1">
      <c r="A731" s="48" t="s">
        <v>1023</v>
      </c>
      <c r="B731" s="49">
        <v>165901</v>
      </c>
      <c r="C731" s="50" t="s">
        <v>705</v>
      </c>
      <c r="D731" s="50" t="s">
        <v>79</v>
      </c>
      <c r="E731" s="50" t="s">
        <v>74</v>
      </c>
      <c r="F731" s="36">
        <f>'Source Data'!F731</f>
        <v>26432</v>
      </c>
      <c r="G731" s="62">
        <f>IF(F731=0,"N/A",'Source Data'!O731/F731)</f>
        <v>1346.5670399515739</v>
      </c>
      <c r="H731" s="36">
        <f>'Source Data'!G731</f>
        <v>29651</v>
      </c>
      <c r="I731" s="62">
        <f>IF(H731=0,"N/A",'Source Data'!AS731/H731)</f>
        <v>1681.5775184648073</v>
      </c>
      <c r="J731" s="62">
        <f t="shared" si="33"/>
        <v>335.01047851323347</v>
      </c>
      <c r="K731" s="55">
        <f t="shared" si="34"/>
        <v>0.24878856274789063</v>
      </c>
      <c r="L731" s="58">
        <f t="shared" si="35"/>
        <v>0.3164080134759511</v>
      </c>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row>
    <row r="732" spans="1:47" ht="20" customHeight="1">
      <c r="A732" s="48" t="s">
        <v>1024</v>
      </c>
      <c r="B732" s="49">
        <v>70908</v>
      </c>
      <c r="C732" s="50" t="s">
        <v>174</v>
      </c>
      <c r="D732" s="50" t="s">
        <v>79</v>
      </c>
      <c r="E732" s="50" t="s">
        <v>74</v>
      </c>
      <c r="F732" s="36">
        <f>'Source Data'!F732</f>
        <v>9783</v>
      </c>
      <c r="G732" s="62">
        <f>IF(F732=0,"N/A",'Source Data'!O732/F732)</f>
        <v>1049.4082592251866</v>
      </c>
      <c r="H732" s="36">
        <f>'Source Data'!G732</f>
        <v>11356</v>
      </c>
      <c r="I732" s="62">
        <f>IF(H732=0,"N/A",'Source Data'!AS732/H732)</f>
        <v>1599.2017435716803</v>
      </c>
      <c r="J732" s="62">
        <f t="shared" si="33"/>
        <v>549.79348434649364</v>
      </c>
      <c r="K732" s="55">
        <f t="shared" si="34"/>
        <v>0.5239080972665725</v>
      </c>
      <c r="L732" s="58">
        <f t="shared" si="35"/>
        <v>0.19279966572538743</v>
      </c>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row>
    <row r="733" spans="1:47" ht="20" customHeight="1">
      <c r="A733" s="48" t="s">
        <v>1025</v>
      </c>
      <c r="B733" s="49">
        <v>39905</v>
      </c>
      <c r="C733" s="50" t="s">
        <v>208</v>
      </c>
      <c r="D733" s="50" t="s">
        <v>79</v>
      </c>
      <c r="E733" s="50" t="s">
        <v>74</v>
      </c>
      <c r="F733" s="36">
        <f>'Source Data'!F733</f>
        <v>127</v>
      </c>
      <c r="G733" s="62">
        <f>IF(F733=0,"N/A",'Source Data'!O733/F733)</f>
        <v>2089.3385826771655</v>
      </c>
      <c r="H733" s="36">
        <f>'Source Data'!G733</f>
        <v>137</v>
      </c>
      <c r="I733" s="62">
        <f>IF(H733=0,"N/A",'Source Data'!AS733/H733)</f>
        <v>3142.9781021897811</v>
      </c>
      <c r="J733" s="62">
        <f t="shared" si="33"/>
        <v>1053.6395195126156</v>
      </c>
      <c r="K733" s="55">
        <f t="shared" si="34"/>
        <v>0.50429333390404296</v>
      </c>
      <c r="L733" s="58">
        <f t="shared" si="35"/>
        <v>0.10060366760828472</v>
      </c>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row>
    <row r="734" spans="1:47" ht="20" customHeight="1">
      <c r="A734" s="48" t="s">
        <v>1025</v>
      </c>
      <c r="B734" s="49">
        <v>161903</v>
      </c>
      <c r="C734" s="50" t="s">
        <v>179</v>
      </c>
      <c r="D734" s="50" t="s">
        <v>79</v>
      </c>
      <c r="E734" s="50" t="s">
        <v>74</v>
      </c>
      <c r="F734" s="36">
        <f>'Source Data'!F734</f>
        <v>8375</v>
      </c>
      <c r="G734" s="62">
        <f>IF(F734=0,"N/A",'Source Data'!O734/F734)</f>
        <v>1180.7482985074628</v>
      </c>
      <c r="H734" s="36">
        <f>'Source Data'!G734</f>
        <v>8824</v>
      </c>
      <c r="I734" s="62">
        <f>IF(H734=0,"N/A",'Source Data'!AS734/H734)</f>
        <v>1814.6810970081597</v>
      </c>
      <c r="J734" s="62">
        <f t="shared" si="33"/>
        <v>633.93279850069689</v>
      </c>
      <c r="K734" s="55">
        <f t="shared" si="34"/>
        <v>0.53689071523713083</v>
      </c>
      <c r="L734" s="58">
        <f t="shared" si="35"/>
        <v>0.1672101526387319</v>
      </c>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row>
    <row r="735" spans="1:47" ht="20" customHeight="1">
      <c r="A735" s="48" t="s">
        <v>1026</v>
      </c>
      <c r="B735" s="49">
        <v>166903</v>
      </c>
      <c r="C735" s="50" t="s">
        <v>314</v>
      </c>
      <c r="D735" s="50" t="s">
        <v>79</v>
      </c>
      <c r="E735" s="50" t="s">
        <v>74</v>
      </c>
      <c r="F735" s="36">
        <f>'Source Data'!F735</f>
        <v>429</v>
      </c>
      <c r="G735" s="62">
        <f>IF(F735=0,"N/A",'Source Data'!O735/F735)</f>
        <v>1600.8321678321679</v>
      </c>
      <c r="H735" s="36">
        <f>'Source Data'!G735</f>
        <v>423</v>
      </c>
      <c r="I735" s="62">
        <f>IF(H735=0,"N/A",'Source Data'!AS735/H735)</f>
        <v>2012.049645390071</v>
      </c>
      <c r="J735" s="62">
        <f t="shared" si="33"/>
        <v>411.21747755790307</v>
      </c>
      <c r="K735" s="55">
        <f t="shared" si="34"/>
        <v>0.25687732032194854</v>
      </c>
      <c r="L735" s="58">
        <f t="shared" si="35"/>
        <v>0.25777114491704517</v>
      </c>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row>
    <row r="736" spans="1:47" ht="20" customHeight="1">
      <c r="A736" s="48" t="s">
        <v>1027</v>
      </c>
      <c r="B736" s="49">
        <v>175910</v>
      </c>
      <c r="C736" s="50" t="s">
        <v>242</v>
      </c>
      <c r="D736" s="50" t="s">
        <v>79</v>
      </c>
      <c r="E736" s="50" t="s">
        <v>74</v>
      </c>
      <c r="F736" s="36">
        <f>'Source Data'!F736</f>
        <v>767</v>
      </c>
      <c r="G736" s="62">
        <f>IF(F736=0,"N/A",'Source Data'!O736/F736)</f>
        <v>1425.0756192959582</v>
      </c>
      <c r="H736" s="36">
        <f>'Source Data'!G736</f>
        <v>838</v>
      </c>
      <c r="I736" s="62">
        <f>IF(H736=0,"N/A",'Source Data'!AS736/H736)</f>
        <v>1966.772076372315</v>
      </c>
      <c r="J736" s="62">
        <f t="shared" si="33"/>
        <v>541.69645707635686</v>
      </c>
      <c r="K736" s="55">
        <f t="shared" si="34"/>
        <v>0.38011769322386951</v>
      </c>
      <c r="L736" s="58">
        <f t="shared" si="35"/>
        <v>0.19568154566138943</v>
      </c>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row>
    <row r="737" spans="1:47" ht="20" customHeight="1">
      <c r="A737" s="48" t="s">
        <v>1028</v>
      </c>
      <c r="B737" s="49">
        <v>200902</v>
      </c>
      <c r="C737" s="50" t="s">
        <v>185</v>
      </c>
      <c r="D737" s="50" t="s">
        <v>79</v>
      </c>
      <c r="E737" s="50" t="s">
        <v>74</v>
      </c>
      <c r="F737" s="36">
        <f>'Source Data'!F737</f>
        <v>489</v>
      </c>
      <c r="G737" s="62">
        <f>IF(F737=0,"N/A",'Source Data'!O737/F737)</f>
        <v>1403.2862985685072</v>
      </c>
      <c r="H737" s="36">
        <f>'Source Data'!G737</f>
        <v>488</v>
      </c>
      <c r="I737" s="62">
        <f>IF(H737=0,"N/A",'Source Data'!AS737/H737)</f>
        <v>1971.7909836065573</v>
      </c>
      <c r="J737" s="62">
        <f t="shared" si="33"/>
        <v>568.50468503805018</v>
      </c>
      <c r="K737" s="55">
        <f t="shared" si="34"/>
        <v>0.4051238051835766</v>
      </c>
      <c r="L737" s="58">
        <f t="shared" si="35"/>
        <v>0.18645404829496767</v>
      </c>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row>
    <row r="738" spans="1:47" ht="20" customHeight="1">
      <c r="A738" s="48" t="s">
        <v>1029</v>
      </c>
      <c r="B738" s="49">
        <v>70909</v>
      </c>
      <c r="C738" s="50" t="s">
        <v>174</v>
      </c>
      <c r="D738" s="50" t="s">
        <v>79</v>
      </c>
      <c r="E738" s="50" t="s">
        <v>74</v>
      </c>
      <c r="F738" s="36">
        <f>'Source Data'!F738</f>
        <v>246</v>
      </c>
      <c r="G738" s="62">
        <f>IF(F738=0,"N/A",'Source Data'!O738/F738)</f>
        <v>1278.1341463414635</v>
      </c>
      <c r="H738" s="36">
        <f>'Source Data'!G738</f>
        <v>258</v>
      </c>
      <c r="I738" s="62">
        <f>IF(H738=0,"N/A",'Source Data'!AS738/H738)</f>
        <v>2036.4728682170542</v>
      </c>
      <c r="J738" s="62">
        <f t="shared" si="33"/>
        <v>758.33872187559064</v>
      </c>
      <c r="K738" s="55">
        <f t="shared" si="34"/>
        <v>0.59331700357608197</v>
      </c>
      <c r="L738" s="58">
        <f t="shared" si="35"/>
        <v>0.13977922654118385</v>
      </c>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row>
    <row r="739" spans="1:47" ht="20" customHeight="1">
      <c r="A739" s="48" t="s">
        <v>1030</v>
      </c>
      <c r="B739" s="49">
        <v>112907</v>
      </c>
      <c r="C739" s="50" t="s">
        <v>439</v>
      </c>
      <c r="D739" s="50" t="s">
        <v>79</v>
      </c>
      <c r="E739" s="50" t="s">
        <v>74</v>
      </c>
      <c r="F739" s="36">
        <f>'Source Data'!F739</f>
        <v>354</v>
      </c>
      <c r="G739" s="62">
        <f>IF(F739=0,"N/A",'Source Data'!O739/F739)</f>
        <v>1233.1468926553673</v>
      </c>
      <c r="H739" s="36">
        <f>'Source Data'!G739</f>
        <v>310</v>
      </c>
      <c r="I739" s="62">
        <f>IF(H739=0,"N/A",'Source Data'!AS739/H739)</f>
        <v>1854.2967741935483</v>
      </c>
      <c r="J739" s="62">
        <f t="shared" si="33"/>
        <v>621.14988153818103</v>
      </c>
      <c r="K739" s="55">
        <f t="shared" si="34"/>
        <v>0.50371118415636829</v>
      </c>
      <c r="L739" s="58">
        <f t="shared" si="35"/>
        <v>0.170651244008141</v>
      </c>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row>
    <row r="740" spans="1:47" ht="20" customHeight="1">
      <c r="A740" s="48" t="s">
        <v>1031</v>
      </c>
      <c r="B740" s="49">
        <v>184904</v>
      </c>
      <c r="C740" s="50" t="s">
        <v>106</v>
      </c>
      <c r="D740" s="50" t="s">
        <v>79</v>
      </c>
      <c r="E740" s="50" t="s">
        <v>74</v>
      </c>
      <c r="F740" s="36">
        <f>'Source Data'!F740</f>
        <v>1040</v>
      </c>
      <c r="G740" s="62">
        <f>IF(F740=0,"N/A",'Source Data'!O740/F740)</f>
        <v>1587.1240384615385</v>
      </c>
      <c r="H740" s="36">
        <f>'Source Data'!G740</f>
        <v>1083</v>
      </c>
      <c r="I740" s="62">
        <f>IF(H740=0,"N/A",'Source Data'!AS740/H740)</f>
        <v>2231.7673130193907</v>
      </c>
      <c r="J740" s="62">
        <f t="shared" si="33"/>
        <v>644.64327455785224</v>
      </c>
      <c r="K740" s="55">
        <f t="shared" si="34"/>
        <v>0.40617069550703183</v>
      </c>
      <c r="L740" s="58">
        <f t="shared" si="35"/>
        <v>0.16443202649202113</v>
      </c>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row>
    <row r="741" spans="1:47" ht="20" customHeight="1">
      <c r="A741" s="48" t="s">
        <v>1032</v>
      </c>
      <c r="B741" s="49">
        <v>250903</v>
      </c>
      <c r="C741" s="50" t="s">
        <v>101</v>
      </c>
      <c r="D741" s="50" t="s">
        <v>79</v>
      </c>
      <c r="E741" s="50" t="s">
        <v>74</v>
      </c>
      <c r="F741" s="36">
        <f>'Source Data'!F741</f>
        <v>1646</v>
      </c>
      <c r="G741" s="62">
        <f>IF(F741=0,"N/A",'Source Data'!O741/F741)</f>
        <v>1779.181652490887</v>
      </c>
      <c r="H741" s="36">
        <f>'Source Data'!G741</f>
        <v>1753</v>
      </c>
      <c r="I741" s="62">
        <f>IF(H741=0,"N/A",'Source Data'!AS741/H741)</f>
        <v>2636.4107244723332</v>
      </c>
      <c r="J741" s="62">
        <f t="shared" si="33"/>
        <v>857.22907198144617</v>
      </c>
      <c r="K741" s="55">
        <f t="shared" si="34"/>
        <v>0.48181087680468698</v>
      </c>
      <c r="L741" s="58">
        <f t="shared" si="35"/>
        <v>0.12365422903237031</v>
      </c>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row>
    <row r="742" spans="1:47" ht="20" customHeight="1">
      <c r="A742" s="48" t="s">
        <v>1033</v>
      </c>
      <c r="B742" s="49">
        <v>182903</v>
      </c>
      <c r="C742" s="50" t="s">
        <v>682</v>
      </c>
      <c r="D742" s="50" t="s">
        <v>79</v>
      </c>
      <c r="E742" s="50" t="s">
        <v>74</v>
      </c>
      <c r="F742" s="36">
        <f>'Source Data'!F742</f>
        <v>3237</v>
      </c>
      <c r="G742" s="62">
        <f>IF(F742=0,"N/A",'Source Data'!O742/F742)</f>
        <v>1584.3895582329317</v>
      </c>
      <c r="H742" s="36">
        <f>'Source Data'!G742</f>
        <v>3303</v>
      </c>
      <c r="I742" s="62">
        <f>IF(H742=0,"N/A",'Source Data'!AS742/H742)</f>
        <v>1931.9615501059643</v>
      </c>
      <c r="J742" s="62">
        <f t="shared" si="33"/>
        <v>347.57199187303263</v>
      </c>
      <c r="K742" s="55">
        <f t="shared" si="34"/>
        <v>0.21937281148247365</v>
      </c>
      <c r="L742" s="58">
        <f t="shared" si="35"/>
        <v>0.30497278974861008</v>
      </c>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row>
    <row r="743" spans="1:47" ht="20" customHeight="1">
      <c r="A743" s="48" t="s">
        <v>1034</v>
      </c>
      <c r="B743" s="49">
        <v>108908</v>
      </c>
      <c r="C743" s="50" t="s">
        <v>291</v>
      </c>
      <c r="D743" s="50" t="s">
        <v>79</v>
      </c>
      <c r="E743" s="50" t="s">
        <v>74</v>
      </c>
      <c r="F743" s="36">
        <f>'Source Data'!F743</f>
        <v>15465</v>
      </c>
      <c r="G743" s="62">
        <f>IF(F743=0,"N/A",'Source Data'!O743/F743)</f>
        <v>1653.2045910119625</v>
      </c>
      <c r="H743" s="36">
        <f>'Source Data'!G743</f>
        <v>13765</v>
      </c>
      <c r="I743" s="62">
        <f>IF(H743=0,"N/A",'Source Data'!AS743/H743)</f>
        <v>2865.0302215764618</v>
      </c>
      <c r="J743" s="62">
        <f t="shared" si="33"/>
        <v>1211.8256305644993</v>
      </c>
      <c r="K743" s="55">
        <f t="shared" si="34"/>
        <v>0.73301612949351569</v>
      </c>
      <c r="L743" s="58">
        <f t="shared" si="35"/>
        <v>8.7471330302382272E-2</v>
      </c>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row>
    <row r="744" spans="1:47" ht="20" customHeight="1">
      <c r="A744" s="48" t="s">
        <v>1035</v>
      </c>
      <c r="B744" s="49">
        <v>238902</v>
      </c>
      <c r="C744" s="50" t="s">
        <v>694</v>
      </c>
      <c r="D744" s="50" t="s">
        <v>79</v>
      </c>
      <c r="E744" s="50" t="s">
        <v>74</v>
      </c>
      <c r="F744" s="36">
        <f>'Source Data'!F744</f>
        <v>2401</v>
      </c>
      <c r="G744" s="62">
        <f>IF(F744=0,"N/A",'Source Data'!O744/F744)</f>
        <v>1586.591836734694</v>
      </c>
      <c r="H744" s="36">
        <f>'Source Data'!G744</f>
        <v>2181</v>
      </c>
      <c r="I744" s="62">
        <f>IF(H744=0,"N/A",'Source Data'!AS744/H744)</f>
        <v>2666.188904172398</v>
      </c>
      <c r="J744" s="62">
        <f t="shared" si="33"/>
        <v>1079.597067437704</v>
      </c>
      <c r="K744" s="55">
        <f t="shared" si="34"/>
        <v>0.68045041102668402</v>
      </c>
      <c r="L744" s="58">
        <f t="shared" si="35"/>
        <v>9.8184779485904372E-2</v>
      </c>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row>
    <row r="745" spans="1:47" ht="20" customHeight="1">
      <c r="A745" s="48" t="s">
        <v>1036</v>
      </c>
      <c r="B745" s="49">
        <v>169908</v>
      </c>
      <c r="C745" s="50" t="s">
        <v>267</v>
      </c>
      <c r="D745" s="50" t="s">
        <v>79</v>
      </c>
      <c r="E745" s="50" t="s">
        <v>74</v>
      </c>
      <c r="F745" s="36">
        <f>'Source Data'!F745</f>
        <v>174</v>
      </c>
      <c r="G745" s="62">
        <f>IF(F745=0,"N/A",'Source Data'!O745/F745)</f>
        <v>960.74712643678163</v>
      </c>
      <c r="H745" s="36">
        <f>'Source Data'!G745</f>
        <v>163</v>
      </c>
      <c r="I745" s="62">
        <f>IF(H745=0,"N/A",'Source Data'!AS745/H745)</f>
        <v>1714.2147239263804</v>
      </c>
      <c r="J745" s="62">
        <f t="shared" si="33"/>
        <v>753.4675974895988</v>
      </c>
      <c r="K745" s="55">
        <f t="shared" si="34"/>
        <v>0.78425173154986061</v>
      </c>
      <c r="L745" s="58">
        <f t="shared" si="35"/>
        <v>0.14068289114644147</v>
      </c>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row>
    <row r="746" spans="1:47" ht="20" customHeight="1">
      <c r="A746" s="48" t="s">
        <v>1037</v>
      </c>
      <c r="B746" s="49">
        <v>108915</v>
      </c>
      <c r="C746" s="50" t="s">
        <v>291</v>
      </c>
      <c r="D746" s="50" t="s">
        <v>79</v>
      </c>
      <c r="E746" s="50" t="s">
        <v>74</v>
      </c>
      <c r="F746" s="36">
        <f>'Source Data'!F746</f>
        <v>915</v>
      </c>
      <c r="G746" s="62">
        <f>IF(F746=0,"N/A",'Source Data'!O746/F746)</f>
        <v>1970.5092896174863</v>
      </c>
      <c r="H746" s="36">
        <f>'Source Data'!G746</f>
        <v>819</v>
      </c>
      <c r="I746" s="62">
        <f>IF(H746=0,"N/A",'Source Data'!AS746/H746)</f>
        <v>2802.1929181929181</v>
      </c>
      <c r="J746" s="62">
        <f t="shared" si="33"/>
        <v>831.68362857543184</v>
      </c>
      <c r="K746" s="55">
        <f t="shared" si="34"/>
        <v>0.42206531730529301</v>
      </c>
      <c r="L746" s="58">
        <f t="shared" si="35"/>
        <v>0.12745231041948549</v>
      </c>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row>
    <row r="747" spans="1:47" ht="20" customHeight="1">
      <c r="A747" s="48" t="s">
        <v>1038</v>
      </c>
      <c r="B747" s="49">
        <v>227826</v>
      </c>
      <c r="C747" s="50" t="s">
        <v>168</v>
      </c>
      <c r="D747" s="50" t="s">
        <v>71</v>
      </c>
      <c r="E747" s="50" t="s">
        <v>74</v>
      </c>
      <c r="F747" s="36">
        <f>'Source Data'!F747</f>
        <v>478</v>
      </c>
      <c r="G747" s="62">
        <f>IF(F747=0,"N/A",'Source Data'!O747/F747)</f>
        <v>1201.0523012552301</v>
      </c>
      <c r="H747" s="36">
        <f>'Source Data'!G747</f>
        <v>470</v>
      </c>
      <c r="I747" s="62">
        <f>IF(H747=0,"N/A",'Source Data'!AS747/H747)</f>
        <v>1480.9978723404256</v>
      </c>
      <c r="J747" s="62">
        <f t="shared" si="33"/>
        <v>279.94557108519552</v>
      </c>
      <c r="K747" s="55">
        <f t="shared" si="34"/>
        <v>0.23308358078380267</v>
      </c>
      <c r="L747" s="58">
        <f t="shared" si="35"/>
        <v>0.37864503299372126</v>
      </c>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row>
    <row r="748" spans="1:47" ht="20" customHeight="1">
      <c r="A748" s="48" t="s">
        <v>1039</v>
      </c>
      <c r="B748" s="49">
        <v>170903</v>
      </c>
      <c r="C748" s="50" t="s">
        <v>448</v>
      </c>
      <c r="D748" s="50" t="s">
        <v>79</v>
      </c>
      <c r="E748" s="50" t="s">
        <v>74</v>
      </c>
      <c r="F748" s="36">
        <f>'Source Data'!F748</f>
        <v>9025</v>
      </c>
      <c r="G748" s="62">
        <f>IF(F748=0,"N/A",'Source Data'!O748/F748)</f>
        <v>1629.6438781163436</v>
      </c>
      <c r="H748" s="36">
        <f>'Source Data'!G748</f>
        <v>9889</v>
      </c>
      <c r="I748" s="62">
        <f>IF(H748=0,"N/A",'Source Data'!AS748/H748)</f>
        <v>1803.4782081100213</v>
      </c>
      <c r="J748" s="62">
        <f t="shared" si="33"/>
        <v>173.83432999367778</v>
      </c>
      <c r="K748" s="55">
        <f t="shared" si="34"/>
        <v>0.10667013347395117</v>
      </c>
      <c r="L748" s="58">
        <f t="shared" si="35"/>
        <v>0.60977598615794204</v>
      </c>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row>
    <row r="749" spans="1:47" ht="20" customHeight="1">
      <c r="A749" s="48" t="s">
        <v>1040</v>
      </c>
      <c r="B749" s="49">
        <v>161910</v>
      </c>
      <c r="C749" s="50" t="s">
        <v>179</v>
      </c>
      <c r="D749" s="50" t="s">
        <v>79</v>
      </c>
      <c r="E749" s="50" t="s">
        <v>74</v>
      </c>
      <c r="F749" s="36">
        <f>'Source Data'!F749</f>
        <v>694</v>
      </c>
      <c r="G749" s="62">
        <f>IF(F749=0,"N/A",'Source Data'!O749/F749)</f>
        <v>1605.8804034582133</v>
      </c>
      <c r="H749" s="36">
        <f>'Source Data'!G749</f>
        <v>751</v>
      </c>
      <c r="I749" s="62">
        <f>IF(H749=0,"N/A",'Source Data'!AS749/H749)</f>
        <v>2264.7576564580559</v>
      </c>
      <c r="J749" s="62">
        <f t="shared" si="33"/>
        <v>658.87725299984254</v>
      </c>
      <c r="K749" s="55">
        <f t="shared" si="34"/>
        <v>0.41029036258302359</v>
      </c>
      <c r="L749" s="58">
        <f t="shared" si="35"/>
        <v>0.16087973824773297</v>
      </c>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row>
    <row r="750" spans="1:47" ht="20" customHeight="1">
      <c r="A750" s="48" t="s">
        <v>1041</v>
      </c>
      <c r="B750" s="49">
        <v>209902</v>
      </c>
      <c r="C750" s="50" t="s">
        <v>103</v>
      </c>
      <c r="D750" s="50" t="s">
        <v>79</v>
      </c>
      <c r="E750" s="50" t="s">
        <v>74</v>
      </c>
      <c r="F750" s="36">
        <f>'Source Data'!F750</f>
        <v>112</v>
      </c>
      <c r="G750" s="62">
        <f>IF(F750=0,"N/A",'Source Data'!O750/F750)</f>
        <v>2424.2410714285716</v>
      </c>
      <c r="H750" s="36">
        <f>'Source Data'!G750</f>
        <v>115</v>
      </c>
      <c r="I750" s="62">
        <f>IF(H750=0,"N/A",'Source Data'!AS750/H750)</f>
        <v>4459.4869565217396</v>
      </c>
      <c r="J750" s="62">
        <f t="shared" si="33"/>
        <v>2035.245885093168</v>
      </c>
      <c r="K750" s="55">
        <f t="shared" si="34"/>
        <v>0.83953939609389827</v>
      </c>
      <c r="L750" s="58">
        <f t="shared" si="35"/>
        <v>5.2082159102435729E-2</v>
      </c>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row>
    <row r="751" spans="1:47" ht="20" customHeight="1">
      <c r="A751" s="48" t="s">
        <v>1042</v>
      </c>
      <c r="B751" s="49">
        <v>18903</v>
      </c>
      <c r="C751" s="50" t="s">
        <v>415</v>
      </c>
      <c r="D751" s="50" t="s">
        <v>79</v>
      </c>
      <c r="E751" s="50" t="s">
        <v>74</v>
      </c>
      <c r="F751" s="36">
        <f>'Source Data'!F751</f>
        <v>124</v>
      </c>
      <c r="G751" s="62">
        <f>IF(F751=0,"N/A",'Source Data'!O751/F751)</f>
        <v>1569.5</v>
      </c>
      <c r="H751" s="36">
        <f>'Source Data'!G751</f>
        <v>137</v>
      </c>
      <c r="I751" s="62">
        <f>IF(H751=0,"N/A",'Source Data'!AS751/H751)</f>
        <v>2736.8686131386862</v>
      </c>
      <c r="J751" s="62">
        <f t="shared" si="33"/>
        <v>1167.3686131386862</v>
      </c>
      <c r="K751" s="55">
        <f t="shared" si="34"/>
        <v>0.74378376115876788</v>
      </c>
      <c r="L751" s="58">
        <f t="shared" si="35"/>
        <v>9.0802509855905253E-2</v>
      </c>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row>
    <row r="752" spans="1:47" ht="20" customHeight="1">
      <c r="A752" s="48" t="s">
        <v>1043</v>
      </c>
      <c r="B752" s="49">
        <v>72910</v>
      </c>
      <c r="C752" s="50" t="s">
        <v>247</v>
      </c>
      <c r="D752" s="50" t="s">
        <v>79</v>
      </c>
      <c r="E752" s="50" t="s">
        <v>74</v>
      </c>
      <c r="F752" s="36">
        <f>'Source Data'!F752</f>
        <v>111</v>
      </c>
      <c r="G752" s="62">
        <f>IF(F752=0,"N/A",'Source Data'!O752/F752)</f>
        <v>1505.1351351351352</v>
      </c>
      <c r="H752" s="36">
        <f>'Source Data'!G752</f>
        <v>127</v>
      </c>
      <c r="I752" s="62">
        <f>IF(H752=0,"N/A",'Source Data'!AS752/H752)</f>
        <v>1826.0629921259842</v>
      </c>
      <c r="J752" s="62">
        <f t="shared" si="33"/>
        <v>320.92785699084902</v>
      </c>
      <c r="K752" s="55">
        <f t="shared" si="34"/>
        <v>0.21322195562329707</v>
      </c>
      <c r="L752" s="58">
        <f t="shared" si="35"/>
        <v>0.33029229993899378</v>
      </c>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row>
    <row r="753" spans="1:47" ht="20" customHeight="1">
      <c r="A753" s="48" t="s">
        <v>1044</v>
      </c>
      <c r="B753" s="49">
        <v>40901</v>
      </c>
      <c r="C753" s="50" t="s">
        <v>1045</v>
      </c>
      <c r="D753" s="50" t="s">
        <v>79</v>
      </c>
      <c r="E753" s="50" t="s">
        <v>74</v>
      </c>
      <c r="F753" s="36">
        <f>'Source Data'!F753</f>
        <v>399</v>
      </c>
      <c r="G753" s="62">
        <f>IF(F753=0,"N/A",'Source Data'!O753/F753)</f>
        <v>2047.2882205513783</v>
      </c>
      <c r="H753" s="36">
        <f>'Source Data'!G753</f>
        <v>368</v>
      </c>
      <c r="I753" s="62">
        <f>IF(H753=0,"N/A",'Source Data'!AS753/H753)</f>
        <v>2410.5516304347825</v>
      </c>
      <c r="J753" s="62">
        <f t="shared" si="33"/>
        <v>363.26340988340417</v>
      </c>
      <c r="K753" s="55">
        <f t="shared" si="34"/>
        <v>0.17743637961516215</v>
      </c>
      <c r="L753" s="58">
        <f t="shared" si="35"/>
        <v>0.29179927599650785</v>
      </c>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row>
    <row r="754" spans="1:47" ht="20" customHeight="1">
      <c r="A754" s="48" t="s">
        <v>1046</v>
      </c>
      <c r="B754" s="49">
        <v>173901</v>
      </c>
      <c r="C754" s="50" t="s">
        <v>1047</v>
      </c>
      <c r="D754" s="50" t="s">
        <v>79</v>
      </c>
      <c r="E754" s="50" t="s">
        <v>74</v>
      </c>
      <c r="F754" s="36">
        <f>'Source Data'!F754</f>
        <v>150</v>
      </c>
      <c r="G754" s="62">
        <f>IF(F754=0,"N/A",'Source Data'!O754/F754)</f>
        <v>3013.96</v>
      </c>
      <c r="H754" s="36">
        <f>'Source Data'!G754</f>
        <v>179</v>
      </c>
      <c r="I754" s="62">
        <f>IF(H754=0,"N/A",'Source Data'!AS754/H754)</f>
        <v>2741.0837988826815</v>
      </c>
      <c r="J754" s="62">
        <f t="shared" si="33"/>
        <v>-272.87620111731849</v>
      </c>
      <c r="K754" s="55">
        <f t="shared" si="34"/>
        <v>-9.053743285157019E-2</v>
      </c>
      <c r="L754" s="58" t="str">
        <f t="shared" si="35"/>
        <v>N/A</v>
      </c>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row>
    <row r="755" spans="1:47" ht="20" customHeight="1">
      <c r="A755" s="48" t="s">
        <v>1048</v>
      </c>
      <c r="B755" s="49">
        <v>143902</v>
      </c>
      <c r="C755" s="50" t="s">
        <v>602</v>
      </c>
      <c r="D755" s="50" t="s">
        <v>79</v>
      </c>
      <c r="E755" s="50" t="s">
        <v>74</v>
      </c>
      <c r="F755" s="36">
        <f>'Source Data'!F755</f>
        <v>273</v>
      </c>
      <c r="G755" s="62">
        <f>IF(F755=0,"N/A",'Source Data'!O755/F755)</f>
        <v>2078.4322344322345</v>
      </c>
      <c r="H755" s="36">
        <f>'Source Data'!G755</f>
        <v>293</v>
      </c>
      <c r="I755" s="62">
        <f>IF(H755=0,"N/A",'Source Data'!AS755/H755)</f>
        <v>2784.3071672354949</v>
      </c>
      <c r="J755" s="62">
        <f t="shared" si="33"/>
        <v>705.87493280326044</v>
      </c>
      <c r="K755" s="55">
        <f t="shared" si="34"/>
        <v>0.33961893061001547</v>
      </c>
      <c r="L755" s="58">
        <f t="shared" si="35"/>
        <v>0.1501682452145443</v>
      </c>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row>
    <row r="756" spans="1:47" ht="20" customHeight="1">
      <c r="A756" s="48" t="s">
        <v>1049</v>
      </c>
      <c r="B756" s="49">
        <v>109910</v>
      </c>
      <c r="C756" s="50" t="s">
        <v>78</v>
      </c>
      <c r="D756" s="50" t="s">
        <v>79</v>
      </c>
      <c r="E756" s="50" t="s">
        <v>74</v>
      </c>
      <c r="F756" s="36">
        <f>'Source Data'!F756</f>
        <v>203</v>
      </c>
      <c r="G756" s="62">
        <f>IF(F756=0,"N/A",'Source Data'!O756/F756)</f>
        <v>1686.0689655172414</v>
      </c>
      <c r="H756" s="36">
        <f>'Source Data'!G756</f>
        <v>168</v>
      </c>
      <c r="I756" s="62">
        <f>IF(H756=0,"N/A",'Source Data'!AS756/H756)</f>
        <v>3496.1309523809523</v>
      </c>
      <c r="J756" s="62">
        <f t="shared" si="33"/>
        <v>1810.0619868637109</v>
      </c>
      <c r="K756" s="55">
        <f t="shared" si="34"/>
        <v>1.0735397091591872</v>
      </c>
      <c r="L756" s="58">
        <f t="shared" si="35"/>
        <v>5.8561530361546286E-2</v>
      </c>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row>
    <row r="757" spans="1:47" ht="20" customHeight="1">
      <c r="A757" s="48" t="s">
        <v>1050</v>
      </c>
      <c r="B757" s="49">
        <v>201907</v>
      </c>
      <c r="C757" s="50" t="s">
        <v>352</v>
      </c>
      <c r="D757" s="50" t="s">
        <v>79</v>
      </c>
      <c r="E757" s="50" t="s">
        <v>74</v>
      </c>
      <c r="F757" s="36">
        <f>'Source Data'!F757</f>
        <v>425</v>
      </c>
      <c r="G757" s="62">
        <f>IF(F757=0,"N/A",'Source Data'!O757/F757)</f>
        <v>1163.7011764705883</v>
      </c>
      <c r="H757" s="36">
        <f>'Source Data'!G757</f>
        <v>501</v>
      </c>
      <c r="I757" s="62">
        <f>IF(H757=0,"N/A",'Source Data'!AS757/H757)</f>
        <v>1972.2934131736527</v>
      </c>
      <c r="J757" s="62">
        <f t="shared" si="33"/>
        <v>808.59223670306437</v>
      </c>
      <c r="K757" s="55">
        <f t="shared" si="34"/>
        <v>0.69484525155801535</v>
      </c>
      <c r="L757" s="58">
        <f t="shared" si="35"/>
        <v>0.13109203278057924</v>
      </c>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row>
    <row r="758" spans="1:47" ht="20" customHeight="1">
      <c r="A758" s="48" t="s">
        <v>1051</v>
      </c>
      <c r="B758" s="49">
        <v>225902</v>
      </c>
      <c r="C758" s="50" t="s">
        <v>381</v>
      </c>
      <c r="D758" s="50" t="s">
        <v>79</v>
      </c>
      <c r="E758" s="50" t="s">
        <v>74</v>
      </c>
      <c r="F758" s="36">
        <f>'Source Data'!F758</f>
        <v>5327</v>
      </c>
      <c r="G758" s="62">
        <f>IF(F758=0,"N/A",'Source Data'!O758/F758)</f>
        <v>1411.9707152243288</v>
      </c>
      <c r="H758" s="36">
        <f>'Source Data'!G758</f>
        <v>5153</v>
      </c>
      <c r="I758" s="62">
        <f>IF(H758=0,"N/A",'Source Data'!AS758/H758)</f>
        <v>1889.1839705026198</v>
      </c>
      <c r="J758" s="62">
        <f t="shared" si="33"/>
        <v>477.21325527829094</v>
      </c>
      <c r="K758" s="55">
        <f t="shared" si="34"/>
        <v>0.33797673714675663</v>
      </c>
      <c r="L758" s="58">
        <f t="shared" si="35"/>
        <v>0.22212291638501366</v>
      </c>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row>
    <row r="759" spans="1:47" ht="20" customHeight="1">
      <c r="A759" s="48" t="s">
        <v>1052</v>
      </c>
      <c r="B759" s="49">
        <v>80901</v>
      </c>
      <c r="C759" s="50" t="s">
        <v>1053</v>
      </c>
      <c r="D759" s="50" t="s">
        <v>79</v>
      </c>
      <c r="E759" s="50" t="s">
        <v>74</v>
      </c>
      <c r="F759" s="36">
        <f>'Source Data'!F759</f>
        <v>1578</v>
      </c>
      <c r="G759" s="62">
        <f>IF(F759=0,"N/A",'Source Data'!O759/F759)</f>
        <v>1491.6951837769329</v>
      </c>
      <c r="H759" s="36">
        <f>'Source Data'!G759</f>
        <v>1608</v>
      </c>
      <c r="I759" s="62">
        <f>IF(H759=0,"N/A",'Source Data'!AS759/H759)</f>
        <v>1830.9937810945273</v>
      </c>
      <c r="J759" s="62">
        <f t="shared" si="33"/>
        <v>339.29859731759439</v>
      </c>
      <c r="K759" s="55">
        <f t="shared" si="34"/>
        <v>0.22745839834281645</v>
      </c>
      <c r="L759" s="58">
        <f t="shared" si="35"/>
        <v>0.3124091901293084</v>
      </c>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row>
    <row r="760" spans="1:47" ht="20" customHeight="1">
      <c r="A760" s="48" t="s">
        <v>1054</v>
      </c>
      <c r="B760" s="49">
        <v>49902</v>
      </c>
      <c r="C760" s="50" t="s">
        <v>339</v>
      </c>
      <c r="D760" s="50" t="s">
        <v>79</v>
      </c>
      <c r="E760" s="50" t="s">
        <v>74</v>
      </c>
      <c r="F760" s="36">
        <f>'Source Data'!F760</f>
        <v>535</v>
      </c>
      <c r="G760" s="62">
        <f>IF(F760=0,"N/A",'Source Data'!O760/F760)</f>
        <v>1279.3009345794392</v>
      </c>
      <c r="H760" s="36">
        <f>'Source Data'!G760</f>
        <v>570</v>
      </c>
      <c r="I760" s="62">
        <f>IF(H760=0,"N/A",'Source Data'!AS760/H760)</f>
        <v>2043.5666666666666</v>
      </c>
      <c r="J760" s="62">
        <f t="shared" si="33"/>
        <v>764.26573208722743</v>
      </c>
      <c r="K760" s="55">
        <f t="shared" si="34"/>
        <v>0.59740887497942319</v>
      </c>
      <c r="L760" s="58">
        <f t="shared" si="35"/>
        <v>0.1386952149620938</v>
      </c>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row>
    <row r="761" spans="1:47" ht="20" customHeight="1">
      <c r="A761" s="48" t="s">
        <v>1055</v>
      </c>
      <c r="B761" s="49">
        <v>9901</v>
      </c>
      <c r="C761" s="50" t="s">
        <v>1056</v>
      </c>
      <c r="D761" s="50" t="s">
        <v>79</v>
      </c>
      <c r="E761" s="50" t="s">
        <v>74</v>
      </c>
      <c r="F761" s="36">
        <f>'Source Data'!F761</f>
        <v>1403</v>
      </c>
      <c r="G761" s="62">
        <f>IF(F761=0,"N/A",'Source Data'!O761/F761)</f>
        <v>1187.0014255167498</v>
      </c>
      <c r="H761" s="36">
        <f>'Source Data'!G761</f>
        <v>1330</v>
      </c>
      <c r="I761" s="62">
        <f>IF(H761=0,"N/A",'Source Data'!AS761/H761)</f>
        <v>1718.8624060150375</v>
      </c>
      <c r="J761" s="62">
        <f t="shared" si="33"/>
        <v>531.86098049828774</v>
      </c>
      <c r="K761" s="55">
        <f t="shared" si="34"/>
        <v>0.44807105456233731</v>
      </c>
      <c r="L761" s="58">
        <f t="shared" si="35"/>
        <v>0.19930020040329177</v>
      </c>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row>
    <row r="762" spans="1:47" ht="20" customHeight="1">
      <c r="A762" s="48" t="s">
        <v>1057</v>
      </c>
      <c r="B762" s="49">
        <v>167902</v>
      </c>
      <c r="C762" s="50" t="s">
        <v>673</v>
      </c>
      <c r="D762" s="50" t="s">
        <v>79</v>
      </c>
      <c r="E762" s="50" t="s">
        <v>74</v>
      </c>
      <c r="F762" s="36">
        <f>'Source Data'!F762</f>
        <v>280</v>
      </c>
      <c r="G762" s="62">
        <f>IF(F762=0,"N/A",'Source Data'!O762/F762)</f>
        <v>2179.1857142857143</v>
      </c>
      <c r="H762" s="36">
        <f>'Source Data'!G762</f>
        <v>132</v>
      </c>
      <c r="I762" s="62">
        <f>IF(H762=0,"N/A",'Source Data'!AS762/H762)</f>
        <v>4492.833333333333</v>
      </c>
      <c r="J762" s="62">
        <f t="shared" si="33"/>
        <v>2313.6476190476187</v>
      </c>
      <c r="K762" s="55">
        <f t="shared" si="34"/>
        <v>1.0617028204069234</v>
      </c>
      <c r="L762" s="58">
        <f t="shared" si="35"/>
        <v>4.5815101283069821E-2</v>
      </c>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row>
    <row r="763" spans="1:47" ht="20" customHeight="1">
      <c r="A763" s="48" t="s">
        <v>1058</v>
      </c>
      <c r="B763" s="49">
        <v>198906</v>
      </c>
      <c r="C763" s="50" t="s">
        <v>282</v>
      </c>
      <c r="D763" s="50" t="s">
        <v>79</v>
      </c>
      <c r="E763" s="50" t="s">
        <v>74</v>
      </c>
      <c r="F763" s="36">
        <f>'Source Data'!F763</f>
        <v>625</v>
      </c>
      <c r="G763" s="62">
        <f>IF(F763=0,"N/A",'Source Data'!O763/F763)</f>
        <v>830.03039999999999</v>
      </c>
      <c r="H763" s="36">
        <f>'Source Data'!G763</f>
        <v>598</v>
      </c>
      <c r="I763" s="62">
        <f>IF(H763=0,"N/A",'Source Data'!AS763/H763)</f>
        <v>1493.6789297658863</v>
      </c>
      <c r="J763" s="62">
        <f t="shared" si="33"/>
        <v>663.64852976588634</v>
      </c>
      <c r="K763" s="55">
        <f t="shared" si="34"/>
        <v>0.7995472572641753</v>
      </c>
      <c r="L763" s="58">
        <f t="shared" si="35"/>
        <v>0.15972309926971942</v>
      </c>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row>
    <row r="764" spans="1:47" ht="20" customHeight="1">
      <c r="A764" s="48" t="s">
        <v>1059</v>
      </c>
      <c r="B764" s="49">
        <v>138903</v>
      </c>
      <c r="C764" s="50" t="s">
        <v>218</v>
      </c>
      <c r="D764" s="50" t="s">
        <v>79</v>
      </c>
      <c r="E764" s="50" t="s">
        <v>74</v>
      </c>
      <c r="F764" s="36">
        <f>'Source Data'!F764</f>
        <v>414</v>
      </c>
      <c r="G764" s="62">
        <f>IF(F764=0,"N/A",'Source Data'!O764/F764)</f>
        <v>1659.9541062801932</v>
      </c>
      <c r="H764" s="36">
        <f>'Source Data'!G764</f>
        <v>421</v>
      </c>
      <c r="I764" s="62">
        <f>IF(H764=0,"N/A",'Source Data'!AS764/H764)</f>
        <v>2475.688836104513</v>
      </c>
      <c r="J764" s="62">
        <f t="shared" si="33"/>
        <v>815.73472982431986</v>
      </c>
      <c r="K764" s="55">
        <f t="shared" si="34"/>
        <v>0.49142004995084321</v>
      </c>
      <c r="L764" s="58">
        <f t="shared" si="35"/>
        <v>0.12994420382570768</v>
      </c>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row>
    <row r="765" spans="1:47" ht="20" customHeight="1">
      <c r="A765" s="48" t="s">
        <v>1060</v>
      </c>
      <c r="B765" s="49">
        <v>107908</v>
      </c>
      <c r="C765" s="50" t="s">
        <v>163</v>
      </c>
      <c r="D765" s="50" t="s">
        <v>79</v>
      </c>
      <c r="E765" s="50" t="s">
        <v>74</v>
      </c>
      <c r="F765" s="36">
        <f>'Source Data'!F765</f>
        <v>173</v>
      </c>
      <c r="G765" s="62">
        <f>IF(F765=0,"N/A",'Source Data'!O765/F765)</f>
        <v>1276.5375722543354</v>
      </c>
      <c r="H765" s="36">
        <f>'Source Data'!G765</f>
        <v>169</v>
      </c>
      <c r="I765" s="62">
        <f>IF(H765=0,"N/A",'Source Data'!AS765/H765)</f>
        <v>1962.4556213017752</v>
      </c>
      <c r="J765" s="62">
        <f t="shared" si="33"/>
        <v>685.91804904743981</v>
      </c>
      <c r="K765" s="55">
        <f t="shared" si="34"/>
        <v>0.53732695688394405</v>
      </c>
      <c r="L765" s="58">
        <f t="shared" si="35"/>
        <v>0.15453741179023672</v>
      </c>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row>
    <row r="766" spans="1:47" ht="20" customHeight="1">
      <c r="A766" s="48" t="s">
        <v>1061</v>
      </c>
      <c r="B766" s="49">
        <v>174904</v>
      </c>
      <c r="C766" s="50" t="s">
        <v>372</v>
      </c>
      <c r="D766" s="50" t="s">
        <v>79</v>
      </c>
      <c r="E766" s="50" t="s">
        <v>74</v>
      </c>
      <c r="F766" s="36">
        <f>'Source Data'!F766</f>
        <v>6213</v>
      </c>
      <c r="G766" s="62">
        <f>IF(F766=0,"N/A",'Source Data'!O766/F766)</f>
        <v>1433.5581844519556</v>
      </c>
      <c r="H766" s="36">
        <f>'Source Data'!G766</f>
        <v>5766</v>
      </c>
      <c r="I766" s="62">
        <f>IF(H766=0,"N/A",'Source Data'!AS766/H766)</f>
        <v>1940.8713146028442</v>
      </c>
      <c r="J766" s="62">
        <f t="shared" si="33"/>
        <v>507.31313015088858</v>
      </c>
      <c r="K766" s="55">
        <f t="shared" si="34"/>
        <v>0.35388387834766027</v>
      </c>
      <c r="L766" s="58">
        <f t="shared" si="35"/>
        <v>0.20894393166696226</v>
      </c>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row>
    <row r="767" spans="1:47" ht="20" customHeight="1">
      <c r="A767" s="48" t="s">
        <v>1062</v>
      </c>
      <c r="B767" s="49">
        <v>163903</v>
      </c>
      <c r="C767" s="50" t="s">
        <v>496</v>
      </c>
      <c r="D767" s="50" t="s">
        <v>79</v>
      </c>
      <c r="E767" s="50" t="s">
        <v>74</v>
      </c>
      <c r="F767" s="36">
        <f>'Source Data'!F767</f>
        <v>1083</v>
      </c>
      <c r="G767" s="62">
        <f>IF(F767=0,"N/A",'Source Data'!O767/F767)</f>
        <v>1625.9445983379501</v>
      </c>
      <c r="H767" s="36">
        <f>'Source Data'!G767</f>
        <v>1315</v>
      </c>
      <c r="I767" s="62">
        <f>IF(H767=0,"N/A",'Source Data'!AS767/H767)</f>
        <v>2115.2669201520912</v>
      </c>
      <c r="J767" s="62">
        <f t="shared" si="33"/>
        <v>489.32232181414111</v>
      </c>
      <c r="K767" s="55">
        <f t="shared" si="34"/>
        <v>0.30094649123612771</v>
      </c>
      <c r="L767" s="58">
        <f t="shared" si="35"/>
        <v>0.2166261281664193</v>
      </c>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row>
    <row r="768" spans="1:47" ht="20" customHeight="1">
      <c r="A768" s="48" t="s">
        <v>1063</v>
      </c>
      <c r="B768" s="49">
        <v>94903</v>
      </c>
      <c r="C768" s="50" t="s">
        <v>980</v>
      </c>
      <c r="D768" s="50" t="s">
        <v>79</v>
      </c>
      <c r="E768" s="50" t="s">
        <v>74</v>
      </c>
      <c r="F768" s="36">
        <f>'Source Data'!F768</f>
        <v>1944</v>
      </c>
      <c r="G768" s="62">
        <f>IF(F768=0,"N/A",'Source Data'!O768/F768)</f>
        <v>1117.1466049382716</v>
      </c>
      <c r="H768" s="36">
        <f>'Source Data'!G768</f>
        <v>2702</v>
      </c>
      <c r="I768" s="62">
        <f>IF(H768=0,"N/A",'Source Data'!AS768/H768)</f>
        <v>1614.1980014803848</v>
      </c>
      <c r="J768" s="62">
        <f t="shared" si="33"/>
        <v>497.05139654211325</v>
      </c>
      <c r="K768" s="55">
        <f t="shared" si="34"/>
        <v>0.44492942496976756</v>
      </c>
      <c r="L768" s="58">
        <f t="shared" si="35"/>
        <v>0.21325762433708206</v>
      </c>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row>
    <row r="769" spans="1:47" ht="20" customHeight="1">
      <c r="A769" s="48" t="s">
        <v>1064</v>
      </c>
      <c r="B769" s="49">
        <v>93904</v>
      </c>
      <c r="C769" s="50" t="s">
        <v>133</v>
      </c>
      <c r="D769" s="50" t="s">
        <v>79</v>
      </c>
      <c r="E769" s="50" t="s">
        <v>74</v>
      </c>
      <c r="F769" s="36">
        <f>'Source Data'!F769</f>
        <v>3017</v>
      </c>
      <c r="G769" s="62">
        <f>IF(F769=0,"N/A",'Source Data'!O769/F769)</f>
        <v>1675.7795823665892</v>
      </c>
      <c r="H769" s="36">
        <f>'Source Data'!G769</f>
        <v>3117</v>
      </c>
      <c r="I769" s="62">
        <f>IF(H769=0,"N/A",'Source Data'!AS769/H769)</f>
        <v>2339.3654154635869</v>
      </c>
      <c r="J769" s="62">
        <f t="shared" si="33"/>
        <v>663.5858330969977</v>
      </c>
      <c r="K769" s="55">
        <f t="shared" si="34"/>
        <v>0.39598634574593677</v>
      </c>
      <c r="L769" s="58">
        <f t="shared" si="35"/>
        <v>0.15973819016794133</v>
      </c>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row>
    <row r="770" spans="1:47" ht="20" customHeight="1">
      <c r="A770" s="48" t="s">
        <v>1065</v>
      </c>
      <c r="B770" s="49">
        <v>35903</v>
      </c>
      <c r="C770" s="50" t="s">
        <v>534</v>
      </c>
      <c r="D770" s="50" t="s">
        <v>79</v>
      </c>
      <c r="E770" s="50" t="s">
        <v>74</v>
      </c>
      <c r="F770" s="36">
        <f>'Source Data'!F770</f>
        <v>248</v>
      </c>
      <c r="G770" s="62">
        <f>IF(F770=0,"N/A",'Source Data'!O770/F770)</f>
        <v>1254.0766129032259</v>
      </c>
      <c r="H770" s="36">
        <f>'Source Data'!G770</f>
        <v>243</v>
      </c>
      <c r="I770" s="62">
        <f>IF(H770=0,"N/A",'Source Data'!AS770/H770)</f>
        <v>1734.0740740740741</v>
      </c>
      <c r="J770" s="62">
        <f t="shared" si="33"/>
        <v>479.99746117084828</v>
      </c>
      <c r="K770" s="55">
        <f t="shared" si="34"/>
        <v>0.38274971100819705</v>
      </c>
      <c r="L770" s="58">
        <f t="shared" si="35"/>
        <v>0.22083450137722876</v>
      </c>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row>
    <row r="771" spans="1:47" ht="20" customHeight="1">
      <c r="A771" s="48" t="s">
        <v>1066</v>
      </c>
      <c r="B771" s="49">
        <v>1906</v>
      </c>
      <c r="C771" s="50" t="s">
        <v>360</v>
      </c>
      <c r="D771" s="50" t="s">
        <v>79</v>
      </c>
      <c r="E771" s="50" t="s">
        <v>74</v>
      </c>
      <c r="F771" s="36">
        <f>'Source Data'!F771</f>
        <v>353</v>
      </c>
      <c r="G771" s="62">
        <f>IF(F771=0,"N/A",'Source Data'!O771/F771)</f>
        <v>1586.9206798866855</v>
      </c>
      <c r="H771" s="36">
        <f>'Source Data'!G771</f>
        <v>337</v>
      </c>
      <c r="I771" s="62">
        <f>IF(H771=0,"N/A",'Source Data'!AS771/H771)</f>
        <v>2229.9050445103858</v>
      </c>
      <c r="J771" s="62">
        <f t="shared" si="33"/>
        <v>642.98436462370023</v>
      </c>
      <c r="K771" s="55">
        <f t="shared" si="34"/>
        <v>0.40517738080621185</v>
      </c>
      <c r="L771" s="58">
        <f t="shared" si="35"/>
        <v>0.16485626374761908</v>
      </c>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row>
    <row r="772" spans="1:47" ht="20" customHeight="1">
      <c r="A772" s="48" t="s">
        <v>1067</v>
      </c>
      <c r="B772" s="49">
        <v>123905</v>
      </c>
      <c r="C772" s="50" t="s">
        <v>202</v>
      </c>
      <c r="D772" s="50" t="s">
        <v>79</v>
      </c>
      <c r="E772" s="50" t="s">
        <v>74</v>
      </c>
      <c r="F772" s="36">
        <f>'Source Data'!F772</f>
        <v>5222</v>
      </c>
      <c r="G772" s="62">
        <f>IF(F772=0,"N/A",'Source Data'!O772/F772)</f>
        <v>1364.3600153198008</v>
      </c>
      <c r="H772" s="36">
        <f>'Source Data'!G772</f>
        <v>5317</v>
      </c>
      <c r="I772" s="62">
        <f>IF(H772=0,"N/A",'Source Data'!AS772/H772)</f>
        <v>1868.8918563099492</v>
      </c>
      <c r="J772" s="62">
        <f t="shared" si="33"/>
        <v>504.53184099014834</v>
      </c>
      <c r="K772" s="55">
        <f t="shared" si="34"/>
        <v>0.3697937753415384</v>
      </c>
      <c r="L772" s="58">
        <f t="shared" si="35"/>
        <v>0.21009575885631723</v>
      </c>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row>
    <row r="773" spans="1:47" ht="20" customHeight="1">
      <c r="A773" s="48" t="s">
        <v>1068</v>
      </c>
      <c r="B773" s="49">
        <v>79906</v>
      </c>
      <c r="C773" s="50" t="s">
        <v>626</v>
      </c>
      <c r="D773" s="50" t="s">
        <v>79</v>
      </c>
      <c r="E773" s="50" t="s">
        <v>74</v>
      </c>
      <c r="F773" s="36">
        <f>'Source Data'!F773</f>
        <v>3331</v>
      </c>
      <c r="G773" s="62">
        <f>IF(F773=0,"N/A",'Source Data'!O773/F773)</f>
        <v>1332.332332632843</v>
      </c>
      <c r="H773" s="36">
        <f>'Source Data'!G773</f>
        <v>3650</v>
      </c>
      <c r="I773" s="62">
        <f>IF(H773=0,"N/A",'Source Data'!AS773/H773)</f>
        <v>1979.301095890411</v>
      </c>
      <c r="J773" s="62">
        <f t="shared" si="33"/>
        <v>646.96876325756807</v>
      </c>
      <c r="K773" s="55">
        <f t="shared" si="34"/>
        <v>0.48559113023931716</v>
      </c>
      <c r="L773" s="58">
        <f t="shared" si="35"/>
        <v>0.16384098587121398</v>
      </c>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row>
    <row r="774" spans="1:47" ht="20" customHeight="1">
      <c r="A774" s="48" t="s">
        <v>1069</v>
      </c>
      <c r="B774" s="49">
        <v>19905</v>
      </c>
      <c r="C774" s="50" t="s">
        <v>512</v>
      </c>
      <c r="D774" s="50" t="s">
        <v>79</v>
      </c>
      <c r="E774" s="50" t="s">
        <v>74</v>
      </c>
      <c r="F774" s="36">
        <f>'Source Data'!F774</f>
        <v>1237</v>
      </c>
      <c r="G774" s="62">
        <f>IF(F774=0,"N/A",'Source Data'!O774/F774)</f>
        <v>1719.2255456750202</v>
      </c>
      <c r="H774" s="36">
        <f>'Source Data'!G774</f>
        <v>1108</v>
      </c>
      <c r="I774" s="62">
        <f>IF(H774=0,"N/A",'Source Data'!AS774/H774)</f>
        <v>2652.9124548736463</v>
      </c>
      <c r="J774" s="62">
        <f t="shared" ref="J774:J837" si="36">IF(OR(NOT(ISNUMBER(G774)),NOT(ISNUMBER(I774))),"N/A",I774-G774)</f>
        <v>933.68690919862615</v>
      </c>
      <c r="K774" s="55">
        <f t="shared" ref="K774:K837" si="37">IF(OR(NOT(ISNUMBER(G774)),NOT(ISNUMBER(J774)),G774=0),"N/A",J774/G774)</f>
        <v>0.54308575832150763</v>
      </c>
      <c r="L774" s="58">
        <f t="shared" ref="L774:L837" si="38">IF(OR(NOT(ISNUMBER(J774)),J774&lt;=0),"N/A",106/J774)</f>
        <v>0.11352842045410994</v>
      </c>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row>
    <row r="775" spans="1:47" ht="20" customHeight="1">
      <c r="A775" s="48" t="s">
        <v>1070</v>
      </c>
      <c r="B775" s="49">
        <v>46901</v>
      </c>
      <c r="C775" s="50" t="s">
        <v>432</v>
      </c>
      <c r="D775" s="50" t="s">
        <v>79</v>
      </c>
      <c r="E775" s="50" t="s">
        <v>74</v>
      </c>
      <c r="F775" s="36">
        <f>'Source Data'!F775</f>
        <v>9541</v>
      </c>
      <c r="G775" s="62">
        <f>IF(F775=0,"N/A",'Source Data'!O775/F775)</f>
        <v>1224.1812179016874</v>
      </c>
      <c r="H775" s="36">
        <f>'Source Data'!G775</f>
        <v>9893</v>
      </c>
      <c r="I775" s="62">
        <f>IF(H775=0,"N/A",'Source Data'!AS775/H775)</f>
        <v>1697.116041645608</v>
      </c>
      <c r="J775" s="62">
        <f t="shared" si="36"/>
        <v>472.93482374392056</v>
      </c>
      <c r="K775" s="55">
        <f t="shared" si="37"/>
        <v>0.38632746265667783</v>
      </c>
      <c r="L775" s="58">
        <f t="shared" si="38"/>
        <v>0.22413236386541857</v>
      </c>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row>
    <row r="776" spans="1:47" ht="20" customHeight="1">
      <c r="A776" s="48" t="s">
        <v>1071</v>
      </c>
      <c r="B776" s="49">
        <v>170908</v>
      </c>
      <c r="C776" s="50" t="s">
        <v>448</v>
      </c>
      <c r="D776" s="50" t="s">
        <v>79</v>
      </c>
      <c r="E776" s="50" t="s">
        <v>74</v>
      </c>
      <c r="F776" s="36">
        <f>'Source Data'!F776</f>
        <v>16110</v>
      </c>
      <c r="G776" s="62">
        <f>IF(F776=0,"N/A",'Source Data'!O776/F776)</f>
        <v>1458.6837368094352</v>
      </c>
      <c r="H776" s="36">
        <f>'Source Data'!G776</f>
        <v>19420</v>
      </c>
      <c r="I776" s="62">
        <f>IF(H776=0,"N/A",'Source Data'!AS776/H776)</f>
        <v>1807.4364057672503</v>
      </c>
      <c r="J776" s="62">
        <f t="shared" si="36"/>
        <v>348.7526689578151</v>
      </c>
      <c r="K776" s="55">
        <f t="shared" si="37"/>
        <v>0.23908724019960517</v>
      </c>
      <c r="L776" s="58">
        <f t="shared" si="38"/>
        <v>0.30394032629703455</v>
      </c>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row>
    <row r="777" spans="1:47" ht="20" customHeight="1">
      <c r="A777" s="48" t="s">
        <v>1072</v>
      </c>
      <c r="B777" s="49">
        <v>152902</v>
      </c>
      <c r="C777" s="50" t="s">
        <v>221</v>
      </c>
      <c r="D777" s="50" t="s">
        <v>79</v>
      </c>
      <c r="E777" s="50" t="s">
        <v>74</v>
      </c>
      <c r="F777" s="36">
        <f>'Source Data'!F777</f>
        <v>767</v>
      </c>
      <c r="G777" s="62">
        <f>IF(F777=0,"N/A",'Source Data'!O777/F777)</f>
        <v>1406.0169491525423</v>
      </c>
      <c r="H777" s="36">
        <f>'Source Data'!G777</f>
        <v>731</v>
      </c>
      <c r="I777" s="62">
        <f>IF(H777=0,"N/A",'Source Data'!AS777/H777)</f>
        <v>1742.7674418604652</v>
      </c>
      <c r="J777" s="62">
        <f t="shared" si="36"/>
        <v>336.75049270792283</v>
      </c>
      <c r="K777" s="55">
        <f t="shared" si="37"/>
        <v>0.23950670929741966</v>
      </c>
      <c r="L777" s="58">
        <f t="shared" si="38"/>
        <v>0.31477311034534416</v>
      </c>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row>
    <row r="778" spans="1:47" ht="20" customHeight="1">
      <c r="A778" s="48" t="s">
        <v>1073</v>
      </c>
      <c r="B778" s="49">
        <v>230906</v>
      </c>
      <c r="C778" s="50" t="s">
        <v>225</v>
      </c>
      <c r="D778" s="50" t="s">
        <v>79</v>
      </c>
      <c r="E778" s="50" t="s">
        <v>74</v>
      </c>
      <c r="F778" s="36">
        <f>'Source Data'!F778</f>
        <v>1208</v>
      </c>
      <c r="G778" s="62">
        <f>IF(F778=0,"N/A",'Source Data'!O778/F778)</f>
        <v>1214.7152317880796</v>
      </c>
      <c r="H778" s="36">
        <f>'Source Data'!G778</f>
        <v>1136</v>
      </c>
      <c r="I778" s="62">
        <f>IF(H778=0,"N/A",'Source Data'!AS778/H778)</f>
        <v>1399.3160211267605</v>
      </c>
      <c r="J778" s="62">
        <f t="shared" si="36"/>
        <v>184.6007893386809</v>
      </c>
      <c r="K778" s="55">
        <f t="shared" si="37"/>
        <v>0.15197042443186104</v>
      </c>
      <c r="L778" s="58">
        <f t="shared" si="38"/>
        <v>0.57421206257967483</v>
      </c>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row>
    <row r="779" spans="1:47" ht="20" customHeight="1">
      <c r="A779" s="48" t="s">
        <v>1074</v>
      </c>
      <c r="B779" s="49">
        <v>15805</v>
      </c>
      <c r="C779" s="50" t="s">
        <v>99</v>
      </c>
      <c r="D779" s="50" t="s">
        <v>71</v>
      </c>
      <c r="E779" s="50" t="s">
        <v>74</v>
      </c>
      <c r="F779" s="36">
        <f>'Source Data'!F779</f>
        <v>601</v>
      </c>
      <c r="G779" s="62">
        <f>IF(F779=0,"N/A",'Source Data'!O779/F779)</f>
        <v>1256.6505823627288</v>
      </c>
      <c r="H779" s="36">
        <f>'Source Data'!G779</f>
        <v>303</v>
      </c>
      <c r="I779" s="62">
        <f>IF(H779=0,"N/A",'Source Data'!AS779/H779)</f>
        <v>1300.8349834983499</v>
      </c>
      <c r="J779" s="62">
        <f t="shared" si="36"/>
        <v>44.184401135621101</v>
      </c>
      <c r="K779" s="55">
        <f t="shared" si="37"/>
        <v>3.5160450928647558E-2</v>
      </c>
      <c r="L779" s="58">
        <f t="shared" si="38"/>
        <v>2.3990367024470922</v>
      </c>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row>
    <row r="780" spans="1:47" ht="20" customHeight="1">
      <c r="A780" s="48" t="s">
        <v>1075</v>
      </c>
      <c r="B780" s="49">
        <v>220822</v>
      </c>
      <c r="C780" s="50" t="s">
        <v>91</v>
      </c>
      <c r="D780" s="50" t="s">
        <v>71</v>
      </c>
      <c r="E780" s="50" t="s">
        <v>292</v>
      </c>
      <c r="F780" s="36">
        <f>'Source Data'!F780</f>
        <v>0</v>
      </c>
      <c r="G780" s="62" t="str">
        <f>IF(F780=0,"N/A",'Source Data'!O780/F780)</f>
        <v>N/A</v>
      </c>
      <c r="H780" s="36">
        <f>'Source Data'!G780</f>
        <v>588</v>
      </c>
      <c r="I780" s="62">
        <f>IF(H780=0,"N/A",'Source Data'!AS780/H780)</f>
        <v>424.53911564625849</v>
      </c>
      <c r="J780" s="62" t="str">
        <f t="shared" si="36"/>
        <v>N/A</v>
      </c>
      <c r="K780" s="55" t="str">
        <f t="shared" si="37"/>
        <v>N/A</v>
      </c>
      <c r="L780" s="58" t="str">
        <f t="shared" si="38"/>
        <v>N/A</v>
      </c>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row>
    <row r="781" spans="1:47" ht="20" customHeight="1">
      <c r="A781" s="48" t="s">
        <v>1076</v>
      </c>
      <c r="B781" s="49">
        <v>153905</v>
      </c>
      <c r="C781" s="50" t="s">
        <v>1077</v>
      </c>
      <c r="D781" s="50" t="s">
        <v>79</v>
      </c>
      <c r="E781" s="50" t="s">
        <v>74</v>
      </c>
      <c r="F781" s="36">
        <f>'Source Data'!F781</f>
        <v>532</v>
      </c>
      <c r="G781" s="62">
        <f>IF(F781=0,"N/A",'Source Data'!O781/F781)</f>
        <v>1017.4473684210526</v>
      </c>
      <c r="H781" s="36">
        <f>'Source Data'!G781</f>
        <v>708</v>
      </c>
      <c r="I781" s="62">
        <f>IF(H781=0,"N/A",'Source Data'!AS781/H781)</f>
        <v>1314.4548022598869</v>
      </c>
      <c r="J781" s="62">
        <f t="shared" si="36"/>
        <v>297.00743383883434</v>
      </c>
      <c r="K781" s="55">
        <f t="shared" si="37"/>
        <v>0.29191429754224207</v>
      </c>
      <c r="L781" s="58">
        <f t="shared" si="38"/>
        <v>0.35689342394547258</v>
      </c>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row>
    <row r="782" spans="1:47" ht="20" customHeight="1">
      <c r="A782" s="48" t="s">
        <v>1078</v>
      </c>
      <c r="B782" s="49">
        <v>37908</v>
      </c>
      <c r="C782" s="50" t="s">
        <v>116</v>
      </c>
      <c r="D782" s="50" t="s">
        <v>79</v>
      </c>
      <c r="E782" s="50" t="s">
        <v>74</v>
      </c>
      <c r="F782" s="36">
        <f>'Source Data'!F782</f>
        <v>541</v>
      </c>
      <c r="G782" s="62">
        <f>IF(F782=0,"N/A",'Source Data'!O782/F782)</f>
        <v>1753.18853974122</v>
      </c>
      <c r="H782" s="36">
        <f>'Source Data'!G782</f>
        <v>526</v>
      </c>
      <c r="I782" s="62">
        <f>IF(H782=0,"N/A",'Source Data'!AS782/H782)</f>
        <v>2299.1615969581749</v>
      </c>
      <c r="J782" s="62">
        <f t="shared" si="36"/>
        <v>545.97305721695489</v>
      </c>
      <c r="K782" s="55">
        <f t="shared" si="37"/>
        <v>0.3114171949227682</v>
      </c>
      <c r="L782" s="58">
        <f t="shared" si="38"/>
        <v>0.19414877455734683</v>
      </c>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row>
    <row r="783" spans="1:47" ht="20" customHeight="1">
      <c r="A783" s="48" t="s">
        <v>1079</v>
      </c>
      <c r="B783" s="49">
        <v>236901</v>
      </c>
      <c r="C783" s="50" t="s">
        <v>799</v>
      </c>
      <c r="D783" s="50" t="s">
        <v>79</v>
      </c>
      <c r="E783" s="50" t="s">
        <v>74</v>
      </c>
      <c r="F783" s="36">
        <f>'Source Data'!F783</f>
        <v>1021</v>
      </c>
      <c r="G783" s="62">
        <f>IF(F783=0,"N/A",'Source Data'!O783/F783)</f>
        <v>1480.9245837414301</v>
      </c>
      <c r="H783" s="36">
        <f>'Source Data'!G783</f>
        <v>1074</v>
      </c>
      <c r="I783" s="62">
        <f>IF(H783=0,"N/A",'Source Data'!AS783/H783)</f>
        <v>1905.8743016759777</v>
      </c>
      <c r="J783" s="62">
        <f t="shared" si="36"/>
        <v>424.94971793454761</v>
      </c>
      <c r="K783" s="55">
        <f t="shared" si="37"/>
        <v>0.28694892542127182</v>
      </c>
      <c r="L783" s="58">
        <f t="shared" si="38"/>
        <v>0.24944127628842555</v>
      </c>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row>
    <row r="784" spans="1:47" ht="20" customHeight="1">
      <c r="A784" s="48" t="s">
        <v>1080</v>
      </c>
      <c r="B784" s="49">
        <v>252902</v>
      </c>
      <c r="C784" s="50" t="s">
        <v>688</v>
      </c>
      <c r="D784" s="50" t="s">
        <v>79</v>
      </c>
      <c r="E784" s="50" t="s">
        <v>74</v>
      </c>
      <c r="F784" s="36">
        <f>'Source Data'!F784</f>
        <v>199</v>
      </c>
      <c r="G784" s="62">
        <f>IF(F784=0,"N/A",'Source Data'!O784/F784)</f>
        <v>1293.8844221105528</v>
      </c>
      <c r="H784" s="36">
        <f>'Source Data'!G784</f>
        <v>227</v>
      </c>
      <c r="I784" s="62">
        <f>IF(H784=0,"N/A",'Source Data'!AS784/H784)</f>
        <v>2218.4008810572686</v>
      </c>
      <c r="J784" s="62">
        <f t="shared" si="36"/>
        <v>924.51645894671583</v>
      </c>
      <c r="K784" s="55">
        <f t="shared" si="37"/>
        <v>0.71452785360740878</v>
      </c>
      <c r="L784" s="58">
        <f t="shared" si="38"/>
        <v>0.1146545299158479</v>
      </c>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row>
    <row r="785" spans="1:47" ht="20" customHeight="1">
      <c r="A785" s="48" t="s">
        <v>1081</v>
      </c>
      <c r="B785" s="49">
        <v>220817</v>
      </c>
      <c r="C785" s="50" t="s">
        <v>91</v>
      </c>
      <c r="D785" s="50" t="s">
        <v>71</v>
      </c>
      <c r="E785" s="50" t="s">
        <v>74</v>
      </c>
      <c r="F785" s="36">
        <f>'Source Data'!F785</f>
        <v>3133</v>
      </c>
      <c r="G785" s="62">
        <f>IF(F785=0,"N/A",'Source Data'!O785/F785)</f>
        <v>815.88317906160228</v>
      </c>
      <c r="H785" s="36">
        <f>'Source Data'!G785</f>
        <v>2830</v>
      </c>
      <c r="I785" s="62">
        <f>IF(H785=0,"N/A",'Source Data'!AS785/H785)</f>
        <v>1335.4265017667844</v>
      </c>
      <c r="J785" s="62">
        <f t="shared" si="36"/>
        <v>519.54332270518216</v>
      </c>
      <c r="K785" s="55">
        <f t="shared" si="37"/>
        <v>0.63678641261208635</v>
      </c>
      <c r="L785" s="58">
        <f t="shared" si="38"/>
        <v>0.20402533411087703</v>
      </c>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row>
    <row r="786" spans="1:47" ht="20" customHeight="1">
      <c r="A786" s="48" t="s">
        <v>1082</v>
      </c>
      <c r="B786" s="49">
        <v>176902</v>
      </c>
      <c r="C786" s="50" t="s">
        <v>324</v>
      </c>
      <c r="D786" s="50" t="s">
        <v>79</v>
      </c>
      <c r="E786" s="50" t="s">
        <v>74</v>
      </c>
      <c r="F786" s="36">
        <f>'Source Data'!F786</f>
        <v>1047</v>
      </c>
      <c r="G786" s="62">
        <f>IF(F786=0,"N/A",'Source Data'!O786/F786)</f>
        <v>2154.8433619866287</v>
      </c>
      <c r="H786" s="36">
        <f>'Source Data'!G786</f>
        <v>934</v>
      </c>
      <c r="I786" s="62">
        <f>IF(H786=0,"N/A",'Source Data'!AS786/H786)</f>
        <v>3119.1766595289077</v>
      </c>
      <c r="J786" s="62">
        <f t="shared" si="36"/>
        <v>964.33329754227907</v>
      </c>
      <c r="K786" s="55">
        <f t="shared" si="37"/>
        <v>0.44751897727416484</v>
      </c>
      <c r="L786" s="58">
        <f t="shared" si="38"/>
        <v>0.10992050183287658</v>
      </c>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row>
    <row r="787" spans="1:47" ht="20" customHeight="1">
      <c r="A787" s="48" t="s">
        <v>1083</v>
      </c>
      <c r="B787" s="49">
        <v>89903</v>
      </c>
      <c r="C787" s="50" t="s">
        <v>677</v>
      </c>
      <c r="D787" s="50" t="s">
        <v>79</v>
      </c>
      <c r="E787" s="50" t="s">
        <v>74</v>
      </c>
      <c r="F787" s="36">
        <f>'Source Data'!F787</f>
        <v>1083</v>
      </c>
      <c r="G787" s="62">
        <f>IF(F787=0,"N/A",'Source Data'!O787/F787)</f>
        <v>2267.8301015697139</v>
      </c>
      <c r="H787" s="36">
        <f>'Source Data'!G787</f>
        <v>1016</v>
      </c>
      <c r="I787" s="62">
        <f>IF(H787=0,"N/A",'Source Data'!AS787/H787)</f>
        <v>3052.214566929134</v>
      </c>
      <c r="J787" s="62">
        <f t="shared" si="36"/>
        <v>784.38446535942012</v>
      </c>
      <c r="K787" s="55">
        <f t="shared" si="37"/>
        <v>0.34587443954311048</v>
      </c>
      <c r="L787" s="58">
        <f t="shared" si="38"/>
        <v>0.13513781147033394</v>
      </c>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row>
    <row r="788" spans="1:47" ht="20" customHeight="1">
      <c r="A788" s="48" t="s">
        <v>1084</v>
      </c>
      <c r="B788" s="49">
        <v>169902</v>
      </c>
      <c r="C788" s="50" t="s">
        <v>267</v>
      </c>
      <c r="D788" s="50" t="s">
        <v>79</v>
      </c>
      <c r="E788" s="50" t="s">
        <v>74</v>
      </c>
      <c r="F788" s="36">
        <f>'Source Data'!F788</f>
        <v>812</v>
      </c>
      <c r="G788" s="62">
        <f>IF(F788=0,"N/A",'Source Data'!O788/F788)</f>
        <v>1429.0110837438424</v>
      </c>
      <c r="H788" s="36">
        <f>'Source Data'!G788</f>
        <v>785</v>
      </c>
      <c r="I788" s="62">
        <f>IF(H788=0,"N/A",'Source Data'!AS788/H788)</f>
        <v>2090.4382165605098</v>
      </c>
      <c r="J788" s="62">
        <f t="shared" si="36"/>
        <v>661.42713281666738</v>
      </c>
      <c r="K788" s="55">
        <f t="shared" si="37"/>
        <v>0.46285654487983774</v>
      </c>
      <c r="L788" s="58">
        <f t="shared" si="38"/>
        <v>0.16025952783128539</v>
      </c>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row>
    <row r="789" spans="1:47" ht="20" customHeight="1">
      <c r="A789" s="48" t="s">
        <v>1085</v>
      </c>
      <c r="B789" s="49">
        <v>62902</v>
      </c>
      <c r="C789" s="50" t="s">
        <v>488</v>
      </c>
      <c r="D789" s="50" t="s">
        <v>79</v>
      </c>
      <c r="E789" s="50" t="s">
        <v>74</v>
      </c>
      <c r="F789" s="36">
        <f>'Source Data'!F789</f>
        <v>153</v>
      </c>
      <c r="G789" s="62">
        <f>IF(F789=0,"N/A",'Source Data'!O789/F789)</f>
        <v>2750.7843137254904</v>
      </c>
      <c r="H789" s="36">
        <f>'Source Data'!G789</f>
        <v>116</v>
      </c>
      <c r="I789" s="62">
        <f>IF(H789=0,"N/A",'Source Data'!AS789/H789)</f>
        <v>4507.4827586206893</v>
      </c>
      <c r="J789" s="62">
        <f t="shared" si="36"/>
        <v>1756.6984448951989</v>
      </c>
      <c r="K789" s="55">
        <f t="shared" si="37"/>
        <v>0.63861729766665576</v>
      </c>
      <c r="L789" s="58">
        <f t="shared" si="38"/>
        <v>6.0340464413813348E-2</v>
      </c>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row>
    <row r="790" spans="1:47" ht="20" customHeight="1">
      <c r="A790" s="48" t="s">
        <v>1086</v>
      </c>
      <c r="B790" s="49">
        <v>145906</v>
      </c>
      <c r="C790" s="50" t="s">
        <v>318</v>
      </c>
      <c r="D790" s="50" t="s">
        <v>79</v>
      </c>
      <c r="E790" s="50" t="s">
        <v>74</v>
      </c>
      <c r="F790" s="36">
        <f>'Source Data'!F790</f>
        <v>600</v>
      </c>
      <c r="G790" s="62">
        <f>IF(F790=0,"N/A",'Source Data'!O790/F790)</f>
        <v>1340.1849999999999</v>
      </c>
      <c r="H790" s="36">
        <f>'Source Data'!G790</f>
        <v>661</v>
      </c>
      <c r="I790" s="62">
        <f>IF(H790=0,"N/A",'Source Data'!AS790/H790)</f>
        <v>2230.5279878971255</v>
      </c>
      <c r="J790" s="62">
        <f t="shared" si="36"/>
        <v>890.34298789712557</v>
      </c>
      <c r="K790" s="55">
        <f t="shared" si="37"/>
        <v>0.66434334655075655</v>
      </c>
      <c r="L790" s="58">
        <f t="shared" si="38"/>
        <v>0.11905524212681028</v>
      </c>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row>
    <row r="791" spans="1:47" ht="20" customHeight="1">
      <c r="A791" s="48" t="s">
        <v>1087</v>
      </c>
      <c r="B791" s="49">
        <v>15910</v>
      </c>
      <c r="C791" s="50" t="s">
        <v>99</v>
      </c>
      <c r="D791" s="50" t="s">
        <v>79</v>
      </c>
      <c r="E791" s="50" t="s">
        <v>74</v>
      </c>
      <c r="F791" s="36">
        <f>'Source Data'!F791</f>
        <v>64539</v>
      </c>
      <c r="G791" s="62">
        <f>IF(F791=0,"N/A",'Source Data'!O791/F791)</f>
        <v>1586.1398224329475</v>
      </c>
      <c r="H791" s="36">
        <f>'Source Data'!G791</f>
        <v>56420</v>
      </c>
      <c r="I791" s="62">
        <f>IF(H791=0,"N/A",'Source Data'!AS791/H791)</f>
        <v>2224.3630804679192</v>
      </c>
      <c r="J791" s="62">
        <f t="shared" si="36"/>
        <v>638.22325803497165</v>
      </c>
      <c r="K791" s="55">
        <f t="shared" si="37"/>
        <v>0.40237515571358268</v>
      </c>
      <c r="L791" s="58">
        <f t="shared" si="38"/>
        <v>0.16608608142292378</v>
      </c>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row>
    <row r="792" spans="1:47" ht="20" customHeight="1">
      <c r="A792" s="48" t="s">
        <v>1088</v>
      </c>
      <c r="B792" s="49">
        <v>112906</v>
      </c>
      <c r="C792" s="50" t="s">
        <v>439</v>
      </c>
      <c r="D792" s="50" t="s">
        <v>79</v>
      </c>
      <c r="E792" s="50" t="s">
        <v>74</v>
      </c>
      <c r="F792" s="36">
        <f>'Source Data'!F792</f>
        <v>541</v>
      </c>
      <c r="G792" s="62">
        <f>IF(F792=0,"N/A",'Source Data'!O792/F792)</f>
        <v>1191.2698706099816</v>
      </c>
      <c r="H792" s="36">
        <f>'Source Data'!G792</f>
        <v>495</v>
      </c>
      <c r="I792" s="62">
        <f>IF(H792=0,"N/A",'Source Data'!AS792/H792)</f>
        <v>1754.1030303030302</v>
      </c>
      <c r="J792" s="62">
        <f t="shared" si="36"/>
        <v>562.83315969304863</v>
      </c>
      <c r="K792" s="55">
        <f t="shared" si="37"/>
        <v>0.47246486592064463</v>
      </c>
      <c r="L792" s="58">
        <f t="shared" si="38"/>
        <v>0.18833289790141192</v>
      </c>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row>
    <row r="793" spans="1:47" ht="20" customHeight="1">
      <c r="A793" s="48" t="s">
        <v>1089</v>
      </c>
      <c r="B793" s="49">
        <v>139911</v>
      </c>
      <c r="C793" s="50" t="s">
        <v>398</v>
      </c>
      <c r="D793" s="50" t="s">
        <v>79</v>
      </c>
      <c r="E793" s="50" t="s">
        <v>74</v>
      </c>
      <c r="F793" s="36">
        <f>'Source Data'!F793</f>
        <v>2441</v>
      </c>
      <c r="G793" s="62">
        <f>IF(F793=0,"N/A",'Source Data'!O793/F793)</f>
        <v>1443.8041786153217</v>
      </c>
      <c r="H793" s="36">
        <f>'Source Data'!G793</f>
        <v>2395</v>
      </c>
      <c r="I793" s="62">
        <f>IF(H793=0,"N/A",'Source Data'!AS793/H793)</f>
        <v>1925.3369519832986</v>
      </c>
      <c r="J793" s="62">
        <f t="shared" si="36"/>
        <v>481.53277336797692</v>
      </c>
      <c r="K793" s="55">
        <f t="shared" si="37"/>
        <v>0.33351667802332463</v>
      </c>
      <c r="L793" s="58">
        <f t="shared" si="38"/>
        <v>0.22013039581627208</v>
      </c>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row>
    <row r="794" spans="1:47" ht="20" customHeight="1">
      <c r="A794" s="48" t="s">
        <v>1090</v>
      </c>
      <c r="B794" s="49">
        <v>61802</v>
      </c>
      <c r="C794" s="50" t="s">
        <v>152</v>
      </c>
      <c r="D794" s="50" t="s">
        <v>71</v>
      </c>
      <c r="E794" s="50" t="s">
        <v>74</v>
      </c>
      <c r="F794" s="36">
        <f>'Source Data'!F794</f>
        <v>652</v>
      </c>
      <c r="G794" s="62">
        <f>IF(F794=0,"N/A",'Source Data'!O794/F794)</f>
        <v>1188.0874233128834</v>
      </c>
      <c r="H794" s="36">
        <f>'Source Data'!G794</f>
        <v>809</v>
      </c>
      <c r="I794" s="62">
        <f>IF(H794=0,"N/A",'Source Data'!AS794/H794)</f>
        <v>1685.3695920889988</v>
      </c>
      <c r="J794" s="62">
        <f t="shared" si="36"/>
        <v>497.28216877611544</v>
      </c>
      <c r="K794" s="55">
        <f t="shared" si="37"/>
        <v>0.41855688312017081</v>
      </c>
      <c r="L794" s="58">
        <f t="shared" si="38"/>
        <v>0.21315865851550961</v>
      </c>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row>
    <row r="795" spans="1:47" ht="20" customHeight="1">
      <c r="A795" s="48" t="s">
        <v>1091</v>
      </c>
      <c r="B795" s="49">
        <v>154903</v>
      </c>
      <c r="C795" s="50" t="s">
        <v>967</v>
      </c>
      <c r="D795" s="50" t="s">
        <v>79</v>
      </c>
      <c r="E795" s="50" t="s">
        <v>74</v>
      </c>
      <c r="F795" s="36">
        <f>'Source Data'!F795</f>
        <v>300</v>
      </c>
      <c r="G795" s="62">
        <f>IF(F795=0,"N/A",'Source Data'!O795/F795)</f>
        <v>1921.98</v>
      </c>
      <c r="H795" s="36">
        <f>'Source Data'!G795</f>
        <v>333</v>
      </c>
      <c r="I795" s="62">
        <f>IF(H795=0,"N/A",'Source Data'!AS795/H795)</f>
        <v>2579.0870870870872</v>
      </c>
      <c r="J795" s="62">
        <f t="shared" si="36"/>
        <v>657.10708708708717</v>
      </c>
      <c r="K795" s="55">
        <f t="shared" si="37"/>
        <v>0.34189069974041725</v>
      </c>
      <c r="L795" s="58">
        <f t="shared" si="38"/>
        <v>0.16131312853418014</v>
      </c>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row>
    <row r="796" spans="1:47" ht="20" customHeight="1">
      <c r="A796" s="48" t="s">
        <v>1092</v>
      </c>
      <c r="B796" s="49">
        <v>15915</v>
      </c>
      <c r="C796" s="50" t="s">
        <v>99</v>
      </c>
      <c r="D796" s="50" t="s">
        <v>79</v>
      </c>
      <c r="E796" s="50" t="s">
        <v>74</v>
      </c>
      <c r="F796" s="36">
        <f>'Source Data'!F796</f>
        <v>107817</v>
      </c>
      <c r="G796" s="62">
        <f>IF(F796=0,"N/A",'Source Data'!O796/F796)</f>
        <v>1530.429227301817</v>
      </c>
      <c r="H796" s="36">
        <f>'Source Data'!G796</f>
        <v>100208</v>
      </c>
      <c r="I796" s="62">
        <f>IF(H796=0,"N/A",'Source Data'!AS796/H796)</f>
        <v>1920.7118693118314</v>
      </c>
      <c r="J796" s="62">
        <f t="shared" si="36"/>
        <v>390.28264201001434</v>
      </c>
      <c r="K796" s="55">
        <f t="shared" si="37"/>
        <v>0.25501515198980607</v>
      </c>
      <c r="L796" s="58">
        <f t="shared" si="38"/>
        <v>0.27159803842180641</v>
      </c>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row>
    <row r="797" spans="1:47" ht="20" customHeight="1">
      <c r="A797" s="48" t="s">
        <v>1092</v>
      </c>
      <c r="B797" s="49">
        <v>244905</v>
      </c>
      <c r="C797" s="50" t="s">
        <v>743</v>
      </c>
      <c r="D797" s="50" t="s">
        <v>79</v>
      </c>
      <c r="E797" s="50" t="s">
        <v>74</v>
      </c>
      <c r="F797" s="36">
        <f>'Source Data'!F797</f>
        <v>230</v>
      </c>
      <c r="G797" s="62">
        <f>IF(F797=0,"N/A",'Source Data'!O797/F797)</f>
        <v>1482.4304347826087</v>
      </c>
      <c r="H797" s="36">
        <f>'Source Data'!G797</f>
        <v>227</v>
      </c>
      <c r="I797" s="62">
        <f>IF(H797=0,"N/A",'Source Data'!AS797/H797)</f>
        <v>2437.6960352422907</v>
      </c>
      <c r="J797" s="62">
        <f t="shared" si="36"/>
        <v>955.26560045968199</v>
      </c>
      <c r="K797" s="55">
        <f t="shared" si="37"/>
        <v>0.64439151952500695</v>
      </c>
      <c r="L797" s="58">
        <f t="shared" si="38"/>
        <v>0.11096390359811124</v>
      </c>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row>
    <row r="798" spans="1:47" ht="20" customHeight="1">
      <c r="A798" s="48" t="s">
        <v>1093</v>
      </c>
      <c r="B798" s="49">
        <v>61911</v>
      </c>
      <c r="C798" s="50" t="s">
        <v>152</v>
      </c>
      <c r="D798" s="50" t="s">
        <v>79</v>
      </c>
      <c r="E798" s="50" t="s">
        <v>74</v>
      </c>
      <c r="F798" s="36">
        <f>'Source Data'!F798</f>
        <v>25040</v>
      </c>
      <c r="G798" s="62">
        <f>IF(F798=0,"N/A",'Source Data'!O798/F798)</f>
        <v>1306.9724440894568</v>
      </c>
      <c r="H798" s="36">
        <f>'Source Data'!G798</f>
        <v>32098</v>
      </c>
      <c r="I798" s="62">
        <f>IF(H798=0,"N/A",'Source Data'!AS798/H798)</f>
        <v>1560.5475419029224</v>
      </c>
      <c r="J798" s="62">
        <f t="shared" si="36"/>
        <v>253.57509781346562</v>
      </c>
      <c r="K798" s="55">
        <f t="shared" si="37"/>
        <v>0.19401717225195719</v>
      </c>
      <c r="L798" s="58">
        <f t="shared" si="38"/>
        <v>0.41802212012938078</v>
      </c>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row>
    <row r="799" spans="1:47" ht="20" customHeight="1">
      <c r="A799" s="48" t="s">
        <v>1094</v>
      </c>
      <c r="B799" s="49">
        <v>57809</v>
      </c>
      <c r="C799" s="50" t="s">
        <v>70</v>
      </c>
      <c r="D799" s="50" t="s">
        <v>71</v>
      </c>
      <c r="E799" s="50" t="s">
        <v>74</v>
      </c>
      <c r="F799" s="36">
        <f>'Source Data'!F799</f>
        <v>136</v>
      </c>
      <c r="G799" s="62">
        <f>IF(F799=0,"N/A",'Source Data'!O799/F799)</f>
        <v>908.77205882352939</v>
      </c>
      <c r="H799" s="36">
        <f>'Source Data'!G799</f>
        <v>77</v>
      </c>
      <c r="I799" s="62">
        <f>IF(H799=0,"N/A",'Source Data'!AS799/H799)</f>
        <v>1645.1298701298701</v>
      </c>
      <c r="J799" s="62">
        <f t="shared" si="36"/>
        <v>736.35781130634075</v>
      </c>
      <c r="K799" s="55">
        <f t="shared" si="37"/>
        <v>0.81027778545437312</v>
      </c>
      <c r="L799" s="58">
        <f t="shared" si="38"/>
        <v>0.14395175602462879</v>
      </c>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row>
    <row r="800" spans="1:47" ht="20" customHeight="1">
      <c r="A800" s="48" t="s">
        <v>1095</v>
      </c>
      <c r="B800" s="49">
        <v>57827</v>
      </c>
      <c r="C800" s="50" t="s">
        <v>70</v>
      </c>
      <c r="D800" s="50" t="s">
        <v>71</v>
      </c>
      <c r="E800" s="50" t="s">
        <v>74</v>
      </c>
      <c r="F800" s="36">
        <f>'Source Data'!F800</f>
        <v>658</v>
      </c>
      <c r="G800" s="62">
        <f>IF(F800=0,"N/A",'Source Data'!O800/F800)</f>
        <v>1004.0927051671732</v>
      </c>
      <c r="H800" s="36">
        <f>'Source Data'!G800</f>
        <v>235</v>
      </c>
      <c r="I800" s="62">
        <f>IF(H800=0,"N/A",'Source Data'!AS800/H800)</f>
        <v>2341.7872340425533</v>
      </c>
      <c r="J800" s="62">
        <f t="shared" si="36"/>
        <v>1337.69452887538</v>
      </c>
      <c r="K800" s="55">
        <f t="shared" si="37"/>
        <v>1.3322420549332292</v>
      </c>
      <c r="L800" s="58">
        <f t="shared" si="38"/>
        <v>7.924081149462113E-2</v>
      </c>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row>
    <row r="801" spans="1:47" ht="20" customHeight="1">
      <c r="A801" s="48" t="s">
        <v>1096</v>
      </c>
      <c r="B801" s="49">
        <v>69902</v>
      </c>
      <c r="C801" s="50" t="s">
        <v>1097</v>
      </c>
      <c r="D801" s="50" t="s">
        <v>79</v>
      </c>
      <c r="E801" s="50" t="s">
        <v>74</v>
      </c>
      <c r="F801" s="36">
        <f>'Source Data'!F801</f>
        <v>283</v>
      </c>
      <c r="G801" s="62">
        <f>IF(F801=0,"N/A",'Source Data'!O801/F801)</f>
        <v>1931.756183745583</v>
      </c>
      <c r="H801" s="36">
        <f>'Source Data'!G801</f>
        <v>240</v>
      </c>
      <c r="I801" s="62">
        <f>IF(H801=0,"N/A",'Source Data'!AS801/H801)</f>
        <v>3195.8916666666669</v>
      </c>
      <c r="J801" s="62">
        <f t="shared" si="36"/>
        <v>1264.1354829210838</v>
      </c>
      <c r="K801" s="55">
        <f t="shared" si="37"/>
        <v>0.6543970163304903</v>
      </c>
      <c r="L801" s="58">
        <f t="shared" si="38"/>
        <v>8.3851771769796343E-2</v>
      </c>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row>
    <row r="802" spans="1:47" ht="20" customHeight="1">
      <c r="A802" s="48" t="s">
        <v>1098</v>
      </c>
      <c r="B802" s="49">
        <v>235904</v>
      </c>
      <c r="C802" s="50" t="s">
        <v>244</v>
      </c>
      <c r="D802" s="50" t="s">
        <v>79</v>
      </c>
      <c r="E802" s="50" t="s">
        <v>74</v>
      </c>
      <c r="F802" s="36">
        <f>'Source Data'!F802</f>
        <v>147</v>
      </c>
      <c r="G802" s="62">
        <f>IF(F802=0,"N/A",'Source Data'!O802/F802)</f>
        <v>2140.3673469387754</v>
      </c>
      <c r="H802" s="36">
        <f>'Source Data'!G802</f>
        <v>156</v>
      </c>
      <c r="I802" s="62">
        <f>IF(H802=0,"N/A",'Source Data'!AS802/H802)</f>
        <v>2878.5448717948716</v>
      </c>
      <c r="J802" s="62">
        <f t="shared" si="36"/>
        <v>738.17752485609617</v>
      </c>
      <c r="K802" s="55">
        <f t="shared" si="37"/>
        <v>0.34488356679140253</v>
      </c>
      <c r="L802" s="58">
        <f t="shared" si="38"/>
        <v>0.14359689428456135</v>
      </c>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row>
    <row r="803" spans="1:47" ht="20" customHeight="1">
      <c r="A803" s="48" t="s">
        <v>1099</v>
      </c>
      <c r="B803" s="49">
        <v>227804</v>
      </c>
      <c r="C803" s="50" t="s">
        <v>168</v>
      </c>
      <c r="D803" s="50" t="s">
        <v>71</v>
      </c>
      <c r="E803" s="50" t="s">
        <v>74</v>
      </c>
      <c r="F803" s="36">
        <f>'Source Data'!F803</f>
        <v>1061</v>
      </c>
      <c r="G803" s="62">
        <f>IF(F803=0,"N/A",'Source Data'!O803/F803)</f>
        <v>1063.9245994344958</v>
      </c>
      <c r="H803" s="36">
        <f>'Source Data'!G803</f>
        <v>1667</v>
      </c>
      <c r="I803" s="62">
        <f>IF(H803=0,"N/A",'Source Data'!AS803/H803)</f>
        <v>1205.4787042591481</v>
      </c>
      <c r="J803" s="62">
        <f t="shared" si="36"/>
        <v>141.55410482465231</v>
      </c>
      <c r="K803" s="55">
        <f t="shared" si="37"/>
        <v>0.13304900074675599</v>
      </c>
      <c r="L803" s="58">
        <f t="shared" si="38"/>
        <v>0.74883028034620158</v>
      </c>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row>
    <row r="804" spans="1:47" ht="20" customHeight="1">
      <c r="A804" s="48" t="s">
        <v>1100</v>
      </c>
      <c r="B804" s="49">
        <v>153903</v>
      </c>
      <c r="C804" s="50" t="s">
        <v>1077</v>
      </c>
      <c r="D804" s="50" t="s">
        <v>79</v>
      </c>
      <c r="E804" s="50" t="s">
        <v>74</v>
      </c>
      <c r="F804" s="36">
        <f>'Source Data'!F804</f>
        <v>303</v>
      </c>
      <c r="G804" s="62">
        <f>IF(F804=0,"N/A",'Source Data'!O804/F804)</f>
        <v>2013.2706270627064</v>
      </c>
      <c r="H804" s="36">
        <f>'Source Data'!G804</f>
        <v>253</v>
      </c>
      <c r="I804" s="62">
        <f>IF(H804=0,"N/A",'Source Data'!AS804/H804)</f>
        <v>3250.7391304347825</v>
      </c>
      <c r="J804" s="62">
        <f t="shared" si="36"/>
        <v>1237.4685033720762</v>
      </c>
      <c r="K804" s="55">
        <f t="shared" si="37"/>
        <v>0.6146558176222443</v>
      </c>
      <c r="L804" s="58">
        <f t="shared" si="38"/>
        <v>8.5658745827592531E-2</v>
      </c>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row>
    <row r="805" spans="1:47" ht="20" customHeight="1">
      <c r="A805" s="48" t="s">
        <v>1101</v>
      </c>
      <c r="B805" s="49">
        <v>145907</v>
      </c>
      <c r="C805" s="50" t="s">
        <v>318</v>
      </c>
      <c r="D805" s="50" t="s">
        <v>79</v>
      </c>
      <c r="E805" s="50" t="s">
        <v>74</v>
      </c>
      <c r="F805" s="36">
        <f>'Source Data'!F805</f>
        <v>189</v>
      </c>
      <c r="G805" s="62">
        <f>IF(F805=0,"N/A",'Source Data'!O805/F805)</f>
        <v>1757.031746031746</v>
      </c>
      <c r="H805" s="36">
        <f>'Source Data'!G805</f>
        <v>203</v>
      </c>
      <c r="I805" s="62">
        <f>IF(H805=0,"N/A",'Source Data'!AS805/H805)</f>
        <v>2325.6650246305417</v>
      </c>
      <c r="J805" s="62">
        <f t="shared" si="36"/>
        <v>568.63327859879564</v>
      </c>
      <c r="K805" s="55">
        <f t="shared" si="37"/>
        <v>0.3236328995665862</v>
      </c>
      <c r="L805" s="58">
        <f t="shared" si="38"/>
        <v>0.18641188264816499</v>
      </c>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row>
    <row r="806" spans="1:47" ht="20" customHeight="1">
      <c r="A806" s="48" t="s">
        <v>1102</v>
      </c>
      <c r="B806" s="49">
        <v>205905</v>
      </c>
      <c r="C806" s="50" t="s">
        <v>148</v>
      </c>
      <c r="D806" s="50" t="s">
        <v>79</v>
      </c>
      <c r="E806" s="50" t="s">
        <v>74</v>
      </c>
      <c r="F806" s="36">
        <f>'Source Data'!F806</f>
        <v>853</v>
      </c>
      <c r="G806" s="62">
        <f>IF(F806=0,"N/A",'Source Data'!O806/F806)</f>
        <v>1897.0468933177021</v>
      </c>
      <c r="H806" s="36">
        <f>'Source Data'!G806</f>
        <v>927</v>
      </c>
      <c r="I806" s="62">
        <f>IF(H806=0,"N/A",'Source Data'!AS806/H806)</f>
        <v>2402.5393743257823</v>
      </c>
      <c r="J806" s="62">
        <f t="shared" si="36"/>
        <v>505.49248100808018</v>
      </c>
      <c r="K806" s="55">
        <f t="shared" si="37"/>
        <v>0.26646282850922881</v>
      </c>
      <c r="L806" s="58">
        <f t="shared" si="38"/>
        <v>0.20969649200045296</v>
      </c>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row>
    <row r="807" spans="1:47" ht="20" customHeight="1">
      <c r="A807" s="48" t="s">
        <v>1103</v>
      </c>
      <c r="B807" s="49">
        <v>84802</v>
      </c>
      <c r="C807" s="50" t="s">
        <v>126</v>
      </c>
      <c r="D807" s="50" t="s">
        <v>71</v>
      </c>
      <c r="E807" s="50" t="s">
        <v>74</v>
      </c>
      <c r="F807" s="36">
        <f>'Source Data'!F807</f>
        <v>1200</v>
      </c>
      <c r="G807" s="62">
        <f>IF(F807=0,"N/A",'Source Data'!O807/F807)</f>
        <v>1219.6300000000001</v>
      </c>
      <c r="H807" s="36">
        <f>'Source Data'!G807</f>
        <v>1681</v>
      </c>
      <c r="I807" s="62">
        <f>IF(H807=0,"N/A",'Source Data'!AS807/H807)</f>
        <v>1449.2736466389053</v>
      </c>
      <c r="J807" s="62">
        <f t="shared" si="36"/>
        <v>229.64364663890524</v>
      </c>
      <c r="K807" s="55">
        <f t="shared" si="37"/>
        <v>0.18828960146840043</v>
      </c>
      <c r="L807" s="58">
        <f t="shared" si="38"/>
        <v>0.46158472725646893</v>
      </c>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row>
    <row r="808" spans="1:47" ht="20" customHeight="1">
      <c r="A808" s="48" t="s">
        <v>1104</v>
      </c>
      <c r="B808" s="49">
        <v>50904</v>
      </c>
      <c r="C808" s="50" t="s">
        <v>455</v>
      </c>
      <c r="D808" s="50" t="s">
        <v>79</v>
      </c>
      <c r="E808" s="50" t="s">
        <v>74</v>
      </c>
      <c r="F808" s="36">
        <f>'Source Data'!F808</f>
        <v>165</v>
      </c>
      <c r="G808" s="62">
        <f>IF(F808=0,"N/A",'Source Data'!O808/F808)</f>
        <v>1558.2484848484848</v>
      </c>
      <c r="H808" s="36">
        <f>'Source Data'!G808</f>
        <v>237</v>
      </c>
      <c r="I808" s="62">
        <f>IF(H808=0,"N/A",'Source Data'!AS808/H808)</f>
        <v>2025.7763713080169</v>
      </c>
      <c r="J808" s="62">
        <f t="shared" si="36"/>
        <v>467.52788645953206</v>
      </c>
      <c r="K808" s="55">
        <f t="shared" si="37"/>
        <v>0.30003423138575475</v>
      </c>
      <c r="L808" s="58">
        <f t="shared" si="38"/>
        <v>0.22672444376037251</v>
      </c>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row>
    <row r="809" spans="1:47" ht="20" customHeight="1">
      <c r="A809" s="48" t="s">
        <v>1105</v>
      </c>
      <c r="B809" s="49">
        <v>200906</v>
      </c>
      <c r="C809" s="50" t="s">
        <v>185</v>
      </c>
      <c r="D809" s="50" t="s">
        <v>79</v>
      </c>
      <c r="E809" s="50" t="s">
        <v>74</v>
      </c>
      <c r="F809" s="36">
        <f>'Source Data'!F809</f>
        <v>123</v>
      </c>
      <c r="G809" s="62">
        <f>IF(F809=0,"N/A",'Source Data'!O809/F809)</f>
        <v>2565.5284552845528</v>
      </c>
      <c r="H809" s="36">
        <f>'Source Data'!G809</f>
        <v>145</v>
      </c>
      <c r="I809" s="62">
        <f>IF(H809=0,"N/A",'Source Data'!AS809/H809)</f>
        <v>3221.8896551724138</v>
      </c>
      <c r="J809" s="62">
        <f t="shared" si="36"/>
        <v>656.36119988786095</v>
      </c>
      <c r="K809" s="55">
        <f t="shared" si="37"/>
        <v>0.25583859673661713</v>
      </c>
      <c r="L809" s="58">
        <f t="shared" si="38"/>
        <v>0.16149644436342375</v>
      </c>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row>
    <row r="810" spans="1:47" ht="20" customHeight="1">
      <c r="A810" s="48" t="s">
        <v>1106</v>
      </c>
      <c r="B810" s="49">
        <v>252903</v>
      </c>
      <c r="C810" s="50" t="s">
        <v>688</v>
      </c>
      <c r="D810" s="50" t="s">
        <v>79</v>
      </c>
      <c r="E810" s="50" t="s">
        <v>74</v>
      </c>
      <c r="F810" s="36">
        <f>'Source Data'!F810</f>
        <v>657</v>
      </c>
      <c r="G810" s="62">
        <f>IF(F810=0,"N/A",'Source Data'!O810/F810)</f>
        <v>1784.1354642313547</v>
      </c>
      <c r="H810" s="36">
        <f>'Source Data'!G810</f>
        <v>691</v>
      </c>
      <c r="I810" s="62">
        <f>IF(H810=0,"N/A",'Source Data'!AS810/H810)</f>
        <v>2712.3039073806076</v>
      </c>
      <c r="J810" s="62">
        <f t="shared" si="36"/>
        <v>928.16844314925288</v>
      </c>
      <c r="K810" s="55">
        <f t="shared" si="37"/>
        <v>0.52023428812291928</v>
      </c>
      <c r="L810" s="58">
        <f t="shared" si="38"/>
        <v>0.11420340864029441</v>
      </c>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row>
    <row r="811" spans="1:47" ht="20" customHeight="1">
      <c r="A811" s="48" t="s">
        <v>1107</v>
      </c>
      <c r="B811" s="49">
        <v>140905</v>
      </c>
      <c r="C811" s="50" t="s">
        <v>128</v>
      </c>
      <c r="D811" s="50" t="s">
        <v>79</v>
      </c>
      <c r="E811" s="50" t="s">
        <v>74</v>
      </c>
      <c r="F811" s="36">
        <f>'Source Data'!F811</f>
        <v>599</v>
      </c>
      <c r="G811" s="62">
        <f>IF(F811=0,"N/A",'Source Data'!O811/F811)</f>
        <v>1810.7963272120201</v>
      </c>
      <c r="H811" s="36">
        <f>'Source Data'!G811</f>
        <v>612</v>
      </c>
      <c r="I811" s="62">
        <f>IF(H811=0,"N/A",'Source Data'!AS811/H811)</f>
        <v>2439.4771241830067</v>
      </c>
      <c r="J811" s="62">
        <f t="shared" si="36"/>
        <v>628.68079697098665</v>
      </c>
      <c r="K811" s="55">
        <f t="shared" si="37"/>
        <v>0.34718470957964148</v>
      </c>
      <c r="L811" s="58">
        <f t="shared" si="38"/>
        <v>0.16860702682619372</v>
      </c>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row>
    <row r="812" spans="1:47" ht="20" customHeight="1">
      <c r="A812" s="48" t="s">
        <v>1108</v>
      </c>
      <c r="B812" s="49">
        <v>187910</v>
      </c>
      <c r="C812" s="50" t="s">
        <v>224</v>
      </c>
      <c r="D812" s="50" t="s">
        <v>79</v>
      </c>
      <c r="E812" s="50" t="s">
        <v>74</v>
      </c>
      <c r="F812" s="36">
        <f>'Source Data'!F812</f>
        <v>1143</v>
      </c>
      <c r="G812" s="62">
        <f>IF(F812=0,"N/A",'Source Data'!O812/F812)</f>
        <v>1543.1093613298337</v>
      </c>
      <c r="H812" s="36">
        <f>'Source Data'!G812</f>
        <v>1196</v>
      </c>
      <c r="I812" s="62">
        <f>IF(H812=0,"N/A",'Source Data'!AS812/H812)</f>
        <v>2117.7516722408027</v>
      </c>
      <c r="J812" s="62">
        <f t="shared" si="36"/>
        <v>574.64231091096894</v>
      </c>
      <c r="K812" s="55">
        <f t="shared" si="37"/>
        <v>0.37239247282885307</v>
      </c>
      <c r="L812" s="58">
        <f t="shared" si="38"/>
        <v>0.18446257434813723</v>
      </c>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row>
    <row r="813" spans="1:47" ht="20" customHeight="1">
      <c r="A813" s="48" t="s">
        <v>1109</v>
      </c>
      <c r="B813" s="49">
        <v>125903</v>
      </c>
      <c r="C813" s="50" t="s">
        <v>108</v>
      </c>
      <c r="D813" s="50" t="s">
        <v>79</v>
      </c>
      <c r="E813" s="50" t="s">
        <v>74</v>
      </c>
      <c r="F813" s="36">
        <f>'Source Data'!F813</f>
        <v>1830</v>
      </c>
      <c r="G813" s="62">
        <f>IF(F813=0,"N/A",'Source Data'!O813/F813)</f>
        <v>1598.45956284153</v>
      </c>
      <c r="H813" s="36">
        <f>'Source Data'!G813</f>
        <v>1648</v>
      </c>
      <c r="I813" s="62">
        <f>IF(H813=0,"N/A",'Source Data'!AS813/H813)</f>
        <v>2142.4126213592235</v>
      </c>
      <c r="J813" s="62">
        <f t="shared" si="36"/>
        <v>543.95305851769353</v>
      </c>
      <c r="K813" s="55">
        <f t="shared" si="37"/>
        <v>0.34029829165695363</v>
      </c>
      <c r="L813" s="58">
        <f t="shared" si="38"/>
        <v>0.19486975638827495</v>
      </c>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row>
    <row r="814" spans="1:47" ht="20" customHeight="1">
      <c r="A814" s="48" t="s">
        <v>1110</v>
      </c>
      <c r="B814" s="49">
        <v>181905</v>
      </c>
      <c r="C814" s="50" t="s">
        <v>286</v>
      </c>
      <c r="D814" s="50" t="s">
        <v>79</v>
      </c>
      <c r="E814" s="50" t="s">
        <v>74</v>
      </c>
      <c r="F814" s="36">
        <f>'Source Data'!F814</f>
        <v>1822</v>
      </c>
      <c r="G814" s="62">
        <f>IF(F814=0,"N/A",'Source Data'!O814/F814)</f>
        <v>1453.92096597146</v>
      </c>
      <c r="H814" s="36">
        <f>'Source Data'!G814</f>
        <v>1781</v>
      </c>
      <c r="I814" s="62">
        <f>IF(H814=0,"N/A",'Source Data'!AS814/H814)</f>
        <v>1964.1858506457047</v>
      </c>
      <c r="J814" s="62">
        <f t="shared" si="36"/>
        <v>510.26488467424474</v>
      </c>
      <c r="K814" s="55">
        <f t="shared" si="37"/>
        <v>0.35095778698899449</v>
      </c>
      <c r="L814" s="58">
        <f t="shared" si="38"/>
        <v>0.20773524336810056</v>
      </c>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row>
    <row r="815" spans="1:47" ht="20" customHeight="1">
      <c r="A815" s="48" t="s">
        <v>1111</v>
      </c>
      <c r="B815" s="49">
        <v>230903</v>
      </c>
      <c r="C815" s="50" t="s">
        <v>225</v>
      </c>
      <c r="D815" s="50" t="s">
        <v>79</v>
      </c>
      <c r="E815" s="50" t="s">
        <v>74</v>
      </c>
      <c r="F815" s="36">
        <f>'Source Data'!F815</f>
        <v>976</v>
      </c>
      <c r="G815" s="62">
        <f>IF(F815=0,"N/A",'Source Data'!O815/F815)</f>
        <v>1712.404713114754</v>
      </c>
      <c r="H815" s="36">
        <f>'Source Data'!G815</f>
        <v>788</v>
      </c>
      <c r="I815" s="62">
        <f>IF(H815=0,"N/A",'Source Data'!AS815/H815)</f>
        <v>2591.2893401015231</v>
      </c>
      <c r="J815" s="62">
        <f t="shared" si="36"/>
        <v>878.88462698676904</v>
      </c>
      <c r="K815" s="55">
        <f t="shared" si="37"/>
        <v>0.51324585844437109</v>
      </c>
      <c r="L815" s="58">
        <f t="shared" si="38"/>
        <v>0.12060741165017072</v>
      </c>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row>
    <row r="816" spans="1:47" ht="20" customHeight="1">
      <c r="A816" s="48" t="s">
        <v>1112</v>
      </c>
      <c r="B816" s="49">
        <v>14804</v>
      </c>
      <c r="C816" s="50" t="s">
        <v>86</v>
      </c>
      <c r="D816" s="50" t="s">
        <v>71</v>
      </c>
      <c r="E816" s="50" t="s">
        <v>74</v>
      </c>
      <c r="F816" s="36">
        <f>'Source Data'!F816</f>
        <v>1829</v>
      </c>
      <c r="G816" s="62">
        <f>IF(F816=0,"N/A",'Source Data'!O816/F816)</f>
        <v>1049.7260798250411</v>
      </c>
      <c r="H816" s="36">
        <f>'Source Data'!G816</f>
        <v>1984</v>
      </c>
      <c r="I816" s="62">
        <f>IF(H816=0,"N/A",'Source Data'!AS816/H816)</f>
        <v>1347.843245967742</v>
      </c>
      <c r="J816" s="62">
        <f t="shared" si="36"/>
        <v>298.11716614270085</v>
      </c>
      <c r="K816" s="55">
        <f t="shared" si="37"/>
        <v>0.28399519824484909</v>
      </c>
      <c r="L816" s="58">
        <f t="shared" si="38"/>
        <v>0.35556489876621389</v>
      </c>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row>
    <row r="817" spans="1:47" ht="20" customHeight="1">
      <c r="A817" s="48" t="s">
        <v>1113</v>
      </c>
      <c r="B817" s="49">
        <v>201908</v>
      </c>
      <c r="C817" s="50" t="s">
        <v>352</v>
      </c>
      <c r="D817" s="50" t="s">
        <v>79</v>
      </c>
      <c r="E817" s="50" t="s">
        <v>74</v>
      </c>
      <c r="F817" s="36">
        <f>'Source Data'!F817</f>
        <v>504</v>
      </c>
      <c r="G817" s="62">
        <f>IF(F817=0,"N/A",'Source Data'!O817/F817)</f>
        <v>1685.0099206349207</v>
      </c>
      <c r="H817" s="36">
        <f>'Source Data'!G817</f>
        <v>523</v>
      </c>
      <c r="I817" s="62">
        <f>IF(H817=0,"N/A",'Source Data'!AS817/H817)</f>
        <v>2333.3843212237093</v>
      </c>
      <c r="J817" s="62">
        <f t="shared" si="36"/>
        <v>648.3744005887886</v>
      </c>
      <c r="K817" s="55">
        <f t="shared" si="37"/>
        <v>0.38478966363858419</v>
      </c>
      <c r="L817" s="58">
        <f t="shared" si="38"/>
        <v>0.16348578830956531</v>
      </c>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row>
    <row r="818" spans="1:47" ht="20" customHeight="1">
      <c r="A818" s="48" t="s">
        <v>1114</v>
      </c>
      <c r="B818" s="49">
        <v>51901</v>
      </c>
      <c r="C818" s="50" t="s">
        <v>1115</v>
      </c>
      <c r="D818" s="50" t="s">
        <v>79</v>
      </c>
      <c r="E818" s="50" t="s">
        <v>74</v>
      </c>
      <c r="F818" s="36">
        <f>'Source Data'!F818</f>
        <v>200</v>
      </c>
      <c r="G818" s="62">
        <f>IF(F818=0,"N/A",'Source Data'!O818/F818)</f>
        <v>1976.6</v>
      </c>
      <c r="H818" s="36">
        <f>'Source Data'!G818</f>
        <v>156</v>
      </c>
      <c r="I818" s="62">
        <f>IF(H818=0,"N/A",'Source Data'!AS818/H818)</f>
        <v>3248.4743589743589</v>
      </c>
      <c r="J818" s="62">
        <f t="shared" si="36"/>
        <v>1271.874358974359</v>
      </c>
      <c r="K818" s="55">
        <f t="shared" si="37"/>
        <v>0.64346572851075534</v>
      </c>
      <c r="L818" s="58">
        <f t="shared" si="38"/>
        <v>8.3341565345714283E-2</v>
      </c>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row>
    <row r="819" spans="1:47" ht="20" customHeight="1">
      <c r="A819" s="48" t="s">
        <v>1116</v>
      </c>
      <c r="B819" s="49">
        <v>104907</v>
      </c>
      <c r="C819" s="50" t="s">
        <v>748</v>
      </c>
      <c r="D819" s="50" t="s">
        <v>79</v>
      </c>
      <c r="E819" s="50" t="s">
        <v>74</v>
      </c>
      <c r="F819" s="36">
        <f>'Source Data'!F819</f>
        <v>104</v>
      </c>
      <c r="G819" s="62">
        <f>IF(F819=0,"N/A",'Source Data'!O819/F819)</f>
        <v>2711.7211538461538</v>
      </c>
      <c r="H819" s="36">
        <f>'Source Data'!G819</f>
        <v>111</v>
      </c>
      <c r="I819" s="62">
        <f>IF(H819=0,"N/A",'Source Data'!AS819/H819)</f>
        <v>3887.8738738738739</v>
      </c>
      <c r="J819" s="62">
        <f t="shared" si="36"/>
        <v>1176.1527200277201</v>
      </c>
      <c r="K819" s="55">
        <f t="shared" si="37"/>
        <v>0.43372922704811695</v>
      </c>
      <c r="L819" s="58">
        <f t="shared" si="38"/>
        <v>9.0124350515893667E-2</v>
      </c>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row>
    <row r="820" spans="1:47" ht="20" customHeight="1">
      <c r="A820" s="48" t="s">
        <v>1117</v>
      </c>
      <c r="B820" s="49">
        <v>48903</v>
      </c>
      <c r="C820" s="50" t="s">
        <v>567</v>
      </c>
      <c r="D820" s="50" t="s">
        <v>79</v>
      </c>
      <c r="E820" s="50" t="s">
        <v>74</v>
      </c>
      <c r="F820" s="36">
        <f>'Source Data'!F820</f>
        <v>234</v>
      </c>
      <c r="G820" s="62">
        <f>IF(F820=0,"N/A",'Source Data'!O820/F820)</f>
        <v>2134.5940170940171</v>
      </c>
      <c r="H820" s="36">
        <f>'Source Data'!G820</f>
        <v>299</v>
      </c>
      <c r="I820" s="62">
        <f>IF(H820=0,"N/A",'Source Data'!AS820/H820)</f>
        <v>3311.6989966555184</v>
      </c>
      <c r="J820" s="62">
        <f t="shared" si="36"/>
        <v>1177.1049795615013</v>
      </c>
      <c r="K820" s="55">
        <f t="shared" si="37"/>
        <v>0.55144208694259467</v>
      </c>
      <c r="L820" s="58">
        <f t="shared" si="38"/>
        <v>9.0051441324704481E-2</v>
      </c>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row>
    <row r="821" spans="1:47" ht="20" customHeight="1">
      <c r="A821" s="48" t="s">
        <v>1118</v>
      </c>
      <c r="B821" s="49">
        <v>158905</v>
      </c>
      <c r="C821" s="50" t="s">
        <v>199</v>
      </c>
      <c r="D821" s="50" t="s">
        <v>79</v>
      </c>
      <c r="E821" s="50" t="s">
        <v>74</v>
      </c>
      <c r="F821" s="36">
        <f>'Source Data'!F821</f>
        <v>1386</v>
      </c>
      <c r="G821" s="62">
        <f>IF(F821=0,"N/A",'Source Data'!O821/F821)</f>
        <v>2554.2460317460318</v>
      </c>
      <c r="H821" s="36">
        <f>'Source Data'!G821</f>
        <v>1265</v>
      </c>
      <c r="I821" s="62">
        <f>IF(H821=0,"N/A",'Source Data'!AS821/H821)</f>
        <v>3889.2023715415021</v>
      </c>
      <c r="J821" s="62">
        <f t="shared" si="36"/>
        <v>1334.9563397954703</v>
      </c>
      <c r="K821" s="55">
        <f t="shared" si="37"/>
        <v>0.52264203338427839</v>
      </c>
      <c r="L821" s="58">
        <f t="shared" si="38"/>
        <v>7.9403345892376034E-2</v>
      </c>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row>
    <row r="822" spans="1:47" ht="20" customHeight="1">
      <c r="A822" s="48" t="s">
        <v>1119</v>
      </c>
      <c r="B822" s="49">
        <v>1907</v>
      </c>
      <c r="C822" s="50" t="s">
        <v>360</v>
      </c>
      <c r="D822" s="50" t="s">
        <v>79</v>
      </c>
      <c r="E822" s="50" t="s">
        <v>74</v>
      </c>
      <c r="F822" s="36">
        <f>'Source Data'!F822</f>
        <v>3436</v>
      </c>
      <c r="G822" s="62">
        <f>IF(F822=0,"N/A",'Source Data'!O822/F822)</f>
        <v>1700.2814318975552</v>
      </c>
      <c r="H822" s="36">
        <f>'Source Data'!G822</f>
        <v>3186</v>
      </c>
      <c r="I822" s="62">
        <f>IF(H822=0,"N/A",'Source Data'!AS822/H822)</f>
        <v>2238.603892027621</v>
      </c>
      <c r="J822" s="62">
        <f t="shared" si="36"/>
        <v>538.32246013006579</v>
      </c>
      <c r="K822" s="55">
        <f t="shared" si="37"/>
        <v>0.31660785681184844</v>
      </c>
      <c r="L822" s="58">
        <f t="shared" si="38"/>
        <v>0.19690800189609217</v>
      </c>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row>
    <row r="823" spans="1:47" ht="20" customHeight="1">
      <c r="A823" s="48" t="s">
        <v>1120</v>
      </c>
      <c r="B823" s="49">
        <v>70910</v>
      </c>
      <c r="C823" s="50" t="s">
        <v>174</v>
      </c>
      <c r="D823" s="50" t="s">
        <v>79</v>
      </c>
      <c r="E823" s="50" t="s">
        <v>74</v>
      </c>
      <c r="F823" s="36">
        <f>'Source Data'!F823</f>
        <v>1266</v>
      </c>
      <c r="G823" s="62">
        <f>IF(F823=0,"N/A",'Source Data'!O823/F823)</f>
        <v>1279.1824644549763</v>
      </c>
      <c r="H823" s="36">
        <f>'Source Data'!G823</f>
        <v>1352</v>
      </c>
      <c r="I823" s="62">
        <f>IF(H823=0,"N/A",'Source Data'!AS823/H823)</f>
        <v>1661.4149408284025</v>
      </c>
      <c r="J823" s="62">
        <f t="shared" si="36"/>
        <v>382.23247637342615</v>
      </c>
      <c r="K823" s="55">
        <f t="shared" si="37"/>
        <v>0.29880997198963688</v>
      </c>
      <c r="L823" s="58">
        <f t="shared" si="38"/>
        <v>0.27731814158157025</v>
      </c>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row>
    <row r="824" spans="1:47" ht="20" customHeight="1">
      <c r="A824" s="48" t="s">
        <v>1121</v>
      </c>
      <c r="B824" s="49">
        <v>182906</v>
      </c>
      <c r="C824" s="50" t="s">
        <v>682</v>
      </c>
      <c r="D824" s="50" t="s">
        <v>79</v>
      </c>
      <c r="E824" s="50" t="s">
        <v>74</v>
      </c>
      <c r="F824" s="36">
        <f>'Source Data'!F824</f>
        <v>102</v>
      </c>
      <c r="G824" s="62">
        <f>IF(F824=0,"N/A",'Source Data'!O824/F824)</f>
        <v>2367.4117647058824</v>
      </c>
      <c r="H824" s="36">
        <f>'Source Data'!G824</f>
        <v>94</v>
      </c>
      <c r="I824" s="62">
        <f>IF(H824=0,"N/A",'Source Data'!AS824/H824)</f>
        <v>3240.4042553191489</v>
      </c>
      <c r="J824" s="62">
        <f t="shared" si="36"/>
        <v>872.99249061326645</v>
      </c>
      <c r="K824" s="55">
        <f t="shared" si="37"/>
        <v>0.36875397158538809</v>
      </c>
      <c r="L824" s="58">
        <f t="shared" si="38"/>
        <v>0.12142143390664942</v>
      </c>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row>
    <row r="825" spans="1:47" ht="20" customHeight="1">
      <c r="A825" s="48" t="s">
        <v>1122</v>
      </c>
      <c r="B825" s="49">
        <v>90904</v>
      </c>
      <c r="C825" s="50" t="s">
        <v>697</v>
      </c>
      <c r="D825" s="50" t="s">
        <v>79</v>
      </c>
      <c r="E825" s="50" t="s">
        <v>74</v>
      </c>
      <c r="F825" s="36">
        <f>'Source Data'!F825</f>
        <v>3558</v>
      </c>
      <c r="G825" s="62">
        <f>IF(F825=0,"N/A",'Source Data'!O825/F825)</f>
        <v>1054.5008431703204</v>
      </c>
      <c r="H825" s="36">
        <f>'Source Data'!G825</f>
        <v>3141</v>
      </c>
      <c r="I825" s="62">
        <f>IF(H825=0,"N/A",'Source Data'!AS825/H825)</f>
        <v>1509.7427570837312</v>
      </c>
      <c r="J825" s="62">
        <f t="shared" si="36"/>
        <v>455.24191391341083</v>
      </c>
      <c r="K825" s="55">
        <f t="shared" si="37"/>
        <v>0.43171318151319987</v>
      </c>
      <c r="L825" s="58">
        <f t="shared" si="38"/>
        <v>0.2328432351247906</v>
      </c>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row>
    <row r="826" spans="1:47" ht="20" customHeight="1">
      <c r="A826" s="48" t="s">
        <v>1123</v>
      </c>
      <c r="B826" s="49">
        <v>33902</v>
      </c>
      <c r="C826" s="50" t="s">
        <v>709</v>
      </c>
      <c r="D826" s="50" t="s">
        <v>79</v>
      </c>
      <c r="E826" s="50" t="s">
        <v>74</v>
      </c>
      <c r="F826" s="36">
        <f>'Source Data'!F826</f>
        <v>669</v>
      </c>
      <c r="G826" s="62">
        <f>IF(F826=0,"N/A",'Source Data'!O826/F826)</f>
        <v>1736.8579970104634</v>
      </c>
      <c r="H826" s="36">
        <f>'Source Data'!G826</f>
        <v>620</v>
      </c>
      <c r="I826" s="62">
        <f>IF(H826=0,"N/A",'Source Data'!AS826/H826)</f>
        <v>2255.8467741935483</v>
      </c>
      <c r="J826" s="62">
        <f t="shared" si="36"/>
        <v>518.98877718308495</v>
      </c>
      <c r="K826" s="55">
        <f t="shared" si="37"/>
        <v>0.29880898615568191</v>
      </c>
      <c r="L826" s="58">
        <f t="shared" si="38"/>
        <v>0.20424333754447666</v>
      </c>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row>
    <row r="827" spans="1:47" ht="20" customHeight="1">
      <c r="A827" s="48" t="s">
        <v>1124</v>
      </c>
      <c r="B827" s="49">
        <v>183801</v>
      </c>
      <c r="C827" s="50" t="s">
        <v>204</v>
      </c>
      <c r="D827" s="50" t="s">
        <v>71</v>
      </c>
      <c r="E827" s="50" t="s">
        <v>74</v>
      </c>
      <c r="F827" s="36">
        <f>'Source Data'!F827</f>
        <v>158</v>
      </c>
      <c r="G827" s="62">
        <f>IF(F827=0,"N/A",'Source Data'!O827/F827)</f>
        <v>1322.7911392405063</v>
      </c>
      <c r="H827" s="36">
        <f>'Source Data'!G827</f>
        <v>184</v>
      </c>
      <c r="I827" s="62">
        <f>IF(H827=0,"N/A",'Source Data'!AS827/H827)</f>
        <v>999.26086956521738</v>
      </c>
      <c r="J827" s="62">
        <f t="shared" si="36"/>
        <v>-323.53026967528888</v>
      </c>
      <c r="K827" s="55">
        <f t="shared" si="37"/>
        <v>-0.24458152166111954</v>
      </c>
      <c r="L827" s="58" t="str">
        <f t="shared" si="38"/>
        <v>N/A</v>
      </c>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row>
    <row r="828" spans="1:47" ht="20" customHeight="1">
      <c r="A828" s="48" t="s">
        <v>1125</v>
      </c>
      <c r="B828" s="49">
        <v>42905</v>
      </c>
      <c r="C828" s="50" t="s">
        <v>422</v>
      </c>
      <c r="D828" s="50" t="s">
        <v>79</v>
      </c>
      <c r="E828" s="50" t="s">
        <v>74</v>
      </c>
      <c r="F828" s="36">
        <f>'Source Data'!F828</f>
        <v>156</v>
      </c>
      <c r="G828" s="62">
        <f>IF(F828=0,"N/A",'Source Data'!O828/F828)</f>
        <v>2587.2179487179487</v>
      </c>
      <c r="H828" s="36">
        <f>'Source Data'!G828</f>
        <v>163</v>
      </c>
      <c r="I828" s="62">
        <f>IF(H828=0,"N/A",'Source Data'!AS828/H828)</f>
        <v>3046.5828220858893</v>
      </c>
      <c r="J828" s="62">
        <f t="shared" si="36"/>
        <v>459.36487336794062</v>
      </c>
      <c r="K828" s="55">
        <f t="shared" si="37"/>
        <v>0.17755167228782212</v>
      </c>
      <c r="L828" s="58">
        <f t="shared" si="38"/>
        <v>0.23075338613254492</v>
      </c>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row>
    <row r="829" spans="1:47" ht="20" customHeight="1">
      <c r="A829" s="48" t="s">
        <v>1126</v>
      </c>
      <c r="B829" s="49">
        <v>249906</v>
      </c>
      <c r="C829" s="50" t="s">
        <v>122</v>
      </c>
      <c r="D829" s="50" t="s">
        <v>79</v>
      </c>
      <c r="E829" s="50" t="s">
        <v>74</v>
      </c>
      <c r="F829" s="36">
        <f>'Source Data'!F829</f>
        <v>1236</v>
      </c>
      <c r="G829" s="62">
        <f>IF(F829=0,"N/A",'Source Data'!O829/F829)</f>
        <v>1096.1804207119742</v>
      </c>
      <c r="H829" s="36">
        <f>'Source Data'!G829</f>
        <v>1331</v>
      </c>
      <c r="I829" s="62">
        <f>IF(H829=0,"N/A",'Source Data'!AS829/H829)</f>
        <v>1468.7956423741548</v>
      </c>
      <c r="J829" s="62">
        <f t="shared" si="36"/>
        <v>372.6152216621806</v>
      </c>
      <c r="K829" s="55">
        <f t="shared" si="37"/>
        <v>0.33992143503180372</v>
      </c>
      <c r="L829" s="58">
        <f t="shared" si="38"/>
        <v>0.28447576437470778</v>
      </c>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row>
    <row r="830" spans="1:47" ht="20" customHeight="1">
      <c r="A830" s="48" t="s">
        <v>1127</v>
      </c>
      <c r="B830" s="49">
        <v>139909</v>
      </c>
      <c r="C830" s="50" t="s">
        <v>398</v>
      </c>
      <c r="D830" s="50" t="s">
        <v>79</v>
      </c>
      <c r="E830" s="50" t="s">
        <v>74</v>
      </c>
      <c r="F830" s="36">
        <f>'Source Data'!F830</f>
        <v>3964</v>
      </c>
      <c r="G830" s="62">
        <f>IF(F830=0,"N/A",'Source Data'!O830/F830)</f>
        <v>1565.4659434914229</v>
      </c>
      <c r="H830" s="36">
        <f>'Source Data'!G830</f>
        <v>3832</v>
      </c>
      <c r="I830" s="62">
        <f>IF(H830=0,"N/A",'Source Data'!AS830/H830)</f>
        <v>2397.328810020877</v>
      </c>
      <c r="J830" s="62">
        <f t="shared" si="36"/>
        <v>831.8628665294541</v>
      </c>
      <c r="K830" s="55">
        <f t="shared" si="37"/>
        <v>0.53138356026715561</v>
      </c>
      <c r="L830" s="58">
        <f t="shared" si="38"/>
        <v>0.1274248488122012</v>
      </c>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row>
    <row r="831" spans="1:47" ht="20" customHeight="1">
      <c r="A831" s="48" t="s">
        <v>1128</v>
      </c>
      <c r="B831" s="49">
        <v>101917</v>
      </c>
      <c r="C831" s="50" t="s">
        <v>76</v>
      </c>
      <c r="D831" s="50" t="s">
        <v>79</v>
      </c>
      <c r="E831" s="50" t="s">
        <v>74</v>
      </c>
      <c r="F831" s="36">
        <f>'Source Data'!F831</f>
        <v>52878</v>
      </c>
      <c r="G831" s="62">
        <f>IF(F831=0,"N/A",'Source Data'!O831/F831)</f>
        <v>1672.6321343469874</v>
      </c>
      <c r="H831" s="36">
        <f>'Source Data'!G831</f>
        <v>46491</v>
      </c>
      <c r="I831" s="62">
        <f>IF(H831=0,"N/A",'Source Data'!AS831/H831)</f>
        <v>2433.7505753801811</v>
      </c>
      <c r="J831" s="62">
        <f t="shared" si="36"/>
        <v>761.11844103319368</v>
      </c>
      <c r="K831" s="55">
        <f t="shared" si="37"/>
        <v>0.45504234039503377</v>
      </c>
      <c r="L831" s="58">
        <f t="shared" si="38"/>
        <v>0.13926873175758089</v>
      </c>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row>
    <row r="832" spans="1:47" ht="20" customHeight="1">
      <c r="A832" s="48" t="s">
        <v>1129</v>
      </c>
      <c r="B832" s="49">
        <v>114801</v>
      </c>
      <c r="C832" s="50" t="s">
        <v>227</v>
      </c>
      <c r="D832" s="50" t="s">
        <v>71</v>
      </c>
      <c r="E832" s="50" t="s">
        <v>765</v>
      </c>
      <c r="F832" s="36">
        <f>'Source Data'!F832</f>
        <v>0</v>
      </c>
      <c r="G832" s="62" t="str">
        <f>IF(F832=0,"N/A",'Source Data'!O832/F832)</f>
        <v>N/A</v>
      </c>
      <c r="H832" s="36">
        <f>'Source Data'!G832</f>
        <v>0</v>
      </c>
      <c r="I832" s="62" t="str">
        <f>IF(H832=0,"N/A",'Source Data'!AS832/H832)</f>
        <v>N/A</v>
      </c>
      <c r="J832" s="62" t="str">
        <f t="shared" si="36"/>
        <v>N/A</v>
      </c>
      <c r="K832" s="55" t="str">
        <f t="shared" si="37"/>
        <v>N/A</v>
      </c>
      <c r="L832" s="58" t="str">
        <f t="shared" si="38"/>
        <v>N/A</v>
      </c>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row>
    <row r="833" spans="1:47" ht="20" customHeight="1">
      <c r="A833" s="48" t="s">
        <v>1130</v>
      </c>
      <c r="B833" s="49">
        <v>63906</v>
      </c>
      <c r="C833" s="50" t="s">
        <v>1131</v>
      </c>
      <c r="D833" s="50" t="s">
        <v>79</v>
      </c>
      <c r="E833" s="50" t="s">
        <v>74</v>
      </c>
      <c r="F833" s="36">
        <f>'Source Data'!F833</f>
        <v>99</v>
      </c>
      <c r="G833" s="62">
        <f>IF(F833=0,"N/A",'Source Data'!O833/F833)</f>
        <v>2973.8585858585857</v>
      </c>
      <c r="H833" s="36">
        <f>'Source Data'!G833</f>
        <v>88</v>
      </c>
      <c r="I833" s="62">
        <f>IF(H833=0,"N/A",'Source Data'!AS833/H833)</f>
        <v>4199.215909090909</v>
      </c>
      <c r="J833" s="62">
        <f t="shared" si="36"/>
        <v>1225.3573232323233</v>
      </c>
      <c r="K833" s="55">
        <f t="shared" si="37"/>
        <v>0.41204290246321484</v>
      </c>
      <c r="L833" s="58">
        <f t="shared" si="38"/>
        <v>8.6505379280214068E-2</v>
      </c>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row>
    <row r="834" spans="1:47" ht="20" customHeight="1">
      <c r="A834" s="48" t="s">
        <v>1132</v>
      </c>
      <c r="B834" s="49">
        <v>13902</v>
      </c>
      <c r="C834" s="50" t="s">
        <v>206</v>
      </c>
      <c r="D834" s="50" t="s">
        <v>79</v>
      </c>
      <c r="E834" s="50" t="s">
        <v>74</v>
      </c>
      <c r="F834" s="36">
        <f>'Source Data'!F834</f>
        <v>522</v>
      </c>
      <c r="G834" s="62">
        <f>IF(F834=0,"N/A",'Source Data'!O834/F834)</f>
        <v>1394.1455938697318</v>
      </c>
      <c r="H834" s="36">
        <f>'Source Data'!G834</f>
        <v>630</v>
      </c>
      <c r="I834" s="62">
        <f>IF(H834=0,"N/A",'Source Data'!AS834/H834)</f>
        <v>2343.379365079365</v>
      </c>
      <c r="J834" s="62">
        <f t="shared" si="36"/>
        <v>949.23377120963323</v>
      </c>
      <c r="K834" s="55">
        <f t="shared" si="37"/>
        <v>0.68087133466085403</v>
      </c>
      <c r="L834" s="58">
        <f t="shared" si="38"/>
        <v>0.11166901475167855</v>
      </c>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row>
    <row r="835" spans="1:47" ht="20" customHeight="1">
      <c r="A835" s="48" t="s">
        <v>1133</v>
      </c>
      <c r="B835" s="49">
        <v>20908</v>
      </c>
      <c r="C835" s="50" t="s">
        <v>120</v>
      </c>
      <c r="D835" s="50" t="s">
        <v>79</v>
      </c>
      <c r="E835" s="50" t="s">
        <v>74</v>
      </c>
      <c r="F835" s="36">
        <f>'Source Data'!F835</f>
        <v>21760</v>
      </c>
      <c r="G835" s="62">
        <f>IF(F835=0,"N/A",'Source Data'!O835/F835)</f>
        <v>1167.3116268382353</v>
      </c>
      <c r="H835" s="36">
        <f>'Source Data'!G835</f>
        <v>20862</v>
      </c>
      <c r="I835" s="62">
        <f>IF(H835=0,"N/A",'Source Data'!AS835/H835)</f>
        <v>1618.7277346371393</v>
      </c>
      <c r="J835" s="62">
        <f t="shared" si="36"/>
        <v>451.41610779890402</v>
      </c>
      <c r="K835" s="55">
        <f t="shared" si="37"/>
        <v>0.38671430783363625</v>
      </c>
      <c r="L835" s="58">
        <f t="shared" si="38"/>
        <v>0.23481660970596263</v>
      </c>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row>
    <row r="836" spans="1:47" ht="20" customHeight="1">
      <c r="A836" s="48" t="s">
        <v>1134</v>
      </c>
      <c r="B836" s="49">
        <v>82903</v>
      </c>
      <c r="C836" s="50" t="s">
        <v>530</v>
      </c>
      <c r="D836" s="50" t="s">
        <v>79</v>
      </c>
      <c r="E836" s="50" t="s">
        <v>74</v>
      </c>
      <c r="F836" s="36">
        <f>'Source Data'!F836</f>
        <v>2174</v>
      </c>
      <c r="G836" s="62">
        <f>IF(F836=0,"N/A",'Source Data'!O836/F836)</f>
        <v>1627.8951241950322</v>
      </c>
      <c r="H836" s="36">
        <f>'Source Data'!G836</f>
        <v>1953</v>
      </c>
      <c r="I836" s="62">
        <f>IF(H836=0,"N/A",'Source Data'!AS836/H836)</f>
        <v>1791.8540706605222</v>
      </c>
      <c r="J836" s="62">
        <f t="shared" si="36"/>
        <v>163.95894646549004</v>
      </c>
      <c r="K836" s="55">
        <f t="shared" si="37"/>
        <v>0.10071837185860796</v>
      </c>
      <c r="L836" s="58">
        <f t="shared" si="38"/>
        <v>0.64650330027773628</v>
      </c>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row>
    <row r="837" spans="1:47" ht="20" customHeight="1">
      <c r="A837" s="48" t="s">
        <v>1135</v>
      </c>
      <c r="B837" s="49">
        <v>184908</v>
      </c>
      <c r="C837" s="50" t="s">
        <v>106</v>
      </c>
      <c r="D837" s="50" t="s">
        <v>79</v>
      </c>
      <c r="E837" s="50" t="s">
        <v>74</v>
      </c>
      <c r="F837" s="36">
        <f>'Source Data'!F837</f>
        <v>1322</v>
      </c>
      <c r="G837" s="62">
        <f>IF(F837=0,"N/A",'Source Data'!O837/F837)</f>
        <v>1519.9689863842664</v>
      </c>
      <c r="H837" s="36">
        <f>'Source Data'!G837</f>
        <v>1776</v>
      </c>
      <c r="I837" s="62">
        <f>IF(H837=0,"N/A",'Source Data'!AS837/H837)</f>
        <v>1809.7550675675675</v>
      </c>
      <c r="J837" s="62">
        <f t="shared" si="36"/>
        <v>289.78608118330112</v>
      </c>
      <c r="K837" s="55">
        <f t="shared" si="37"/>
        <v>0.19065262763857455</v>
      </c>
      <c r="L837" s="58">
        <f t="shared" si="38"/>
        <v>0.36578706460698096</v>
      </c>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row>
    <row r="838" spans="1:47" ht="20" customHeight="1">
      <c r="A838" s="48" t="s">
        <v>1136</v>
      </c>
      <c r="B838" s="49">
        <v>195901</v>
      </c>
      <c r="C838" s="50" t="s">
        <v>187</v>
      </c>
      <c r="D838" s="50" t="s">
        <v>79</v>
      </c>
      <c r="E838" s="50" t="s">
        <v>74</v>
      </c>
      <c r="F838" s="36">
        <f>'Source Data'!F838</f>
        <v>2879</v>
      </c>
      <c r="G838" s="62">
        <f>IF(F838=0,"N/A",'Source Data'!O838/F838)</f>
        <v>2529.8221604723863</v>
      </c>
      <c r="H838" s="36">
        <f>'Source Data'!G838</f>
        <v>2919</v>
      </c>
      <c r="I838" s="62">
        <f>IF(H838=0,"N/A",'Source Data'!AS838/H838)</f>
        <v>5461.804727646454</v>
      </c>
      <c r="J838" s="62">
        <f t="shared" ref="J838:J901" si="39">IF(OR(NOT(ISNUMBER(G838)),NOT(ISNUMBER(I838))),"N/A",I838-G838)</f>
        <v>2931.9825671740678</v>
      </c>
      <c r="K838" s="55">
        <f t="shared" ref="K838:K901" si="40">IF(OR(NOT(ISNUMBER(G838)),NOT(ISNUMBER(J838)),G838=0),"N/A",J838/G838)</f>
        <v>1.1589678567075985</v>
      </c>
      <c r="L838" s="58">
        <f t="shared" ref="L838:L901" si="41">IF(OR(NOT(ISNUMBER(J838)),J838&lt;=0),"N/A",106/J838)</f>
        <v>3.6153011681159468E-2</v>
      </c>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row>
    <row r="839" spans="1:47" ht="20" customHeight="1">
      <c r="A839" s="48" t="s">
        <v>1137</v>
      </c>
      <c r="B839" s="49">
        <v>57802</v>
      </c>
      <c r="C839" s="50" t="s">
        <v>70</v>
      </c>
      <c r="D839" s="50" t="s">
        <v>71</v>
      </c>
      <c r="E839" s="50" t="s">
        <v>74</v>
      </c>
      <c r="F839" s="36">
        <f>'Source Data'!F839</f>
        <v>625</v>
      </c>
      <c r="G839" s="62">
        <f>IF(F839=0,"N/A",'Source Data'!O839/F839)</f>
        <v>1361.8896</v>
      </c>
      <c r="H839" s="36">
        <f>'Source Data'!G839</f>
        <v>348</v>
      </c>
      <c r="I839" s="62">
        <f>IF(H839=0,"N/A",'Source Data'!AS839/H839)</f>
        <v>1529.6379310344828</v>
      </c>
      <c r="J839" s="62">
        <f t="shared" si="39"/>
        <v>167.74833103448282</v>
      </c>
      <c r="K839" s="55">
        <f t="shared" si="40"/>
        <v>0.12317322273000897</v>
      </c>
      <c r="L839" s="58">
        <f t="shared" si="41"/>
        <v>0.63189898430769087</v>
      </c>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row>
    <row r="840" spans="1:47" ht="20" customHeight="1">
      <c r="A840" s="48" t="s">
        <v>1138</v>
      </c>
      <c r="B840" s="49">
        <v>109914</v>
      </c>
      <c r="C840" s="50" t="s">
        <v>78</v>
      </c>
      <c r="D840" s="50" t="s">
        <v>79</v>
      </c>
      <c r="E840" s="50" t="s">
        <v>74</v>
      </c>
      <c r="F840" s="36">
        <f>'Source Data'!F840</f>
        <v>204</v>
      </c>
      <c r="G840" s="62">
        <f>IF(F840=0,"N/A",'Source Data'!O840/F840)</f>
        <v>1369.8823529411766</v>
      </c>
      <c r="H840" s="36">
        <f>'Source Data'!G840</f>
        <v>216</v>
      </c>
      <c r="I840" s="62">
        <f>IF(H840=0,"N/A",'Source Data'!AS840/H840)</f>
        <v>2048.3611111111113</v>
      </c>
      <c r="J840" s="62">
        <f t="shared" si="39"/>
        <v>678.47875816993474</v>
      </c>
      <c r="K840" s="55">
        <f t="shared" si="40"/>
        <v>0.49528250124050538</v>
      </c>
      <c r="L840" s="58">
        <f t="shared" si="41"/>
        <v>0.15623186241808734</v>
      </c>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row>
    <row r="841" spans="1:47" ht="20" customHeight="1">
      <c r="A841" s="48" t="s">
        <v>1139</v>
      </c>
      <c r="B841" s="49">
        <v>119903</v>
      </c>
      <c r="C841" s="50" t="s">
        <v>312</v>
      </c>
      <c r="D841" s="50" t="s">
        <v>79</v>
      </c>
      <c r="E841" s="50" t="s">
        <v>74</v>
      </c>
      <c r="F841" s="36">
        <f>'Source Data'!F841</f>
        <v>319</v>
      </c>
      <c r="G841" s="62">
        <f>IF(F841=0,"N/A",'Source Data'!O841/F841)</f>
        <v>1637.6959247648904</v>
      </c>
      <c r="H841" s="36">
        <f>'Source Data'!G841</f>
        <v>324</v>
      </c>
      <c r="I841" s="62">
        <f>IF(H841=0,"N/A",'Source Data'!AS841/H841)</f>
        <v>1870.9969135802469</v>
      </c>
      <c r="J841" s="62">
        <f t="shared" si="39"/>
        <v>233.3009888153565</v>
      </c>
      <c r="K841" s="55">
        <f t="shared" si="40"/>
        <v>0.14245684152193849</v>
      </c>
      <c r="L841" s="58">
        <f t="shared" si="41"/>
        <v>0.45434869581239767</v>
      </c>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row>
    <row r="842" spans="1:47" ht="20" customHeight="1">
      <c r="A842" s="48" t="s">
        <v>1140</v>
      </c>
      <c r="B842" s="49">
        <v>179901</v>
      </c>
      <c r="C842" s="50" t="s">
        <v>1141</v>
      </c>
      <c r="D842" s="50" t="s">
        <v>79</v>
      </c>
      <c r="E842" s="50" t="s">
        <v>74</v>
      </c>
      <c r="F842" s="36">
        <f>'Source Data'!F842</f>
        <v>2213</v>
      </c>
      <c r="G842" s="62">
        <f>IF(F842=0,"N/A",'Source Data'!O842/F842)</f>
        <v>1185.0198825124266</v>
      </c>
      <c r="H842" s="36">
        <f>'Source Data'!G842</f>
        <v>1802</v>
      </c>
      <c r="I842" s="62">
        <f>IF(H842=0,"N/A",'Source Data'!AS842/H842)</f>
        <v>1643.042730299667</v>
      </c>
      <c r="J842" s="62">
        <f t="shared" si="39"/>
        <v>458.02284778724038</v>
      </c>
      <c r="K842" s="55">
        <f t="shared" si="40"/>
        <v>0.38651068606221239</v>
      </c>
      <c r="L842" s="58">
        <f t="shared" si="41"/>
        <v>0.23142950294313452</v>
      </c>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row>
    <row r="843" spans="1:47" ht="20" customHeight="1">
      <c r="A843" s="48" t="s">
        <v>1142</v>
      </c>
      <c r="B843" s="49">
        <v>95904</v>
      </c>
      <c r="C843" s="50" t="s">
        <v>81</v>
      </c>
      <c r="D843" s="50" t="s">
        <v>79</v>
      </c>
      <c r="E843" s="50" t="s">
        <v>74</v>
      </c>
      <c r="F843" s="36">
        <f>'Source Data'!F843</f>
        <v>291</v>
      </c>
      <c r="G843" s="62">
        <f>IF(F843=0,"N/A",'Source Data'!O843/F843)</f>
        <v>1847.1821305841925</v>
      </c>
      <c r="H843" s="36">
        <f>'Source Data'!G843</f>
        <v>243</v>
      </c>
      <c r="I843" s="62">
        <f>IF(H843=0,"N/A",'Source Data'!AS843/H843)</f>
        <v>3271.3868312757199</v>
      </c>
      <c r="J843" s="62">
        <f t="shared" si="39"/>
        <v>1424.2047006915275</v>
      </c>
      <c r="K843" s="55">
        <f t="shared" si="40"/>
        <v>0.77101476736411823</v>
      </c>
      <c r="L843" s="58">
        <f t="shared" si="41"/>
        <v>7.4427503257454022E-2</v>
      </c>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row>
    <row r="844" spans="1:47" ht="20" customHeight="1">
      <c r="A844" s="48" t="s">
        <v>1143</v>
      </c>
      <c r="B844" s="49">
        <v>39903</v>
      </c>
      <c r="C844" s="50" t="s">
        <v>208</v>
      </c>
      <c r="D844" s="50" t="s">
        <v>79</v>
      </c>
      <c r="E844" s="50" t="s">
        <v>74</v>
      </c>
      <c r="F844" s="36">
        <f>'Source Data'!F844</f>
        <v>450</v>
      </c>
      <c r="G844" s="62">
        <f>IF(F844=0,"N/A",'Source Data'!O844/F844)</f>
        <v>1828.1266666666668</v>
      </c>
      <c r="H844" s="36">
        <f>'Source Data'!G844</f>
        <v>510</v>
      </c>
      <c r="I844" s="62">
        <f>IF(H844=0,"N/A",'Source Data'!AS844/H844)</f>
        <v>2306.9823529411765</v>
      </c>
      <c r="J844" s="62">
        <f t="shared" si="39"/>
        <v>478.85568627450971</v>
      </c>
      <c r="K844" s="55">
        <f t="shared" si="40"/>
        <v>0.26193791437200359</v>
      </c>
      <c r="L844" s="58">
        <f t="shared" si="41"/>
        <v>0.22136105519531044</v>
      </c>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row>
    <row r="845" spans="1:47" ht="20" customHeight="1">
      <c r="A845" s="48" t="s">
        <v>1144</v>
      </c>
      <c r="B845" s="49">
        <v>13903</v>
      </c>
      <c r="C845" s="50" t="s">
        <v>206</v>
      </c>
      <c r="D845" s="50" t="s">
        <v>79</v>
      </c>
      <c r="E845" s="50" t="s">
        <v>74</v>
      </c>
      <c r="F845" s="36">
        <f>'Source Data'!F845</f>
        <v>397</v>
      </c>
      <c r="G845" s="62">
        <f>IF(F845=0,"N/A",'Source Data'!O845/F845)</f>
        <v>2768.95717884131</v>
      </c>
      <c r="H845" s="36">
        <f>'Source Data'!G845</f>
        <v>377</v>
      </c>
      <c r="I845" s="62">
        <f>IF(H845=0,"N/A",'Source Data'!AS845/H845)</f>
        <v>4376.2387267904505</v>
      </c>
      <c r="J845" s="62">
        <f t="shared" si="39"/>
        <v>1607.2815479491405</v>
      </c>
      <c r="K845" s="55">
        <f t="shared" si="40"/>
        <v>0.5804645735336792</v>
      </c>
      <c r="L845" s="58">
        <f t="shared" si="41"/>
        <v>6.5949864312978584E-2</v>
      </c>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row>
    <row r="846" spans="1:47" ht="20" customHeight="1">
      <c r="A846" s="48" t="s">
        <v>1145</v>
      </c>
      <c r="B846" s="49">
        <v>172905</v>
      </c>
      <c r="C846" s="50" t="s">
        <v>498</v>
      </c>
      <c r="D846" s="50" t="s">
        <v>79</v>
      </c>
      <c r="E846" s="50" t="s">
        <v>74</v>
      </c>
      <c r="F846" s="36">
        <f>'Source Data'!F846</f>
        <v>872</v>
      </c>
      <c r="G846" s="62">
        <f>IF(F846=0,"N/A",'Source Data'!O846/F846)</f>
        <v>1489.2373853211009</v>
      </c>
      <c r="H846" s="36">
        <f>'Source Data'!G846</f>
        <v>853</v>
      </c>
      <c r="I846" s="62">
        <f>IF(H846=0,"N/A",'Source Data'!AS846/H846)</f>
        <v>2134.7854630715124</v>
      </c>
      <c r="J846" s="62">
        <f t="shared" si="39"/>
        <v>645.54807775041149</v>
      </c>
      <c r="K846" s="55">
        <f t="shared" si="40"/>
        <v>0.43347560577874028</v>
      </c>
      <c r="L846" s="58">
        <f t="shared" si="41"/>
        <v>0.16420155779781104</v>
      </c>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row>
    <row r="847" spans="1:47" ht="20" customHeight="1">
      <c r="A847" s="48" t="s">
        <v>1146</v>
      </c>
      <c r="B847" s="49">
        <v>227904</v>
      </c>
      <c r="C847" s="50" t="s">
        <v>168</v>
      </c>
      <c r="D847" s="50" t="s">
        <v>79</v>
      </c>
      <c r="E847" s="50" t="s">
        <v>74</v>
      </c>
      <c r="F847" s="36">
        <f>'Source Data'!F847</f>
        <v>26400</v>
      </c>
      <c r="G847" s="62">
        <f>IF(F847=0,"N/A",'Source Data'!O847/F847)</f>
        <v>1492.2337878787878</v>
      </c>
      <c r="H847" s="36">
        <f>'Source Data'!G847</f>
        <v>25477</v>
      </c>
      <c r="I847" s="62">
        <f>IF(H847=0,"N/A",'Source Data'!AS847/H847)</f>
        <v>1844.1236016799467</v>
      </c>
      <c r="J847" s="62">
        <f t="shared" si="39"/>
        <v>351.88981380115888</v>
      </c>
      <c r="K847" s="55">
        <f t="shared" si="40"/>
        <v>0.23581413090864983</v>
      </c>
      <c r="L847" s="58">
        <f t="shared" si="41"/>
        <v>0.30123065756003109</v>
      </c>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row>
    <row r="848" spans="1:47" ht="20" customHeight="1">
      <c r="A848" s="48" t="s">
        <v>1147</v>
      </c>
      <c r="B848" s="49">
        <v>108909</v>
      </c>
      <c r="C848" s="50" t="s">
        <v>291</v>
      </c>
      <c r="D848" s="50" t="s">
        <v>79</v>
      </c>
      <c r="E848" s="50" t="s">
        <v>74</v>
      </c>
      <c r="F848" s="36">
        <f>'Source Data'!F848</f>
        <v>32412</v>
      </c>
      <c r="G848" s="62">
        <f>IF(F848=0,"N/A",'Source Data'!O848/F848)</f>
        <v>2404.4149697642847</v>
      </c>
      <c r="H848" s="36">
        <f>'Source Data'!G848</f>
        <v>29613</v>
      </c>
      <c r="I848" s="62">
        <f>IF(H848=0,"N/A",'Source Data'!AS848/H848)</f>
        <v>3199.9487387296122</v>
      </c>
      <c r="J848" s="62">
        <f t="shared" si="39"/>
        <v>795.53376896532745</v>
      </c>
      <c r="K848" s="55">
        <f t="shared" si="40"/>
        <v>0.33086375645187283</v>
      </c>
      <c r="L848" s="58">
        <f t="shared" si="41"/>
        <v>0.13324387239760266</v>
      </c>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row>
    <row r="849" spans="1:47" ht="20" customHeight="1">
      <c r="A849" s="48" t="s">
        <v>1148</v>
      </c>
      <c r="B849" s="49">
        <v>61903</v>
      </c>
      <c r="C849" s="50" t="s">
        <v>152</v>
      </c>
      <c r="D849" s="50" t="s">
        <v>79</v>
      </c>
      <c r="E849" s="50" t="s">
        <v>74</v>
      </c>
      <c r="F849" s="36">
        <f>'Source Data'!F849</f>
        <v>1359</v>
      </c>
      <c r="G849" s="62">
        <f>IF(F849=0,"N/A",'Source Data'!O849/F849)</f>
        <v>1588.9845474613687</v>
      </c>
      <c r="H849" s="36">
        <f>'Source Data'!G849</f>
        <v>1619</v>
      </c>
      <c r="I849" s="62">
        <f>IF(H849=0,"N/A",'Source Data'!AS849/H849)</f>
        <v>2093.1599752933912</v>
      </c>
      <c r="J849" s="62">
        <f t="shared" si="39"/>
        <v>504.17542783202248</v>
      </c>
      <c r="K849" s="55">
        <f t="shared" si="40"/>
        <v>0.31729410373279915</v>
      </c>
      <c r="L849" s="58">
        <f t="shared" si="41"/>
        <v>0.21024428036051832</v>
      </c>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row>
    <row r="850" spans="1:47" ht="20" customHeight="1">
      <c r="A850" s="48" t="s">
        <v>1149</v>
      </c>
      <c r="B850" s="49">
        <v>92904</v>
      </c>
      <c r="C850" s="50" t="s">
        <v>561</v>
      </c>
      <c r="D850" s="50" t="s">
        <v>79</v>
      </c>
      <c r="E850" s="50" t="s">
        <v>74</v>
      </c>
      <c r="F850" s="36">
        <f>'Source Data'!F850</f>
        <v>4566</v>
      </c>
      <c r="G850" s="62">
        <f>IF(F850=0,"N/A",'Source Data'!O850/F850)</f>
        <v>1310.4198423127464</v>
      </c>
      <c r="H850" s="36">
        <f>'Source Data'!G850</f>
        <v>4439</v>
      </c>
      <c r="I850" s="62">
        <f>IF(H850=0,"N/A",'Source Data'!AS850/H850)</f>
        <v>1769.6560036044154</v>
      </c>
      <c r="J850" s="62">
        <f t="shared" si="39"/>
        <v>459.23616129166908</v>
      </c>
      <c r="K850" s="55">
        <f t="shared" si="40"/>
        <v>0.35044963946910934</v>
      </c>
      <c r="L850" s="58">
        <f t="shared" si="41"/>
        <v>0.23081806036758831</v>
      </c>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row>
    <row r="851" spans="1:47" ht="20" customHeight="1">
      <c r="A851" s="48" t="s">
        <v>1150</v>
      </c>
      <c r="B851" s="49">
        <v>3801</v>
      </c>
      <c r="C851" s="50" t="s">
        <v>374</v>
      </c>
      <c r="D851" s="50" t="s">
        <v>71</v>
      </c>
      <c r="E851" s="50" t="s">
        <v>74</v>
      </c>
      <c r="F851" s="36">
        <f>'Source Data'!F851</f>
        <v>1041</v>
      </c>
      <c r="G851" s="62">
        <f>IF(F851=0,"N/A",'Source Data'!O851/F851)</f>
        <v>1026.5004803073966</v>
      </c>
      <c r="H851" s="36">
        <f>'Source Data'!G851</f>
        <v>1061</v>
      </c>
      <c r="I851" s="62">
        <f>IF(H851=0,"N/A",'Source Data'!AS851/H851)</f>
        <v>1660.5739868049011</v>
      </c>
      <c r="J851" s="62">
        <f t="shared" si="39"/>
        <v>634.07350649750447</v>
      </c>
      <c r="K851" s="55">
        <f t="shared" si="40"/>
        <v>0.61770405242053494</v>
      </c>
      <c r="L851" s="58">
        <f t="shared" si="41"/>
        <v>0.16717304683730258</v>
      </c>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row>
    <row r="852" spans="1:47" ht="20" customHeight="1">
      <c r="A852" s="48" t="s">
        <v>1151</v>
      </c>
      <c r="B852" s="49">
        <v>57850</v>
      </c>
      <c r="C852" s="50" t="s">
        <v>70</v>
      </c>
      <c r="D852" s="50" t="s">
        <v>71</v>
      </c>
      <c r="E852" s="50" t="s">
        <v>74</v>
      </c>
      <c r="F852" s="36">
        <f>'Source Data'!F852</f>
        <v>1248</v>
      </c>
      <c r="G852" s="62">
        <f>IF(F852=0,"N/A",'Source Data'!O852/F852)</f>
        <v>947.40544871794873</v>
      </c>
      <c r="H852" s="36">
        <f>'Source Data'!G852</f>
        <v>2328</v>
      </c>
      <c r="I852" s="62">
        <f>IF(H852=0,"N/A",'Source Data'!AS852/H852)</f>
        <v>1173.4621993127148</v>
      </c>
      <c r="J852" s="62">
        <f t="shared" si="39"/>
        <v>226.05675059476607</v>
      </c>
      <c r="K852" s="55">
        <f t="shared" si="40"/>
        <v>0.23860613309821194</v>
      </c>
      <c r="L852" s="58">
        <f t="shared" si="41"/>
        <v>0.46890880153372527</v>
      </c>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row>
    <row r="853" spans="1:47" ht="20" customHeight="1">
      <c r="A853" s="48" t="s">
        <v>1152</v>
      </c>
      <c r="B853" s="49">
        <v>32902</v>
      </c>
      <c r="C853" s="50" t="s">
        <v>1153</v>
      </c>
      <c r="D853" s="50" t="s">
        <v>79</v>
      </c>
      <c r="E853" s="50" t="s">
        <v>74</v>
      </c>
      <c r="F853" s="36">
        <f>'Source Data'!F853</f>
        <v>2441</v>
      </c>
      <c r="G853" s="62">
        <f>IF(F853=0,"N/A",'Source Data'!O853/F853)</f>
        <v>1357.6607947562475</v>
      </c>
      <c r="H853" s="36">
        <f>'Source Data'!G853</f>
        <v>2245</v>
      </c>
      <c r="I853" s="62">
        <f>IF(H853=0,"N/A",'Source Data'!AS853/H853)</f>
        <v>2162.9839643652563</v>
      </c>
      <c r="J853" s="62">
        <f t="shared" si="39"/>
        <v>805.3231696090088</v>
      </c>
      <c r="K853" s="55">
        <f t="shared" si="40"/>
        <v>0.59316964349227996</v>
      </c>
      <c r="L853" s="58">
        <f t="shared" si="41"/>
        <v>0.13162417772167651</v>
      </c>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row>
    <row r="854" spans="1:47" ht="20" customHeight="1">
      <c r="A854" s="48" t="s">
        <v>1154</v>
      </c>
      <c r="B854" s="49">
        <v>251902</v>
      </c>
      <c r="C854" s="50" t="s">
        <v>519</v>
      </c>
      <c r="D854" s="50" t="s">
        <v>79</v>
      </c>
      <c r="E854" s="50" t="s">
        <v>74</v>
      </c>
      <c r="F854" s="36">
        <f>'Source Data'!F854</f>
        <v>482</v>
      </c>
      <c r="G854" s="62">
        <f>IF(F854=0,"N/A",'Source Data'!O854/F854)</f>
        <v>2217.1618257261412</v>
      </c>
      <c r="H854" s="36">
        <f>'Source Data'!G854</f>
        <v>423</v>
      </c>
      <c r="I854" s="62">
        <f>IF(H854=0,"N/A",'Source Data'!AS854/H854)</f>
        <v>4144.4846335697403</v>
      </c>
      <c r="J854" s="62">
        <f t="shared" si="39"/>
        <v>1927.3228078435991</v>
      </c>
      <c r="K854" s="55">
        <f t="shared" si="40"/>
        <v>0.86927475725069503</v>
      </c>
      <c r="L854" s="58">
        <f t="shared" si="41"/>
        <v>5.4998570851034018E-2</v>
      </c>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row>
    <row r="855" spans="1:47" ht="20" customHeight="1">
      <c r="A855" s="48" t="s">
        <v>1155</v>
      </c>
      <c r="B855" s="49">
        <v>95905</v>
      </c>
      <c r="C855" s="50" t="s">
        <v>81</v>
      </c>
      <c r="D855" s="50" t="s">
        <v>79</v>
      </c>
      <c r="E855" s="50" t="s">
        <v>74</v>
      </c>
      <c r="F855" s="36">
        <f>'Source Data'!F855</f>
        <v>5247</v>
      </c>
      <c r="G855" s="62">
        <f>IF(F855=0,"N/A",'Source Data'!O855/F855)</f>
        <v>1333.5833809796075</v>
      </c>
      <c r="H855" s="36">
        <f>'Source Data'!G855</f>
        <v>4077</v>
      </c>
      <c r="I855" s="62">
        <f>IF(H855=0,"N/A",'Source Data'!AS855/H855)</f>
        <v>2478.1719401520727</v>
      </c>
      <c r="J855" s="62">
        <f t="shared" si="39"/>
        <v>1144.5885591724652</v>
      </c>
      <c r="K855" s="55">
        <f t="shared" si="40"/>
        <v>0.8582804611224889</v>
      </c>
      <c r="L855" s="58">
        <f t="shared" si="41"/>
        <v>9.2609697301742858E-2</v>
      </c>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row>
    <row r="856" spans="1:47" ht="20" customHeight="1">
      <c r="A856" s="48" t="s">
        <v>1156</v>
      </c>
      <c r="B856" s="49">
        <v>43910</v>
      </c>
      <c r="C856" s="50" t="s">
        <v>112</v>
      </c>
      <c r="D856" s="50" t="s">
        <v>79</v>
      </c>
      <c r="E856" s="50" t="s">
        <v>74</v>
      </c>
      <c r="F856" s="36">
        <f>'Source Data'!F856</f>
        <v>52629</v>
      </c>
      <c r="G856" s="62">
        <f>IF(F856=0,"N/A",'Source Data'!O856/F856)</f>
        <v>1294.7860875182885</v>
      </c>
      <c r="H856" s="36">
        <f>'Source Data'!G856</f>
        <v>46612</v>
      </c>
      <c r="I856" s="62">
        <f>IF(H856=0,"N/A",'Source Data'!AS856/H856)</f>
        <v>1902.6609027718184</v>
      </c>
      <c r="J856" s="62">
        <f t="shared" si="39"/>
        <v>607.87481525352996</v>
      </c>
      <c r="K856" s="55">
        <f t="shared" si="40"/>
        <v>0.46947895186195682</v>
      </c>
      <c r="L856" s="58">
        <f t="shared" si="41"/>
        <v>0.17437800899152228</v>
      </c>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row>
    <row r="857" spans="1:47" ht="20" customHeight="1">
      <c r="A857" s="48" t="s">
        <v>1157</v>
      </c>
      <c r="B857" s="49">
        <v>19912</v>
      </c>
      <c r="C857" s="50" t="s">
        <v>512</v>
      </c>
      <c r="D857" s="50" t="s">
        <v>79</v>
      </c>
      <c r="E857" s="50" t="s">
        <v>74</v>
      </c>
      <c r="F857" s="36">
        <f>'Source Data'!F857</f>
        <v>2218</v>
      </c>
      <c r="G857" s="62">
        <f>IF(F857=0,"N/A",'Source Data'!O857/F857)</f>
        <v>910.68394950405775</v>
      </c>
      <c r="H857" s="36">
        <f>'Source Data'!G857</f>
        <v>2366</v>
      </c>
      <c r="I857" s="62">
        <f>IF(H857=0,"N/A",'Source Data'!AS857/H857)</f>
        <v>1220.0355029585799</v>
      </c>
      <c r="J857" s="62">
        <f t="shared" si="39"/>
        <v>309.3515534545221</v>
      </c>
      <c r="K857" s="55">
        <f t="shared" si="40"/>
        <v>0.33969145236719001</v>
      </c>
      <c r="L857" s="58">
        <f t="shared" si="41"/>
        <v>0.34265223114705678</v>
      </c>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row>
    <row r="858" spans="1:47" ht="20" customHeight="1">
      <c r="A858" s="48" t="s">
        <v>1158</v>
      </c>
      <c r="B858" s="49">
        <v>7905</v>
      </c>
      <c r="C858" s="50" t="s">
        <v>383</v>
      </c>
      <c r="D858" s="50" t="s">
        <v>79</v>
      </c>
      <c r="E858" s="50" t="s">
        <v>74</v>
      </c>
      <c r="F858" s="36">
        <f>'Source Data'!F858</f>
        <v>3572</v>
      </c>
      <c r="G858" s="62">
        <f>IF(F858=0,"N/A",'Source Data'!O858/F858)</f>
        <v>1392.3631019036955</v>
      </c>
      <c r="H858" s="36">
        <f>'Source Data'!G858</f>
        <v>3406</v>
      </c>
      <c r="I858" s="62">
        <f>IF(H858=0,"N/A",'Source Data'!AS858/H858)</f>
        <v>2211.4518496770406</v>
      </c>
      <c r="J858" s="62">
        <f t="shared" si="39"/>
        <v>819.08874777334518</v>
      </c>
      <c r="K858" s="55">
        <f t="shared" si="40"/>
        <v>0.58827237424882473</v>
      </c>
      <c r="L858" s="58">
        <f t="shared" si="41"/>
        <v>0.12941210618282339</v>
      </c>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row>
    <row r="859" spans="1:47" ht="20" customHeight="1">
      <c r="A859" s="48" t="s">
        <v>1159</v>
      </c>
      <c r="B859" s="49">
        <v>117904</v>
      </c>
      <c r="C859" s="50" t="s">
        <v>262</v>
      </c>
      <c r="D859" s="50" t="s">
        <v>79</v>
      </c>
      <c r="E859" s="50" t="s">
        <v>74</v>
      </c>
      <c r="F859" s="36">
        <f>'Source Data'!F859</f>
        <v>702</v>
      </c>
      <c r="G859" s="62">
        <f>IF(F859=0,"N/A",'Source Data'!O859/F859)</f>
        <v>2124.4501424501423</v>
      </c>
      <c r="H859" s="36">
        <f>'Source Data'!G859</f>
        <v>565</v>
      </c>
      <c r="I859" s="62">
        <f>IF(H859=0,"N/A",'Source Data'!AS859/H859)</f>
        <v>2951.3398230088496</v>
      </c>
      <c r="J859" s="62">
        <f t="shared" si="39"/>
        <v>826.88968055870737</v>
      </c>
      <c r="K859" s="55">
        <f t="shared" si="40"/>
        <v>0.3892252701233318</v>
      </c>
      <c r="L859" s="58">
        <f t="shared" si="41"/>
        <v>0.12819122368098562</v>
      </c>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row>
    <row r="860" spans="1:47" ht="20" customHeight="1">
      <c r="A860" s="48" t="s">
        <v>1160</v>
      </c>
      <c r="B860" s="49">
        <v>31909</v>
      </c>
      <c r="C860" s="50" t="s">
        <v>307</v>
      </c>
      <c r="D860" s="50" t="s">
        <v>79</v>
      </c>
      <c r="E860" s="50" t="s">
        <v>74</v>
      </c>
      <c r="F860" s="36">
        <f>'Source Data'!F860</f>
        <v>2175</v>
      </c>
      <c r="G860" s="62">
        <f>IF(F860=0,"N/A",'Source Data'!O860/F860)</f>
        <v>1746.4128735632185</v>
      </c>
      <c r="H860" s="36">
        <f>'Source Data'!G860</f>
        <v>1786</v>
      </c>
      <c r="I860" s="62">
        <f>IF(H860=0,"N/A",'Source Data'!AS860/H860)</f>
        <v>3603.6304591265398</v>
      </c>
      <c r="J860" s="62">
        <f t="shared" si="39"/>
        <v>1857.2175855633213</v>
      </c>
      <c r="K860" s="55">
        <f t="shared" si="40"/>
        <v>1.0634470311559414</v>
      </c>
      <c r="L860" s="58">
        <f t="shared" si="41"/>
        <v>5.7074626486399896E-2</v>
      </c>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row>
    <row r="861" spans="1:47" ht="20" customHeight="1">
      <c r="A861" s="48" t="s">
        <v>1161</v>
      </c>
      <c r="B861" s="49">
        <v>61906</v>
      </c>
      <c r="C861" s="50" t="s">
        <v>152</v>
      </c>
      <c r="D861" s="50" t="s">
        <v>79</v>
      </c>
      <c r="E861" s="50" t="s">
        <v>74</v>
      </c>
      <c r="F861" s="36">
        <f>'Source Data'!F861</f>
        <v>1579</v>
      </c>
      <c r="G861" s="62">
        <f>IF(F861=0,"N/A",'Source Data'!O861/F861)</f>
        <v>1488.6288790373653</v>
      </c>
      <c r="H861" s="36">
        <f>'Source Data'!G861</f>
        <v>1719</v>
      </c>
      <c r="I861" s="62">
        <f>IF(H861=0,"N/A",'Source Data'!AS861/H861)</f>
        <v>1943.129726585224</v>
      </c>
      <c r="J861" s="62">
        <f t="shared" si="39"/>
        <v>454.50084754785871</v>
      </c>
      <c r="K861" s="55">
        <f t="shared" si="40"/>
        <v>0.30531508151431647</v>
      </c>
      <c r="L861" s="58">
        <f t="shared" si="41"/>
        <v>0.23322288742011257</v>
      </c>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row>
    <row r="862" spans="1:47" ht="20" customHeight="1">
      <c r="A862" s="48" t="s">
        <v>1162</v>
      </c>
      <c r="B862" s="49">
        <v>184901</v>
      </c>
      <c r="C862" s="50" t="s">
        <v>106</v>
      </c>
      <c r="D862" s="50" t="s">
        <v>79</v>
      </c>
      <c r="E862" s="50" t="s">
        <v>74</v>
      </c>
      <c r="F862" s="36">
        <f>'Source Data'!F862</f>
        <v>540</v>
      </c>
      <c r="G862" s="62">
        <f>IF(F862=0,"N/A",'Source Data'!O862/F862)</f>
        <v>1600.1185185185186</v>
      </c>
      <c r="H862" s="36">
        <f>'Source Data'!G862</f>
        <v>797</v>
      </c>
      <c r="I862" s="62">
        <f>IF(H862=0,"N/A",'Source Data'!AS862/H862)</f>
        <v>1863.9284818067754</v>
      </c>
      <c r="J862" s="62">
        <f t="shared" si="39"/>
        <v>263.80996328825677</v>
      </c>
      <c r="K862" s="55">
        <f t="shared" si="40"/>
        <v>0.16486901453556524</v>
      </c>
      <c r="L862" s="58">
        <f t="shared" si="41"/>
        <v>0.40180438478806491</v>
      </c>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row>
    <row r="863" spans="1:47" ht="20" customHeight="1">
      <c r="A863" s="48" t="s">
        <v>1163</v>
      </c>
      <c r="B863" s="49">
        <v>15801</v>
      </c>
      <c r="C863" s="50" t="s">
        <v>99</v>
      </c>
      <c r="D863" s="50" t="s">
        <v>71</v>
      </c>
      <c r="E863" s="50" t="s">
        <v>74</v>
      </c>
      <c r="F863" s="36">
        <f>'Source Data'!F863</f>
        <v>223</v>
      </c>
      <c r="G863" s="62">
        <f>IF(F863=0,"N/A",'Source Data'!O863/F863)</f>
        <v>2297.0089686098654</v>
      </c>
      <c r="H863" s="36">
        <f>'Source Data'!G863</f>
        <v>175</v>
      </c>
      <c r="I863" s="62">
        <f>IF(H863=0,"N/A",'Source Data'!AS863/H863)</f>
        <v>2231.062857142857</v>
      </c>
      <c r="J863" s="62">
        <f t="shared" si="39"/>
        <v>-65.94611146700845</v>
      </c>
      <c r="K863" s="55">
        <f t="shared" si="40"/>
        <v>-2.8709557676180341E-2</v>
      </c>
      <c r="L863" s="58" t="str">
        <f t="shared" si="41"/>
        <v>N/A</v>
      </c>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row>
    <row r="864" spans="1:47" ht="20" customHeight="1">
      <c r="A864" s="48" t="s">
        <v>1164</v>
      </c>
      <c r="B864" s="49">
        <v>178908</v>
      </c>
      <c r="C864" s="50" t="s">
        <v>97</v>
      </c>
      <c r="D864" s="50" t="s">
        <v>79</v>
      </c>
      <c r="E864" s="50" t="s">
        <v>74</v>
      </c>
      <c r="F864" s="36">
        <f>'Source Data'!F864</f>
        <v>508</v>
      </c>
      <c r="G864" s="62">
        <f>IF(F864=0,"N/A",'Source Data'!O864/F864)</f>
        <v>2877.0767716535433</v>
      </c>
      <c r="H864" s="36">
        <f>'Source Data'!G864</f>
        <v>585</v>
      </c>
      <c r="I864" s="62">
        <f>IF(H864=0,"N/A",'Source Data'!AS864/H864)</f>
        <v>4373.4923076923078</v>
      </c>
      <c r="J864" s="62">
        <f t="shared" si="39"/>
        <v>1496.4155360387645</v>
      </c>
      <c r="K864" s="55">
        <f t="shared" si="40"/>
        <v>0.52011665131157725</v>
      </c>
      <c r="L864" s="58">
        <f t="shared" si="41"/>
        <v>7.0835939247595514E-2</v>
      </c>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row>
    <row r="865" spans="1:47" ht="20" customHeight="1">
      <c r="A865" s="48" t="s">
        <v>1165</v>
      </c>
      <c r="B865" s="49">
        <v>123907</v>
      </c>
      <c r="C865" s="50" t="s">
        <v>202</v>
      </c>
      <c r="D865" s="50" t="s">
        <v>79</v>
      </c>
      <c r="E865" s="50" t="s">
        <v>74</v>
      </c>
      <c r="F865" s="36">
        <f>'Source Data'!F865</f>
        <v>8310</v>
      </c>
      <c r="G865" s="62">
        <f>IF(F865=0,"N/A",'Source Data'!O865/F865)</f>
        <v>2469.935740072202</v>
      </c>
      <c r="H865" s="36">
        <f>'Source Data'!G865</f>
        <v>8041</v>
      </c>
      <c r="I865" s="62">
        <f>IF(H865=0,"N/A",'Source Data'!AS865/H865)</f>
        <v>3385.8914314140034</v>
      </c>
      <c r="J865" s="62">
        <f t="shared" si="39"/>
        <v>915.95569134180141</v>
      </c>
      <c r="K865" s="55">
        <f t="shared" si="40"/>
        <v>0.37084191158553215</v>
      </c>
      <c r="L865" s="58">
        <f t="shared" si="41"/>
        <v>0.11572612190958552</v>
      </c>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row>
    <row r="866" spans="1:47" ht="20" customHeight="1">
      <c r="A866" s="48" t="s">
        <v>1166</v>
      </c>
      <c r="B866" s="49">
        <v>123908</v>
      </c>
      <c r="C866" s="50" t="s">
        <v>202</v>
      </c>
      <c r="D866" s="50" t="s">
        <v>79</v>
      </c>
      <c r="E866" s="50" t="s">
        <v>74</v>
      </c>
      <c r="F866" s="36">
        <f>'Source Data'!F866</f>
        <v>5181</v>
      </c>
      <c r="G866" s="62">
        <f>IF(F866=0,"N/A",'Source Data'!O866/F866)</f>
        <v>1675.5404362092261</v>
      </c>
      <c r="H866" s="36">
        <f>'Source Data'!G866</f>
        <v>5349</v>
      </c>
      <c r="I866" s="62">
        <f>IF(H866=0,"N/A",'Source Data'!AS866/H866)</f>
        <v>2229.6943353897923</v>
      </c>
      <c r="J866" s="62">
        <f t="shared" si="39"/>
        <v>554.15389918056621</v>
      </c>
      <c r="K866" s="55">
        <f t="shared" si="40"/>
        <v>0.33073143876747868</v>
      </c>
      <c r="L866" s="58">
        <f t="shared" si="41"/>
        <v>0.19128260246249901</v>
      </c>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row>
    <row r="867" spans="1:47" ht="20" customHeight="1">
      <c r="A867" s="48" t="s">
        <v>1167</v>
      </c>
      <c r="B867" s="49">
        <v>15814</v>
      </c>
      <c r="C867" s="50" t="s">
        <v>99</v>
      </c>
      <c r="D867" s="50" t="s">
        <v>71</v>
      </c>
      <c r="E867" s="50" t="s">
        <v>74</v>
      </c>
      <c r="F867" s="36">
        <f>'Source Data'!F867</f>
        <v>154</v>
      </c>
      <c r="G867" s="62">
        <f>IF(F867=0,"N/A",'Source Data'!O867/F867)</f>
        <v>1534.9350649350649</v>
      </c>
      <c r="H867" s="36">
        <f>'Source Data'!G867</f>
        <v>93</v>
      </c>
      <c r="I867" s="62">
        <f>IF(H867=0,"N/A",'Source Data'!AS867/H867)</f>
        <v>2298.2258064516127</v>
      </c>
      <c r="J867" s="62">
        <f t="shared" si="39"/>
        <v>763.29074151654777</v>
      </c>
      <c r="K867" s="55">
        <f t="shared" si="40"/>
        <v>0.49727884843704356</v>
      </c>
      <c r="L867" s="58">
        <f t="shared" si="41"/>
        <v>0.13887237750243558</v>
      </c>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row>
    <row r="868" spans="1:47" ht="20" customHeight="1">
      <c r="A868" s="48" t="s">
        <v>1168</v>
      </c>
      <c r="B868" s="49">
        <v>85902</v>
      </c>
      <c r="C868" s="50" t="s">
        <v>1169</v>
      </c>
      <c r="D868" s="50" t="s">
        <v>79</v>
      </c>
      <c r="E868" s="50" t="s">
        <v>74</v>
      </c>
      <c r="F868" s="36">
        <f>'Source Data'!F868</f>
        <v>811</v>
      </c>
      <c r="G868" s="62">
        <f>IF(F868=0,"N/A",'Source Data'!O868/F868)</f>
        <v>1658.4315659679407</v>
      </c>
      <c r="H868" s="36">
        <f>'Source Data'!G868</f>
        <v>686</v>
      </c>
      <c r="I868" s="62">
        <f>IF(H868=0,"N/A",'Source Data'!AS868/H868)</f>
        <v>2431.3629737609331</v>
      </c>
      <c r="J868" s="62">
        <f t="shared" si="39"/>
        <v>772.93140779299233</v>
      </c>
      <c r="K868" s="55">
        <f t="shared" si="40"/>
        <v>0.46606168361362094</v>
      </c>
      <c r="L868" s="58">
        <f t="shared" si="41"/>
        <v>0.13714024159358404</v>
      </c>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row>
    <row r="869" spans="1:47" ht="20" customHeight="1">
      <c r="A869" s="48" t="s">
        <v>1170</v>
      </c>
      <c r="B869" s="49">
        <v>7906</v>
      </c>
      <c r="C869" s="50" t="s">
        <v>383</v>
      </c>
      <c r="D869" s="50" t="s">
        <v>79</v>
      </c>
      <c r="E869" s="50" t="s">
        <v>74</v>
      </c>
      <c r="F869" s="36">
        <f>'Source Data'!F869</f>
        <v>1640</v>
      </c>
      <c r="G869" s="62">
        <f>IF(F869=0,"N/A",'Source Data'!O869/F869)</f>
        <v>1311.8256097560975</v>
      </c>
      <c r="H869" s="36">
        <f>'Source Data'!G869</f>
        <v>1837</v>
      </c>
      <c r="I869" s="62">
        <f>IF(H869=0,"N/A",'Source Data'!AS869/H869)</f>
        <v>1829.1769188894937</v>
      </c>
      <c r="J869" s="62">
        <f t="shared" si="39"/>
        <v>517.35130913339617</v>
      </c>
      <c r="K869" s="55">
        <f t="shared" si="40"/>
        <v>0.39437506425079261</v>
      </c>
      <c r="L869" s="58">
        <f t="shared" si="41"/>
        <v>0.20488978790361675</v>
      </c>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row>
    <row r="870" spans="1:47" ht="20" customHeight="1">
      <c r="A870" s="48" t="s">
        <v>1171</v>
      </c>
      <c r="B870" s="49">
        <v>247904</v>
      </c>
      <c r="C870" s="50" t="s">
        <v>617</v>
      </c>
      <c r="D870" s="50" t="s">
        <v>79</v>
      </c>
      <c r="E870" s="50" t="s">
        <v>74</v>
      </c>
      <c r="F870" s="36">
        <f>'Source Data'!F870</f>
        <v>867</v>
      </c>
      <c r="G870" s="62">
        <f>IF(F870=0,"N/A",'Source Data'!O870/F870)</f>
        <v>1455.9284890426759</v>
      </c>
      <c r="H870" s="36">
        <f>'Source Data'!G870</f>
        <v>962</v>
      </c>
      <c r="I870" s="62">
        <f>IF(H870=0,"N/A",'Source Data'!AS870/H870)</f>
        <v>1762.2120582120583</v>
      </c>
      <c r="J870" s="62">
        <f t="shared" si="39"/>
        <v>306.28356916938242</v>
      </c>
      <c r="K870" s="55">
        <f t="shared" si="40"/>
        <v>0.21036992645893934</v>
      </c>
      <c r="L870" s="58">
        <f t="shared" si="41"/>
        <v>0.34608451340522078</v>
      </c>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row>
    <row r="871" spans="1:47" ht="20" customHeight="1">
      <c r="A871" s="48" t="s">
        <v>1172</v>
      </c>
      <c r="B871" s="49">
        <v>91913</v>
      </c>
      <c r="C871" s="50" t="s">
        <v>210</v>
      </c>
      <c r="D871" s="50" t="s">
        <v>79</v>
      </c>
      <c r="E871" s="50" t="s">
        <v>74</v>
      </c>
      <c r="F871" s="36">
        <f>'Source Data'!F871</f>
        <v>1446</v>
      </c>
      <c r="G871" s="62">
        <f>IF(F871=0,"N/A",'Source Data'!O871/F871)</f>
        <v>1535.6715076071923</v>
      </c>
      <c r="H871" s="36">
        <f>'Source Data'!G871</f>
        <v>1453</v>
      </c>
      <c r="I871" s="62">
        <f>IF(H871=0,"N/A",'Source Data'!AS871/H871)</f>
        <v>2191.6772195457675</v>
      </c>
      <c r="J871" s="62">
        <f t="shared" si="39"/>
        <v>656.00571193857513</v>
      </c>
      <c r="K871" s="55">
        <f t="shared" si="40"/>
        <v>0.42717840937267298</v>
      </c>
      <c r="L871" s="58">
        <f t="shared" si="41"/>
        <v>0.16158395890602439</v>
      </c>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row>
    <row r="872" spans="1:47" ht="20" customHeight="1">
      <c r="A872" s="48" t="s">
        <v>1173</v>
      </c>
      <c r="B872" s="49">
        <v>28906</v>
      </c>
      <c r="C872" s="50" t="s">
        <v>940</v>
      </c>
      <c r="D872" s="50" t="s">
        <v>79</v>
      </c>
      <c r="E872" s="50" t="s">
        <v>74</v>
      </c>
      <c r="F872" s="36">
        <f>'Source Data'!F872</f>
        <v>217</v>
      </c>
      <c r="G872" s="62">
        <f>IF(F872=0,"N/A",'Source Data'!O872/F872)</f>
        <v>1615.6405529953918</v>
      </c>
      <c r="H872" s="36">
        <f>'Source Data'!G872</f>
        <v>267</v>
      </c>
      <c r="I872" s="62">
        <f>IF(H872=0,"N/A",'Source Data'!AS872/H872)</f>
        <v>2177.1161048689137</v>
      </c>
      <c r="J872" s="62">
        <f t="shared" si="39"/>
        <v>561.47555187352191</v>
      </c>
      <c r="K872" s="55">
        <f t="shared" si="40"/>
        <v>0.34752504251799587</v>
      </c>
      <c r="L872" s="58">
        <f t="shared" si="41"/>
        <v>0.18878827340977009</v>
      </c>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row>
    <row r="873" spans="1:47" ht="20" customHeight="1">
      <c r="A873" s="48" t="s">
        <v>1174</v>
      </c>
      <c r="B873" s="49">
        <v>169909</v>
      </c>
      <c r="C873" s="50" t="s">
        <v>267</v>
      </c>
      <c r="D873" s="50" t="s">
        <v>79</v>
      </c>
      <c r="E873" s="50" t="s">
        <v>74</v>
      </c>
      <c r="F873" s="36">
        <f>'Source Data'!F873</f>
        <v>150</v>
      </c>
      <c r="G873" s="62">
        <f>IF(F873=0,"N/A",'Source Data'!O873/F873)</f>
        <v>1759.4266666666667</v>
      </c>
      <c r="H873" s="36">
        <f>'Source Data'!G873</f>
        <v>135</v>
      </c>
      <c r="I873" s="62">
        <f>IF(H873=0,"N/A",'Source Data'!AS873/H873)</f>
        <v>3175.2666666666669</v>
      </c>
      <c r="J873" s="62">
        <f t="shared" si="39"/>
        <v>1415.8400000000001</v>
      </c>
      <c r="K873" s="55">
        <f t="shared" si="40"/>
        <v>0.80471668801200391</v>
      </c>
      <c r="L873" s="58">
        <f t="shared" si="41"/>
        <v>7.4867216634647973E-2</v>
      </c>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row>
    <row r="874" spans="1:47" ht="20" customHeight="1">
      <c r="A874" s="48" t="s">
        <v>1175</v>
      </c>
      <c r="B874" s="49">
        <v>139912</v>
      </c>
      <c r="C874" s="50" t="s">
        <v>398</v>
      </c>
      <c r="D874" s="50" t="s">
        <v>79</v>
      </c>
      <c r="E874" s="50" t="s">
        <v>74</v>
      </c>
      <c r="F874" s="36">
        <f>'Source Data'!F874</f>
        <v>1134</v>
      </c>
      <c r="G874" s="62">
        <f>IF(F874=0,"N/A",'Source Data'!O874/F874)</f>
        <v>1189.1710758377426</v>
      </c>
      <c r="H874" s="36">
        <f>'Source Data'!G874</f>
        <v>1105</v>
      </c>
      <c r="I874" s="62">
        <f>IF(H874=0,"N/A",'Source Data'!AS874/H874)</f>
        <v>2044.8470588235293</v>
      </c>
      <c r="J874" s="62">
        <f t="shared" si="39"/>
        <v>855.67598298578673</v>
      </c>
      <c r="K874" s="55">
        <f t="shared" si="40"/>
        <v>0.71955667302367199</v>
      </c>
      <c r="L874" s="58">
        <f t="shared" si="41"/>
        <v>0.12387866681746135</v>
      </c>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row>
    <row r="875" spans="1:47" ht="20" customHeight="1">
      <c r="A875" s="48" t="s">
        <v>1176</v>
      </c>
      <c r="B875" s="49">
        <v>15843</v>
      </c>
      <c r="C875" s="50" t="s">
        <v>99</v>
      </c>
      <c r="D875" s="50" t="s">
        <v>71</v>
      </c>
      <c r="E875" s="50" t="s">
        <v>292</v>
      </c>
      <c r="F875" s="36">
        <f>'Source Data'!F875</f>
        <v>0</v>
      </c>
      <c r="G875" s="62" t="str">
        <f>IF(F875=0,"N/A",'Source Data'!O875/F875)</f>
        <v>N/A</v>
      </c>
      <c r="H875" s="36">
        <f>'Source Data'!G875</f>
        <v>162</v>
      </c>
      <c r="I875" s="62">
        <f>IF(H875=0,"N/A",'Source Data'!AS875/H875)</f>
        <v>1211.3456790123457</v>
      </c>
      <c r="J875" s="62" t="str">
        <f t="shared" si="39"/>
        <v>N/A</v>
      </c>
      <c r="K875" s="55" t="str">
        <f t="shared" si="40"/>
        <v>N/A</v>
      </c>
      <c r="L875" s="58" t="str">
        <f t="shared" si="41"/>
        <v>N/A</v>
      </c>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row>
    <row r="876" spans="1:47" ht="20" customHeight="1">
      <c r="A876" s="48" t="s">
        <v>1177</v>
      </c>
      <c r="B876" s="49">
        <v>72801</v>
      </c>
      <c r="C876" s="50" t="s">
        <v>247</v>
      </c>
      <c r="D876" s="50" t="s">
        <v>71</v>
      </c>
      <c r="E876" s="50" t="s">
        <v>74</v>
      </c>
      <c r="F876" s="36">
        <f>'Source Data'!F876</f>
        <v>5365</v>
      </c>
      <c r="G876" s="62">
        <f>IF(F876=0,"N/A",'Source Data'!O876/F876)</f>
        <v>813.59049394221813</v>
      </c>
      <c r="H876" s="36">
        <f>'Source Data'!G876</f>
        <v>7948</v>
      </c>
      <c r="I876" s="62">
        <f>IF(H876=0,"N/A",'Source Data'!AS876/H876)</f>
        <v>1055.6808002013086</v>
      </c>
      <c r="J876" s="62">
        <f t="shared" si="39"/>
        <v>242.09030625909043</v>
      </c>
      <c r="K876" s="55">
        <f t="shared" si="40"/>
        <v>0.29755793370452516</v>
      </c>
      <c r="L876" s="58">
        <f t="shared" si="41"/>
        <v>0.4378531368643751</v>
      </c>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row>
    <row r="877" spans="1:47" ht="20" customHeight="1">
      <c r="A877" s="48" t="s">
        <v>1178</v>
      </c>
      <c r="B877" s="49">
        <v>125905</v>
      </c>
      <c r="C877" s="50" t="s">
        <v>108</v>
      </c>
      <c r="D877" s="50" t="s">
        <v>79</v>
      </c>
      <c r="E877" s="50" t="s">
        <v>74</v>
      </c>
      <c r="F877" s="36">
        <f>'Source Data'!F877</f>
        <v>665</v>
      </c>
      <c r="G877" s="62">
        <f>IF(F877=0,"N/A",'Source Data'!O877/F877)</f>
        <v>2684.3007518796994</v>
      </c>
      <c r="H877" s="36">
        <f>'Source Data'!G877</f>
        <v>794</v>
      </c>
      <c r="I877" s="62">
        <f>IF(H877=0,"N/A",'Source Data'!AS877/H877)</f>
        <v>3155.2430730478591</v>
      </c>
      <c r="J877" s="62">
        <f t="shared" si="39"/>
        <v>470.94232116815965</v>
      </c>
      <c r="K877" s="55">
        <f t="shared" si="40"/>
        <v>0.17544320279252582</v>
      </c>
      <c r="L877" s="58">
        <f t="shared" si="41"/>
        <v>0.22508064201380304</v>
      </c>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row>
    <row r="878" spans="1:47" ht="20" customHeight="1">
      <c r="A878" s="48" t="s">
        <v>1179</v>
      </c>
      <c r="B878" s="49">
        <v>189902</v>
      </c>
      <c r="C878" s="50" t="s">
        <v>978</v>
      </c>
      <c r="D878" s="50" t="s">
        <v>79</v>
      </c>
      <c r="E878" s="50" t="s">
        <v>74</v>
      </c>
      <c r="F878" s="36">
        <f>'Source Data'!F878</f>
        <v>1171</v>
      </c>
      <c r="G878" s="62">
        <f>IF(F878=0,"N/A",'Source Data'!O878/F878)</f>
        <v>1829.0093936806149</v>
      </c>
      <c r="H878" s="36">
        <f>'Source Data'!G878</f>
        <v>1085</v>
      </c>
      <c r="I878" s="62">
        <f>IF(H878=0,"N/A",'Source Data'!AS878/H878)</f>
        <v>2136.7760368663594</v>
      </c>
      <c r="J878" s="62">
        <f t="shared" si="39"/>
        <v>307.76664318574444</v>
      </c>
      <c r="K878" s="55">
        <f t="shared" si="40"/>
        <v>0.16826958038001594</v>
      </c>
      <c r="L878" s="58">
        <f t="shared" si="41"/>
        <v>0.34441679222535659</v>
      </c>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row>
    <row r="879" spans="1:47" ht="20" customHeight="1">
      <c r="A879" s="48" t="s">
        <v>1180</v>
      </c>
      <c r="B879" s="49">
        <v>167904</v>
      </c>
      <c r="C879" s="50" t="s">
        <v>673</v>
      </c>
      <c r="D879" s="50" t="s">
        <v>79</v>
      </c>
      <c r="E879" s="50" t="s">
        <v>74</v>
      </c>
      <c r="F879" s="36">
        <f>'Source Data'!F879</f>
        <v>103</v>
      </c>
      <c r="G879" s="62">
        <f>IF(F879=0,"N/A",'Source Data'!O879/F879)</f>
        <v>2232.029126213592</v>
      </c>
      <c r="H879" s="36">
        <f>'Source Data'!G879</f>
        <v>119</v>
      </c>
      <c r="I879" s="62">
        <f>IF(H879=0,"N/A",'Source Data'!AS879/H879)</f>
        <v>3065.8907563025209</v>
      </c>
      <c r="J879" s="62">
        <f t="shared" si="39"/>
        <v>833.86163008892891</v>
      </c>
      <c r="K879" s="55">
        <f t="shared" si="40"/>
        <v>0.37358904518575414</v>
      </c>
      <c r="L879" s="58">
        <f t="shared" si="41"/>
        <v>0.1271194118725614</v>
      </c>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row>
    <row r="880" spans="1:47" ht="20" customHeight="1">
      <c r="A880" s="48" t="s">
        <v>1181</v>
      </c>
      <c r="B880" s="49">
        <v>43911</v>
      </c>
      <c r="C880" s="50" t="s">
        <v>112</v>
      </c>
      <c r="D880" s="50" t="s">
        <v>79</v>
      </c>
      <c r="E880" s="50" t="s">
        <v>74</v>
      </c>
      <c r="F880" s="36">
        <f>'Source Data'!F880</f>
        <v>5434</v>
      </c>
      <c r="G880" s="62">
        <f>IF(F880=0,"N/A",'Source Data'!O880/F880)</f>
        <v>1402.560912771439</v>
      </c>
      <c r="H880" s="36">
        <f>'Source Data'!G880</f>
        <v>9956</v>
      </c>
      <c r="I880" s="62">
        <f>IF(H880=0,"N/A",'Source Data'!AS880/H880)</f>
        <v>1726.1838087585375</v>
      </c>
      <c r="J880" s="62">
        <f t="shared" si="39"/>
        <v>323.62289598709845</v>
      </c>
      <c r="K880" s="55">
        <f t="shared" si="40"/>
        <v>0.23073714163873604</v>
      </c>
      <c r="L880" s="58">
        <f t="shared" si="41"/>
        <v>0.32754172005254473</v>
      </c>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row>
    <row r="881" spans="1:47" ht="20" customHeight="1">
      <c r="A881" s="48" t="s">
        <v>1182</v>
      </c>
      <c r="B881" s="49">
        <v>98903</v>
      </c>
      <c r="C881" s="50" t="s">
        <v>712</v>
      </c>
      <c r="D881" s="50" t="s">
        <v>79</v>
      </c>
      <c r="E881" s="50" t="s">
        <v>74</v>
      </c>
      <c r="F881" s="36">
        <f>'Source Data'!F881</f>
        <v>110</v>
      </c>
      <c r="G881" s="62">
        <f>IF(F881=0,"N/A",'Source Data'!O881/F881)</f>
        <v>2657.9</v>
      </c>
      <c r="H881" s="36">
        <f>'Source Data'!G881</f>
        <v>128</v>
      </c>
      <c r="I881" s="62">
        <f>IF(H881=0,"N/A",'Source Data'!AS881/H881)</f>
        <v>3409.4921875</v>
      </c>
      <c r="J881" s="62">
        <f t="shared" si="39"/>
        <v>751.59218749999991</v>
      </c>
      <c r="K881" s="55">
        <f t="shared" si="40"/>
        <v>0.28277669870950745</v>
      </c>
      <c r="L881" s="58">
        <f t="shared" si="41"/>
        <v>0.14103393005265907</v>
      </c>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row>
    <row r="882" spans="1:47" ht="20" customHeight="1">
      <c r="A882" s="48" t="s">
        <v>1183</v>
      </c>
      <c r="B882" s="49">
        <v>14803</v>
      </c>
      <c r="C882" s="50" t="s">
        <v>86</v>
      </c>
      <c r="D882" s="50" t="s">
        <v>71</v>
      </c>
      <c r="E882" s="50" t="s">
        <v>74</v>
      </c>
      <c r="F882" s="36">
        <f>'Source Data'!F882</f>
        <v>793</v>
      </c>
      <c r="G882" s="62">
        <f>IF(F882=0,"N/A",'Source Data'!O882/F882)</f>
        <v>2332.0302648171501</v>
      </c>
      <c r="H882" s="36">
        <f>'Source Data'!G882</f>
        <v>504</v>
      </c>
      <c r="I882" s="62">
        <f>IF(H882=0,"N/A",'Source Data'!AS882/H882)</f>
        <v>2799.9345238095239</v>
      </c>
      <c r="J882" s="62">
        <f t="shared" si="39"/>
        <v>467.9042589923738</v>
      </c>
      <c r="K882" s="55">
        <f t="shared" si="40"/>
        <v>0.2006424470777875</v>
      </c>
      <c r="L882" s="58">
        <f t="shared" si="41"/>
        <v>0.22654207129524687</v>
      </c>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row>
    <row r="883" spans="1:47" ht="20" customHeight="1">
      <c r="A883" s="48" t="s">
        <v>1184</v>
      </c>
      <c r="B883" s="49">
        <v>108910</v>
      </c>
      <c r="C883" s="50" t="s">
        <v>291</v>
      </c>
      <c r="D883" s="50" t="s">
        <v>79</v>
      </c>
      <c r="E883" s="50" t="s">
        <v>74</v>
      </c>
      <c r="F883" s="36">
        <f>'Source Data'!F883</f>
        <v>1700</v>
      </c>
      <c r="G883" s="62">
        <f>IF(F883=0,"N/A",'Source Data'!O883/F883)</f>
        <v>1731.7105882352942</v>
      </c>
      <c r="H883" s="36">
        <f>'Source Data'!G883</f>
        <v>1339</v>
      </c>
      <c r="I883" s="62">
        <f>IF(H883=0,"N/A",'Source Data'!AS883/H883)</f>
        <v>2575.5765496639283</v>
      </c>
      <c r="J883" s="62">
        <f t="shared" si="39"/>
        <v>843.86596142863414</v>
      </c>
      <c r="K883" s="55">
        <f t="shared" si="40"/>
        <v>0.487301958630731</v>
      </c>
      <c r="L883" s="58">
        <f t="shared" si="41"/>
        <v>0.12561236599773012</v>
      </c>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row>
    <row r="884" spans="1:47" ht="20" customHeight="1">
      <c r="A884" s="48" t="s">
        <v>1185</v>
      </c>
      <c r="B884" s="49">
        <v>15839</v>
      </c>
      <c r="C884" s="50" t="s">
        <v>99</v>
      </c>
      <c r="D884" s="50" t="s">
        <v>71</v>
      </c>
      <c r="E884" s="50" t="s">
        <v>292</v>
      </c>
      <c r="F884" s="36">
        <f>'Source Data'!F884</f>
        <v>0</v>
      </c>
      <c r="G884" s="62" t="str">
        <f>IF(F884=0,"N/A",'Source Data'!O884/F884)</f>
        <v>N/A</v>
      </c>
      <c r="H884" s="36">
        <f>'Source Data'!G884</f>
        <v>248</v>
      </c>
      <c r="I884" s="62">
        <f>IF(H884=0,"N/A",'Source Data'!AS884/H884)</f>
        <v>2407.3346774193546</v>
      </c>
      <c r="J884" s="62" t="str">
        <f t="shared" si="39"/>
        <v>N/A</v>
      </c>
      <c r="K884" s="55" t="str">
        <f t="shared" si="40"/>
        <v>N/A</v>
      </c>
      <c r="L884" s="58" t="str">
        <f t="shared" si="41"/>
        <v>N/A</v>
      </c>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row>
    <row r="885" spans="1:47" ht="20" customHeight="1">
      <c r="A885" s="48" t="s">
        <v>1186</v>
      </c>
      <c r="B885" s="49">
        <v>43912</v>
      </c>
      <c r="C885" s="50" t="s">
        <v>112</v>
      </c>
      <c r="D885" s="50" t="s">
        <v>79</v>
      </c>
      <c r="E885" s="50" t="s">
        <v>74</v>
      </c>
      <c r="F885" s="36">
        <f>'Source Data'!F885</f>
        <v>16857</v>
      </c>
      <c r="G885" s="62">
        <f>IF(F885=0,"N/A",'Source Data'!O885/F885)</f>
        <v>1325.1487215993357</v>
      </c>
      <c r="H885" s="36">
        <f>'Source Data'!G885</f>
        <v>31651</v>
      </c>
      <c r="I885" s="62">
        <f>IF(H885=0,"N/A",'Source Data'!AS885/H885)</f>
        <v>1495.9948500837256</v>
      </c>
      <c r="J885" s="62">
        <f t="shared" si="39"/>
        <v>170.84612848438996</v>
      </c>
      <c r="K885" s="55">
        <f t="shared" si="40"/>
        <v>0.12892600332300364</v>
      </c>
      <c r="L885" s="58">
        <f t="shared" si="41"/>
        <v>0.62044133478672947</v>
      </c>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row>
    <row r="886" spans="1:47" ht="20" customHeight="1">
      <c r="A886" s="48" t="s">
        <v>1187</v>
      </c>
      <c r="B886" s="49">
        <v>99903</v>
      </c>
      <c r="C886" s="50" t="s">
        <v>392</v>
      </c>
      <c r="D886" s="50" t="s">
        <v>79</v>
      </c>
      <c r="E886" s="50" t="s">
        <v>74</v>
      </c>
      <c r="F886" s="36">
        <f>'Source Data'!F886</f>
        <v>524</v>
      </c>
      <c r="G886" s="62">
        <f>IF(F886=0,"N/A",'Source Data'!O886/F886)</f>
        <v>2227.1622137404579</v>
      </c>
      <c r="H886" s="36">
        <f>'Source Data'!G886</f>
        <v>434</v>
      </c>
      <c r="I886" s="62">
        <f>IF(H886=0,"N/A",'Source Data'!AS886/H886)</f>
        <v>3742.0852534562214</v>
      </c>
      <c r="J886" s="62">
        <f t="shared" si="39"/>
        <v>1514.9230397157635</v>
      </c>
      <c r="K886" s="55">
        <f t="shared" si="40"/>
        <v>0.68020327858000595</v>
      </c>
      <c r="L886" s="58">
        <f t="shared" si="41"/>
        <v>6.9970551124424241E-2</v>
      </c>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row>
    <row r="887" spans="1:47" ht="20" customHeight="1">
      <c r="A887" s="48" t="s">
        <v>1188</v>
      </c>
      <c r="B887" s="49">
        <v>34907</v>
      </c>
      <c r="C887" s="50" t="s">
        <v>165</v>
      </c>
      <c r="D887" s="50" t="s">
        <v>79</v>
      </c>
      <c r="E887" s="50" t="s">
        <v>74</v>
      </c>
      <c r="F887" s="36">
        <f>'Source Data'!F887</f>
        <v>1028</v>
      </c>
      <c r="G887" s="62">
        <f>IF(F887=0,"N/A",'Source Data'!O887/F887)</f>
        <v>1631.1945525291828</v>
      </c>
      <c r="H887" s="36">
        <f>'Source Data'!G887</f>
        <v>867</v>
      </c>
      <c r="I887" s="62">
        <f>IF(H887=0,"N/A",'Source Data'!AS887/H887)</f>
        <v>2532.3091118800462</v>
      </c>
      <c r="J887" s="62">
        <f t="shared" si="39"/>
        <v>901.11455935086337</v>
      </c>
      <c r="K887" s="55">
        <f t="shared" si="40"/>
        <v>0.55242617010563</v>
      </c>
      <c r="L887" s="58">
        <f t="shared" si="41"/>
        <v>0.11763210226717379</v>
      </c>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row>
    <row r="888" spans="1:47" ht="20" customHeight="1">
      <c r="A888" s="48" t="s">
        <v>1189</v>
      </c>
      <c r="B888" s="49">
        <v>116908</v>
      </c>
      <c r="C888" s="50" t="s">
        <v>237</v>
      </c>
      <c r="D888" s="50" t="s">
        <v>79</v>
      </c>
      <c r="E888" s="50" t="s">
        <v>74</v>
      </c>
      <c r="F888" s="36">
        <f>'Source Data'!F888</f>
        <v>2645</v>
      </c>
      <c r="G888" s="62">
        <f>IF(F888=0,"N/A",'Source Data'!O888/F888)</f>
        <v>1416.3379962192816</v>
      </c>
      <c r="H888" s="36">
        <f>'Source Data'!G888</f>
        <v>2936</v>
      </c>
      <c r="I888" s="62">
        <f>IF(H888=0,"N/A",'Source Data'!AS888/H888)</f>
        <v>1725.3641008174386</v>
      </c>
      <c r="J888" s="62">
        <f t="shared" si="39"/>
        <v>309.02610459815696</v>
      </c>
      <c r="K888" s="55">
        <f t="shared" si="40"/>
        <v>0.21818669372922239</v>
      </c>
      <c r="L888" s="58">
        <f t="shared" si="41"/>
        <v>0.34301309314252731</v>
      </c>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row>
    <row r="889" spans="1:47" ht="20" customHeight="1">
      <c r="A889" s="48" t="s">
        <v>1190</v>
      </c>
      <c r="B889" s="49">
        <v>250904</v>
      </c>
      <c r="C889" s="50" t="s">
        <v>101</v>
      </c>
      <c r="D889" s="50" t="s">
        <v>79</v>
      </c>
      <c r="E889" s="50" t="s">
        <v>74</v>
      </c>
      <c r="F889" s="36">
        <f>'Source Data'!F889</f>
        <v>1182</v>
      </c>
      <c r="G889" s="62">
        <f>IF(F889=0,"N/A",'Source Data'!O889/F889)</f>
        <v>1386.0566835871405</v>
      </c>
      <c r="H889" s="36">
        <f>'Source Data'!G889</f>
        <v>1208</v>
      </c>
      <c r="I889" s="62">
        <f>IF(H889=0,"N/A",'Source Data'!AS889/H889)</f>
        <v>1982.2102649006622</v>
      </c>
      <c r="J889" s="62">
        <f t="shared" si="39"/>
        <v>596.15358131352173</v>
      </c>
      <c r="K889" s="55">
        <f t="shared" si="40"/>
        <v>0.43010764882332603</v>
      </c>
      <c r="L889" s="58">
        <f t="shared" si="41"/>
        <v>0.17780653060314972</v>
      </c>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row>
    <row r="890" spans="1:47" ht="20" customHeight="1">
      <c r="A890" s="48" t="s">
        <v>1191</v>
      </c>
      <c r="B890" s="49">
        <v>190903</v>
      </c>
      <c r="C890" s="50" t="s">
        <v>1192</v>
      </c>
      <c r="D890" s="50" t="s">
        <v>79</v>
      </c>
      <c r="E890" s="50" t="s">
        <v>74</v>
      </c>
      <c r="F890" s="36">
        <f>'Source Data'!F890</f>
        <v>1727</v>
      </c>
      <c r="G890" s="62">
        <f>IF(F890=0,"N/A",'Source Data'!O890/F890)</f>
        <v>1412.5529820497973</v>
      </c>
      <c r="H890" s="36">
        <f>'Source Data'!G890</f>
        <v>1712</v>
      </c>
      <c r="I890" s="62">
        <f>IF(H890=0,"N/A",'Source Data'!AS890/H890)</f>
        <v>1998.8814252336449</v>
      </c>
      <c r="J890" s="62">
        <f t="shared" si="39"/>
        <v>586.32844318384764</v>
      </c>
      <c r="K890" s="55">
        <f t="shared" si="40"/>
        <v>0.41508421321868516</v>
      </c>
      <c r="L890" s="58">
        <f t="shared" si="41"/>
        <v>0.18078604446409727</v>
      </c>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row>
    <row r="891" spans="1:47" ht="20" customHeight="1">
      <c r="A891" s="48" t="s">
        <v>1193</v>
      </c>
      <c r="B891" s="49">
        <v>54903</v>
      </c>
      <c r="C891" s="50" t="s">
        <v>478</v>
      </c>
      <c r="D891" s="50" t="s">
        <v>79</v>
      </c>
      <c r="E891" s="50" t="s">
        <v>74</v>
      </c>
      <c r="F891" s="36">
        <f>'Source Data'!F891</f>
        <v>496</v>
      </c>
      <c r="G891" s="62">
        <f>IF(F891=0,"N/A",'Source Data'!O891/F891)</f>
        <v>1794.6491935483871</v>
      </c>
      <c r="H891" s="36">
        <f>'Source Data'!G891</f>
        <v>370</v>
      </c>
      <c r="I891" s="62">
        <f>IF(H891=0,"N/A",'Source Data'!AS891/H891)</f>
        <v>3131.4702702702702</v>
      </c>
      <c r="J891" s="62">
        <f t="shared" si="39"/>
        <v>1336.8210767218832</v>
      </c>
      <c r="K891" s="55">
        <f t="shared" si="40"/>
        <v>0.74489269631504729</v>
      </c>
      <c r="L891" s="58">
        <f t="shared" si="41"/>
        <v>7.9292585855939943E-2</v>
      </c>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row>
    <row r="892" spans="1:47" ht="20" customHeight="1">
      <c r="A892" s="48" t="s">
        <v>1194</v>
      </c>
      <c r="B892" s="49">
        <v>66005</v>
      </c>
      <c r="C892" s="50" t="s">
        <v>216</v>
      </c>
      <c r="D892" s="50" t="s">
        <v>79</v>
      </c>
      <c r="E892" s="50" t="s">
        <v>74</v>
      </c>
      <c r="F892" s="36">
        <f>'Source Data'!F892</f>
        <v>38</v>
      </c>
      <c r="G892" s="62">
        <f>IF(F892=0,"N/A",'Source Data'!O892/F892)</f>
        <v>2448.6578947368421</v>
      </c>
      <c r="H892" s="36">
        <f>'Source Data'!G892</f>
        <v>36</v>
      </c>
      <c r="I892" s="62">
        <f>IF(H892=0,"N/A",'Source Data'!AS892/H892)</f>
        <v>4678.8611111111113</v>
      </c>
      <c r="J892" s="62">
        <f t="shared" si="39"/>
        <v>2230.2032163742692</v>
      </c>
      <c r="K892" s="55">
        <f t="shared" si="40"/>
        <v>0.9107859538761538</v>
      </c>
      <c r="L892" s="58">
        <f t="shared" si="41"/>
        <v>4.7529301016939814E-2</v>
      </c>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row>
    <row r="893" spans="1:47" ht="20" customHeight="1">
      <c r="A893" s="48" t="s">
        <v>1195</v>
      </c>
      <c r="B893" s="49">
        <v>234801</v>
      </c>
      <c r="C893" s="50" t="s">
        <v>347</v>
      </c>
      <c r="D893" s="50" t="s">
        <v>71</v>
      </c>
      <c r="E893" s="50" t="s">
        <v>74</v>
      </c>
      <c r="F893" s="36">
        <f>'Source Data'!F893</f>
        <v>83</v>
      </c>
      <c r="G893" s="62">
        <f>IF(F893=0,"N/A",'Source Data'!O893/F893)</f>
        <v>1593.3493975903614</v>
      </c>
      <c r="H893" s="36">
        <f>'Source Data'!G893</f>
        <v>64</v>
      </c>
      <c r="I893" s="62">
        <f>IF(H893=0,"N/A",'Source Data'!AS893/H893)</f>
        <v>1844.984375</v>
      </c>
      <c r="J893" s="62">
        <f t="shared" si="39"/>
        <v>251.63497740963862</v>
      </c>
      <c r="K893" s="55">
        <f t="shared" si="40"/>
        <v>0.15792830987992262</v>
      </c>
      <c r="L893" s="58">
        <f t="shared" si="41"/>
        <v>0.42124509514208647</v>
      </c>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row>
    <row r="894" spans="1:47" ht="20" customHeight="1">
      <c r="A894" s="48" t="s">
        <v>1196</v>
      </c>
      <c r="B894" s="49">
        <v>15906</v>
      </c>
      <c r="C894" s="50" t="s">
        <v>99</v>
      </c>
      <c r="D894" s="50" t="s">
        <v>79</v>
      </c>
      <c r="E894" s="50" t="s">
        <v>74</v>
      </c>
      <c r="F894" s="36">
        <f>'Source Data'!F894</f>
        <v>1427</v>
      </c>
      <c r="G894" s="62">
        <f>IF(F894=0,"N/A",'Source Data'!O894/F894)</f>
        <v>2021.8395234758234</v>
      </c>
      <c r="H894" s="36">
        <f>'Source Data'!G894</f>
        <v>1427</v>
      </c>
      <c r="I894" s="62">
        <f>IF(H894=0,"N/A",'Source Data'!AS894/H894)</f>
        <v>2418.6594253679045</v>
      </c>
      <c r="J894" s="62">
        <f t="shared" si="39"/>
        <v>396.81990189208113</v>
      </c>
      <c r="K894" s="55">
        <f t="shared" si="40"/>
        <v>0.19626676463911069</v>
      </c>
      <c r="L894" s="58">
        <f t="shared" si="41"/>
        <v>0.26712369892381982</v>
      </c>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row>
    <row r="895" spans="1:47" ht="20" customHeight="1">
      <c r="A895" s="48" t="s">
        <v>1197</v>
      </c>
      <c r="B895" s="49">
        <v>67907</v>
      </c>
      <c r="C895" s="50" t="s">
        <v>402</v>
      </c>
      <c r="D895" s="50" t="s">
        <v>79</v>
      </c>
      <c r="E895" s="50" t="s">
        <v>74</v>
      </c>
      <c r="F895" s="36">
        <f>'Source Data'!F895</f>
        <v>368</v>
      </c>
      <c r="G895" s="62">
        <f>IF(F895=0,"N/A",'Source Data'!O895/F895)</f>
        <v>1586.6847826086957</v>
      </c>
      <c r="H895" s="36">
        <f>'Source Data'!G895</f>
        <v>288</v>
      </c>
      <c r="I895" s="62">
        <f>IF(H895=0,"N/A",'Source Data'!AS895/H895)</f>
        <v>4078.3611111111113</v>
      </c>
      <c r="J895" s="62">
        <f t="shared" si="39"/>
        <v>2491.6763285024153</v>
      </c>
      <c r="K895" s="55">
        <f t="shared" si="40"/>
        <v>1.5703663108218682</v>
      </c>
      <c r="L895" s="58">
        <f t="shared" si="41"/>
        <v>4.2541641058054164E-2</v>
      </c>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row>
    <row r="896" spans="1:47" ht="20" customHeight="1">
      <c r="A896" s="48" t="s">
        <v>1198</v>
      </c>
      <c r="B896" s="49">
        <v>231902</v>
      </c>
      <c r="C896" s="50" t="s">
        <v>995</v>
      </c>
      <c r="D896" s="50" t="s">
        <v>79</v>
      </c>
      <c r="E896" s="50" t="s">
        <v>74</v>
      </c>
      <c r="F896" s="36">
        <f>'Source Data'!F896</f>
        <v>303</v>
      </c>
      <c r="G896" s="62">
        <f>IF(F896=0,"N/A",'Source Data'!O896/F896)</f>
        <v>4629.4356435643567</v>
      </c>
      <c r="H896" s="36">
        <f>'Source Data'!G896</f>
        <v>301</v>
      </c>
      <c r="I896" s="62">
        <f>IF(H896=0,"N/A",'Source Data'!AS896/H896)</f>
        <v>7927.1129568106317</v>
      </c>
      <c r="J896" s="62">
        <f t="shared" si="39"/>
        <v>3297.6773132462749</v>
      </c>
      <c r="K896" s="55">
        <f t="shared" si="40"/>
        <v>0.71232814691582647</v>
      </c>
      <c r="L896" s="58">
        <f t="shared" si="41"/>
        <v>3.2143836382721225E-2</v>
      </c>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row>
    <row r="897" spans="1:47" ht="20" customHeight="1">
      <c r="A897" s="48" t="s">
        <v>1199</v>
      </c>
      <c r="B897" s="49">
        <v>161802</v>
      </c>
      <c r="C897" s="50" t="s">
        <v>179</v>
      </c>
      <c r="D897" s="50" t="s">
        <v>71</v>
      </c>
      <c r="E897" s="50" t="s">
        <v>74</v>
      </c>
      <c r="F897" s="36">
        <f>'Source Data'!F897</f>
        <v>829</v>
      </c>
      <c r="G897" s="62">
        <f>IF(F897=0,"N/A",'Source Data'!O897/F897)</f>
        <v>1167.3920386007237</v>
      </c>
      <c r="H897" s="36">
        <f>'Source Data'!G897</f>
        <v>898</v>
      </c>
      <c r="I897" s="62">
        <f>IF(H897=0,"N/A",'Source Data'!AS897/H897)</f>
        <v>1559.6603563474387</v>
      </c>
      <c r="J897" s="62">
        <f t="shared" si="39"/>
        <v>392.26831774671496</v>
      </c>
      <c r="K897" s="55">
        <f t="shared" si="40"/>
        <v>0.33602106642503854</v>
      </c>
      <c r="L897" s="58">
        <f t="shared" si="41"/>
        <v>0.27022319979571607</v>
      </c>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row>
    <row r="898" spans="1:47" ht="20" customHeight="1">
      <c r="A898" s="48" t="s">
        <v>1200</v>
      </c>
      <c r="B898" s="49">
        <v>101806</v>
      </c>
      <c r="C898" s="50" t="s">
        <v>76</v>
      </c>
      <c r="D898" s="50" t="s">
        <v>71</v>
      </c>
      <c r="E898" s="50" t="s">
        <v>74</v>
      </c>
      <c r="F898" s="36">
        <f>'Source Data'!F898</f>
        <v>1329</v>
      </c>
      <c r="G898" s="62">
        <f>IF(F898=0,"N/A",'Source Data'!O898/F898)</f>
        <v>1827.033107599699</v>
      </c>
      <c r="H898" s="36">
        <f>'Source Data'!G898</f>
        <v>1991</v>
      </c>
      <c r="I898" s="62">
        <f>IF(H898=0,"N/A",'Source Data'!AS898/H898)</f>
        <v>2047.8066298342542</v>
      </c>
      <c r="J898" s="62">
        <f t="shared" si="39"/>
        <v>220.77352223455523</v>
      </c>
      <c r="K898" s="55">
        <f t="shared" si="40"/>
        <v>0.12083717657672927</v>
      </c>
      <c r="L898" s="58">
        <f t="shared" si="41"/>
        <v>0.4801300397218059</v>
      </c>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row>
    <row r="899" spans="1:47" ht="20" customHeight="1">
      <c r="A899" s="48" t="s">
        <v>1201</v>
      </c>
      <c r="B899" s="49">
        <v>236801</v>
      </c>
      <c r="C899" s="50" t="s">
        <v>799</v>
      </c>
      <c r="D899" s="50" t="s">
        <v>71</v>
      </c>
      <c r="E899" s="50" t="s">
        <v>74</v>
      </c>
      <c r="F899" s="36">
        <f>'Source Data'!F899</f>
        <v>43</v>
      </c>
      <c r="G899" s="62">
        <f>IF(F899=0,"N/A",'Source Data'!O899/F899)</f>
        <v>3002.6046511627906</v>
      </c>
      <c r="H899" s="36">
        <f>'Source Data'!G899</f>
        <v>42</v>
      </c>
      <c r="I899" s="62">
        <f>IF(H899=0,"N/A",'Source Data'!AS899/H899)</f>
        <v>5153.5714285714284</v>
      </c>
      <c r="J899" s="62">
        <f t="shared" si="39"/>
        <v>2150.9667774086379</v>
      </c>
      <c r="K899" s="55">
        <f t="shared" si="40"/>
        <v>0.71636696378780773</v>
      </c>
      <c r="L899" s="58">
        <f t="shared" si="41"/>
        <v>4.9280166069186226E-2</v>
      </c>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row>
    <row r="900" spans="1:47" ht="20" customHeight="1">
      <c r="A900" s="48" t="s">
        <v>1202</v>
      </c>
      <c r="B900" s="49">
        <v>245903</v>
      </c>
      <c r="C900" s="50" t="s">
        <v>905</v>
      </c>
      <c r="D900" s="50" t="s">
        <v>79</v>
      </c>
      <c r="E900" s="50" t="s">
        <v>74</v>
      </c>
      <c r="F900" s="36">
        <f>'Source Data'!F900</f>
        <v>2140</v>
      </c>
      <c r="G900" s="62">
        <f>IF(F900=0,"N/A",'Source Data'!O900/F900)</f>
        <v>2131.6831775700934</v>
      </c>
      <c r="H900" s="36">
        <f>'Source Data'!G900</f>
        <v>1963</v>
      </c>
      <c r="I900" s="62">
        <f>IF(H900=0,"N/A",'Source Data'!AS900/H900)</f>
        <v>2740.7549668874171</v>
      </c>
      <c r="J900" s="62">
        <f t="shared" si="39"/>
        <v>609.07178931732369</v>
      </c>
      <c r="K900" s="55">
        <f t="shared" si="40"/>
        <v>0.28572341130524137</v>
      </c>
      <c r="L900" s="58">
        <f t="shared" si="41"/>
        <v>0.17403531383190443</v>
      </c>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row>
    <row r="901" spans="1:47" ht="20" customHeight="1">
      <c r="A901" s="48" t="s">
        <v>1203</v>
      </c>
      <c r="B901" s="49">
        <v>192901</v>
      </c>
      <c r="C901" s="50" t="s">
        <v>1204</v>
      </c>
      <c r="D901" s="50" t="s">
        <v>79</v>
      </c>
      <c r="E901" s="50" t="s">
        <v>74</v>
      </c>
      <c r="F901" s="36">
        <f>'Source Data'!F901</f>
        <v>908</v>
      </c>
      <c r="G901" s="62">
        <f>IF(F901=0,"N/A",'Source Data'!O901/F901)</f>
        <v>2570.8248898678412</v>
      </c>
      <c r="H901" s="36">
        <f>'Source Data'!G901</f>
        <v>855</v>
      </c>
      <c r="I901" s="62">
        <f>IF(H901=0,"N/A",'Source Data'!AS901/H901)</f>
        <v>2989.0584795321638</v>
      </c>
      <c r="J901" s="62">
        <f t="shared" si="39"/>
        <v>418.23358966432261</v>
      </c>
      <c r="K901" s="55">
        <f t="shared" si="40"/>
        <v>0.1626845886363823</v>
      </c>
      <c r="L901" s="58">
        <f t="shared" si="41"/>
        <v>0.2534468837978231</v>
      </c>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row>
    <row r="902" spans="1:47" ht="20" customHeight="1">
      <c r="A902" s="48" t="s">
        <v>1205</v>
      </c>
      <c r="B902" s="49">
        <v>19911</v>
      </c>
      <c r="C902" s="50" t="s">
        <v>512</v>
      </c>
      <c r="D902" s="50" t="s">
        <v>79</v>
      </c>
      <c r="E902" s="50" t="s">
        <v>74</v>
      </c>
      <c r="F902" s="36">
        <f>'Source Data'!F902</f>
        <v>523</v>
      </c>
      <c r="G902" s="62">
        <f>IF(F902=0,"N/A",'Source Data'!O902/F902)</f>
        <v>930.85468451242832</v>
      </c>
      <c r="H902" s="36">
        <f>'Source Data'!G902</f>
        <v>504</v>
      </c>
      <c r="I902" s="62">
        <f>IF(H902=0,"N/A",'Source Data'!AS902/H902)</f>
        <v>1003.9503968253969</v>
      </c>
      <c r="J902" s="62">
        <f t="shared" ref="J902:J965" si="42">IF(OR(NOT(ISNUMBER(G902)),NOT(ISNUMBER(I902))),"N/A",I902-G902)</f>
        <v>73.095712312968544</v>
      </c>
      <c r="K902" s="55">
        <f t="shared" ref="K902:K965" si="43">IF(OR(NOT(ISNUMBER(G902)),NOT(ISNUMBER(J902)),G902=0),"N/A",J902/G902)</f>
        <v>7.8525374077324753E-2</v>
      </c>
      <c r="L902" s="58">
        <f t="shared" ref="L902:L965" si="44">IF(OR(NOT(ISNUMBER(J902)),J902&lt;=0),"N/A",106/J902)</f>
        <v>1.4501534583334736</v>
      </c>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row>
    <row r="903" spans="1:47" ht="20" customHeight="1">
      <c r="A903" s="48" t="s">
        <v>1206</v>
      </c>
      <c r="B903" s="49">
        <v>70911</v>
      </c>
      <c r="C903" s="50" t="s">
        <v>174</v>
      </c>
      <c r="D903" s="50" t="s">
        <v>79</v>
      </c>
      <c r="E903" s="50" t="s">
        <v>74</v>
      </c>
      <c r="F903" s="36">
        <f>'Source Data'!F903</f>
        <v>6067</v>
      </c>
      <c r="G903" s="62">
        <f>IF(F903=0,"N/A",'Source Data'!O903/F903)</f>
        <v>1278.9367067743531</v>
      </c>
      <c r="H903" s="36">
        <f>'Source Data'!G903</f>
        <v>6696</v>
      </c>
      <c r="I903" s="62">
        <f>IF(H903=0,"N/A",'Source Data'!AS903/H903)</f>
        <v>1698.5292712066905</v>
      </c>
      <c r="J903" s="62">
        <f t="shared" si="42"/>
        <v>419.59256443233744</v>
      </c>
      <c r="K903" s="55">
        <f t="shared" si="43"/>
        <v>0.32807922566442338</v>
      </c>
      <c r="L903" s="58">
        <f t="shared" si="44"/>
        <v>0.25262602101494896</v>
      </c>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row>
    <row r="904" spans="1:47" ht="20" customHeight="1">
      <c r="A904" s="48" t="s">
        <v>1207</v>
      </c>
      <c r="B904" s="49">
        <v>19906</v>
      </c>
      <c r="C904" s="50" t="s">
        <v>512</v>
      </c>
      <c r="D904" s="50" t="s">
        <v>79</v>
      </c>
      <c r="E904" s="50" t="s">
        <v>74</v>
      </c>
      <c r="F904" s="36">
        <f>'Source Data'!F904</f>
        <v>1113</v>
      </c>
      <c r="G904" s="62">
        <f>IF(F904=0,"N/A",'Source Data'!O904/F904)</f>
        <v>911.25965858041332</v>
      </c>
      <c r="H904" s="36">
        <f>'Source Data'!G904</f>
        <v>1103</v>
      </c>
      <c r="I904" s="62">
        <f>IF(H904=0,"N/A",'Source Data'!AS904/H904)</f>
        <v>1250.9818676337261</v>
      </c>
      <c r="J904" s="62">
        <f t="shared" si="42"/>
        <v>339.72220905331278</v>
      </c>
      <c r="K904" s="55">
        <f t="shared" si="43"/>
        <v>0.37280505710363815</v>
      </c>
      <c r="L904" s="58">
        <f t="shared" si="44"/>
        <v>0.31201963597076859</v>
      </c>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row>
    <row r="905" spans="1:47" ht="20" customHeight="1">
      <c r="A905" s="48" t="s">
        <v>1208</v>
      </c>
      <c r="B905" s="49">
        <v>196903</v>
      </c>
      <c r="C905" s="50" t="s">
        <v>172</v>
      </c>
      <c r="D905" s="50" t="s">
        <v>79</v>
      </c>
      <c r="E905" s="50" t="s">
        <v>74</v>
      </c>
      <c r="F905" s="36">
        <f>'Source Data'!F905</f>
        <v>704</v>
      </c>
      <c r="G905" s="62">
        <f>IF(F905=0,"N/A",'Source Data'!O905/F905)</f>
        <v>2297.9985795454545</v>
      </c>
      <c r="H905" s="36">
        <f>'Source Data'!G905</f>
        <v>656</v>
      </c>
      <c r="I905" s="62">
        <f>IF(H905=0,"N/A",'Source Data'!AS905/H905)</f>
        <v>3207.3185975609758</v>
      </c>
      <c r="J905" s="62">
        <f t="shared" si="42"/>
        <v>909.32001801552133</v>
      </c>
      <c r="K905" s="55">
        <f t="shared" si="43"/>
        <v>0.39570086165822843</v>
      </c>
      <c r="L905" s="58">
        <f t="shared" si="44"/>
        <v>0.11657062189319434</v>
      </c>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row>
    <row r="906" spans="1:47" ht="20" customHeight="1">
      <c r="A906" s="48" t="s">
        <v>1209</v>
      </c>
      <c r="B906" s="49">
        <v>101876</v>
      </c>
      <c r="C906" s="50" t="s">
        <v>76</v>
      </c>
      <c r="D906" s="50" t="s">
        <v>71</v>
      </c>
      <c r="E906" s="50" t="s">
        <v>89</v>
      </c>
      <c r="F906" s="36">
        <f>'Source Data'!F906</f>
        <v>66</v>
      </c>
      <c r="G906" s="62">
        <f>IF(F906=0,"N/A",'Source Data'!O906/F906)</f>
        <v>2007.5454545454545</v>
      </c>
      <c r="H906" s="36">
        <f>'Source Data'!G906</f>
        <v>237</v>
      </c>
      <c r="I906" s="62">
        <f>IF(H906=0,"N/A",'Source Data'!AS906/H906)</f>
        <v>0</v>
      </c>
      <c r="J906" s="62">
        <f t="shared" si="42"/>
        <v>-2007.5454545454545</v>
      </c>
      <c r="K906" s="55">
        <f t="shared" si="43"/>
        <v>-1</v>
      </c>
      <c r="L906" s="58" t="str">
        <f t="shared" si="44"/>
        <v>N/A</v>
      </c>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row>
    <row r="907" spans="1:47" ht="20" customHeight="1">
      <c r="A907" s="48" t="s">
        <v>1210</v>
      </c>
      <c r="B907" s="49">
        <v>137902</v>
      </c>
      <c r="C907" s="50" t="s">
        <v>866</v>
      </c>
      <c r="D907" s="50" t="s">
        <v>79</v>
      </c>
      <c r="E907" s="50" t="s">
        <v>74</v>
      </c>
      <c r="F907" s="36">
        <f>'Source Data'!F907</f>
        <v>672</v>
      </c>
      <c r="G907" s="62">
        <f>IF(F907=0,"N/A",'Source Data'!O907/F907)</f>
        <v>1551.1964285714287</v>
      </c>
      <c r="H907" s="36">
        <f>'Source Data'!G907</f>
        <v>659</v>
      </c>
      <c r="I907" s="62">
        <f>IF(H907=0,"N/A",'Source Data'!AS907/H907)</f>
        <v>1994.5220030349014</v>
      </c>
      <c r="J907" s="62">
        <f t="shared" si="42"/>
        <v>443.32557446347278</v>
      </c>
      <c r="K907" s="55">
        <f t="shared" si="43"/>
        <v>0.28579589683026319</v>
      </c>
      <c r="L907" s="58">
        <f t="shared" si="44"/>
        <v>0.23910192893402257</v>
      </c>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row>
    <row r="908" spans="1:47" ht="20" customHeight="1">
      <c r="A908" s="48" t="s">
        <v>1211</v>
      </c>
      <c r="B908" s="49">
        <v>45903</v>
      </c>
      <c r="C908" s="50" t="s">
        <v>430</v>
      </c>
      <c r="D908" s="50" t="s">
        <v>79</v>
      </c>
      <c r="E908" s="50" t="s">
        <v>74</v>
      </c>
      <c r="F908" s="36">
        <f>'Source Data'!F908</f>
        <v>1341</v>
      </c>
      <c r="G908" s="62">
        <f>IF(F908=0,"N/A",'Source Data'!O908/F908)</f>
        <v>1752.0984340044743</v>
      </c>
      <c r="H908" s="36">
        <f>'Source Data'!G908</f>
        <v>1306</v>
      </c>
      <c r="I908" s="62">
        <f>IF(H908=0,"N/A",'Source Data'!AS908/H908)</f>
        <v>2137.81393568147</v>
      </c>
      <c r="J908" s="62">
        <f t="shared" si="42"/>
        <v>385.7155016769957</v>
      </c>
      <c r="K908" s="55">
        <f t="shared" si="43"/>
        <v>0.22014488124130743</v>
      </c>
      <c r="L908" s="58">
        <f t="shared" si="44"/>
        <v>0.27481394846496493</v>
      </c>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row>
    <row r="909" spans="1:47" ht="20" customHeight="1">
      <c r="A909" s="48" t="s">
        <v>1212</v>
      </c>
      <c r="B909" s="49">
        <v>175911</v>
      </c>
      <c r="C909" s="50" t="s">
        <v>242</v>
      </c>
      <c r="D909" s="50" t="s">
        <v>79</v>
      </c>
      <c r="E909" s="50" t="s">
        <v>74</v>
      </c>
      <c r="F909" s="36">
        <f>'Source Data'!F909</f>
        <v>947</v>
      </c>
      <c r="G909" s="62">
        <f>IF(F909=0,"N/A",'Source Data'!O909/F909)</f>
        <v>1671.1425554382261</v>
      </c>
      <c r="H909" s="36">
        <f>'Source Data'!G909</f>
        <v>1105</v>
      </c>
      <c r="I909" s="62">
        <f>IF(H909=0,"N/A",'Source Data'!AS909/H909)</f>
        <v>2019.716742081448</v>
      </c>
      <c r="J909" s="62">
        <f t="shared" si="42"/>
        <v>348.57418664322199</v>
      </c>
      <c r="K909" s="55">
        <f t="shared" si="43"/>
        <v>0.20858435177112397</v>
      </c>
      <c r="L909" s="58">
        <f t="shared" si="44"/>
        <v>0.30409595449617943</v>
      </c>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row>
    <row r="910" spans="1:47" ht="20" customHeight="1">
      <c r="A910" s="48" t="s">
        <v>1213</v>
      </c>
      <c r="B910" s="49">
        <v>14801</v>
      </c>
      <c r="C910" s="50" t="s">
        <v>86</v>
      </c>
      <c r="D910" s="50" t="s">
        <v>71</v>
      </c>
      <c r="E910" s="50" t="s">
        <v>74</v>
      </c>
      <c r="F910" s="36">
        <f>'Source Data'!F910</f>
        <v>1921</v>
      </c>
      <c r="G910" s="62">
        <f>IF(F910=0,"N/A",'Source Data'!O910/F910)</f>
        <v>1294.8110359187922</v>
      </c>
      <c r="H910" s="36">
        <f>'Source Data'!G910</f>
        <v>1607</v>
      </c>
      <c r="I910" s="62">
        <f>IF(H910=0,"N/A",'Source Data'!AS910/H910)</f>
        <v>1353.8232731798382</v>
      </c>
      <c r="J910" s="62">
        <f t="shared" si="42"/>
        <v>59.012237261046039</v>
      </c>
      <c r="K910" s="55">
        <f t="shared" si="43"/>
        <v>4.5575945542641452E-2</v>
      </c>
      <c r="L910" s="58">
        <f t="shared" si="44"/>
        <v>1.7962376096859247</v>
      </c>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row>
    <row r="911" spans="1:47" ht="20" customHeight="1">
      <c r="A911" s="48" t="s">
        <v>1214</v>
      </c>
      <c r="B911" s="49">
        <v>93905</v>
      </c>
      <c r="C911" s="50" t="s">
        <v>133</v>
      </c>
      <c r="D911" s="50" t="s">
        <v>79</v>
      </c>
      <c r="E911" s="50" t="s">
        <v>74</v>
      </c>
      <c r="F911" s="36">
        <f>'Source Data'!F911</f>
        <v>186</v>
      </c>
      <c r="G911" s="62">
        <f>IF(F911=0,"N/A",'Source Data'!O911/F911)</f>
        <v>1310.4677419354839</v>
      </c>
      <c r="H911" s="36">
        <f>'Source Data'!G911</f>
        <v>249</v>
      </c>
      <c r="I911" s="62">
        <f>IF(H911=0,"N/A",'Source Data'!AS911/H911)</f>
        <v>1825.1244979919679</v>
      </c>
      <c r="J911" s="62">
        <f t="shared" si="42"/>
        <v>514.65675605648403</v>
      </c>
      <c r="K911" s="55">
        <f t="shared" si="43"/>
        <v>0.3927275274219007</v>
      </c>
      <c r="L911" s="58">
        <f t="shared" si="44"/>
        <v>0.20596251531256768</v>
      </c>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row>
    <row r="912" spans="1:47" ht="20" customHeight="1">
      <c r="A912" s="48" t="s">
        <v>1215</v>
      </c>
      <c r="B912" s="49">
        <v>57916</v>
      </c>
      <c r="C912" s="50" t="s">
        <v>70</v>
      </c>
      <c r="D912" s="50" t="s">
        <v>79</v>
      </c>
      <c r="E912" s="50" t="s">
        <v>74</v>
      </c>
      <c r="F912" s="36">
        <f>'Source Data'!F912</f>
        <v>39619</v>
      </c>
      <c r="G912" s="62">
        <f>IF(F912=0,"N/A",'Source Data'!O912/F912)</f>
        <v>1209.796234130089</v>
      </c>
      <c r="H912" s="36">
        <f>'Source Data'!G912</f>
        <v>36971</v>
      </c>
      <c r="I912" s="62">
        <f>IF(H912=0,"N/A",'Source Data'!AS912/H912)</f>
        <v>1634.6357685753699</v>
      </c>
      <c r="J912" s="62">
        <f t="shared" si="42"/>
        <v>424.83953444528083</v>
      </c>
      <c r="K912" s="55">
        <f t="shared" si="43"/>
        <v>0.35116619018967615</v>
      </c>
      <c r="L912" s="58">
        <f t="shared" si="44"/>
        <v>0.2495059696796009</v>
      </c>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row>
    <row r="913" spans="1:47" ht="20" customHeight="1">
      <c r="A913" s="48" t="s">
        <v>1216</v>
      </c>
      <c r="B913" s="49">
        <v>57840</v>
      </c>
      <c r="C913" s="50" t="s">
        <v>70</v>
      </c>
      <c r="D913" s="50" t="s">
        <v>71</v>
      </c>
      <c r="E913" s="50" t="s">
        <v>89</v>
      </c>
      <c r="F913" s="36">
        <f>'Source Data'!F913</f>
        <v>527</v>
      </c>
      <c r="G913" s="62">
        <f>IF(F913=0,"N/A",'Source Data'!O913/F913)</f>
        <v>0</v>
      </c>
      <c r="H913" s="36">
        <f>'Source Data'!G913</f>
        <v>132</v>
      </c>
      <c r="I913" s="62">
        <f>IF(H913=0,"N/A",'Source Data'!AS913/H913)</f>
        <v>7.575757575757576E-3</v>
      </c>
      <c r="J913" s="62">
        <f t="shared" si="42"/>
        <v>7.575757575757576E-3</v>
      </c>
      <c r="K913" s="55" t="str">
        <f t="shared" si="43"/>
        <v>N/A</v>
      </c>
      <c r="L913" s="58">
        <f t="shared" si="44"/>
        <v>13992</v>
      </c>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row>
    <row r="914" spans="1:47" ht="20" customHeight="1">
      <c r="A914" s="48" t="s">
        <v>1217</v>
      </c>
      <c r="B914" s="49">
        <v>206902</v>
      </c>
      <c r="C914" s="50" t="s">
        <v>385</v>
      </c>
      <c r="D914" s="50" t="s">
        <v>79</v>
      </c>
      <c r="E914" s="50" t="s">
        <v>74</v>
      </c>
      <c r="F914" s="36">
        <f>'Source Data'!F914</f>
        <v>118</v>
      </c>
      <c r="G914" s="62">
        <f>IF(F914=0,"N/A",'Source Data'!O914/F914)</f>
        <v>2634.7966101694915</v>
      </c>
      <c r="H914" s="36">
        <f>'Source Data'!G914</f>
        <v>120</v>
      </c>
      <c r="I914" s="62">
        <f>IF(H914=0,"N/A",'Source Data'!AS914/H914)</f>
        <v>3229.45</v>
      </c>
      <c r="J914" s="62">
        <f t="shared" si="42"/>
        <v>594.65338983050833</v>
      </c>
      <c r="K914" s="55">
        <f t="shared" si="43"/>
        <v>0.22569233144423068</v>
      </c>
      <c r="L914" s="58">
        <f t="shared" si="44"/>
        <v>0.17825510089198812</v>
      </c>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row>
    <row r="915" spans="1:47" ht="20" customHeight="1">
      <c r="A915" s="48" t="s">
        <v>1218</v>
      </c>
      <c r="B915" s="49">
        <v>161912</v>
      </c>
      <c r="C915" s="50" t="s">
        <v>179</v>
      </c>
      <c r="D915" s="50" t="s">
        <v>79</v>
      </c>
      <c r="E915" s="50" t="s">
        <v>74</v>
      </c>
      <c r="F915" s="36">
        <f>'Source Data'!F915</f>
        <v>652</v>
      </c>
      <c r="G915" s="62">
        <f>IF(F915=0,"N/A",'Source Data'!O915/F915)</f>
        <v>1219.0260736196319</v>
      </c>
      <c r="H915" s="36">
        <f>'Source Data'!G915</f>
        <v>689</v>
      </c>
      <c r="I915" s="62">
        <f>IF(H915=0,"N/A",'Source Data'!AS915/H915)</f>
        <v>1658.9608127721335</v>
      </c>
      <c r="J915" s="62">
        <f t="shared" si="42"/>
        <v>439.93473915250161</v>
      </c>
      <c r="K915" s="55">
        <f t="shared" si="43"/>
        <v>0.36089034408116588</v>
      </c>
      <c r="L915" s="58">
        <f t="shared" si="44"/>
        <v>0.24094482787197108</v>
      </c>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row>
    <row r="916" spans="1:47" ht="20" customHeight="1">
      <c r="A916" s="48" t="s">
        <v>1219</v>
      </c>
      <c r="B916" s="49">
        <v>214901</v>
      </c>
      <c r="C916" s="50" t="s">
        <v>1220</v>
      </c>
      <c r="D916" s="50" t="s">
        <v>79</v>
      </c>
      <c r="E916" s="50" t="s">
        <v>74</v>
      </c>
      <c r="F916" s="36">
        <f>'Source Data'!F916</f>
        <v>10194</v>
      </c>
      <c r="G916" s="62">
        <f>IF(F916=0,"N/A",'Source Data'!O916/F916)</f>
        <v>1641.4838140082402</v>
      </c>
      <c r="H916" s="36">
        <f>'Source Data'!G916</f>
        <v>9316</v>
      </c>
      <c r="I916" s="62">
        <f>IF(H916=0,"N/A",'Source Data'!AS916/H916)</f>
        <v>2254.737440961786</v>
      </c>
      <c r="J916" s="62">
        <f t="shared" si="42"/>
        <v>613.25362695354579</v>
      </c>
      <c r="K916" s="55">
        <f t="shared" si="43"/>
        <v>0.37359712092200215</v>
      </c>
      <c r="L916" s="58">
        <f t="shared" si="44"/>
        <v>0.17284854967197699</v>
      </c>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row>
    <row r="917" spans="1:47" ht="20" customHeight="1">
      <c r="A917" s="48" t="s">
        <v>1221</v>
      </c>
      <c r="B917" s="49">
        <v>31911</v>
      </c>
      <c r="C917" s="50" t="s">
        <v>307</v>
      </c>
      <c r="D917" s="50" t="s">
        <v>79</v>
      </c>
      <c r="E917" s="50" t="s">
        <v>74</v>
      </c>
      <c r="F917" s="36">
        <f>'Source Data'!F917</f>
        <v>1825</v>
      </c>
      <c r="G917" s="62">
        <f>IF(F917=0,"N/A",'Source Data'!O917/F917)</f>
        <v>2308.523287671233</v>
      </c>
      <c r="H917" s="36">
        <f>'Source Data'!G917</f>
        <v>1437</v>
      </c>
      <c r="I917" s="62">
        <f>IF(H917=0,"N/A",'Source Data'!AS917/H917)</f>
        <v>2723.8441196938065</v>
      </c>
      <c r="J917" s="62">
        <f t="shared" si="42"/>
        <v>415.32083202257354</v>
      </c>
      <c r="K917" s="55">
        <f t="shared" si="43"/>
        <v>0.17990757738534072</v>
      </c>
      <c r="L917" s="58">
        <f t="shared" si="44"/>
        <v>0.25522437553587168</v>
      </c>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row>
    <row r="918" spans="1:47" ht="20" customHeight="1">
      <c r="A918" s="48" t="s">
        <v>1222</v>
      </c>
      <c r="B918" s="49">
        <v>126907</v>
      </c>
      <c r="C918" s="50" t="s">
        <v>118</v>
      </c>
      <c r="D918" s="50" t="s">
        <v>79</v>
      </c>
      <c r="E918" s="50" t="s">
        <v>74</v>
      </c>
      <c r="F918" s="36">
        <f>'Source Data'!F918</f>
        <v>755</v>
      </c>
      <c r="G918" s="62">
        <f>IF(F918=0,"N/A",'Source Data'!O918/F918)</f>
        <v>1565.9231788079471</v>
      </c>
      <c r="H918" s="36">
        <f>'Source Data'!G918</f>
        <v>1032</v>
      </c>
      <c r="I918" s="62">
        <f>IF(H918=0,"N/A",'Source Data'!AS918/H918)</f>
        <v>1782.0910852713178</v>
      </c>
      <c r="J918" s="62">
        <f t="shared" si="42"/>
        <v>216.16790646337063</v>
      </c>
      <c r="K918" s="55">
        <f t="shared" si="43"/>
        <v>0.1380450263389853</v>
      </c>
      <c r="L918" s="58">
        <f t="shared" si="44"/>
        <v>0.49035956231533179</v>
      </c>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row>
    <row r="919" spans="1:47" ht="20" customHeight="1">
      <c r="A919" s="48" t="s">
        <v>1223</v>
      </c>
      <c r="B919" s="49">
        <v>152802</v>
      </c>
      <c r="C919" s="50" t="s">
        <v>221</v>
      </c>
      <c r="D919" s="50" t="s">
        <v>71</v>
      </c>
      <c r="E919" s="50" t="s">
        <v>74</v>
      </c>
      <c r="F919" s="36">
        <f>'Source Data'!F919</f>
        <v>303</v>
      </c>
      <c r="G919" s="62">
        <f>IF(F919=0,"N/A",'Source Data'!O919/F919)</f>
        <v>878.41584158415844</v>
      </c>
      <c r="H919" s="36">
        <f>'Source Data'!G919</f>
        <v>307</v>
      </c>
      <c r="I919" s="62">
        <f>IF(H919=0,"N/A",'Source Data'!AS919/H919)</f>
        <v>1185.0684039087948</v>
      </c>
      <c r="J919" s="62">
        <f t="shared" si="42"/>
        <v>306.65256232463639</v>
      </c>
      <c r="K919" s="55">
        <f t="shared" si="43"/>
        <v>0.34909725873296071</v>
      </c>
      <c r="L919" s="58">
        <f t="shared" si="44"/>
        <v>0.34566807202407646</v>
      </c>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row>
    <row r="920" spans="1:47" ht="20" customHeight="1">
      <c r="A920" s="48" t="s">
        <v>1224</v>
      </c>
      <c r="B920" s="49">
        <v>67908</v>
      </c>
      <c r="C920" s="50" t="s">
        <v>402</v>
      </c>
      <c r="D920" s="50" t="s">
        <v>79</v>
      </c>
      <c r="E920" s="50" t="s">
        <v>74</v>
      </c>
      <c r="F920" s="36">
        <f>'Source Data'!F920</f>
        <v>167</v>
      </c>
      <c r="G920" s="62">
        <f>IF(F920=0,"N/A",'Source Data'!O920/F920)</f>
        <v>1820.0359281437127</v>
      </c>
      <c r="H920" s="36">
        <f>'Source Data'!G920</f>
        <v>181</v>
      </c>
      <c r="I920" s="62">
        <f>IF(H920=0,"N/A",'Source Data'!AS920/H920)</f>
        <v>2978.3425414364642</v>
      </c>
      <c r="J920" s="62">
        <f t="shared" si="42"/>
        <v>1158.3066132927515</v>
      </c>
      <c r="K920" s="55">
        <f t="shared" si="43"/>
        <v>0.63641964171230903</v>
      </c>
      <c r="L920" s="58">
        <f t="shared" si="44"/>
        <v>9.1512902355509088E-2</v>
      </c>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row>
    <row r="921" spans="1:47" ht="20" customHeight="1">
      <c r="A921" s="48" t="s">
        <v>1225</v>
      </c>
      <c r="B921" s="49">
        <v>188902</v>
      </c>
      <c r="C921" s="50" t="s">
        <v>124</v>
      </c>
      <c r="D921" s="50" t="s">
        <v>79</v>
      </c>
      <c r="E921" s="50" t="s">
        <v>74</v>
      </c>
      <c r="F921" s="36">
        <f>'Source Data'!F921</f>
        <v>1326</v>
      </c>
      <c r="G921" s="62">
        <f>IF(F921=0,"N/A",'Source Data'!O921/F921)</f>
        <v>1370.7820512820513</v>
      </c>
      <c r="H921" s="36">
        <f>'Source Data'!G921</f>
        <v>1221</v>
      </c>
      <c r="I921" s="62">
        <f>IF(H921=0,"N/A",'Source Data'!AS921/H921)</f>
        <v>2035.7927927927929</v>
      </c>
      <c r="J921" s="62">
        <f t="shared" si="42"/>
        <v>665.01074151074158</v>
      </c>
      <c r="K921" s="55">
        <f t="shared" si="43"/>
        <v>0.48513236724158815</v>
      </c>
      <c r="L921" s="58">
        <f t="shared" si="44"/>
        <v>0.15939592157443044</v>
      </c>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row>
    <row r="922" spans="1:47" ht="20" customHeight="1">
      <c r="A922" s="48" t="s">
        <v>1226</v>
      </c>
      <c r="B922" s="49">
        <v>194903</v>
      </c>
      <c r="C922" s="50" t="s">
        <v>176</v>
      </c>
      <c r="D922" s="50" t="s">
        <v>79</v>
      </c>
      <c r="E922" s="50" t="s">
        <v>74</v>
      </c>
      <c r="F922" s="36">
        <f>'Source Data'!F922</f>
        <v>717</v>
      </c>
      <c r="G922" s="62">
        <f>IF(F922=0,"N/A",'Source Data'!O922/F922)</f>
        <v>1937.492329149233</v>
      </c>
      <c r="H922" s="36">
        <f>'Source Data'!G922</f>
        <v>684</v>
      </c>
      <c r="I922" s="62">
        <f>IF(H922=0,"N/A",'Source Data'!AS922/H922)</f>
        <v>2498.2529239766081</v>
      </c>
      <c r="J922" s="62">
        <f t="shared" si="42"/>
        <v>560.76059482737514</v>
      </c>
      <c r="K922" s="55">
        <f t="shared" si="43"/>
        <v>0.28942596901718276</v>
      </c>
      <c r="L922" s="58">
        <f t="shared" si="44"/>
        <v>0.18902897417859951</v>
      </c>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row>
    <row r="923" spans="1:47" ht="20" customHeight="1">
      <c r="A923" s="48" t="s">
        <v>1227</v>
      </c>
      <c r="B923" s="49">
        <v>137903</v>
      </c>
      <c r="C923" s="50" t="s">
        <v>866</v>
      </c>
      <c r="D923" s="50" t="s">
        <v>79</v>
      </c>
      <c r="E923" s="50" t="s">
        <v>74</v>
      </c>
      <c r="F923" s="36">
        <f>'Source Data'!F923</f>
        <v>428</v>
      </c>
      <c r="G923" s="62">
        <f>IF(F923=0,"N/A",'Source Data'!O923/F923)</f>
        <v>2328.6752336448599</v>
      </c>
      <c r="H923" s="36">
        <f>'Source Data'!G923</f>
        <v>425</v>
      </c>
      <c r="I923" s="62">
        <f>IF(H923=0,"N/A",'Source Data'!AS923/H923)</f>
        <v>3211.8658823529413</v>
      </c>
      <c r="J923" s="62">
        <f t="shared" si="42"/>
        <v>883.19064870808143</v>
      </c>
      <c r="K923" s="55">
        <f t="shared" si="43"/>
        <v>0.3792674203545785</v>
      </c>
      <c r="L923" s="58">
        <f t="shared" si="44"/>
        <v>0.12001938670326194</v>
      </c>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row>
    <row r="924" spans="1:47" ht="20" customHeight="1">
      <c r="A924" s="48" t="s">
        <v>1228</v>
      </c>
      <c r="B924" s="49">
        <v>41902</v>
      </c>
      <c r="C924" s="50" t="s">
        <v>297</v>
      </c>
      <c r="D924" s="50" t="s">
        <v>79</v>
      </c>
      <c r="E924" s="50" t="s">
        <v>74</v>
      </c>
      <c r="F924" s="36">
        <f>'Source Data'!F924</f>
        <v>272</v>
      </c>
      <c r="G924" s="62">
        <f>IF(F924=0,"N/A",'Source Data'!O924/F924)</f>
        <v>2282.1911764705883</v>
      </c>
      <c r="H924" s="36">
        <f>'Source Data'!G924</f>
        <v>269</v>
      </c>
      <c r="I924" s="62">
        <f>IF(H924=0,"N/A",'Source Data'!AS924/H924)</f>
        <v>3280.8104089219332</v>
      </c>
      <c r="J924" s="62">
        <f t="shared" si="42"/>
        <v>998.61923245134494</v>
      </c>
      <c r="K924" s="55">
        <f t="shared" si="43"/>
        <v>0.4375703677882547</v>
      </c>
      <c r="L924" s="58">
        <f t="shared" si="44"/>
        <v>0.10614656373060045</v>
      </c>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row>
    <row r="925" spans="1:47" ht="20" customHeight="1">
      <c r="A925" s="48" t="s">
        <v>1229</v>
      </c>
      <c r="B925" s="49">
        <v>161922</v>
      </c>
      <c r="C925" s="50" t="s">
        <v>179</v>
      </c>
      <c r="D925" s="50" t="s">
        <v>79</v>
      </c>
      <c r="E925" s="50" t="s">
        <v>74</v>
      </c>
      <c r="F925" s="36">
        <f>'Source Data'!F925</f>
        <v>2430</v>
      </c>
      <c r="G925" s="62">
        <f>IF(F925=0,"N/A",'Source Data'!O925/F925)</f>
        <v>1313.8362139917695</v>
      </c>
      <c r="H925" s="36">
        <f>'Source Data'!G925</f>
        <v>2378</v>
      </c>
      <c r="I925" s="62">
        <f>IF(H925=0,"N/A",'Source Data'!AS925/H925)</f>
        <v>1860.9293523969723</v>
      </c>
      <c r="J925" s="62">
        <f t="shared" si="42"/>
        <v>547.09313840520281</v>
      </c>
      <c r="K925" s="55">
        <f t="shared" si="43"/>
        <v>0.41640893482681096</v>
      </c>
      <c r="L925" s="58">
        <f t="shared" si="44"/>
        <v>0.19375128759427326</v>
      </c>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row>
    <row r="926" spans="1:47" ht="20" customHeight="1">
      <c r="A926" s="48" t="s">
        <v>1230</v>
      </c>
      <c r="B926" s="49">
        <v>178909</v>
      </c>
      <c r="C926" s="50" t="s">
        <v>97</v>
      </c>
      <c r="D926" s="50" t="s">
        <v>79</v>
      </c>
      <c r="E926" s="50" t="s">
        <v>74</v>
      </c>
      <c r="F926" s="36">
        <f>'Source Data'!F926</f>
        <v>2760</v>
      </c>
      <c r="G926" s="62">
        <f>IF(F926=0,"N/A",'Source Data'!O926/F926)</f>
        <v>1892.5239130434782</v>
      </c>
      <c r="H926" s="36">
        <f>'Source Data'!G926</f>
        <v>2570</v>
      </c>
      <c r="I926" s="62">
        <f>IF(H926=0,"N/A",'Source Data'!AS926/H926)</f>
        <v>2218.01906614786</v>
      </c>
      <c r="J926" s="62">
        <f t="shared" si="42"/>
        <v>325.49515310438187</v>
      </c>
      <c r="K926" s="55">
        <f t="shared" si="43"/>
        <v>0.17198998166471466</v>
      </c>
      <c r="L926" s="58">
        <f t="shared" si="44"/>
        <v>0.32565769102560871</v>
      </c>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row>
    <row r="927" spans="1:47" ht="20" customHeight="1">
      <c r="A927" s="48" t="s">
        <v>1231</v>
      </c>
      <c r="B927" s="49">
        <v>76903</v>
      </c>
      <c r="C927" s="50" t="s">
        <v>1232</v>
      </c>
      <c r="D927" s="50" t="s">
        <v>79</v>
      </c>
      <c r="E927" s="50" t="s">
        <v>74</v>
      </c>
      <c r="F927" s="36">
        <f>'Source Data'!F927</f>
        <v>304</v>
      </c>
      <c r="G927" s="62">
        <f>IF(F927=0,"N/A",'Source Data'!O927/F927)</f>
        <v>1696.0986842105262</v>
      </c>
      <c r="H927" s="36">
        <f>'Source Data'!G927</f>
        <v>297</v>
      </c>
      <c r="I927" s="62">
        <f>IF(H927=0,"N/A",'Source Data'!AS927/H927)</f>
        <v>3116.4882154882157</v>
      </c>
      <c r="J927" s="62">
        <f t="shared" si="42"/>
        <v>1420.3895312776895</v>
      </c>
      <c r="K927" s="55">
        <f t="shared" si="43"/>
        <v>0.83744509945117396</v>
      </c>
      <c r="L927" s="58">
        <f t="shared" si="44"/>
        <v>7.4627415695361632E-2</v>
      </c>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row>
    <row r="928" spans="1:47" ht="20" customHeight="1">
      <c r="A928" s="48" t="s">
        <v>1233</v>
      </c>
      <c r="B928" s="49">
        <v>160904</v>
      </c>
      <c r="C928" s="50" t="s">
        <v>273</v>
      </c>
      <c r="D928" s="50" t="s">
        <v>79</v>
      </c>
      <c r="E928" s="50" t="s">
        <v>74</v>
      </c>
      <c r="F928" s="36">
        <f>'Source Data'!F928</f>
        <v>203</v>
      </c>
      <c r="G928" s="62">
        <f>IF(F928=0,"N/A",'Source Data'!O928/F928)</f>
        <v>1646.3054187192117</v>
      </c>
      <c r="H928" s="36">
        <f>'Source Data'!G928</f>
        <v>160</v>
      </c>
      <c r="I928" s="62">
        <f>IF(H928=0,"N/A",'Source Data'!AS928/H928)</f>
        <v>2187.4499999999998</v>
      </c>
      <c r="J928" s="62">
        <f t="shared" si="42"/>
        <v>541.14458128078809</v>
      </c>
      <c r="K928" s="55">
        <f t="shared" si="43"/>
        <v>0.32870242369838415</v>
      </c>
      <c r="L928" s="58">
        <f t="shared" si="44"/>
        <v>0.19588110768681785</v>
      </c>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row>
    <row r="929" spans="1:47" ht="20" customHeight="1">
      <c r="A929" s="48" t="s">
        <v>1234</v>
      </c>
      <c r="B929" s="49">
        <v>166904</v>
      </c>
      <c r="C929" s="50" t="s">
        <v>314</v>
      </c>
      <c r="D929" s="50" t="s">
        <v>79</v>
      </c>
      <c r="E929" s="50" t="s">
        <v>74</v>
      </c>
      <c r="F929" s="36">
        <f>'Source Data'!F929</f>
        <v>1490</v>
      </c>
      <c r="G929" s="62">
        <f>IF(F929=0,"N/A",'Source Data'!O929/F929)</f>
        <v>1818.9369127516779</v>
      </c>
      <c r="H929" s="36">
        <f>'Source Data'!G929</f>
        <v>1482</v>
      </c>
      <c r="I929" s="62">
        <f>IF(H929=0,"N/A",'Source Data'!AS929/H929)</f>
        <v>2514.2591093117408</v>
      </c>
      <c r="J929" s="62">
        <f t="shared" si="42"/>
        <v>695.32219656006282</v>
      </c>
      <c r="K929" s="55">
        <f t="shared" si="43"/>
        <v>0.38226845125056214</v>
      </c>
      <c r="L929" s="58">
        <f t="shared" si="44"/>
        <v>0.15244731223080346</v>
      </c>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row>
    <row r="930" spans="1:47" ht="20" customHeight="1">
      <c r="A930" s="48" t="s">
        <v>1235</v>
      </c>
      <c r="B930" s="49">
        <v>220820</v>
      </c>
      <c r="C930" s="50" t="s">
        <v>91</v>
      </c>
      <c r="D930" s="50" t="s">
        <v>71</v>
      </c>
      <c r="E930" s="50" t="s">
        <v>89</v>
      </c>
      <c r="F930" s="36">
        <f>'Source Data'!F930</f>
        <v>0</v>
      </c>
      <c r="G930" s="62" t="str">
        <f>IF(F930=0,"N/A",'Source Data'!O930/F930)</f>
        <v>N/A</v>
      </c>
      <c r="H930" s="36">
        <f>'Source Data'!G930</f>
        <v>731</v>
      </c>
      <c r="I930" s="62">
        <f>IF(H930=0,"N/A",'Source Data'!AS930/H930)</f>
        <v>2999.8590971272229</v>
      </c>
      <c r="J930" s="62" t="str">
        <f t="shared" si="42"/>
        <v>N/A</v>
      </c>
      <c r="K930" s="55" t="str">
        <f t="shared" si="43"/>
        <v>N/A</v>
      </c>
      <c r="L930" s="58" t="str">
        <f t="shared" si="44"/>
        <v>N/A</v>
      </c>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row>
    <row r="931" spans="1:47" ht="20" customHeight="1">
      <c r="A931" s="48" t="s">
        <v>1236</v>
      </c>
      <c r="B931" s="49">
        <v>4901</v>
      </c>
      <c r="C931" s="50" t="s">
        <v>1237</v>
      </c>
      <c r="D931" s="50" t="s">
        <v>79</v>
      </c>
      <c r="E931" s="50" t="s">
        <v>74</v>
      </c>
      <c r="F931" s="36">
        <f>'Source Data'!F931</f>
        <v>2966</v>
      </c>
      <c r="G931" s="62">
        <f>IF(F931=0,"N/A",'Source Data'!O931/F931)</f>
        <v>2051.616992582603</v>
      </c>
      <c r="H931" s="36">
        <f>'Source Data'!G931</f>
        <v>2913</v>
      </c>
      <c r="I931" s="62">
        <f>IF(H931=0,"N/A",'Source Data'!AS931/H931)</f>
        <v>2750.7552351527634</v>
      </c>
      <c r="J931" s="62">
        <f t="shared" si="42"/>
        <v>699.1382425701604</v>
      </c>
      <c r="K931" s="55">
        <f t="shared" si="43"/>
        <v>0.34077425030978897</v>
      </c>
      <c r="L931" s="58">
        <f t="shared" si="44"/>
        <v>0.15161522220601831</v>
      </c>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row>
    <row r="932" spans="1:47" ht="20" customHeight="1">
      <c r="A932" s="48" t="s">
        <v>1238</v>
      </c>
      <c r="B932" s="49">
        <v>69901</v>
      </c>
      <c r="C932" s="50" t="s">
        <v>1097</v>
      </c>
      <c r="D932" s="50" t="s">
        <v>79</v>
      </c>
      <c r="E932" s="50" t="s">
        <v>74</v>
      </c>
      <c r="F932" s="36">
        <f>'Source Data'!F932</f>
        <v>300</v>
      </c>
      <c r="G932" s="62">
        <f>IF(F932=0,"N/A",'Source Data'!O932/F932)</f>
        <v>2169.73</v>
      </c>
      <c r="H932" s="36">
        <f>'Source Data'!G932</f>
        <v>200</v>
      </c>
      <c r="I932" s="62">
        <f>IF(H932=0,"N/A",'Source Data'!AS932/H932)</f>
        <v>3943.39</v>
      </c>
      <c r="J932" s="62">
        <f t="shared" si="42"/>
        <v>1773.6599999999999</v>
      </c>
      <c r="K932" s="55">
        <f t="shared" si="43"/>
        <v>0.81745654989330463</v>
      </c>
      <c r="L932" s="58">
        <f t="shared" si="44"/>
        <v>5.9763427037876488E-2</v>
      </c>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row>
    <row r="933" spans="1:47" ht="20" customHeight="1">
      <c r="A933" s="48" t="s">
        <v>1239</v>
      </c>
      <c r="B933" s="49">
        <v>199901</v>
      </c>
      <c r="C933" s="50" t="s">
        <v>1240</v>
      </c>
      <c r="D933" s="50" t="s">
        <v>79</v>
      </c>
      <c r="E933" s="50" t="s">
        <v>74</v>
      </c>
      <c r="F933" s="36">
        <f>'Source Data'!F933</f>
        <v>17007</v>
      </c>
      <c r="G933" s="62">
        <f>IF(F933=0,"N/A",'Source Data'!O933/F933)</f>
        <v>1201.8536484976773</v>
      </c>
      <c r="H933" s="36">
        <f>'Source Data'!G933</f>
        <v>19235</v>
      </c>
      <c r="I933" s="62">
        <f>IF(H933=0,"N/A",'Source Data'!AS933/H933)</f>
        <v>1785.5478034832338</v>
      </c>
      <c r="J933" s="62">
        <f t="shared" si="42"/>
        <v>583.69415498555645</v>
      </c>
      <c r="K933" s="55">
        <f t="shared" si="43"/>
        <v>0.48566159092263594</v>
      </c>
      <c r="L933" s="58">
        <f t="shared" si="44"/>
        <v>0.18160195556973321</v>
      </c>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row>
    <row r="934" spans="1:47" ht="20" customHeight="1">
      <c r="A934" s="48" t="s">
        <v>1241</v>
      </c>
      <c r="B934" s="49">
        <v>14907</v>
      </c>
      <c r="C934" s="50" t="s">
        <v>86</v>
      </c>
      <c r="D934" s="50" t="s">
        <v>79</v>
      </c>
      <c r="E934" s="50" t="s">
        <v>74</v>
      </c>
      <c r="F934" s="36">
        <f>'Source Data'!F934</f>
        <v>867</v>
      </c>
      <c r="G934" s="62">
        <f>IF(F934=0,"N/A",'Source Data'!O934/F934)</f>
        <v>1597.1522491349481</v>
      </c>
      <c r="H934" s="36">
        <f>'Source Data'!G934</f>
        <v>893</v>
      </c>
      <c r="I934" s="62">
        <f>IF(H934=0,"N/A",'Source Data'!AS934/H934)</f>
        <v>2068.0627099664052</v>
      </c>
      <c r="J934" s="62">
        <f t="shared" si="42"/>
        <v>470.91046083145716</v>
      </c>
      <c r="K934" s="55">
        <f t="shared" si="43"/>
        <v>0.29484381409882016</v>
      </c>
      <c r="L934" s="58">
        <f t="shared" si="44"/>
        <v>0.22509587026978001</v>
      </c>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row>
    <row r="935" spans="1:47" ht="20" customHeight="1">
      <c r="A935" s="48" t="s">
        <v>1242</v>
      </c>
      <c r="B935" s="49">
        <v>214903</v>
      </c>
      <c r="C935" s="50" t="s">
        <v>1220</v>
      </c>
      <c r="D935" s="50" t="s">
        <v>79</v>
      </c>
      <c r="E935" s="50" t="s">
        <v>74</v>
      </c>
      <c r="F935" s="36">
        <f>'Source Data'!F935</f>
        <v>6127</v>
      </c>
      <c r="G935" s="62">
        <f>IF(F935=0,"N/A",'Source Data'!O935/F935)</f>
        <v>2141.039497307002</v>
      </c>
      <c r="H935" s="36">
        <f>'Source Data'!G935</f>
        <v>6019</v>
      </c>
      <c r="I935" s="62">
        <f>IF(H935=0,"N/A",'Source Data'!AS935/H935)</f>
        <v>2814.124771556737</v>
      </c>
      <c r="J935" s="62">
        <f t="shared" si="42"/>
        <v>673.08527424973499</v>
      </c>
      <c r="K935" s="55">
        <f t="shared" si="43"/>
        <v>0.31437312347406071</v>
      </c>
      <c r="L935" s="58">
        <f t="shared" si="44"/>
        <v>0.15748376031276951</v>
      </c>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row>
    <row r="936" spans="1:47" ht="20" customHeight="1">
      <c r="A936" s="48" t="s">
        <v>1243</v>
      </c>
      <c r="B936" s="49">
        <v>152908</v>
      </c>
      <c r="C936" s="50" t="s">
        <v>221</v>
      </c>
      <c r="D936" s="50" t="s">
        <v>79</v>
      </c>
      <c r="E936" s="50" t="s">
        <v>74</v>
      </c>
      <c r="F936" s="36">
        <f>'Source Data'!F936</f>
        <v>1060</v>
      </c>
      <c r="G936" s="62">
        <f>IF(F936=0,"N/A",'Source Data'!O936/F936)</f>
        <v>1488.4905660377358</v>
      </c>
      <c r="H936" s="36">
        <f>'Source Data'!G936</f>
        <v>1138</v>
      </c>
      <c r="I936" s="62">
        <f>IF(H936=0,"N/A",'Source Data'!AS936/H936)</f>
        <v>2641.8875219683655</v>
      </c>
      <c r="J936" s="62">
        <f t="shared" si="42"/>
        <v>1153.3969559306297</v>
      </c>
      <c r="K936" s="55">
        <f t="shared" si="43"/>
        <v>0.77487690029564427</v>
      </c>
      <c r="L936" s="58">
        <f t="shared" si="44"/>
        <v>9.1902444735059013E-2</v>
      </c>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row>
    <row r="937" spans="1:47" ht="20" customHeight="1">
      <c r="A937" s="48" t="s">
        <v>1244</v>
      </c>
      <c r="B937" s="49">
        <v>110905</v>
      </c>
      <c r="C937" s="50" t="s">
        <v>143</v>
      </c>
      <c r="D937" s="50" t="s">
        <v>79</v>
      </c>
      <c r="E937" s="50" t="s">
        <v>74</v>
      </c>
      <c r="F937" s="36">
        <f>'Source Data'!F937</f>
        <v>485</v>
      </c>
      <c r="G937" s="62">
        <f>IF(F937=0,"N/A",'Source Data'!O937/F937)</f>
        <v>1294.6659793814433</v>
      </c>
      <c r="H937" s="36">
        <f>'Source Data'!G937</f>
        <v>622</v>
      </c>
      <c r="I937" s="62">
        <f>IF(H937=0,"N/A",'Source Data'!AS937/H937)</f>
        <v>2139.2572347266882</v>
      </c>
      <c r="J937" s="62">
        <f t="shared" si="42"/>
        <v>844.59125534524492</v>
      </c>
      <c r="K937" s="55">
        <f t="shared" si="43"/>
        <v>0.65236228401457497</v>
      </c>
      <c r="L937" s="58">
        <f t="shared" si="44"/>
        <v>0.12550449620351586</v>
      </c>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row>
    <row r="938" spans="1:47" ht="20" customHeight="1">
      <c r="A938" s="48" t="s">
        <v>1245</v>
      </c>
      <c r="B938" s="49">
        <v>177901</v>
      </c>
      <c r="C938" s="50" t="s">
        <v>233</v>
      </c>
      <c r="D938" s="50" t="s">
        <v>79</v>
      </c>
      <c r="E938" s="50" t="s">
        <v>74</v>
      </c>
      <c r="F938" s="36">
        <f>'Source Data'!F938</f>
        <v>642</v>
      </c>
      <c r="G938" s="62">
        <f>IF(F938=0,"N/A",'Source Data'!O938/F938)</f>
        <v>1307.5623052959502</v>
      </c>
      <c r="H938" s="36">
        <f>'Source Data'!G938</f>
        <v>12256</v>
      </c>
      <c r="I938" s="62">
        <f>IF(H938=0,"N/A",'Source Data'!AS938/H938)</f>
        <v>117.16530678851174</v>
      </c>
      <c r="J938" s="62">
        <f t="shared" si="42"/>
        <v>-1190.3969985074384</v>
      </c>
      <c r="K938" s="55">
        <f t="shared" si="43"/>
        <v>-0.91039409264555626</v>
      </c>
      <c r="L938" s="58" t="str">
        <f t="shared" si="44"/>
        <v>N/A</v>
      </c>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row>
    <row r="939" spans="1:47" ht="20" customHeight="1">
      <c r="A939" s="48" t="s">
        <v>1246</v>
      </c>
      <c r="B939" s="49">
        <v>73905</v>
      </c>
      <c r="C939" s="50" t="s">
        <v>394</v>
      </c>
      <c r="D939" s="50" t="s">
        <v>79</v>
      </c>
      <c r="E939" s="50" t="s">
        <v>74</v>
      </c>
      <c r="F939" s="36">
        <f>'Source Data'!F939</f>
        <v>684</v>
      </c>
      <c r="G939" s="62">
        <f>IF(F939=0,"N/A",'Source Data'!O939/F939)</f>
        <v>1681.0862573099416</v>
      </c>
      <c r="H939" s="36">
        <f>'Source Data'!G939</f>
        <v>790</v>
      </c>
      <c r="I939" s="62">
        <f>IF(H939=0,"N/A",'Source Data'!AS939/H939)</f>
        <v>1847.3215189873417</v>
      </c>
      <c r="J939" s="62">
        <f t="shared" si="42"/>
        <v>166.2352616774001</v>
      </c>
      <c r="K939" s="55">
        <f t="shared" si="43"/>
        <v>9.8885622884936436E-2</v>
      </c>
      <c r="L939" s="58">
        <f t="shared" si="44"/>
        <v>0.63765051367805459</v>
      </c>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row>
    <row r="940" spans="1:47" ht="20" customHeight="1">
      <c r="A940" s="48" t="s">
        <v>1247</v>
      </c>
      <c r="B940" s="49">
        <v>76904</v>
      </c>
      <c r="C940" s="50" t="s">
        <v>1232</v>
      </c>
      <c r="D940" s="50" t="s">
        <v>79</v>
      </c>
      <c r="E940" s="50" t="s">
        <v>74</v>
      </c>
      <c r="F940" s="36">
        <f>'Source Data'!F940</f>
        <v>255</v>
      </c>
      <c r="G940" s="62">
        <f>IF(F940=0,"N/A",'Source Data'!O940/F940)</f>
        <v>1979.8549019607842</v>
      </c>
      <c r="H940" s="36">
        <f>'Source Data'!G940</f>
        <v>273</v>
      </c>
      <c r="I940" s="62">
        <f>IF(H940=0,"N/A",'Source Data'!AS940/H940)</f>
        <v>2767.8241758241757</v>
      </c>
      <c r="J940" s="62">
        <f t="shared" si="42"/>
        <v>787.96927386339144</v>
      </c>
      <c r="K940" s="55">
        <f t="shared" si="43"/>
        <v>0.39799344542017306</v>
      </c>
      <c r="L940" s="58">
        <f t="shared" si="44"/>
        <v>0.13452301189395996</v>
      </c>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row>
    <row r="941" spans="1:47" ht="20" customHeight="1">
      <c r="A941" s="48" t="s">
        <v>1248</v>
      </c>
      <c r="B941" s="49">
        <v>246909</v>
      </c>
      <c r="C941" s="50" t="s">
        <v>464</v>
      </c>
      <c r="D941" s="50" t="s">
        <v>79</v>
      </c>
      <c r="E941" s="50" t="s">
        <v>74</v>
      </c>
      <c r="F941" s="36">
        <f>'Source Data'!F941</f>
        <v>50953</v>
      </c>
      <c r="G941" s="62">
        <f>IF(F941=0,"N/A",'Source Data'!O941/F941)</f>
        <v>1309.8680156222401</v>
      </c>
      <c r="H941" s="36">
        <f>'Source Data'!G941</f>
        <v>46954</v>
      </c>
      <c r="I941" s="62">
        <f>IF(H941=0,"N/A",'Source Data'!AS941/H941)</f>
        <v>1770.925863611194</v>
      </c>
      <c r="J941" s="62">
        <f t="shared" si="42"/>
        <v>461.05784798895388</v>
      </c>
      <c r="K941" s="55">
        <f t="shared" si="43"/>
        <v>0.35198801901421556</v>
      </c>
      <c r="L941" s="58">
        <f t="shared" si="44"/>
        <v>0.22990607461157361</v>
      </c>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row>
    <row r="942" spans="1:47" ht="20" customHeight="1">
      <c r="A942" s="48" t="s">
        <v>1249</v>
      </c>
      <c r="B942" s="49">
        <v>75908</v>
      </c>
      <c r="C942" s="50" t="s">
        <v>612</v>
      </c>
      <c r="D942" s="50" t="s">
        <v>79</v>
      </c>
      <c r="E942" s="50" t="s">
        <v>74</v>
      </c>
      <c r="F942" s="36">
        <f>'Source Data'!F942</f>
        <v>266</v>
      </c>
      <c r="G942" s="62">
        <f>IF(F942=0,"N/A",'Source Data'!O942/F942)</f>
        <v>1771.578947368421</v>
      </c>
      <c r="H942" s="36">
        <f>'Source Data'!G942</f>
        <v>235</v>
      </c>
      <c r="I942" s="62">
        <f>IF(H942=0,"N/A",'Source Data'!AS942/H942)</f>
        <v>2539.323404255319</v>
      </c>
      <c r="J942" s="62">
        <f t="shared" si="42"/>
        <v>767.74445688689798</v>
      </c>
      <c r="K942" s="55">
        <f t="shared" si="43"/>
        <v>0.4333673404887422</v>
      </c>
      <c r="L942" s="58">
        <f t="shared" si="44"/>
        <v>0.1380667734545632</v>
      </c>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row>
    <row r="943" spans="1:47" ht="20" customHeight="1">
      <c r="A943" s="48" t="s">
        <v>1250</v>
      </c>
      <c r="B943" s="49">
        <v>237905</v>
      </c>
      <c r="C943" s="50" t="s">
        <v>757</v>
      </c>
      <c r="D943" s="50" t="s">
        <v>79</v>
      </c>
      <c r="E943" s="50" t="s">
        <v>74</v>
      </c>
      <c r="F943" s="36">
        <f>'Source Data'!F943</f>
        <v>2497</v>
      </c>
      <c r="G943" s="62">
        <f>IF(F943=0,"N/A",'Source Data'!O943/F943)</f>
        <v>1456.5350420504606</v>
      </c>
      <c r="H943" s="36">
        <f>'Source Data'!G943</f>
        <v>2884</v>
      </c>
      <c r="I943" s="62">
        <f>IF(H943=0,"N/A",'Source Data'!AS943/H943)</f>
        <v>1832.1213592233009</v>
      </c>
      <c r="J943" s="62">
        <f t="shared" si="42"/>
        <v>375.58631717284038</v>
      </c>
      <c r="K943" s="55">
        <f t="shared" si="43"/>
        <v>0.25786287753441395</v>
      </c>
      <c r="L943" s="58">
        <f t="shared" si="44"/>
        <v>0.28222540373114829</v>
      </c>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row>
    <row r="944" spans="1:47" ht="20" customHeight="1">
      <c r="A944" s="48" t="s">
        <v>1251</v>
      </c>
      <c r="B944" s="49">
        <v>15842</v>
      </c>
      <c r="C944" s="50" t="s">
        <v>99</v>
      </c>
      <c r="D944" s="50" t="s">
        <v>71</v>
      </c>
      <c r="E944" s="50" t="s">
        <v>292</v>
      </c>
      <c r="F944" s="36">
        <f>'Source Data'!F944</f>
        <v>0</v>
      </c>
      <c r="G944" s="62" t="str">
        <f>IF(F944=0,"N/A",'Source Data'!O944/F944)</f>
        <v>N/A</v>
      </c>
      <c r="H944" s="36">
        <f>'Source Data'!G944</f>
        <v>469</v>
      </c>
      <c r="I944" s="62">
        <f>IF(H944=0,"N/A",'Source Data'!AS944/H944)</f>
        <v>2056.7484008528786</v>
      </c>
      <c r="J944" s="62" t="str">
        <f t="shared" si="42"/>
        <v>N/A</v>
      </c>
      <c r="K944" s="55" t="str">
        <f t="shared" si="43"/>
        <v>N/A</v>
      </c>
      <c r="L944" s="58" t="str">
        <f t="shared" si="44"/>
        <v>N/A</v>
      </c>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row>
    <row r="945" spans="1:47" ht="20" customHeight="1">
      <c r="A945" s="48" t="s">
        <v>1252</v>
      </c>
      <c r="B945" s="49">
        <v>199902</v>
      </c>
      <c r="C945" s="50" t="s">
        <v>1240</v>
      </c>
      <c r="D945" s="50" t="s">
        <v>79</v>
      </c>
      <c r="E945" s="50" t="s">
        <v>74</v>
      </c>
      <c r="F945" s="36">
        <f>'Source Data'!F945</f>
        <v>6600</v>
      </c>
      <c r="G945" s="62">
        <f>IF(F945=0,"N/A",'Source Data'!O945/F945)</f>
        <v>1112.7924242424242</v>
      </c>
      <c r="H945" s="36">
        <f>'Source Data'!G945</f>
        <v>10034</v>
      </c>
      <c r="I945" s="62">
        <f>IF(H945=0,"N/A",'Source Data'!AS945/H945)</f>
        <v>1555.9286426151086</v>
      </c>
      <c r="J945" s="62">
        <f t="shared" si="42"/>
        <v>443.13621837268443</v>
      </c>
      <c r="K945" s="55">
        <f t="shared" si="43"/>
        <v>0.39822001724568379</v>
      </c>
      <c r="L945" s="58">
        <f t="shared" si="44"/>
        <v>0.23920409933825892</v>
      </c>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row>
    <row r="946" spans="1:47" ht="20" customHeight="1">
      <c r="A946" s="48" t="s">
        <v>1253</v>
      </c>
      <c r="B946" s="49">
        <v>104903</v>
      </c>
      <c r="C946" s="50" t="s">
        <v>748</v>
      </c>
      <c r="D946" s="50" t="s">
        <v>79</v>
      </c>
      <c r="E946" s="50" t="s">
        <v>74</v>
      </c>
      <c r="F946" s="36">
        <f>'Source Data'!F946</f>
        <v>132</v>
      </c>
      <c r="G946" s="62">
        <f>IF(F946=0,"N/A",'Source Data'!O946/F946)</f>
        <v>2459.5</v>
      </c>
      <c r="H946" s="36">
        <f>'Source Data'!G946</f>
        <v>138</v>
      </c>
      <c r="I946" s="62">
        <f>IF(H946=0,"N/A",'Source Data'!AS946/H946)</f>
        <v>3100</v>
      </c>
      <c r="J946" s="62">
        <f t="shared" si="42"/>
        <v>640.5</v>
      </c>
      <c r="K946" s="55">
        <f t="shared" si="43"/>
        <v>0.26041878430575321</v>
      </c>
      <c r="L946" s="58">
        <f t="shared" si="44"/>
        <v>0.16549570647931303</v>
      </c>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row>
    <row r="947" spans="1:47" ht="20" customHeight="1">
      <c r="A947" s="48" t="s">
        <v>1254</v>
      </c>
      <c r="B947" s="49">
        <v>128903</v>
      </c>
      <c r="C947" s="50" t="s">
        <v>607</v>
      </c>
      <c r="D947" s="50" t="s">
        <v>79</v>
      </c>
      <c r="E947" s="50" t="s">
        <v>74</v>
      </c>
      <c r="F947" s="36">
        <f>'Source Data'!F947</f>
        <v>234</v>
      </c>
      <c r="G947" s="62">
        <f>IF(F947=0,"N/A",'Source Data'!O947/F947)</f>
        <v>1896.4914529914529</v>
      </c>
      <c r="H947" s="36">
        <f>'Source Data'!G947</f>
        <v>162</v>
      </c>
      <c r="I947" s="62">
        <f>IF(H947=0,"N/A",'Source Data'!AS947/H947)</f>
        <v>3533.3456790123455</v>
      </c>
      <c r="J947" s="62">
        <f t="shared" si="42"/>
        <v>1636.8542260208926</v>
      </c>
      <c r="K947" s="55">
        <f t="shared" si="43"/>
        <v>0.86309602051671863</v>
      </c>
      <c r="L947" s="58">
        <f t="shared" si="44"/>
        <v>6.4758362910349365E-2</v>
      </c>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row>
    <row r="948" spans="1:47" ht="20" customHeight="1">
      <c r="A948" s="48" t="s">
        <v>1255</v>
      </c>
      <c r="B948" s="49">
        <v>37907</v>
      </c>
      <c r="C948" s="50" t="s">
        <v>116</v>
      </c>
      <c r="D948" s="50" t="s">
        <v>79</v>
      </c>
      <c r="E948" s="50" t="s">
        <v>74</v>
      </c>
      <c r="F948" s="36">
        <f>'Source Data'!F948</f>
        <v>2036</v>
      </c>
      <c r="G948" s="62">
        <f>IF(F948=0,"N/A",'Source Data'!O948/F948)</f>
        <v>1090.3934184675834</v>
      </c>
      <c r="H948" s="36">
        <f>'Source Data'!G948</f>
        <v>2057</v>
      </c>
      <c r="I948" s="62">
        <f>IF(H948=0,"N/A",'Source Data'!AS948/H948)</f>
        <v>1655.852698104035</v>
      </c>
      <c r="J948" s="62">
        <f t="shared" si="42"/>
        <v>565.45927963645158</v>
      </c>
      <c r="K948" s="55">
        <f t="shared" si="43"/>
        <v>0.5185828069570857</v>
      </c>
      <c r="L948" s="58">
        <f t="shared" si="44"/>
        <v>0.18745823760846253</v>
      </c>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row>
    <row r="949" spans="1:47" ht="20" customHeight="1">
      <c r="A949" s="48" t="s">
        <v>1256</v>
      </c>
      <c r="B949" s="49">
        <v>91914</v>
      </c>
      <c r="C949" s="50" t="s">
        <v>210</v>
      </c>
      <c r="D949" s="50" t="s">
        <v>79</v>
      </c>
      <c r="E949" s="50" t="s">
        <v>74</v>
      </c>
      <c r="F949" s="36">
        <f>'Source Data'!F949</f>
        <v>932</v>
      </c>
      <c r="G949" s="62">
        <f>IF(F949=0,"N/A",'Source Data'!O949/F949)</f>
        <v>1864.0976394849786</v>
      </c>
      <c r="H949" s="36">
        <f>'Source Data'!G949</f>
        <v>944</v>
      </c>
      <c r="I949" s="62">
        <f>IF(H949=0,"N/A",'Source Data'!AS949/H949)</f>
        <v>2329.3188559322034</v>
      </c>
      <c r="J949" s="62">
        <f t="shared" si="42"/>
        <v>465.22121644722483</v>
      </c>
      <c r="K949" s="55">
        <f t="shared" si="43"/>
        <v>0.24956912481030677</v>
      </c>
      <c r="L949" s="58">
        <f t="shared" si="44"/>
        <v>0.22784859385712206</v>
      </c>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row>
    <row r="950" spans="1:47" ht="20" customHeight="1">
      <c r="A950" s="48" t="s">
        <v>1257</v>
      </c>
      <c r="B950" s="49">
        <v>232902</v>
      </c>
      <c r="C950" s="50" t="s">
        <v>872</v>
      </c>
      <c r="D950" s="50" t="s">
        <v>79</v>
      </c>
      <c r="E950" s="50" t="s">
        <v>74</v>
      </c>
      <c r="F950" s="36">
        <f>'Source Data'!F950</f>
        <v>445</v>
      </c>
      <c r="G950" s="62">
        <f>IF(F950=0,"N/A",'Source Data'!O950/F950)</f>
        <v>2063.1258426966292</v>
      </c>
      <c r="H950" s="36">
        <f>'Source Data'!G950</f>
        <v>462</v>
      </c>
      <c r="I950" s="62">
        <f>IF(H950=0,"N/A",'Source Data'!AS950/H950)</f>
        <v>2705.378787878788</v>
      </c>
      <c r="J950" s="62">
        <f t="shared" si="42"/>
        <v>642.25294518215878</v>
      </c>
      <c r="K950" s="55">
        <f t="shared" si="43"/>
        <v>0.31130090656161608</v>
      </c>
      <c r="L950" s="58">
        <f t="shared" si="44"/>
        <v>0.16504400765330204</v>
      </c>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row>
    <row r="951" spans="1:47" ht="20" customHeight="1">
      <c r="A951" s="48" t="s">
        <v>1258</v>
      </c>
      <c r="B951" s="49">
        <v>92906</v>
      </c>
      <c r="C951" s="50" t="s">
        <v>561</v>
      </c>
      <c r="D951" s="50" t="s">
        <v>79</v>
      </c>
      <c r="E951" s="50" t="s">
        <v>74</v>
      </c>
      <c r="F951" s="36">
        <f>'Source Data'!F951</f>
        <v>1527</v>
      </c>
      <c r="G951" s="62">
        <f>IF(F951=0,"N/A",'Source Data'!O951/F951)</f>
        <v>1083.897184020956</v>
      </c>
      <c r="H951" s="36">
        <f>'Source Data'!G951</f>
        <v>1583</v>
      </c>
      <c r="I951" s="62">
        <f>IF(H951=0,"N/A",'Source Data'!AS951/H951)</f>
        <v>1745.5615919140871</v>
      </c>
      <c r="J951" s="62">
        <f t="shared" si="42"/>
        <v>661.66440789313106</v>
      </c>
      <c r="K951" s="55">
        <f t="shared" si="43"/>
        <v>0.61044942052394746</v>
      </c>
      <c r="L951" s="58">
        <f t="shared" si="44"/>
        <v>0.16020205822695638</v>
      </c>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row>
    <row r="952" spans="1:47" ht="20" customHeight="1">
      <c r="A952" s="48" t="s">
        <v>1259</v>
      </c>
      <c r="B952" s="49">
        <v>123913</v>
      </c>
      <c r="C952" s="50" t="s">
        <v>202</v>
      </c>
      <c r="D952" s="50" t="s">
        <v>79</v>
      </c>
      <c r="E952" s="50" t="s">
        <v>74</v>
      </c>
      <c r="F952" s="36">
        <f>'Source Data'!F952</f>
        <v>375</v>
      </c>
      <c r="G952" s="62">
        <f>IF(F952=0,"N/A",'Source Data'!O952/F952)</f>
        <v>5914.3013333333338</v>
      </c>
      <c r="H952" s="36">
        <f>'Source Data'!G952</f>
        <v>372</v>
      </c>
      <c r="I952" s="62">
        <f>IF(H952=0,"N/A",'Source Data'!AS952/H952)</f>
        <v>7195.6129032258068</v>
      </c>
      <c r="J952" s="62">
        <f t="shared" si="42"/>
        <v>1281.311569892473</v>
      </c>
      <c r="K952" s="55">
        <f t="shared" si="43"/>
        <v>0.21664631165661602</v>
      </c>
      <c r="L952" s="58">
        <f t="shared" si="44"/>
        <v>8.2727731873127056E-2</v>
      </c>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row>
    <row r="953" spans="1:47" ht="20" customHeight="1">
      <c r="A953" s="48" t="s">
        <v>1260</v>
      </c>
      <c r="B953" s="49">
        <v>169911</v>
      </c>
      <c r="C953" s="50" t="s">
        <v>267</v>
      </c>
      <c r="D953" s="50" t="s">
        <v>79</v>
      </c>
      <c r="E953" s="50" t="s">
        <v>74</v>
      </c>
      <c r="F953" s="36">
        <f>'Source Data'!F953</f>
        <v>320</v>
      </c>
      <c r="G953" s="62">
        <f>IF(F953=0,"N/A",'Source Data'!O953/F953)</f>
        <v>1826.3218750000001</v>
      </c>
      <c r="H953" s="36">
        <f>'Source Data'!G953</f>
        <v>326</v>
      </c>
      <c r="I953" s="62">
        <f>IF(H953=0,"N/A",'Source Data'!AS953/H953)</f>
        <v>1869.7116564417179</v>
      </c>
      <c r="J953" s="62">
        <f t="shared" si="42"/>
        <v>43.389781441717787</v>
      </c>
      <c r="K953" s="55">
        <f t="shared" si="43"/>
        <v>2.3758014419948719E-2</v>
      </c>
      <c r="L953" s="58">
        <f t="shared" si="44"/>
        <v>2.4429715125986928</v>
      </c>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row>
    <row r="954" spans="1:47" ht="20" customHeight="1">
      <c r="A954" s="48" t="s">
        <v>1261</v>
      </c>
      <c r="B954" s="49">
        <v>14908</v>
      </c>
      <c r="C954" s="50" t="s">
        <v>86</v>
      </c>
      <c r="D954" s="50" t="s">
        <v>79</v>
      </c>
      <c r="E954" s="50" t="s">
        <v>74</v>
      </c>
      <c r="F954" s="36">
        <f>'Source Data'!F954</f>
        <v>2087</v>
      </c>
      <c r="G954" s="62">
        <f>IF(F954=0,"N/A",'Source Data'!O954/F954)</f>
        <v>1005.158600862482</v>
      </c>
      <c r="H954" s="36">
        <f>'Source Data'!G954</f>
        <v>2429</v>
      </c>
      <c r="I954" s="62">
        <f>IF(H954=0,"N/A",'Source Data'!AS954/H954)</f>
        <v>1424.9752984767395</v>
      </c>
      <c r="J954" s="62">
        <f t="shared" si="42"/>
        <v>419.81669761425746</v>
      </c>
      <c r="K954" s="55">
        <f t="shared" si="43"/>
        <v>0.41766214531122886</v>
      </c>
      <c r="L954" s="58">
        <f t="shared" si="44"/>
        <v>0.25249114816628038</v>
      </c>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row>
    <row r="955" spans="1:47" ht="20" customHeight="1">
      <c r="A955" s="48" t="s">
        <v>1262</v>
      </c>
      <c r="B955" s="49">
        <v>112909</v>
      </c>
      <c r="C955" s="50" t="s">
        <v>439</v>
      </c>
      <c r="D955" s="50" t="s">
        <v>79</v>
      </c>
      <c r="E955" s="50" t="s">
        <v>74</v>
      </c>
      <c r="F955" s="36">
        <f>'Source Data'!F955</f>
        <v>284</v>
      </c>
      <c r="G955" s="62">
        <f>IF(F955=0,"N/A",'Source Data'!O955/F955)</f>
        <v>1677.2183098591549</v>
      </c>
      <c r="H955" s="36">
        <f>'Source Data'!G955</f>
        <v>250</v>
      </c>
      <c r="I955" s="62">
        <f>IF(H955=0,"N/A",'Source Data'!AS955/H955)</f>
        <v>3058.848</v>
      </c>
      <c r="J955" s="62">
        <f t="shared" si="42"/>
        <v>1381.629690140845</v>
      </c>
      <c r="K955" s="55">
        <f t="shared" si="43"/>
        <v>0.82376258476266451</v>
      </c>
      <c r="L955" s="58">
        <f t="shared" si="44"/>
        <v>7.6720991707404776E-2</v>
      </c>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row>
    <row r="956" spans="1:47" ht="20" customHeight="1">
      <c r="A956" s="48" t="s">
        <v>1263</v>
      </c>
      <c r="B956" s="49">
        <v>236802</v>
      </c>
      <c r="C956" s="50" t="s">
        <v>799</v>
      </c>
      <c r="D956" s="50" t="s">
        <v>71</v>
      </c>
      <c r="E956" s="50" t="s">
        <v>74</v>
      </c>
      <c r="F956" s="36">
        <f>'Source Data'!F956</f>
        <v>360</v>
      </c>
      <c r="G956" s="62">
        <f>IF(F956=0,"N/A",'Source Data'!O956/F956)</f>
        <v>1498.7166666666667</v>
      </c>
      <c r="H956" s="36">
        <f>'Source Data'!G956</f>
        <v>437</v>
      </c>
      <c r="I956" s="62">
        <f>IF(H956=0,"N/A",'Source Data'!AS956/H956)</f>
        <v>1680.6064073226544</v>
      </c>
      <c r="J956" s="62">
        <f t="shared" si="42"/>
        <v>181.88974065598768</v>
      </c>
      <c r="K956" s="55">
        <f t="shared" si="43"/>
        <v>0.12136366045793913</v>
      </c>
      <c r="L956" s="58">
        <f t="shared" si="44"/>
        <v>0.58277063685785491</v>
      </c>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row>
    <row r="957" spans="1:47" ht="20" customHeight="1">
      <c r="A957" s="48" t="s">
        <v>1264</v>
      </c>
      <c r="B957" s="49">
        <v>74917</v>
      </c>
      <c r="C957" s="50" t="s">
        <v>256</v>
      </c>
      <c r="D957" s="50" t="s">
        <v>79</v>
      </c>
      <c r="E957" s="50" t="s">
        <v>74</v>
      </c>
      <c r="F957" s="36">
        <f>'Source Data'!F957</f>
        <v>535</v>
      </c>
      <c r="G957" s="62">
        <f>IF(F957=0,"N/A",'Source Data'!O957/F957)</f>
        <v>1283.1719626168224</v>
      </c>
      <c r="H957" s="36">
        <f>'Source Data'!G957</f>
        <v>469</v>
      </c>
      <c r="I957" s="62">
        <f>IF(H957=0,"N/A",'Source Data'!AS957/H957)</f>
        <v>2443.9552238805968</v>
      </c>
      <c r="J957" s="62">
        <f t="shared" si="42"/>
        <v>1160.7832612637744</v>
      </c>
      <c r="K957" s="55">
        <f t="shared" si="43"/>
        <v>0.90462018738045369</v>
      </c>
      <c r="L957" s="58">
        <f t="shared" si="44"/>
        <v>9.1317650363595945E-2</v>
      </c>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row>
    <row r="958" spans="1:47" ht="20" customHeight="1">
      <c r="A958" s="48" t="s">
        <v>1265</v>
      </c>
      <c r="B958" s="49">
        <v>226903</v>
      </c>
      <c r="C958" s="50" t="s">
        <v>400</v>
      </c>
      <c r="D958" s="50" t="s">
        <v>79</v>
      </c>
      <c r="E958" s="50" t="s">
        <v>74</v>
      </c>
      <c r="F958" s="36">
        <f>'Source Data'!F958</f>
        <v>14574</v>
      </c>
      <c r="G958" s="62">
        <f>IF(F958=0,"N/A",'Source Data'!O958/F958)</f>
        <v>1307.1001783998902</v>
      </c>
      <c r="H958" s="36">
        <f>'Source Data'!G958</f>
        <v>13004</v>
      </c>
      <c r="I958" s="62">
        <f>IF(H958=0,"N/A",'Source Data'!AS958/H958)</f>
        <v>1885.5705167640726</v>
      </c>
      <c r="J958" s="62">
        <f t="shared" si="42"/>
        <v>578.47033836418245</v>
      </c>
      <c r="K958" s="55">
        <f t="shared" si="43"/>
        <v>0.44256006381418078</v>
      </c>
      <c r="L958" s="58">
        <f t="shared" si="44"/>
        <v>0.18324189326586787</v>
      </c>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row>
    <row r="959" spans="1:47" ht="20" customHeight="1">
      <c r="A959" s="48" t="s">
        <v>1266</v>
      </c>
      <c r="B959" s="49">
        <v>15907</v>
      </c>
      <c r="C959" s="50" t="s">
        <v>99</v>
      </c>
      <c r="D959" s="50" t="s">
        <v>79</v>
      </c>
      <c r="E959" s="50" t="s">
        <v>74</v>
      </c>
      <c r="F959" s="36">
        <f>'Source Data'!F959</f>
        <v>48532</v>
      </c>
      <c r="G959" s="62">
        <f>IF(F959=0,"N/A",'Source Data'!O959/F959)</f>
        <v>2352.5613203659441</v>
      </c>
      <c r="H959" s="36">
        <f>'Source Data'!G959</f>
        <v>44047</v>
      </c>
      <c r="I959" s="62">
        <f>IF(H959=0,"N/A",'Source Data'!AS959/H959)</f>
        <v>3146.6621563330077</v>
      </c>
      <c r="J959" s="62">
        <f t="shared" si="42"/>
        <v>794.10083596706363</v>
      </c>
      <c r="K959" s="55">
        <f t="shared" si="43"/>
        <v>0.33754734853990553</v>
      </c>
      <c r="L959" s="58">
        <f t="shared" si="44"/>
        <v>0.13348430728058885</v>
      </c>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row>
    <row r="960" spans="1:47" ht="20" customHeight="1">
      <c r="A960" s="48" t="s">
        <v>1267</v>
      </c>
      <c r="B960" s="49">
        <v>15840</v>
      </c>
      <c r="C960" s="50" t="s">
        <v>99</v>
      </c>
      <c r="D960" s="50" t="s">
        <v>71</v>
      </c>
      <c r="E960" s="50" t="s">
        <v>89</v>
      </c>
      <c r="F960" s="36">
        <f>'Source Data'!F960</f>
        <v>0</v>
      </c>
      <c r="G960" s="62" t="str">
        <f>IF(F960=0,"N/A",'Source Data'!O960/F960)</f>
        <v>N/A</v>
      </c>
      <c r="H960" s="36">
        <f>'Source Data'!G960</f>
        <v>139</v>
      </c>
      <c r="I960" s="62">
        <f>IF(H960=0,"N/A",'Source Data'!AS960/H960)</f>
        <v>0</v>
      </c>
      <c r="J960" s="62" t="str">
        <f t="shared" si="42"/>
        <v>N/A</v>
      </c>
      <c r="K960" s="55" t="str">
        <f t="shared" si="43"/>
        <v>N/A</v>
      </c>
      <c r="L960" s="58" t="str">
        <f t="shared" si="44"/>
        <v>N/A</v>
      </c>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row>
    <row r="961" spans="1:47" ht="20" customHeight="1">
      <c r="A961" s="48" t="s">
        <v>1268</v>
      </c>
      <c r="B961" s="49">
        <v>203901</v>
      </c>
      <c r="C961" s="50" t="s">
        <v>294</v>
      </c>
      <c r="D961" s="50" t="s">
        <v>79</v>
      </c>
      <c r="E961" s="50" t="s">
        <v>74</v>
      </c>
      <c r="F961" s="36">
        <f>'Source Data'!F961</f>
        <v>742</v>
      </c>
      <c r="G961" s="62">
        <f>IF(F961=0,"N/A",'Source Data'!O961/F961)</f>
        <v>2205.7291105121294</v>
      </c>
      <c r="H961" s="36">
        <f>'Source Data'!G961</f>
        <v>597</v>
      </c>
      <c r="I961" s="62">
        <f>IF(H961=0,"N/A",'Source Data'!AS961/H961)</f>
        <v>3175.6415410385262</v>
      </c>
      <c r="J961" s="62">
        <f t="shared" si="42"/>
        <v>969.91243052639675</v>
      </c>
      <c r="K961" s="55">
        <f t="shared" si="43"/>
        <v>0.43972418276748454</v>
      </c>
      <c r="L961" s="58">
        <f t="shared" si="44"/>
        <v>0.10928821681610064</v>
      </c>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row>
    <row r="962" spans="1:47" ht="20" customHeight="1">
      <c r="A962" s="48" t="s">
        <v>1269</v>
      </c>
      <c r="B962" s="49">
        <v>31912</v>
      </c>
      <c r="C962" s="50" t="s">
        <v>307</v>
      </c>
      <c r="D962" s="50" t="s">
        <v>79</v>
      </c>
      <c r="E962" s="50" t="s">
        <v>74</v>
      </c>
      <c r="F962" s="36">
        <f>'Source Data'!F962</f>
        <v>10250</v>
      </c>
      <c r="G962" s="62">
        <f>IF(F962=0,"N/A",'Source Data'!O962/F962)</f>
        <v>2078.8882926829269</v>
      </c>
      <c r="H962" s="36">
        <f>'Source Data'!G962</f>
        <v>9073</v>
      </c>
      <c r="I962" s="62">
        <f>IF(H962=0,"N/A",'Source Data'!AS962/H962)</f>
        <v>2448.2625371982808</v>
      </c>
      <c r="J962" s="62">
        <f t="shared" si="42"/>
        <v>369.37424451535389</v>
      </c>
      <c r="K962" s="55">
        <f t="shared" si="43"/>
        <v>0.17767873618579805</v>
      </c>
      <c r="L962" s="58">
        <f t="shared" si="44"/>
        <v>0.28697182213957495</v>
      </c>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row>
    <row r="963" spans="1:47" ht="20" customHeight="1">
      <c r="A963" s="48" t="s">
        <v>1270</v>
      </c>
      <c r="B963" s="49">
        <v>66902</v>
      </c>
      <c r="C963" s="50" t="s">
        <v>216</v>
      </c>
      <c r="D963" s="50" t="s">
        <v>79</v>
      </c>
      <c r="E963" s="50" t="s">
        <v>74</v>
      </c>
      <c r="F963" s="36">
        <f>'Source Data'!F963</f>
        <v>1529</v>
      </c>
      <c r="G963" s="62">
        <f>IF(F963=0,"N/A",'Source Data'!O963/F963)</f>
        <v>1370.0130804447351</v>
      </c>
      <c r="H963" s="36">
        <f>'Source Data'!G963</f>
        <v>1453</v>
      </c>
      <c r="I963" s="62">
        <f>IF(H963=0,"N/A",'Source Data'!AS963/H963)</f>
        <v>2206.8616655196147</v>
      </c>
      <c r="J963" s="62">
        <f t="shared" si="42"/>
        <v>836.84858507487957</v>
      </c>
      <c r="K963" s="55">
        <f t="shared" si="43"/>
        <v>0.61083255117770185</v>
      </c>
      <c r="L963" s="58">
        <f t="shared" si="44"/>
        <v>0.12666568587257077</v>
      </c>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row>
    <row r="964" spans="1:47" ht="20" customHeight="1">
      <c r="A964" s="48" t="s">
        <v>1271</v>
      </c>
      <c r="B964" s="49">
        <v>71904</v>
      </c>
      <c r="C964" s="50" t="s">
        <v>141</v>
      </c>
      <c r="D964" s="50" t="s">
        <v>79</v>
      </c>
      <c r="E964" s="50" t="s">
        <v>74</v>
      </c>
      <c r="F964" s="36">
        <f>'Source Data'!F964</f>
        <v>3436</v>
      </c>
      <c r="G964" s="62">
        <f>IF(F964=0,"N/A",'Source Data'!O964/F964)</f>
        <v>1900.6091385331781</v>
      </c>
      <c r="H964" s="36">
        <f>'Source Data'!G964</f>
        <v>2927</v>
      </c>
      <c r="I964" s="62">
        <f>IF(H964=0,"N/A",'Source Data'!AS964/H964)</f>
        <v>2278.075845575675</v>
      </c>
      <c r="J964" s="62">
        <f t="shared" si="42"/>
        <v>377.46670704249686</v>
      </c>
      <c r="K964" s="55">
        <f t="shared" si="43"/>
        <v>0.19860301594351593</v>
      </c>
      <c r="L964" s="58">
        <f t="shared" si="44"/>
        <v>0.28081946837252075</v>
      </c>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row>
    <row r="965" spans="1:47" ht="20" customHeight="1">
      <c r="A965" s="48" t="s">
        <v>1272</v>
      </c>
      <c r="B965" s="49">
        <v>233901</v>
      </c>
      <c r="C965" s="50" t="s">
        <v>445</v>
      </c>
      <c r="D965" s="50" t="s">
        <v>79</v>
      </c>
      <c r="E965" s="50" t="s">
        <v>74</v>
      </c>
      <c r="F965" s="36">
        <f>'Source Data'!F965</f>
        <v>10331</v>
      </c>
      <c r="G965" s="62">
        <f>IF(F965=0,"N/A",'Source Data'!O965/F965)</f>
        <v>1782.3925079856742</v>
      </c>
      <c r="H965" s="36">
        <f>'Source Data'!G965</f>
        <v>9767</v>
      </c>
      <c r="I965" s="62">
        <f>IF(H965=0,"N/A",'Source Data'!AS965/H965)</f>
        <v>2220.7872427562197</v>
      </c>
      <c r="J965" s="62">
        <f t="shared" si="42"/>
        <v>438.39473477054548</v>
      </c>
      <c r="K965" s="55">
        <f t="shared" si="43"/>
        <v>0.24595858252680056</v>
      </c>
      <c r="L965" s="58">
        <f t="shared" si="44"/>
        <v>0.2417912251055663</v>
      </c>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row>
    <row r="966" spans="1:47" ht="20" customHeight="1">
      <c r="A966" s="48" t="s">
        <v>1273</v>
      </c>
      <c r="B966" s="49">
        <v>214902</v>
      </c>
      <c r="C966" s="50" t="s">
        <v>1220</v>
      </c>
      <c r="D966" s="50" t="s">
        <v>79</v>
      </c>
      <c r="E966" s="50" t="s">
        <v>74</v>
      </c>
      <c r="F966" s="36">
        <f>'Source Data'!F966</f>
        <v>200</v>
      </c>
      <c r="G966" s="62">
        <f>IF(F966=0,"N/A",'Source Data'!O966/F966)</f>
        <v>2801.88</v>
      </c>
      <c r="H966" s="36">
        <f>'Source Data'!G966</f>
        <v>153</v>
      </c>
      <c r="I966" s="62">
        <f>IF(H966=0,"N/A",'Source Data'!AS966/H966)</f>
        <v>4302.9673202614376</v>
      </c>
      <c r="J966" s="62">
        <f t="shared" ref="J966:J1029" si="45">IF(OR(NOT(ISNUMBER(G966)),NOT(ISNUMBER(I966))),"N/A",I966-G966)</f>
        <v>1501.0873202614375</v>
      </c>
      <c r="K966" s="55">
        <f t="shared" ref="K966:K1029" si="46">IF(OR(NOT(ISNUMBER(G966)),NOT(ISNUMBER(J966)),G966=0),"N/A",J966/G966)</f>
        <v>0.53574290128821989</v>
      </c>
      <c r="L966" s="58">
        <f t="shared" ref="L966:L1029" si="47">IF(OR(NOT(ISNUMBER(J966)),J966&lt;=0),"N/A",106/J966)</f>
        <v>7.0615478906009582E-2</v>
      </c>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row>
    <row r="967" spans="1:47" ht="20" customHeight="1">
      <c r="A967" s="48" t="s">
        <v>1274</v>
      </c>
      <c r="B967" s="49">
        <v>105902</v>
      </c>
      <c r="C967" s="50" t="s">
        <v>539</v>
      </c>
      <c r="D967" s="50" t="s">
        <v>79</v>
      </c>
      <c r="E967" s="50" t="s">
        <v>74</v>
      </c>
      <c r="F967" s="36">
        <f>'Source Data'!F967</f>
        <v>8224</v>
      </c>
      <c r="G967" s="62">
        <f>IF(F967=0,"N/A",'Source Data'!O967/F967)</f>
        <v>1760.7992461089493</v>
      </c>
      <c r="H967" s="36">
        <f>'Source Data'!G967</f>
        <v>8222</v>
      </c>
      <c r="I967" s="62">
        <f>IF(H967=0,"N/A",'Source Data'!AS967/H967)</f>
        <v>2198.3552663585501</v>
      </c>
      <c r="J967" s="62">
        <f t="shared" si="45"/>
        <v>437.55602024960081</v>
      </c>
      <c r="K967" s="55">
        <f t="shared" si="46"/>
        <v>0.2484985277092327</v>
      </c>
      <c r="L967" s="58">
        <f t="shared" si="47"/>
        <v>0.24225469447211131</v>
      </c>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row>
    <row r="968" spans="1:47" ht="20" customHeight="1">
      <c r="A968" s="48" t="s">
        <v>1275</v>
      </c>
      <c r="B968" s="49">
        <v>245904</v>
      </c>
      <c r="C968" s="50" t="s">
        <v>905</v>
      </c>
      <c r="D968" s="50" t="s">
        <v>79</v>
      </c>
      <c r="E968" s="50" t="s">
        <v>74</v>
      </c>
      <c r="F968" s="36">
        <f>'Source Data'!F968</f>
        <v>250</v>
      </c>
      <c r="G968" s="62">
        <f>IF(F968=0,"N/A",'Source Data'!O968/F968)</f>
        <v>2453.1480000000001</v>
      </c>
      <c r="H968" s="36">
        <f>'Source Data'!G968</f>
        <v>187</v>
      </c>
      <c r="I968" s="62">
        <f>IF(H968=0,"N/A",'Source Data'!AS968/H968)</f>
        <v>5016.1711229946523</v>
      </c>
      <c r="J968" s="62">
        <f t="shared" si="45"/>
        <v>2563.0231229946521</v>
      </c>
      <c r="K968" s="55">
        <f t="shared" si="46"/>
        <v>1.0447894391184926</v>
      </c>
      <c r="L968" s="58">
        <f t="shared" si="47"/>
        <v>4.1357410726809575E-2</v>
      </c>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row>
    <row r="969" spans="1:47" ht="20" customHeight="1">
      <c r="A969" s="48" t="s">
        <v>1276</v>
      </c>
      <c r="B969" s="49">
        <v>206901</v>
      </c>
      <c r="C969" s="50" t="s">
        <v>385</v>
      </c>
      <c r="D969" s="50" t="s">
        <v>79</v>
      </c>
      <c r="E969" s="50" t="s">
        <v>74</v>
      </c>
      <c r="F969" s="36">
        <f>'Source Data'!F969</f>
        <v>771</v>
      </c>
      <c r="G969" s="62">
        <f>IF(F969=0,"N/A",'Source Data'!O969/F969)</f>
        <v>1553.5823605706873</v>
      </c>
      <c r="H969" s="36">
        <f>'Source Data'!G969</f>
        <v>738</v>
      </c>
      <c r="I969" s="62">
        <f>IF(H969=0,"N/A",'Source Data'!AS969/H969)</f>
        <v>2029.5514905149053</v>
      </c>
      <c r="J969" s="62">
        <f t="shared" si="45"/>
        <v>475.96912994421791</v>
      </c>
      <c r="K969" s="55">
        <f t="shared" si="46"/>
        <v>0.30636877839510041</v>
      </c>
      <c r="L969" s="58">
        <f t="shared" si="47"/>
        <v>0.22270351863454435</v>
      </c>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row>
    <row r="970" spans="1:47" ht="20" customHeight="1">
      <c r="A970" s="48" t="s">
        <v>1277</v>
      </c>
      <c r="B970" s="49">
        <v>22903</v>
      </c>
      <c r="C970" s="50" t="s">
        <v>114</v>
      </c>
      <c r="D970" s="50" t="s">
        <v>79</v>
      </c>
      <c r="E970" s="50" t="s">
        <v>74</v>
      </c>
      <c r="F970" s="36">
        <f>'Source Data'!F970</f>
        <v>14</v>
      </c>
      <c r="G970" s="62">
        <f>IF(F970=0,"N/A",'Source Data'!O970/F970)</f>
        <v>13281.928571428571</v>
      </c>
      <c r="H970" s="36">
        <f>'Source Data'!G970</f>
        <v>9</v>
      </c>
      <c r="I970" s="62">
        <f>IF(H970=0,"N/A",'Source Data'!AS970/H970)</f>
        <v>38879.444444444445</v>
      </c>
      <c r="J970" s="62">
        <f t="shared" si="45"/>
        <v>25597.515873015873</v>
      </c>
      <c r="K970" s="55">
        <f t="shared" si="46"/>
        <v>1.9272439040276113</v>
      </c>
      <c r="L970" s="58">
        <f t="shared" si="47"/>
        <v>4.1410268295503623E-3</v>
      </c>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row>
    <row r="971" spans="1:47" ht="20" customHeight="1">
      <c r="A971" s="48" t="s">
        <v>1278</v>
      </c>
      <c r="B971" s="49">
        <v>58909</v>
      </c>
      <c r="C971" s="50" t="s">
        <v>506</v>
      </c>
      <c r="D971" s="50" t="s">
        <v>79</v>
      </c>
      <c r="E971" s="50" t="s">
        <v>74</v>
      </c>
      <c r="F971" s="36">
        <f>'Source Data'!F971</f>
        <v>266</v>
      </c>
      <c r="G971" s="62">
        <f>IF(F971=0,"N/A",'Source Data'!O971/F971)</f>
        <v>2446.4661654135339</v>
      </c>
      <c r="H971" s="36">
        <f>'Source Data'!G971</f>
        <v>232</v>
      </c>
      <c r="I971" s="62">
        <f>IF(H971=0,"N/A",'Source Data'!AS971/H971)</f>
        <v>4085.0043103448274</v>
      </c>
      <c r="J971" s="62">
        <f t="shared" si="45"/>
        <v>1638.5381449312936</v>
      </c>
      <c r="K971" s="55">
        <f t="shared" si="46"/>
        <v>0.66975712482593286</v>
      </c>
      <c r="L971" s="58">
        <f t="shared" si="47"/>
        <v>6.4691811007210179E-2</v>
      </c>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row>
    <row r="972" spans="1:47" ht="20" customHeight="1">
      <c r="A972" s="48" t="s">
        <v>1279</v>
      </c>
      <c r="B972" s="49">
        <v>117903</v>
      </c>
      <c r="C972" s="50" t="s">
        <v>262</v>
      </c>
      <c r="D972" s="50" t="s">
        <v>79</v>
      </c>
      <c r="E972" s="50" t="s">
        <v>74</v>
      </c>
      <c r="F972" s="36">
        <f>'Source Data'!F972</f>
        <v>687</v>
      </c>
      <c r="G972" s="62">
        <f>IF(F972=0,"N/A",'Source Data'!O972/F972)</f>
        <v>1552.0203784570597</v>
      </c>
      <c r="H972" s="36">
        <f>'Source Data'!G972</f>
        <v>745</v>
      </c>
      <c r="I972" s="62">
        <f>IF(H972=0,"N/A",'Source Data'!AS972/H972)</f>
        <v>2181.8442953020135</v>
      </c>
      <c r="J972" s="62">
        <f t="shared" si="45"/>
        <v>629.82391684495383</v>
      </c>
      <c r="K972" s="55">
        <f t="shared" si="46"/>
        <v>0.40580905095530573</v>
      </c>
      <c r="L972" s="58">
        <f t="shared" si="47"/>
        <v>0.16830100789280511</v>
      </c>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row>
    <row r="973" spans="1:47" ht="20" customHeight="1">
      <c r="A973" s="48" t="s">
        <v>1280</v>
      </c>
      <c r="B973" s="49">
        <v>61908</v>
      </c>
      <c r="C973" s="50" t="s">
        <v>152</v>
      </c>
      <c r="D973" s="50" t="s">
        <v>79</v>
      </c>
      <c r="E973" s="50" t="s">
        <v>74</v>
      </c>
      <c r="F973" s="36">
        <f>'Source Data'!F973</f>
        <v>2635</v>
      </c>
      <c r="G973" s="62">
        <f>IF(F973=0,"N/A",'Source Data'!O973/F973)</f>
        <v>1529.2117647058824</v>
      </c>
      <c r="H973" s="36">
        <f>'Source Data'!G973</f>
        <v>2880</v>
      </c>
      <c r="I973" s="62">
        <f>IF(H973=0,"N/A",'Source Data'!AS973/H973)</f>
        <v>2028.6885416666667</v>
      </c>
      <c r="J973" s="62">
        <f t="shared" si="45"/>
        <v>499.47677696078426</v>
      </c>
      <c r="K973" s="55">
        <f t="shared" si="46"/>
        <v>0.32662368187891233</v>
      </c>
      <c r="L973" s="58">
        <f t="shared" si="47"/>
        <v>0.21222207896228665</v>
      </c>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row>
    <row r="974" spans="1:47" ht="20" customHeight="1">
      <c r="A974" s="48" t="s">
        <v>1281</v>
      </c>
      <c r="B974" s="49">
        <v>42903</v>
      </c>
      <c r="C974" s="50" t="s">
        <v>422</v>
      </c>
      <c r="D974" s="50" t="s">
        <v>79</v>
      </c>
      <c r="E974" s="50" t="s">
        <v>74</v>
      </c>
      <c r="F974" s="36">
        <f>'Source Data'!F974</f>
        <v>265</v>
      </c>
      <c r="G974" s="62">
        <f>IF(F974=0,"N/A",'Source Data'!O974/F974)</f>
        <v>1760.3622641509435</v>
      </c>
      <c r="H974" s="36">
        <f>'Source Data'!G974</f>
        <v>259</v>
      </c>
      <c r="I974" s="62">
        <f>IF(H974=0,"N/A",'Source Data'!AS974/H974)</f>
        <v>2707.5791505791508</v>
      </c>
      <c r="J974" s="62">
        <f t="shared" si="45"/>
        <v>947.21688642820732</v>
      </c>
      <c r="K974" s="55">
        <f t="shared" si="46"/>
        <v>0.53808065857686871</v>
      </c>
      <c r="L974" s="58">
        <f t="shared" si="47"/>
        <v>0.11190678873949117</v>
      </c>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row>
    <row r="975" spans="1:47" ht="20" customHeight="1">
      <c r="A975" s="48" t="s">
        <v>1282</v>
      </c>
      <c r="B975" s="49">
        <v>84909</v>
      </c>
      <c r="C975" s="50" t="s">
        <v>126</v>
      </c>
      <c r="D975" s="50" t="s">
        <v>79</v>
      </c>
      <c r="E975" s="50" t="s">
        <v>74</v>
      </c>
      <c r="F975" s="36">
        <f>'Source Data'!F975</f>
        <v>4528</v>
      </c>
      <c r="G975" s="62">
        <f>IF(F975=0,"N/A",'Source Data'!O975/F975)</f>
        <v>1696.2760600706713</v>
      </c>
      <c r="H975" s="36">
        <f>'Source Data'!G975</f>
        <v>4310</v>
      </c>
      <c r="I975" s="62">
        <f>IF(H975=0,"N/A",'Source Data'!AS975/H975)</f>
        <v>2052.1452436194895</v>
      </c>
      <c r="J975" s="62">
        <f t="shared" si="45"/>
        <v>355.86918354881823</v>
      </c>
      <c r="K975" s="55">
        <f t="shared" si="46"/>
        <v>0.20979437953866531</v>
      </c>
      <c r="L975" s="58">
        <f t="shared" si="47"/>
        <v>0.29786226203387711</v>
      </c>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row>
    <row r="976" spans="1:47" ht="20" customHeight="1">
      <c r="A976" s="48" t="s">
        <v>1283</v>
      </c>
      <c r="B976" s="49">
        <v>137904</v>
      </c>
      <c r="C976" s="50" t="s">
        <v>866</v>
      </c>
      <c r="D976" s="50" t="s">
        <v>79</v>
      </c>
      <c r="E976" s="50" t="s">
        <v>74</v>
      </c>
      <c r="F976" s="36">
        <f>'Source Data'!F976</f>
        <v>810</v>
      </c>
      <c r="G976" s="62">
        <f>IF(F976=0,"N/A",'Source Data'!O976/F976)</f>
        <v>1525.2641975308643</v>
      </c>
      <c r="H976" s="36">
        <f>'Source Data'!G976</f>
        <v>826</v>
      </c>
      <c r="I976" s="62">
        <f>IF(H976=0,"N/A",'Source Data'!AS976/H976)</f>
        <v>1998.1973365617434</v>
      </c>
      <c r="J976" s="62">
        <f t="shared" si="45"/>
        <v>472.93313903087915</v>
      </c>
      <c r="K976" s="55">
        <f t="shared" si="46"/>
        <v>0.31006637394129821</v>
      </c>
      <c r="L976" s="58">
        <f t="shared" si="47"/>
        <v>0.22413316228423349</v>
      </c>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row>
    <row r="977" spans="1:47" ht="20" customHeight="1">
      <c r="A977" s="48" t="s">
        <v>1284</v>
      </c>
      <c r="B977" s="49">
        <v>31913</v>
      </c>
      <c r="C977" s="50" t="s">
        <v>307</v>
      </c>
      <c r="D977" s="50" t="s">
        <v>79</v>
      </c>
      <c r="E977" s="50" t="s">
        <v>74</v>
      </c>
      <c r="F977" s="36">
        <f>'Source Data'!F977</f>
        <v>649</v>
      </c>
      <c r="G977" s="62">
        <f>IF(F977=0,"N/A",'Source Data'!O977/F977)</f>
        <v>2120.326656394453</v>
      </c>
      <c r="H977" s="36">
        <f>'Source Data'!G977</f>
        <v>512</v>
      </c>
      <c r="I977" s="62">
        <f>IF(H977=0,"N/A",'Source Data'!AS977/H977)</f>
        <v>3297.37890625</v>
      </c>
      <c r="J977" s="62">
        <f t="shared" si="45"/>
        <v>1177.052249855547</v>
      </c>
      <c r="K977" s="55">
        <f t="shared" si="46"/>
        <v>0.55512778953460229</v>
      </c>
      <c r="L977" s="58">
        <f t="shared" si="47"/>
        <v>9.0055475458297438E-2</v>
      </c>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c r="AR977" s="1"/>
      <c r="AS977" s="1"/>
      <c r="AT977" s="1"/>
      <c r="AU977" s="1"/>
    </row>
    <row r="978" spans="1:47" ht="20" customHeight="1">
      <c r="A978" s="48" t="s">
        <v>1285</v>
      </c>
      <c r="B978" s="49">
        <v>31914</v>
      </c>
      <c r="C978" s="50" t="s">
        <v>307</v>
      </c>
      <c r="D978" s="50" t="s">
        <v>79</v>
      </c>
      <c r="E978" s="50" t="s">
        <v>74</v>
      </c>
      <c r="F978" s="36">
        <f>'Source Data'!F978</f>
        <v>998</v>
      </c>
      <c r="G978" s="62">
        <f>IF(F978=0,"N/A",'Source Data'!O978/F978)</f>
        <v>1795.1302605210421</v>
      </c>
      <c r="H978" s="36">
        <f>'Source Data'!G978</f>
        <v>874</v>
      </c>
      <c r="I978" s="62">
        <f>IF(H978=0,"N/A",'Source Data'!AS978/H978)</f>
        <v>2845.2093821510298</v>
      </c>
      <c r="J978" s="62">
        <f t="shared" si="45"/>
        <v>1050.0791216299876</v>
      </c>
      <c r="K978" s="55">
        <f t="shared" si="46"/>
        <v>0.58495984649336752</v>
      </c>
      <c r="L978" s="58">
        <f t="shared" si="47"/>
        <v>0.10094477436658417</v>
      </c>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c r="AR978" s="1"/>
      <c r="AS978" s="1"/>
      <c r="AT978" s="1"/>
      <c r="AU978" s="1"/>
    </row>
    <row r="979" spans="1:47" ht="20" customHeight="1">
      <c r="A979" s="48" t="s">
        <v>1286</v>
      </c>
      <c r="B979" s="49">
        <v>182904</v>
      </c>
      <c r="C979" s="50" t="s">
        <v>682</v>
      </c>
      <c r="D979" s="50" t="s">
        <v>79</v>
      </c>
      <c r="E979" s="50" t="s">
        <v>74</v>
      </c>
      <c r="F979" s="36">
        <f>'Source Data'!F979</f>
        <v>487</v>
      </c>
      <c r="G979" s="62">
        <f>IF(F979=0,"N/A",'Source Data'!O979/F979)</f>
        <v>1755.0349075975359</v>
      </c>
      <c r="H979" s="36">
        <f>'Source Data'!G979</f>
        <v>582</v>
      </c>
      <c r="I979" s="62">
        <f>IF(H979=0,"N/A",'Source Data'!AS979/H979)</f>
        <v>2346.283505154639</v>
      </c>
      <c r="J979" s="62">
        <f t="shared" si="45"/>
        <v>591.24859755710304</v>
      </c>
      <c r="K979" s="55">
        <f t="shared" si="46"/>
        <v>0.33688708697336517</v>
      </c>
      <c r="L979" s="58">
        <f t="shared" si="47"/>
        <v>0.17928160918768601</v>
      </c>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c r="AQ979" s="1"/>
      <c r="AR979" s="1"/>
      <c r="AS979" s="1"/>
      <c r="AT979" s="1"/>
      <c r="AU979" s="1"/>
    </row>
    <row r="980" spans="1:47" ht="20" customHeight="1">
      <c r="A980" s="48" t="s">
        <v>1287</v>
      </c>
      <c r="B980" s="49">
        <v>74911</v>
      </c>
      <c r="C980" s="50" t="s">
        <v>256</v>
      </c>
      <c r="D980" s="50" t="s">
        <v>79</v>
      </c>
      <c r="E980" s="50" t="s">
        <v>74</v>
      </c>
      <c r="F980" s="36">
        <f>'Source Data'!F980</f>
        <v>329</v>
      </c>
      <c r="G980" s="62">
        <f>IF(F980=0,"N/A",'Source Data'!O980/F980)</f>
        <v>1520.8085106382978</v>
      </c>
      <c r="H980" s="36">
        <f>'Source Data'!G980</f>
        <v>305</v>
      </c>
      <c r="I980" s="62">
        <f>IF(H980=0,"N/A",'Source Data'!AS980/H980)</f>
        <v>2141.0229508196721</v>
      </c>
      <c r="J980" s="62">
        <f t="shared" si="45"/>
        <v>620.21444018137436</v>
      </c>
      <c r="K980" s="55">
        <f t="shared" si="46"/>
        <v>0.40781889096679536</v>
      </c>
      <c r="L980" s="58">
        <f t="shared" si="47"/>
        <v>0.17090862955238764</v>
      </c>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row>
    <row r="981" spans="1:47" ht="20" customHeight="1">
      <c r="A981" s="48" t="s">
        <v>1288</v>
      </c>
      <c r="B981" s="49">
        <v>94902</v>
      </c>
      <c r="C981" s="50" t="s">
        <v>980</v>
      </c>
      <c r="D981" s="50" t="s">
        <v>79</v>
      </c>
      <c r="E981" s="50" t="s">
        <v>74</v>
      </c>
      <c r="F981" s="36">
        <f>'Source Data'!F981</f>
        <v>15972</v>
      </c>
      <c r="G981" s="62">
        <f>IF(F981=0,"N/A",'Source Data'!O981/F981)</f>
        <v>1079.6411845730026</v>
      </c>
      <c r="H981" s="36">
        <f>'Source Data'!G981</f>
        <v>14947</v>
      </c>
      <c r="I981" s="62">
        <f>IF(H981=0,"N/A",'Source Data'!AS981/H981)</f>
        <v>1715.471733458219</v>
      </c>
      <c r="J981" s="62">
        <f t="shared" si="45"/>
        <v>635.83054888521633</v>
      </c>
      <c r="K981" s="55">
        <f t="shared" si="46"/>
        <v>0.58892765297452676</v>
      </c>
      <c r="L981" s="58">
        <f t="shared" si="47"/>
        <v>0.16671108392927456</v>
      </c>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row>
    <row r="982" spans="1:47" ht="20" customHeight="1">
      <c r="A982" s="48" t="s">
        <v>1289</v>
      </c>
      <c r="B982" s="49">
        <v>207901</v>
      </c>
      <c r="C982" s="50" t="s">
        <v>1290</v>
      </c>
      <c r="D982" s="50" t="s">
        <v>79</v>
      </c>
      <c r="E982" s="50" t="s">
        <v>74</v>
      </c>
      <c r="F982" s="36">
        <f>'Source Data'!F982</f>
        <v>505</v>
      </c>
      <c r="G982" s="62">
        <f>IF(F982=0,"N/A",'Source Data'!O982/F982)</f>
        <v>2146.768316831683</v>
      </c>
      <c r="H982" s="36">
        <f>'Source Data'!G982</f>
        <v>415</v>
      </c>
      <c r="I982" s="62">
        <f>IF(H982=0,"N/A",'Source Data'!AS982/H982)</f>
        <v>3288.9807228915661</v>
      </c>
      <c r="J982" s="62">
        <f t="shared" si="45"/>
        <v>1142.2124060598831</v>
      </c>
      <c r="K982" s="55">
        <f t="shared" si="46"/>
        <v>0.53206133009528578</v>
      </c>
      <c r="L982" s="58">
        <f t="shared" si="47"/>
        <v>9.2802353955909245E-2</v>
      </c>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row>
    <row r="983" spans="1:47" ht="20" customHeight="1">
      <c r="A983" s="48" t="s">
        <v>1291</v>
      </c>
      <c r="B983" s="49">
        <v>15827</v>
      </c>
      <c r="C983" s="50" t="s">
        <v>99</v>
      </c>
      <c r="D983" s="50" t="s">
        <v>71</v>
      </c>
      <c r="E983" s="50" t="s">
        <v>74</v>
      </c>
      <c r="F983" s="36">
        <f>'Source Data'!F983</f>
        <v>2239</v>
      </c>
      <c r="G983" s="62">
        <f>IF(F983=0,"N/A",'Source Data'!O983/F983)</f>
        <v>1116.8905761500671</v>
      </c>
      <c r="H983" s="36">
        <f>'Source Data'!G983</f>
        <v>5602</v>
      </c>
      <c r="I983" s="62">
        <f>IF(H983=0,"N/A",'Source Data'!AS983/H983)</f>
        <v>1517.2034987504462</v>
      </c>
      <c r="J983" s="62">
        <f t="shared" si="45"/>
        <v>400.31292260037912</v>
      </c>
      <c r="K983" s="55">
        <f t="shared" si="46"/>
        <v>0.35841731602773635</v>
      </c>
      <c r="L983" s="58">
        <f t="shared" si="47"/>
        <v>0.26479285083139009</v>
      </c>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row>
    <row r="984" spans="1:47" ht="20" customHeight="1">
      <c r="A984" s="48" t="s">
        <v>1292</v>
      </c>
      <c r="B984" s="49">
        <v>15831</v>
      </c>
      <c r="C984" s="50" t="s">
        <v>99</v>
      </c>
      <c r="D984" s="50" t="s">
        <v>71</v>
      </c>
      <c r="E984" s="50" t="s">
        <v>74</v>
      </c>
      <c r="F984" s="36">
        <f>'Source Data'!F984</f>
        <v>3351</v>
      </c>
      <c r="G984" s="62">
        <f>IF(F984=0,"N/A",'Source Data'!O984/F984)</f>
        <v>954.55267084452407</v>
      </c>
      <c r="H984" s="36">
        <f>'Source Data'!G984</f>
        <v>6084</v>
      </c>
      <c r="I984" s="62">
        <f>IF(H984=0,"N/A",'Source Data'!AS984/H984)</f>
        <v>1651.6502301117687</v>
      </c>
      <c r="J984" s="62">
        <f t="shared" si="45"/>
        <v>697.09755926724461</v>
      </c>
      <c r="K984" s="55">
        <f t="shared" si="46"/>
        <v>0.73028716021557982</v>
      </c>
      <c r="L984" s="58">
        <f t="shared" si="47"/>
        <v>0.15205906058747659</v>
      </c>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c r="AQ984" s="1"/>
      <c r="AR984" s="1"/>
      <c r="AS984" s="1"/>
      <c r="AT984" s="1"/>
      <c r="AU984" s="1"/>
    </row>
    <row r="985" spans="1:47" ht="20" customHeight="1">
      <c r="A985" s="48" t="s">
        <v>1293</v>
      </c>
      <c r="B985" s="49">
        <v>75903</v>
      </c>
      <c r="C985" s="50" t="s">
        <v>612</v>
      </c>
      <c r="D985" s="50" t="s">
        <v>79</v>
      </c>
      <c r="E985" s="50" t="s">
        <v>74</v>
      </c>
      <c r="F985" s="36">
        <f>'Source Data'!F985</f>
        <v>723</v>
      </c>
      <c r="G985" s="62">
        <f>IF(F985=0,"N/A",'Source Data'!O985/F985)</f>
        <v>1834.1936376210235</v>
      </c>
      <c r="H985" s="36">
        <f>'Source Data'!G985</f>
        <v>684</v>
      </c>
      <c r="I985" s="62">
        <f>IF(H985=0,"N/A",'Source Data'!AS985/H985)</f>
        <v>2312.1798245614036</v>
      </c>
      <c r="J985" s="62">
        <f t="shared" si="45"/>
        <v>477.98618694038009</v>
      </c>
      <c r="K985" s="55">
        <f t="shared" si="46"/>
        <v>0.26059745118314515</v>
      </c>
      <c r="L985" s="58">
        <f t="shared" si="47"/>
        <v>0.22176373061847818</v>
      </c>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c r="AQ985" s="1"/>
      <c r="AR985" s="1"/>
      <c r="AS985" s="1"/>
      <c r="AT985" s="1"/>
      <c r="AU985" s="1"/>
    </row>
    <row r="986" spans="1:47" ht="20" customHeight="1">
      <c r="A986" s="48" t="s">
        <v>1294</v>
      </c>
      <c r="B986" s="49">
        <v>129910</v>
      </c>
      <c r="C986" s="50" t="s">
        <v>467</v>
      </c>
      <c r="D986" s="50" t="s">
        <v>79</v>
      </c>
      <c r="E986" s="50" t="s">
        <v>74</v>
      </c>
      <c r="F986" s="36">
        <f>'Source Data'!F986</f>
        <v>1099</v>
      </c>
      <c r="G986" s="62">
        <f>IF(F986=0,"N/A",'Source Data'!O986/F986)</f>
        <v>1291.1665150136487</v>
      </c>
      <c r="H986" s="36">
        <f>'Source Data'!G986</f>
        <v>1032</v>
      </c>
      <c r="I986" s="62">
        <f>IF(H986=0,"N/A",'Source Data'!AS986/H986)</f>
        <v>1796.9098837209303</v>
      </c>
      <c r="J986" s="62">
        <f t="shared" si="45"/>
        <v>505.74336870728166</v>
      </c>
      <c r="K986" s="55">
        <f t="shared" si="46"/>
        <v>0.39169492302233033</v>
      </c>
      <c r="L986" s="58">
        <f t="shared" si="47"/>
        <v>0.20959246637468332</v>
      </c>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c r="AQ986" s="1"/>
      <c r="AR986" s="1"/>
      <c r="AS986" s="1"/>
      <c r="AT986" s="1"/>
      <c r="AU986" s="1"/>
    </row>
    <row r="987" spans="1:47" ht="20" customHeight="1">
      <c r="A987" s="48" t="s">
        <v>1295</v>
      </c>
      <c r="B987" s="49">
        <v>83901</v>
      </c>
      <c r="C987" s="50" t="s">
        <v>948</v>
      </c>
      <c r="D987" s="50" t="s">
        <v>79</v>
      </c>
      <c r="E987" s="50" t="s">
        <v>74</v>
      </c>
      <c r="F987" s="36">
        <f>'Source Data'!F987</f>
        <v>554</v>
      </c>
      <c r="G987" s="62">
        <f>IF(F987=0,"N/A",'Source Data'!O987/F987)</f>
        <v>2804.6534296028881</v>
      </c>
      <c r="H987" s="36">
        <f>'Source Data'!G987</f>
        <v>525</v>
      </c>
      <c r="I987" s="62">
        <f>IF(H987=0,"N/A",'Source Data'!AS987/H987)</f>
        <v>3379.022857142857</v>
      </c>
      <c r="J987" s="62">
        <f t="shared" si="45"/>
        <v>574.36942753996891</v>
      </c>
      <c r="K987" s="55">
        <f t="shared" si="46"/>
        <v>0.20479158725193869</v>
      </c>
      <c r="L987" s="58">
        <f t="shared" si="47"/>
        <v>0.18455021266364971</v>
      </c>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c r="AQ987" s="1"/>
      <c r="AR987" s="1"/>
      <c r="AS987" s="1"/>
      <c r="AT987" s="1"/>
      <c r="AU987" s="1"/>
    </row>
    <row r="988" spans="1:47" ht="20" customHeight="1">
      <c r="A988" s="48" t="s">
        <v>1296</v>
      </c>
      <c r="B988" s="49">
        <v>8902</v>
      </c>
      <c r="C988" s="50" t="s">
        <v>212</v>
      </c>
      <c r="D988" s="50" t="s">
        <v>79</v>
      </c>
      <c r="E988" s="50" t="s">
        <v>74</v>
      </c>
      <c r="F988" s="36">
        <f>'Source Data'!F988</f>
        <v>2812</v>
      </c>
      <c r="G988" s="62">
        <f>IF(F988=0,"N/A",'Source Data'!O988/F988)</f>
        <v>1292.0213371266002</v>
      </c>
      <c r="H988" s="36">
        <f>'Source Data'!G988</f>
        <v>3109</v>
      </c>
      <c r="I988" s="62">
        <f>IF(H988=0,"N/A",'Source Data'!AS988/H988)</f>
        <v>1592.4512705049856</v>
      </c>
      <c r="J988" s="62">
        <f t="shared" si="45"/>
        <v>300.42993337838539</v>
      </c>
      <c r="K988" s="55">
        <f t="shared" si="46"/>
        <v>0.23252706804868148</v>
      </c>
      <c r="L988" s="58">
        <f t="shared" si="47"/>
        <v>0.35282769199464276</v>
      </c>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c r="AQ988" s="1"/>
      <c r="AR988" s="1"/>
      <c r="AS988" s="1"/>
      <c r="AT988" s="1"/>
      <c r="AU988" s="1"/>
    </row>
    <row r="989" spans="1:47" ht="20" customHeight="1">
      <c r="A989" s="48" t="s">
        <v>1297</v>
      </c>
      <c r="B989" s="49">
        <v>178808</v>
      </c>
      <c r="C989" s="50" t="s">
        <v>97</v>
      </c>
      <c r="D989" s="50" t="s">
        <v>71</v>
      </c>
      <c r="E989" s="50" t="s">
        <v>74</v>
      </c>
      <c r="F989" s="36">
        <f>'Source Data'!F989</f>
        <v>496</v>
      </c>
      <c r="G989" s="62">
        <f>IF(F989=0,"N/A",'Source Data'!O989/F989)</f>
        <v>1037.6068548387098</v>
      </c>
      <c r="H989" s="36">
        <f>'Source Data'!G989</f>
        <v>405</v>
      </c>
      <c r="I989" s="62">
        <f>IF(H989=0,"N/A",'Source Data'!AS989/H989)</f>
        <v>1632.8888888888889</v>
      </c>
      <c r="J989" s="62">
        <f t="shared" si="45"/>
        <v>595.28203405017916</v>
      </c>
      <c r="K989" s="55">
        <f t="shared" si="46"/>
        <v>0.57370672839542147</v>
      </c>
      <c r="L989" s="58">
        <f t="shared" si="47"/>
        <v>0.17806685560254076</v>
      </c>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c r="AQ989" s="1"/>
      <c r="AR989" s="1"/>
      <c r="AS989" s="1"/>
      <c r="AT989" s="1"/>
      <c r="AU989" s="1"/>
    </row>
    <row r="990" spans="1:47" ht="20" customHeight="1">
      <c r="A990" s="48" t="s">
        <v>1298</v>
      </c>
      <c r="B990" s="49">
        <v>94901</v>
      </c>
      <c r="C990" s="50" t="s">
        <v>980</v>
      </c>
      <c r="D990" s="50" t="s">
        <v>79</v>
      </c>
      <c r="E990" s="50" t="s">
        <v>74</v>
      </c>
      <c r="F990" s="36">
        <f>'Source Data'!F990</f>
        <v>7226</v>
      </c>
      <c r="G990" s="62">
        <f>IF(F990=0,"N/A",'Source Data'!O990/F990)</f>
        <v>1455.11901466925</v>
      </c>
      <c r="H990" s="36">
        <f>'Source Data'!G990</f>
        <v>7290</v>
      </c>
      <c r="I990" s="62">
        <f>IF(H990=0,"N/A",'Source Data'!AS990/H990)</f>
        <v>1958.3208504801098</v>
      </c>
      <c r="J990" s="62">
        <f t="shared" si="45"/>
        <v>503.20183581085985</v>
      </c>
      <c r="K990" s="55">
        <f t="shared" si="46"/>
        <v>0.34581489949482802</v>
      </c>
      <c r="L990" s="58">
        <f t="shared" si="47"/>
        <v>0.21065105978636089</v>
      </c>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c r="AQ990" s="1"/>
      <c r="AR990" s="1"/>
      <c r="AS990" s="1"/>
      <c r="AT990" s="1"/>
      <c r="AU990" s="1"/>
    </row>
    <row r="991" spans="1:47" ht="20" customHeight="1">
      <c r="A991" s="48" t="s">
        <v>1299</v>
      </c>
      <c r="B991" s="49">
        <v>83903</v>
      </c>
      <c r="C991" s="50" t="s">
        <v>948</v>
      </c>
      <c r="D991" s="50" t="s">
        <v>79</v>
      </c>
      <c r="E991" s="50" t="s">
        <v>74</v>
      </c>
      <c r="F991" s="36">
        <f>'Source Data'!F991</f>
        <v>3038</v>
      </c>
      <c r="G991" s="62">
        <f>IF(F991=0,"N/A",'Source Data'!O991/F991)</f>
        <v>2222.9763001974984</v>
      </c>
      <c r="H991" s="36">
        <f>'Source Data'!G991</f>
        <v>3089</v>
      </c>
      <c r="I991" s="62">
        <f>IF(H991=0,"N/A",'Source Data'!AS991/H991)</f>
        <v>2659.1136290061509</v>
      </c>
      <c r="J991" s="62">
        <f t="shared" si="45"/>
        <v>436.13732880865246</v>
      </c>
      <c r="K991" s="55">
        <f t="shared" si="46"/>
        <v>0.19619522204078568</v>
      </c>
      <c r="L991" s="58">
        <f t="shared" si="47"/>
        <v>0.24304271383866255</v>
      </c>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c r="AP991" s="1"/>
      <c r="AQ991" s="1"/>
      <c r="AR991" s="1"/>
      <c r="AS991" s="1"/>
      <c r="AT991" s="1"/>
      <c r="AU991" s="1"/>
    </row>
    <row r="992" spans="1:47" ht="20" customHeight="1">
      <c r="A992" s="48" t="s">
        <v>1300</v>
      </c>
      <c r="B992" s="49">
        <v>101802</v>
      </c>
      <c r="C992" s="50" t="s">
        <v>76</v>
      </c>
      <c r="D992" s="50" t="s">
        <v>71</v>
      </c>
      <c r="E992" s="50" t="s">
        <v>74</v>
      </c>
      <c r="F992" s="36">
        <f>'Source Data'!F992</f>
        <v>1159</v>
      </c>
      <c r="G992" s="62">
        <f>IF(F992=0,"N/A",'Source Data'!O992/F992)</f>
        <v>1309.9715271786022</v>
      </c>
      <c r="H992" s="36">
        <f>'Source Data'!G992</f>
        <v>1193</v>
      </c>
      <c r="I992" s="62">
        <f>IF(H992=0,"N/A",'Source Data'!AS992/H992)</f>
        <v>1877.509639564124</v>
      </c>
      <c r="J992" s="62">
        <f t="shared" si="45"/>
        <v>567.5381123855218</v>
      </c>
      <c r="K992" s="55">
        <f t="shared" si="46"/>
        <v>0.4332446168565795</v>
      </c>
      <c r="L992" s="58">
        <f t="shared" si="47"/>
        <v>0.18677159768962878</v>
      </c>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c r="AQ992" s="1"/>
      <c r="AR992" s="1"/>
      <c r="AS992" s="1"/>
      <c r="AT992" s="1"/>
      <c r="AU992" s="1"/>
    </row>
    <row r="993" spans="1:47" ht="20" customHeight="1">
      <c r="A993" s="48" t="s">
        <v>1301</v>
      </c>
      <c r="B993" s="49">
        <v>12901</v>
      </c>
      <c r="C993" s="50" t="s">
        <v>1302</v>
      </c>
      <c r="D993" s="50" t="s">
        <v>79</v>
      </c>
      <c r="E993" s="50" t="s">
        <v>74</v>
      </c>
      <c r="F993" s="36">
        <f>'Source Data'!F993</f>
        <v>579</v>
      </c>
      <c r="G993" s="62">
        <f>IF(F993=0,"N/A",'Source Data'!O993/F993)</f>
        <v>1928.9170984455959</v>
      </c>
      <c r="H993" s="36">
        <f>'Source Data'!G993</f>
        <v>594</v>
      </c>
      <c r="I993" s="62">
        <f>IF(H993=0,"N/A",'Source Data'!AS993/H993)</f>
        <v>2731.9208754208753</v>
      </c>
      <c r="J993" s="62">
        <f t="shared" si="45"/>
        <v>803.00377697527938</v>
      </c>
      <c r="K993" s="55">
        <f t="shared" si="46"/>
        <v>0.41629771316889369</v>
      </c>
      <c r="L993" s="58">
        <f t="shared" si="47"/>
        <v>0.13200436042689154</v>
      </c>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c r="AP993" s="1"/>
      <c r="AQ993" s="1"/>
      <c r="AR993" s="1"/>
      <c r="AS993" s="1"/>
      <c r="AT993" s="1"/>
      <c r="AU993" s="1"/>
    </row>
    <row r="994" spans="1:47" ht="20" customHeight="1">
      <c r="A994" s="48" t="s">
        <v>1303</v>
      </c>
      <c r="B994" s="49">
        <v>152909</v>
      </c>
      <c r="C994" s="50" t="s">
        <v>221</v>
      </c>
      <c r="D994" s="50" t="s">
        <v>79</v>
      </c>
      <c r="E994" s="50" t="s">
        <v>74</v>
      </c>
      <c r="F994" s="36">
        <f>'Source Data'!F994</f>
        <v>1688</v>
      </c>
      <c r="G994" s="62">
        <f>IF(F994=0,"N/A",'Source Data'!O994/F994)</f>
        <v>1677.5545023696682</v>
      </c>
      <c r="H994" s="36">
        <f>'Source Data'!G994</f>
        <v>1731</v>
      </c>
      <c r="I994" s="62">
        <f>IF(H994=0,"N/A",'Source Data'!AS994/H994)</f>
        <v>2028.893703061814</v>
      </c>
      <c r="J994" s="62">
        <f t="shared" si="45"/>
        <v>351.33920069214582</v>
      </c>
      <c r="K994" s="55">
        <f t="shared" si="46"/>
        <v>0.20943534185974497</v>
      </c>
      <c r="L994" s="58">
        <f t="shared" si="47"/>
        <v>0.30170274137123815</v>
      </c>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c r="AP994" s="1"/>
      <c r="AQ994" s="1"/>
      <c r="AR994" s="1"/>
      <c r="AS994" s="1"/>
      <c r="AT994" s="1"/>
      <c r="AU994" s="1"/>
    </row>
    <row r="995" spans="1:47" ht="20" customHeight="1">
      <c r="A995" s="48" t="s">
        <v>1304</v>
      </c>
      <c r="B995" s="49">
        <v>242902</v>
      </c>
      <c r="C995" s="50" t="s">
        <v>628</v>
      </c>
      <c r="D995" s="50" t="s">
        <v>79</v>
      </c>
      <c r="E995" s="50" t="s">
        <v>74</v>
      </c>
      <c r="F995" s="36">
        <f>'Source Data'!F995</f>
        <v>401</v>
      </c>
      <c r="G995" s="62">
        <f>IF(F995=0,"N/A",'Source Data'!O995/F995)</f>
        <v>1529.0074812967582</v>
      </c>
      <c r="H995" s="36">
        <f>'Source Data'!G995</f>
        <v>343</v>
      </c>
      <c r="I995" s="62">
        <f>IF(H995=0,"N/A",'Source Data'!AS995/H995)</f>
        <v>2385.5626822157433</v>
      </c>
      <c r="J995" s="62">
        <f t="shared" si="45"/>
        <v>856.55520091898507</v>
      </c>
      <c r="K995" s="55">
        <f t="shared" si="46"/>
        <v>0.56020340737151708</v>
      </c>
      <c r="L995" s="58">
        <f t="shared" si="47"/>
        <v>0.12375151056963311</v>
      </c>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c r="AP995" s="1"/>
      <c r="AQ995" s="1"/>
      <c r="AR995" s="1"/>
      <c r="AS995" s="1"/>
      <c r="AT995" s="1"/>
      <c r="AU995" s="1"/>
    </row>
    <row r="996" spans="1:47" ht="20" customHeight="1">
      <c r="A996" s="48" t="s">
        <v>1305</v>
      </c>
      <c r="B996" s="49">
        <v>108911</v>
      </c>
      <c r="C996" s="50" t="s">
        <v>291</v>
      </c>
      <c r="D996" s="50" t="s">
        <v>79</v>
      </c>
      <c r="E996" s="50" t="s">
        <v>74</v>
      </c>
      <c r="F996" s="36">
        <f>'Source Data'!F996</f>
        <v>10180</v>
      </c>
      <c r="G996" s="62">
        <f>IF(F996=0,"N/A",'Source Data'!O996/F996)</f>
        <v>1651.3799607072692</v>
      </c>
      <c r="H996" s="36">
        <f>'Source Data'!G996</f>
        <v>9844</v>
      </c>
      <c r="I996" s="62">
        <f>IF(H996=0,"N/A",'Source Data'!AS996/H996)</f>
        <v>2004.4436204794799</v>
      </c>
      <c r="J996" s="62">
        <f t="shared" si="45"/>
        <v>353.06365977221071</v>
      </c>
      <c r="K996" s="55">
        <f t="shared" si="46"/>
        <v>0.21379916686223874</v>
      </c>
      <c r="L996" s="58">
        <f t="shared" si="47"/>
        <v>0.30022914300607711</v>
      </c>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c r="AP996" s="1"/>
      <c r="AQ996" s="1"/>
      <c r="AR996" s="1"/>
      <c r="AS996" s="1"/>
      <c r="AT996" s="1"/>
      <c r="AU996" s="1"/>
    </row>
    <row r="997" spans="1:47" ht="20" customHeight="1">
      <c r="A997" s="48" t="s">
        <v>1306</v>
      </c>
      <c r="B997" s="49">
        <v>210903</v>
      </c>
      <c r="C997" s="50" t="s">
        <v>367</v>
      </c>
      <c r="D997" s="50" t="s">
        <v>79</v>
      </c>
      <c r="E997" s="50" t="s">
        <v>74</v>
      </c>
      <c r="F997" s="36">
        <f>'Source Data'!F997</f>
        <v>772</v>
      </c>
      <c r="G997" s="62">
        <f>IF(F997=0,"N/A",'Source Data'!O997/F997)</f>
        <v>1779.4313471502592</v>
      </c>
      <c r="H997" s="36">
        <f>'Source Data'!G997</f>
        <v>891</v>
      </c>
      <c r="I997" s="62">
        <f>IF(H997=0,"N/A",'Source Data'!AS997/H997)</f>
        <v>1981.8563411896746</v>
      </c>
      <c r="J997" s="62">
        <f t="shared" si="45"/>
        <v>202.42499403941542</v>
      </c>
      <c r="K997" s="55">
        <f t="shared" si="46"/>
        <v>0.11375824887180781</v>
      </c>
      <c r="L997" s="58">
        <f t="shared" si="47"/>
        <v>0.52365075025942742</v>
      </c>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c r="AP997" s="1"/>
      <c r="AQ997" s="1"/>
      <c r="AR997" s="1"/>
      <c r="AS997" s="1"/>
      <c r="AT997" s="1"/>
      <c r="AU997" s="1"/>
    </row>
    <row r="998" spans="1:47" ht="20" customHeight="1">
      <c r="A998" s="48" t="s">
        <v>1307</v>
      </c>
      <c r="B998" s="49">
        <v>101924</v>
      </c>
      <c r="C998" s="50" t="s">
        <v>76</v>
      </c>
      <c r="D998" s="50" t="s">
        <v>79</v>
      </c>
      <c r="E998" s="50" t="s">
        <v>74</v>
      </c>
      <c r="F998" s="36">
        <f>'Source Data'!F998</f>
        <v>10133</v>
      </c>
      <c r="G998" s="62">
        <f>IF(F998=0,"N/A",'Source Data'!O998/F998)</f>
        <v>1848.9339780913847</v>
      </c>
      <c r="H998" s="36">
        <f>'Source Data'!G998</f>
        <v>10946</v>
      </c>
      <c r="I998" s="62">
        <f>IF(H998=0,"N/A",'Source Data'!AS998/H998)</f>
        <v>2324.5718984103783</v>
      </c>
      <c r="J998" s="62">
        <f t="shared" si="45"/>
        <v>475.63792031899357</v>
      </c>
      <c r="K998" s="55">
        <f t="shared" si="46"/>
        <v>0.25724981311122019</v>
      </c>
      <c r="L998" s="58">
        <f t="shared" si="47"/>
        <v>0.22285859783616399</v>
      </c>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row>
    <row r="999" spans="1:47" ht="20" customHeight="1">
      <c r="A999" s="48" t="s">
        <v>1308</v>
      </c>
      <c r="B999" s="49">
        <v>204904</v>
      </c>
      <c r="C999" s="50" t="s">
        <v>420</v>
      </c>
      <c r="D999" s="50" t="s">
        <v>79</v>
      </c>
      <c r="E999" s="50" t="s">
        <v>74</v>
      </c>
      <c r="F999" s="36">
        <f>'Source Data'!F999</f>
        <v>2008</v>
      </c>
      <c r="G999" s="62">
        <f>IF(F999=0,"N/A",'Source Data'!O999/F999)</f>
        <v>1500.1339641434263</v>
      </c>
      <c r="H999" s="36">
        <f>'Source Data'!G999</f>
        <v>1968</v>
      </c>
      <c r="I999" s="62">
        <f>IF(H999=0,"N/A",'Source Data'!AS999/H999)</f>
        <v>1871.0574186991869</v>
      </c>
      <c r="J999" s="62">
        <f t="shared" si="45"/>
        <v>370.9234545557606</v>
      </c>
      <c r="K999" s="55">
        <f t="shared" si="46"/>
        <v>0.24726022036809039</v>
      </c>
      <c r="L999" s="58">
        <f t="shared" si="47"/>
        <v>0.2857732470084744</v>
      </c>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row>
    <row r="1000" spans="1:47" ht="20" customHeight="1">
      <c r="A1000" s="48" t="s">
        <v>1309</v>
      </c>
      <c r="B1000" s="49">
        <v>91906</v>
      </c>
      <c r="C1000" s="50" t="s">
        <v>210</v>
      </c>
      <c r="D1000" s="50" t="s">
        <v>79</v>
      </c>
      <c r="E1000" s="50" t="s">
        <v>74</v>
      </c>
      <c r="F1000" s="36">
        <f>'Source Data'!F1000</f>
        <v>7545</v>
      </c>
      <c r="G1000" s="62">
        <f>IF(F1000=0,"N/A",'Source Data'!O1000/F1000)</f>
        <v>1359.0242544731611</v>
      </c>
      <c r="H1000" s="36">
        <f>'Source Data'!G1000</f>
        <v>7788</v>
      </c>
      <c r="I1000" s="62">
        <f>IF(H1000=0,"N/A",'Source Data'!AS1000/H1000)</f>
        <v>2143.0300462249616</v>
      </c>
      <c r="J1000" s="62">
        <f t="shared" si="45"/>
        <v>784.00579175180042</v>
      </c>
      <c r="K1000" s="55">
        <f t="shared" si="46"/>
        <v>0.57688874144172486</v>
      </c>
      <c r="L1000" s="58">
        <f t="shared" si="47"/>
        <v>0.13520308282819082</v>
      </c>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row>
    <row r="1001" spans="1:47" ht="20" customHeight="1">
      <c r="A1001" s="48" t="s">
        <v>1310</v>
      </c>
      <c r="B1001" s="49">
        <v>143903</v>
      </c>
      <c r="C1001" s="50" t="s">
        <v>602</v>
      </c>
      <c r="D1001" s="50" t="s">
        <v>79</v>
      </c>
      <c r="E1001" s="50" t="s">
        <v>74</v>
      </c>
      <c r="F1001" s="36">
        <f>'Source Data'!F1001</f>
        <v>703</v>
      </c>
      <c r="G1001" s="62">
        <f>IF(F1001=0,"N/A",'Source Data'!O1001/F1001)</f>
        <v>1342.8677098150783</v>
      </c>
      <c r="H1001" s="36">
        <f>'Source Data'!G1001</f>
        <v>721</v>
      </c>
      <c r="I1001" s="62">
        <f>IF(H1001=0,"N/A",'Source Data'!AS1001/H1001)</f>
        <v>1628.9389736477115</v>
      </c>
      <c r="J1001" s="62">
        <f t="shared" si="45"/>
        <v>286.07126383263312</v>
      </c>
      <c r="K1001" s="55">
        <f t="shared" si="46"/>
        <v>0.21303011587941675</v>
      </c>
      <c r="L1001" s="58">
        <f t="shared" si="47"/>
        <v>0.37053704234346174</v>
      </c>
      <c r="M1001" s="1"/>
      <c r="N1001" s="1"/>
      <c r="O1001" s="1"/>
      <c r="P1001" s="1"/>
      <c r="Q1001" s="1"/>
      <c r="R1001" s="1"/>
      <c r="S1001" s="1"/>
      <c r="T1001" s="1"/>
      <c r="U1001" s="1"/>
      <c r="V1001" s="1"/>
      <c r="W1001" s="1"/>
      <c r="X1001" s="1"/>
      <c r="Y1001" s="1"/>
      <c r="Z1001" s="1"/>
      <c r="AA1001" s="1"/>
      <c r="AB1001" s="1"/>
      <c r="AC1001" s="1"/>
      <c r="AD1001" s="1"/>
      <c r="AE1001" s="1"/>
      <c r="AF1001" s="1"/>
      <c r="AG1001" s="1"/>
      <c r="AH1001" s="1"/>
      <c r="AI1001" s="1"/>
      <c r="AJ1001" s="1"/>
      <c r="AK1001" s="1"/>
      <c r="AL1001" s="1"/>
      <c r="AM1001" s="1"/>
      <c r="AN1001" s="1"/>
      <c r="AO1001" s="1"/>
      <c r="AP1001" s="1"/>
      <c r="AQ1001" s="1"/>
      <c r="AR1001" s="1"/>
      <c r="AS1001" s="1"/>
      <c r="AT1001" s="1"/>
      <c r="AU1001" s="1"/>
    </row>
    <row r="1002" spans="1:47" ht="20" customHeight="1">
      <c r="A1002" s="48" t="s">
        <v>1311</v>
      </c>
      <c r="B1002" s="49">
        <v>47905</v>
      </c>
      <c r="C1002" s="50" t="s">
        <v>434</v>
      </c>
      <c r="D1002" s="50" t="s">
        <v>79</v>
      </c>
      <c r="E1002" s="50" t="s">
        <v>74</v>
      </c>
      <c r="F1002" s="36">
        <f>'Source Data'!F1002</f>
        <v>147</v>
      </c>
      <c r="G1002" s="62">
        <f>IF(F1002=0,"N/A",'Source Data'!O1002/F1002)</f>
        <v>1442.5034013605443</v>
      </c>
      <c r="H1002" s="36">
        <f>'Source Data'!G1002</f>
        <v>106</v>
      </c>
      <c r="I1002" s="62">
        <f>IF(H1002=0,"N/A",'Source Data'!AS1002/H1002)</f>
        <v>3819.4056603773583</v>
      </c>
      <c r="J1002" s="62">
        <f t="shared" si="45"/>
        <v>2376.9022590168142</v>
      </c>
      <c r="K1002" s="55">
        <f t="shared" si="46"/>
        <v>1.6477619787758981</v>
      </c>
      <c r="L1002" s="58">
        <f t="shared" si="47"/>
        <v>4.4595859841475356E-2</v>
      </c>
      <c r="M1002" s="1"/>
      <c r="N1002" s="1"/>
      <c r="O1002" s="1"/>
      <c r="P1002" s="1"/>
      <c r="Q1002" s="1"/>
      <c r="R1002" s="1"/>
      <c r="S1002" s="1"/>
      <c r="T1002" s="1"/>
      <c r="U1002" s="1"/>
      <c r="V1002" s="1"/>
      <c r="W1002" s="1"/>
      <c r="X1002" s="1"/>
      <c r="Y1002" s="1"/>
      <c r="Z1002" s="1"/>
      <c r="AA1002" s="1"/>
      <c r="AB1002" s="1"/>
      <c r="AC1002" s="1"/>
      <c r="AD1002" s="1"/>
      <c r="AE1002" s="1"/>
      <c r="AF1002" s="1"/>
      <c r="AG1002" s="1"/>
      <c r="AH1002" s="1"/>
      <c r="AI1002" s="1"/>
      <c r="AJ1002" s="1"/>
      <c r="AK1002" s="1"/>
      <c r="AL1002" s="1"/>
      <c r="AM1002" s="1"/>
      <c r="AN1002" s="1"/>
      <c r="AO1002" s="1"/>
      <c r="AP1002" s="1"/>
      <c r="AQ1002" s="1"/>
      <c r="AR1002" s="1"/>
      <c r="AS1002" s="1"/>
      <c r="AT1002" s="1"/>
      <c r="AU1002" s="1"/>
    </row>
    <row r="1003" spans="1:47" ht="20" customHeight="1">
      <c r="A1003" s="48" t="s">
        <v>1312</v>
      </c>
      <c r="B1003" s="49">
        <v>115902</v>
      </c>
      <c r="C1003" s="50" t="s">
        <v>515</v>
      </c>
      <c r="D1003" s="50" t="s">
        <v>79</v>
      </c>
      <c r="E1003" s="50" t="s">
        <v>74</v>
      </c>
      <c r="F1003" s="36">
        <f>'Source Data'!F1003</f>
        <v>105</v>
      </c>
      <c r="G1003" s="62">
        <f>IF(F1003=0,"N/A",'Source Data'!O1003/F1003)</f>
        <v>2825.4</v>
      </c>
      <c r="H1003" s="36">
        <f>'Source Data'!G1003</f>
        <v>100</v>
      </c>
      <c r="I1003" s="62">
        <f>IF(H1003=0,"N/A",'Source Data'!AS1003/H1003)</f>
        <v>3165.57</v>
      </c>
      <c r="J1003" s="62">
        <f t="shared" si="45"/>
        <v>340.17000000000007</v>
      </c>
      <c r="K1003" s="55">
        <f t="shared" si="46"/>
        <v>0.12039711191335742</v>
      </c>
      <c r="L1003" s="58">
        <f t="shared" si="47"/>
        <v>0.31160890143163705</v>
      </c>
      <c r="M1003" s="1"/>
      <c r="N1003" s="1"/>
      <c r="O1003" s="1"/>
      <c r="P1003" s="1"/>
      <c r="Q1003" s="1"/>
      <c r="R1003" s="1"/>
      <c r="S1003" s="1"/>
      <c r="T1003" s="1"/>
      <c r="U1003" s="1"/>
      <c r="V1003" s="1"/>
      <c r="W1003" s="1"/>
      <c r="X1003" s="1"/>
      <c r="Y1003" s="1"/>
      <c r="Z1003" s="1"/>
      <c r="AA1003" s="1"/>
      <c r="AB1003" s="1"/>
      <c r="AC1003" s="1"/>
      <c r="AD1003" s="1"/>
      <c r="AE1003" s="1"/>
      <c r="AF1003" s="1"/>
      <c r="AG1003" s="1"/>
      <c r="AH1003" s="1"/>
      <c r="AI1003" s="1"/>
      <c r="AJ1003" s="1"/>
      <c r="AK1003" s="1"/>
      <c r="AL1003" s="1"/>
      <c r="AM1003" s="1"/>
      <c r="AN1003" s="1"/>
      <c r="AO1003" s="1"/>
      <c r="AP1003" s="1"/>
      <c r="AQ1003" s="1"/>
      <c r="AR1003" s="1"/>
      <c r="AS1003" s="1"/>
      <c r="AT1003" s="1"/>
      <c r="AU1003" s="1"/>
    </row>
    <row r="1004" spans="1:47" ht="20" customHeight="1">
      <c r="A1004" s="48" t="s">
        <v>1313</v>
      </c>
      <c r="B1004" s="49">
        <v>100904</v>
      </c>
      <c r="C1004" s="50" t="s">
        <v>729</v>
      </c>
      <c r="D1004" s="50" t="s">
        <v>79</v>
      </c>
      <c r="E1004" s="50" t="s">
        <v>74</v>
      </c>
      <c r="F1004" s="36">
        <f>'Source Data'!F1004</f>
        <v>2909</v>
      </c>
      <c r="G1004" s="62">
        <f>IF(F1004=0,"N/A",'Source Data'!O1004/F1004)</f>
        <v>1636.1251289102784</v>
      </c>
      <c r="H1004" s="36">
        <f>'Source Data'!G1004</f>
        <v>2588</v>
      </c>
      <c r="I1004" s="62">
        <f>IF(H1004=0,"N/A",'Source Data'!AS1004/H1004)</f>
        <v>2083.8377125193201</v>
      </c>
      <c r="J1004" s="62">
        <f t="shared" si="45"/>
        <v>447.71258360904176</v>
      </c>
      <c r="K1004" s="55">
        <f t="shared" si="46"/>
        <v>0.27364201899840962</v>
      </c>
      <c r="L1004" s="58">
        <f t="shared" si="47"/>
        <v>0.23675903666929965</v>
      </c>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row>
    <row r="1005" spans="1:47" ht="20" customHeight="1">
      <c r="A1005" s="48" t="s">
        <v>1314</v>
      </c>
      <c r="B1005" s="49">
        <v>23902</v>
      </c>
      <c r="C1005" s="50" t="s">
        <v>1315</v>
      </c>
      <c r="D1005" s="50" t="s">
        <v>79</v>
      </c>
      <c r="E1005" s="50" t="s">
        <v>74</v>
      </c>
      <c r="F1005" s="36">
        <f>'Source Data'!F1005</f>
        <v>184</v>
      </c>
      <c r="G1005" s="62">
        <f>IF(F1005=0,"N/A",'Source Data'!O1005/F1005)</f>
        <v>1729.7391304347825</v>
      </c>
      <c r="H1005" s="36">
        <f>'Source Data'!G1005</f>
        <v>204</v>
      </c>
      <c r="I1005" s="62">
        <f>IF(H1005=0,"N/A",'Source Data'!AS1005/H1005)</f>
        <v>2202.0686274509803</v>
      </c>
      <c r="J1005" s="62">
        <f t="shared" si="45"/>
        <v>472.32949701619782</v>
      </c>
      <c r="K1005" s="55">
        <f t="shared" si="46"/>
        <v>0.27306400641897621</v>
      </c>
      <c r="L1005" s="58">
        <f t="shared" si="47"/>
        <v>0.22441960679911738</v>
      </c>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row>
    <row r="1006" spans="1:47" ht="20" customHeight="1">
      <c r="A1006" s="48" t="s">
        <v>1316</v>
      </c>
      <c r="B1006" s="49">
        <v>19909</v>
      </c>
      <c r="C1006" s="50" t="s">
        <v>512</v>
      </c>
      <c r="D1006" s="50" t="s">
        <v>79</v>
      </c>
      <c r="E1006" s="50" t="s">
        <v>74</v>
      </c>
      <c r="F1006" s="36">
        <f>'Source Data'!F1006</f>
        <v>499</v>
      </c>
      <c r="G1006" s="62">
        <f>IF(F1006=0,"N/A",'Source Data'!O1006/F1006)</f>
        <v>1179.4488977955912</v>
      </c>
      <c r="H1006" s="36">
        <f>'Source Data'!G1006</f>
        <v>480</v>
      </c>
      <c r="I1006" s="62">
        <f>IF(H1006=0,"N/A",'Source Data'!AS1006/H1006)</f>
        <v>1746.1145833333333</v>
      </c>
      <c r="J1006" s="62">
        <f t="shared" si="45"/>
        <v>566.66568553774209</v>
      </c>
      <c r="K1006" s="55">
        <f t="shared" si="46"/>
        <v>0.4804495443565629</v>
      </c>
      <c r="L1006" s="58">
        <f t="shared" si="47"/>
        <v>0.18705914740436494</v>
      </c>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row>
    <row r="1007" spans="1:47" ht="20" customHeight="1">
      <c r="A1007" s="48" t="s">
        <v>1317</v>
      </c>
      <c r="B1007" s="49">
        <v>205906</v>
      </c>
      <c r="C1007" s="50" t="s">
        <v>148</v>
      </c>
      <c r="D1007" s="50" t="s">
        <v>79</v>
      </c>
      <c r="E1007" s="50" t="s">
        <v>74</v>
      </c>
      <c r="F1007" s="36">
        <f>'Source Data'!F1007</f>
        <v>2152</v>
      </c>
      <c r="G1007" s="62">
        <f>IF(F1007=0,"N/A",'Source Data'!O1007/F1007)</f>
        <v>1698.0260223048326</v>
      </c>
      <c r="H1007" s="36">
        <f>'Source Data'!G1007</f>
        <v>1961</v>
      </c>
      <c r="I1007" s="62">
        <f>IF(H1007=0,"N/A",'Source Data'!AS1007/H1007)</f>
        <v>2625.047424783274</v>
      </c>
      <c r="J1007" s="62">
        <f t="shared" si="45"/>
        <v>927.02140247844136</v>
      </c>
      <c r="K1007" s="55">
        <f t="shared" si="46"/>
        <v>0.54594063359532008</v>
      </c>
      <c r="L1007" s="58">
        <f t="shared" si="47"/>
        <v>0.11434471708700934</v>
      </c>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row>
    <row r="1008" spans="1:47" ht="20" customHeight="1">
      <c r="A1008" s="48" t="s">
        <v>1318</v>
      </c>
      <c r="B1008" s="49">
        <v>49909</v>
      </c>
      <c r="C1008" s="50" t="s">
        <v>339</v>
      </c>
      <c r="D1008" s="50" t="s">
        <v>79</v>
      </c>
      <c r="E1008" s="50" t="s">
        <v>74</v>
      </c>
      <c r="F1008" s="36">
        <f>'Source Data'!F1008</f>
        <v>76</v>
      </c>
      <c r="G1008" s="62">
        <f>IF(F1008=0,"N/A",'Source Data'!O1008/F1008)</f>
        <v>2328.0526315789475</v>
      </c>
      <c r="H1008" s="36">
        <f>'Source Data'!G1008</f>
        <v>62</v>
      </c>
      <c r="I1008" s="62">
        <f>IF(H1008=0,"N/A",'Source Data'!AS1008/H1008)</f>
        <v>3241.0322580645161</v>
      </c>
      <c r="J1008" s="62">
        <f t="shared" si="45"/>
        <v>912.97962648556859</v>
      </c>
      <c r="K1008" s="55">
        <f t="shared" si="46"/>
        <v>0.39216451299314542</v>
      </c>
      <c r="L1008" s="58">
        <f t="shared" si="47"/>
        <v>0.11610335753935418</v>
      </c>
      <c r="M1008" s="1"/>
      <c r="N1008" s="1"/>
      <c r="O1008" s="1"/>
      <c r="P1008" s="1"/>
      <c r="Q1008" s="1"/>
      <c r="R1008" s="1"/>
      <c r="S1008" s="1"/>
      <c r="T1008" s="1"/>
      <c r="U1008" s="1"/>
      <c r="V1008" s="1"/>
      <c r="W1008" s="1"/>
      <c r="X1008" s="1"/>
      <c r="Y1008" s="1"/>
      <c r="Z1008" s="1"/>
      <c r="AA1008" s="1"/>
      <c r="AB1008" s="1"/>
      <c r="AC1008" s="1"/>
      <c r="AD1008" s="1"/>
      <c r="AE1008" s="1"/>
      <c r="AF1008" s="1"/>
      <c r="AG1008" s="1"/>
      <c r="AH1008" s="1"/>
      <c r="AI1008" s="1"/>
      <c r="AJ1008" s="1"/>
      <c r="AK1008" s="1"/>
      <c r="AL1008" s="1"/>
      <c r="AM1008" s="1"/>
      <c r="AN1008" s="1"/>
      <c r="AO1008" s="1"/>
      <c r="AP1008" s="1"/>
      <c r="AQ1008" s="1"/>
      <c r="AR1008" s="1"/>
      <c r="AS1008" s="1"/>
      <c r="AT1008" s="1"/>
      <c r="AU1008" s="1"/>
    </row>
    <row r="1009" spans="1:47" ht="20" customHeight="1">
      <c r="A1009" s="48" t="s">
        <v>1319</v>
      </c>
      <c r="B1009" s="49">
        <v>13905</v>
      </c>
      <c r="C1009" s="50" t="s">
        <v>206</v>
      </c>
      <c r="D1009" s="50" t="s">
        <v>79</v>
      </c>
      <c r="E1009" s="50" t="s">
        <v>74</v>
      </c>
      <c r="F1009" s="36">
        <f>'Source Data'!F1009</f>
        <v>837</v>
      </c>
      <c r="G1009" s="62">
        <f>IF(F1009=0,"N/A",'Source Data'!O1009/F1009)</f>
        <v>2132.6487455197134</v>
      </c>
      <c r="H1009" s="36">
        <f>'Source Data'!G1009</f>
        <v>775</v>
      </c>
      <c r="I1009" s="62">
        <f>IF(H1009=0,"N/A",'Source Data'!AS1009/H1009)</f>
        <v>3260.4761290322581</v>
      </c>
      <c r="J1009" s="62">
        <f t="shared" si="45"/>
        <v>1127.8273835125447</v>
      </c>
      <c r="K1009" s="55">
        <f t="shared" si="46"/>
        <v>0.52883879067375439</v>
      </c>
      <c r="L1009" s="58">
        <f t="shared" si="47"/>
        <v>9.3986013772666105E-2</v>
      </c>
      <c r="M1009" s="1"/>
      <c r="N1009" s="1"/>
      <c r="O1009" s="1"/>
      <c r="P1009" s="1"/>
      <c r="Q1009" s="1"/>
      <c r="R1009" s="1"/>
      <c r="S1009" s="1"/>
      <c r="T1009" s="1"/>
      <c r="U1009" s="1"/>
      <c r="V1009" s="1"/>
      <c r="W1009" s="1"/>
      <c r="X1009" s="1"/>
      <c r="Y1009" s="1"/>
      <c r="Z1009" s="1"/>
      <c r="AA1009" s="1"/>
      <c r="AB1009" s="1"/>
      <c r="AC1009" s="1"/>
      <c r="AD1009" s="1"/>
      <c r="AE1009" s="1"/>
      <c r="AF1009" s="1"/>
      <c r="AG1009" s="1"/>
      <c r="AH1009" s="1"/>
      <c r="AI1009" s="1"/>
      <c r="AJ1009" s="1"/>
      <c r="AK1009" s="1"/>
      <c r="AL1009" s="1"/>
      <c r="AM1009" s="1"/>
      <c r="AN1009" s="1"/>
      <c r="AO1009" s="1"/>
      <c r="AP1009" s="1"/>
      <c r="AQ1009" s="1"/>
      <c r="AR1009" s="1"/>
      <c r="AS1009" s="1"/>
      <c r="AT1009" s="1"/>
      <c r="AU1009" s="1"/>
    </row>
    <row r="1010" spans="1:47" ht="20" customHeight="1">
      <c r="A1010" s="48" t="s">
        <v>1320</v>
      </c>
      <c r="B1010" s="49">
        <v>152903</v>
      </c>
      <c r="C1010" s="50" t="s">
        <v>221</v>
      </c>
      <c r="D1010" s="50" t="s">
        <v>79</v>
      </c>
      <c r="E1010" s="50" t="s">
        <v>74</v>
      </c>
      <c r="F1010" s="36">
        <f>'Source Data'!F1010</f>
        <v>1356</v>
      </c>
      <c r="G1010" s="62">
        <f>IF(F1010=0,"N/A",'Source Data'!O1010/F1010)</f>
        <v>1631.0796460176991</v>
      </c>
      <c r="H1010" s="36">
        <f>'Source Data'!G1010</f>
        <v>1271</v>
      </c>
      <c r="I1010" s="62">
        <f>IF(H1010=0,"N/A",'Source Data'!AS1010/H1010)</f>
        <v>2675.5578284815106</v>
      </c>
      <c r="J1010" s="62">
        <f t="shared" si="45"/>
        <v>1044.4781824638114</v>
      </c>
      <c r="K1010" s="55">
        <f t="shared" si="46"/>
        <v>0.64036001247021734</v>
      </c>
      <c r="L1010" s="58">
        <f t="shared" si="47"/>
        <v>0.10148608346222937</v>
      </c>
      <c r="M1010" s="1"/>
      <c r="N1010" s="1"/>
      <c r="O1010" s="1"/>
      <c r="P1010" s="1"/>
      <c r="Q1010" s="1"/>
      <c r="R1010" s="1"/>
      <c r="S1010" s="1"/>
      <c r="T1010" s="1"/>
      <c r="U1010" s="1"/>
      <c r="V1010" s="1"/>
      <c r="W1010" s="1"/>
      <c r="X1010" s="1"/>
      <c r="Y1010" s="1"/>
      <c r="Z1010" s="1"/>
      <c r="AA1010" s="1"/>
      <c r="AB1010" s="1"/>
      <c r="AC1010" s="1"/>
      <c r="AD1010" s="1"/>
      <c r="AE1010" s="1"/>
      <c r="AF1010" s="1"/>
      <c r="AG1010" s="1"/>
      <c r="AH1010" s="1"/>
      <c r="AI1010" s="1"/>
      <c r="AJ1010" s="1"/>
      <c r="AK1010" s="1"/>
      <c r="AL1010" s="1"/>
      <c r="AM1010" s="1"/>
      <c r="AN1010" s="1"/>
      <c r="AO1010" s="1"/>
      <c r="AP1010" s="1"/>
      <c r="AQ1010" s="1"/>
      <c r="AR1010" s="1"/>
      <c r="AS1010" s="1"/>
      <c r="AT1010" s="1"/>
      <c r="AU1010" s="1"/>
    </row>
    <row r="1011" spans="1:47" ht="20" customHeight="1">
      <c r="A1011" s="48" t="s">
        <v>1321</v>
      </c>
      <c r="B1011" s="49">
        <v>249908</v>
      </c>
      <c r="C1011" s="50" t="s">
        <v>122</v>
      </c>
      <c r="D1011" s="50" t="s">
        <v>79</v>
      </c>
      <c r="E1011" s="50" t="s">
        <v>74</v>
      </c>
      <c r="F1011" s="36">
        <f>'Source Data'!F1011</f>
        <v>313</v>
      </c>
      <c r="G1011" s="62">
        <f>IF(F1011=0,"N/A",'Source Data'!O1011/F1011)</f>
        <v>1142.3258785942492</v>
      </c>
      <c r="H1011" s="36">
        <f>'Source Data'!G1011</f>
        <v>497</v>
      </c>
      <c r="I1011" s="62">
        <f>IF(H1011=0,"N/A",'Source Data'!AS1011/H1011)</f>
        <v>1968.1830985915492</v>
      </c>
      <c r="J1011" s="62">
        <f t="shared" si="45"/>
        <v>825.85721999730004</v>
      </c>
      <c r="K1011" s="55">
        <f t="shared" si="46"/>
        <v>0.72296114048786431</v>
      </c>
      <c r="L1011" s="58">
        <f t="shared" si="47"/>
        <v>0.128351484292099</v>
      </c>
      <c r="M1011" s="1"/>
      <c r="N1011" s="1"/>
      <c r="O1011" s="1"/>
      <c r="P1011" s="1"/>
      <c r="Q1011" s="1"/>
      <c r="R1011" s="1"/>
      <c r="S1011" s="1"/>
      <c r="T1011" s="1"/>
      <c r="U1011" s="1"/>
      <c r="V1011" s="1"/>
      <c r="W1011" s="1"/>
      <c r="X1011" s="1"/>
      <c r="Y1011" s="1"/>
      <c r="Z1011" s="1"/>
      <c r="AA1011" s="1"/>
      <c r="AB1011" s="1"/>
      <c r="AC1011" s="1"/>
      <c r="AD1011" s="1"/>
      <c r="AE1011" s="1"/>
      <c r="AF1011" s="1"/>
      <c r="AG1011" s="1"/>
      <c r="AH1011" s="1"/>
      <c r="AI1011" s="1"/>
      <c r="AJ1011" s="1"/>
      <c r="AK1011" s="1"/>
      <c r="AL1011" s="1"/>
      <c r="AM1011" s="1"/>
      <c r="AN1011" s="1"/>
      <c r="AO1011" s="1"/>
      <c r="AP1011" s="1"/>
      <c r="AQ1011" s="1"/>
      <c r="AR1011" s="1"/>
      <c r="AS1011" s="1"/>
      <c r="AT1011" s="1"/>
      <c r="AU1011" s="1"/>
    </row>
    <row r="1012" spans="1:47" ht="20" customHeight="1">
      <c r="A1012" s="48" t="s">
        <v>1322</v>
      </c>
      <c r="B1012" s="49">
        <v>1909</v>
      </c>
      <c r="C1012" s="50" t="s">
        <v>360</v>
      </c>
      <c r="D1012" s="50" t="s">
        <v>79</v>
      </c>
      <c r="E1012" s="50" t="s">
        <v>74</v>
      </c>
      <c r="F1012" s="36">
        <f>'Source Data'!F1012</f>
        <v>382</v>
      </c>
      <c r="G1012" s="62">
        <f>IF(F1012=0,"N/A",'Source Data'!O1012/F1012)</f>
        <v>1182.3141361256544</v>
      </c>
      <c r="H1012" s="36">
        <f>'Source Data'!G1012</f>
        <v>323</v>
      </c>
      <c r="I1012" s="62">
        <f>IF(H1012=0,"N/A",'Source Data'!AS1012/H1012)</f>
        <v>2061.362229102167</v>
      </c>
      <c r="J1012" s="62">
        <f t="shared" si="45"/>
        <v>879.04809297651263</v>
      </c>
      <c r="K1012" s="55">
        <f t="shared" si="46"/>
        <v>0.74349791321710867</v>
      </c>
      <c r="L1012" s="58">
        <f t="shared" si="47"/>
        <v>0.12058498374198989</v>
      </c>
      <c r="M1012" s="1"/>
      <c r="N1012" s="1"/>
      <c r="O1012" s="1"/>
      <c r="P1012" s="1"/>
      <c r="Q1012" s="1"/>
      <c r="R1012" s="1"/>
      <c r="S1012" s="1"/>
      <c r="T1012" s="1"/>
      <c r="U1012" s="1"/>
      <c r="V1012" s="1"/>
      <c r="W1012" s="1"/>
      <c r="X1012" s="1"/>
      <c r="Y1012" s="1"/>
      <c r="Z1012" s="1"/>
      <c r="AA1012" s="1"/>
      <c r="AB1012" s="1"/>
      <c r="AC1012" s="1"/>
      <c r="AD1012" s="1"/>
      <c r="AE1012" s="1"/>
      <c r="AF1012" s="1"/>
      <c r="AG1012" s="1"/>
      <c r="AH1012" s="1"/>
      <c r="AI1012" s="1"/>
      <c r="AJ1012" s="1"/>
      <c r="AK1012" s="1"/>
      <c r="AL1012" s="1"/>
      <c r="AM1012" s="1"/>
      <c r="AN1012" s="1"/>
      <c r="AO1012" s="1"/>
      <c r="AP1012" s="1"/>
      <c r="AQ1012" s="1"/>
      <c r="AR1012" s="1"/>
      <c r="AS1012" s="1"/>
      <c r="AT1012" s="1"/>
      <c r="AU1012" s="1"/>
    </row>
    <row r="1013" spans="1:47" ht="20" customHeight="1">
      <c r="A1013" s="48" t="s">
        <v>1323</v>
      </c>
      <c r="B1013" s="49">
        <v>11904</v>
      </c>
      <c r="C1013" s="50" t="s">
        <v>197</v>
      </c>
      <c r="D1013" s="50" t="s">
        <v>79</v>
      </c>
      <c r="E1013" s="50" t="s">
        <v>74</v>
      </c>
      <c r="F1013" s="36">
        <f>'Source Data'!F1013</f>
        <v>1854</v>
      </c>
      <c r="G1013" s="62">
        <f>IF(F1013=0,"N/A",'Source Data'!O1013/F1013)</f>
        <v>1726.4018338727076</v>
      </c>
      <c r="H1013" s="36">
        <f>'Source Data'!G1013</f>
        <v>1849</v>
      </c>
      <c r="I1013" s="62">
        <f>IF(H1013=0,"N/A",'Source Data'!AS1013/H1013)</f>
        <v>1965.6030286641428</v>
      </c>
      <c r="J1013" s="62">
        <f t="shared" si="45"/>
        <v>239.20119479143523</v>
      </c>
      <c r="K1013" s="55">
        <f t="shared" si="46"/>
        <v>0.13855476175836373</v>
      </c>
      <c r="L1013" s="58">
        <f t="shared" si="47"/>
        <v>0.44314159924001939</v>
      </c>
      <c r="M1013" s="1"/>
      <c r="N1013" s="1"/>
      <c r="O1013" s="1"/>
      <c r="P1013" s="1"/>
      <c r="Q1013" s="1"/>
      <c r="R1013" s="1"/>
      <c r="S1013" s="1"/>
      <c r="T1013" s="1"/>
      <c r="U1013" s="1"/>
      <c r="V1013" s="1"/>
      <c r="W1013" s="1"/>
      <c r="X1013" s="1"/>
      <c r="Y1013" s="1"/>
      <c r="Z1013" s="1"/>
      <c r="AA1013" s="1"/>
      <c r="AB1013" s="1"/>
      <c r="AC1013" s="1"/>
      <c r="AD1013" s="1"/>
      <c r="AE1013" s="1"/>
      <c r="AF1013" s="1"/>
      <c r="AG1013" s="1"/>
      <c r="AH1013" s="1"/>
      <c r="AI1013" s="1"/>
      <c r="AJ1013" s="1"/>
      <c r="AK1013" s="1"/>
      <c r="AL1013" s="1"/>
      <c r="AM1013" s="1"/>
      <c r="AN1013" s="1"/>
      <c r="AO1013" s="1"/>
      <c r="AP1013" s="1"/>
      <c r="AQ1013" s="1"/>
      <c r="AR1013" s="1"/>
      <c r="AS1013" s="1"/>
      <c r="AT1013" s="1"/>
      <c r="AU1013" s="1"/>
    </row>
    <row r="1014" spans="1:47" ht="20" customHeight="1">
      <c r="A1014" s="48" t="s">
        <v>1324</v>
      </c>
      <c r="B1014" s="49">
        <v>110906</v>
      </c>
      <c r="C1014" s="50" t="s">
        <v>143</v>
      </c>
      <c r="D1014" s="50" t="s">
        <v>79</v>
      </c>
      <c r="E1014" s="50" t="s">
        <v>74</v>
      </c>
      <c r="F1014" s="36">
        <f>'Source Data'!F1014</f>
        <v>441</v>
      </c>
      <c r="G1014" s="62">
        <f>IF(F1014=0,"N/A",'Source Data'!O1014/F1014)</f>
        <v>1335.8344671201814</v>
      </c>
      <c r="H1014" s="36">
        <f>'Source Data'!G1014</f>
        <v>431</v>
      </c>
      <c r="I1014" s="62">
        <f>IF(H1014=0,"N/A",'Source Data'!AS1014/H1014)</f>
        <v>1997.0510440835267</v>
      </c>
      <c r="J1014" s="62">
        <f t="shared" si="45"/>
        <v>661.21657696334523</v>
      </c>
      <c r="K1014" s="55">
        <f t="shared" si="46"/>
        <v>0.49498391697349231</v>
      </c>
      <c r="L1014" s="58">
        <f t="shared" si="47"/>
        <v>0.16031056040186989</v>
      </c>
      <c r="M1014" s="1"/>
      <c r="N1014" s="1"/>
      <c r="O1014" s="1"/>
      <c r="P1014" s="1"/>
      <c r="Q1014" s="1"/>
      <c r="R1014" s="1"/>
      <c r="S1014" s="1"/>
      <c r="T1014" s="1"/>
      <c r="U1014" s="1"/>
      <c r="V1014" s="1"/>
      <c r="W1014" s="1"/>
      <c r="X1014" s="1"/>
      <c r="Y1014" s="1"/>
      <c r="Z1014" s="1"/>
      <c r="AA1014" s="1"/>
      <c r="AB1014" s="1"/>
      <c r="AC1014" s="1"/>
      <c r="AD1014" s="1"/>
      <c r="AE1014" s="1"/>
      <c r="AF1014" s="1"/>
      <c r="AG1014" s="1"/>
      <c r="AH1014" s="1"/>
      <c r="AI1014" s="1"/>
      <c r="AJ1014" s="1"/>
      <c r="AK1014" s="1"/>
      <c r="AL1014" s="1"/>
      <c r="AM1014" s="1"/>
      <c r="AN1014" s="1"/>
      <c r="AO1014" s="1"/>
      <c r="AP1014" s="1"/>
      <c r="AQ1014" s="1"/>
      <c r="AR1014" s="1"/>
      <c r="AS1014" s="1"/>
      <c r="AT1014" s="1"/>
      <c r="AU1014" s="1"/>
    </row>
    <row r="1015" spans="1:47" ht="20" customHeight="1">
      <c r="A1015" s="48" t="s">
        <v>1325</v>
      </c>
      <c r="B1015" s="49">
        <v>26903</v>
      </c>
      <c r="C1015" s="50" t="s">
        <v>335</v>
      </c>
      <c r="D1015" s="50" t="s">
        <v>79</v>
      </c>
      <c r="E1015" s="50" t="s">
        <v>74</v>
      </c>
      <c r="F1015" s="36">
        <f>'Source Data'!F1015</f>
        <v>486</v>
      </c>
      <c r="G1015" s="62">
        <f>IF(F1015=0,"N/A",'Source Data'!O1015/F1015)</f>
        <v>1826.6234567901236</v>
      </c>
      <c r="H1015" s="36">
        <f>'Source Data'!G1015</f>
        <v>609</v>
      </c>
      <c r="I1015" s="62">
        <f>IF(H1015=0,"N/A",'Source Data'!AS1015/H1015)</f>
        <v>1842.0722495894909</v>
      </c>
      <c r="J1015" s="62">
        <f t="shared" si="45"/>
        <v>15.448792799367311</v>
      </c>
      <c r="K1015" s="55">
        <f t="shared" si="46"/>
        <v>8.4575683849560657E-3</v>
      </c>
      <c r="L1015" s="58">
        <f t="shared" si="47"/>
        <v>6.8613775442920772</v>
      </c>
      <c r="M1015" s="1"/>
      <c r="N1015" s="1"/>
      <c r="O1015" s="1"/>
      <c r="P1015" s="1"/>
      <c r="Q1015" s="1"/>
      <c r="R1015" s="1"/>
      <c r="S1015" s="1"/>
      <c r="T1015" s="1"/>
      <c r="U1015" s="1"/>
      <c r="V1015" s="1"/>
      <c r="W1015" s="1"/>
      <c r="X1015" s="1"/>
      <c r="Y1015" s="1"/>
      <c r="Z1015" s="1"/>
      <c r="AA1015" s="1"/>
      <c r="AB1015" s="1"/>
      <c r="AC1015" s="1"/>
      <c r="AD1015" s="1"/>
      <c r="AE1015" s="1"/>
      <c r="AF1015" s="1"/>
      <c r="AG1015" s="1"/>
      <c r="AH1015" s="1"/>
      <c r="AI1015" s="1"/>
      <c r="AJ1015" s="1"/>
      <c r="AK1015" s="1"/>
      <c r="AL1015" s="1"/>
      <c r="AM1015" s="1"/>
      <c r="AN1015" s="1"/>
      <c r="AO1015" s="1"/>
      <c r="AP1015" s="1"/>
      <c r="AQ1015" s="1"/>
      <c r="AR1015" s="1"/>
      <c r="AS1015" s="1"/>
      <c r="AT1015" s="1"/>
      <c r="AU1015" s="1"/>
    </row>
    <row r="1016" spans="1:47" ht="20" customHeight="1">
      <c r="A1016" s="48" t="s">
        <v>1326</v>
      </c>
      <c r="B1016" s="49">
        <v>208902</v>
      </c>
      <c r="C1016" s="50" t="s">
        <v>767</v>
      </c>
      <c r="D1016" s="50" t="s">
        <v>79</v>
      </c>
      <c r="E1016" s="50" t="s">
        <v>74</v>
      </c>
      <c r="F1016" s="36">
        <f>'Source Data'!F1016</f>
        <v>2669</v>
      </c>
      <c r="G1016" s="62">
        <f>IF(F1016=0,"N/A",'Source Data'!O1016/F1016)</f>
        <v>1835.0651929561634</v>
      </c>
      <c r="H1016" s="36">
        <f>'Source Data'!G1016</f>
        <v>2317</v>
      </c>
      <c r="I1016" s="62">
        <f>IF(H1016=0,"N/A",'Source Data'!AS1016/H1016)</f>
        <v>2393.3193785066896</v>
      </c>
      <c r="J1016" s="62">
        <f t="shared" si="45"/>
        <v>558.25418555052624</v>
      </c>
      <c r="K1016" s="55">
        <f t="shared" si="46"/>
        <v>0.30421490620244246</v>
      </c>
      <c r="L1016" s="58">
        <f t="shared" si="47"/>
        <v>0.18987766279883306</v>
      </c>
      <c r="M1016" s="1"/>
      <c r="N1016" s="1"/>
      <c r="O1016" s="1"/>
      <c r="P1016" s="1"/>
      <c r="Q1016" s="1"/>
      <c r="R1016" s="1"/>
      <c r="S1016" s="1"/>
      <c r="T1016" s="1"/>
      <c r="U1016" s="1"/>
      <c r="V1016" s="1"/>
      <c r="W1016" s="1"/>
      <c r="X1016" s="1"/>
      <c r="Y1016" s="1"/>
      <c r="Z1016" s="1"/>
      <c r="AA1016" s="1"/>
      <c r="AB1016" s="1"/>
      <c r="AC1016" s="1"/>
      <c r="AD1016" s="1"/>
      <c r="AE1016" s="1"/>
      <c r="AF1016" s="1"/>
      <c r="AG1016" s="1"/>
      <c r="AH1016" s="1"/>
      <c r="AI1016" s="1"/>
      <c r="AJ1016" s="1"/>
      <c r="AK1016" s="1"/>
      <c r="AL1016" s="1"/>
      <c r="AM1016" s="1"/>
      <c r="AN1016" s="1"/>
      <c r="AO1016" s="1"/>
      <c r="AP1016" s="1"/>
      <c r="AQ1016" s="1"/>
      <c r="AR1016" s="1"/>
      <c r="AS1016" s="1"/>
      <c r="AT1016" s="1"/>
      <c r="AU1016" s="1"/>
    </row>
    <row r="1017" spans="1:47" ht="20" customHeight="1">
      <c r="A1017" s="48" t="s">
        <v>1327</v>
      </c>
      <c r="B1017" s="49">
        <v>71909</v>
      </c>
      <c r="C1017" s="50" t="s">
        <v>141</v>
      </c>
      <c r="D1017" s="50" t="s">
        <v>79</v>
      </c>
      <c r="E1017" s="50" t="s">
        <v>74</v>
      </c>
      <c r="F1017" s="36">
        <f>'Source Data'!F1017</f>
        <v>47575</v>
      </c>
      <c r="G1017" s="62">
        <f>IF(F1017=0,"N/A",'Source Data'!O1017/F1017)</f>
        <v>1633.6709406200737</v>
      </c>
      <c r="H1017" s="36">
        <f>'Source Data'!G1017</f>
        <v>46668</v>
      </c>
      <c r="I1017" s="62">
        <f>IF(H1017=0,"N/A",'Source Data'!AS1017/H1017)</f>
        <v>1943.2293220193708</v>
      </c>
      <c r="J1017" s="62">
        <f t="shared" si="45"/>
        <v>309.5583813992971</v>
      </c>
      <c r="K1017" s="55">
        <f t="shared" si="46"/>
        <v>0.18948637311367098</v>
      </c>
      <c r="L1017" s="58">
        <f t="shared" si="47"/>
        <v>0.34242329191943721</v>
      </c>
      <c r="M1017" s="1"/>
      <c r="N1017" s="1"/>
      <c r="O1017" s="1"/>
      <c r="P1017" s="1"/>
      <c r="Q1017" s="1"/>
      <c r="R1017" s="1"/>
      <c r="S1017" s="1"/>
      <c r="T1017" s="1"/>
      <c r="U1017" s="1"/>
      <c r="V1017" s="1"/>
      <c r="W1017" s="1"/>
      <c r="X1017" s="1"/>
      <c r="Y1017" s="1"/>
      <c r="Z1017" s="1"/>
      <c r="AA1017" s="1"/>
      <c r="AB1017" s="1"/>
      <c r="AC1017" s="1"/>
      <c r="AD1017" s="1"/>
      <c r="AE1017" s="1"/>
      <c r="AF1017" s="1"/>
      <c r="AG1017" s="1"/>
      <c r="AH1017" s="1"/>
      <c r="AI1017" s="1"/>
      <c r="AJ1017" s="1"/>
      <c r="AK1017" s="1"/>
      <c r="AL1017" s="1"/>
      <c r="AM1017" s="1"/>
      <c r="AN1017" s="1"/>
      <c r="AO1017" s="1"/>
      <c r="AP1017" s="1"/>
      <c r="AQ1017" s="1"/>
      <c r="AR1017" s="1"/>
      <c r="AS1017" s="1"/>
      <c r="AT1017" s="1"/>
      <c r="AU1017" s="1"/>
    </row>
    <row r="1018" spans="1:47" ht="20" customHeight="1">
      <c r="A1018" s="48" t="s">
        <v>1328</v>
      </c>
      <c r="B1018" s="49">
        <v>15830</v>
      </c>
      <c r="C1018" s="50" t="s">
        <v>99</v>
      </c>
      <c r="D1018" s="50" t="s">
        <v>71</v>
      </c>
      <c r="E1018" s="50" t="s">
        <v>74</v>
      </c>
      <c r="F1018" s="36">
        <f>'Source Data'!F1018</f>
        <v>3306</v>
      </c>
      <c r="G1018" s="62">
        <f>IF(F1018=0,"N/A",'Source Data'!O1018/F1018)</f>
        <v>1075.4413188142771</v>
      </c>
      <c r="H1018" s="36">
        <f>'Source Data'!G1018</f>
        <v>2604</v>
      </c>
      <c r="I1018" s="62">
        <f>IF(H1018=0,"N/A",'Source Data'!AS1018/H1018)</f>
        <v>1414.5111367127497</v>
      </c>
      <c r="J1018" s="62">
        <f t="shared" si="45"/>
        <v>339.06981789847259</v>
      </c>
      <c r="K1018" s="55">
        <f t="shared" si="46"/>
        <v>0.31528435068155319</v>
      </c>
      <c r="L1018" s="58">
        <f t="shared" si="47"/>
        <v>0.31261998091419479</v>
      </c>
      <c r="M1018" s="1"/>
      <c r="N1018" s="1"/>
      <c r="O1018" s="1"/>
      <c r="P1018" s="1"/>
      <c r="Q1018" s="1"/>
      <c r="R1018" s="1"/>
      <c r="S1018" s="1"/>
      <c r="T1018" s="1"/>
      <c r="U1018" s="1"/>
      <c r="V1018" s="1"/>
      <c r="W1018" s="1"/>
      <c r="X1018" s="1"/>
      <c r="Y1018" s="1"/>
      <c r="Z1018" s="1"/>
      <c r="AA1018" s="1"/>
      <c r="AB1018" s="1"/>
      <c r="AC1018" s="1"/>
      <c r="AD1018" s="1"/>
      <c r="AE1018" s="1"/>
      <c r="AF1018" s="1"/>
      <c r="AG1018" s="1"/>
      <c r="AH1018" s="1"/>
      <c r="AI1018" s="1"/>
      <c r="AJ1018" s="1"/>
      <c r="AK1018" s="1"/>
      <c r="AL1018" s="1"/>
      <c r="AM1018" s="1"/>
      <c r="AN1018" s="1"/>
      <c r="AO1018" s="1"/>
      <c r="AP1018" s="1"/>
      <c r="AQ1018" s="1"/>
      <c r="AR1018" s="1"/>
      <c r="AS1018" s="1"/>
      <c r="AT1018" s="1"/>
      <c r="AU1018" s="1"/>
    </row>
    <row r="1019" spans="1:47" ht="20" customHeight="1">
      <c r="A1019" s="48" t="s">
        <v>1329</v>
      </c>
      <c r="B1019" s="49">
        <v>15909</v>
      </c>
      <c r="C1019" s="50" t="s">
        <v>99</v>
      </c>
      <c r="D1019" s="50" t="s">
        <v>79</v>
      </c>
      <c r="E1019" s="50" t="s">
        <v>74</v>
      </c>
      <c r="F1019" s="36">
        <f>'Source Data'!F1019</f>
        <v>4111</v>
      </c>
      <c r="G1019" s="62">
        <f>IF(F1019=0,"N/A",'Source Data'!O1019/F1019)</f>
        <v>1813.1525176356117</v>
      </c>
      <c r="H1019" s="36">
        <f>'Source Data'!G1019</f>
        <v>4259</v>
      </c>
      <c r="I1019" s="62">
        <f>IF(H1019=0,"N/A",'Source Data'!AS1019/H1019)</f>
        <v>2111.0429678328246</v>
      </c>
      <c r="J1019" s="62">
        <f t="shared" si="45"/>
        <v>297.89045019721289</v>
      </c>
      <c r="K1019" s="55">
        <f t="shared" si="46"/>
        <v>0.16429420432080816</v>
      </c>
      <c r="L1019" s="58">
        <f t="shared" si="47"/>
        <v>0.35583550909344241</v>
      </c>
      <c r="M1019" s="1"/>
      <c r="N1019" s="1"/>
      <c r="O1019" s="1"/>
      <c r="P1019" s="1"/>
      <c r="Q1019" s="1"/>
      <c r="R1019" s="1"/>
      <c r="S1019" s="1"/>
      <c r="T1019" s="1"/>
      <c r="U1019" s="1"/>
      <c r="V1019" s="1"/>
      <c r="W1019" s="1"/>
      <c r="X1019" s="1"/>
      <c r="Y1019" s="1"/>
      <c r="Z1019" s="1"/>
      <c r="AA1019" s="1"/>
      <c r="AB1019" s="1"/>
      <c r="AC1019" s="1"/>
      <c r="AD1019" s="1"/>
      <c r="AE1019" s="1"/>
      <c r="AF1019" s="1"/>
      <c r="AG1019" s="1"/>
      <c r="AH1019" s="1"/>
      <c r="AI1019" s="1"/>
      <c r="AJ1019" s="1"/>
      <c r="AK1019" s="1"/>
      <c r="AL1019" s="1"/>
      <c r="AM1019" s="1"/>
      <c r="AN1019" s="1"/>
      <c r="AO1019" s="1"/>
      <c r="AP1019" s="1"/>
      <c r="AQ1019" s="1"/>
      <c r="AR1019" s="1"/>
      <c r="AS1019" s="1"/>
      <c r="AT1019" s="1"/>
      <c r="AU1019" s="1"/>
    </row>
    <row r="1020" spans="1:47" ht="20" customHeight="1">
      <c r="A1020" s="48" t="s">
        <v>1330</v>
      </c>
      <c r="B1020" s="49">
        <v>26902</v>
      </c>
      <c r="C1020" s="50" t="s">
        <v>335</v>
      </c>
      <c r="D1020" s="50" t="s">
        <v>79</v>
      </c>
      <c r="E1020" s="50" t="s">
        <v>74</v>
      </c>
      <c r="F1020" s="36">
        <f>'Source Data'!F1020</f>
        <v>545</v>
      </c>
      <c r="G1020" s="62">
        <f>IF(F1020=0,"N/A",'Source Data'!O1020/F1020)</f>
        <v>1446.4862385321101</v>
      </c>
      <c r="H1020" s="36">
        <f>'Source Data'!G1020</f>
        <v>567</v>
      </c>
      <c r="I1020" s="62">
        <f>IF(H1020=0,"N/A",'Source Data'!AS1020/H1020)</f>
        <v>2321.6507936507937</v>
      </c>
      <c r="J1020" s="62">
        <f t="shared" si="45"/>
        <v>875.16455511868367</v>
      </c>
      <c r="K1020" s="55">
        <f t="shared" si="46"/>
        <v>0.60502791648180354</v>
      </c>
      <c r="L1020" s="58">
        <f t="shared" si="47"/>
        <v>0.12112007893832609</v>
      </c>
      <c r="M1020" s="1"/>
      <c r="N1020" s="1"/>
      <c r="O1020" s="1"/>
      <c r="P1020" s="1"/>
      <c r="Q1020" s="1"/>
      <c r="R1020" s="1"/>
      <c r="S1020" s="1"/>
      <c r="T1020" s="1"/>
      <c r="U1020" s="1"/>
      <c r="V1020" s="1"/>
      <c r="W1020" s="1"/>
      <c r="X1020" s="1"/>
      <c r="Y1020" s="1"/>
      <c r="Z1020" s="1"/>
      <c r="AA1020" s="1"/>
      <c r="AB1020" s="1"/>
      <c r="AC1020" s="1"/>
      <c r="AD1020" s="1"/>
      <c r="AE1020" s="1"/>
      <c r="AF1020" s="1"/>
      <c r="AG1020" s="1"/>
      <c r="AH1020" s="1"/>
      <c r="AI1020" s="1"/>
      <c r="AJ1020" s="1"/>
      <c r="AK1020" s="1"/>
      <c r="AL1020" s="1"/>
      <c r="AM1020" s="1"/>
      <c r="AN1020" s="1"/>
      <c r="AO1020" s="1"/>
      <c r="AP1020" s="1"/>
      <c r="AQ1020" s="1"/>
      <c r="AR1020" s="1"/>
      <c r="AS1020" s="1"/>
      <c r="AT1020" s="1"/>
      <c r="AU1020" s="1"/>
    </row>
    <row r="1021" spans="1:47" ht="20" customHeight="1">
      <c r="A1021" s="48" t="s">
        <v>1331</v>
      </c>
      <c r="B1021" s="49">
        <v>218901</v>
      </c>
      <c r="C1021" s="50" t="s">
        <v>1332</v>
      </c>
      <c r="D1021" s="50" t="s">
        <v>79</v>
      </c>
      <c r="E1021" s="50" t="s">
        <v>74</v>
      </c>
      <c r="F1021" s="36">
        <f>'Source Data'!F1021</f>
        <v>779</v>
      </c>
      <c r="G1021" s="62">
        <f>IF(F1021=0,"N/A",'Source Data'!O1021/F1021)</f>
        <v>2041.439024390244</v>
      </c>
      <c r="H1021" s="36">
        <f>'Source Data'!G1021</f>
        <v>643</v>
      </c>
      <c r="I1021" s="62">
        <f>IF(H1021=0,"N/A",'Source Data'!AS1021/H1021)</f>
        <v>3156.7573872472785</v>
      </c>
      <c r="J1021" s="62">
        <f t="shared" si="45"/>
        <v>1115.3183628570346</v>
      </c>
      <c r="K1021" s="55">
        <f t="shared" si="46"/>
        <v>0.54633929768740863</v>
      </c>
      <c r="L1021" s="58">
        <f t="shared" si="47"/>
        <v>9.5040128029872176E-2</v>
      </c>
      <c r="M1021" s="1"/>
      <c r="N1021" s="1"/>
      <c r="O1021" s="1"/>
      <c r="P1021" s="1"/>
      <c r="Q1021" s="1"/>
      <c r="R1021" s="1"/>
      <c r="S1021" s="1"/>
      <c r="T1021" s="1"/>
      <c r="U1021" s="1"/>
      <c r="V1021" s="1"/>
      <c r="W1021" s="1"/>
      <c r="X1021" s="1"/>
      <c r="Y1021" s="1"/>
      <c r="Z1021" s="1"/>
      <c r="AA1021" s="1"/>
      <c r="AB1021" s="1"/>
      <c r="AC1021" s="1"/>
      <c r="AD1021" s="1"/>
      <c r="AE1021" s="1"/>
      <c r="AF1021" s="1"/>
      <c r="AG1021" s="1"/>
      <c r="AH1021" s="1"/>
      <c r="AI1021" s="1"/>
      <c r="AJ1021" s="1"/>
      <c r="AK1021" s="1"/>
      <c r="AL1021" s="1"/>
      <c r="AM1021" s="1"/>
      <c r="AN1021" s="1"/>
      <c r="AO1021" s="1"/>
      <c r="AP1021" s="1"/>
      <c r="AQ1021" s="1"/>
      <c r="AR1021" s="1"/>
      <c r="AS1021" s="1"/>
      <c r="AT1021" s="1"/>
      <c r="AU1021" s="1"/>
    </row>
    <row r="1022" spans="1:47" ht="20" customHeight="1">
      <c r="A1022" s="48" t="s">
        <v>1333</v>
      </c>
      <c r="B1022" s="49">
        <v>15908</v>
      </c>
      <c r="C1022" s="50" t="s">
        <v>99</v>
      </c>
      <c r="D1022" s="50" t="s">
        <v>79</v>
      </c>
      <c r="E1022" s="50" t="s">
        <v>74</v>
      </c>
      <c r="F1022" s="36">
        <f>'Source Data'!F1022</f>
        <v>8533</v>
      </c>
      <c r="G1022" s="62">
        <f>IF(F1022=0,"N/A",'Source Data'!O1022/F1022)</f>
        <v>1624.4425172858314</v>
      </c>
      <c r="H1022" s="36">
        <f>'Source Data'!G1022</f>
        <v>7468</v>
      </c>
      <c r="I1022" s="62">
        <f>IF(H1022=0,"N/A",'Source Data'!AS1022/H1022)</f>
        <v>2114.8236475629351</v>
      </c>
      <c r="J1022" s="62">
        <f t="shared" si="45"/>
        <v>490.38113027710369</v>
      </c>
      <c r="K1022" s="55">
        <f t="shared" si="46"/>
        <v>0.3018765669199841</v>
      </c>
      <c r="L1022" s="58">
        <f t="shared" si="47"/>
        <v>0.21615839895817709</v>
      </c>
      <c r="M1022" s="1"/>
      <c r="N1022" s="1"/>
      <c r="O1022" s="1"/>
      <c r="P1022" s="1"/>
      <c r="Q1022" s="1"/>
      <c r="R1022" s="1"/>
      <c r="S1022" s="1"/>
      <c r="T1022" s="1"/>
      <c r="U1022" s="1"/>
      <c r="V1022" s="1"/>
      <c r="W1022" s="1"/>
      <c r="X1022" s="1"/>
      <c r="Y1022" s="1"/>
      <c r="Z1022" s="1"/>
      <c r="AA1022" s="1"/>
      <c r="AB1022" s="1"/>
      <c r="AC1022" s="1"/>
      <c r="AD1022" s="1"/>
      <c r="AE1022" s="1"/>
      <c r="AF1022" s="1"/>
      <c r="AG1022" s="1"/>
      <c r="AH1022" s="1"/>
      <c r="AI1022" s="1"/>
      <c r="AJ1022" s="1"/>
      <c r="AK1022" s="1"/>
      <c r="AL1022" s="1"/>
      <c r="AM1022" s="1"/>
      <c r="AN1022" s="1"/>
      <c r="AO1022" s="1"/>
      <c r="AP1022" s="1"/>
      <c r="AQ1022" s="1"/>
      <c r="AR1022" s="1"/>
      <c r="AS1022" s="1"/>
      <c r="AT1022" s="1"/>
      <c r="AU1022" s="1"/>
    </row>
    <row r="1023" spans="1:47" ht="20" customHeight="1">
      <c r="A1023" s="48" t="s">
        <v>1334</v>
      </c>
      <c r="B1023" s="49">
        <v>31916</v>
      </c>
      <c r="C1023" s="50" t="s">
        <v>307</v>
      </c>
      <c r="D1023" s="50" t="s">
        <v>79</v>
      </c>
      <c r="E1023" s="50" t="s">
        <v>74</v>
      </c>
      <c r="F1023" s="36">
        <f>'Source Data'!F1023</f>
        <v>4126</v>
      </c>
      <c r="G1023" s="62">
        <f>IF(F1023=0,"N/A",'Source Data'!O1023/F1023)</f>
        <v>2690.0717401841976</v>
      </c>
      <c r="H1023" s="36">
        <f>'Source Data'!G1023</f>
        <v>4639</v>
      </c>
      <c r="I1023" s="62">
        <f>IF(H1023=0,"N/A",'Source Data'!AS1023/H1023)</f>
        <v>3829.8932959689587</v>
      </c>
      <c r="J1023" s="62">
        <f t="shared" si="45"/>
        <v>1139.8215557847611</v>
      </c>
      <c r="K1023" s="55">
        <f t="shared" si="46"/>
        <v>0.42371418529779209</v>
      </c>
      <c r="L1023" s="58">
        <f t="shared" si="47"/>
        <v>9.2997012964033274E-2</v>
      </c>
      <c r="M1023" s="1"/>
      <c r="N1023" s="1"/>
      <c r="O1023" s="1"/>
      <c r="P1023" s="1"/>
      <c r="Q1023" s="1"/>
      <c r="R1023" s="1"/>
      <c r="S1023" s="1"/>
      <c r="T1023" s="1"/>
      <c r="U1023" s="1"/>
      <c r="V1023" s="1"/>
      <c r="W1023" s="1"/>
      <c r="X1023" s="1"/>
      <c r="Y1023" s="1"/>
      <c r="Z1023" s="1"/>
      <c r="AA1023" s="1"/>
      <c r="AB1023" s="1"/>
      <c r="AC1023" s="1"/>
      <c r="AD1023" s="1"/>
      <c r="AE1023" s="1"/>
      <c r="AF1023" s="1"/>
      <c r="AG1023" s="1"/>
      <c r="AH1023" s="1"/>
      <c r="AI1023" s="1"/>
      <c r="AJ1023" s="1"/>
      <c r="AK1023" s="1"/>
      <c r="AL1023" s="1"/>
      <c r="AM1023" s="1"/>
      <c r="AN1023" s="1"/>
      <c r="AO1023" s="1"/>
      <c r="AP1023" s="1"/>
      <c r="AQ1023" s="1"/>
      <c r="AR1023" s="1"/>
      <c r="AS1023" s="1"/>
      <c r="AT1023" s="1"/>
      <c r="AU1023" s="1"/>
    </row>
    <row r="1024" spans="1:47" ht="20" customHeight="1">
      <c r="A1024" s="48" t="s">
        <v>1335</v>
      </c>
      <c r="B1024" s="49">
        <v>85903</v>
      </c>
      <c r="C1024" s="50" t="s">
        <v>1169</v>
      </c>
      <c r="D1024" s="50" t="s">
        <v>79</v>
      </c>
      <c r="E1024" s="50" t="s">
        <v>74</v>
      </c>
      <c r="F1024" s="36">
        <f>'Source Data'!F1024</f>
        <v>133</v>
      </c>
      <c r="G1024" s="62">
        <f>IF(F1024=0,"N/A",'Source Data'!O1024/F1024)</f>
        <v>1800.9699248120301</v>
      </c>
      <c r="H1024" s="36">
        <f>'Source Data'!G1024</f>
        <v>132</v>
      </c>
      <c r="I1024" s="62">
        <f>IF(H1024=0,"N/A",'Source Data'!AS1024/H1024)</f>
        <v>2821.568181818182</v>
      </c>
      <c r="J1024" s="62">
        <f t="shared" si="45"/>
        <v>1020.5982570061519</v>
      </c>
      <c r="K1024" s="55">
        <f t="shared" si="46"/>
        <v>0.56669367041910668</v>
      </c>
      <c r="L1024" s="58">
        <f t="shared" si="47"/>
        <v>0.10386065160540545</v>
      </c>
      <c r="M1024" s="1"/>
      <c r="N1024" s="1"/>
      <c r="O1024" s="1"/>
      <c r="P1024" s="1"/>
      <c r="Q1024" s="1"/>
      <c r="R1024" s="1"/>
      <c r="S1024" s="1"/>
      <c r="T1024" s="1"/>
      <c r="U1024" s="1"/>
      <c r="V1024" s="1"/>
      <c r="W1024" s="1"/>
      <c r="X1024" s="1"/>
      <c r="Y1024" s="1"/>
      <c r="Z1024" s="1"/>
      <c r="AA1024" s="1"/>
      <c r="AB1024" s="1"/>
      <c r="AC1024" s="1"/>
      <c r="AD1024" s="1"/>
      <c r="AE1024" s="1"/>
      <c r="AF1024" s="1"/>
      <c r="AG1024" s="1"/>
      <c r="AH1024" s="1"/>
      <c r="AI1024" s="1"/>
      <c r="AJ1024" s="1"/>
      <c r="AK1024" s="1"/>
      <c r="AL1024" s="1"/>
      <c r="AM1024" s="1"/>
      <c r="AN1024" s="1"/>
      <c r="AO1024" s="1"/>
      <c r="AP1024" s="1"/>
      <c r="AQ1024" s="1"/>
      <c r="AR1024" s="1"/>
      <c r="AS1024" s="1"/>
      <c r="AT1024" s="1"/>
      <c r="AU1024" s="1"/>
    </row>
    <row r="1025" spans="1:47" ht="20" customHeight="1">
      <c r="A1025" s="48" t="s">
        <v>1336</v>
      </c>
      <c r="B1025" s="49">
        <v>15917</v>
      </c>
      <c r="C1025" s="50" t="s">
        <v>99</v>
      </c>
      <c r="D1025" s="50" t="s">
        <v>79</v>
      </c>
      <c r="E1025" s="50" t="s">
        <v>74</v>
      </c>
      <c r="F1025" s="36">
        <f>'Source Data'!F1025</f>
        <v>5781</v>
      </c>
      <c r="G1025" s="62">
        <f>IF(F1025=0,"N/A",'Source Data'!O1025/F1025)</f>
        <v>1714.2570489534683</v>
      </c>
      <c r="H1025" s="36">
        <f>'Source Data'!G1025</f>
        <v>6091</v>
      </c>
      <c r="I1025" s="62">
        <f>IF(H1025=0,"N/A",'Source Data'!AS1025/H1025)</f>
        <v>2229.0418650467905</v>
      </c>
      <c r="J1025" s="62">
        <f t="shared" si="45"/>
        <v>514.78481609332221</v>
      </c>
      <c r="K1025" s="55">
        <f t="shared" si="46"/>
        <v>0.30029616410653914</v>
      </c>
      <c r="L1025" s="58">
        <f t="shared" si="47"/>
        <v>0.20591127921065935</v>
      </c>
      <c r="M1025" s="1"/>
      <c r="N1025" s="1"/>
      <c r="O1025" s="1"/>
      <c r="P1025" s="1"/>
      <c r="Q1025" s="1"/>
      <c r="R1025" s="1"/>
      <c r="S1025" s="1"/>
      <c r="T1025" s="1"/>
      <c r="U1025" s="1"/>
      <c r="V1025" s="1"/>
      <c r="W1025" s="1"/>
      <c r="X1025" s="1"/>
      <c r="Y1025" s="1"/>
      <c r="Z1025" s="1"/>
      <c r="AA1025" s="1"/>
      <c r="AB1025" s="1"/>
      <c r="AC1025" s="1"/>
      <c r="AD1025" s="1"/>
      <c r="AE1025" s="1"/>
      <c r="AF1025" s="1"/>
      <c r="AG1025" s="1"/>
      <c r="AH1025" s="1"/>
      <c r="AI1025" s="1"/>
      <c r="AJ1025" s="1"/>
      <c r="AK1025" s="1"/>
      <c r="AL1025" s="1"/>
      <c r="AM1025" s="1"/>
      <c r="AN1025" s="1"/>
      <c r="AO1025" s="1"/>
      <c r="AP1025" s="1"/>
      <c r="AQ1025" s="1"/>
      <c r="AR1025" s="1"/>
      <c r="AS1025" s="1"/>
      <c r="AT1025" s="1"/>
      <c r="AU1025" s="1"/>
    </row>
    <row r="1026" spans="1:47" ht="20" customHeight="1">
      <c r="A1026" s="48" t="s">
        <v>1337</v>
      </c>
      <c r="B1026" s="49">
        <v>15912</v>
      </c>
      <c r="C1026" s="50" t="s">
        <v>99</v>
      </c>
      <c r="D1026" s="50" t="s">
        <v>79</v>
      </c>
      <c r="E1026" s="50" t="s">
        <v>74</v>
      </c>
      <c r="F1026" s="36">
        <f>'Source Data'!F1026</f>
        <v>13864</v>
      </c>
      <c r="G1026" s="62">
        <f>IF(F1026=0,"N/A",'Source Data'!O1026/F1026)</f>
        <v>1633.4847085978072</v>
      </c>
      <c r="H1026" s="36">
        <f>'Source Data'!G1026</f>
        <v>14833</v>
      </c>
      <c r="I1026" s="62">
        <f>IF(H1026=0,"N/A",'Source Data'!AS1026/H1026)</f>
        <v>2022.6149801119127</v>
      </c>
      <c r="J1026" s="62">
        <f t="shared" si="45"/>
        <v>389.13027151410552</v>
      </c>
      <c r="K1026" s="55">
        <f t="shared" si="46"/>
        <v>0.2382209453605092</v>
      </c>
      <c r="L1026" s="58">
        <f t="shared" si="47"/>
        <v>0.27240234892945775</v>
      </c>
      <c r="M1026" s="1"/>
      <c r="N1026" s="1"/>
      <c r="O1026" s="1"/>
      <c r="P1026" s="1"/>
      <c r="Q1026" s="1"/>
      <c r="R1026" s="1"/>
      <c r="S1026" s="1"/>
      <c r="T1026" s="1"/>
      <c r="U1026" s="1"/>
      <c r="V1026" s="1"/>
      <c r="W1026" s="1"/>
      <c r="X1026" s="1"/>
      <c r="Y1026" s="1"/>
      <c r="Z1026" s="1"/>
      <c r="AA1026" s="1"/>
      <c r="AB1026" s="1"/>
      <c r="AC1026" s="1"/>
      <c r="AD1026" s="1"/>
      <c r="AE1026" s="1"/>
      <c r="AF1026" s="1"/>
      <c r="AG1026" s="1"/>
      <c r="AH1026" s="1"/>
      <c r="AI1026" s="1"/>
      <c r="AJ1026" s="1"/>
      <c r="AK1026" s="1"/>
      <c r="AL1026" s="1"/>
      <c r="AM1026" s="1"/>
      <c r="AN1026" s="1"/>
      <c r="AO1026" s="1"/>
      <c r="AP1026" s="1"/>
      <c r="AQ1026" s="1"/>
      <c r="AR1026" s="1"/>
      <c r="AS1026" s="1"/>
      <c r="AT1026" s="1"/>
      <c r="AU1026" s="1"/>
    </row>
    <row r="1027" spans="1:47" ht="20" customHeight="1">
      <c r="A1027" s="48" t="s">
        <v>1338</v>
      </c>
      <c r="B1027" s="49">
        <v>15807</v>
      </c>
      <c r="C1027" s="50" t="s">
        <v>99</v>
      </c>
      <c r="D1027" s="50" t="s">
        <v>71</v>
      </c>
      <c r="E1027" s="50" t="s">
        <v>74</v>
      </c>
      <c r="F1027" s="36">
        <f>'Source Data'!F1027</f>
        <v>970</v>
      </c>
      <c r="G1027" s="62">
        <f>IF(F1027=0,"N/A",'Source Data'!O1027/F1027)</f>
        <v>1948.99793814433</v>
      </c>
      <c r="H1027" s="36">
        <f>'Source Data'!G1027</f>
        <v>839</v>
      </c>
      <c r="I1027" s="62">
        <f>IF(H1027=0,"N/A",'Source Data'!AS1027/H1027)</f>
        <v>2496.4624553039334</v>
      </c>
      <c r="J1027" s="62">
        <f t="shared" si="45"/>
        <v>547.46451715960347</v>
      </c>
      <c r="K1027" s="55">
        <f t="shared" si="46"/>
        <v>0.28089538036189643</v>
      </c>
      <c r="L1027" s="58">
        <f t="shared" si="47"/>
        <v>0.19361985421440125</v>
      </c>
      <c r="M1027" s="1"/>
      <c r="N1027" s="1"/>
      <c r="O1027" s="1"/>
      <c r="P1027" s="1"/>
      <c r="Q1027" s="1"/>
      <c r="R1027" s="1"/>
      <c r="S1027" s="1"/>
      <c r="T1027" s="1"/>
      <c r="U1027" s="1"/>
      <c r="V1027" s="1"/>
      <c r="W1027" s="1"/>
      <c r="X1027" s="1"/>
      <c r="Y1027" s="1"/>
      <c r="Z1027" s="1"/>
      <c r="AA1027" s="1"/>
      <c r="AB1027" s="1"/>
      <c r="AC1027" s="1"/>
      <c r="AD1027" s="1"/>
      <c r="AE1027" s="1"/>
      <c r="AF1027" s="1"/>
      <c r="AG1027" s="1"/>
      <c r="AH1027" s="1"/>
      <c r="AI1027" s="1"/>
      <c r="AJ1027" s="1"/>
      <c r="AK1027" s="1"/>
      <c r="AL1027" s="1"/>
      <c r="AM1027" s="1"/>
      <c r="AN1027" s="1"/>
      <c r="AO1027" s="1"/>
      <c r="AP1027" s="1"/>
      <c r="AQ1027" s="1"/>
      <c r="AR1027" s="1"/>
      <c r="AS1027" s="1"/>
      <c r="AT1027" s="1"/>
      <c r="AU1027" s="1"/>
    </row>
    <row r="1028" spans="1:47" ht="20" customHeight="1">
      <c r="A1028" s="48" t="s">
        <v>1339</v>
      </c>
      <c r="B1028" s="49">
        <v>101838</v>
      </c>
      <c r="C1028" s="50" t="s">
        <v>76</v>
      </c>
      <c r="D1028" s="50" t="s">
        <v>71</v>
      </c>
      <c r="E1028" s="50" t="s">
        <v>74</v>
      </c>
      <c r="F1028" s="36">
        <f>'Source Data'!F1028</f>
        <v>2042</v>
      </c>
      <c r="G1028" s="62">
        <f>IF(F1028=0,"N/A",'Source Data'!O1028/F1028)</f>
        <v>1143.8741429970617</v>
      </c>
      <c r="H1028" s="36">
        <f>'Source Data'!G1028</f>
        <v>1866</v>
      </c>
      <c r="I1028" s="62">
        <f>IF(H1028=0,"N/A",'Source Data'!AS1028/H1028)</f>
        <v>2281.8242229367629</v>
      </c>
      <c r="J1028" s="62">
        <f t="shared" si="45"/>
        <v>1137.9500799397013</v>
      </c>
      <c r="K1028" s="55">
        <f t="shared" si="46"/>
        <v>0.9948210534405133</v>
      </c>
      <c r="L1028" s="58">
        <f t="shared" si="47"/>
        <v>9.3149956108458484E-2</v>
      </c>
      <c r="M1028" s="1"/>
      <c r="N1028" s="1"/>
      <c r="O1028" s="1"/>
      <c r="P1028" s="1"/>
      <c r="Q1028" s="1"/>
      <c r="R1028" s="1"/>
      <c r="S1028" s="1"/>
      <c r="T1028" s="1"/>
      <c r="U1028" s="1"/>
      <c r="V1028" s="1"/>
      <c r="W1028" s="1"/>
      <c r="X1028" s="1"/>
      <c r="Y1028" s="1"/>
      <c r="Z1028" s="1"/>
      <c r="AA1028" s="1"/>
      <c r="AB1028" s="1"/>
      <c r="AC1028" s="1"/>
      <c r="AD1028" s="1"/>
      <c r="AE1028" s="1"/>
      <c r="AF1028" s="1"/>
      <c r="AG1028" s="1"/>
      <c r="AH1028" s="1"/>
      <c r="AI1028" s="1"/>
      <c r="AJ1028" s="1"/>
      <c r="AK1028" s="1"/>
      <c r="AL1028" s="1"/>
      <c r="AM1028" s="1"/>
      <c r="AN1028" s="1"/>
      <c r="AO1028" s="1"/>
      <c r="AP1028" s="1"/>
      <c r="AQ1028" s="1"/>
      <c r="AR1028" s="1"/>
      <c r="AS1028" s="1"/>
      <c r="AT1028" s="1"/>
      <c r="AU1028" s="1"/>
    </row>
    <row r="1029" spans="1:47" ht="20" customHeight="1">
      <c r="A1029" s="48" t="s">
        <v>1340</v>
      </c>
      <c r="B1029" s="49">
        <v>98904</v>
      </c>
      <c r="C1029" s="50" t="s">
        <v>712</v>
      </c>
      <c r="D1029" s="50" t="s">
        <v>79</v>
      </c>
      <c r="E1029" s="50" t="s">
        <v>74</v>
      </c>
      <c r="F1029" s="36">
        <f>'Source Data'!F1029</f>
        <v>837</v>
      </c>
      <c r="G1029" s="62">
        <f>IF(F1029=0,"N/A",'Source Data'!O1029/F1029)</f>
        <v>1551.7371565113501</v>
      </c>
      <c r="H1029" s="36">
        <f>'Source Data'!G1029</f>
        <v>692</v>
      </c>
      <c r="I1029" s="62">
        <f>IF(H1029=0,"N/A",'Source Data'!AS1029/H1029)</f>
        <v>2142.9450867052024</v>
      </c>
      <c r="J1029" s="62">
        <f t="shared" si="45"/>
        <v>591.20793019385223</v>
      </c>
      <c r="K1029" s="55">
        <f t="shared" si="46"/>
        <v>0.38099746965073583</v>
      </c>
      <c r="L1029" s="58">
        <f t="shared" si="47"/>
        <v>0.17929394141456031</v>
      </c>
      <c r="M1029" s="1"/>
      <c r="N1029" s="1"/>
      <c r="O1029" s="1"/>
      <c r="P1029" s="1"/>
      <c r="Q1029" s="1"/>
      <c r="R1029" s="1"/>
      <c r="S1029" s="1"/>
      <c r="T1029" s="1"/>
      <c r="U1029" s="1"/>
      <c r="V1029" s="1"/>
      <c r="W1029" s="1"/>
      <c r="X1029" s="1"/>
      <c r="Y1029" s="1"/>
      <c r="Z1029" s="1"/>
      <c r="AA1029" s="1"/>
      <c r="AB1029" s="1"/>
      <c r="AC1029" s="1"/>
      <c r="AD1029" s="1"/>
      <c r="AE1029" s="1"/>
      <c r="AF1029" s="1"/>
      <c r="AG1029" s="1"/>
      <c r="AH1029" s="1"/>
      <c r="AI1029" s="1"/>
      <c r="AJ1029" s="1"/>
      <c r="AK1029" s="1"/>
      <c r="AL1029" s="1"/>
      <c r="AM1029" s="1"/>
      <c r="AN1029" s="1"/>
      <c r="AO1029" s="1"/>
      <c r="AP1029" s="1"/>
      <c r="AQ1029" s="1"/>
      <c r="AR1029" s="1"/>
      <c r="AS1029" s="1"/>
      <c r="AT1029" s="1"/>
      <c r="AU1029" s="1"/>
    </row>
    <row r="1030" spans="1:47" ht="20" customHeight="1">
      <c r="A1030" s="48" t="s">
        <v>1341</v>
      </c>
      <c r="B1030" s="49">
        <v>170907</v>
      </c>
      <c r="C1030" s="50" t="s">
        <v>448</v>
      </c>
      <c r="D1030" s="50" t="s">
        <v>79</v>
      </c>
      <c r="E1030" s="50" t="s">
        <v>74</v>
      </c>
      <c r="F1030" s="36">
        <f>'Source Data'!F1030</f>
        <v>4177</v>
      </c>
      <c r="G1030" s="62">
        <f>IF(F1030=0,"N/A",'Source Data'!O1030/F1030)</f>
        <v>1422.6071343069189</v>
      </c>
      <c r="H1030" s="36">
        <f>'Source Data'!G1030</f>
        <v>5687</v>
      </c>
      <c r="I1030" s="62">
        <f>IF(H1030=0,"N/A",'Source Data'!AS1030/H1030)</f>
        <v>1876.5948654826798</v>
      </c>
      <c r="J1030" s="62">
        <f t="shared" ref="J1030:J1093" si="48">IF(OR(NOT(ISNUMBER(G1030)),NOT(ISNUMBER(I1030))),"N/A",I1030-G1030)</f>
        <v>453.98773117576093</v>
      </c>
      <c r="K1030" s="55">
        <f t="shared" ref="K1030:K1093" si="49">IF(OR(NOT(ISNUMBER(G1030)),NOT(ISNUMBER(J1030)),G1030=0),"N/A",J1030/G1030)</f>
        <v>0.31912375541188298</v>
      </c>
      <c r="L1030" s="58">
        <f t="shared" ref="L1030:L1093" si="50">IF(OR(NOT(ISNUMBER(J1030)),J1030&lt;=0),"N/A",106/J1030)</f>
        <v>0.23348648591334331</v>
      </c>
      <c r="M1030" s="1"/>
      <c r="N1030" s="1"/>
      <c r="O1030" s="1"/>
      <c r="P1030" s="1"/>
      <c r="Q1030" s="1"/>
      <c r="R1030" s="1"/>
      <c r="S1030" s="1"/>
      <c r="T1030" s="1"/>
      <c r="U1030" s="1"/>
      <c r="V1030" s="1"/>
      <c r="W1030" s="1"/>
      <c r="X1030" s="1"/>
      <c r="Y1030" s="1"/>
      <c r="Z1030" s="1"/>
      <c r="AA1030" s="1"/>
      <c r="AB1030" s="1"/>
      <c r="AC1030" s="1"/>
      <c r="AD1030" s="1"/>
      <c r="AE1030" s="1"/>
      <c r="AF1030" s="1"/>
      <c r="AG1030" s="1"/>
      <c r="AH1030" s="1"/>
      <c r="AI1030" s="1"/>
      <c r="AJ1030" s="1"/>
      <c r="AK1030" s="1"/>
      <c r="AL1030" s="1"/>
      <c r="AM1030" s="1"/>
      <c r="AN1030" s="1"/>
      <c r="AO1030" s="1"/>
      <c r="AP1030" s="1"/>
      <c r="AQ1030" s="1"/>
      <c r="AR1030" s="1"/>
      <c r="AS1030" s="1"/>
      <c r="AT1030" s="1"/>
      <c r="AU1030" s="1"/>
    </row>
    <row r="1031" spans="1:47" ht="20" customHeight="1">
      <c r="A1031" s="48" t="s">
        <v>1342</v>
      </c>
      <c r="B1031" s="49">
        <v>101920</v>
      </c>
      <c r="C1031" s="50" t="s">
        <v>76</v>
      </c>
      <c r="D1031" s="50" t="s">
        <v>79</v>
      </c>
      <c r="E1031" s="50" t="s">
        <v>74</v>
      </c>
      <c r="F1031" s="36">
        <f>'Source Data'!F1031</f>
        <v>35188</v>
      </c>
      <c r="G1031" s="62">
        <f>IF(F1031=0,"N/A",'Source Data'!O1031/F1031)</f>
        <v>1336.364101398204</v>
      </c>
      <c r="H1031" s="36">
        <f>'Source Data'!G1031</f>
        <v>32668</v>
      </c>
      <c r="I1031" s="62">
        <f>IF(H1031=0,"N/A",'Source Data'!AS1031/H1031)</f>
        <v>1944.4641545243051</v>
      </c>
      <c r="J1031" s="62">
        <f t="shared" si="48"/>
        <v>608.1000531261011</v>
      </c>
      <c r="K1031" s="55">
        <f t="shared" si="49"/>
        <v>0.45504069773339573</v>
      </c>
      <c r="L1031" s="58">
        <f t="shared" si="50"/>
        <v>0.17431342006151557</v>
      </c>
      <c r="M1031" s="1"/>
      <c r="N1031" s="1"/>
      <c r="O1031" s="1"/>
      <c r="P1031" s="1"/>
      <c r="Q1031" s="1"/>
      <c r="R1031" s="1"/>
      <c r="S1031" s="1"/>
      <c r="T1031" s="1"/>
      <c r="U1031" s="1"/>
      <c r="V1031" s="1"/>
      <c r="W1031" s="1"/>
      <c r="X1031" s="1"/>
      <c r="Y1031" s="1"/>
      <c r="Z1031" s="1"/>
      <c r="AA1031" s="1"/>
      <c r="AB1031" s="1"/>
      <c r="AC1031" s="1"/>
      <c r="AD1031" s="1"/>
      <c r="AE1031" s="1"/>
      <c r="AF1031" s="1"/>
      <c r="AG1031" s="1"/>
      <c r="AH1031" s="1"/>
      <c r="AI1031" s="1"/>
      <c r="AJ1031" s="1"/>
      <c r="AK1031" s="1"/>
      <c r="AL1031" s="1"/>
      <c r="AM1031" s="1"/>
      <c r="AN1031" s="1"/>
      <c r="AO1031" s="1"/>
      <c r="AP1031" s="1"/>
      <c r="AQ1031" s="1"/>
      <c r="AR1031" s="1"/>
      <c r="AS1031" s="1"/>
      <c r="AT1031" s="1"/>
      <c r="AU1031" s="1"/>
    </row>
    <row r="1032" spans="1:47" ht="20" customHeight="1">
      <c r="A1032" s="48" t="s">
        <v>1343</v>
      </c>
      <c r="B1032" s="49">
        <v>117907</v>
      </c>
      <c r="C1032" s="50" t="s">
        <v>262</v>
      </c>
      <c r="D1032" s="50" t="s">
        <v>79</v>
      </c>
      <c r="E1032" s="50" t="s">
        <v>1344</v>
      </c>
      <c r="F1032" s="36">
        <f>'Source Data'!F1032</f>
        <v>105</v>
      </c>
      <c r="G1032" s="62">
        <f>IF(F1032=0,"N/A",'Source Data'!O1032/F1032)</f>
        <v>1720.1904761904761</v>
      </c>
      <c r="H1032" s="36">
        <f>'Source Data'!G1032</f>
        <v>0</v>
      </c>
      <c r="I1032" s="62" t="str">
        <f>IF(H1032=0,"N/A",'Source Data'!AS1032/H1032)</f>
        <v>N/A</v>
      </c>
      <c r="J1032" s="62" t="str">
        <f t="shared" si="48"/>
        <v>N/A</v>
      </c>
      <c r="K1032" s="55" t="str">
        <f t="shared" si="49"/>
        <v>N/A</v>
      </c>
      <c r="L1032" s="58" t="str">
        <f t="shared" si="50"/>
        <v>N/A</v>
      </c>
      <c r="M1032" s="1"/>
      <c r="N1032" s="1"/>
      <c r="O1032" s="1"/>
      <c r="P1032" s="1"/>
      <c r="Q1032" s="1"/>
      <c r="R1032" s="1"/>
      <c r="S1032" s="1"/>
      <c r="T1032" s="1"/>
      <c r="U1032" s="1"/>
      <c r="V1032" s="1"/>
      <c r="W1032" s="1"/>
      <c r="X1032" s="1"/>
      <c r="Y1032" s="1"/>
      <c r="Z1032" s="1"/>
      <c r="AA1032" s="1"/>
      <c r="AB1032" s="1"/>
      <c r="AC1032" s="1"/>
      <c r="AD1032" s="1"/>
      <c r="AE1032" s="1"/>
      <c r="AF1032" s="1"/>
      <c r="AG1032" s="1"/>
      <c r="AH1032" s="1"/>
      <c r="AI1032" s="1"/>
      <c r="AJ1032" s="1"/>
      <c r="AK1032" s="1"/>
      <c r="AL1032" s="1"/>
      <c r="AM1032" s="1"/>
      <c r="AN1032" s="1"/>
      <c r="AO1032" s="1"/>
      <c r="AP1032" s="1"/>
      <c r="AQ1032" s="1"/>
      <c r="AR1032" s="1"/>
      <c r="AS1032" s="1"/>
      <c r="AT1032" s="1"/>
      <c r="AU1032" s="1"/>
    </row>
    <row r="1033" spans="1:47" ht="20" customHeight="1">
      <c r="A1033" s="48" t="s">
        <v>1345</v>
      </c>
      <c r="B1033" s="49">
        <v>92907</v>
      </c>
      <c r="C1033" s="50" t="s">
        <v>561</v>
      </c>
      <c r="D1033" s="50" t="s">
        <v>79</v>
      </c>
      <c r="E1033" s="50" t="s">
        <v>74</v>
      </c>
      <c r="F1033" s="36">
        <f>'Source Data'!F1033</f>
        <v>2074</v>
      </c>
      <c r="G1033" s="62">
        <f>IF(F1033=0,"N/A",'Source Data'!O1033/F1033)</f>
        <v>1048.1070395371264</v>
      </c>
      <c r="H1033" s="36">
        <f>'Source Data'!G1033</f>
        <v>1901</v>
      </c>
      <c r="I1033" s="62">
        <f>IF(H1033=0,"N/A",'Source Data'!AS1033/H1033)</f>
        <v>1529.0515518148343</v>
      </c>
      <c r="J1033" s="62">
        <f t="shared" si="48"/>
        <v>480.94451227770787</v>
      </c>
      <c r="K1033" s="55">
        <f t="shared" si="49"/>
        <v>0.45886965179635325</v>
      </c>
      <c r="L1033" s="58">
        <f t="shared" si="50"/>
        <v>0.22039964547675986</v>
      </c>
      <c r="M1033" s="1"/>
      <c r="N1033" s="1"/>
      <c r="O1033" s="1"/>
      <c r="P1033" s="1"/>
      <c r="Q1033" s="1"/>
      <c r="R1033" s="1"/>
      <c r="S1033" s="1"/>
      <c r="T1033" s="1"/>
      <c r="U1033" s="1"/>
      <c r="V1033" s="1"/>
      <c r="W1033" s="1"/>
      <c r="X1033" s="1"/>
      <c r="Y1033" s="1"/>
      <c r="Z1033" s="1"/>
      <c r="AA1033" s="1"/>
      <c r="AB1033" s="1"/>
      <c r="AC1033" s="1"/>
      <c r="AD1033" s="1"/>
      <c r="AE1033" s="1"/>
      <c r="AF1033" s="1"/>
      <c r="AG1033" s="1"/>
      <c r="AH1033" s="1"/>
      <c r="AI1033" s="1"/>
      <c r="AJ1033" s="1"/>
      <c r="AK1033" s="1"/>
      <c r="AL1033" s="1"/>
      <c r="AM1033" s="1"/>
      <c r="AN1033" s="1"/>
      <c r="AO1033" s="1"/>
      <c r="AP1033" s="1"/>
      <c r="AQ1033" s="1"/>
      <c r="AR1033" s="1"/>
      <c r="AS1033" s="1"/>
      <c r="AT1033" s="1"/>
      <c r="AU1033" s="1"/>
    </row>
    <row r="1034" spans="1:47" ht="20" customHeight="1">
      <c r="A1034" s="48" t="s">
        <v>1346</v>
      </c>
      <c r="B1034" s="49">
        <v>101919</v>
      </c>
      <c r="C1034" s="50" t="s">
        <v>76</v>
      </c>
      <c r="D1034" s="50" t="s">
        <v>79</v>
      </c>
      <c r="E1034" s="50" t="s">
        <v>74</v>
      </c>
      <c r="F1034" s="36">
        <f>'Source Data'!F1034</f>
        <v>35336</v>
      </c>
      <c r="G1034" s="62">
        <f>IF(F1034=0,"N/A",'Source Data'!O1034/F1034)</f>
        <v>1358.6451211229341</v>
      </c>
      <c r="H1034" s="36">
        <f>'Source Data'!G1034</f>
        <v>33590</v>
      </c>
      <c r="I1034" s="62">
        <f>IF(H1034=0,"N/A",'Source Data'!AS1034/H1034)</f>
        <v>1652.5470973504018</v>
      </c>
      <c r="J1034" s="62">
        <f t="shared" si="48"/>
        <v>293.90197622746769</v>
      </c>
      <c r="K1034" s="55">
        <f t="shared" si="49"/>
        <v>0.21631989962511675</v>
      </c>
      <c r="L1034" s="58">
        <f t="shared" si="50"/>
        <v>0.3606644683394728</v>
      </c>
      <c r="M1034" s="1"/>
      <c r="N1034" s="1"/>
      <c r="O1034" s="1"/>
      <c r="P1034" s="1"/>
      <c r="Q1034" s="1"/>
      <c r="R1034" s="1"/>
      <c r="S1034" s="1"/>
      <c r="T1034" s="1"/>
      <c r="U1034" s="1"/>
      <c r="V1034" s="1"/>
      <c r="W1034" s="1"/>
      <c r="X1034" s="1"/>
      <c r="Y1034" s="1"/>
      <c r="Z1034" s="1"/>
      <c r="AA1034" s="1"/>
      <c r="AB1034" s="1"/>
      <c r="AC1034" s="1"/>
      <c r="AD1034" s="1"/>
      <c r="AE1034" s="1"/>
      <c r="AF1034" s="1"/>
      <c r="AG1034" s="1"/>
      <c r="AH1034" s="1"/>
      <c r="AI1034" s="1"/>
      <c r="AJ1034" s="1"/>
      <c r="AK1034" s="1"/>
      <c r="AL1034" s="1"/>
      <c r="AM1034" s="1"/>
      <c r="AN1034" s="1"/>
      <c r="AO1034" s="1"/>
      <c r="AP1034" s="1"/>
      <c r="AQ1034" s="1"/>
      <c r="AR1034" s="1"/>
      <c r="AS1034" s="1"/>
      <c r="AT1034" s="1"/>
      <c r="AU1034" s="1"/>
    </row>
    <row r="1035" spans="1:47" ht="20" customHeight="1">
      <c r="A1035" s="48" t="s">
        <v>1347</v>
      </c>
      <c r="B1035" s="49">
        <v>140907</v>
      </c>
      <c r="C1035" s="50" t="s">
        <v>128</v>
      </c>
      <c r="D1035" s="50" t="s">
        <v>79</v>
      </c>
      <c r="E1035" s="50" t="s">
        <v>74</v>
      </c>
      <c r="F1035" s="36">
        <f>'Source Data'!F1035</f>
        <v>326</v>
      </c>
      <c r="G1035" s="62">
        <f>IF(F1035=0,"N/A",'Source Data'!O1035/F1035)</f>
        <v>1954.6779141104294</v>
      </c>
      <c r="H1035" s="36">
        <f>'Source Data'!G1035</f>
        <v>231</v>
      </c>
      <c r="I1035" s="62">
        <f>IF(H1035=0,"N/A",'Source Data'!AS1035/H1035)</f>
        <v>3130</v>
      </c>
      <c r="J1035" s="62">
        <f t="shared" si="48"/>
        <v>1175.3220858895706</v>
      </c>
      <c r="K1035" s="55">
        <f t="shared" si="49"/>
        <v>0.60128682961277424</v>
      </c>
      <c r="L1035" s="58">
        <f t="shared" si="50"/>
        <v>9.0188044003079684E-2</v>
      </c>
      <c r="M1035" s="1"/>
      <c r="N1035" s="1"/>
      <c r="O1035" s="1"/>
      <c r="P1035" s="1"/>
      <c r="Q1035" s="1"/>
      <c r="R1035" s="1"/>
      <c r="S1035" s="1"/>
      <c r="T1035" s="1"/>
      <c r="U1035" s="1"/>
      <c r="V1035" s="1"/>
      <c r="W1035" s="1"/>
      <c r="X1035" s="1"/>
      <c r="Y1035" s="1"/>
      <c r="Z1035" s="1"/>
      <c r="AA1035" s="1"/>
      <c r="AB1035" s="1"/>
      <c r="AC1035" s="1"/>
      <c r="AD1035" s="1"/>
      <c r="AE1035" s="1"/>
      <c r="AF1035" s="1"/>
      <c r="AG1035" s="1"/>
      <c r="AH1035" s="1"/>
      <c r="AI1035" s="1"/>
      <c r="AJ1035" s="1"/>
      <c r="AK1035" s="1"/>
      <c r="AL1035" s="1"/>
      <c r="AM1035" s="1"/>
      <c r="AN1035" s="1"/>
      <c r="AO1035" s="1"/>
      <c r="AP1035" s="1"/>
      <c r="AQ1035" s="1"/>
      <c r="AR1035" s="1"/>
      <c r="AS1035" s="1"/>
      <c r="AT1035" s="1"/>
      <c r="AU1035" s="1"/>
    </row>
    <row r="1036" spans="1:47" ht="20" customHeight="1">
      <c r="A1036" s="48" t="s">
        <v>1348</v>
      </c>
      <c r="B1036" s="49">
        <v>184902</v>
      </c>
      <c r="C1036" s="50" t="s">
        <v>106</v>
      </c>
      <c r="D1036" s="50" t="s">
        <v>79</v>
      </c>
      <c r="E1036" s="50" t="s">
        <v>74</v>
      </c>
      <c r="F1036" s="36">
        <f>'Source Data'!F1036</f>
        <v>3584</v>
      </c>
      <c r="G1036" s="62">
        <f>IF(F1036=0,"N/A",'Source Data'!O1036/F1036)</f>
        <v>1366.6043526785713</v>
      </c>
      <c r="H1036" s="36">
        <f>'Source Data'!G1036</f>
        <v>4188</v>
      </c>
      <c r="I1036" s="62">
        <f>IF(H1036=0,"N/A",'Source Data'!AS1036/H1036)</f>
        <v>1667.8175740210124</v>
      </c>
      <c r="J1036" s="62">
        <f t="shared" si="48"/>
        <v>301.2132213424411</v>
      </c>
      <c r="K1036" s="55">
        <f t="shared" si="49"/>
        <v>0.22040996778040203</v>
      </c>
      <c r="L1036" s="58">
        <f t="shared" si="50"/>
        <v>0.35191018351578762</v>
      </c>
      <c r="M1036" s="1"/>
      <c r="N1036" s="1"/>
      <c r="O1036" s="1"/>
      <c r="P1036" s="1"/>
      <c r="Q1036" s="1"/>
      <c r="R1036" s="1"/>
      <c r="S1036" s="1"/>
      <c r="T1036" s="1"/>
      <c r="U1036" s="1"/>
      <c r="V1036" s="1"/>
      <c r="W1036" s="1"/>
      <c r="X1036" s="1"/>
      <c r="Y1036" s="1"/>
      <c r="Z1036" s="1"/>
      <c r="AA1036" s="1"/>
      <c r="AB1036" s="1"/>
      <c r="AC1036" s="1"/>
      <c r="AD1036" s="1"/>
      <c r="AE1036" s="1"/>
      <c r="AF1036" s="1"/>
      <c r="AG1036" s="1"/>
      <c r="AH1036" s="1"/>
      <c r="AI1036" s="1"/>
      <c r="AJ1036" s="1"/>
      <c r="AK1036" s="1"/>
      <c r="AL1036" s="1"/>
      <c r="AM1036" s="1"/>
      <c r="AN1036" s="1"/>
      <c r="AO1036" s="1"/>
      <c r="AP1036" s="1"/>
      <c r="AQ1036" s="1"/>
      <c r="AR1036" s="1"/>
      <c r="AS1036" s="1"/>
      <c r="AT1036" s="1"/>
      <c r="AU1036" s="1"/>
    </row>
    <row r="1037" spans="1:47" ht="20" customHeight="1">
      <c r="A1037" s="48" t="s">
        <v>1349</v>
      </c>
      <c r="B1037" s="49">
        <v>63903</v>
      </c>
      <c r="C1037" s="50" t="s">
        <v>1131</v>
      </c>
      <c r="D1037" s="50" t="s">
        <v>79</v>
      </c>
      <c r="E1037" s="50" t="s">
        <v>74</v>
      </c>
      <c r="F1037" s="36">
        <f>'Source Data'!F1037</f>
        <v>246</v>
      </c>
      <c r="G1037" s="62">
        <f>IF(F1037=0,"N/A",'Source Data'!O1037/F1037)</f>
        <v>1720.2520325203252</v>
      </c>
      <c r="H1037" s="36">
        <f>'Source Data'!G1037</f>
        <v>192</v>
      </c>
      <c r="I1037" s="62">
        <f>IF(H1037=0,"N/A",'Source Data'!AS1037/H1037)</f>
        <v>2493.71875</v>
      </c>
      <c r="J1037" s="62">
        <f t="shared" si="48"/>
        <v>773.4667174796748</v>
      </c>
      <c r="K1037" s="55">
        <f t="shared" si="49"/>
        <v>0.44962406836774721</v>
      </c>
      <c r="L1037" s="58">
        <f t="shared" si="50"/>
        <v>0.1370453280076469</v>
      </c>
      <c r="M1037" s="1"/>
      <c r="N1037" s="1"/>
      <c r="O1037" s="1"/>
      <c r="P1037" s="1"/>
      <c r="Q1037" s="1"/>
      <c r="R1037" s="1"/>
      <c r="S1037" s="1"/>
      <c r="T1037" s="1"/>
      <c r="U1037" s="1"/>
      <c r="V1037" s="1"/>
      <c r="W1037" s="1"/>
      <c r="X1037" s="1"/>
      <c r="Y1037" s="1"/>
      <c r="Z1037" s="1"/>
      <c r="AA1037" s="1"/>
      <c r="AB1037" s="1"/>
      <c r="AC1037" s="1"/>
      <c r="AD1037" s="1"/>
      <c r="AE1037" s="1"/>
      <c r="AF1037" s="1"/>
      <c r="AG1037" s="1"/>
      <c r="AH1037" s="1"/>
      <c r="AI1037" s="1"/>
      <c r="AJ1037" s="1"/>
      <c r="AK1037" s="1"/>
      <c r="AL1037" s="1"/>
      <c r="AM1037" s="1"/>
      <c r="AN1037" s="1"/>
      <c r="AO1037" s="1"/>
      <c r="AP1037" s="1"/>
      <c r="AQ1037" s="1"/>
      <c r="AR1037" s="1"/>
      <c r="AS1037" s="1"/>
      <c r="AT1037" s="1"/>
      <c r="AU1037" s="1"/>
    </row>
    <row r="1038" spans="1:47" ht="20" customHeight="1">
      <c r="A1038" s="48" t="s">
        <v>1350</v>
      </c>
      <c r="B1038" s="49">
        <v>229905</v>
      </c>
      <c r="C1038" s="50" t="s">
        <v>387</v>
      </c>
      <c r="D1038" s="50" t="s">
        <v>79</v>
      </c>
      <c r="E1038" s="50" t="s">
        <v>74</v>
      </c>
      <c r="F1038" s="36">
        <f>'Source Data'!F1038</f>
        <v>406</v>
      </c>
      <c r="G1038" s="62">
        <f>IF(F1038=0,"N/A",'Source Data'!O1038/F1038)</f>
        <v>1612.6059113300494</v>
      </c>
      <c r="H1038" s="36">
        <f>'Source Data'!G1038</f>
        <v>396</v>
      </c>
      <c r="I1038" s="62">
        <f>IF(H1038=0,"N/A",'Source Data'!AS1038/H1038)</f>
        <v>2267.7676767676767</v>
      </c>
      <c r="J1038" s="62">
        <f t="shared" si="48"/>
        <v>655.16176543762731</v>
      </c>
      <c r="K1038" s="55">
        <f t="shared" si="49"/>
        <v>0.40627518529760398</v>
      </c>
      <c r="L1038" s="58">
        <f t="shared" si="50"/>
        <v>0.1617921032513174</v>
      </c>
      <c r="M1038" s="1"/>
      <c r="N1038" s="1"/>
      <c r="O1038" s="1"/>
      <c r="P1038" s="1"/>
      <c r="Q1038" s="1"/>
      <c r="R1038" s="1"/>
      <c r="S1038" s="1"/>
      <c r="T1038" s="1"/>
      <c r="U1038" s="1"/>
      <c r="V1038" s="1"/>
      <c r="W1038" s="1"/>
      <c r="X1038" s="1"/>
      <c r="Y1038" s="1"/>
      <c r="Z1038" s="1"/>
      <c r="AA1038" s="1"/>
      <c r="AB1038" s="1"/>
      <c r="AC1038" s="1"/>
      <c r="AD1038" s="1"/>
      <c r="AE1038" s="1"/>
      <c r="AF1038" s="1"/>
      <c r="AG1038" s="1"/>
      <c r="AH1038" s="1"/>
      <c r="AI1038" s="1"/>
      <c r="AJ1038" s="1"/>
      <c r="AK1038" s="1"/>
      <c r="AL1038" s="1"/>
      <c r="AM1038" s="1"/>
      <c r="AN1038" s="1"/>
      <c r="AO1038" s="1"/>
      <c r="AP1038" s="1"/>
      <c r="AQ1038" s="1"/>
      <c r="AR1038" s="1"/>
      <c r="AS1038" s="1"/>
      <c r="AT1038" s="1"/>
      <c r="AU1038" s="1"/>
    </row>
    <row r="1039" spans="1:47" ht="20" customHeight="1">
      <c r="A1039" s="48" t="s">
        <v>1351</v>
      </c>
      <c r="B1039" s="49">
        <v>57836</v>
      </c>
      <c r="C1039" s="50" t="s">
        <v>70</v>
      </c>
      <c r="D1039" s="50" t="s">
        <v>71</v>
      </c>
      <c r="E1039" s="50" t="s">
        <v>74</v>
      </c>
      <c r="F1039" s="36">
        <f>'Source Data'!F1039</f>
        <v>318</v>
      </c>
      <c r="G1039" s="62">
        <f>IF(F1039=0,"N/A",'Source Data'!O1039/F1039)</f>
        <v>1222.5377358490566</v>
      </c>
      <c r="H1039" s="36">
        <f>'Source Data'!G1039</f>
        <v>318</v>
      </c>
      <c r="I1039" s="62">
        <f>IF(H1039=0,"N/A",'Source Data'!AS1039/H1039)</f>
        <v>1837.808176100629</v>
      </c>
      <c r="J1039" s="62">
        <f t="shared" si="48"/>
        <v>615.27044025157238</v>
      </c>
      <c r="K1039" s="55">
        <f t="shared" si="49"/>
        <v>0.50327316876175199</v>
      </c>
      <c r="L1039" s="58">
        <f t="shared" si="50"/>
        <v>0.17228196426380993</v>
      </c>
      <c r="M1039" s="1"/>
      <c r="N1039" s="1"/>
      <c r="O1039" s="1"/>
      <c r="P1039" s="1"/>
      <c r="Q1039" s="1"/>
      <c r="R1039" s="1"/>
      <c r="S1039" s="1"/>
      <c r="T1039" s="1"/>
      <c r="U1039" s="1"/>
      <c r="V1039" s="1"/>
      <c r="W1039" s="1"/>
      <c r="X1039" s="1"/>
      <c r="Y1039" s="1"/>
      <c r="Z1039" s="1"/>
      <c r="AA1039" s="1"/>
      <c r="AB1039" s="1"/>
      <c r="AC1039" s="1"/>
      <c r="AD1039" s="1"/>
      <c r="AE1039" s="1"/>
      <c r="AF1039" s="1"/>
      <c r="AG1039" s="1"/>
      <c r="AH1039" s="1"/>
      <c r="AI1039" s="1"/>
      <c r="AJ1039" s="1"/>
      <c r="AK1039" s="1"/>
      <c r="AL1039" s="1"/>
      <c r="AM1039" s="1"/>
      <c r="AN1039" s="1"/>
      <c r="AO1039" s="1"/>
      <c r="AP1039" s="1"/>
      <c r="AQ1039" s="1"/>
      <c r="AR1039" s="1"/>
      <c r="AS1039" s="1"/>
      <c r="AT1039" s="1"/>
      <c r="AU1039" s="1"/>
    </row>
    <row r="1040" spans="1:47" ht="20" customHeight="1">
      <c r="A1040" s="48" t="s">
        <v>1352</v>
      </c>
      <c r="B1040" s="49">
        <v>13801</v>
      </c>
      <c r="C1040" s="50" t="s">
        <v>206</v>
      </c>
      <c r="D1040" s="50" t="s">
        <v>71</v>
      </c>
      <c r="E1040" s="50" t="s">
        <v>74</v>
      </c>
      <c r="F1040" s="36">
        <f>'Source Data'!F1040</f>
        <v>429</v>
      </c>
      <c r="G1040" s="62">
        <f>IF(F1040=0,"N/A",'Source Data'!O1040/F1040)</f>
        <v>1914.5617715617716</v>
      </c>
      <c r="H1040" s="36">
        <f>'Source Data'!G1040</f>
        <v>282</v>
      </c>
      <c r="I1040" s="62">
        <f>IF(H1040=0,"N/A",'Source Data'!AS1040/H1040)</f>
        <v>2912.578014184397</v>
      </c>
      <c r="J1040" s="62">
        <f t="shared" si="48"/>
        <v>998.01624262262544</v>
      </c>
      <c r="K1040" s="55">
        <f t="shared" si="49"/>
        <v>0.52127659574468077</v>
      </c>
      <c r="L1040" s="58">
        <f t="shared" si="50"/>
        <v>0.10621069625224648</v>
      </c>
      <c r="M1040" s="1"/>
      <c r="N1040" s="1"/>
      <c r="O1040" s="1"/>
      <c r="P1040" s="1"/>
      <c r="Q1040" s="1"/>
      <c r="R1040" s="1"/>
      <c r="S1040" s="1"/>
      <c r="T1040" s="1"/>
      <c r="U1040" s="1"/>
      <c r="V1040" s="1"/>
      <c r="W1040" s="1"/>
      <c r="X1040" s="1"/>
      <c r="Y1040" s="1"/>
      <c r="Z1040" s="1"/>
      <c r="AA1040" s="1"/>
      <c r="AB1040" s="1"/>
      <c r="AC1040" s="1"/>
      <c r="AD1040" s="1"/>
      <c r="AE1040" s="1"/>
      <c r="AF1040" s="1"/>
      <c r="AG1040" s="1"/>
      <c r="AH1040" s="1"/>
      <c r="AI1040" s="1"/>
      <c r="AJ1040" s="1"/>
      <c r="AK1040" s="1"/>
      <c r="AL1040" s="1"/>
      <c r="AM1040" s="1"/>
      <c r="AN1040" s="1"/>
      <c r="AO1040" s="1"/>
      <c r="AP1040" s="1"/>
      <c r="AQ1040" s="1"/>
      <c r="AR1040" s="1"/>
      <c r="AS1040" s="1"/>
      <c r="AT1040" s="1"/>
      <c r="AU1040" s="1"/>
    </row>
    <row r="1041" spans="1:47" ht="20" customHeight="1">
      <c r="A1041" s="48" t="s">
        <v>1353</v>
      </c>
      <c r="B1041" s="49">
        <v>79910</v>
      </c>
      <c r="C1041" s="50" t="s">
        <v>626</v>
      </c>
      <c r="D1041" s="50" t="s">
        <v>79</v>
      </c>
      <c r="E1041" s="50" t="s">
        <v>74</v>
      </c>
      <c r="F1041" s="36">
        <f>'Source Data'!F1041</f>
        <v>3512</v>
      </c>
      <c r="G1041" s="62">
        <f>IF(F1041=0,"N/A",'Source Data'!O1041/F1041)</f>
        <v>1397.8112186788155</v>
      </c>
      <c r="H1041" s="36">
        <f>'Source Data'!G1041</f>
        <v>3492</v>
      </c>
      <c r="I1041" s="62">
        <f>IF(H1041=0,"N/A",'Source Data'!AS1041/H1041)</f>
        <v>1822.1855670103093</v>
      </c>
      <c r="J1041" s="62">
        <f t="shared" si="48"/>
        <v>424.37434833149382</v>
      </c>
      <c r="K1041" s="55">
        <f t="shared" si="49"/>
        <v>0.30359918611370451</v>
      </c>
      <c r="L1041" s="58">
        <f t="shared" si="50"/>
        <v>0.2497794704528174</v>
      </c>
      <c r="M1041" s="1"/>
      <c r="N1041" s="1"/>
      <c r="O1041" s="1"/>
      <c r="P1041" s="1"/>
      <c r="Q1041" s="1"/>
      <c r="R1041" s="1"/>
      <c r="S1041" s="1"/>
      <c r="T1041" s="1"/>
      <c r="U1041" s="1"/>
      <c r="V1041" s="1"/>
      <c r="W1041" s="1"/>
      <c r="X1041" s="1"/>
      <c r="Y1041" s="1"/>
      <c r="Z1041" s="1"/>
      <c r="AA1041" s="1"/>
      <c r="AB1041" s="1"/>
      <c r="AC1041" s="1"/>
      <c r="AD1041" s="1"/>
      <c r="AE1041" s="1"/>
      <c r="AF1041" s="1"/>
      <c r="AG1041" s="1"/>
      <c r="AH1041" s="1"/>
      <c r="AI1041" s="1"/>
      <c r="AJ1041" s="1"/>
      <c r="AK1041" s="1"/>
      <c r="AL1041" s="1"/>
      <c r="AM1041" s="1"/>
      <c r="AN1041" s="1"/>
      <c r="AO1041" s="1"/>
      <c r="AP1041" s="1"/>
      <c r="AQ1041" s="1"/>
      <c r="AR1041" s="1"/>
      <c r="AS1041" s="1"/>
      <c r="AT1041" s="1"/>
      <c r="AU1041" s="1"/>
    </row>
    <row r="1042" spans="1:47" ht="20" customHeight="1">
      <c r="A1042" s="48" t="s">
        <v>1354</v>
      </c>
      <c r="B1042" s="49">
        <v>127906</v>
      </c>
      <c r="C1042" s="50" t="s">
        <v>139</v>
      </c>
      <c r="D1042" s="50" t="s">
        <v>79</v>
      </c>
      <c r="E1042" s="50" t="s">
        <v>74</v>
      </c>
      <c r="F1042" s="36">
        <f>'Source Data'!F1042</f>
        <v>640</v>
      </c>
      <c r="G1042" s="62">
        <f>IF(F1042=0,"N/A",'Source Data'!O1042/F1042)</f>
        <v>1796.4515624999999</v>
      </c>
      <c r="H1042" s="36">
        <f>'Source Data'!G1042</f>
        <v>586</v>
      </c>
      <c r="I1042" s="62">
        <f>IF(H1042=0,"N/A",'Source Data'!AS1042/H1042)</f>
        <v>2632.7901023890786</v>
      </c>
      <c r="J1042" s="62">
        <f t="shared" si="48"/>
        <v>836.33853988907867</v>
      </c>
      <c r="K1042" s="55">
        <f t="shared" si="49"/>
        <v>0.46555028665799536</v>
      </c>
      <c r="L1042" s="58">
        <f t="shared" si="50"/>
        <v>0.12674293356618302</v>
      </c>
      <c r="M1042" s="1"/>
      <c r="N1042" s="1"/>
      <c r="O1042" s="1"/>
      <c r="P1042" s="1"/>
      <c r="Q1042" s="1"/>
      <c r="R1042" s="1"/>
      <c r="S1042" s="1"/>
      <c r="T1042" s="1"/>
      <c r="U1042" s="1"/>
      <c r="V1042" s="1"/>
      <c r="W1042" s="1"/>
      <c r="X1042" s="1"/>
      <c r="Y1042" s="1"/>
      <c r="Z1042" s="1"/>
      <c r="AA1042" s="1"/>
      <c r="AB1042" s="1"/>
      <c r="AC1042" s="1"/>
      <c r="AD1042" s="1"/>
      <c r="AE1042" s="1"/>
      <c r="AF1042" s="1"/>
      <c r="AG1042" s="1"/>
      <c r="AH1042" s="1"/>
      <c r="AI1042" s="1"/>
      <c r="AJ1042" s="1"/>
      <c r="AK1042" s="1"/>
      <c r="AL1042" s="1"/>
      <c r="AM1042" s="1"/>
      <c r="AN1042" s="1"/>
      <c r="AO1042" s="1"/>
      <c r="AP1042" s="1"/>
      <c r="AQ1042" s="1"/>
      <c r="AR1042" s="1"/>
      <c r="AS1042" s="1"/>
      <c r="AT1042" s="1"/>
      <c r="AU1042" s="1"/>
    </row>
    <row r="1043" spans="1:47" ht="20" customHeight="1">
      <c r="A1043" s="48" t="s">
        <v>1355</v>
      </c>
      <c r="B1043" s="49">
        <v>156902</v>
      </c>
      <c r="C1043" s="50" t="s">
        <v>685</v>
      </c>
      <c r="D1043" s="50" t="s">
        <v>79</v>
      </c>
      <c r="E1043" s="50" t="s">
        <v>74</v>
      </c>
      <c r="F1043" s="36">
        <f>'Source Data'!F1043</f>
        <v>1128</v>
      </c>
      <c r="G1043" s="62">
        <f>IF(F1043=0,"N/A",'Source Data'!O1043/F1043)</f>
        <v>2163.9725177304963</v>
      </c>
      <c r="H1043" s="36">
        <f>'Source Data'!G1043</f>
        <v>1062</v>
      </c>
      <c r="I1043" s="62">
        <f>IF(H1043=0,"N/A",'Source Data'!AS1043/H1043)</f>
        <v>2901.4877589453858</v>
      </c>
      <c r="J1043" s="62">
        <f t="shared" si="48"/>
        <v>737.51524121488956</v>
      </c>
      <c r="K1043" s="55">
        <f t="shared" si="49"/>
        <v>0.34081543789122215</v>
      </c>
      <c r="L1043" s="58">
        <f t="shared" si="50"/>
        <v>0.14372584331327035</v>
      </c>
      <c r="M1043" s="1"/>
      <c r="N1043" s="1"/>
      <c r="O1043" s="1"/>
      <c r="P1043" s="1"/>
      <c r="Q1043" s="1"/>
      <c r="R1043" s="1"/>
      <c r="S1043" s="1"/>
      <c r="T1043" s="1"/>
      <c r="U1043" s="1"/>
      <c r="V1043" s="1"/>
      <c r="W1043" s="1"/>
      <c r="X1043" s="1"/>
      <c r="Y1043" s="1"/>
      <c r="Z1043" s="1"/>
      <c r="AA1043" s="1"/>
      <c r="AB1043" s="1"/>
      <c r="AC1043" s="1"/>
      <c r="AD1043" s="1"/>
      <c r="AE1043" s="1"/>
      <c r="AF1043" s="1"/>
      <c r="AG1043" s="1"/>
      <c r="AH1043" s="1"/>
      <c r="AI1043" s="1"/>
      <c r="AJ1043" s="1"/>
      <c r="AK1043" s="1"/>
      <c r="AL1043" s="1"/>
      <c r="AM1043" s="1"/>
      <c r="AN1043" s="1"/>
      <c r="AO1043" s="1"/>
      <c r="AP1043" s="1"/>
      <c r="AQ1043" s="1"/>
      <c r="AR1043" s="1"/>
      <c r="AS1043" s="1"/>
      <c r="AT1043" s="1"/>
      <c r="AU1043" s="1"/>
    </row>
    <row r="1044" spans="1:47" ht="20" customHeight="1">
      <c r="A1044" s="48" t="s">
        <v>1356</v>
      </c>
      <c r="B1044" s="49">
        <v>101859</v>
      </c>
      <c r="C1044" s="50" t="s">
        <v>76</v>
      </c>
      <c r="D1044" s="50" t="s">
        <v>71</v>
      </c>
      <c r="E1044" s="50" t="s">
        <v>74</v>
      </c>
      <c r="F1044" s="36">
        <f>'Source Data'!F1044</f>
        <v>519</v>
      </c>
      <c r="G1044" s="62">
        <f>IF(F1044=0,"N/A",'Source Data'!O1044/F1044)</f>
        <v>988.88053949903656</v>
      </c>
      <c r="H1044" s="36">
        <f>'Source Data'!G1044</f>
        <v>693</v>
      </c>
      <c r="I1044" s="62">
        <f>IF(H1044=0,"N/A",'Source Data'!AS1044/H1044)</f>
        <v>1322.2005772005773</v>
      </c>
      <c r="J1044" s="62">
        <f t="shared" si="48"/>
        <v>333.32003770154074</v>
      </c>
      <c r="K1044" s="55">
        <f t="shared" si="49"/>
        <v>0.33706805259854694</v>
      </c>
      <c r="L1044" s="58">
        <f t="shared" si="50"/>
        <v>0.31801268453867698</v>
      </c>
      <c r="M1044" s="1"/>
      <c r="N1044" s="1"/>
      <c r="O1044" s="1"/>
      <c r="P1044" s="1"/>
      <c r="Q1044" s="1"/>
      <c r="R1044" s="1"/>
      <c r="S1044" s="1"/>
      <c r="T1044" s="1"/>
      <c r="U1044" s="1"/>
      <c r="V1044" s="1"/>
      <c r="W1044" s="1"/>
      <c r="X1044" s="1"/>
      <c r="Y1044" s="1"/>
      <c r="Z1044" s="1"/>
      <c r="AA1044" s="1"/>
      <c r="AB1044" s="1"/>
      <c r="AC1044" s="1"/>
      <c r="AD1044" s="1"/>
      <c r="AE1044" s="1"/>
      <c r="AF1044" s="1"/>
      <c r="AG1044" s="1"/>
      <c r="AH1044" s="1"/>
      <c r="AI1044" s="1"/>
      <c r="AJ1044" s="1"/>
      <c r="AK1044" s="1"/>
      <c r="AL1044" s="1"/>
      <c r="AM1044" s="1"/>
      <c r="AN1044" s="1"/>
      <c r="AO1044" s="1"/>
      <c r="AP1044" s="1"/>
      <c r="AQ1044" s="1"/>
      <c r="AR1044" s="1"/>
      <c r="AS1044" s="1"/>
      <c r="AT1044" s="1"/>
      <c r="AU1044" s="1"/>
    </row>
    <row r="1045" spans="1:47" ht="20" customHeight="1">
      <c r="A1045" s="48" t="s">
        <v>1357</v>
      </c>
      <c r="B1045" s="49">
        <v>174801</v>
      </c>
      <c r="C1045" s="50" t="s">
        <v>372</v>
      </c>
      <c r="D1045" s="50" t="s">
        <v>71</v>
      </c>
      <c r="E1045" s="50" t="s">
        <v>74</v>
      </c>
      <c r="F1045" s="36">
        <f>'Source Data'!F1045</f>
        <v>254</v>
      </c>
      <c r="G1045" s="62">
        <f>IF(F1045=0,"N/A",'Source Data'!O1045/F1045)</f>
        <v>2064.0826771653542</v>
      </c>
      <c r="H1045" s="36">
        <f>'Source Data'!G1045</f>
        <v>253</v>
      </c>
      <c r="I1045" s="62">
        <f>IF(H1045=0,"N/A",'Source Data'!AS1045/H1045)</f>
        <v>3113.8616600790515</v>
      </c>
      <c r="J1045" s="62">
        <f t="shared" si="48"/>
        <v>1049.7789829136973</v>
      </c>
      <c r="K1045" s="55">
        <f t="shared" si="49"/>
        <v>0.50859347570097324</v>
      </c>
      <c r="L1045" s="58">
        <f t="shared" si="50"/>
        <v>0.10097363514155465</v>
      </c>
      <c r="M1045" s="1"/>
      <c r="N1045" s="1"/>
      <c r="O1045" s="1"/>
      <c r="P1045" s="1"/>
      <c r="Q1045" s="1"/>
      <c r="R1045" s="1"/>
      <c r="S1045" s="1"/>
      <c r="T1045" s="1"/>
      <c r="U1045" s="1"/>
      <c r="V1045" s="1"/>
      <c r="W1045" s="1"/>
      <c r="X1045" s="1"/>
      <c r="Y1045" s="1"/>
      <c r="Z1045" s="1"/>
      <c r="AA1045" s="1"/>
      <c r="AB1045" s="1"/>
      <c r="AC1045" s="1"/>
      <c r="AD1045" s="1"/>
      <c r="AE1045" s="1"/>
      <c r="AF1045" s="1"/>
      <c r="AG1045" s="1"/>
      <c r="AH1045" s="1"/>
      <c r="AI1045" s="1"/>
      <c r="AJ1045" s="1"/>
      <c r="AK1045" s="1"/>
      <c r="AL1045" s="1"/>
      <c r="AM1045" s="1"/>
      <c r="AN1045" s="1"/>
      <c r="AO1045" s="1"/>
      <c r="AP1045" s="1"/>
      <c r="AQ1045" s="1"/>
      <c r="AR1045" s="1"/>
      <c r="AS1045" s="1"/>
      <c r="AT1045" s="1"/>
      <c r="AU1045" s="1"/>
    </row>
    <row r="1046" spans="1:47" ht="20" customHeight="1">
      <c r="A1046" s="48" t="s">
        <v>1358</v>
      </c>
      <c r="B1046" s="49">
        <v>72903</v>
      </c>
      <c r="C1046" s="50" t="s">
        <v>247</v>
      </c>
      <c r="D1046" s="50" t="s">
        <v>79</v>
      </c>
      <c r="E1046" s="50" t="s">
        <v>74</v>
      </c>
      <c r="F1046" s="36">
        <f>'Source Data'!F1046</f>
        <v>3841</v>
      </c>
      <c r="G1046" s="62">
        <f>IF(F1046=0,"N/A",'Source Data'!O1046/F1046)</f>
        <v>1149.1580317625619</v>
      </c>
      <c r="H1046" s="36">
        <f>'Source Data'!G1046</f>
        <v>3578</v>
      </c>
      <c r="I1046" s="62">
        <f>IF(H1046=0,"N/A",'Source Data'!AS1046/H1046)</f>
        <v>1593.0025153717161</v>
      </c>
      <c r="J1046" s="62">
        <f t="shared" si="48"/>
        <v>443.84448360915417</v>
      </c>
      <c r="K1046" s="55">
        <f t="shared" si="49"/>
        <v>0.38623450503878215</v>
      </c>
      <c r="L1046" s="58">
        <f t="shared" si="50"/>
        <v>0.23882238918022181</v>
      </c>
      <c r="M1046" s="1"/>
      <c r="N1046" s="1"/>
      <c r="O1046" s="1"/>
      <c r="P1046" s="1"/>
      <c r="Q1046" s="1"/>
      <c r="R1046" s="1"/>
      <c r="S1046" s="1"/>
      <c r="T1046" s="1"/>
      <c r="U1046" s="1"/>
      <c r="V1046" s="1"/>
      <c r="W1046" s="1"/>
      <c r="X1046" s="1"/>
      <c r="Y1046" s="1"/>
      <c r="Z1046" s="1"/>
      <c r="AA1046" s="1"/>
      <c r="AB1046" s="1"/>
      <c r="AC1046" s="1"/>
      <c r="AD1046" s="1"/>
      <c r="AE1046" s="1"/>
      <c r="AF1046" s="1"/>
      <c r="AG1046" s="1"/>
      <c r="AH1046" s="1"/>
      <c r="AI1046" s="1"/>
      <c r="AJ1046" s="1"/>
      <c r="AK1046" s="1"/>
      <c r="AL1046" s="1"/>
      <c r="AM1046" s="1"/>
      <c r="AN1046" s="1"/>
      <c r="AO1046" s="1"/>
      <c r="AP1046" s="1"/>
      <c r="AQ1046" s="1"/>
      <c r="AR1046" s="1"/>
      <c r="AS1046" s="1"/>
      <c r="AT1046" s="1"/>
      <c r="AU1046" s="1"/>
    </row>
    <row r="1047" spans="1:47" ht="20" customHeight="1">
      <c r="A1047" s="48" t="s">
        <v>1359</v>
      </c>
      <c r="B1047" s="49">
        <v>216901</v>
      </c>
      <c r="C1047" s="50" t="s">
        <v>1360</v>
      </c>
      <c r="D1047" s="50" t="s">
        <v>79</v>
      </c>
      <c r="E1047" s="50" t="s">
        <v>74</v>
      </c>
      <c r="F1047" s="36">
        <f>'Source Data'!F1047</f>
        <v>343</v>
      </c>
      <c r="G1047" s="62">
        <f>IF(F1047=0,"N/A",'Source Data'!O1047/F1047)</f>
        <v>2006.5014577259476</v>
      </c>
      <c r="H1047" s="36">
        <f>'Source Data'!G1047</f>
        <v>355</v>
      </c>
      <c r="I1047" s="62">
        <f>IF(H1047=0,"N/A",'Source Data'!AS1047/H1047)</f>
        <v>2976.6563380281691</v>
      </c>
      <c r="J1047" s="62">
        <f t="shared" si="48"/>
        <v>970.1548803022215</v>
      </c>
      <c r="K1047" s="55">
        <f t="shared" si="49"/>
        <v>0.48350569423544737</v>
      </c>
      <c r="L1047" s="58">
        <f t="shared" si="50"/>
        <v>0.10926090478149118</v>
      </c>
      <c r="M1047" s="1"/>
      <c r="N1047" s="1"/>
      <c r="O1047" s="1"/>
      <c r="P1047" s="1"/>
      <c r="Q1047" s="1"/>
      <c r="R1047" s="1"/>
      <c r="S1047" s="1"/>
      <c r="T1047" s="1"/>
      <c r="U1047" s="1"/>
      <c r="V1047" s="1"/>
      <c r="W1047" s="1"/>
      <c r="X1047" s="1"/>
      <c r="Y1047" s="1"/>
      <c r="Z1047" s="1"/>
      <c r="AA1047" s="1"/>
      <c r="AB1047" s="1"/>
      <c r="AC1047" s="1"/>
      <c r="AD1047" s="1"/>
      <c r="AE1047" s="1"/>
      <c r="AF1047" s="1"/>
      <c r="AG1047" s="1"/>
      <c r="AH1047" s="1"/>
      <c r="AI1047" s="1"/>
      <c r="AJ1047" s="1"/>
      <c r="AK1047" s="1"/>
      <c r="AL1047" s="1"/>
      <c r="AM1047" s="1"/>
      <c r="AN1047" s="1"/>
      <c r="AO1047" s="1"/>
      <c r="AP1047" s="1"/>
      <c r="AQ1047" s="1"/>
      <c r="AR1047" s="1"/>
      <c r="AS1047" s="1"/>
      <c r="AT1047" s="1"/>
      <c r="AU1047" s="1"/>
    </row>
    <row r="1048" spans="1:47" ht="20" customHeight="1">
      <c r="A1048" s="48" t="s">
        <v>1361</v>
      </c>
      <c r="B1048" s="49">
        <v>247906</v>
      </c>
      <c r="C1048" s="50" t="s">
        <v>617</v>
      </c>
      <c r="D1048" s="50" t="s">
        <v>79</v>
      </c>
      <c r="E1048" s="50" t="s">
        <v>74</v>
      </c>
      <c r="F1048" s="36">
        <f>'Source Data'!F1048</f>
        <v>826</v>
      </c>
      <c r="G1048" s="62">
        <f>IF(F1048=0,"N/A",'Source Data'!O1048/F1048)</f>
        <v>1428.4176755447943</v>
      </c>
      <c r="H1048" s="36">
        <f>'Source Data'!G1048</f>
        <v>861</v>
      </c>
      <c r="I1048" s="62">
        <f>IF(H1048=0,"N/A",'Source Data'!AS1048/H1048)</f>
        <v>1928.02787456446</v>
      </c>
      <c r="J1048" s="62">
        <f t="shared" si="48"/>
        <v>499.61019901966574</v>
      </c>
      <c r="K1048" s="55">
        <f t="shared" si="49"/>
        <v>0.34976478348961615</v>
      </c>
      <c r="L1048" s="58">
        <f t="shared" si="50"/>
        <v>0.21216540456538521</v>
      </c>
      <c r="M1048" s="1"/>
      <c r="N1048" s="1"/>
      <c r="O1048" s="1"/>
      <c r="P1048" s="1"/>
      <c r="Q1048" s="1"/>
      <c r="R1048" s="1"/>
      <c r="S1048" s="1"/>
      <c r="T1048" s="1"/>
      <c r="U1048" s="1"/>
      <c r="V1048" s="1"/>
      <c r="W1048" s="1"/>
      <c r="X1048" s="1"/>
      <c r="Y1048" s="1"/>
      <c r="Z1048" s="1"/>
      <c r="AA1048" s="1"/>
      <c r="AB1048" s="1"/>
      <c r="AC1048" s="1"/>
      <c r="AD1048" s="1"/>
      <c r="AE1048" s="1"/>
      <c r="AF1048" s="1"/>
      <c r="AG1048" s="1"/>
      <c r="AH1048" s="1"/>
      <c r="AI1048" s="1"/>
      <c r="AJ1048" s="1"/>
      <c r="AK1048" s="1"/>
      <c r="AL1048" s="1"/>
      <c r="AM1048" s="1"/>
      <c r="AN1048" s="1"/>
      <c r="AO1048" s="1"/>
      <c r="AP1048" s="1"/>
      <c r="AQ1048" s="1"/>
      <c r="AR1048" s="1"/>
      <c r="AS1048" s="1"/>
      <c r="AT1048" s="1"/>
      <c r="AU1048" s="1"/>
    </row>
    <row r="1049" spans="1:47" ht="20" customHeight="1">
      <c r="A1049" s="48" t="s">
        <v>1362</v>
      </c>
      <c r="B1049" s="49">
        <v>211902</v>
      </c>
      <c r="C1049" s="50" t="s">
        <v>1363</v>
      </c>
      <c r="D1049" s="50" t="s">
        <v>79</v>
      </c>
      <c r="E1049" s="50" t="s">
        <v>74</v>
      </c>
      <c r="F1049" s="36">
        <f>'Source Data'!F1049</f>
        <v>563</v>
      </c>
      <c r="G1049" s="62">
        <f>IF(F1049=0,"N/A",'Source Data'!O1049/F1049)</f>
        <v>1791.785079928952</v>
      </c>
      <c r="H1049" s="36">
        <f>'Source Data'!G1049</f>
        <v>527</v>
      </c>
      <c r="I1049" s="62">
        <f>IF(H1049=0,"N/A",'Source Data'!AS1049/H1049)</f>
        <v>2225.6489563567361</v>
      </c>
      <c r="J1049" s="62">
        <f t="shared" si="48"/>
        <v>433.86387642778413</v>
      </c>
      <c r="K1049" s="55">
        <f t="shared" si="49"/>
        <v>0.24214057884943865</v>
      </c>
      <c r="L1049" s="58">
        <f t="shared" si="50"/>
        <v>0.24431626083450511</v>
      </c>
      <c r="M1049" s="1"/>
      <c r="N1049" s="1"/>
      <c r="O1049" s="1"/>
      <c r="P1049" s="1"/>
      <c r="Q1049" s="1"/>
      <c r="R1049" s="1"/>
      <c r="S1049" s="1"/>
      <c r="T1049" s="1"/>
      <c r="U1049" s="1"/>
      <c r="V1049" s="1"/>
      <c r="W1049" s="1"/>
      <c r="X1049" s="1"/>
      <c r="Y1049" s="1"/>
      <c r="Z1049" s="1"/>
      <c r="AA1049" s="1"/>
      <c r="AB1049" s="1"/>
      <c r="AC1049" s="1"/>
      <c r="AD1049" s="1"/>
      <c r="AE1049" s="1"/>
      <c r="AF1049" s="1"/>
      <c r="AG1049" s="1"/>
      <c r="AH1049" s="1"/>
      <c r="AI1049" s="1"/>
      <c r="AJ1049" s="1"/>
      <c r="AK1049" s="1"/>
      <c r="AL1049" s="1"/>
      <c r="AM1049" s="1"/>
      <c r="AN1049" s="1"/>
      <c r="AO1049" s="1"/>
      <c r="AP1049" s="1"/>
      <c r="AQ1049" s="1"/>
      <c r="AR1049" s="1"/>
      <c r="AS1049" s="1"/>
      <c r="AT1049" s="1"/>
      <c r="AU1049" s="1"/>
    </row>
    <row r="1050" spans="1:47" ht="20" customHeight="1">
      <c r="A1050" s="48" t="s">
        <v>1364</v>
      </c>
      <c r="B1050" s="49">
        <v>182905</v>
      </c>
      <c r="C1050" s="50" t="s">
        <v>682</v>
      </c>
      <c r="D1050" s="50" t="s">
        <v>79</v>
      </c>
      <c r="E1050" s="50" t="s">
        <v>74</v>
      </c>
      <c r="F1050" s="36">
        <f>'Source Data'!F1050</f>
        <v>161</v>
      </c>
      <c r="G1050" s="62">
        <f>IF(F1050=0,"N/A",'Source Data'!O1050/F1050)</f>
        <v>1721.1801242236024</v>
      </c>
      <c r="H1050" s="36">
        <f>'Source Data'!G1050</f>
        <v>172</v>
      </c>
      <c r="I1050" s="62">
        <f>IF(H1050=0,"N/A",'Source Data'!AS1050/H1050)</f>
        <v>2002.3255813953488</v>
      </c>
      <c r="J1050" s="62">
        <f t="shared" si="48"/>
        <v>281.14545717174633</v>
      </c>
      <c r="K1050" s="55">
        <f t="shared" si="49"/>
        <v>0.16334458736476909</v>
      </c>
      <c r="L1050" s="58">
        <f t="shared" si="50"/>
        <v>0.37702903353422013</v>
      </c>
      <c r="M1050" s="1"/>
      <c r="N1050" s="1"/>
      <c r="O1050" s="1"/>
      <c r="P1050" s="1"/>
      <c r="Q1050" s="1"/>
      <c r="R1050" s="1"/>
      <c r="S1050" s="1"/>
      <c r="T1050" s="1"/>
      <c r="U1050" s="1"/>
      <c r="V1050" s="1"/>
      <c r="W1050" s="1"/>
      <c r="X1050" s="1"/>
      <c r="Y1050" s="1"/>
      <c r="Z1050" s="1"/>
      <c r="AA1050" s="1"/>
      <c r="AB1050" s="1"/>
      <c r="AC1050" s="1"/>
      <c r="AD1050" s="1"/>
      <c r="AE1050" s="1"/>
      <c r="AF1050" s="1"/>
      <c r="AG1050" s="1"/>
      <c r="AH1050" s="1"/>
      <c r="AI1050" s="1"/>
      <c r="AJ1050" s="1"/>
      <c r="AK1050" s="1"/>
      <c r="AL1050" s="1"/>
      <c r="AM1050" s="1"/>
      <c r="AN1050" s="1"/>
      <c r="AO1050" s="1"/>
      <c r="AP1050" s="1"/>
      <c r="AQ1050" s="1"/>
      <c r="AR1050" s="1"/>
      <c r="AS1050" s="1"/>
      <c r="AT1050" s="1"/>
      <c r="AU1050" s="1"/>
    </row>
    <row r="1051" spans="1:47" ht="20" customHeight="1">
      <c r="A1051" s="48" t="s">
        <v>1365</v>
      </c>
      <c r="B1051" s="49">
        <v>140908</v>
      </c>
      <c r="C1051" s="50" t="s">
        <v>128</v>
      </c>
      <c r="D1051" s="50" t="s">
        <v>79</v>
      </c>
      <c r="E1051" s="50" t="s">
        <v>74</v>
      </c>
      <c r="F1051" s="36">
        <f>'Source Data'!F1051</f>
        <v>497</v>
      </c>
      <c r="G1051" s="62">
        <f>IF(F1051=0,"N/A",'Source Data'!O1051/F1051)</f>
        <v>1939.1609657947686</v>
      </c>
      <c r="H1051" s="36">
        <f>'Source Data'!G1051</f>
        <v>452</v>
      </c>
      <c r="I1051" s="62">
        <f>IF(H1051=0,"N/A",'Source Data'!AS1051/H1051)</f>
        <v>3338.3982300884954</v>
      </c>
      <c r="J1051" s="62">
        <f t="shared" si="48"/>
        <v>1399.2372642937269</v>
      </c>
      <c r="K1051" s="55">
        <f t="shared" si="49"/>
        <v>0.72156839425666086</v>
      </c>
      <c r="L1051" s="58">
        <f t="shared" si="50"/>
        <v>7.5755558192272782E-2</v>
      </c>
      <c r="M1051" s="1"/>
      <c r="N1051" s="1"/>
      <c r="O1051" s="1"/>
      <c r="P1051" s="1"/>
      <c r="Q1051" s="1"/>
      <c r="R1051" s="1"/>
      <c r="S1051" s="1"/>
      <c r="T1051" s="1"/>
      <c r="U1051" s="1"/>
      <c r="V1051" s="1"/>
      <c r="W1051" s="1"/>
      <c r="X1051" s="1"/>
      <c r="Y1051" s="1"/>
      <c r="Z1051" s="1"/>
      <c r="AA1051" s="1"/>
      <c r="AB1051" s="1"/>
      <c r="AC1051" s="1"/>
      <c r="AD1051" s="1"/>
      <c r="AE1051" s="1"/>
      <c r="AF1051" s="1"/>
      <c r="AG1051" s="1"/>
      <c r="AH1051" s="1"/>
      <c r="AI1051" s="1"/>
      <c r="AJ1051" s="1"/>
      <c r="AK1051" s="1"/>
      <c r="AL1051" s="1"/>
      <c r="AM1051" s="1"/>
      <c r="AN1051" s="1"/>
      <c r="AO1051" s="1"/>
      <c r="AP1051" s="1"/>
      <c r="AQ1051" s="1"/>
      <c r="AR1051" s="1"/>
      <c r="AS1051" s="1"/>
      <c r="AT1051" s="1"/>
      <c r="AU1051" s="1"/>
    </row>
    <row r="1052" spans="1:47" ht="20" customHeight="1">
      <c r="A1052" s="48" t="s">
        <v>1366</v>
      </c>
      <c r="B1052" s="49">
        <v>112910</v>
      </c>
      <c r="C1052" s="50" t="s">
        <v>439</v>
      </c>
      <c r="D1052" s="50" t="s">
        <v>79</v>
      </c>
      <c r="E1052" s="50" t="s">
        <v>74</v>
      </c>
      <c r="F1052" s="36">
        <f>'Source Data'!F1052</f>
        <v>224</v>
      </c>
      <c r="G1052" s="62">
        <f>IF(F1052=0,"N/A",'Source Data'!O1052/F1052)</f>
        <v>1467.09375</v>
      </c>
      <c r="H1052" s="36">
        <f>'Source Data'!G1052</f>
        <v>209</v>
      </c>
      <c r="I1052" s="62">
        <f>IF(H1052=0,"N/A",'Source Data'!AS1052/H1052)</f>
        <v>2720.688995215311</v>
      </c>
      <c r="J1052" s="62">
        <f t="shared" si="48"/>
        <v>1253.595245215311</v>
      </c>
      <c r="K1052" s="55">
        <f t="shared" si="49"/>
        <v>0.85447521347242539</v>
      </c>
      <c r="L1052" s="58">
        <f t="shared" si="50"/>
        <v>8.4556798061079103E-2</v>
      </c>
      <c r="M1052" s="1"/>
      <c r="N1052" s="1"/>
      <c r="O1052" s="1"/>
      <c r="P1052" s="1"/>
      <c r="Q1052" s="1"/>
      <c r="R1052" s="1"/>
      <c r="S1052" s="1"/>
      <c r="T1052" s="1"/>
      <c r="U1052" s="1"/>
      <c r="V1052" s="1"/>
      <c r="W1052" s="1"/>
      <c r="X1052" s="1"/>
      <c r="Y1052" s="1"/>
      <c r="Z1052" s="1"/>
      <c r="AA1052" s="1"/>
      <c r="AB1052" s="1"/>
      <c r="AC1052" s="1"/>
      <c r="AD1052" s="1"/>
      <c r="AE1052" s="1"/>
      <c r="AF1052" s="1"/>
      <c r="AG1052" s="1"/>
      <c r="AH1052" s="1"/>
      <c r="AI1052" s="1"/>
      <c r="AJ1052" s="1"/>
      <c r="AK1052" s="1"/>
      <c r="AL1052" s="1"/>
      <c r="AM1052" s="1"/>
      <c r="AN1052" s="1"/>
      <c r="AO1052" s="1"/>
      <c r="AP1052" s="1"/>
      <c r="AQ1052" s="1"/>
      <c r="AR1052" s="1"/>
      <c r="AS1052" s="1"/>
      <c r="AT1052" s="1"/>
      <c r="AU1052" s="1"/>
    </row>
    <row r="1053" spans="1:47" ht="20" customHeight="1">
      <c r="A1053" s="48" t="s">
        <v>1367</v>
      </c>
      <c r="B1053" s="49">
        <v>112901</v>
      </c>
      <c r="C1053" s="50" t="s">
        <v>439</v>
      </c>
      <c r="D1053" s="50" t="s">
        <v>79</v>
      </c>
      <c r="E1053" s="50" t="s">
        <v>74</v>
      </c>
      <c r="F1053" s="36">
        <f>'Source Data'!F1053</f>
        <v>4396</v>
      </c>
      <c r="G1053" s="62">
        <f>IF(F1053=0,"N/A",'Source Data'!O1053/F1053)</f>
        <v>1387.2750227479528</v>
      </c>
      <c r="H1053" s="36">
        <f>'Source Data'!G1053</f>
        <v>4216</v>
      </c>
      <c r="I1053" s="62">
        <f>IF(H1053=0,"N/A",'Source Data'!AS1053/H1053)</f>
        <v>1743.8206831119544</v>
      </c>
      <c r="J1053" s="62">
        <f t="shared" si="48"/>
        <v>356.54566036400161</v>
      </c>
      <c r="K1053" s="55">
        <f t="shared" si="49"/>
        <v>0.25701151863726784</v>
      </c>
      <c r="L1053" s="58">
        <f t="shared" si="50"/>
        <v>0.29729712568029398</v>
      </c>
      <c r="M1053" s="1"/>
      <c r="N1053" s="1"/>
      <c r="O1053" s="1"/>
      <c r="P1053" s="1"/>
      <c r="Q1053" s="1"/>
      <c r="R1053" s="1"/>
      <c r="S1053" s="1"/>
      <c r="T1053" s="1"/>
      <c r="U1053" s="1"/>
      <c r="V1053" s="1"/>
      <c r="W1053" s="1"/>
      <c r="X1053" s="1"/>
      <c r="Y1053" s="1"/>
      <c r="Z1053" s="1"/>
      <c r="AA1053" s="1"/>
      <c r="AB1053" s="1"/>
      <c r="AC1053" s="1"/>
      <c r="AD1053" s="1"/>
      <c r="AE1053" s="1"/>
      <c r="AF1053" s="1"/>
      <c r="AG1053" s="1"/>
      <c r="AH1053" s="1"/>
      <c r="AI1053" s="1"/>
      <c r="AJ1053" s="1"/>
      <c r="AK1053" s="1"/>
      <c r="AL1053" s="1"/>
      <c r="AM1053" s="1"/>
      <c r="AN1053" s="1"/>
      <c r="AO1053" s="1"/>
      <c r="AP1053" s="1"/>
      <c r="AQ1053" s="1"/>
      <c r="AR1053" s="1"/>
      <c r="AS1053" s="1"/>
      <c r="AT1053" s="1"/>
      <c r="AU1053" s="1"/>
    </row>
    <row r="1054" spans="1:47" ht="20" customHeight="1">
      <c r="A1054" s="48" t="s">
        <v>1368</v>
      </c>
      <c r="B1054" s="49">
        <v>110907</v>
      </c>
      <c r="C1054" s="50" t="s">
        <v>143</v>
      </c>
      <c r="D1054" s="50" t="s">
        <v>79</v>
      </c>
      <c r="E1054" s="50" t="s">
        <v>74</v>
      </c>
      <c r="F1054" s="36">
        <f>'Source Data'!F1054</f>
        <v>607</v>
      </c>
      <c r="G1054" s="62">
        <f>IF(F1054=0,"N/A",'Source Data'!O1054/F1054)</f>
        <v>2986.2289950576605</v>
      </c>
      <c r="H1054" s="36">
        <f>'Source Data'!G1054</f>
        <v>552</v>
      </c>
      <c r="I1054" s="62">
        <f>IF(H1054=0,"N/A",'Source Data'!AS1054/H1054)</f>
        <v>4375.597826086957</v>
      </c>
      <c r="J1054" s="62">
        <f t="shared" si="48"/>
        <v>1389.3688310292964</v>
      </c>
      <c r="K1054" s="55">
        <f t="shared" si="49"/>
        <v>0.46525863667145506</v>
      </c>
      <c r="L1054" s="58">
        <f t="shared" si="50"/>
        <v>7.6293636097674103E-2</v>
      </c>
      <c r="M1054" s="1"/>
      <c r="N1054" s="1"/>
      <c r="O1054" s="1"/>
      <c r="P1054" s="1"/>
      <c r="Q1054" s="1"/>
      <c r="R1054" s="1"/>
      <c r="S1054" s="1"/>
      <c r="T1054" s="1"/>
      <c r="U1054" s="1"/>
      <c r="V1054" s="1"/>
      <c r="W1054" s="1"/>
      <c r="X1054" s="1"/>
      <c r="Y1054" s="1"/>
      <c r="Z1054" s="1"/>
      <c r="AA1054" s="1"/>
      <c r="AB1054" s="1"/>
      <c r="AC1054" s="1"/>
      <c r="AD1054" s="1"/>
      <c r="AE1054" s="1"/>
      <c r="AF1054" s="1"/>
      <c r="AG1054" s="1"/>
      <c r="AH1054" s="1"/>
      <c r="AI1054" s="1"/>
      <c r="AJ1054" s="1"/>
      <c r="AK1054" s="1"/>
      <c r="AL1054" s="1"/>
      <c r="AM1054" s="1"/>
      <c r="AN1054" s="1"/>
      <c r="AO1054" s="1"/>
      <c r="AP1054" s="1"/>
      <c r="AQ1054" s="1"/>
      <c r="AR1054" s="1"/>
      <c r="AS1054" s="1"/>
      <c r="AT1054" s="1"/>
      <c r="AU1054" s="1"/>
    </row>
    <row r="1055" spans="1:47" ht="20" customHeight="1">
      <c r="A1055" s="48" t="s">
        <v>1369</v>
      </c>
      <c r="B1055" s="49">
        <v>57919</v>
      </c>
      <c r="C1055" s="50" t="s">
        <v>70</v>
      </c>
      <c r="D1055" s="50" t="s">
        <v>79</v>
      </c>
      <c r="E1055" s="50" t="s">
        <v>74</v>
      </c>
      <c r="F1055" s="36">
        <f>'Source Data'!F1055</f>
        <v>1979</v>
      </c>
      <c r="G1055" s="62">
        <f>IF(F1055=0,"N/A",'Source Data'!O1055/F1055)</f>
        <v>1278.2839818089944</v>
      </c>
      <c r="H1055" s="36">
        <f>'Source Data'!G1055</f>
        <v>2306</v>
      </c>
      <c r="I1055" s="62">
        <f>IF(H1055=0,"N/A",'Source Data'!AS1055/H1055)</f>
        <v>1777.1869037294016</v>
      </c>
      <c r="J1055" s="62">
        <f t="shared" si="48"/>
        <v>498.90292192040715</v>
      </c>
      <c r="K1055" s="55">
        <f t="shared" si="49"/>
        <v>0.39029114736646597</v>
      </c>
      <c r="L1055" s="58">
        <f t="shared" si="50"/>
        <v>0.21246618398621203</v>
      </c>
      <c r="M1055" s="1"/>
      <c r="N1055" s="1"/>
      <c r="O1055" s="1"/>
      <c r="P1055" s="1"/>
      <c r="Q1055" s="1"/>
      <c r="R1055" s="1"/>
      <c r="S1055" s="1"/>
      <c r="T1055" s="1"/>
      <c r="U1055" s="1"/>
      <c r="V1055" s="1"/>
      <c r="W1055" s="1"/>
      <c r="X1055" s="1"/>
      <c r="Y1055" s="1"/>
      <c r="Z1055" s="1"/>
      <c r="AA1055" s="1"/>
      <c r="AB1055" s="1"/>
      <c r="AC1055" s="1"/>
      <c r="AD1055" s="1"/>
      <c r="AE1055" s="1"/>
      <c r="AF1055" s="1"/>
      <c r="AG1055" s="1"/>
      <c r="AH1055" s="1"/>
      <c r="AI1055" s="1"/>
      <c r="AJ1055" s="1"/>
      <c r="AK1055" s="1"/>
      <c r="AL1055" s="1"/>
      <c r="AM1055" s="1"/>
      <c r="AN1055" s="1"/>
      <c r="AO1055" s="1"/>
      <c r="AP1055" s="1"/>
      <c r="AQ1055" s="1"/>
      <c r="AR1055" s="1"/>
      <c r="AS1055" s="1"/>
      <c r="AT1055" s="1"/>
      <c r="AU1055" s="1"/>
    </row>
    <row r="1056" spans="1:47" ht="20" customHeight="1">
      <c r="A1056" s="48" t="s">
        <v>1370</v>
      </c>
      <c r="B1056" s="49">
        <v>171902</v>
      </c>
      <c r="C1056" s="50" t="s">
        <v>549</v>
      </c>
      <c r="D1056" s="50" t="s">
        <v>79</v>
      </c>
      <c r="E1056" s="50" t="s">
        <v>74</v>
      </c>
      <c r="F1056" s="36">
        <f>'Source Data'!F1056</f>
        <v>561</v>
      </c>
      <c r="G1056" s="62">
        <f>IF(F1056=0,"N/A",'Source Data'!O1056/F1056)</f>
        <v>1753.9340463458111</v>
      </c>
      <c r="H1056" s="36">
        <f>'Source Data'!G1056</f>
        <v>593</v>
      </c>
      <c r="I1056" s="62">
        <f>IF(H1056=0,"N/A",'Source Data'!AS1056/H1056)</f>
        <v>1795.1163575042158</v>
      </c>
      <c r="J1056" s="62">
        <f t="shared" si="48"/>
        <v>41.182311158404673</v>
      </c>
      <c r="K1056" s="55">
        <f t="shared" si="49"/>
        <v>2.3479965648768208E-2</v>
      </c>
      <c r="L1056" s="58">
        <f t="shared" si="50"/>
        <v>2.5739206231597578</v>
      </c>
      <c r="M1056" s="1"/>
      <c r="N1056" s="1"/>
      <c r="O1056" s="1"/>
      <c r="P1056" s="1"/>
      <c r="Q1056" s="1"/>
      <c r="R1056" s="1"/>
      <c r="S1056" s="1"/>
      <c r="T1056" s="1"/>
      <c r="U1056" s="1"/>
      <c r="V1056" s="1"/>
      <c r="W1056" s="1"/>
      <c r="X1056" s="1"/>
      <c r="Y1056" s="1"/>
      <c r="Z1056" s="1"/>
      <c r="AA1056" s="1"/>
      <c r="AB1056" s="1"/>
      <c r="AC1056" s="1"/>
      <c r="AD1056" s="1"/>
      <c r="AE1056" s="1"/>
      <c r="AF1056" s="1"/>
      <c r="AG1056" s="1"/>
      <c r="AH1056" s="1"/>
      <c r="AI1056" s="1"/>
      <c r="AJ1056" s="1"/>
      <c r="AK1056" s="1"/>
      <c r="AL1056" s="1"/>
      <c r="AM1056" s="1"/>
      <c r="AN1056" s="1"/>
      <c r="AO1056" s="1"/>
      <c r="AP1056" s="1"/>
      <c r="AQ1056" s="1"/>
      <c r="AR1056" s="1"/>
      <c r="AS1056" s="1"/>
      <c r="AT1056" s="1"/>
      <c r="AU1056" s="1"/>
    </row>
    <row r="1057" spans="1:47" ht="20" customHeight="1">
      <c r="A1057" s="48" t="s">
        <v>1371</v>
      </c>
      <c r="B1057" s="49">
        <v>20906</v>
      </c>
      <c r="C1057" s="50" t="s">
        <v>120</v>
      </c>
      <c r="D1057" s="50" t="s">
        <v>79</v>
      </c>
      <c r="E1057" s="50" t="s">
        <v>74</v>
      </c>
      <c r="F1057" s="36">
        <f>'Source Data'!F1057</f>
        <v>2029</v>
      </c>
      <c r="G1057" s="62">
        <f>IF(F1057=0,"N/A",'Source Data'!O1057/F1057)</f>
        <v>1975.9423361261706</v>
      </c>
      <c r="H1057" s="36">
        <f>'Source Data'!G1057</f>
        <v>1919</v>
      </c>
      <c r="I1057" s="62">
        <f>IF(H1057=0,"N/A",'Source Data'!AS1057/H1057)</f>
        <v>3168.7717561229806</v>
      </c>
      <c r="J1057" s="62">
        <f t="shared" si="48"/>
        <v>1192.82941999681</v>
      </c>
      <c r="K1057" s="55">
        <f t="shared" si="49"/>
        <v>0.60367622991233072</v>
      </c>
      <c r="L1057" s="58">
        <f t="shared" si="50"/>
        <v>8.8864340720472404E-2</v>
      </c>
      <c r="M1057" s="1"/>
      <c r="N1057" s="1"/>
      <c r="O1057" s="1"/>
      <c r="P1057" s="1"/>
      <c r="Q1057" s="1"/>
      <c r="R1057" s="1"/>
      <c r="S1057" s="1"/>
      <c r="T1057" s="1"/>
      <c r="U1057" s="1"/>
      <c r="V1057" s="1"/>
      <c r="W1057" s="1"/>
      <c r="X1057" s="1"/>
      <c r="Y1057" s="1"/>
      <c r="Z1057" s="1"/>
      <c r="AA1057" s="1"/>
      <c r="AB1057" s="1"/>
      <c r="AC1057" s="1"/>
      <c r="AD1057" s="1"/>
      <c r="AE1057" s="1"/>
      <c r="AF1057" s="1"/>
      <c r="AG1057" s="1"/>
      <c r="AH1057" s="1"/>
      <c r="AI1057" s="1"/>
      <c r="AJ1057" s="1"/>
      <c r="AK1057" s="1"/>
      <c r="AL1057" s="1"/>
      <c r="AM1057" s="1"/>
      <c r="AN1057" s="1"/>
      <c r="AO1057" s="1"/>
      <c r="AP1057" s="1"/>
      <c r="AQ1057" s="1"/>
      <c r="AR1057" s="1"/>
      <c r="AS1057" s="1"/>
      <c r="AT1057" s="1"/>
      <c r="AU1057" s="1"/>
    </row>
    <row r="1058" spans="1:47" ht="20" customHeight="1">
      <c r="A1058" s="48" t="s">
        <v>1372</v>
      </c>
      <c r="B1058" s="49">
        <v>143905</v>
      </c>
      <c r="C1058" s="50" t="s">
        <v>602</v>
      </c>
      <c r="D1058" s="50" t="s">
        <v>79</v>
      </c>
      <c r="E1058" s="50" t="s">
        <v>74</v>
      </c>
      <c r="F1058" s="36">
        <f>'Source Data'!F1058</f>
        <v>139</v>
      </c>
      <c r="G1058" s="62">
        <f>IF(F1058=0,"N/A",'Source Data'!O1058/F1058)</f>
        <v>1342.9496402877699</v>
      </c>
      <c r="H1058" s="36">
        <f>'Source Data'!G1058</f>
        <v>155</v>
      </c>
      <c r="I1058" s="62">
        <f>IF(H1058=0,"N/A",'Source Data'!AS1058/H1058)</f>
        <v>1308.9354838709678</v>
      </c>
      <c r="J1058" s="62">
        <f t="shared" si="48"/>
        <v>-34.014156416802052</v>
      </c>
      <c r="K1058" s="55">
        <f t="shared" si="49"/>
        <v>-2.5327946332755584E-2</v>
      </c>
      <c r="L1058" s="58" t="str">
        <f t="shared" si="50"/>
        <v>N/A</v>
      </c>
      <c r="M1058" s="1"/>
      <c r="N1058" s="1"/>
      <c r="O1058" s="1"/>
      <c r="P1058" s="1"/>
      <c r="Q1058" s="1"/>
      <c r="R1058" s="1"/>
      <c r="S1058" s="1"/>
      <c r="T1058" s="1"/>
      <c r="U1058" s="1"/>
      <c r="V1058" s="1"/>
      <c r="W1058" s="1"/>
      <c r="X1058" s="1"/>
      <c r="Y1058" s="1"/>
      <c r="Z1058" s="1"/>
      <c r="AA1058" s="1"/>
      <c r="AB1058" s="1"/>
      <c r="AC1058" s="1"/>
      <c r="AD1058" s="1"/>
      <c r="AE1058" s="1"/>
      <c r="AF1058" s="1"/>
      <c r="AG1058" s="1"/>
      <c r="AH1058" s="1"/>
      <c r="AI1058" s="1"/>
      <c r="AJ1058" s="1"/>
      <c r="AK1058" s="1"/>
      <c r="AL1058" s="1"/>
      <c r="AM1058" s="1"/>
      <c r="AN1058" s="1"/>
      <c r="AO1058" s="1"/>
      <c r="AP1058" s="1"/>
      <c r="AQ1058" s="1"/>
      <c r="AR1058" s="1"/>
      <c r="AS1058" s="1"/>
      <c r="AT1058" s="1"/>
      <c r="AU1058" s="1"/>
    </row>
    <row r="1059" spans="1:47" ht="20" customHeight="1">
      <c r="A1059" s="48" t="s">
        <v>1373</v>
      </c>
      <c r="B1059" s="49">
        <v>177902</v>
      </c>
      <c r="C1059" s="50" t="s">
        <v>233</v>
      </c>
      <c r="D1059" s="50" t="s">
        <v>79</v>
      </c>
      <c r="E1059" s="50" t="s">
        <v>74</v>
      </c>
      <c r="F1059" s="36">
        <f>'Source Data'!F1059</f>
        <v>2138</v>
      </c>
      <c r="G1059" s="62">
        <f>IF(F1059=0,"N/A",'Source Data'!O1059/F1059)</f>
        <v>1488.968662301216</v>
      </c>
      <c r="H1059" s="36">
        <f>'Source Data'!G1059</f>
        <v>1806</v>
      </c>
      <c r="I1059" s="62">
        <f>IF(H1059=0,"N/A",'Source Data'!AS1059/H1059)</f>
        <v>2035.1339977851605</v>
      </c>
      <c r="J1059" s="62">
        <f t="shared" si="48"/>
        <v>546.16533548394455</v>
      </c>
      <c r="K1059" s="55">
        <f t="shared" si="49"/>
        <v>0.36680781087752412</v>
      </c>
      <c r="L1059" s="58">
        <f t="shared" si="50"/>
        <v>0.19408042421087718</v>
      </c>
      <c r="M1059" s="1"/>
      <c r="N1059" s="1"/>
      <c r="O1059" s="1"/>
      <c r="P1059" s="1"/>
      <c r="Q1059" s="1"/>
      <c r="R1059" s="1"/>
      <c r="S1059" s="1"/>
      <c r="T1059" s="1"/>
      <c r="U1059" s="1"/>
      <c r="V1059" s="1"/>
      <c r="W1059" s="1"/>
      <c r="X1059" s="1"/>
      <c r="Y1059" s="1"/>
      <c r="Z1059" s="1"/>
      <c r="AA1059" s="1"/>
      <c r="AB1059" s="1"/>
      <c r="AC1059" s="1"/>
      <c r="AD1059" s="1"/>
      <c r="AE1059" s="1"/>
      <c r="AF1059" s="1"/>
      <c r="AG1059" s="1"/>
      <c r="AH1059" s="1"/>
      <c r="AI1059" s="1"/>
      <c r="AJ1059" s="1"/>
      <c r="AK1059" s="1"/>
      <c r="AL1059" s="1"/>
      <c r="AM1059" s="1"/>
      <c r="AN1059" s="1"/>
      <c r="AO1059" s="1"/>
      <c r="AP1059" s="1"/>
      <c r="AQ1059" s="1"/>
      <c r="AR1059" s="1"/>
      <c r="AS1059" s="1"/>
      <c r="AT1059" s="1"/>
      <c r="AU1059" s="1"/>
    </row>
    <row r="1060" spans="1:47" ht="20" customHeight="1">
      <c r="A1060" s="48" t="s">
        <v>1374</v>
      </c>
      <c r="B1060" s="49">
        <v>205907</v>
      </c>
      <c r="C1060" s="50" t="s">
        <v>148</v>
      </c>
      <c r="D1060" s="50" t="s">
        <v>79</v>
      </c>
      <c r="E1060" s="50" t="s">
        <v>74</v>
      </c>
      <c r="F1060" s="36">
        <f>'Source Data'!F1060</f>
        <v>988</v>
      </c>
      <c r="G1060" s="62">
        <f>IF(F1060=0,"N/A",'Source Data'!O1060/F1060)</f>
        <v>2670.9159919028339</v>
      </c>
      <c r="H1060" s="36">
        <f>'Source Data'!G1060</f>
        <v>812</v>
      </c>
      <c r="I1060" s="62">
        <f>IF(H1060=0,"N/A",'Source Data'!AS1060/H1060)</f>
        <v>2991.863300492611</v>
      </c>
      <c r="J1060" s="62">
        <f t="shared" si="48"/>
        <v>320.94730858977709</v>
      </c>
      <c r="K1060" s="55">
        <f t="shared" si="49"/>
        <v>0.12016376013426219</v>
      </c>
      <c r="L1060" s="58">
        <f t="shared" si="50"/>
        <v>0.33027228196976488</v>
      </c>
      <c r="M1060" s="1"/>
      <c r="N1060" s="1"/>
      <c r="O1060" s="1"/>
      <c r="P1060" s="1"/>
      <c r="Q1060" s="1"/>
      <c r="R1060" s="1"/>
      <c r="S1060" s="1"/>
      <c r="T1060" s="1"/>
      <c r="U1060" s="1"/>
      <c r="V1060" s="1"/>
      <c r="W1060" s="1"/>
      <c r="X1060" s="1"/>
      <c r="Y1060" s="1"/>
      <c r="Z1060" s="1"/>
      <c r="AA1060" s="1"/>
      <c r="AB1060" s="1"/>
      <c r="AC1060" s="1"/>
      <c r="AD1060" s="1"/>
      <c r="AE1060" s="1"/>
      <c r="AF1060" s="1"/>
      <c r="AG1060" s="1"/>
      <c r="AH1060" s="1"/>
      <c r="AI1060" s="1"/>
      <c r="AJ1060" s="1"/>
      <c r="AK1060" s="1"/>
      <c r="AL1060" s="1"/>
      <c r="AM1060" s="1"/>
      <c r="AN1060" s="1"/>
      <c r="AO1060" s="1"/>
      <c r="AP1060" s="1"/>
      <c r="AQ1060" s="1"/>
      <c r="AR1060" s="1"/>
      <c r="AS1060" s="1"/>
      <c r="AT1060" s="1"/>
      <c r="AU1060" s="1"/>
    </row>
    <row r="1061" spans="1:47" ht="20" customHeight="1">
      <c r="A1061" s="48" t="s">
        <v>1375</v>
      </c>
      <c r="B1061" s="49">
        <v>153904</v>
      </c>
      <c r="C1061" s="50" t="s">
        <v>1077</v>
      </c>
      <c r="D1061" s="50" t="s">
        <v>79</v>
      </c>
      <c r="E1061" s="50" t="s">
        <v>74</v>
      </c>
      <c r="F1061" s="36">
        <f>'Source Data'!F1061</f>
        <v>612</v>
      </c>
      <c r="G1061" s="62">
        <f>IF(F1061=0,"N/A",'Source Data'!O1061/F1061)</f>
        <v>1832.8464052287582</v>
      </c>
      <c r="H1061" s="36">
        <f>'Source Data'!G1061</f>
        <v>612</v>
      </c>
      <c r="I1061" s="62">
        <f>IF(H1061=0,"N/A",'Source Data'!AS1061/H1061)</f>
        <v>2070.4967320261439</v>
      </c>
      <c r="J1061" s="62">
        <f t="shared" si="48"/>
        <v>237.65032679738579</v>
      </c>
      <c r="K1061" s="55">
        <f t="shared" si="49"/>
        <v>0.12966188880825755</v>
      </c>
      <c r="L1061" s="58">
        <f t="shared" si="50"/>
        <v>0.44603347038682056</v>
      </c>
      <c r="M1061" s="1"/>
      <c r="N1061" s="1"/>
      <c r="O1061" s="1"/>
      <c r="P1061" s="1"/>
      <c r="Q1061" s="1"/>
      <c r="R1061" s="1"/>
      <c r="S1061" s="1"/>
      <c r="T1061" s="1"/>
      <c r="U1061" s="1"/>
      <c r="V1061" s="1"/>
      <c r="W1061" s="1"/>
      <c r="X1061" s="1"/>
      <c r="Y1061" s="1"/>
      <c r="Z1061" s="1"/>
      <c r="AA1061" s="1"/>
      <c r="AB1061" s="1"/>
      <c r="AC1061" s="1"/>
      <c r="AD1061" s="1"/>
      <c r="AE1061" s="1"/>
      <c r="AF1061" s="1"/>
      <c r="AG1061" s="1"/>
      <c r="AH1061" s="1"/>
      <c r="AI1061" s="1"/>
      <c r="AJ1061" s="1"/>
      <c r="AK1061" s="1"/>
      <c r="AL1061" s="1"/>
      <c r="AM1061" s="1"/>
      <c r="AN1061" s="1"/>
      <c r="AO1061" s="1"/>
      <c r="AP1061" s="1"/>
      <c r="AQ1061" s="1"/>
      <c r="AR1061" s="1"/>
      <c r="AS1061" s="1"/>
      <c r="AT1061" s="1"/>
      <c r="AU1061" s="1"/>
    </row>
    <row r="1062" spans="1:47" ht="20" customHeight="1">
      <c r="A1062" s="48" t="s">
        <v>1376</v>
      </c>
      <c r="B1062" s="49">
        <v>146907</v>
      </c>
      <c r="C1062" s="50" t="s">
        <v>413</v>
      </c>
      <c r="D1062" s="50" t="s">
        <v>79</v>
      </c>
      <c r="E1062" s="50" t="s">
        <v>74</v>
      </c>
      <c r="F1062" s="36">
        <f>'Source Data'!F1062</f>
        <v>1872</v>
      </c>
      <c r="G1062" s="62">
        <f>IF(F1062=0,"N/A",'Source Data'!O1062/F1062)</f>
        <v>2151.6276709401709</v>
      </c>
      <c r="H1062" s="36">
        <f>'Source Data'!G1062</f>
        <v>1907</v>
      </c>
      <c r="I1062" s="62">
        <f>IF(H1062=0,"N/A",'Source Data'!AS1062/H1062)</f>
        <v>2158.0120608285265</v>
      </c>
      <c r="J1062" s="62">
        <f t="shared" si="48"/>
        <v>6.3843898883555994</v>
      </c>
      <c r="K1062" s="55">
        <f t="shared" si="49"/>
        <v>2.9672373034531057E-3</v>
      </c>
      <c r="L1062" s="58">
        <f t="shared" si="50"/>
        <v>16.602996034645681</v>
      </c>
      <c r="M1062" s="1"/>
      <c r="N1062" s="1"/>
      <c r="O1062" s="1"/>
      <c r="P1062" s="1"/>
      <c r="Q1062" s="1"/>
      <c r="R1062" s="1"/>
      <c r="S1062" s="1"/>
      <c r="T1062" s="1"/>
      <c r="U1062" s="1"/>
      <c r="V1062" s="1"/>
      <c r="W1062" s="1"/>
      <c r="X1062" s="1"/>
      <c r="Y1062" s="1"/>
      <c r="Z1062" s="1"/>
      <c r="AA1062" s="1"/>
      <c r="AB1062" s="1"/>
      <c r="AC1062" s="1"/>
      <c r="AD1062" s="1"/>
      <c r="AE1062" s="1"/>
      <c r="AF1062" s="1"/>
      <c r="AG1062" s="1"/>
      <c r="AH1062" s="1"/>
      <c r="AI1062" s="1"/>
      <c r="AJ1062" s="1"/>
      <c r="AK1062" s="1"/>
      <c r="AL1062" s="1"/>
      <c r="AM1062" s="1"/>
      <c r="AN1062" s="1"/>
      <c r="AO1062" s="1"/>
      <c r="AP1062" s="1"/>
      <c r="AQ1062" s="1"/>
      <c r="AR1062" s="1"/>
      <c r="AS1062" s="1"/>
      <c r="AT1062" s="1"/>
      <c r="AU1062" s="1"/>
    </row>
    <row r="1063" spans="1:47" ht="20" customHeight="1">
      <c r="A1063" s="48" t="s">
        <v>1377</v>
      </c>
      <c r="B1063" s="49">
        <v>201910</v>
      </c>
      <c r="C1063" s="50" t="s">
        <v>352</v>
      </c>
      <c r="D1063" s="50" t="s">
        <v>79</v>
      </c>
      <c r="E1063" s="50" t="s">
        <v>74</v>
      </c>
      <c r="F1063" s="36">
        <f>'Source Data'!F1063</f>
        <v>1500</v>
      </c>
      <c r="G1063" s="62">
        <f>IF(F1063=0,"N/A",'Source Data'!O1063/F1063)</f>
        <v>2007.6613333333332</v>
      </c>
      <c r="H1063" s="36">
        <f>'Source Data'!G1063</f>
        <v>1392</v>
      </c>
      <c r="I1063" s="62">
        <f>IF(H1063=0,"N/A",'Source Data'!AS1063/H1063)</f>
        <v>2689.1695402298851</v>
      </c>
      <c r="J1063" s="62">
        <f t="shared" si="48"/>
        <v>681.50820689655188</v>
      </c>
      <c r="K1063" s="55">
        <f t="shared" si="49"/>
        <v>0.33945376920969006</v>
      </c>
      <c r="L1063" s="58">
        <f t="shared" si="50"/>
        <v>0.15553737860722497</v>
      </c>
      <c r="M1063" s="1"/>
      <c r="N1063" s="1"/>
      <c r="O1063" s="1"/>
      <c r="P1063" s="1"/>
      <c r="Q1063" s="1"/>
      <c r="R1063" s="1"/>
      <c r="S1063" s="1"/>
      <c r="T1063" s="1"/>
      <c r="U1063" s="1"/>
      <c r="V1063" s="1"/>
      <c r="W1063" s="1"/>
      <c r="X1063" s="1"/>
      <c r="Y1063" s="1"/>
      <c r="Z1063" s="1"/>
      <c r="AA1063" s="1"/>
      <c r="AB1063" s="1"/>
      <c r="AC1063" s="1"/>
      <c r="AD1063" s="1"/>
      <c r="AE1063" s="1"/>
      <c r="AF1063" s="1"/>
      <c r="AG1063" s="1"/>
      <c r="AH1063" s="1"/>
      <c r="AI1063" s="1"/>
      <c r="AJ1063" s="1"/>
      <c r="AK1063" s="1"/>
      <c r="AL1063" s="1"/>
      <c r="AM1063" s="1"/>
      <c r="AN1063" s="1"/>
      <c r="AO1063" s="1"/>
      <c r="AP1063" s="1"/>
      <c r="AQ1063" s="1"/>
      <c r="AR1063" s="1"/>
      <c r="AS1063" s="1"/>
      <c r="AT1063" s="1"/>
      <c r="AU1063" s="1"/>
    </row>
    <row r="1064" spans="1:47" ht="20" customHeight="1">
      <c r="A1064" s="48" t="s">
        <v>1378</v>
      </c>
      <c r="B1064" s="49">
        <v>246911</v>
      </c>
      <c r="C1064" s="50" t="s">
        <v>464</v>
      </c>
      <c r="D1064" s="50" t="s">
        <v>79</v>
      </c>
      <c r="E1064" s="50" t="s">
        <v>74</v>
      </c>
      <c r="F1064" s="36">
        <f>'Source Data'!F1064</f>
        <v>3117</v>
      </c>
      <c r="G1064" s="62">
        <f>IF(F1064=0,"N/A",'Source Data'!O1064/F1064)</f>
        <v>1500.4857234520373</v>
      </c>
      <c r="H1064" s="36">
        <f>'Source Data'!G1064</f>
        <v>2930</v>
      </c>
      <c r="I1064" s="62">
        <f>IF(H1064=0,"N/A",'Source Data'!AS1064/H1064)</f>
        <v>2108.2187713310582</v>
      </c>
      <c r="J1064" s="62">
        <f t="shared" si="48"/>
        <v>607.73304787902089</v>
      </c>
      <c r="K1064" s="55">
        <f t="shared" si="49"/>
        <v>0.40502421208038036</v>
      </c>
      <c r="L1064" s="58">
        <f t="shared" si="50"/>
        <v>0.17441868657618406</v>
      </c>
      <c r="M1064" s="1"/>
      <c r="N1064" s="1"/>
      <c r="O1064" s="1"/>
      <c r="P1064" s="1"/>
      <c r="Q1064" s="1"/>
      <c r="R1064" s="1"/>
      <c r="S1064" s="1"/>
      <c r="T1064" s="1"/>
      <c r="U1064" s="1"/>
      <c r="V1064" s="1"/>
      <c r="W1064" s="1"/>
      <c r="X1064" s="1"/>
      <c r="Y1064" s="1"/>
      <c r="Z1064" s="1"/>
      <c r="AA1064" s="1"/>
      <c r="AB1064" s="1"/>
      <c r="AC1064" s="1"/>
      <c r="AD1064" s="1"/>
      <c r="AE1064" s="1"/>
      <c r="AF1064" s="1"/>
      <c r="AG1064" s="1"/>
      <c r="AH1064" s="1"/>
      <c r="AI1064" s="1"/>
      <c r="AJ1064" s="1"/>
      <c r="AK1064" s="1"/>
      <c r="AL1064" s="1"/>
      <c r="AM1064" s="1"/>
      <c r="AN1064" s="1"/>
      <c r="AO1064" s="1"/>
      <c r="AP1064" s="1"/>
      <c r="AQ1064" s="1"/>
      <c r="AR1064" s="1"/>
      <c r="AS1064" s="1"/>
      <c r="AT1064" s="1"/>
      <c r="AU1064" s="1"/>
    </row>
    <row r="1065" spans="1:47" ht="20" customHeight="1">
      <c r="A1065" s="48" t="s">
        <v>1379</v>
      </c>
      <c r="B1065" s="49">
        <v>81904</v>
      </c>
      <c r="C1065" s="50" t="s">
        <v>525</v>
      </c>
      <c r="D1065" s="50" t="s">
        <v>79</v>
      </c>
      <c r="E1065" s="50" t="s">
        <v>74</v>
      </c>
      <c r="F1065" s="36">
        <f>'Source Data'!F1065</f>
        <v>1172</v>
      </c>
      <c r="G1065" s="62">
        <f>IF(F1065=0,"N/A",'Source Data'!O1065/F1065)</f>
        <v>1389.5452218430034</v>
      </c>
      <c r="H1065" s="36">
        <f>'Source Data'!G1065</f>
        <v>1212</v>
      </c>
      <c r="I1065" s="62">
        <f>IF(H1065=0,"N/A",'Source Data'!AS1065/H1065)</f>
        <v>1995.2689768976898</v>
      </c>
      <c r="J1065" s="62">
        <f t="shared" si="48"/>
        <v>605.72375505468631</v>
      </c>
      <c r="K1065" s="55">
        <f t="shared" si="49"/>
        <v>0.43591510771509345</v>
      </c>
      <c r="L1065" s="58">
        <f t="shared" si="50"/>
        <v>0.17499726420739442</v>
      </c>
      <c r="M1065" s="1"/>
      <c r="N1065" s="1"/>
      <c r="O1065" s="1"/>
      <c r="P1065" s="1"/>
      <c r="Q1065" s="1"/>
      <c r="R1065" s="1"/>
      <c r="S1065" s="1"/>
      <c r="T1065" s="1"/>
      <c r="U1065" s="1"/>
      <c r="V1065" s="1"/>
      <c r="W1065" s="1"/>
      <c r="X1065" s="1"/>
      <c r="Y1065" s="1"/>
      <c r="Z1065" s="1"/>
      <c r="AA1065" s="1"/>
      <c r="AB1065" s="1"/>
      <c r="AC1065" s="1"/>
      <c r="AD1065" s="1"/>
      <c r="AE1065" s="1"/>
      <c r="AF1065" s="1"/>
      <c r="AG1065" s="1"/>
      <c r="AH1065" s="1"/>
      <c r="AI1065" s="1"/>
      <c r="AJ1065" s="1"/>
      <c r="AK1065" s="1"/>
      <c r="AL1065" s="1"/>
      <c r="AM1065" s="1"/>
      <c r="AN1065" s="1"/>
      <c r="AO1065" s="1"/>
      <c r="AP1065" s="1"/>
      <c r="AQ1065" s="1"/>
      <c r="AR1065" s="1"/>
      <c r="AS1065" s="1"/>
      <c r="AT1065" s="1"/>
      <c r="AU1065" s="1"/>
    </row>
    <row r="1066" spans="1:47" ht="20" customHeight="1">
      <c r="A1066" s="48" t="s">
        <v>1380</v>
      </c>
      <c r="B1066" s="49">
        <v>123803</v>
      </c>
      <c r="C1066" s="50" t="s">
        <v>202</v>
      </c>
      <c r="D1066" s="50" t="s">
        <v>71</v>
      </c>
      <c r="E1066" s="50" t="s">
        <v>74</v>
      </c>
      <c r="F1066" s="36">
        <f>'Source Data'!F1066</f>
        <v>464</v>
      </c>
      <c r="G1066" s="62">
        <f>IF(F1066=0,"N/A",'Source Data'!O1066/F1066)</f>
        <v>1259.532327586207</v>
      </c>
      <c r="H1066" s="36">
        <f>'Source Data'!G1066</f>
        <v>419</v>
      </c>
      <c r="I1066" s="62">
        <f>IF(H1066=0,"N/A",'Source Data'!AS1066/H1066)</f>
        <v>1625.3866348448687</v>
      </c>
      <c r="J1066" s="62">
        <f t="shared" si="48"/>
        <v>365.85430725866172</v>
      </c>
      <c r="K1066" s="55">
        <f t="shared" si="49"/>
        <v>0.29046837405101961</v>
      </c>
      <c r="L1066" s="58">
        <f t="shared" si="50"/>
        <v>0.28973281958672475</v>
      </c>
      <c r="M1066" s="1"/>
      <c r="N1066" s="1"/>
      <c r="O1066" s="1"/>
      <c r="P1066" s="1"/>
      <c r="Q1066" s="1"/>
      <c r="R1066" s="1"/>
      <c r="S1066" s="1"/>
      <c r="T1066" s="1"/>
      <c r="U1066" s="1"/>
      <c r="V1066" s="1"/>
      <c r="W1066" s="1"/>
      <c r="X1066" s="1"/>
      <c r="Y1066" s="1"/>
      <c r="Z1066" s="1"/>
      <c r="AA1066" s="1"/>
      <c r="AB1066" s="1"/>
      <c r="AC1066" s="1"/>
      <c r="AD1066" s="1"/>
      <c r="AE1066" s="1"/>
      <c r="AF1066" s="1"/>
      <c r="AG1066" s="1"/>
      <c r="AH1066" s="1"/>
      <c r="AI1066" s="1"/>
      <c r="AJ1066" s="1"/>
      <c r="AK1066" s="1"/>
      <c r="AL1066" s="1"/>
      <c r="AM1066" s="1"/>
      <c r="AN1066" s="1"/>
      <c r="AO1066" s="1"/>
      <c r="AP1066" s="1"/>
      <c r="AQ1066" s="1"/>
      <c r="AR1066" s="1"/>
      <c r="AS1066" s="1"/>
      <c r="AT1066" s="1"/>
      <c r="AU1066" s="1"/>
    </row>
    <row r="1067" spans="1:47" ht="20" customHeight="1">
      <c r="A1067" s="48" t="s">
        <v>1381</v>
      </c>
      <c r="B1067" s="49">
        <v>14909</v>
      </c>
      <c r="C1067" s="50" t="s">
        <v>86</v>
      </c>
      <c r="D1067" s="50" t="s">
        <v>79</v>
      </c>
      <c r="E1067" s="50" t="s">
        <v>74</v>
      </c>
      <c r="F1067" s="36">
        <f>'Source Data'!F1067</f>
        <v>8720</v>
      </c>
      <c r="G1067" s="62">
        <f>IF(F1067=0,"N/A",'Source Data'!O1067/F1067)</f>
        <v>1380.8151376146789</v>
      </c>
      <c r="H1067" s="36">
        <f>'Source Data'!G1067</f>
        <v>8764</v>
      </c>
      <c r="I1067" s="62">
        <f>IF(H1067=0,"N/A",'Source Data'!AS1067/H1067)</f>
        <v>1740.3080785029667</v>
      </c>
      <c r="J1067" s="62">
        <f t="shared" si="48"/>
        <v>359.49294088828788</v>
      </c>
      <c r="K1067" s="55">
        <f t="shared" si="49"/>
        <v>0.26034834866403789</v>
      </c>
      <c r="L1067" s="58">
        <f t="shared" si="50"/>
        <v>0.29485975367994616</v>
      </c>
      <c r="M1067" s="1"/>
      <c r="N1067" s="1"/>
      <c r="O1067" s="1"/>
      <c r="P1067" s="1"/>
      <c r="Q1067" s="1"/>
      <c r="R1067" s="1"/>
      <c r="S1067" s="1"/>
      <c r="T1067" s="1"/>
      <c r="U1067" s="1"/>
      <c r="V1067" s="1"/>
      <c r="W1067" s="1"/>
      <c r="X1067" s="1"/>
      <c r="Y1067" s="1"/>
      <c r="Z1067" s="1"/>
      <c r="AA1067" s="1"/>
      <c r="AB1067" s="1"/>
      <c r="AC1067" s="1"/>
      <c r="AD1067" s="1"/>
      <c r="AE1067" s="1"/>
      <c r="AF1067" s="1"/>
      <c r="AG1067" s="1"/>
      <c r="AH1067" s="1"/>
      <c r="AI1067" s="1"/>
      <c r="AJ1067" s="1"/>
      <c r="AK1067" s="1"/>
      <c r="AL1067" s="1"/>
      <c r="AM1067" s="1"/>
      <c r="AN1067" s="1"/>
      <c r="AO1067" s="1"/>
      <c r="AP1067" s="1"/>
      <c r="AQ1067" s="1"/>
      <c r="AR1067" s="1"/>
      <c r="AS1067" s="1"/>
      <c r="AT1067" s="1"/>
      <c r="AU1067" s="1"/>
    </row>
    <row r="1068" spans="1:47" ht="20" customHeight="1">
      <c r="A1068" s="48" t="s">
        <v>1382</v>
      </c>
      <c r="B1068" s="49">
        <v>210904</v>
      </c>
      <c r="C1068" s="50" t="s">
        <v>367</v>
      </c>
      <c r="D1068" s="50" t="s">
        <v>79</v>
      </c>
      <c r="E1068" s="50" t="s">
        <v>74</v>
      </c>
      <c r="F1068" s="36">
        <f>'Source Data'!F1068</f>
        <v>513</v>
      </c>
      <c r="G1068" s="62">
        <f>IF(F1068=0,"N/A",'Source Data'!O1068/F1068)</f>
        <v>1472.4074074074074</v>
      </c>
      <c r="H1068" s="36">
        <f>'Source Data'!G1068</f>
        <v>414</v>
      </c>
      <c r="I1068" s="62">
        <f>IF(H1068=0,"N/A",'Source Data'!AS1068/H1068)</f>
        <v>1975.4855072463768</v>
      </c>
      <c r="J1068" s="62">
        <f t="shared" si="48"/>
        <v>503.07809983896937</v>
      </c>
      <c r="K1068" s="55">
        <f t="shared" si="49"/>
        <v>0.34167044889076026</v>
      </c>
      <c r="L1068" s="58">
        <f t="shared" si="50"/>
        <v>0.21070287105308225</v>
      </c>
      <c r="M1068" s="1"/>
      <c r="N1068" s="1"/>
      <c r="O1068" s="1"/>
      <c r="P1068" s="1"/>
      <c r="Q1068" s="1"/>
      <c r="R1068" s="1"/>
      <c r="S1068" s="1"/>
      <c r="T1068" s="1"/>
      <c r="U1068" s="1"/>
      <c r="V1068" s="1"/>
      <c r="W1068" s="1"/>
      <c r="X1068" s="1"/>
      <c r="Y1068" s="1"/>
      <c r="Z1068" s="1"/>
      <c r="AA1068" s="1"/>
      <c r="AB1068" s="1"/>
      <c r="AC1068" s="1"/>
      <c r="AD1068" s="1"/>
      <c r="AE1068" s="1"/>
      <c r="AF1068" s="1"/>
      <c r="AG1068" s="1"/>
      <c r="AH1068" s="1"/>
      <c r="AI1068" s="1"/>
      <c r="AJ1068" s="1"/>
      <c r="AK1068" s="1"/>
      <c r="AL1068" s="1"/>
      <c r="AM1068" s="1"/>
      <c r="AN1068" s="1"/>
      <c r="AO1068" s="1"/>
      <c r="AP1068" s="1"/>
      <c r="AQ1068" s="1"/>
      <c r="AR1068" s="1"/>
      <c r="AS1068" s="1"/>
      <c r="AT1068" s="1"/>
      <c r="AU1068" s="1"/>
    </row>
    <row r="1069" spans="1:47" ht="20" customHeight="1">
      <c r="A1069" s="48" t="s">
        <v>1383</v>
      </c>
      <c r="B1069" s="49">
        <v>22004</v>
      </c>
      <c r="C1069" s="50" t="s">
        <v>114</v>
      </c>
      <c r="D1069" s="50" t="s">
        <v>79</v>
      </c>
      <c r="E1069" s="50" t="s">
        <v>74</v>
      </c>
      <c r="F1069" s="36">
        <f>'Source Data'!F1069</f>
        <v>115</v>
      </c>
      <c r="G1069" s="62">
        <f>IF(F1069=0,"N/A",'Source Data'!O1069/F1069)</f>
        <v>3062.8956521739128</v>
      </c>
      <c r="H1069" s="36">
        <f>'Source Data'!G1069</f>
        <v>121</v>
      </c>
      <c r="I1069" s="62">
        <f>IF(H1069=0,"N/A",'Source Data'!AS1069/H1069)</f>
        <v>3976.9834710743803</v>
      </c>
      <c r="J1069" s="62">
        <f t="shared" si="48"/>
        <v>914.08781890046748</v>
      </c>
      <c r="K1069" s="55">
        <f t="shared" si="49"/>
        <v>0.29843909904396737</v>
      </c>
      <c r="L1069" s="58">
        <f t="shared" si="50"/>
        <v>0.11596259988181951</v>
      </c>
      <c r="M1069" s="1"/>
      <c r="N1069" s="1"/>
      <c r="O1069" s="1"/>
      <c r="P1069" s="1"/>
      <c r="Q1069" s="1"/>
      <c r="R1069" s="1"/>
      <c r="S1069" s="1"/>
      <c r="T1069" s="1"/>
      <c r="U1069" s="1"/>
      <c r="V1069" s="1"/>
      <c r="W1069" s="1"/>
      <c r="X1069" s="1"/>
      <c r="Y1069" s="1"/>
      <c r="Z1069" s="1"/>
      <c r="AA1069" s="1"/>
      <c r="AB1069" s="1"/>
      <c r="AC1069" s="1"/>
      <c r="AD1069" s="1"/>
      <c r="AE1069" s="1"/>
      <c r="AF1069" s="1"/>
      <c r="AG1069" s="1"/>
      <c r="AH1069" s="1"/>
      <c r="AI1069" s="1"/>
      <c r="AJ1069" s="1"/>
      <c r="AK1069" s="1"/>
      <c r="AL1069" s="1"/>
      <c r="AM1069" s="1"/>
      <c r="AN1069" s="1"/>
      <c r="AO1069" s="1"/>
      <c r="AP1069" s="1"/>
      <c r="AQ1069" s="1"/>
      <c r="AR1069" s="1"/>
      <c r="AS1069" s="1"/>
      <c r="AT1069" s="1"/>
      <c r="AU1069" s="1"/>
    </row>
    <row r="1070" spans="1:47" ht="20" customHeight="1">
      <c r="A1070" s="48" t="s">
        <v>1384</v>
      </c>
      <c r="B1070" s="49">
        <v>222901</v>
      </c>
      <c r="C1070" s="50" t="s">
        <v>1385</v>
      </c>
      <c r="D1070" s="50" t="s">
        <v>79</v>
      </c>
      <c r="E1070" s="50" t="s">
        <v>74</v>
      </c>
      <c r="F1070" s="36">
        <f>'Source Data'!F1070</f>
        <v>125</v>
      </c>
      <c r="G1070" s="62">
        <f>IF(F1070=0,"N/A",'Source Data'!O1070/F1070)</f>
        <v>4475.24</v>
      </c>
      <c r="H1070" s="36">
        <f>'Source Data'!G1070</f>
        <v>114</v>
      </c>
      <c r="I1070" s="62">
        <f>IF(H1070=0,"N/A",'Source Data'!AS1070/H1070)</f>
        <v>5930.3684210526317</v>
      </c>
      <c r="J1070" s="62">
        <f t="shared" si="48"/>
        <v>1455.1284210526319</v>
      </c>
      <c r="K1070" s="55">
        <f t="shared" si="49"/>
        <v>0.3251509239845532</v>
      </c>
      <c r="L1070" s="58">
        <f t="shared" si="50"/>
        <v>7.2845804168487197E-2</v>
      </c>
      <c r="M1070" s="1"/>
      <c r="N1070" s="1"/>
      <c r="O1070" s="1"/>
      <c r="P1070" s="1"/>
      <c r="Q1070" s="1"/>
      <c r="R1070" s="1"/>
      <c r="S1070" s="1"/>
      <c r="T1070" s="1"/>
      <c r="U1070" s="1"/>
      <c r="V1070" s="1"/>
      <c r="W1070" s="1"/>
      <c r="X1070" s="1"/>
      <c r="Y1070" s="1"/>
      <c r="Z1070" s="1"/>
      <c r="AA1070" s="1"/>
      <c r="AB1070" s="1"/>
      <c r="AC1070" s="1"/>
      <c r="AD1070" s="1"/>
      <c r="AE1070" s="1"/>
      <c r="AF1070" s="1"/>
      <c r="AG1070" s="1"/>
      <c r="AH1070" s="1"/>
      <c r="AI1070" s="1"/>
      <c r="AJ1070" s="1"/>
      <c r="AK1070" s="1"/>
      <c r="AL1070" s="1"/>
      <c r="AM1070" s="1"/>
      <c r="AN1070" s="1"/>
      <c r="AO1070" s="1"/>
      <c r="AP1070" s="1"/>
      <c r="AQ1070" s="1"/>
      <c r="AR1070" s="1"/>
      <c r="AS1070" s="1"/>
      <c r="AT1070" s="1"/>
      <c r="AU1070" s="1"/>
    </row>
    <row r="1071" spans="1:47" ht="20" customHeight="1">
      <c r="A1071" s="48" t="s">
        <v>1386</v>
      </c>
      <c r="B1071" s="49">
        <v>129906</v>
      </c>
      <c r="C1071" s="50" t="s">
        <v>467</v>
      </c>
      <c r="D1071" s="50" t="s">
        <v>79</v>
      </c>
      <c r="E1071" s="50" t="s">
        <v>74</v>
      </c>
      <c r="F1071" s="36">
        <f>'Source Data'!F1071</f>
        <v>4804</v>
      </c>
      <c r="G1071" s="62">
        <f>IF(F1071=0,"N/A",'Source Data'!O1071/F1071)</f>
        <v>1567.7880932556204</v>
      </c>
      <c r="H1071" s="36">
        <f>'Source Data'!G1071</f>
        <v>5283</v>
      </c>
      <c r="I1071" s="62">
        <f>IF(H1071=0,"N/A",'Source Data'!AS1071/H1071)</f>
        <v>1992.7724777588492</v>
      </c>
      <c r="J1071" s="62">
        <f t="shared" si="48"/>
        <v>424.98438450322874</v>
      </c>
      <c r="K1071" s="55">
        <f t="shared" si="49"/>
        <v>0.27107259350383206</v>
      </c>
      <c r="L1071" s="58">
        <f t="shared" si="50"/>
        <v>0.2494209290157923</v>
      </c>
      <c r="M1071" s="1"/>
      <c r="N1071" s="1"/>
      <c r="O1071" s="1"/>
      <c r="P1071" s="1"/>
      <c r="Q1071" s="1"/>
      <c r="R1071" s="1"/>
      <c r="S1071" s="1"/>
      <c r="T1071" s="1"/>
      <c r="U1071" s="1"/>
      <c r="V1071" s="1"/>
      <c r="W1071" s="1"/>
      <c r="X1071" s="1"/>
      <c r="Y1071" s="1"/>
      <c r="Z1071" s="1"/>
      <c r="AA1071" s="1"/>
      <c r="AB1071" s="1"/>
      <c r="AC1071" s="1"/>
      <c r="AD1071" s="1"/>
      <c r="AE1071" s="1"/>
      <c r="AF1071" s="1"/>
      <c r="AG1071" s="1"/>
      <c r="AH1071" s="1"/>
      <c r="AI1071" s="1"/>
      <c r="AJ1071" s="1"/>
      <c r="AK1071" s="1"/>
      <c r="AL1071" s="1"/>
      <c r="AM1071" s="1"/>
      <c r="AN1071" s="1"/>
      <c r="AO1071" s="1"/>
      <c r="AP1071" s="1"/>
      <c r="AQ1071" s="1"/>
      <c r="AR1071" s="1"/>
      <c r="AS1071" s="1"/>
      <c r="AT1071" s="1"/>
      <c r="AU1071" s="1"/>
    </row>
    <row r="1072" spans="1:47" ht="20" customHeight="1">
      <c r="A1072" s="48" t="s">
        <v>1387</v>
      </c>
      <c r="B1072" s="49">
        <v>57804</v>
      </c>
      <c r="C1072" s="50" t="s">
        <v>70</v>
      </c>
      <c r="D1072" s="50" t="s">
        <v>71</v>
      </c>
      <c r="E1072" s="50" t="s">
        <v>74</v>
      </c>
      <c r="F1072" s="36">
        <f>'Source Data'!F1072</f>
        <v>5269</v>
      </c>
      <c r="G1072" s="62">
        <f>IF(F1072=0,"N/A",'Source Data'!O1072/F1072)</f>
        <v>1494.3490225849307</v>
      </c>
      <c r="H1072" s="36">
        <f>'Source Data'!G1072</f>
        <v>3479</v>
      </c>
      <c r="I1072" s="62">
        <f>IF(H1072=0,"N/A",'Source Data'!AS1072/H1072)</f>
        <v>1805.7125610807702</v>
      </c>
      <c r="J1072" s="62">
        <f t="shared" si="48"/>
        <v>311.36353849583952</v>
      </c>
      <c r="K1072" s="55">
        <f t="shared" si="49"/>
        <v>0.20836065322761188</v>
      </c>
      <c r="L1072" s="58">
        <f t="shared" si="50"/>
        <v>0.34043806321084824</v>
      </c>
      <c r="M1072" s="1"/>
      <c r="N1072" s="1"/>
      <c r="O1072" s="1"/>
      <c r="P1072" s="1"/>
      <c r="Q1072" s="1"/>
      <c r="R1072" s="1"/>
      <c r="S1072" s="1"/>
      <c r="T1072" s="1"/>
      <c r="U1072" s="1"/>
      <c r="V1072" s="1"/>
      <c r="W1072" s="1"/>
      <c r="X1072" s="1"/>
      <c r="Y1072" s="1"/>
      <c r="Z1072" s="1"/>
      <c r="AA1072" s="1"/>
      <c r="AB1072" s="1"/>
      <c r="AC1072" s="1"/>
      <c r="AD1072" s="1"/>
      <c r="AE1072" s="1"/>
      <c r="AF1072" s="1"/>
      <c r="AG1072" s="1"/>
      <c r="AH1072" s="1"/>
      <c r="AI1072" s="1"/>
      <c r="AJ1072" s="1"/>
      <c r="AK1072" s="1"/>
      <c r="AL1072" s="1"/>
      <c r="AM1072" s="1"/>
      <c r="AN1072" s="1"/>
      <c r="AO1072" s="1"/>
      <c r="AP1072" s="1"/>
      <c r="AQ1072" s="1"/>
      <c r="AR1072" s="1"/>
      <c r="AS1072" s="1"/>
      <c r="AT1072" s="1"/>
      <c r="AU1072" s="1"/>
    </row>
    <row r="1073" spans="1:47" ht="20" customHeight="1">
      <c r="A1073" s="48" t="s">
        <v>1388</v>
      </c>
      <c r="B1073" s="49">
        <v>19907</v>
      </c>
      <c r="C1073" s="50" t="s">
        <v>512</v>
      </c>
      <c r="D1073" s="50" t="s">
        <v>79</v>
      </c>
      <c r="E1073" s="50" t="s">
        <v>74</v>
      </c>
      <c r="F1073" s="36">
        <f>'Source Data'!F1073</f>
        <v>8257</v>
      </c>
      <c r="G1073" s="62">
        <f>IF(F1073=0,"N/A",'Source Data'!O1073/F1073)</f>
        <v>964.53639336320703</v>
      </c>
      <c r="H1073" s="36">
        <f>'Source Data'!G1073</f>
        <v>7269</v>
      </c>
      <c r="I1073" s="62">
        <f>IF(H1073=0,"N/A",'Source Data'!AS1073/H1073)</f>
        <v>1624.1898472967396</v>
      </c>
      <c r="J1073" s="62">
        <f t="shared" si="48"/>
        <v>659.65345393353255</v>
      </c>
      <c r="K1073" s="55">
        <f t="shared" si="49"/>
        <v>0.68390727241862881</v>
      </c>
      <c r="L1073" s="58">
        <f t="shared" si="50"/>
        <v>0.16069043429988722</v>
      </c>
      <c r="M1073" s="1"/>
      <c r="N1073" s="1"/>
      <c r="O1073" s="1"/>
      <c r="P1073" s="1"/>
      <c r="Q1073" s="1"/>
      <c r="R1073" s="1"/>
      <c r="S1073" s="1"/>
      <c r="T1073" s="1"/>
      <c r="U1073" s="1"/>
      <c r="V1073" s="1"/>
      <c r="W1073" s="1"/>
      <c r="X1073" s="1"/>
      <c r="Y1073" s="1"/>
      <c r="Z1073" s="1"/>
      <c r="AA1073" s="1"/>
      <c r="AB1073" s="1"/>
      <c r="AC1073" s="1"/>
      <c r="AD1073" s="1"/>
      <c r="AE1073" s="1"/>
      <c r="AF1073" s="1"/>
      <c r="AG1073" s="1"/>
      <c r="AH1073" s="1"/>
      <c r="AI1073" s="1"/>
      <c r="AJ1073" s="1"/>
      <c r="AK1073" s="1"/>
      <c r="AL1073" s="1"/>
      <c r="AM1073" s="1"/>
      <c r="AN1073" s="1"/>
      <c r="AO1073" s="1"/>
      <c r="AP1073" s="1"/>
      <c r="AQ1073" s="1"/>
      <c r="AR1073" s="1"/>
      <c r="AS1073" s="1"/>
      <c r="AT1073" s="1"/>
      <c r="AU1073" s="1"/>
    </row>
    <row r="1074" spans="1:47" ht="20" customHeight="1">
      <c r="A1074" s="48" t="s">
        <v>1389</v>
      </c>
      <c r="B1074" s="49">
        <v>84906</v>
      </c>
      <c r="C1074" s="50" t="s">
        <v>126</v>
      </c>
      <c r="D1074" s="50" t="s">
        <v>79</v>
      </c>
      <c r="E1074" s="50" t="s">
        <v>74</v>
      </c>
      <c r="F1074" s="36">
        <f>'Source Data'!F1074</f>
        <v>8451</v>
      </c>
      <c r="G1074" s="62">
        <f>IF(F1074=0,"N/A",'Source Data'!O1074/F1074)</f>
        <v>1683.4610105312981</v>
      </c>
      <c r="H1074" s="36">
        <f>'Source Data'!G1074</f>
        <v>7711</v>
      </c>
      <c r="I1074" s="62">
        <f>IF(H1074=0,"N/A",'Source Data'!AS1074/H1074)</f>
        <v>2742.2196861626248</v>
      </c>
      <c r="J1074" s="62">
        <f t="shared" si="48"/>
        <v>1058.7586756313267</v>
      </c>
      <c r="K1074" s="55">
        <f t="shared" si="49"/>
        <v>0.62891784781946558</v>
      </c>
      <c r="L1074" s="58">
        <f t="shared" si="50"/>
        <v>0.10011724337162414</v>
      </c>
      <c r="M1074" s="1"/>
      <c r="N1074" s="1"/>
      <c r="O1074" s="1"/>
      <c r="P1074" s="1"/>
      <c r="Q1074" s="1"/>
      <c r="R1074" s="1"/>
      <c r="S1074" s="1"/>
      <c r="T1074" s="1"/>
      <c r="U1074" s="1"/>
      <c r="V1074" s="1"/>
      <c r="W1074" s="1"/>
      <c r="X1074" s="1"/>
      <c r="Y1074" s="1"/>
      <c r="Z1074" s="1"/>
      <c r="AA1074" s="1"/>
      <c r="AB1074" s="1"/>
      <c r="AC1074" s="1"/>
      <c r="AD1074" s="1"/>
      <c r="AE1074" s="1"/>
      <c r="AF1074" s="1"/>
      <c r="AG1074" s="1"/>
      <c r="AH1074" s="1"/>
      <c r="AI1074" s="1"/>
      <c r="AJ1074" s="1"/>
      <c r="AK1074" s="1"/>
      <c r="AL1074" s="1"/>
      <c r="AM1074" s="1"/>
      <c r="AN1074" s="1"/>
      <c r="AO1074" s="1"/>
      <c r="AP1074" s="1"/>
      <c r="AQ1074" s="1"/>
      <c r="AR1074" s="1"/>
      <c r="AS1074" s="1"/>
      <c r="AT1074" s="1"/>
      <c r="AU1074" s="1"/>
    </row>
    <row r="1075" spans="1:47" ht="20" customHeight="1">
      <c r="A1075" s="48" t="s">
        <v>1390</v>
      </c>
      <c r="B1075" s="49">
        <v>221801</v>
      </c>
      <c r="C1075" s="50" t="s">
        <v>83</v>
      </c>
      <c r="D1075" s="50" t="s">
        <v>71</v>
      </c>
      <c r="E1075" s="50" t="s">
        <v>74</v>
      </c>
      <c r="F1075" s="36">
        <f>'Source Data'!F1075</f>
        <v>13079</v>
      </c>
      <c r="G1075" s="62">
        <f>IF(F1075=0,"N/A",'Source Data'!O1075/F1075)</f>
        <v>848.74967505160942</v>
      </c>
      <c r="H1075" s="36">
        <f>'Source Data'!G1075</f>
        <v>16602</v>
      </c>
      <c r="I1075" s="62">
        <f>IF(H1075=0,"N/A",'Source Data'!AS1075/H1075)</f>
        <v>1094.2879773521263</v>
      </c>
      <c r="J1075" s="62">
        <f t="shared" si="48"/>
        <v>245.53830230051688</v>
      </c>
      <c r="K1075" s="55">
        <f t="shared" si="49"/>
        <v>0.28929413408681021</v>
      </c>
      <c r="L1075" s="58">
        <f t="shared" si="50"/>
        <v>0.43170454062301655</v>
      </c>
      <c r="M1075" s="1"/>
      <c r="N1075" s="1"/>
      <c r="O1075" s="1"/>
      <c r="P1075" s="1"/>
      <c r="Q1075" s="1"/>
      <c r="R1075" s="1"/>
      <c r="S1075" s="1"/>
      <c r="T1075" s="1"/>
      <c r="U1075" s="1"/>
      <c r="V1075" s="1"/>
      <c r="W1075" s="1"/>
      <c r="X1075" s="1"/>
      <c r="Y1075" s="1"/>
      <c r="Z1075" s="1"/>
      <c r="AA1075" s="1"/>
      <c r="AB1075" s="1"/>
      <c r="AC1075" s="1"/>
      <c r="AD1075" s="1"/>
      <c r="AE1075" s="1"/>
      <c r="AF1075" s="1"/>
      <c r="AG1075" s="1"/>
      <c r="AH1075" s="1"/>
      <c r="AI1075" s="1"/>
      <c r="AJ1075" s="1"/>
      <c r="AK1075" s="1"/>
      <c r="AL1075" s="1"/>
      <c r="AM1075" s="1"/>
      <c r="AN1075" s="1"/>
      <c r="AO1075" s="1"/>
      <c r="AP1075" s="1"/>
      <c r="AQ1075" s="1"/>
      <c r="AR1075" s="1"/>
      <c r="AS1075" s="1"/>
      <c r="AT1075" s="1"/>
      <c r="AU1075" s="1"/>
    </row>
    <row r="1076" spans="1:47" ht="20" customHeight="1">
      <c r="A1076" s="48" t="s">
        <v>1391</v>
      </c>
      <c r="B1076" s="49">
        <v>227805</v>
      </c>
      <c r="C1076" s="50" t="s">
        <v>168</v>
      </c>
      <c r="D1076" s="50" t="s">
        <v>71</v>
      </c>
      <c r="E1076" s="50" t="s">
        <v>74</v>
      </c>
      <c r="F1076" s="36">
        <f>'Source Data'!F1076</f>
        <v>366</v>
      </c>
      <c r="G1076" s="62">
        <f>IF(F1076=0,"N/A",'Source Data'!O1076/F1076)</f>
        <v>1436.155737704918</v>
      </c>
      <c r="H1076" s="36">
        <f>'Source Data'!G1076</f>
        <v>716</v>
      </c>
      <c r="I1076" s="62">
        <f>IF(H1076=0,"N/A",'Source Data'!AS1076/H1076)</f>
        <v>2523.9385474860337</v>
      </c>
      <c r="J1076" s="62">
        <f t="shared" si="48"/>
        <v>1087.7828097811157</v>
      </c>
      <c r="K1076" s="55">
        <f t="shared" si="49"/>
        <v>0.75742677567787475</v>
      </c>
      <c r="L1076" s="58">
        <f t="shared" si="50"/>
        <v>9.7445923071104043E-2</v>
      </c>
      <c r="M1076" s="1"/>
      <c r="N1076" s="1"/>
      <c r="O1076" s="1"/>
      <c r="P1076" s="1"/>
      <c r="Q1076" s="1"/>
      <c r="R1076" s="1"/>
      <c r="S1076" s="1"/>
      <c r="T1076" s="1"/>
      <c r="U1076" s="1"/>
      <c r="V1076" s="1"/>
      <c r="W1076" s="1"/>
      <c r="X1076" s="1"/>
      <c r="Y1076" s="1"/>
      <c r="Z1076" s="1"/>
      <c r="AA1076" s="1"/>
      <c r="AB1076" s="1"/>
      <c r="AC1076" s="1"/>
      <c r="AD1076" s="1"/>
      <c r="AE1076" s="1"/>
      <c r="AF1076" s="1"/>
      <c r="AG1076" s="1"/>
      <c r="AH1076" s="1"/>
      <c r="AI1076" s="1"/>
      <c r="AJ1076" s="1"/>
      <c r="AK1076" s="1"/>
      <c r="AL1076" s="1"/>
      <c r="AM1076" s="1"/>
      <c r="AN1076" s="1"/>
      <c r="AO1076" s="1"/>
      <c r="AP1076" s="1"/>
      <c r="AQ1076" s="1"/>
      <c r="AR1076" s="1"/>
      <c r="AS1076" s="1"/>
      <c r="AT1076" s="1"/>
      <c r="AU1076" s="1"/>
    </row>
    <row r="1077" spans="1:47" ht="20" customHeight="1">
      <c r="A1077" s="48" t="s">
        <v>1392</v>
      </c>
      <c r="B1077" s="49">
        <v>226801</v>
      </c>
      <c r="C1077" s="50" t="s">
        <v>400</v>
      </c>
      <c r="D1077" s="50" t="s">
        <v>71</v>
      </c>
      <c r="E1077" s="50" t="s">
        <v>74</v>
      </c>
      <c r="F1077" s="36">
        <f>'Source Data'!F1077</f>
        <v>2962</v>
      </c>
      <c r="G1077" s="62">
        <f>IF(F1077=0,"N/A",'Source Data'!O1077/F1077)</f>
        <v>1206.0057393652937</v>
      </c>
      <c r="H1077" s="36">
        <f>'Source Data'!G1077</f>
        <v>4202</v>
      </c>
      <c r="I1077" s="62">
        <f>IF(H1077=0,"N/A",'Source Data'!AS1077/H1077)</f>
        <v>1765.694431223227</v>
      </c>
      <c r="J1077" s="62">
        <f t="shared" si="48"/>
        <v>559.68869185793324</v>
      </c>
      <c r="K1077" s="55">
        <f t="shared" si="49"/>
        <v>0.46408460058613871</v>
      </c>
      <c r="L1077" s="58">
        <f t="shared" si="50"/>
        <v>0.18939099814242122</v>
      </c>
      <c r="M1077" s="1"/>
      <c r="N1077" s="1"/>
      <c r="O1077" s="1"/>
      <c r="P1077" s="1"/>
      <c r="Q1077" s="1"/>
      <c r="R1077" s="1"/>
      <c r="S1077" s="1"/>
      <c r="T1077" s="1"/>
      <c r="U1077" s="1"/>
      <c r="V1077" s="1"/>
      <c r="W1077" s="1"/>
      <c r="X1077" s="1"/>
      <c r="Y1077" s="1"/>
      <c r="Z1077" s="1"/>
      <c r="AA1077" s="1"/>
      <c r="AB1077" s="1"/>
      <c r="AC1077" s="1"/>
      <c r="AD1077" s="1"/>
      <c r="AE1077" s="1"/>
      <c r="AF1077" s="1"/>
      <c r="AG1077" s="1"/>
      <c r="AH1077" s="1"/>
      <c r="AI1077" s="1"/>
      <c r="AJ1077" s="1"/>
      <c r="AK1077" s="1"/>
      <c r="AL1077" s="1"/>
      <c r="AM1077" s="1"/>
      <c r="AN1077" s="1"/>
      <c r="AO1077" s="1"/>
      <c r="AP1077" s="1"/>
      <c r="AQ1077" s="1"/>
      <c r="AR1077" s="1"/>
      <c r="AS1077" s="1"/>
      <c r="AT1077" s="1"/>
      <c r="AU1077" s="1"/>
    </row>
    <row r="1078" spans="1:47" ht="20" customHeight="1">
      <c r="A1078" s="48" t="s">
        <v>1393</v>
      </c>
      <c r="B1078" s="49">
        <v>105802</v>
      </c>
      <c r="C1078" s="50" t="s">
        <v>539</v>
      </c>
      <c r="D1078" s="50" t="s">
        <v>71</v>
      </c>
      <c r="E1078" s="50" t="s">
        <v>89</v>
      </c>
      <c r="F1078" s="36">
        <f>'Source Data'!F1078</f>
        <v>191</v>
      </c>
      <c r="G1078" s="62">
        <f>IF(F1078=0,"N/A",'Source Data'!O1078/F1078)</f>
        <v>1571.4554973821989</v>
      </c>
      <c r="H1078" s="36">
        <f>'Source Data'!G1078</f>
        <v>59</v>
      </c>
      <c r="I1078" s="62">
        <f>IF(H1078=0,"N/A",'Source Data'!AS1078/H1078)</f>
        <v>3894.1186440677966</v>
      </c>
      <c r="J1078" s="62">
        <f t="shared" si="48"/>
        <v>2322.6631466855979</v>
      </c>
      <c r="K1078" s="55">
        <f t="shared" si="49"/>
        <v>1.4780330404232218</v>
      </c>
      <c r="L1078" s="58">
        <f t="shared" si="50"/>
        <v>4.5637267785154409E-2</v>
      </c>
      <c r="M1078" s="1"/>
      <c r="N1078" s="1"/>
      <c r="O1078" s="1"/>
      <c r="P1078" s="1"/>
      <c r="Q1078" s="1"/>
      <c r="R1078" s="1"/>
      <c r="S1078" s="1"/>
      <c r="T1078" s="1"/>
      <c r="U1078" s="1"/>
      <c r="V1078" s="1"/>
      <c r="W1078" s="1"/>
      <c r="X1078" s="1"/>
      <c r="Y1078" s="1"/>
      <c r="Z1078" s="1"/>
      <c r="AA1078" s="1"/>
      <c r="AB1078" s="1"/>
      <c r="AC1078" s="1"/>
      <c r="AD1078" s="1"/>
      <c r="AE1078" s="1"/>
      <c r="AF1078" s="1"/>
      <c r="AG1078" s="1"/>
      <c r="AH1078" s="1"/>
      <c r="AI1078" s="1"/>
      <c r="AJ1078" s="1"/>
      <c r="AK1078" s="1"/>
      <c r="AL1078" s="1"/>
      <c r="AM1078" s="1"/>
      <c r="AN1078" s="1"/>
      <c r="AO1078" s="1"/>
      <c r="AP1078" s="1"/>
      <c r="AQ1078" s="1"/>
      <c r="AR1078" s="1"/>
      <c r="AS1078" s="1"/>
      <c r="AT1078" s="1"/>
      <c r="AU1078" s="1"/>
    </row>
    <row r="1079" spans="1:47" ht="20" customHeight="1">
      <c r="A1079" s="48" t="s">
        <v>1394</v>
      </c>
      <c r="B1079" s="49">
        <v>220814</v>
      </c>
      <c r="C1079" s="50" t="s">
        <v>91</v>
      </c>
      <c r="D1079" s="50" t="s">
        <v>71</v>
      </c>
      <c r="E1079" s="50" t="s">
        <v>289</v>
      </c>
      <c r="F1079" s="36">
        <f>'Source Data'!F1079</f>
        <v>330</v>
      </c>
      <c r="G1079" s="62">
        <f>IF(F1079=0,"N/A",'Source Data'!O1079/F1079)</f>
        <v>831.69696969696975</v>
      </c>
      <c r="H1079" s="36">
        <f>'Source Data'!G1079</f>
        <v>337</v>
      </c>
      <c r="I1079" s="62">
        <f>IF(H1079=0,"N/A",'Source Data'!AS1079/H1079)</f>
        <v>1030.7002967359051</v>
      </c>
      <c r="J1079" s="62">
        <f t="shared" si="48"/>
        <v>199.00332703893537</v>
      </c>
      <c r="K1079" s="55">
        <f t="shared" si="49"/>
        <v>0.23927383925835702</v>
      </c>
      <c r="L1079" s="58">
        <f t="shared" si="50"/>
        <v>0.53265441124640545</v>
      </c>
      <c r="M1079" s="1"/>
      <c r="N1079" s="1"/>
      <c r="O1079" s="1"/>
      <c r="P1079" s="1"/>
      <c r="Q1079" s="1"/>
      <c r="R1079" s="1"/>
      <c r="S1079" s="1"/>
      <c r="T1079" s="1"/>
      <c r="U1079" s="1"/>
      <c r="V1079" s="1"/>
      <c r="W1079" s="1"/>
      <c r="X1079" s="1"/>
      <c r="Y1079" s="1"/>
      <c r="Z1079" s="1"/>
      <c r="AA1079" s="1"/>
      <c r="AB1079" s="1"/>
      <c r="AC1079" s="1"/>
      <c r="AD1079" s="1"/>
      <c r="AE1079" s="1"/>
      <c r="AF1079" s="1"/>
      <c r="AG1079" s="1"/>
      <c r="AH1079" s="1"/>
      <c r="AI1079" s="1"/>
      <c r="AJ1079" s="1"/>
      <c r="AK1079" s="1"/>
      <c r="AL1079" s="1"/>
      <c r="AM1079" s="1"/>
      <c r="AN1079" s="1"/>
      <c r="AO1079" s="1"/>
      <c r="AP1079" s="1"/>
      <c r="AQ1079" s="1"/>
      <c r="AR1079" s="1"/>
      <c r="AS1079" s="1"/>
      <c r="AT1079" s="1"/>
      <c r="AU1079" s="1"/>
    </row>
    <row r="1080" spans="1:47" ht="20" customHeight="1">
      <c r="A1080" s="48" t="s">
        <v>1395</v>
      </c>
      <c r="B1080" s="49">
        <v>170801</v>
      </c>
      <c r="C1080" s="50" t="s">
        <v>448</v>
      </c>
      <c r="D1080" s="50" t="s">
        <v>71</v>
      </c>
      <c r="E1080" s="50" t="s">
        <v>72</v>
      </c>
      <c r="F1080" s="36">
        <f>'Source Data'!F1080</f>
        <v>486</v>
      </c>
      <c r="G1080" s="62">
        <f>IF(F1080=0,"N/A",'Source Data'!O1080/F1080)</f>
        <v>3060.4115226337449</v>
      </c>
      <c r="H1080" s="36">
        <f>'Source Data'!G1080</f>
        <v>0</v>
      </c>
      <c r="I1080" s="62" t="str">
        <f>IF(H1080=0,"N/A",'Source Data'!AS1080/H1080)</f>
        <v>N/A</v>
      </c>
      <c r="J1080" s="62" t="str">
        <f t="shared" si="48"/>
        <v>N/A</v>
      </c>
      <c r="K1080" s="55" t="str">
        <f t="shared" si="49"/>
        <v>N/A</v>
      </c>
      <c r="L1080" s="58" t="str">
        <f t="shared" si="50"/>
        <v>N/A</v>
      </c>
      <c r="M1080" s="1"/>
      <c r="N1080" s="1"/>
      <c r="O1080" s="1"/>
      <c r="P1080" s="1"/>
      <c r="Q1080" s="1"/>
      <c r="R1080" s="1"/>
      <c r="S1080" s="1"/>
      <c r="T1080" s="1"/>
      <c r="U1080" s="1"/>
      <c r="V1080" s="1"/>
      <c r="W1080" s="1"/>
      <c r="X1080" s="1"/>
      <c r="Y1080" s="1"/>
      <c r="Z1080" s="1"/>
      <c r="AA1080" s="1"/>
      <c r="AB1080" s="1"/>
      <c r="AC1080" s="1"/>
      <c r="AD1080" s="1"/>
      <c r="AE1080" s="1"/>
      <c r="AF1080" s="1"/>
      <c r="AG1080" s="1"/>
      <c r="AH1080" s="1"/>
      <c r="AI1080" s="1"/>
      <c r="AJ1080" s="1"/>
      <c r="AK1080" s="1"/>
      <c r="AL1080" s="1"/>
      <c r="AM1080" s="1"/>
      <c r="AN1080" s="1"/>
      <c r="AO1080" s="1"/>
      <c r="AP1080" s="1"/>
      <c r="AQ1080" s="1"/>
      <c r="AR1080" s="1"/>
      <c r="AS1080" s="1"/>
      <c r="AT1080" s="1"/>
      <c r="AU1080" s="1"/>
    </row>
    <row r="1081" spans="1:47" ht="20" customHeight="1">
      <c r="A1081" s="48" t="s">
        <v>1396</v>
      </c>
      <c r="B1081" s="49">
        <v>152504</v>
      </c>
      <c r="C1081" s="50" t="s">
        <v>221</v>
      </c>
      <c r="D1081" s="50" t="s">
        <v>79</v>
      </c>
      <c r="E1081" s="50" t="s">
        <v>1397</v>
      </c>
      <c r="F1081" s="36">
        <f>'Source Data'!F1081</f>
        <v>0</v>
      </c>
      <c r="G1081" s="62" t="str">
        <f>IF(F1081=0,"N/A",'Source Data'!O1081/F1081)</f>
        <v>N/A</v>
      </c>
      <c r="H1081" s="36">
        <f>'Source Data'!G1081</f>
        <v>729</v>
      </c>
      <c r="I1081" s="62">
        <f>IF(H1081=0,"N/A",'Source Data'!AS1081/H1081)</f>
        <v>0</v>
      </c>
      <c r="J1081" s="62" t="str">
        <f t="shared" si="48"/>
        <v>N/A</v>
      </c>
      <c r="K1081" s="55" t="str">
        <f t="shared" si="49"/>
        <v>N/A</v>
      </c>
      <c r="L1081" s="58" t="str">
        <f t="shared" si="50"/>
        <v>N/A</v>
      </c>
      <c r="M1081" s="1"/>
      <c r="N1081" s="1"/>
      <c r="O1081" s="1"/>
      <c r="P1081" s="1"/>
      <c r="Q1081" s="1"/>
      <c r="R1081" s="1"/>
      <c r="S1081" s="1"/>
      <c r="T1081" s="1"/>
      <c r="U1081" s="1"/>
      <c r="V1081" s="1"/>
      <c r="W1081" s="1"/>
      <c r="X1081" s="1"/>
      <c r="Y1081" s="1"/>
      <c r="Z1081" s="1"/>
      <c r="AA1081" s="1"/>
      <c r="AB1081" s="1"/>
      <c r="AC1081" s="1"/>
      <c r="AD1081" s="1"/>
      <c r="AE1081" s="1"/>
      <c r="AF1081" s="1"/>
      <c r="AG1081" s="1"/>
      <c r="AH1081" s="1"/>
      <c r="AI1081" s="1"/>
      <c r="AJ1081" s="1"/>
      <c r="AK1081" s="1"/>
      <c r="AL1081" s="1"/>
      <c r="AM1081" s="1"/>
      <c r="AN1081" s="1"/>
      <c r="AO1081" s="1"/>
      <c r="AP1081" s="1"/>
      <c r="AQ1081" s="1"/>
      <c r="AR1081" s="1"/>
      <c r="AS1081" s="1"/>
      <c r="AT1081" s="1"/>
      <c r="AU1081" s="1"/>
    </row>
    <row r="1082" spans="1:47" ht="20" customHeight="1">
      <c r="A1082" s="48" t="s">
        <v>1398</v>
      </c>
      <c r="B1082" s="49">
        <v>61806</v>
      </c>
      <c r="C1082" s="50" t="s">
        <v>152</v>
      </c>
      <c r="D1082" s="50" t="s">
        <v>71</v>
      </c>
      <c r="E1082" s="50" t="s">
        <v>292</v>
      </c>
      <c r="F1082" s="36">
        <f>'Source Data'!F1082</f>
        <v>0</v>
      </c>
      <c r="G1082" s="62" t="str">
        <f>IF(F1082=0,"N/A",'Source Data'!O1082/F1082)</f>
        <v>N/A</v>
      </c>
      <c r="H1082" s="36">
        <f>'Source Data'!G1082</f>
        <v>446</v>
      </c>
      <c r="I1082" s="62">
        <f>IF(H1082=0,"N/A",'Source Data'!AS1082/H1082)</f>
        <v>193.36322869955157</v>
      </c>
      <c r="J1082" s="62" t="str">
        <f t="shared" si="48"/>
        <v>N/A</v>
      </c>
      <c r="K1082" s="55" t="str">
        <f t="shared" si="49"/>
        <v>N/A</v>
      </c>
      <c r="L1082" s="58" t="str">
        <f t="shared" si="50"/>
        <v>N/A</v>
      </c>
      <c r="M1082" s="1"/>
      <c r="N1082" s="1"/>
      <c r="O1082" s="1"/>
      <c r="P1082" s="1"/>
      <c r="Q1082" s="1"/>
      <c r="R1082" s="1"/>
      <c r="S1082" s="1"/>
      <c r="T1082" s="1"/>
      <c r="U1082" s="1"/>
      <c r="V1082" s="1"/>
      <c r="W1082" s="1"/>
      <c r="X1082" s="1"/>
      <c r="Y1082" s="1"/>
      <c r="Z1082" s="1"/>
      <c r="AA1082" s="1"/>
      <c r="AB1082" s="1"/>
      <c r="AC1082" s="1"/>
      <c r="AD1082" s="1"/>
      <c r="AE1082" s="1"/>
      <c r="AF1082" s="1"/>
      <c r="AG1082" s="1"/>
      <c r="AH1082" s="1"/>
      <c r="AI1082" s="1"/>
      <c r="AJ1082" s="1"/>
      <c r="AK1082" s="1"/>
      <c r="AL1082" s="1"/>
      <c r="AM1082" s="1"/>
      <c r="AN1082" s="1"/>
      <c r="AO1082" s="1"/>
      <c r="AP1082" s="1"/>
      <c r="AQ1082" s="1"/>
      <c r="AR1082" s="1"/>
      <c r="AS1082" s="1"/>
      <c r="AT1082" s="1"/>
      <c r="AU1082" s="1"/>
    </row>
    <row r="1083" spans="1:47" ht="20" customHeight="1">
      <c r="A1083" s="48" t="s">
        <v>1399</v>
      </c>
      <c r="B1083" s="49">
        <v>211901</v>
      </c>
      <c r="C1083" s="50" t="s">
        <v>1363</v>
      </c>
      <c r="D1083" s="50" t="s">
        <v>79</v>
      </c>
      <c r="E1083" s="50" t="s">
        <v>74</v>
      </c>
      <c r="F1083" s="36">
        <f>'Source Data'!F1083</f>
        <v>172</v>
      </c>
      <c r="G1083" s="62">
        <f>IF(F1083=0,"N/A",'Source Data'!O1083/F1083)</f>
        <v>1300.8430232558139</v>
      </c>
      <c r="H1083" s="36">
        <f>'Source Data'!G1083</f>
        <v>142</v>
      </c>
      <c r="I1083" s="62">
        <f>IF(H1083=0,"N/A",'Source Data'!AS1083/H1083)</f>
        <v>1628.4577464788733</v>
      </c>
      <c r="J1083" s="62">
        <f t="shared" si="48"/>
        <v>327.6147232230594</v>
      </c>
      <c r="K1083" s="55">
        <f t="shared" si="49"/>
        <v>0.25184800730459328</v>
      </c>
      <c r="L1083" s="58">
        <f t="shared" si="50"/>
        <v>0.32355078232497186</v>
      </c>
      <c r="M1083" s="1"/>
      <c r="N1083" s="1"/>
      <c r="O1083" s="1"/>
      <c r="P1083" s="1"/>
      <c r="Q1083" s="1"/>
      <c r="R1083" s="1"/>
      <c r="S1083" s="1"/>
      <c r="T1083" s="1"/>
      <c r="U1083" s="1"/>
      <c r="V1083" s="1"/>
      <c r="W1083" s="1"/>
      <c r="X1083" s="1"/>
      <c r="Y1083" s="1"/>
      <c r="Z1083" s="1"/>
      <c r="AA1083" s="1"/>
      <c r="AB1083" s="1"/>
      <c r="AC1083" s="1"/>
      <c r="AD1083" s="1"/>
      <c r="AE1083" s="1"/>
      <c r="AF1083" s="1"/>
      <c r="AG1083" s="1"/>
      <c r="AH1083" s="1"/>
      <c r="AI1083" s="1"/>
      <c r="AJ1083" s="1"/>
      <c r="AK1083" s="1"/>
      <c r="AL1083" s="1"/>
      <c r="AM1083" s="1"/>
      <c r="AN1083" s="1"/>
      <c r="AO1083" s="1"/>
      <c r="AP1083" s="1"/>
      <c r="AQ1083" s="1"/>
      <c r="AR1083" s="1"/>
      <c r="AS1083" s="1"/>
      <c r="AT1083" s="1"/>
      <c r="AU1083" s="1"/>
    </row>
    <row r="1084" spans="1:47" ht="20" customHeight="1">
      <c r="A1084" s="48" t="s">
        <v>1400</v>
      </c>
      <c r="B1084" s="49">
        <v>56902</v>
      </c>
      <c r="C1084" s="50" t="s">
        <v>500</v>
      </c>
      <c r="D1084" s="50" t="s">
        <v>79</v>
      </c>
      <c r="E1084" s="50" t="s">
        <v>74</v>
      </c>
      <c r="F1084" s="36">
        <f>'Source Data'!F1084</f>
        <v>191</v>
      </c>
      <c r="G1084" s="62">
        <f>IF(F1084=0,"N/A",'Source Data'!O1084/F1084)</f>
        <v>1845.9685863874345</v>
      </c>
      <c r="H1084" s="36">
        <f>'Source Data'!G1084</f>
        <v>225</v>
      </c>
      <c r="I1084" s="62">
        <f>IF(H1084=0,"N/A",'Source Data'!AS1084/H1084)</f>
        <v>2442.5555555555557</v>
      </c>
      <c r="J1084" s="62">
        <f t="shared" si="48"/>
        <v>596.58696916812119</v>
      </c>
      <c r="K1084" s="55">
        <f t="shared" si="49"/>
        <v>0.32318370614076564</v>
      </c>
      <c r="L1084" s="58">
        <f t="shared" si="50"/>
        <v>0.17767736386834937</v>
      </c>
      <c r="M1084" s="1"/>
      <c r="N1084" s="1"/>
      <c r="O1084" s="1"/>
      <c r="P1084" s="1"/>
      <c r="Q1084" s="1"/>
      <c r="R1084" s="1"/>
      <c r="S1084" s="1"/>
      <c r="T1084" s="1"/>
      <c r="U1084" s="1"/>
      <c r="V1084" s="1"/>
      <c r="W1084" s="1"/>
      <c r="X1084" s="1"/>
      <c r="Y1084" s="1"/>
      <c r="Z1084" s="1"/>
      <c r="AA1084" s="1"/>
      <c r="AB1084" s="1"/>
      <c r="AC1084" s="1"/>
      <c r="AD1084" s="1"/>
      <c r="AE1084" s="1"/>
      <c r="AF1084" s="1"/>
      <c r="AG1084" s="1"/>
      <c r="AH1084" s="1"/>
      <c r="AI1084" s="1"/>
      <c r="AJ1084" s="1"/>
      <c r="AK1084" s="1"/>
      <c r="AL1084" s="1"/>
      <c r="AM1084" s="1"/>
      <c r="AN1084" s="1"/>
      <c r="AO1084" s="1"/>
      <c r="AP1084" s="1"/>
      <c r="AQ1084" s="1"/>
      <c r="AR1084" s="1"/>
      <c r="AS1084" s="1"/>
      <c r="AT1084" s="1"/>
      <c r="AU1084" s="1"/>
    </row>
    <row r="1085" spans="1:47" ht="20" customHeight="1">
      <c r="A1085" s="48" t="s">
        <v>1401</v>
      </c>
      <c r="B1085" s="49">
        <v>227827</v>
      </c>
      <c r="C1085" s="50" t="s">
        <v>168</v>
      </c>
      <c r="D1085" s="50" t="s">
        <v>71</v>
      </c>
      <c r="E1085" s="50" t="s">
        <v>74</v>
      </c>
      <c r="F1085" s="36">
        <f>'Source Data'!F1085</f>
        <v>706</v>
      </c>
      <c r="G1085" s="62">
        <f>IF(F1085=0,"N/A",'Source Data'!O1085/F1085)</f>
        <v>1123.4121813031161</v>
      </c>
      <c r="H1085" s="36">
        <f>'Source Data'!G1085</f>
        <v>1196</v>
      </c>
      <c r="I1085" s="62">
        <f>IF(H1085=0,"N/A",'Source Data'!AS1085/H1085)</f>
        <v>2949.1730769230771</v>
      </c>
      <c r="J1085" s="62">
        <f t="shared" si="48"/>
        <v>1825.760895619961</v>
      </c>
      <c r="K1085" s="55">
        <f t="shared" si="49"/>
        <v>1.6251923612775381</v>
      </c>
      <c r="L1085" s="58">
        <f t="shared" si="50"/>
        <v>5.8057985716692823E-2</v>
      </c>
      <c r="M1085" s="1"/>
      <c r="N1085" s="1"/>
      <c r="O1085" s="1"/>
      <c r="P1085" s="1"/>
      <c r="Q1085" s="1"/>
      <c r="R1085" s="1"/>
      <c r="S1085" s="1"/>
      <c r="T1085" s="1"/>
      <c r="U1085" s="1"/>
      <c r="V1085" s="1"/>
      <c r="W1085" s="1"/>
      <c r="X1085" s="1"/>
      <c r="Y1085" s="1"/>
      <c r="Z1085" s="1"/>
      <c r="AA1085" s="1"/>
      <c r="AB1085" s="1"/>
      <c r="AC1085" s="1"/>
      <c r="AD1085" s="1"/>
      <c r="AE1085" s="1"/>
      <c r="AF1085" s="1"/>
      <c r="AG1085" s="1"/>
      <c r="AH1085" s="1"/>
      <c r="AI1085" s="1"/>
      <c r="AJ1085" s="1"/>
      <c r="AK1085" s="1"/>
      <c r="AL1085" s="1"/>
      <c r="AM1085" s="1"/>
      <c r="AN1085" s="1"/>
      <c r="AO1085" s="1"/>
      <c r="AP1085" s="1"/>
      <c r="AQ1085" s="1"/>
      <c r="AR1085" s="1"/>
      <c r="AS1085" s="1"/>
      <c r="AT1085" s="1"/>
      <c r="AU1085" s="1"/>
    </row>
    <row r="1086" spans="1:47" ht="20" customHeight="1">
      <c r="A1086" s="48" t="s">
        <v>1402</v>
      </c>
      <c r="B1086" s="49">
        <v>15841</v>
      </c>
      <c r="C1086" s="50" t="s">
        <v>99</v>
      </c>
      <c r="D1086" s="50" t="s">
        <v>71</v>
      </c>
      <c r="E1086" s="50" t="s">
        <v>89</v>
      </c>
      <c r="F1086" s="36">
        <f>'Source Data'!F1086</f>
        <v>0</v>
      </c>
      <c r="G1086" s="62" t="str">
        <f>IF(F1086=0,"N/A",'Source Data'!O1086/F1086)</f>
        <v>N/A</v>
      </c>
      <c r="H1086" s="36">
        <f>'Source Data'!G1086</f>
        <v>555</v>
      </c>
      <c r="I1086" s="62">
        <f>IF(H1086=0,"N/A",'Source Data'!AS1086/H1086)</f>
        <v>1224.1639639639639</v>
      </c>
      <c r="J1086" s="62" t="str">
        <f t="shared" si="48"/>
        <v>N/A</v>
      </c>
      <c r="K1086" s="55" t="str">
        <f t="shared" si="49"/>
        <v>N/A</v>
      </c>
      <c r="L1086" s="58" t="str">
        <f t="shared" si="50"/>
        <v>N/A</v>
      </c>
      <c r="M1086" s="1"/>
      <c r="N1086" s="1"/>
      <c r="O1086" s="1"/>
      <c r="P1086" s="1"/>
      <c r="Q1086" s="1"/>
      <c r="R1086" s="1"/>
      <c r="S1086" s="1"/>
      <c r="T1086" s="1"/>
      <c r="U1086" s="1"/>
      <c r="V1086" s="1"/>
      <c r="W1086" s="1"/>
      <c r="X1086" s="1"/>
      <c r="Y1086" s="1"/>
      <c r="Z1086" s="1"/>
      <c r="AA1086" s="1"/>
      <c r="AB1086" s="1"/>
      <c r="AC1086" s="1"/>
      <c r="AD1086" s="1"/>
      <c r="AE1086" s="1"/>
      <c r="AF1086" s="1"/>
      <c r="AG1086" s="1"/>
      <c r="AH1086" s="1"/>
      <c r="AI1086" s="1"/>
      <c r="AJ1086" s="1"/>
      <c r="AK1086" s="1"/>
      <c r="AL1086" s="1"/>
      <c r="AM1086" s="1"/>
      <c r="AN1086" s="1"/>
      <c r="AO1086" s="1"/>
      <c r="AP1086" s="1"/>
      <c r="AQ1086" s="1"/>
      <c r="AR1086" s="1"/>
      <c r="AS1086" s="1"/>
      <c r="AT1086" s="1"/>
      <c r="AU1086" s="1"/>
    </row>
    <row r="1087" spans="1:47" ht="20" customHeight="1">
      <c r="A1087" s="48" t="s">
        <v>1403</v>
      </c>
      <c r="B1087" s="49">
        <v>101864</v>
      </c>
      <c r="C1087" s="50" t="s">
        <v>76</v>
      </c>
      <c r="D1087" s="50" t="s">
        <v>71</v>
      </c>
      <c r="E1087" s="50" t="s">
        <v>74</v>
      </c>
      <c r="F1087" s="36">
        <f>'Source Data'!F1087</f>
        <v>195</v>
      </c>
      <c r="G1087" s="62">
        <f>IF(F1087=0,"N/A",'Source Data'!O1087/F1087)</f>
        <v>1621.5076923076922</v>
      </c>
      <c r="H1087" s="36">
        <f>'Source Data'!G1087</f>
        <v>235</v>
      </c>
      <c r="I1087" s="62">
        <f>IF(H1087=0,"N/A",'Source Data'!AS1087/H1087)</f>
        <v>1304.3106382978724</v>
      </c>
      <c r="J1087" s="62">
        <f t="shared" si="48"/>
        <v>-317.19705400981979</v>
      </c>
      <c r="K1087" s="55">
        <f t="shared" si="49"/>
        <v>-0.19561859343287621</v>
      </c>
      <c r="L1087" s="58" t="str">
        <f t="shared" si="50"/>
        <v>N/A</v>
      </c>
      <c r="M1087" s="1"/>
      <c r="N1087" s="1"/>
      <c r="O1087" s="1"/>
      <c r="P1087" s="1"/>
      <c r="Q1087" s="1"/>
      <c r="R1087" s="1"/>
      <c r="S1087" s="1"/>
      <c r="T1087" s="1"/>
      <c r="U1087" s="1"/>
      <c r="V1087" s="1"/>
      <c r="W1087" s="1"/>
      <c r="X1087" s="1"/>
      <c r="Y1087" s="1"/>
      <c r="Z1087" s="1"/>
      <c r="AA1087" s="1"/>
      <c r="AB1087" s="1"/>
      <c r="AC1087" s="1"/>
      <c r="AD1087" s="1"/>
      <c r="AE1087" s="1"/>
      <c r="AF1087" s="1"/>
      <c r="AG1087" s="1"/>
      <c r="AH1087" s="1"/>
      <c r="AI1087" s="1"/>
      <c r="AJ1087" s="1"/>
      <c r="AK1087" s="1"/>
      <c r="AL1087" s="1"/>
      <c r="AM1087" s="1"/>
      <c r="AN1087" s="1"/>
      <c r="AO1087" s="1"/>
      <c r="AP1087" s="1"/>
      <c r="AQ1087" s="1"/>
      <c r="AR1087" s="1"/>
      <c r="AS1087" s="1"/>
      <c r="AT1087" s="1"/>
      <c r="AU1087" s="1"/>
    </row>
    <row r="1088" spans="1:47" ht="20" customHeight="1">
      <c r="A1088" s="48" t="s">
        <v>1404</v>
      </c>
      <c r="B1088" s="49">
        <v>108811</v>
      </c>
      <c r="C1088" s="50" t="s">
        <v>291</v>
      </c>
      <c r="D1088" s="50" t="s">
        <v>71</v>
      </c>
      <c r="E1088" s="50" t="s">
        <v>765</v>
      </c>
      <c r="F1088" s="36">
        <f>'Source Data'!F1088</f>
        <v>0</v>
      </c>
      <c r="G1088" s="62" t="str">
        <f>IF(F1088=0,"N/A",'Source Data'!O1088/F1088)</f>
        <v>N/A</v>
      </c>
      <c r="H1088" s="36">
        <f>'Source Data'!G1088</f>
        <v>0</v>
      </c>
      <c r="I1088" s="62" t="str">
        <f>IF(H1088=0,"N/A",'Source Data'!AS1088/H1088)</f>
        <v>N/A</v>
      </c>
      <c r="J1088" s="62" t="str">
        <f t="shared" si="48"/>
        <v>N/A</v>
      </c>
      <c r="K1088" s="55" t="str">
        <f t="shared" si="49"/>
        <v>N/A</v>
      </c>
      <c r="L1088" s="58" t="str">
        <f t="shared" si="50"/>
        <v>N/A</v>
      </c>
      <c r="M1088" s="1"/>
      <c r="N1088" s="1"/>
      <c r="O1088" s="1"/>
      <c r="P1088" s="1"/>
      <c r="Q1088" s="1"/>
      <c r="R1088" s="1"/>
      <c r="S1088" s="1"/>
      <c r="T1088" s="1"/>
      <c r="U1088" s="1"/>
      <c r="V1088" s="1"/>
      <c r="W1088" s="1"/>
      <c r="X1088" s="1"/>
      <c r="Y1088" s="1"/>
      <c r="Z1088" s="1"/>
      <c r="AA1088" s="1"/>
      <c r="AB1088" s="1"/>
      <c r="AC1088" s="1"/>
      <c r="AD1088" s="1"/>
      <c r="AE1088" s="1"/>
      <c r="AF1088" s="1"/>
      <c r="AG1088" s="1"/>
      <c r="AH1088" s="1"/>
      <c r="AI1088" s="1"/>
      <c r="AJ1088" s="1"/>
      <c r="AK1088" s="1"/>
      <c r="AL1088" s="1"/>
      <c r="AM1088" s="1"/>
      <c r="AN1088" s="1"/>
      <c r="AO1088" s="1"/>
      <c r="AP1088" s="1"/>
      <c r="AQ1088" s="1"/>
      <c r="AR1088" s="1"/>
      <c r="AS1088" s="1"/>
      <c r="AT1088" s="1"/>
      <c r="AU1088" s="1"/>
    </row>
    <row r="1089" spans="1:47" ht="20" customHeight="1">
      <c r="A1089" s="48" t="s">
        <v>1405</v>
      </c>
      <c r="B1089" s="49">
        <v>101868</v>
      </c>
      <c r="C1089" s="50" t="s">
        <v>76</v>
      </c>
      <c r="D1089" s="50" t="s">
        <v>71</v>
      </c>
      <c r="E1089" s="50" t="s">
        <v>74</v>
      </c>
      <c r="F1089" s="36">
        <f>'Source Data'!F1089</f>
        <v>516</v>
      </c>
      <c r="G1089" s="62">
        <f>IF(F1089=0,"N/A",'Source Data'!O1089/F1089)</f>
        <v>1412.3585271317829</v>
      </c>
      <c r="H1089" s="36">
        <f>'Source Data'!G1089</f>
        <v>352</v>
      </c>
      <c r="I1089" s="62">
        <f>IF(H1089=0,"N/A",'Source Data'!AS1089/H1089)</f>
        <v>2396.1079545454545</v>
      </c>
      <c r="J1089" s="62">
        <f t="shared" si="48"/>
        <v>983.74942741367158</v>
      </c>
      <c r="K1089" s="55">
        <f t="shared" si="49"/>
        <v>0.69652953447413202</v>
      </c>
      <c r="L1089" s="58">
        <f t="shared" si="50"/>
        <v>0.10775101570191457</v>
      </c>
      <c r="M1089" s="1"/>
      <c r="N1089" s="1"/>
      <c r="O1089" s="1"/>
      <c r="P1089" s="1"/>
      <c r="Q1089" s="1"/>
      <c r="R1089" s="1"/>
      <c r="S1089" s="1"/>
      <c r="T1089" s="1"/>
      <c r="U1089" s="1"/>
      <c r="V1089" s="1"/>
      <c r="W1089" s="1"/>
      <c r="X1089" s="1"/>
      <c r="Y1089" s="1"/>
      <c r="Z1089" s="1"/>
      <c r="AA1089" s="1"/>
      <c r="AB1089" s="1"/>
      <c r="AC1089" s="1"/>
      <c r="AD1089" s="1"/>
      <c r="AE1089" s="1"/>
      <c r="AF1089" s="1"/>
      <c r="AG1089" s="1"/>
      <c r="AH1089" s="1"/>
      <c r="AI1089" s="1"/>
      <c r="AJ1089" s="1"/>
      <c r="AK1089" s="1"/>
      <c r="AL1089" s="1"/>
      <c r="AM1089" s="1"/>
      <c r="AN1089" s="1"/>
      <c r="AO1089" s="1"/>
      <c r="AP1089" s="1"/>
      <c r="AQ1089" s="1"/>
      <c r="AR1089" s="1"/>
      <c r="AS1089" s="1"/>
      <c r="AT1089" s="1"/>
      <c r="AU1089" s="1"/>
    </row>
    <row r="1090" spans="1:47" ht="20" customHeight="1">
      <c r="A1090" s="48" t="s">
        <v>1406</v>
      </c>
      <c r="B1090" s="49">
        <v>101861</v>
      </c>
      <c r="C1090" s="50" t="s">
        <v>76</v>
      </c>
      <c r="D1090" s="50" t="s">
        <v>71</v>
      </c>
      <c r="E1090" s="50" t="s">
        <v>74</v>
      </c>
      <c r="F1090" s="36">
        <f>'Source Data'!F1090</f>
        <v>882</v>
      </c>
      <c r="G1090" s="62">
        <f>IF(F1090=0,"N/A",'Source Data'!O1090/F1090)</f>
        <v>2180.9047619047619</v>
      </c>
      <c r="H1090" s="36">
        <f>'Source Data'!G1090</f>
        <v>436</v>
      </c>
      <c r="I1090" s="62">
        <f>IF(H1090=0,"N/A",'Source Data'!AS1090/H1090)</f>
        <v>4172.8348623853208</v>
      </c>
      <c r="J1090" s="62">
        <f t="shared" si="48"/>
        <v>1991.9301004805588</v>
      </c>
      <c r="K1090" s="55">
        <f t="shared" si="49"/>
        <v>0.91335033756395845</v>
      </c>
      <c r="L1090" s="58">
        <f t="shared" si="50"/>
        <v>5.3214718716498736E-2</v>
      </c>
      <c r="M1090" s="1"/>
      <c r="N1090" s="1"/>
      <c r="O1090" s="1"/>
      <c r="P1090" s="1"/>
      <c r="Q1090" s="1"/>
      <c r="R1090" s="1"/>
      <c r="S1090" s="1"/>
      <c r="T1090" s="1"/>
      <c r="U1090" s="1"/>
      <c r="V1090" s="1"/>
      <c r="W1090" s="1"/>
      <c r="X1090" s="1"/>
      <c r="Y1090" s="1"/>
      <c r="Z1090" s="1"/>
      <c r="AA1090" s="1"/>
      <c r="AB1090" s="1"/>
      <c r="AC1090" s="1"/>
      <c r="AD1090" s="1"/>
      <c r="AE1090" s="1"/>
      <c r="AF1090" s="1"/>
      <c r="AG1090" s="1"/>
      <c r="AH1090" s="1"/>
      <c r="AI1090" s="1"/>
      <c r="AJ1090" s="1"/>
      <c r="AK1090" s="1"/>
      <c r="AL1090" s="1"/>
      <c r="AM1090" s="1"/>
      <c r="AN1090" s="1"/>
      <c r="AO1090" s="1"/>
      <c r="AP1090" s="1"/>
      <c r="AQ1090" s="1"/>
      <c r="AR1090" s="1"/>
      <c r="AS1090" s="1"/>
      <c r="AT1090" s="1"/>
      <c r="AU1090" s="1"/>
    </row>
    <row r="1091" spans="1:47" ht="20" customHeight="1">
      <c r="A1091" s="48" t="s">
        <v>1407</v>
      </c>
      <c r="B1091" s="49">
        <v>246803</v>
      </c>
      <c r="C1091" s="50" t="s">
        <v>464</v>
      </c>
      <c r="D1091" s="50" t="s">
        <v>71</v>
      </c>
      <c r="E1091" s="50" t="s">
        <v>765</v>
      </c>
      <c r="F1091" s="36">
        <f>'Source Data'!F1091</f>
        <v>0</v>
      </c>
      <c r="G1091" s="62" t="str">
        <f>IF(F1091=0,"N/A",'Source Data'!O1091/F1091)</f>
        <v>N/A</v>
      </c>
      <c r="H1091" s="36">
        <f>'Source Data'!G1091</f>
        <v>0</v>
      </c>
      <c r="I1091" s="62" t="str">
        <f>IF(H1091=0,"N/A",'Source Data'!AS1091/H1091)</f>
        <v>N/A</v>
      </c>
      <c r="J1091" s="62" t="str">
        <f t="shared" si="48"/>
        <v>N/A</v>
      </c>
      <c r="K1091" s="55" t="str">
        <f t="shared" si="49"/>
        <v>N/A</v>
      </c>
      <c r="L1091" s="58" t="str">
        <f t="shared" si="50"/>
        <v>N/A</v>
      </c>
      <c r="M1091" s="1"/>
      <c r="N1091" s="1"/>
      <c r="O1091" s="1"/>
      <c r="P1091" s="1"/>
      <c r="Q1091" s="1"/>
      <c r="R1091" s="1"/>
      <c r="S1091" s="1"/>
      <c r="T1091" s="1"/>
      <c r="U1091" s="1"/>
      <c r="V1091" s="1"/>
      <c r="W1091" s="1"/>
      <c r="X1091" s="1"/>
      <c r="Y1091" s="1"/>
      <c r="Z1091" s="1"/>
      <c r="AA1091" s="1"/>
      <c r="AB1091" s="1"/>
      <c r="AC1091" s="1"/>
      <c r="AD1091" s="1"/>
      <c r="AE1091" s="1"/>
      <c r="AF1091" s="1"/>
      <c r="AG1091" s="1"/>
      <c r="AH1091" s="1"/>
      <c r="AI1091" s="1"/>
      <c r="AJ1091" s="1"/>
      <c r="AK1091" s="1"/>
      <c r="AL1091" s="1"/>
      <c r="AM1091" s="1"/>
      <c r="AN1091" s="1"/>
      <c r="AO1091" s="1"/>
      <c r="AP1091" s="1"/>
      <c r="AQ1091" s="1"/>
      <c r="AR1091" s="1"/>
      <c r="AS1091" s="1"/>
      <c r="AT1091" s="1"/>
      <c r="AU1091" s="1"/>
    </row>
    <row r="1092" spans="1:47" ht="20" customHeight="1">
      <c r="A1092" s="48" t="s">
        <v>1408</v>
      </c>
      <c r="B1092" s="49">
        <v>101814</v>
      </c>
      <c r="C1092" s="50" t="s">
        <v>76</v>
      </c>
      <c r="D1092" s="50" t="s">
        <v>71</v>
      </c>
      <c r="E1092" s="50" t="s">
        <v>74</v>
      </c>
      <c r="F1092" s="36">
        <f>'Source Data'!F1092</f>
        <v>1576</v>
      </c>
      <c r="G1092" s="62">
        <f>IF(F1092=0,"N/A",'Source Data'!O1092/F1092)</f>
        <v>1701.7766497461928</v>
      </c>
      <c r="H1092" s="36">
        <f>'Source Data'!G1092</f>
        <v>1159</v>
      </c>
      <c r="I1092" s="62">
        <f>IF(H1092=0,"N/A",'Source Data'!AS1092/H1092)</f>
        <v>2609.8895599654875</v>
      </c>
      <c r="J1092" s="62">
        <f t="shared" si="48"/>
        <v>908.11291021929469</v>
      </c>
      <c r="K1092" s="55">
        <f t="shared" si="49"/>
        <v>0.53362637826458181</v>
      </c>
      <c r="L1092" s="58">
        <f t="shared" si="50"/>
        <v>0.11672557322679479</v>
      </c>
      <c r="M1092" s="1"/>
      <c r="N1092" s="1"/>
      <c r="O1092" s="1"/>
      <c r="P1092" s="1"/>
      <c r="Q1092" s="1"/>
      <c r="R1092" s="1"/>
      <c r="S1092" s="1"/>
      <c r="T1092" s="1"/>
      <c r="U1092" s="1"/>
      <c r="V1092" s="1"/>
      <c r="W1092" s="1"/>
      <c r="X1092" s="1"/>
      <c r="Y1092" s="1"/>
      <c r="Z1092" s="1"/>
      <c r="AA1092" s="1"/>
      <c r="AB1092" s="1"/>
      <c r="AC1092" s="1"/>
      <c r="AD1092" s="1"/>
      <c r="AE1092" s="1"/>
      <c r="AF1092" s="1"/>
      <c r="AG1092" s="1"/>
      <c r="AH1092" s="1"/>
      <c r="AI1092" s="1"/>
      <c r="AJ1092" s="1"/>
      <c r="AK1092" s="1"/>
      <c r="AL1092" s="1"/>
      <c r="AM1092" s="1"/>
      <c r="AN1092" s="1"/>
      <c r="AO1092" s="1"/>
      <c r="AP1092" s="1"/>
      <c r="AQ1092" s="1"/>
      <c r="AR1092" s="1"/>
      <c r="AS1092" s="1"/>
      <c r="AT1092" s="1"/>
      <c r="AU1092" s="1"/>
    </row>
    <row r="1093" spans="1:47" ht="20" customHeight="1">
      <c r="A1093" s="48" t="s">
        <v>1409</v>
      </c>
      <c r="B1093" s="49">
        <v>166905</v>
      </c>
      <c r="C1093" s="50" t="s">
        <v>314</v>
      </c>
      <c r="D1093" s="50" t="s">
        <v>79</v>
      </c>
      <c r="E1093" s="50" t="s">
        <v>74</v>
      </c>
      <c r="F1093" s="36">
        <f>'Source Data'!F1093</f>
        <v>558</v>
      </c>
      <c r="G1093" s="62">
        <f>IF(F1093=0,"N/A",'Source Data'!O1093/F1093)</f>
        <v>1231.6594982078852</v>
      </c>
      <c r="H1093" s="36">
        <f>'Source Data'!G1093</f>
        <v>637</v>
      </c>
      <c r="I1093" s="62">
        <f>IF(H1093=0,"N/A",'Source Data'!AS1093/H1093)</f>
        <v>1672.4207221350077</v>
      </c>
      <c r="J1093" s="62">
        <f t="shared" si="48"/>
        <v>440.7612239271225</v>
      </c>
      <c r="K1093" s="55">
        <f t="shared" si="49"/>
        <v>0.35785963942830634</v>
      </c>
      <c r="L1093" s="58">
        <f t="shared" si="50"/>
        <v>0.24049302489804894</v>
      </c>
      <c r="M1093" s="1"/>
      <c r="N1093" s="1"/>
      <c r="O1093" s="1"/>
      <c r="P1093" s="1"/>
      <c r="Q1093" s="1"/>
      <c r="R1093" s="1"/>
      <c r="S1093" s="1"/>
      <c r="T1093" s="1"/>
      <c r="U1093" s="1"/>
      <c r="V1093" s="1"/>
      <c r="W1093" s="1"/>
      <c r="X1093" s="1"/>
      <c r="Y1093" s="1"/>
      <c r="Z1093" s="1"/>
      <c r="AA1093" s="1"/>
      <c r="AB1093" s="1"/>
      <c r="AC1093" s="1"/>
      <c r="AD1093" s="1"/>
      <c r="AE1093" s="1"/>
      <c r="AF1093" s="1"/>
      <c r="AG1093" s="1"/>
      <c r="AH1093" s="1"/>
      <c r="AI1093" s="1"/>
      <c r="AJ1093" s="1"/>
      <c r="AK1093" s="1"/>
      <c r="AL1093" s="1"/>
      <c r="AM1093" s="1"/>
      <c r="AN1093" s="1"/>
      <c r="AO1093" s="1"/>
      <c r="AP1093" s="1"/>
      <c r="AQ1093" s="1"/>
      <c r="AR1093" s="1"/>
      <c r="AS1093" s="1"/>
      <c r="AT1093" s="1"/>
      <c r="AU1093" s="1"/>
    </row>
    <row r="1094" spans="1:47" ht="20" customHeight="1">
      <c r="A1094" s="48" t="s">
        <v>1410</v>
      </c>
      <c r="B1094" s="49">
        <v>246912</v>
      </c>
      <c r="C1094" s="50" t="s">
        <v>464</v>
      </c>
      <c r="D1094" s="50" t="s">
        <v>79</v>
      </c>
      <c r="E1094" s="50" t="s">
        <v>74</v>
      </c>
      <c r="F1094" s="36">
        <f>'Source Data'!F1094</f>
        <v>758</v>
      </c>
      <c r="G1094" s="62">
        <f>IF(F1094=0,"N/A",'Source Data'!O1094/F1094)</f>
        <v>1459.5554089709763</v>
      </c>
      <c r="H1094" s="36">
        <f>'Source Data'!G1094</f>
        <v>873</v>
      </c>
      <c r="I1094" s="62">
        <f>IF(H1094=0,"N/A",'Source Data'!AS1094/H1094)</f>
        <v>2186.8327605956474</v>
      </c>
      <c r="J1094" s="62">
        <f t="shared" ref="J1094:J1157" si="51">IF(OR(NOT(ISNUMBER(G1094)),NOT(ISNUMBER(I1094))),"N/A",I1094-G1094)</f>
        <v>727.27735162467116</v>
      </c>
      <c r="K1094" s="55">
        <f t="shared" ref="K1094:K1157" si="52">IF(OR(NOT(ISNUMBER(G1094)),NOT(ISNUMBER(J1094)),G1094=0),"N/A",J1094/G1094)</f>
        <v>0.49828690788616253</v>
      </c>
      <c r="L1094" s="58">
        <f t="shared" ref="L1094:L1157" si="53">IF(OR(NOT(ISNUMBER(J1094)),J1094&lt;=0),"N/A",106/J1094)</f>
        <v>0.14574907325686093</v>
      </c>
      <c r="M1094" s="1"/>
      <c r="N1094" s="1"/>
      <c r="O1094" s="1"/>
      <c r="P1094" s="1"/>
      <c r="Q1094" s="1"/>
      <c r="R1094" s="1"/>
      <c r="S1094" s="1"/>
      <c r="T1094" s="1"/>
      <c r="U1094" s="1"/>
      <c r="V1094" s="1"/>
      <c r="W1094" s="1"/>
      <c r="X1094" s="1"/>
      <c r="Y1094" s="1"/>
      <c r="Z1094" s="1"/>
      <c r="AA1094" s="1"/>
      <c r="AB1094" s="1"/>
      <c r="AC1094" s="1"/>
      <c r="AD1094" s="1"/>
      <c r="AE1094" s="1"/>
      <c r="AF1094" s="1"/>
      <c r="AG1094" s="1"/>
      <c r="AH1094" s="1"/>
      <c r="AI1094" s="1"/>
      <c r="AJ1094" s="1"/>
      <c r="AK1094" s="1"/>
      <c r="AL1094" s="1"/>
      <c r="AM1094" s="1"/>
      <c r="AN1094" s="1"/>
      <c r="AO1094" s="1"/>
      <c r="AP1094" s="1"/>
      <c r="AQ1094" s="1"/>
      <c r="AR1094" s="1"/>
      <c r="AS1094" s="1"/>
      <c r="AT1094" s="1"/>
      <c r="AU1094" s="1"/>
    </row>
    <row r="1095" spans="1:47" ht="20" customHeight="1">
      <c r="A1095" s="48" t="s">
        <v>1411</v>
      </c>
      <c r="B1095" s="49">
        <v>149902</v>
      </c>
      <c r="C1095" s="50" t="s">
        <v>660</v>
      </c>
      <c r="D1095" s="50" t="s">
        <v>79</v>
      </c>
      <c r="E1095" s="50" t="s">
        <v>74</v>
      </c>
      <c r="F1095" s="36">
        <f>'Source Data'!F1095</f>
        <v>656</v>
      </c>
      <c r="G1095" s="62">
        <f>IF(F1095=0,"N/A",'Source Data'!O1095/F1095)</f>
        <v>1771.2972560975609</v>
      </c>
      <c r="H1095" s="36">
        <f>'Source Data'!G1095</f>
        <v>566</v>
      </c>
      <c r="I1095" s="62">
        <f>IF(H1095=0,"N/A",'Source Data'!AS1095/H1095)</f>
        <v>3083.6961130742047</v>
      </c>
      <c r="J1095" s="62">
        <f t="shared" si="51"/>
        <v>1312.3988569766439</v>
      </c>
      <c r="K1095" s="55">
        <f t="shared" si="52"/>
        <v>0.7409252469955605</v>
      </c>
      <c r="L1095" s="58">
        <f t="shared" si="53"/>
        <v>8.0768128863043062E-2</v>
      </c>
      <c r="M1095" s="1"/>
      <c r="N1095" s="1"/>
      <c r="O1095" s="1"/>
      <c r="P1095" s="1"/>
      <c r="Q1095" s="1"/>
      <c r="R1095" s="1"/>
      <c r="S1095" s="1"/>
      <c r="T1095" s="1"/>
      <c r="U1095" s="1"/>
      <c r="V1095" s="1"/>
      <c r="W1095" s="1"/>
      <c r="X1095" s="1"/>
      <c r="Y1095" s="1"/>
      <c r="Z1095" s="1"/>
      <c r="AA1095" s="1"/>
      <c r="AB1095" s="1"/>
      <c r="AC1095" s="1"/>
      <c r="AD1095" s="1"/>
      <c r="AE1095" s="1"/>
      <c r="AF1095" s="1"/>
      <c r="AG1095" s="1"/>
      <c r="AH1095" s="1"/>
      <c r="AI1095" s="1"/>
      <c r="AJ1095" s="1"/>
      <c r="AK1095" s="1"/>
      <c r="AL1095" s="1"/>
      <c r="AM1095" s="1"/>
      <c r="AN1095" s="1"/>
      <c r="AO1095" s="1"/>
      <c r="AP1095" s="1"/>
      <c r="AQ1095" s="1"/>
      <c r="AR1095" s="1"/>
      <c r="AS1095" s="1"/>
      <c r="AT1095" s="1"/>
      <c r="AU1095" s="1"/>
    </row>
    <row r="1096" spans="1:47" ht="20" customHeight="1">
      <c r="A1096" s="48" t="s">
        <v>1412</v>
      </c>
      <c r="B1096" s="49">
        <v>72901</v>
      </c>
      <c r="C1096" s="50" t="s">
        <v>247</v>
      </c>
      <c r="D1096" s="50" t="s">
        <v>79</v>
      </c>
      <c r="E1096" s="50" t="s">
        <v>74</v>
      </c>
      <c r="F1096" s="36">
        <f>'Source Data'!F1096</f>
        <v>186</v>
      </c>
      <c r="G1096" s="62">
        <f>IF(F1096=0,"N/A",'Source Data'!O1096/F1096)</f>
        <v>1819.4731182795699</v>
      </c>
      <c r="H1096" s="36">
        <f>'Source Data'!G1096</f>
        <v>212</v>
      </c>
      <c r="I1096" s="62">
        <f>IF(H1096=0,"N/A",'Source Data'!AS1096/H1096)</f>
        <v>2303.6367924528304</v>
      </c>
      <c r="J1096" s="62">
        <f t="shared" si="51"/>
        <v>484.16367417326046</v>
      </c>
      <c r="K1096" s="55">
        <f t="shared" si="52"/>
        <v>0.2661010318366609</v>
      </c>
      <c r="L1096" s="58">
        <f t="shared" si="53"/>
        <v>0.21893422752337127</v>
      </c>
      <c r="M1096" s="1"/>
      <c r="N1096" s="1"/>
      <c r="O1096" s="1"/>
      <c r="P1096" s="1"/>
      <c r="Q1096" s="1"/>
      <c r="R1096" s="1"/>
      <c r="S1096" s="1"/>
      <c r="T1096" s="1"/>
      <c r="U1096" s="1"/>
      <c r="V1096" s="1"/>
      <c r="W1096" s="1"/>
      <c r="X1096" s="1"/>
      <c r="Y1096" s="1"/>
      <c r="Z1096" s="1"/>
      <c r="AA1096" s="1"/>
      <c r="AB1096" s="1"/>
      <c r="AC1096" s="1"/>
      <c r="AD1096" s="1"/>
      <c r="AE1096" s="1"/>
      <c r="AF1096" s="1"/>
      <c r="AG1096" s="1"/>
      <c r="AH1096" s="1"/>
      <c r="AI1096" s="1"/>
      <c r="AJ1096" s="1"/>
      <c r="AK1096" s="1"/>
      <c r="AL1096" s="1"/>
      <c r="AM1096" s="1"/>
      <c r="AN1096" s="1"/>
      <c r="AO1096" s="1"/>
      <c r="AP1096" s="1"/>
      <c r="AQ1096" s="1"/>
      <c r="AR1096" s="1"/>
      <c r="AS1096" s="1"/>
      <c r="AT1096" s="1"/>
      <c r="AU1096" s="1"/>
    </row>
    <row r="1097" spans="1:47" ht="20" customHeight="1">
      <c r="A1097" s="48" t="s">
        <v>1413</v>
      </c>
      <c r="B1097" s="49">
        <v>170802</v>
      </c>
      <c r="C1097" s="50" t="s">
        <v>448</v>
      </c>
      <c r="D1097" s="50" t="s">
        <v>71</v>
      </c>
      <c r="E1097" s="50" t="s">
        <v>292</v>
      </c>
      <c r="F1097" s="36">
        <f>'Source Data'!F1097</f>
        <v>0</v>
      </c>
      <c r="G1097" s="62" t="str">
        <f>IF(F1097=0,"N/A",'Source Data'!O1097/F1097)</f>
        <v>N/A</v>
      </c>
      <c r="H1097" s="36">
        <f>'Source Data'!G1097</f>
        <v>150</v>
      </c>
      <c r="I1097" s="62">
        <f>IF(H1097=0,"N/A",'Source Data'!AS1097/H1097)</f>
        <v>2589.2733333333335</v>
      </c>
      <c r="J1097" s="62" t="str">
        <f t="shared" si="51"/>
        <v>N/A</v>
      </c>
      <c r="K1097" s="55" t="str">
        <f t="shared" si="52"/>
        <v>N/A</v>
      </c>
      <c r="L1097" s="58" t="str">
        <f t="shared" si="53"/>
        <v>N/A</v>
      </c>
      <c r="M1097" s="1"/>
      <c r="N1097" s="1"/>
      <c r="O1097" s="1"/>
      <c r="P1097" s="1"/>
      <c r="Q1097" s="1"/>
      <c r="R1097" s="1"/>
      <c r="S1097" s="1"/>
      <c r="T1097" s="1"/>
      <c r="U1097" s="1"/>
      <c r="V1097" s="1"/>
      <c r="W1097" s="1"/>
      <c r="X1097" s="1"/>
      <c r="Y1097" s="1"/>
      <c r="Z1097" s="1"/>
      <c r="AA1097" s="1"/>
      <c r="AB1097" s="1"/>
      <c r="AC1097" s="1"/>
      <c r="AD1097" s="1"/>
      <c r="AE1097" s="1"/>
      <c r="AF1097" s="1"/>
      <c r="AG1097" s="1"/>
      <c r="AH1097" s="1"/>
      <c r="AI1097" s="1"/>
      <c r="AJ1097" s="1"/>
      <c r="AK1097" s="1"/>
      <c r="AL1097" s="1"/>
      <c r="AM1097" s="1"/>
      <c r="AN1097" s="1"/>
      <c r="AO1097" s="1"/>
      <c r="AP1097" s="1"/>
      <c r="AQ1097" s="1"/>
      <c r="AR1097" s="1"/>
      <c r="AS1097" s="1"/>
      <c r="AT1097" s="1"/>
      <c r="AU1097" s="1"/>
    </row>
    <row r="1098" spans="1:47" ht="20" customHeight="1">
      <c r="A1098" s="48" t="s">
        <v>1414</v>
      </c>
      <c r="B1098" s="49">
        <v>224901</v>
      </c>
      <c r="C1098" s="50" t="s">
        <v>1415</v>
      </c>
      <c r="D1098" s="50" t="s">
        <v>79</v>
      </c>
      <c r="E1098" s="50" t="s">
        <v>74</v>
      </c>
      <c r="F1098" s="36">
        <f>'Source Data'!F1098</f>
        <v>162</v>
      </c>
      <c r="G1098" s="62">
        <f>IF(F1098=0,"N/A",'Source Data'!O1098/F1098)</f>
        <v>1961.2098765432099</v>
      </c>
      <c r="H1098" s="36">
        <f>'Source Data'!G1098</f>
        <v>144</v>
      </c>
      <c r="I1098" s="62">
        <f>IF(H1098=0,"N/A",'Source Data'!AS1098/H1098)</f>
        <v>3450.4305555555557</v>
      </c>
      <c r="J1098" s="62">
        <f t="shared" si="51"/>
        <v>1489.2206790123457</v>
      </c>
      <c r="K1098" s="55">
        <f t="shared" si="52"/>
        <v>0.75933774188268766</v>
      </c>
      <c r="L1098" s="58">
        <f t="shared" si="53"/>
        <v>7.1178168215001836E-2</v>
      </c>
      <c r="M1098" s="1"/>
      <c r="N1098" s="1"/>
      <c r="O1098" s="1"/>
      <c r="P1098" s="1"/>
      <c r="Q1098" s="1"/>
      <c r="R1098" s="1"/>
      <c r="S1098" s="1"/>
      <c r="T1098" s="1"/>
      <c r="U1098" s="1"/>
      <c r="V1098" s="1"/>
      <c r="W1098" s="1"/>
      <c r="X1098" s="1"/>
      <c r="Y1098" s="1"/>
      <c r="Z1098" s="1"/>
      <c r="AA1098" s="1"/>
      <c r="AB1098" s="1"/>
      <c r="AC1098" s="1"/>
      <c r="AD1098" s="1"/>
      <c r="AE1098" s="1"/>
      <c r="AF1098" s="1"/>
      <c r="AG1098" s="1"/>
      <c r="AH1098" s="1"/>
      <c r="AI1098" s="1"/>
      <c r="AJ1098" s="1"/>
      <c r="AK1098" s="1"/>
      <c r="AL1098" s="1"/>
      <c r="AM1098" s="1"/>
      <c r="AN1098" s="1"/>
      <c r="AO1098" s="1"/>
      <c r="AP1098" s="1"/>
      <c r="AQ1098" s="1"/>
      <c r="AR1098" s="1"/>
      <c r="AS1098" s="1"/>
      <c r="AT1098" s="1"/>
      <c r="AU1098" s="1"/>
    </row>
    <row r="1099" spans="1:47" ht="20" customHeight="1">
      <c r="A1099" s="48" t="s">
        <v>1416</v>
      </c>
      <c r="B1099" s="49">
        <v>158902</v>
      </c>
      <c r="C1099" s="50" t="s">
        <v>199</v>
      </c>
      <c r="D1099" s="50" t="s">
        <v>79</v>
      </c>
      <c r="E1099" s="50" t="s">
        <v>74</v>
      </c>
      <c r="F1099" s="36">
        <f>'Source Data'!F1099</f>
        <v>982</v>
      </c>
      <c r="G1099" s="62">
        <f>IF(F1099=0,"N/A",'Source Data'!O1099/F1099)</f>
        <v>2102.1894093686356</v>
      </c>
      <c r="H1099" s="36">
        <f>'Source Data'!G1099</f>
        <v>1065</v>
      </c>
      <c r="I1099" s="62">
        <f>IF(H1099=0,"N/A",'Source Data'!AS1099/H1099)</f>
        <v>2813.0516431924884</v>
      </c>
      <c r="J1099" s="62">
        <f t="shared" si="51"/>
        <v>710.86223382385288</v>
      </c>
      <c r="K1099" s="55">
        <f t="shared" si="52"/>
        <v>0.33815327517863902</v>
      </c>
      <c r="L1099" s="58">
        <f t="shared" si="53"/>
        <v>0.14911468770792249</v>
      </c>
      <c r="M1099" s="1"/>
      <c r="N1099" s="1"/>
      <c r="O1099" s="1"/>
      <c r="P1099" s="1"/>
      <c r="Q1099" s="1"/>
      <c r="R1099" s="1"/>
      <c r="S1099" s="1"/>
      <c r="T1099" s="1"/>
      <c r="U1099" s="1"/>
      <c r="V1099" s="1"/>
      <c r="W1099" s="1"/>
      <c r="X1099" s="1"/>
      <c r="Y1099" s="1"/>
      <c r="Z1099" s="1"/>
      <c r="AA1099" s="1"/>
      <c r="AB1099" s="1"/>
      <c r="AC1099" s="1"/>
      <c r="AD1099" s="1"/>
      <c r="AE1099" s="1"/>
      <c r="AF1099" s="1"/>
      <c r="AG1099" s="1"/>
      <c r="AH1099" s="1"/>
      <c r="AI1099" s="1"/>
      <c r="AJ1099" s="1"/>
      <c r="AK1099" s="1"/>
      <c r="AL1099" s="1"/>
      <c r="AM1099" s="1"/>
      <c r="AN1099" s="1"/>
      <c r="AO1099" s="1"/>
      <c r="AP1099" s="1"/>
      <c r="AQ1099" s="1"/>
      <c r="AR1099" s="1"/>
      <c r="AS1099" s="1"/>
      <c r="AT1099" s="1"/>
      <c r="AU1099" s="1"/>
    </row>
    <row r="1100" spans="1:47" ht="20" customHeight="1">
      <c r="A1100" s="48" t="s">
        <v>1417</v>
      </c>
      <c r="B1100" s="49">
        <v>210905</v>
      </c>
      <c r="C1100" s="50" t="s">
        <v>367</v>
      </c>
      <c r="D1100" s="50" t="s">
        <v>79</v>
      </c>
      <c r="E1100" s="50" t="s">
        <v>74</v>
      </c>
      <c r="F1100" s="36">
        <f>'Source Data'!F1100</f>
        <v>691</v>
      </c>
      <c r="G1100" s="62">
        <f>IF(F1100=0,"N/A",'Source Data'!O1100/F1100)</f>
        <v>2111.9696092619392</v>
      </c>
      <c r="H1100" s="36">
        <f>'Source Data'!G1100</f>
        <v>756</v>
      </c>
      <c r="I1100" s="62">
        <f>IF(H1100=0,"N/A",'Source Data'!AS1100/H1100)</f>
        <v>2573.8002645502647</v>
      </c>
      <c r="J1100" s="62">
        <f t="shared" si="51"/>
        <v>461.83065528832549</v>
      </c>
      <c r="K1100" s="55">
        <f t="shared" si="52"/>
        <v>0.2186729644512827</v>
      </c>
      <c r="L1100" s="58">
        <f t="shared" si="53"/>
        <v>0.22952135980194546</v>
      </c>
      <c r="M1100" s="1"/>
      <c r="N1100" s="1"/>
      <c r="O1100" s="1"/>
      <c r="P1100" s="1"/>
      <c r="Q1100" s="1"/>
      <c r="R1100" s="1"/>
      <c r="S1100" s="1"/>
      <c r="T1100" s="1"/>
      <c r="U1100" s="1"/>
      <c r="V1100" s="1"/>
      <c r="W1100" s="1"/>
      <c r="X1100" s="1"/>
      <c r="Y1100" s="1"/>
      <c r="Z1100" s="1"/>
      <c r="AA1100" s="1"/>
      <c r="AB1100" s="1"/>
      <c r="AC1100" s="1"/>
      <c r="AD1100" s="1"/>
      <c r="AE1100" s="1"/>
      <c r="AF1100" s="1"/>
      <c r="AG1100" s="1"/>
      <c r="AH1100" s="1"/>
      <c r="AI1100" s="1"/>
      <c r="AJ1100" s="1"/>
      <c r="AK1100" s="1"/>
      <c r="AL1100" s="1"/>
      <c r="AM1100" s="1"/>
      <c r="AN1100" s="1"/>
      <c r="AO1100" s="1"/>
      <c r="AP1100" s="1"/>
      <c r="AQ1100" s="1"/>
      <c r="AR1100" s="1"/>
      <c r="AS1100" s="1"/>
      <c r="AT1100" s="1"/>
      <c r="AU1100" s="1"/>
    </row>
    <row r="1101" spans="1:47" ht="20" customHeight="1">
      <c r="A1101" s="48" t="s">
        <v>1418</v>
      </c>
      <c r="B1101" s="49">
        <v>91907</v>
      </c>
      <c r="C1101" s="50" t="s">
        <v>210</v>
      </c>
      <c r="D1101" s="50" t="s">
        <v>79</v>
      </c>
      <c r="E1101" s="50" t="s">
        <v>74</v>
      </c>
      <c r="F1101" s="36">
        <f>'Source Data'!F1101</f>
        <v>709</v>
      </c>
      <c r="G1101" s="62">
        <f>IF(F1101=0,"N/A",'Source Data'!O1101/F1101)</f>
        <v>1492.7771509167842</v>
      </c>
      <c r="H1101" s="36">
        <f>'Source Data'!G1101</f>
        <v>664</v>
      </c>
      <c r="I1101" s="62">
        <f>IF(H1101=0,"N/A",'Source Data'!AS1101/H1101)</f>
        <v>1696.4804216867469</v>
      </c>
      <c r="J1101" s="62">
        <f t="shared" si="51"/>
        <v>203.70327076996273</v>
      </c>
      <c r="K1101" s="55">
        <f t="shared" si="52"/>
        <v>0.13645926362475405</v>
      </c>
      <c r="L1101" s="58">
        <f t="shared" si="53"/>
        <v>0.52036474230059504</v>
      </c>
      <c r="M1101" s="1"/>
      <c r="N1101" s="1"/>
      <c r="O1101" s="1"/>
      <c r="P1101" s="1"/>
      <c r="Q1101" s="1"/>
      <c r="R1101" s="1"/>
      <c r="S1101" s="1"/>
      <c r="T1101" s="1"/>
      <c r="U1101" s="1"/>
      <c r="V1101" s="1"/>
      <c r="W1101" s="1"/>
      <c r="X1101" s="1"/>
      <c r="Y1101" s="1"/>
      <c r="Z1101" s="1"/>
      <c r="AA1101" s="1"/>
      <c r="AB1101" s="1"/>
      <c r="AC1101" s="1"/>
      <c r="AD1101" s="1"/>
      <c r="AE1101" s="1"/>
      <c r="AF1101" s="1"/>
      <c r="AG1101" s="1"/>
      <c r="AH1101" s="1"/>
      <c r="AI1101" s="1"/>
      <c r="AJ1101" s="1"/>
      <c r="AK1101" s="1"/>
      <c r="AL1101" s="1"/>
      <c r="AM1101" s="1"/>
      <c r="AN1101" s="1"/>
      <c r="AO1101" s="1"/>
      <c r="AP1101" s="1"/>
      <c r="AQ1101" s="1"/>
      <c r="AR1101" s="1"/>
      <c r="AS1101" s="1"/>
      <c r="AT1101" s="1"/>
      <c r="AU1101" s="1"/>
    </row>
    <row r="1102" spans="1:47" ht="20" customHeight="1">
      <c r="A1102" s="48" t="s">
        <v>1419</v>
      </c>
      <c r="B1102" s="49">
        <v>111903</v>
      </c>
      <c r="C1102" s="50" t="s">
        <v>690</v>
      </c>
      <c r="D1102" s="50" t="s">
        <v>79</v>
      </c>
      <c r="E1102" s="50" t="s">
        <v>74</v>
      </c>
      <c r="F1102" s="36">
        <f>'Source Data'!F1102</f>
        <v>801</v>
      </c>
      <c r="G1102" s="62">
        <f>IF(F1102=0,"N/A",'Source Data'!O1102/F1102)</f>
        <v>1087.7278401997503</v>
      </c>
      <c r="H1102" s="36">
        <f>'Source Data'!G1102</f>
        <v>884</v>
      </c>
      <c r="I1102" s="62">
        <f>IF(H1102=0,"N/A",'Source Data'!AS1102/H1102)</f>
        <v>1558.920814479638</v>
      </c>
      <c r="J1102" s="62">
        <f t="shared" si="51"/>
        <v>471.19297427988772</v>
      </c>
      <c r="K1102" s="55">
        <f t="shared" si="52"/>
        <v>0.43319013899042785</v>
      </c>
      <c r="L1102" s="58">
        <f t="shared" si="53"/>
        <v>0.22496090940659103</v>
      </c>
      <c r="M1102" s="1"/>
      <c r="N1102" s="1"/>
      <c r="O1102" s="1"/>
      <c r="P1102" s="1"/>
      <c r="Q1102" s="1"/>
      <c r="R1102" s="1"/>
      <c r="S1102" s="1"/>
      <c r="T1102" s="1"/>
      <c r="U1102" s="1"/>
      <c r="V1102" s="1"/>
      <c r="W1102" s="1"/>
      <c r="X1102" s="1"/>
      <c r="Y1102" s="1"/>
      <c r="Z1102" s="1"/>
      <c r="AA1102" s="1"/>
      <c r="AB1102" s="1"/>
      <c r="AC1102" s="1"/>
      <c r="AD1102" s="1"/>
      <c r="AE1102" s="1"/>
      <c r="AF1102" s="1"/>
      <c r="AG1102" s="1"/>
      <c r="AH1102" s="1"/>
      <c r="AI1102" s="1"/>
      <c r="AJ1102" s="1"/>
      <c r="AK1102" s="1"/>
      <c r="AL1102" s="1"/>
      <c r="AM1102" s="1"/>
      <c r="AN1102" s="1"/>
      <c r="AO1102" s="1"/>
      <c r="AP1102" s="1"/>
      <c r="AQ1102" s="1"/>
      <c r="AR1102" s="1"/>
      <c r="AS1102" s="1"/>
      <c r="AT1102" s="1"/>
      <c r="AU1102" s="1"/>
    </row>
    <row r="1103" spans="1:47" ht="20" customHeight="1">
      <c r="A1103" s="48" t="s">
        <v>1420</v>
      </c>
      <c r="B1103" s="49">
        <v>91918</v>
      </c>
      <c r="C1103" s="50" t="s">
        <v>210</v>
      </c>
      <c r="D1103" s="50" t="s">
        <v>79</v>
      </c>
      <c r="E1103" s="50" t="s">
        <v>74</v>
      </c>
      <c r="F1103" s="36">
        <f>'Source Data'!F1103</f>
        <v>624</v>
      </c>
      <c r="G1103" s="62">
        <f>IF(F1103=0,"N/A",'Source Data'!O1103/F1103)</f>
        <v>1681.3317307692307</v>
      </c>
      <c r="H1103" s="36">
        <f>'Source Data'!G1103</f>
        <v>741</v>
      </c>
      <c r="I1103" s="62">
        <f>IF(H1103=0,"N/A",'Source Data'!AS1103/H1103)</f>
        <v>2095.6734143049935</v>
      </c>
      <c r="J1103" s="62">
        <f t="shared" si="51"/>
        <v>414.34168353576274</v>
      </c>
      <c r="K1103" s="55">
        <f t="shared" si="52"/>
        <v>0.2464366049561178</v>
      </c>
      <c r="L1103" s="58">
        <f t="shared" si="53"/>
        <v>0.25582750713240976</v>
      </c>
      <c r="M1103" s="1"/>
      <c r="N1103" s="1"/>
      <c r="O1103" s="1"/>
      <c r="P1103" s="1"/>
      <c r="Q1103" s="1"/>
      <c r="R1103" s="1"/>
      <c r="S1103" s="1"/>
      <c r="T1103" s="1"/>
      <c r="U1103" s="1"/>
      <c r="V1103" s="1"/>
      <c r="W1103" s="1"/>
      <c r="X1103" s="1"/>
      <c r="Y1103" s="1"/>
      <c r="Z1103" s="1"/>
      <c r="AA1103" s="1"/>
      <c r="AB1103" s="1"/>
      <c r="AC1103" s="1"/>
      <c r="AD1103" s="1"/>
      <c r="AE1103" s="1"/>
      <c r="AF1103" s="1"/>
      <c r="AG1103" s="1"/>
      <c r="AH1103" s="1"/>
      <c r="AI1103" s="1"/>
      <c r="AJ1103" s="1"/>
      <c r="AK1103" s="1"/>
      <c r="AL1103" s="1"/>
      <c r="AM1103" s="1"/>
      <c r="AN1103" s="1"/>
      <c r="AO1103" s="1"/>
      <c r="AP1103" s="1"/>
      <c r="AQ1103" s="1"/>
      <c r="AR1103" s="1"/>
      <c r="AS1103" s="1"/>
      <c r="AT1103" s="1"/>
      <c r="AU1103" s="1"/>
    </row>
    <row r="1104" spans="1:47" ht="20" customHeight="1">
      <c r="A1104" s="48" t="s">
        <v>1421</v>
      </c>
      <c r="B1104" s="49">
        <v>101921</v>
      </c>
      <c r="C1104" s="50" t="s">
        <v>76</v>
      </c>
      <c r="D1104" s="50" t="s">
        <v>79</v>
      </c>
      <c r="E1104" s="50" t="s">
        <v>74</v>
      </c>
      <c r="F1104" s="36">
        <f>'Source Data'!F1104</f>
        <v>18294</v>
      </c>
      <c r="G1104" s="62">
        <f>IF(F1104=0,"N/A",'Source Data'!O1104/F1104)</f>
        <v>1174.2004482343939</v>
      </c>
      <c r="H1104" s="36">
        <f>'Source Data'!G1104</f>
        <v>22913</v>
      </c>
      <c r="I1104" s="62">
        <f>IF(H1104=0,"N/A",'Source Data'!AS1104/H1104)</f>
        <v>1508.363374503557</v>
      </c>
      <c r="J1104" s="62">
        <f t="shared" si="51"/>
        <v>334.16292626916311</v>
      </c>
      <c r="K1104" s="55">
        <f t="shared" si="52"/>
        <v>0.28458763303287166</v>
      </c>
      <c r="L1104" s="58">
        <f t="shared" si="53"/>
        <v>0.3172105331475899</v>
      </c>
      <c r="M1104" s="1"/>
      <c r="N1104" s="1"/>
      <c r="O1104" s="1"/>
      <c r="P1104" s="1"/>
      <c r="Q1104" s="1"/>
      <c r="R1104" s="1"/>
      <c r="S1104" s="1"/>
      <c r="T1104" s="1"/>
      <c r="U1104" s="1"/>
      <c r="V1104" s="1"/>
      <c r="W1104" s="1"/>
      <c r="X1104" s="1"/>
      <c r="Y1104" s="1"/>
      <c r="Z1104" s="1"/>
      <c r="AA1104" s="1"/>
      <c r="AB1104" s="1"/>
      <c r="AC1104" s="1"/>
      <c r="AD1104" s="1"/>
      <c r="AE1104" s="1"/>
      <c r="AF1104" s="1"/>
      <c r="AG1104" s="1"/>
      <c r="AH1104" s="1"/>
      <c r="AI1104" s="1"/>
      <c r="AJ1104" s="1"/>
      <c r="AK1104" s="1"/>
      <c r="AL1104" s="1"/>
      <c r="AM1104" s="1"/>
      <c r="AN1104" s="1"/>
      <c r="AO1104" s="1"/>
      <c r="AP1104" s="1"/>
      <c r="AQ1104" s="1"/>
      <c r="AR1104" s="1"/>
      <c r="AS1104" s="1"/>
      <c r="AT1104" s="1"/>
      <c r="AU1104" s="1"/>
    </row>
    <row r="1105" spans="1:47" ht="20" customHeight="1">
      <c r="A1105" s="48" t="s">
        <v>1422</v>
      </c>
      <c r="B1105" s="49">
        <v>71908</v>
      </c>
      <c r="C1105" s="50" t="s">
        <v>141</v>
      </c>
      <c r="D1105" s="50" t="s">
        <v>79</v>
      </c>
      <c r="E1105" s="50" t="s">
        <v>74</v>
      </c>
      <c r="F1105" s="36">
        <f>'Source Data'!F1105</f>
        <v>1002</v>
      </c>
      <c r="G1105" s="62">
        <f>IF(F1105=0,"N/A",'Source Data'!O1105/F1105)</f>
        <v>1449.9860279441118</v>
      </c>
      <c r="H1105" s="36">
        <f>'Source Data'!G1105</f>
        <v>726</v>
      </c>
      <c r="I1105" s="62">
        <f>IF(H1105=0,"N/A",'Source Data'!AS1105/H1105)</f>
        <v>2561.3815426997244</v>
      </c>
      <c r="J1105" s="62">
        <f t="shared" si="51"/>
        <v>1111.3955147556126</v>
      </c>
      <c r="K1105" s="55">
        <f t="shared" si="52"/>
        <v>0.76648705114174398</v>
      </c>
      <c r="L1105" s="58">
        <f t="shared" si="53"/>
        <v>9.5375587351824609E-2</v>
      </c>
      <c r="M1105" s="1"/>
      <c r="N1105" s="1"/>
      <c r="O1105" s="1"/>
      <c r="P1105" s="1"/>
      <c r="Q1105" s="1"/>
      <c r="R1105" s="1"/>
      <c r="S1105" s="1"/>
      <c r="T1105" s="1"/>
      <c r="U1105" s="1"/>
      <c r="V1105" s="1"/>
      <c r="W1105" s="1"/>
      <c r="X1105" s="1"/>
      <c r="Y1105" s="1"/>
      <c r="Z1105" s="1"/>
      <c r="AA1105" s="1"/>
      <c r="AB1105" s="1"/>
      <c r="AC1105" s="1"/>
      <c r="AD1105" s="1"/>
      <c r="AE1105" s="1"/>
      <c r="AF1105" s="1"/>
      <c r="AG1105" s="1"/>
      <c r="AH1105" s="1"/>
      <c r="AI1105" s="1"/>
      <c r="AJ1105" s="1"/>
      <c r="AK1105" s="1"/>
      <c r="AL1105" s="1"/>
      <c r="AM1105" s="1"/>
      <c r="AN1105" s="1"/>
      <c r="AO1105" s="1"/>
      <c r="AP1105" s="1"/>
      <c r="AQ1105" s="1"/>
      <c r="AR1105" s="1"/>
      <c r="AS1105" s="1"/>
      <c r="AT1105" s="1"/>
      <c r="AU1105" s="1"/>
    </row>
    <row r="1106" spans="1:47" ht="20" customHeight="1">
      <c r="A1106" s="48" t="s">
        <v>1423</v>
      </c>
      <c r="B1106" s="49">
        <v>220801</v>
      </c>
      <c r="C1106" s="50" t="s">
        <v>91</v>
      </c>
      <c r="D1106" s="50" t="s">
        <v>71</v>
      </c>
      <c r="E1106" s="50" t="s">
        <v>74</v>
      </c>
      <c r="F1106" s="36">
        <f>'Source Data'!F1106</f>
        <v>387</v>
      </c>
      <c r="G1106" s="62">
        <f>IF(F1106=0,"N/A",'Source Data'!O1106/F1106)</f>
        <v>1214.4160206718345</v>
      </c>
      <c r="H1106" s="36">
        <f>'Source Data'!G1106</f>
        <v>343</v>
      </c>
      <c r="I1106" s="62">
        <f>IF(H1106=0,"N/A",'Source Data'!AS1106/H1106)</f>
        <v>1874.1049562682215</v>
      </c>
      <c r="J1106" s="62">
        <f t="shared" si="51"/>
        <v>659.68893559638695</v>
      </c>
      <c r="K1106" s="55">
        <f t="shared" si="52"/>
        <v>0.54321494806321513</v>
      </c>
      <c r="L1106" s="58">
        <f t="shared" si="53"/>
        <v>0.16068179149339754</v>
      </c>
      <c r="M1106" s="1"/>
      <c r="N1106" s="1"/>
      <c r="O1106" s="1"/>
      <c r="P1106" s="1"/>
      <c r="Q1106" s="1"/>
      <c r="R1106" s="1"/>
      <c r="S1106" s="1"/>
      <c r="T1106" s="1"/>
      <c r="U1106" s="1"/>
      <c r="V1106" s="1"/>
      <c r="W1106" s="1"/>
      <c r="X1106" s="1"/>
      <c r="Y1106" s="1"/>
      <c r="Z1106" s="1"/>
      <c r="AA1106" s="1"/>
      <c r="AB1106" s="1"/>
      <c r="AC1106" s="1"/>
      <c r="AD1106" s="1"/>
      <c r="AE1106" s="1"/>
      <c r="AF1106" s="1"/>
      <c r="AG1106" s="1"/>
      <c r="AH1106" s="1"/>
      <c r="AI1106" s="1"/>
      <c r="AJ1106" s="1"/>
      <c r="AK1106" s="1"/>
      <c r="AL1106" s="1"/>
      <c r="AM1106" s="1"/>
      <c r="AN1106" s="1"/>
      <c r="AO1106" s="1"/>
      <c r="AP1106" s="1"/>
      <c r="AQ1106" s="1"/>
      <c r="AR1106" s="1"/>
      <c r="AS1106" s="1"/>
      <c r="AT1106" s="1"/>
      <c r="AU1106" s="1"/>
    </row>
    <row r="1107" spans="1:47" ht="20" customHeight="1">
      <c r="A1107" s="48" t="s">
        <v>1424</v>
      </c>
      <c r="B1107" s="49">
        <v>221905</v>
      </c>
      <c r="C1107" s="50" t="s">
        <v>83</v>
      </c>
      <c r="D1107" s="50" t="s">
        <v>79</v>
      </c>
      <c r="E1107" s="50" t="s">
        <v>74</v>
      </c>
      <c r="F1107" s="36">
        <f>'Source Data'!F1107</f>
        <v>158</v>
      </c>
      <c r="G1107" s="62">
        <f>IF(F1107=0,"N/A",'Source Data'!O1107/F1107)</f>
        <v>2535.0822784810125</v>
      </c>
      <c r="H1107" s="36">
        <f>'Source Data'!G1107</f>
        <v>144</v>
      </c>
      <c r="I1107" s="62">
        <f>IF(H1107=0,"N/A",'Source Data'!AS1107/H1107)</f>
        <v>3351.9166666666665</v>
      </c>
      <c r="J1107" s="62">
        <f t="shared" si="51"/>
        <v>816.83438818565401</v>
      </c>
      <c r="K1107" s="55">
        <f t="shared" si="52"/>
        <v>0.32221218029857801</v>
      </c>
      <c r="L1107" s="58">
        <f t="shared" si="53"/>
        <v>0.1297692672261832</v>
      </c>
      <c r="M1107" s="1"/>
      <c r="N1107" s="1"/>
      <c r="O1107" s="1"/>
      <c r="P1107" s="1"/>
      <c r="Q1107" s="1"/>
      <c r="R1107" s="1"/>
      <c r="S1107" s="1"/>
      <c r="T1107" s="1"/>
      <c r="U1107" s="1"/>
      <c r="V1107" s="1"/>
      <c r="W1107" s="1"/>
      <c r="X1107" s="1"/>
      <c r="Y1107" s="1"/>
      <c r="Z1107" s="1"/>
      <c r="AA1107" s="1"/>
      <c r="AB1107" s="1"/>
      <c r="AC1107" s="1"/>
      <c r="AD1107" s="1"/>
      <c r="AE1107" s="1"/>
      <c r="AF1107" s="1"/>
      <c r="AG1107" s="1"/>
      <c r="AH1107" s="1"/>
      <c r="AI1107" s="1"/>
      <c r="AJ1107" s="1"/>
      <c r="AK1107" s="1"/>
      <c r="AL1107" s="1"/>
      <c r="AM1107" s="1"/>
      <c r="AN1107" s="1"/>
      <c r="AO1107" s="1"/>
      <c r="AP1107" s="1"/>
      <c r="AQ1107" s="1"/>
      <c r="AR1107" s="1"/>
      <c r="AS1107" s="1"/>
      <c r="AT1107" s="1"/>
      <c r="AU1107" s="1"/>
    </row>
    <row r="1108" spans="1:47" ht="20" customHeight="1">
      <c r="A1108" s="48" t="s">
        <v>1425</v>
      </c>
      <c r="B1108" s="49">
        <v>74912</v>
      </c>
      <c r="C1108" s="50" t="s">
        <v>256</v>
      </c>
      <c r="D1108" s="50" t="s">
        <v>79</v>
      </c>
      <c r="E1108" s="50" t="s">
        <v>74</v>
      </c>
      <c r="F1108" s="36">
        <f>'Source Data'!F1108</f>
        <v>690</v>
      </c>
      <c r="G1108" s="62">
        <f>IF(F1108=0,"N/A",'Source Data'!O1108/F1108)</f>
        <v>1342.0913043478261</v>
      </c>
      <c r="H1108" s="36">
        <f>'Source Data'!G1108</f>
        <v>712</v>
      </c>
      <c r="I1108" s="62">
        <f>IF(H1108=0,"N/A",'Source Data'!AS1108/H1108)</f>
        <v>1911.7977528089887</v>
      </c>
      <c r="J1108" s="62">
        <f t="shared" si="51"/>
        <v>569.70644846116261</v>
      </c>
      <c r="K1108" s="55">
        <f t="shared" si="52"/>
        <v>0.42449157267880888</v>
      </c>
      <c r="L1108" s="58">
        <f t="shared" si="53"/>
        <v>0.18606073406105411</v>
      </c>
      <c r="M1108" s="1"/>
      <c r="N1108" s="1"/>
      <c r="O1108" s="1"/>
      <c r="P1108" s="1"/>
      <c r="Q1108" s="1"/>
      <c r="R1108" s="1"/>
      <c r="S1108" s="1"/>
      <c r="T1108" s="1"/>
      <c r="U1108" s="1"/>
      <c r="V1108" s="1"/>
      <c r="W1108" s="1"/>
      <c r="X1108" s="1"/>
      <c r="Y1108" s="1"/>
      <c r="Z1108" s="1"/>
      <c r="AA1108" s="1"/>
      <c r="AB1108" s="1"/>
      <c r="AC1108" s="1"/>
      <c r="AD1108" s="1"/>
      <c r="AE1108" s="1"/>
      <c r="AF1108" s="1"/>
      <c r="AG1108" s="1"/>
      <c r="AH1108" s="1"/>
      <c r="AI1108" s="1"/>
      <c r="AJ1108" s="1"/>
      <c r="AK1108" s="1"/>
      <c r="AL1108" s="1"/>
      <c r="AM1108" s="1"/>
      <c r="AN1108" s="1"/>
      <c r="AO1108" s="1"/>
      <c r="AP1108" s="1"/>
      <c r="AQ1108" s="1"/>
      <c r="AR1108" s="1"/>
      <c r="AS1108" s="1"/>
      <c r="AT1108" s="1"/>
      <c r="AU1108" s="1"/>
    </row>
    <row r="1109" spans="1:47" ht="20" customHeight="1">
      <c r="A1109" s="48" t="s">
        <v>1426</v>
      </c>
      <c r="B1109" s="49">
        <v>107907</v>
      </c>
      <c r="C1109" s="50" t="s">
        <v>163</v>
      </c>
      <c r="D1109" s="50" t="s">
        <v>79</v>
      </c>
      <c r="E1109" s="50" t="s">
        <v>74</v>
      </c>
      <c r="F1109" s="36">
        <f>'Source Data'!F1109</f>
        <v>172</v>
      </c>
      <c r="G1109" s="62">
        <f>IF(F1109=0,"N/A",'Source Data'!O1109/F1109)</f>
        <v>1844.546511627907</v>
      </c>
      <c r="H1109" s="36">
        <f>'Source Data'!G1109</f>
        <v>173</v>
      </c>
      <c r="I1109" s="62">
        <f>IF(H1109=0,"N/A",'Source Data'!AS1109/H1109)</f>
        <v>2550.965317919075</v>
      </c>
      <c r="J1109" s="62">
        <f t="shared" si="51"/>
        <v>706.41880629116804</v>
      </c>
      <c r="K1109" s="55">
        <f t="shared" si="52"/>
        <v>0.38297695495231354</v>
      </c>
      <c r="L1109" s="58">
        <f t="shared" si="53"/>
        <v>0.1500526303320264</v>
      </c>
      <c r="M1109" s="1"/>
      <c r="N1109" s="1"/>
      <c r="O1109" s="1"/>
      <c r="P1109" s="1"/>
      <c r="Q1109" s="1"/>
      <c r="R1109" s="1"/>
      <c r="S1109" s="1"/>
      <c r="T1109" s="1"/>
      <c r="U1109" s="1"/>
      <c r="V1109" s="1"/>
      <c r="W1109" s="1"/>
      <c r="X1109" s="1"/>
      <c r="Y1109" s="1"/>
      <c r="Z1109" s="1"/>
      <c r="AA1109" s="1"/>
      <c r="AB1109" s="1"/>
      <c r="AC1109" s="1"/>
      <c r="AD1109" s="1"/>
      <c r="AE1109" s="1"/>
      <c r="AF1109" s="1"/>
      <c r="AG1109" s="1"/>
      <c r="AH1109" s="1"/>
      <c r="AI1109" s="1"/>
      <c r="AJ1109" s="1"/>
      <c r="AK1109" s="1"/>
      <c r="AL1109" s="1"/>
      <c r="AM1109" s="1"/>
      <c r="AN1109" s="1"/>
      <c r="AO1109" s="1"/>
      <c r="AP1109" s="1"/>
      <c r="AQ1109" s="1"/>
      <c r="AR1109" s="1"/>
      <c r="AS1109" s="1"/>
      <c r="AT1109" s="1"/>
      <c r="AU1109" s="1"/>
    </row>
    <row r="1110" spans="1:47" ht="20" customHeight="1">
      <c r="A1110" s="48" t="s">
        <v>1427</v>
      </c>
      <c r="B1110" s="49">
        <v>57813</v>
      </c>
      <c r="C1110" s="50" t="s">
        <v>70</v>
      </c>
      <c r="D1110" s="50" t="s">
        <v>71</v>
      </c>
      <c r="E1110" s="50" t="s">
        <v>74</v>
      </c>
      <c r="F1110" s="36">
        <f>'Source Data'!F1110</f>
        <v>3842</v>
      </c>
      <c r="G1110" s="62">
        <f>IF(F1110=0,"N/A",'Source Data'!O1110/F1110)</f>
        <v>881.8162415408641</v>
      </c>
      <c r="H1110" s="36">
        <f>'Source Data'!G1110</f>
        <v>7007</v>
      </c>
      <c r="I1110" s="62">
        <f>IF(H1110=0,"N/A",'Source Data'!AS1110/H1110)</f>
        <v>1293.8510061367203</v>
      </c>
      <c r="J1110" s="62">
        <f t="shared" si="51"/>
        <v>412.03476459585625</v>
      </c>
      <c r="K1110" s="55">
        <f t="shared" si="52"/>
        <v>0.46725694672608525</v>
      </c>
      <c r="L1110" s="58">
        <f t="shared" si="53"/>
        <v>0.25725984578988126</v>
      </c>
      <c r="M1110" s="1"/>
      <c r="N1110" s="1"/>
      <c r="O1110" s="1"/>
      <c r="P1110" s="1"/>
      <c r="Q1110" s="1"/>
      <c r="R1110" s="1"/>
      <c r="S1110" s="1"/>
      <c r="T1110" s="1"/>
      <c r="U1110" s="1"/>
      <c r="V1110" s="1"/>
      <c r="W1110" s="1"/>
      <c r="X1110" s="1"/>
      <c r="Y1110" s="1"/>
      <c r="Z1110" s="1"/>
      <c r="AA1110" s="1"/>
      <c r="AB1110" s="1"/>
      <c r="AC1110" s="1"/>
      <c r="AD1110" s="1"/>
      <c r="AE1110" s="1"/>
      <c r="AF1110" s="1"/>
      <c r="AG1110" s="1"/>
      <c r="AH1110" s="1"/>
      <c r="AI1110" s="1"/>
      <c r="AJ1110" s="1"/>
      <c r="AK1110" s="1"/>
      <c r="AL1110" s="1"/>
      <c r="AM1110" s="1"/>
      <c r="AN1110" s="1"/>
      <c r="AO1110" s="1"/>
      <c r="AP1110" s="1"/>
      <c r="AQ1110" s="1"/>
      <c r="AR1110" s="1"/>
      <c r="AS1110" s="1"/>
      <c r="AT1110" s="1"/>
      <c r="AU1110" s="1"/>
    </row>
    <row r="1111" spans="1:47" ht="20" customHeight="1">
      <c r="A1111" s="48" t="s">
        <v>1428</v>
      </c>
      <c r="B1111" s="49">
        <v>46802</v>
      </c>
      <c r="C1111" s="50" t="s">
        <v>432</v>
      </c>
      <c r="D1111" s="50" t="s">
        <v>71</v>
      </c>
      <c r="E1111" s="50" t="s">
        <v>74</v>
      </c>
      <c r="F1111" s="36">
        <f>'Source Data'!F1111</f>
        <v>408</v>
      </c>
      <c r="G1111" s="62">
        <f>IF(F1111=0,"N/A",'Source Data'!O1111/F1111)</f>
        <v>2109.0294117647059</v>
      </c>
      <c r="H1111" s="36">
        <f>'Source Data'!G1111</f>
        <v>315</v>
      </c>
      <c r="I1111" s="62">
        <f>IF(H1111=0,"N/A",'Source Data'!AS1111/H1111)</f>
        <v>2719.5555555555557</v>
      </c>
      <c r="J1111" s="62">
        <f t="shared" si="51"/>
        <v>610.5261437908498</v>
      </c>
      <c r="K1111" s="55">
        <f t="shared" si="52"/>
        <v>0.28948204343911882</v>
      </c>
      <c r="L1111" s="58">
        <f t="shared" si="53"/>
        <v>0.17362073856793397</v>
      </c>
      <c r="M1111" s="1"/>
      <c r="N1111" s="1"/>
      <c r="O1111" s="1"/>
      <c r="P1111" s="1"/>
      <c r="Q1111" s="1"/>
      <c r="R1111" s="1"/>
      <c r="S1111" s="1"/>
      <c r="T1111" s="1"/>
      <c r="U1111" s="1"/>
      <c r="V1111" s="1"/>
      <c r="W1111" s="1"/>
      <c r="X1111" s="1"/>
      <c r="Y1111" s="1"/>
      <c r="Z1111" s="1"/>
      <c r="AA1111" s="1"/>
      <c r="AB1111" s="1"/>
      <c r="AC1111" s="1"/>
      <c r="AD1111" s="1"/>
      <c r="AE1111" s="1"/>
      <c r="AF1111" s="1"/>
      <c r="AG1111" s="1"/>
      <c r="AH1111" s="1"/>
      <c r="AI1111" s="1"/>
      <c r="AJ1111" s="1"/>
      <c r="AK1111" s="1"/>
      <c r="AL1111" s="1"/>
      <c r="AM1111" s="1"/>
      <c r="AN1111" s="1"/>
      <c r="AO1111" s="1"/>
      <c r="AP1111" s="1"/>
      <c r="AQ1111" s="1"/>
      <c r="AR1111" s="1"/>
      <c r="AS1111" s="1"/>
      <c r="AT1111" s="1"/>
      <c r="AU1111" s="1"/>
    </row>
    <row r="1112" spans="1:47" ht="20" customHeight="1">
      <c r="A1112" s="48" t="s">
        <v>1429</v>
      </c>
      <c r="B1112" s="49">
        <v>228903</v>
      </c>
      <c r="C1112" s="50" t="s">
        <v>145</v>
      </c>
      <c r="D1112" s="50" t="s">
        <v>79</v>
      </c>
      <c r="E1112" s="50" t="s">
        <v>74</v>
      </c>
      <c r="F1112" s="36">
        <f>'Source Data'!F1112</f>
        <v>1205</v>
      </c>
      <c r="G1112" s="62">
        <f>IF(F1112=0,"N/A",'Source Data'!O1112/F1112)</f>
        <v>1586.9369294605808</v>
      </c>
      <c r="H1112" s="36">
        <f>'Source Data'!G1112</f>
        <v>1179</v>
      </c>
      <c r="I1112" s="62">
        <f>IF(H1112=0,"N/A",'Source Data'!AS1112/H1112)</f>
        <v>2276.2442748091603</v>
      </c>
      <c r="J1112" s="62">
        <f t="shared" si="51"/>
        <v>689.30734534857947</v>
      </c>
      <c r="K1112" s="55">
        <f t="shared" si="52"/>
        <v>0.4343634158056196</v>
      </c>
      <c r="L1112" s="58">
        <f t="shared" si="53"/>
        <v>0.15377755759500328</v>
      </c>
      <c r="M1112" s="1"/>
      <c r="N1112" s="1"/>
      <c r="O1112" s="1"/>
      <c r="P1112" s="1"/>
      <c r="Q1112" s="1"/>
      <c r="R1112" s="1"/>
      <c r="S1112" s="1"/>
      <c r="T1112" s="1"/>
      <c r="U1112" s="1"/>
      <c r="V1112" s="1"/>
      <c r="W1112" s="1"/>
      <c r="X1112" s="1"/>
      <c r="Y1112" s="1"/>
      <c r="Z1112" s="1"/>
      <c r="AA1112" s="1"/>
      <c r="AB1112" s="1"/>
      <c r="AC1112" s="1"/>
      <c r="AD1112" s="1"/>
      <c r="AE1112" s="1"/>
      <c r="AF1112" s="1"/>
      <c r="AG1112" s="1"/>
      <c r="AH1112" s="1"/>
      <c r="AI1112" s="1"/>
      <c r="AJ1112" s="1"/>
      <c r="AK1112" s="1"/>
      <c r="AL1112" s="1"/>
      <c r="AM1112" s="1"/>
      <c r="AN1112" s="1"/>
      <c r="AO1112" s="1"/>
      <c r="AP1112" s="1"/>
      <c r="AQ1112" s="1"/>
      <c r="AR1112" s="1"/>
      <c r="AS1112" s="1"/>
      <c r="AT1112" s="1"/>
      <c r="AU1112" s="1"/>
    </row>
    <row r="1113" spans="1:47" ht="20" customHeight="1">
      <c r="A1113" s="48" t="s">
        <v>1430</v>
      </c>
      <c r="B1113" s="49">
        <v>240801</v>
      </c>
      <c r="C1113" s="50" t="s">
        <v>903</v>
      </c>
      <c r="D1113" s="50" t="s">
        <v>71</v>
      </c>
      <c r="E1113" s="50" t="s">
        <v>74</v>
      </c>
      <c r="F1113" s="36">
        <f>'Source Data'!F1113</f>
        <v>269</v>
      </c>
      <c r="G1113" s="62">
        <f>IF(F1113=0,"N/A",'Source Data'!O1113/F1113)</f>
        <v>2699.4163568773233</v>
      </c>
      <c r="H1113" s="36">
        <f>'Source Data'!G1113</f>
        <v>322</v>
      </c>
      <c r="I1113" s="62">
        <f>IF(H1113=0,"N/A",'Source Data'!AS1113/H1113)</f>
        <v>2484.7670807453414</v>
      </c>
      <c r="J1113" s="62">
        <f t="shared" si="51"/>
        <v>-214.64927613198188</v>
      </c>
      <c r="K1113" s="55">
        <f t="shared" si="52"/>
        <v>-7.9516920605862934E-2</v>
      </c>
      <c r="L1113" s="58" t="str">
        <f t="shared" si="53"/>
        <v>N/A</v>
      </c>
      <c r="M1113" s="1"/>
      <c r="N1113" s="1"/>
      <c r="O1113" s="1"/>
      <c r="P1113" s="1"/>
      <c r="Q1113" s="1"/>
      <c r="R1113" s="1"/>
      <c r="S1113" s="1"/>
      <c r="T1113" s="1"/>
      <c r="U1113" s="1"/>
      <c r="V1113" s="1"/>
      <c r="W1113" s="1"/>
      <c r="X1113" s="1"/>
      <c r="Y1113" s="1"/>
      <c r="Z1113" s="1"/>
      <c r="AA1113" s="1"/>
      <c r="AB1113" s="1"/>
      <c r="AC1113" s="1"/>
      <c r="AD1113" s="1"/>
      <c r="AE1113" s="1"/>
      <c r="AF1113" s="1"/>
      <c r="AG1113" s="1"/>
      <c r="AH1113" s="1"/>
      <c r="AI1113" s="1"/>
      <c r="AJ1113" s="1"/>
      <c r="AK1113" s="1"/>
      <c r="AL1113" s="1"/>
      <c r="AM1113" s="1"/>
      <c r="AN1113" s="1"/>
      <c r="AO1113" s="1"/>
      <c r="AP1113" s="1"/>
      <c r="AQ1113" s="1"/>
      <c r="AR1113" s="1"/>
      <c r="AS1113" s="1"/>
      <c r="AT1113" s="1"/>
      <c r="AU1113" s="1"/>
    </row>
    <row r="1114" spans="1:47" ht="20" customHeight="1">
      <c r="A1114" s="48" t="s">
        <v>1431</v>
      </c>
      <c r="B1114" s="49">
        <v>152803</v>
      </c>
      <c r="C1114" s="50" t="s">
        <v>221</v>
      </c>
      <c r="D1114" s="50" t="s">
        <v>71</v>
      </c>
      <c r="E1114" s="50" t="s">
        <v>74</v>
      </c>
      <c r="F1114" s="36">
        <f>'Source Data'!F1114</f>
        <v>208</v>
      </c>
      <c r="G1114" s="62">
        <f>IF(F1114=0,"N/A",'Source Data'!O1114/F1114)</f>
        <v>1726.9519230769231</v>
      </c>
      <c r="H1114" s="36">
        <f>'Source Data'!G1114</f>
        <v>133</v>
      </c>
      <c r="I1114" s="62">
        <f>IF(H1114=0,"N/A",'Source Data'!AS1114/H1114)</f>
        <v>2097.0827067669175</v>
      </c>
      <c r="J1114" s="62">
        <f t="shared" si="51"/>
        <v>370.13078368999436</v>
      </c>
      <c r="K1114" s="55">
        <f t="shared" si="52"/>
        <v>0.21432604969716215</v>
      </c>
      <c r="L1114" s="58">
        <f t="shared" si="53"/>
        <v>0.28638525805187026</v>
      </c>
      <c r="M1114" s="1"/>
      <c r="N1114" s="1"/>
      <c r="O1114" s="1"/>
      <c r="P1114" s="1"/>
      <c r="Q1114" s="1"/>
      <c r="R1114" s="1"/>
      <c r="S1114" s="1"/>
      <c r="T1114" s="1"/>
      <c r="U1114" s="1"/>
      <c r="V1114" s="1"/>
      <c r="W1114" s="1"/>
      <c r="X1114" s="1"/>
      <c r="Y1114" s="1"/>
      <c r="Z1114" s="1"/>
      <c r="AA1114" s="1"/>
      <c r="AB1114" s="1"/>
      <c r="AC1114" s="1"/>
      <c r="AD1114" s="1"/>
      <c r="AE1114" s="1"/>
      <c r="AF1114" s="1"/>
      <c r="AG1114" s="1"/>
      <c r="AH1114" s="1"/>
      <c r="AI1114" s="1"/>
      <c r="AJ1114" s="1"/>
      <c r="AK1114" s="1"/>
      <c r="AL1114" s="1"/>
      <c r="AM1114" s="1"/>
      <c r="AN1114" s="1"/>
      <c r="AO1114" s="1"/>
      <c r="AP1114" s="1"/>
      <c r="AQ1114" s="1"/>
      <c r="AR1114" s="1"/>
      <c r="AS1114" s="1"/>
      <c r="AT1114" s="1"/>
      <c r="AU1114" s="1"/>
    </row>
    <row r="1115" spans="1:47" ht="20" customHeight="1">
      <c r="A1115" s="48" t="s">
        <v>1432</v>
      </c>
      <c r="B1115" s="49">
        <v>108804</v>
      </c>
      <c r="C1115" s="50" t="s">
        <v>291</v>
      </c>
      <c r="D1115" s="50" t="s">
        <v>71</v>
      </c>
      <c r="E1115" s="50" t="s">
        <v>74</v>
      </c>
      <c r="F1115" s="36">
        <f>'Source Data'!F1115</f>
        <v>475</v>
      </c>
      <c r="G1115" s="62">
        <f>IF(F1115=0,"N/A",'Source Data'!O1115/F1115)</f>
        <v>1582.2673684210527</v>
      </c>
      <c r="H1115" s="36">
        <f>'Source Data'!G1115</f>
        <v>457</v>
      </c>
      <c r="I1115" s="62">
        <f>IF(H1115=0,"N/A",'Source Data'!AS1115/H1115)</f>
        <v>2256.91466083151</v>
      </c>
      <c r="J1115" s="62">
        <f t="shared" si="51"/>
        <v>674.64729241045734</v>
      </c>
      <c r="K1115" s="55">
        <f t="shared" si="52"/>
        <v>0.42638008333805749</v>
      </c>
      <c r="L1115" s="58">
        <f t="shared" si="53"/>
        <v>0.15711913646206305</v>
      </c>
      <c r="M1115" s="1"/>
      <c r="N1115" s="1"/>
      <c r="O1115" s="1"/>
      <c r="P1115" s="1"/>
      <c r="Q1115" s="1"/>
      <c r="R1115" s="1"/>
      <c r="S1115" s="1"/>
      <c r="T1115" s="1"/>
      <c r="U1115" s="1"/>
      <c r="V1115" s="1"/>
      <c r="W1115" s="1"/>
      <c r="X1115" s="1"/>
      <c r="Y1115" s="1"/>
      <c r="Z1115" s="1"/>
      <c r="AA1115" s="1"/>
      <c r="AB1115" s="1"/>
      <c r="AC1115" s="1"/>
      <c r="AD1115" s="1"/>
      <c r="AE1115" s="1"/>
      <c r="AF1115" s="1"/>
      <c r="AG1115" s="1"/>
      <c r="AH1115" s="1"/>
      <c r="AI1115" s="1"/>
      <c r="AJ1115" s="1"/>
      <c r="AK1115" s="1"/>
      <c r="AL1115" s="1"/>
      <c r="AM1115" s="1"/>
      <c r="AN1115" s="1"/>
      <c r="AO1115" s="1"/>
      <c r="AP1115" s="1"/>
      <c r="AQ1115" s="1"/>
      <c r="AR1115" s="1"/>
      <c r="AS1115" s="1"/>
      <c r="AT1115" s="1"/>
      <c r="AU1115" s="1"/>
    </row>
    <row r="1116" spans="1:47" ht="20" customHeight="1">
      <c r="A1116" s="48" t="s">
        <v>1433</v>
      </c>
      <c r="B1116" s="49">
        <v>71803</v>
      </c>
      <c r="C1116" s="50" t="s">
        <v>141</v>
      </c>
      <c r="D1116" s="50" t="s">
        <v>71</v>
      </c>
      <c r="E1116" s="50" t="s">
        <v>74</v>
      </c>
      <c r="F1116" s="36">
        <f>'Source Data'!F1116</f>
        <v>194</v>
      </c>
      <c r="G1116" s="62">
        <f>IF(F1116=0,"N/A",'Source Data'!O1116/F1116)</f>
        <v>2423.4484536082473</v>
      </c>
      <c r="H1116" s="36">
        <f>'Source Data'!G1116</f>
        <v>311</v>
      </c>
      <c r="I1116" s="62">
        <f>IF(H1116=0,"N/A",'Source Data'!AS1116/H1116)</f>
        <v>2189.1607717041802</v>
      </c>
      <c r="J1116" s="62">
        <f t="shared" si="51"/>
        <v>-234.28768190406709</v>
      </c>
      <c r="K1116" s="55">
        <f t="shared" si="52"/>
        <v>-9.6675331202212528E-2</v>
      </c>
      <c r="L1116" s="58" t="str">
        <f t="shared" si="53"/>
        <v>N/A</v>
      </c>
      <c r="M1116" s="1"/>
      <c r="N1116" s="1"/>
      <c r="O1116" s="1"/>
      <c r="P1116" s="1"/>
      <c r="Q1116" s="1"/>
      <c r="R1116" s="1"/>
      <c r="S1116" s="1"/>
      <c r="T1116" s="1"/>
      <c r="U1116" s="1"/>
      <c r="V1116" s="1"/>
      <c r="W1116" s="1"/>
      <c r="X1116" s="1"/>
      <c r="Y1116" s="1"/>
      <c r="Z1116" s="1"/>
      <c r="AA1116" s="1"/>
      <c r="AB1116" s="1"/>
      <c r="AC1116" s="1"/>
      <c r="AD1116" s="1"/>
      <c r="AE1116" s="1"/>
      <c r="AF1116" s="1"/>
      <c r="AG1116" s="1"/>
      <c r="AH1116" s="1"/>
      <c r="AI1116" s="1"/>
      <c r="AJ1116" s="1"/>
      <c r="AK1116" s="1"/>
      <c r="AL1116" s="1"/>
      <c r="AM1116" s="1"/>
      <c r="AN1116" s="1"/>
      <c r="AO1116" s="1"/>
      <c r="AP1116" s="1"/>
      <c r="AQ1116" s="1"/>
      <c r="AR1116" s="1"/>
      <c r="AS1116" s="1"/>
      <c r="AT1116" s="1"/>
      <c r="AU1116" s="1"/>
    </row>
    <row r="1117" spans="1:47" ht="20" customHeight="1">
      <c r="A1117" s="48" t="s">
        <v>1434</v>
      </c>
      <c r="B1117" s="49">
        <v>61805</v>
      </c>
      <c r="C1117" s="50" t="s">
        <v>152</v>
      </c>
      <c r="D1117" s="50" t="s">
        <v>71</v>
      </c>
      <c r="E1117" s="50" t="s">
        <v>74</v>
      </c>
      <c r="F1117" s="36">
        <f>'Source Data'!F1117</f>
        <v>591</v>
      </c>
      <c r="G1117" s="62">
        <f>IF(F1117=0,"N/A",'Source Data'!O1117/F1117)</f>
        <v>752.42301184433165</v>
      </c>
      <c r="H1117" s="36">
        <f>'Source Data'!G1117</f>
        <v>629</v>
      </c>
      <c r="I1117" s="62">
        <f>IF(H1117=0,"N/A",'Source Data'!AS1117/H1117)</f>
        <v>1011.027027027027</v>
      </c>
      <c r="J1117" s="62">
        <f t="shared" si="51"/>
        <v>258.60401518269532</v>
      </c>
      <c r="K1117" s="55">
        <f t="shared" si="52"/>
        <v>0.34369498422012346</v>
      </c>
      <c r="L1117" s="58">
        <f t="shared" si="53"/>
        <v>0.4098930943709998</v>
      </c>
      <c r="M1117" s="1"/>
      <c r="N1117" s="1"/>
      <c r="O1117" s="1"/>
      <c r="P1117" s="1"/>
      <c r="Q1117" s="1"/>
      <c r="R1117" s="1"/>
      <c r="S1117" s="1"/>
      <c r="T1117" s="1"/>
      <c r="U1117" s="1"/>
      <c r="V1117" s="1"/>
      <c r="W1117" s="1"/>
      <c r="X1117" s="1"/>
      <c r="Y1117" s="1"/>
      <c r="Z1117" s="1"/>
      <c r="AA1117" s="1"/>
      <c r="AB1117" s="1"/>
      <c r="AC1117" s="1"/>
      <c r="AD1117" s="1"/>
      <c r="AE1117" s="1"/>
      <c r="AF1117" s="1"/>
      <c r="AG1117" s="1"/>
      <c r="AH1117" s="1"/>
      <c r="AI1117" s="1"/>
      <c r="AJ1117" s="1"/>
      <c r="AK1117" s="1"/>
      <c r="AL1117" s="1"/>
      <c r="AM1117" s="1"/>
      <c r="AN1117" s="1"/>
      <c r="AO1117" s="1"/>
      <c r="AP1117" s="1"/>
      <c r="AQ1117" s="1"/>
      <c r="AR1117" s="1"/>
      <c r="AS1117" s="1"/>
      <c r="AT1117" s="1"/>
      <c r="AU1117" s="1"/>
    </row>
    <row r="1118" spans="1:47" ht="20" customHeight="1">
      <c r="A1118" s="48" t="s">
        <v>1435</v>
      </c>
      <c r="B1118" s="49">
        <v>212904</v>
      </c>
      <c r="C1118" s="50" t="s">
        <v>157</v>
      </c>
      <c r="D1118" s="50" t="s">
        <v>79</v>
      </c>
      <c r="E1118" s="50" t="s">
        <v>74</v>
      </c>
      <c r="F1118" s="36">
        <f>'Source Data'!F1118</f>
        <v>1089</v>
      </c>
      <c r="G1118" s="62">
        <f>IF(F1118=0,"N/A",'Source Data'!O1118/F1118)</f>
        <v>1423.2056932966025</v>
      </c>
      <c r="H1118" s="36">
        <f>'Source Data'!G1118</f>
        <v>1063</v>
      </c>
      <c r="I1118" s="62">
        <f>IF(H1118=0,"N/A",'Source Data'!AS1118/H1118)</f>
        <v>1988.1063029162747</v>
      </c>
      <c r="J1118" s="62">
        <f t="shared" si="51"/>
        <v>564.9006096196722</v>
      </c>
      <c r="K1118" s="55">
        <f t="shared" si="52"/>
        <v>0.39692126885129342</v>
      </c>
      <c r="L1118" s="58">
        <f t="shared" si="53"/>
        <v>0.1876436282682826</v>
      </c>
      <c r="M1118" s="1"/>
      <c r="N1118" s="1"/>
      <c r="O1118" s="1"/>
      <c r="P1118" s="1"/>
      <c r="Q1118" s="1"/>
      <c r="R1118" s="1"/>
      <c r="S1118" s="1"/>
      <c r="T1118" s="1"/>
      <c r="U1118" s="1"/>
      <c r="V1118" s="1"/>
      <c r="W1118" s="1"/>
      <c r="X1118" s="1"/>
      <c r="Y1118" s="1"/>
      <c r="Z1118" s="1"/>
      <c r="AA1118" s="1"/>
      <c r="AB1118" s="1"/>
      <c r="AC1118" s="1"/>
      <c r="AD1118" s="1"/>
      <c r="AE1118" s="1"/>
      <c r="AF1118" s="1"/>
      <c r="AG1118" s="1"/>
      <c r="AH1118" s="1"/>
      <c r="AI1118" s="1"/>
      <c r="AJ1118" s="1"/>
      <c r="AK1118" s="1"/>
      <c r="AL1118" s="1"/>
      <c r="AM1118" s="1"/>
      <c r="AN1118" s="1"/>
      <c r="AO1118" s="1"/>
      <c r="AP1118" s="1"/>
      <c r="AQ1118" s="1"/>
      <c r="AR1118" s="1"/>
      <c r="AS1118" s="1"/>
      <c r="AT1118" s="1"/>
      <c r="AU1118" s="1"/>
    </row>
    <row r="1119" spans="1:47" ht="20" customHeight="1">
      <c r="A1119" s="48" t="s">
        <v>1436</v>
      </c>
      <c r="B1119" s="49">
        <v>14910</v>
      </c>
      <c r="C1119" s="50" t="s">
        <v>86</v>
      </c>
      <c r="D1119" s="50" t="s">
        <v>79</v>
      </c>
      <c r="E1119" s="50" t="s">
        <v>74</v>
      </c>
      <c r="F1119" s="36">
        <f>'Source Data'!F1119</f>
        <v>1569</v>
      </c>
      <c r="G1119" s="62">
        <f>IF(F1119=0,"N/A",'Source Data'!O1119/F1119)</f>
        <v>1337.6571064372213</v>
      </c>
      <c r="H1119" s="36">
        <f>'Source Data'!G1119</f>
        <v>1732</v>
      </c>
      <c r="I1119" s="62">
        <f>IF(H1119=0,"N/A",'Source Data'!AS1119/H1119)</f>
        <v>1750.1195150115473</v>
      </c>
      <c r="J1119" s="62">
        <f t="shared" si="51"/>
        <v>412.46240857432599</v>
      </c>
      <c r="K1119" s="55">
        <f t="shared" si="52"/>
        <v>0.30834688993870613</v>
      </c>
      <c r="L1119" s="58">
        <f t="shared" si="53"/>
        <v>0.25699311693976767</v>
      </c>
      <c r="M1119" s="1"/>
      <c r="N1119" s="1"/>
      <c r="O1119" s="1"/>
      <c r="P1119" s="1"/>
      <c r="Q1119" s="1"/>
      <c r="R1119" s="1"/>
      <c r="S1119" s="1"/>
      <c r="T1119" s="1"/>
      <c r="U1119" s="1"/>
      <c r="V1119" s="1"/>
      <c r="W1119" s="1"/>
      <c r="X1119" s="1"/>
      <c r="Y1119" s="1"/>
      <c r="Z1119" s="1"/>
      <c r="AA1119" s="1"/>
      <c r="AB1119" s="1"/>
      <c r="AC1119" s="1"/>
      <c r="AD1119" s="1"/>
      <c r="AE1119" s="1"/>
      <c r="AF1119" s="1"/>
      <c r="AG1119" s="1"/>
      <c r="AH1119" s="1"/>
      <c r="AI1119" s="1"/>
      <c r="AJ1119" s="1"/>
      <c r="AK1119" s="1"/>
      <c r="AL1119" s="1"/>
      <c r="AM1119" s="1"/>
      <c r="AN1119" s="1"/>
      <c r="AO1119" s="1"/>
      <c r="AP1119" s="1"/>
      <c r="AQ1119" s="1"/>
      <c r="AR1119" s="1"/>
      <c r="AS1119" s="1"/>
      <c r="AT1119" s="1"/>
      <c r="AU1119" s="1"/>
    </row>
    <row r="1120" spans="1:47" ht="20" customHeight="1">
      <c r="A1120" s="48" t="s">
        <v>1437</v>
      </c>
      <c r="B1120" s="49">
        <v>219903</v>
      </c>
      <c r="C1120" s="50" t="s">
        <v>726</v>
      </c>
      <c r="D1120" s="50" t="s">
        <v>79</v>
      </c>
      <c r="E1120" s="50" t="s">
        <v>74</v>
      </c>
      <c r="F1120" s="36">
        <f>'Source Data'!F1120</f>
        <v>996</v>
      </c>
      <c r="G1120" s="62">
        <f>IF(F1120=0,"N/A",'Source Data'!O1120/F1120)</f>
        <v>1510.4748995983937</v>
      </c>
      <c r="H1120" s="36">
        <f>'Source Data'!G1120</f>
        <v>801</v>
      </c>
      <c r="I1120" s="62">
        <f>IF(H1120=0,"N/A",'Source Data'!AS1120/H1120)</f>
        <v>3335.9862671660426</v>
      </c>
      <c r="J1120" s="62">
        <f t="shared" si="51"/>
        <v>1825.5113675676489</v>
      </c>
      <c r="K1120" s="55">
        <f t="shared" si="52"/>
        <v>1.2085678272793658</v>
      </c>
      <c r="L1120" s="58">
        <f t="shared" si="53"/>
        <v>5.8065921627887047E-2</v>
      </c>
      <c r="M1120" s="1"/>
      <c r="N1120" s="1"/>
      <c r="O1120" s="1"/>
      <c r="P1120" s="1"/>
      <c r="Q1120" s="1"/>
      <c r="R1120" s="1"/>
      <c r="S1120" s="1"/>
      <c r="T1120" s="1"/>
      <c r="U1120" s="1"/>
      <c r="V1120" s="1"/>
      <c r="W1120" s="1"/>
      <c r="X1120" s="1"/>
      <c r="Y1120" s="1"/>
      <c r="Z1120" s="1"/>
      <c r="AA1120" s="1"/>
      <c r="AB1120" s="1"/>
      <c r="AC1120" s="1"/>
      <c r="AD1120" s="1"/>
      <c r="AE1120" s="1"/>
      <c r="AF1120" s="1"/>
      <c r="AG1120" s="1"/>
      <c r="AH1120" s="1"/>
      <c r="AI1120" s="1"/>
      <c r="AJ1120" s="1"/>
      <c r="AK1120" s="1"/>
      <c r="AL1120" s="1"/>
      <c r="AM1120" s="1"/>
      <c r="AN1120" s="1"/>
      <c r="AO1120" s="1"/>
      <c r="AP1120" s="1"/>
      <c r="AQ1120" s="1"/>
      <c r="AR1120" s="1"/>
      <c r="AS1120" s="1"/>
      <c r="AT1120" s="1"/>
      <c r="AU1120" s="1"/>
    </row>
    <row r="1121" spans="1:47" ht="20" customHeight="1">
      <c r="A1121" s="48" t="s">
        <v>1438</v>
      </c>
      <c r="B1121" s="49">
        <v>178912</v>
      </c>
      <c r="C1121" s="50" t="s">
        <v>97</v>
      </c>
      <c r="D1121" s="50" t="s">
        <v>79</v>
      </c>
      <c r="E1121" s="50" t="s">
        <v>74</v>
      </c>
      <c r="F1121" s="36">
        <f>'Source Data'!F1121</f>
        <v>3926</v>
      </c>
      <c r="G1121" s="62">
        <f>IF(F1121=0,"N/A",'Source Data'!O1121/F1121)</f>
        <v>1402.9261334691798</v>
      </c>
      <c r="H1121" s="36">
        <f>'Source Data'!G1121</f>
        <v>3671</v>
      </c>
      <c r="I1121" s="62">
        <f>IF(H1121=0,"N/A",'Source Data'!AS1121/H1121)</f>
        <v>1969.7055298283847</v>
      </c>
      <c r="J1121" s="62">
        <f t="shared" si="51"/>
        <v>566.77939635920484</v>
      </c>
      <c r="K1121" s="55">
        <f t="shared" si="52"/>
        <v>0.40399803156967573</v>
      </c>
      <c r="L1121" s="58">
        <f t="shared" si="53"/>
        <v>0.18702161843021711</v>
      </c>
      <c r="M1121" s="1"/>
      <c r="N1121" s="1"/>
      <c r="O1121" s="1"/>
      <c r="P1121" s="1"/>
      <c r="Q1121" s="1"/>
      <c r="R1121" s="1"/>
      <c r="S1121" s="1"/>
      <c r="T1121" s="1"/>
      <c r="U1121" s="1"/>
      <c r="V1121" s="1"/>
      <c r="W1121" s="1"/>
      <c r="X1121" s="1"/>
      <c r="Y1121" s="1"/>
      <c r="Z1121" s="1"/>
      <c r="AA1121" s="1"/>
      <c r="AB1121" s="1"/>
      <c r="AC1121" s="1"/>
      <c r="AD1121" s="1"/>
      <c r="AE1121" s="1"/>
      <c r="AF1121" s="1"/>
      <c r="AG1121" s="1"/>
      <c r="AH1121" s="1"/>
      <c r="AI1121" s="1"/>
      <c r="AJ1121" s="1"/>
      <c r="AK1121" s="1"/>
      <c r="AL1121" s="1"/>
      <c r="AM1121" s="1"/>
      <c r="AN1121" s="1"/>
      <c r="AO1121" s="1"/>
      <c r="AP1121" s="1"/>
      <c r="AQ1121" s="1"/>
      <c r="AR1121" s="1"/>
      <c r="AS1121" s="1"/>
      <c r="AT1121" s="1"/>
      <c r="AU1121" s="1"/>
    </row>
    <row r="1122" spans="1:47" ht="20" customHeight="1">
      <c r="A1122" s="48" t="s">
        <v>1439</v>
      </c>
      <c r="B1122" s="49">
        <v>96905</v>
      </c>
      <c r="C1122" s="50" t="s">
        <v>1009</v>
      </c>
      <c r="D1122" s="50" t="s">
        <v>79</v>
      </c>
      <c r="E1122" s="50" t="s">
        <v>74</v>
      </c>
      <c r="F1122" s="36">
        <f>'Source Data'!F1122</f>
        <v>200</v>
      </c>
      <c r="G1122" s="62">
        <f>IF(F1122=0,"N/A",'Source Data'!O1122/F1122)</f>
        <v>2032.2650000000001</v>
      </c>
      <c r="H1122" s="36">
        <f>'Source Data'!G1122</f>
        <v>180</v>
      </c>
      <c r="I1122" s="62">
        <f>IF(H1122=0,"N/A",'Source Data'!AS1122/H1122)</f>
        <v>2695.65</v>
      </c>
      <c r="J1122" s="62">
        <f t="shared" si="51"/>
        <v>663.38499999999999</v>
      </c>
      <c r="K1122" s="55">
        <f t="shared" si="52"/>
        <v>0.32642642568759483</v>
      </c>
      <c r="L1122" s="58">
        <f t="shared" si="53"/>
        <v>0.15978654928887448</v>
      </c>
      <c r="M1122" s="1"/>
      <c r="N1122" s="1"/>
      <c r="O1122" s="1"/>
      <c r="P1122" s="1"/>
      <c r="Q1122" s="1"/>
      <c r="R1122" s="1"/>
      <c r="S1122" s="1"/>
      <c r="T1122" s="1"/>
      <c r="U1122" s="1"/>
      <c r="V1122" s="1"/>
      <c r="W1122" s="1"/>
      <c r="X1122" s="1"/>
      <c r="Y1122" s="1"/>
      <c r="Z1122" s="1"/>
      <c r="AA1122" s="1"/>
      <c r="AB1122" s="1"/>
      <c r="AC1122" s="1"/>
      <c r="AD1122" s="1"/>
      <c r="AE1122" s="1"/>
      <c r="AF1122" s="1"/>
      <c r="AG1122" s="1"/>
      <c r="AH1122" s="1"/>
      <c r="AI1122" s="1"/>
      <c r="AJ1122" s="1"/>
      <c r="AK1122" s="1"/>
      <c r="AL1122" s="1"/>
      <c r="AM1122" s="1"/>
      <c r="AN1122" s="1"/>
      <c r="AO1122" s="1"/>
      <c r="AP1122" s="1"/>
      <c r="AQ1122" s="1"/>
      <c r="AR1122" s="1"/>
      <c r="AS1122" s="1"/>
      <c r="AT1122" s="1"/>
      <c r="AU1122" s="1"/>
    </row>
    <row r="1123" spans="1:47" ht="20" customHeight="1">
      <c r="A1123" s="48" t="s">
        <v>1440</v>
      </c>
      <c r="B1123" s="49">
        <v>101840</v>
      </c>
      <c r="C1123" s="50" t="s">
        <v>76</v>
      </c>
      <c r="D1123" s="50" t="s">
        <v>71</v>
      </c>
      <c r="E1123" s="50" t="s">
        <v>289</v>
      </c>
      <c r="F1123" s="36">
        <f>'Source Data'!F1123</f>
        <v>537</v>
      </c>
      <c r="G1123" s="62">
        <f>IF(F1123=0,"N/A",'Source Data'!O1123/F1123)</f>
        <v>856.75791433891993</v>
      </c>
      <c r="H1123" s="36">
        <f>'Source Data'!G1123</f>
        <v>405</v>
      </c>
      <c r="I1123" s="62">
        <f>IF(H1123=0,"N/A",'Source Data'!AS1123/H1123)</f>
        <v>1366.353086419753</v>
      </c>
      <c r="J1123" s="62">
        <f t="shared" si="51"/>
        <v>509.59517208083309</v>
      </c>
      <c r="K1123" s="55">
        <f t="shared" si="52"/>
        <v>0.59479482307909592</v>
      </c>
      <c r="L1123" s="58">
        <f t="shared" si="53"/>
        <v>0.20800825009226354</v>
      </c>
      <c r="M1123" s="1"/>
      <c r="N1123" s="1"/>
      <c r="O1123" s="1"/>
      <c r="P1123" s="1"/>
      <c r="Q1123" s="1"/>
      <c r="R1123" s="1"/>
      <c r="S1123" s="1"/>
      <c r="T1123" s="1"/>
      <c r="U1123" s="1"/>
      <c r="V1123" s="1"/>
      <c r="W1123" s="1"/>
      <c r="X1123" s="1"/>
      <c r="Y1123" s="1"/>
      <c r="Z1123" s="1"/>
      <c r="AA1123" s="1"/>
      <c r="AB1123" s="1"/>
      <c r="AC1123" s="1"/>
      <c r="AD1123" s="1"/>
      <c r="AE1123" s="1"/>
      <c r="AF1123" s="1"/>
      <c r="AG1123" s="1"/>
      <c r="AH1123" s="1"/>
      <c r="AI1123" s="1"/>
      <c r="AJ1123" s="1"/>
      <c r="AK1123" s="1"/>
      <c r="AL1123" s="1"/>
      <c r="AM1123" s="1"/>
      <c r="AN1123" s="1"/>
      <c r="AO1123" s="1"/>
      <c r="AP1123" s="1"/>
      <c r="AQ1123" s="1"/>
      <c r="AR1123" s="1"/>
      <c r="AS1123" s="1"/>
      <c r="AT1123" s="1"/>
      <c r="AU1123" s="1"/>
    </row>
    <row r="1124" spans="1:47" ht="20" customHeight="1">
      <c r="A1124" s="48" t="s">
        <v>1441</v>
      </c>
      <c r="B1124" s="49">
        <v>212905</v>
      </c>
      <c r="C1124" s="50" t="s">
        <v>157</v>
      </c>
      <c r="D1124" s="50" t="s">
        <v>79</v>
      </c>
      <c r="E1124" s="50" t="s">
        <v>74</v>
      </c>
      <c r="F1124" s="36">
        <f>'Source Data'!F1124</f>
        <v>18260</v>
      </c>
      <c r="G1124" s="62">
        <f>IF(F1124=0,"N/A",'Source Data'!O1124/F1124)</f>
        <v>1223.2105147864183</v>
      </c>
      <c r="H1124" s="36">
        <f>'Source Data'!G1124</f>
        <v>18708</v>
      </c>
      <c r="I1124" s="62">
        <f>IF(H1124=0,"N/A",'Source Data'!AS1124/H1124)</f>
        <v>1370.9773893521487</v>
      </c>
      <c r="J1124" s="62">
        <f t="shared" si="51"/>
        <v>147.7668745657304</v>
      </c>
      <c r="K1124" s="55">
        <f t="shared" si="52"/>
        <v>0.12080248884349364</v>
      </c>
      <c r="L1124" s="58">
        <f t="shared" si="53"/>
        <v>0.71734615969595095</v>
      </c>
      <c r="M1124" s="1"/>
      <c r="N1124" s="1"/>
      <c r="O1124" s="1"/>
      <c r="P1124" s="1"/>
      <c r="Q1124" s="1"/>
      <c r="R1124" s="1"/>
      <c r="S1124" s="1"/>
      <c r="T1124" s="1"/>
      <c r="U1124" s="1"/>
      <c r="V1124" s="1"/>
      <c r="W1124" s="1"/>
      <c r="X1124" s="1"/>
      <c r="Y1124" s="1"/>
      <c r="Z1124" s="1"/>
      <c r="AA1124" s="1"/>
      <c r="AB1124" s="1"/>
      <c r="AC1124" s="1"/>
      <c r="AD1124" s="1"/>
      <c r="AE1124" s="1"/>
      <c r="AF1124" s="1"/>
      <c r="AG1124" s="1"/>
      <c r="AH1124" s="1"/>
      <c r="AI1124" s="1"/>
      <c r="AJ1124" s="1"/>
      <c r="AK1124" s="1"/>
      <c r="AL1124" s="1"/>
      <c r="AM1124" s="1"/>
      <c r="AN1124" s="1"/>
      <c r="AO1124" s="1"/>
      <c r="AP1124" s="1"/>
      <c r="AQ1124" s="1"/>
      <c r="AR1124" s="1"/>
      <c r="AS1124" s="1"/>
      <c r="AT1124" s="1"/>
      <c r="AU1124" s="1"/>
    </row>
    <row r="1125" spans="1:47" ht="20" customHeight="1">
      <c r="A1125" s="48" t="s">
        <v>1442</v>
      </c>
      <c r="B1125" s="49">
        <v>57845</v>
      </c>
      <c r="C1125" s="50" t="s">
        <v>70</v>
      </c>
      <c r="D1125" s="50" t="s">
        <v>71</v>
      </c>
      <c r="E1125" s="50" t="s">
        <v>74</v>
      </c>
      <c r="F1125" s="36">
        <f>'Source Data'!F1125</f>
        <v>1197</v>
      </c>
      <c r="G1125" s="62">
        <f>IF(F1125=0,"N/A",'Source Data'!O1125/F1125)</f>
        <v>612.20467836257308</v>
      </c>
      <c r="H1125" s="36">
        <f>'Source Data'!G1125</f>
        <v>1703</v>
      </c>
      <c r="I1125" s="62">
        <f>IF(H1125=0,"N/A",'Source Data'!AS1125/H1125)</f>
        <v>934.91074574280685</v>
      </c>
      <c r="J1125" s="62">
        <f t="shared" si="51"/>
        <v>322.70606738023378</v>
      </c>
      <c r="K1125" s="55">
        <f t="shared" si="52"/>
        <v>0.52712120437131615</v>
      </c>
      <c r="L1125" s="58">
        <f t="shared" si="53"/>
        <v>0.32847228705837667</v>
      </c>
      <c r="M1125" s="1"/>
      <c r="N1125" s="1"/>
      <c r="O1125" s="1"/>
      <c r="P1125" s="1"/>
      <c r="Q1125" s="1"/>
      <c r="R1125" s="1"/>
      <c r="S1125" s="1"/>
      <c r="T1125" s="1"/>
      <c r="U1125" s="1"/>
      <c r="V1125" s="1"/>
      <c r="W1125" s="1"/>
      <c r="X1125" s="1"/>
      <c r="Y1125" s="1"/>
      <c r="Z1125" s="1"/>
      <c r="AA1125" s="1"/>
      <c r="AB1125" s="1"/>
      <c r="AC1125" s="1"/>
      <c r="AD1125" s="1"/>
      <c r="AE1125" s="1"/>
      <c r="AF1125" s="1"/>
      <c r="AG1125" s="1"/>
      <c r="AH1125" s="1"/>
      <c r="AI1125" s="1"/>
      <c r="AJ1125" s="1"/>
      <c r="AK1125" s="1"/>
      <c r="AL1125" s="1"/>
      <c r="AM1125" s="1"/>
      <c r="AN1125" s="1"/>
      <c r="AO1125" s="1"/>
      <c r="AP1125" s="1"/>
      <c r="AQ1125" s="1"/>
      <c r="AR1125" s="1"/>
      <c r="AS1125" s="1"/>
      <c r="AT1125" s="1"/>
      <c r="AU1125" s="1"/>
    </row>
    <row r="1126" spans="1:47" ht="20" customHeight="1">
      <c r="A1126" s="48" t="s">
        <v>1443</v>
      </c>
      <c r="B1126" s="49">
        <v>230908</v>
      </c>
      <c r="C1126" s="50" t="s">
        <v>225</v>
      </c>
      <c r="D1126" s="50" t="s">
        <v>79</v>
      </c>
      <c r="E1126" s="50" t="s">
        <v>74</v>
      </c>
      <c r="F1126" s="36">
        <f>'Source Data'!F1126</f>
        <v>755</v>
      </c>
      <c r="G1126" s="62">
        <f>IF(F1126=0,"N/A",'Source Data'!O1126/F1126)</f>
        <v>1367.030463576159</v>
      </c>
      <c r="H1126" s="36">
        <f>'Source Data'!G1126</f>
        <v>720</v>
      </c>
      <c r="I1126" s="62">
        <f>IF(H1126=0,"N/A",'Source Data'!AS1126/H1126)</f>
        <v>2113.6916666666666</v>
      </c>
      <c r="J1126" s="62">
        <f t="shared" si="51"/>
        <v>746.66120309050757</v>
      </c>
      <c r="K1126" s="55">
        <f t="shared" si="52"/>
        <v>0.54619207324556462</v>
      </c>
      <c r="L1126" s="58">
        <f t="shared" si="53"/>
        <v>0.14196532451566399</v>
      </c>
      <c r="M1126" s="1"/>
      <c r="N1126" s="1"/>
      <c r="O1126" s="1"/>
      <c r="P1126" s="1"/>
      <c r="Q1126" s="1"/>
      <c r="R1126" s="1"/>
      <c r="S1126" s="1"/>
      <c r="T1126" s="1"/>
      <c r="U1126" s="1"/>
      <c r="V1126" s="1"/>
      <c r="W1126" s="1"/>
      <c r="X1126" s="1"/>
      <c r="Y1126" s="1"/>
      <c r="Z1126" s="1"/>
      <c r="AA1126" s="1"/>
      <c r="AB1126" s="1"/>
      <c r="AC1126" s="1"/>
      <c r="AD1126" s="1"/>
      <c r="AE1126" s="1"/>
      <c r="AF1126" s="1"/>
      <c r="AG1126" s="1"/>
      <c r="AH1126" s="1"/>
      <c r="AI1126" s="1"/>
      <c r="AJ1126" s="1"/>
      <c r="AK1126" s="1"/>
      <c r="AL1126" s="1"/>
      <c r="AM1126" s="1"/>
      <c r="AN1126" s="1"/>
      <c r="AO1126" s="1"/>
      <c r="AP1126" s="1"/>
      <c r="AQ1126" s="1"/>
      <c r="AR1126" s="1"/>
      <c r="AS1126" s="1"/>
      <c r="AT1126" s="1"/>
      <c r="AU1126" s="1"/>
    </row>
    <row r="1127" spans="1:47" ht="20" customHeight="1">
      <c r="A1127" s="48" t="s">
        <v>1444</v>
      </c>
      <c r="B1127" s="49">
        <v>230904</v>
      </c>
      <c r="C1127" s="50" t="s">
        <v>225</v>
      </c>
      <c r="D1127" s="50" t="s">
        <v>79</v>
      </c>
      <c r="E1127" s="50" t="s">
        <v>74</v>
      </c>
      <c r="F1127" s="36">
        <f>'Source Data'!F1127</f>
        <v>331</v>
      </c>
      <c r="G1127" s="62">
        <f>IF(F1127=0,"N/A",'Source Data'!O1127/F1127)</f>
        <v>1795.3897280966767</v>
      </c>
      <c r="H1127" s="36">
        <f>'Source Data'!G1127</f>
        <v>282</v>
      </c>
      <c r="I1127" s="62">
        <f>IF(H1127=0,"N/A",'Source Data'!AS1127/H1127)</f>
        <v>2048.0815602836878</v>
      </c>
      <c r="J1127" s="62">
        <f t="shared" si="51"/>
        <v>252.69183218701119</v>
      </c>
      <c r="K1127" s="55">
        <f t="shared" si="52"/>
        <v>0.14074483563793924</v>
      </c>
      <c r="L1127" s="58">
        <f t="shared" si="53"/>
        <v>0.41948328556006487</v>
      </c>
      <c r="M1127" s="1"/>
      <c r="N1127" s="1"/>
      <c r="O1127" s="1"/>
      <c r="P1127" s="1"/>
      <c r="Q1127" s="1"/>
      <c r="R1127" s="1"/>
      <c r="S1127" s="1"/>
      <c r="T1127" s="1"/>
      <c r="U1127" s="1"/>
      <c r="V1127" s="1"/>
      <c r="W1127" s="1"/>
      <c r="X1127" s="1"/>
      <c r="Y1127" s="1"/>
      <c r="Z1127" s="1"/>
      <c r="AA1127" s="1"/>
      <c r="AB1127" s="1"/>
      <c r="AC1127" s="1"/>
      <c r="AD1127" s="1"/>
      <c r="AE1127" s="1"/>
      <c r="AF1127" s="1"/>
      <c r="AG1127" s="1"/>
      <c r="AH1127" s="1"/>
      <c r="AI1127" s="1"/>
      <c r="AJ1127" s="1"/>
      <c r="AK1127" s="1"/>
      <c r="AL1127" s="1"/>
      <c r="AM1127" s="1"/>
      <c r="AN1127" s="1"/>
      <c r="AO1127" s="1"/>
      <c r="AP1127" s="1"/>
      <c r="AQ1127" s="1"/>
      <c r="AR1127" s="1"/>
      <c r="AS1127" s="1"/>
      <c r="AT1127" s="1"/>
      <c r="AU1127" s="1"/>
    </row>
    <row r="1128" spans="1:47" ht="20" customHeight="1">
      <c r="A1128" s="48" t="s">
        <v>1445</v>
      </c>
      <c r="B1128" s="49">
        <v>240903</v>
      </c>
      <c r="C1128" s="50" t="s">
        <v>903</v>
      </c>
      <c r="D1128" s="50" t="s">
        <v>79</v>
      </c>
      <c r="E1128" s="50" t="s">
        <v>74</v>
      </c>
      <c r="F1128" s="36">
        <f>'Source Data'!F1128</f>
        <v>43033</v>
      </c>
      <c r="G1128" s="62">
        <f>IF(F1128=0,"N/A",'Source Data'!O1128/F1128)</f>
        <v>1790.1919457160784</v>
      </c>
      <c r="H1128" s="36">
        <f>'Source Data'!G1128</f>
        <v>40742</v>
      </c>
      <c r="I1128" s="62">
        <f>IF(H1128=0,"N/A",'Source Data'!AS1128/H1128)</f>
        <v>2289.1725246674196</v>
      </c>
      <c r="J1128" s="62">
        <f t="shared" si="51"/>
        <v>498.98057895134116</v>
      </c>
      <c r="K1128" s="55">
        <f t="shared" si="52"/>
        <v>0.27873021110691482</v>
      </c>
      <c r="L1128" s="58">
        <f t="shared" si="53"/>
        <v>0.21243311758299263</v>
      </c>
      <c r="M1128" s="1"/>
      <c r="N1128" s="1"/>
      <c r="O1128" s="1"/>
      <c r="P1128" s="1"/>
      <c r="Q1128" s="1"/>
      <c r="R1128" s="1"/>
      <c r="S1128" s="1"/>
      <c r="T1128" s="1"/>
      <c r="U1128" s="1"/>
      <c r="V1128" s="1"/>
      <c r="W1128" s="1"/>
      <c r="X1128" s="1"/>
      <c r="Y1128" s="1"/>
      <c r="Z1128" s="1"/>
      <c r="AA1128" s="1"/>
      <c r="AB1128" s="1"/>
      <c r="AC1128" s="1"/>
      <c r="AD1128" s="1"/>
      <c r="AE1128" s="1"/>
      <c r="AF1128" s="1"/>
      <c r="AG1128" s="1"/>
      <c r="AH1128" s="1"/>
      <c r="AI1128" s="1"/>
      <c r="AJ1128" s="1"/>
      <c r="AK1128" s="1"/>
      <c r="AL1128" s="1"/>
      <c r="AM1128" s="1"/>
      <c r="AN1128" s="1"/>
      <c r="AO1128" s="1"/>
      <c r="AP1128" s="1"/>
      <c r="AQ1128" s="1"/>
      <c r="AR1128" s="1"/>
      <c r="AS1128" s="1"/>
      <c r="AT1128" s="1"/>
      <c r="AU1128" s="1"/>
    </row>
    <row r="1129" spans="1:47" ht="20" customHeight="1">
      <c r="A1129" s="48" t="s">
        <v>1446</v>
      </c>
      <c r="B1129" s="49">
        <v>57808</v>
      </c>
      <c r="C1129" s="50" t="s">
        <v>70</v>
      </c>
      <c r="D1129" s="50" t="s">
        <v>71</v>
      </c>
      <c r="E1129" s="50" t="s">
        <v>74</v>
      </c>
      <c r="F1129" s="36">
        <f>'Source Data'!F1129</f>
        <v>2282</v>
      </c>
      <c r="G1129" s="62">
        <f>IF(F1129=0,"N/A",'Source Data'!O1129/F1129)</f>
        <v>1021.6161262050832</v>
      </c>
      <c r="H1129" s="36">
        <f>'Source Data'!G1129</f>
        <v>2036</v>
      </c>
      <c r="I1129" s="62">
        <f>IF(H1129=0,"N/A",'Source Data'!AS1129/H1129)</f>
        <v>1048.548133595285</v>
      </c>
      <c r="J1129" s="62">
        <f t="shared" si="51"/>
        <v>26.932007390201761</v>
      </c>
      <c r="K1129" s="55">
        <f t="shared" si="52"/>
        <v>2.6362159620800001E-2</v>
      </c>
      <c r="L1129" s="58">
        <f t="shared" si="53"/>
        <v>3.9358373278393008</v>
      </c>
      <c r="M1129" s="1"/>
      <c r="N1129" s="1"/>
      <c r="O1129" s="1"/>
      <c r="P1129" s="1"/>
      <c r="Q1129" s="1"/>
      <c r="R1129" s="1"/>
      <c r="S1129" s="1"/>
      <c r="T1129" s="1"/>
      <c r="U1129" s="1"/>
      <c r="V1129" s="1"/>
      <c r="W1129" s="1"/>
      <c r="X1129" s="1"/>
      <c r="Y1129" s="1"/>
      <c r="Z1129" s="1"/>
      <c r="AA1129" s="1"/>
      <c r="AB1129" s="1"/>
      <c r="AC1129" s="1"/>
      <c r="AD1129" s="1"/>
      <c r="AE1129" s="1"/>
      <c r="AF1129" s="1"/>
      <c r="AG1129" s="1"/>
      <c r="AH1129" s="1"/>
      <c r="AI1129" s="1"/>
      <c r="AJ1129" s="1"/>
      <c r="AK1129" s="1"/>
      <c r="AL1129" s="1"/>
      <c r="AM1129" s="1"/>
      <c r="AN1129" s="1"/>
      <c r="AO1129" s="1"/>
      <c r="AP1129" s="1"/>
      <c r="AQ1129" s="1"/>
      <c r="AR1129" s="1"/>
      <c r="AS1129" s="1"/>
      <c r="AT1129" s="1"/>
      <c r="AU1129" s="1"/>
    </row>
    <row r="1130" spans="1:47" ht="20" customHeight="1">
      <c r="A1130" s="48" t="s">
        <v>1447</v>
      </c>
      <c r="B1130" s="49">
        <v>101807</v>
      </c>
      <c r="C1130" s="50" t="s">
        <v>76</v>
      </c>
      <c r="D1130" s="50" t="s">
        <v>71</v>
      </c>
      <c r="E1130" s="50" t="s">
        <v>72</v>
      </c>
      <c r="F1130" s="36">
        <f>'Source Data'!F1130</f>
        <v>131</v>
      </c>
      <c r="G1130" s="62">
        <f>IF(F1130=0,"N/A",'Source Data'!O1130/F1130)</f>
        <v>2090.2977099236641</v>
      </c>
      <c r="H1130" s="36">
        <f>'Source Data'!G1130</f>
        <v>0</v>
      </c>
      <c r="I1130" s="62" t="str">
        <f>IF(H1130=0,"N/A",'Source Data'!AS1130/H1130)</f>
        <v>N/A</v>
      </c>
      <c r="J1130" s="62" t="str">
        <f t="shared" si="51"/>
        <v>N/A</v>
      </c>
      <c r="K1130" s="55" t="str">
        <f t="shared" si="52"/>
        <v>N/A</v>
      </c>
      <c r="L1130" s="58" t="str">
        <f t="shared" si="53"/>
        <v>N/A</v>
      </c>
      <c r="M1130" s="1"/>
      <c r="N1130" s="1"/>
      <c r="O1130" s="1"/>
      <c r="P1130" s="1"/>
      <c r="Q1130" s="1"/>
      <c r="R1130" s="1"/>
      <c r="S1130" s="1"/>
      <c r="T1130" s="1"/>
      <c r="U1130" s="1"/>
      <c r="V1130" s="1"/>
      <c r="W1130" s="1"/>
      <c r="X1130" s="1"/>
      <c r="Y1130" s="1"/>
      <c r="Z1130" s="1"/>
      <c r="AA1130" s="1"/>
      <c r="AB1130" s="1"/>
      <c r="AC1130" s="1"/>
      <c r="AD1130" s="1"/>
      <c r="AE1130" s="1"/>
      <c r="AF1130" s="1"/>
      <c r="AG1130" s="1"/>
      <c r="AH1130" s="1"/>
      <c r="AI1130" s="1"/>
      <c r="AJ1130" s="1"/>
      <c r="AK1130" s="1"/>
      <c r="AL1130" s="1"/>
      <c r="AM1130" s="1"/>
      <c r="AN1130" s="1"/>
      <c r="AO1130" s="1"/>
      <c r="AP1130" s="1"/>
      <c r="AQ1130" s="1"/>
      <c r="AR1130" s="1"/>
      <c r="AS1130" s="1"/>
      <c r="AT1130" s="1"/>
      <c r="AU1130" s="1"/>
    </row>
    <row r="1131" spans="1:47" ht="20" customHeight="1">
      <c r="A1131" s="48" t="s">
        <v>1448</v>
      </c>
      <c r="B1131" s="49">
        <v>227506</v>
      </c>
      <c r="C1131" s="50" t="s">
        <v>168</v>
      </c>
      <c r="D1131" s="50" t="s">
        <v>79</v>
      </c>
      <c r="E1131" s="50" t="s">
        <v>74</v>
      </c>
      <c r="F1131" s="36">
        <f>'Source Data'!F1131</f>
        <v>247</v>
      </c>
      <c r="G1131" s="62">
        <f>IF(F1131=0,"N/A",'Source Data'!O1131/F1131)</f>
        <v>0</v>
      </c>
      <c r="H1131" s="36">
        <f>'Source Data'!G1131</f>
        <v>1056</v>
      </c>
      <c r="I1131" s="62">
        <f>IF(H1131=0,"N/A",'Source Data'!AS1131/H1131)</f>
        <v>682.49810606060601</v>
      </c>
      <c r="J1131" s="62">
        <f t="shared" si="51"/>
        <v>682.49810606060601</v>
      </c>
      <c r="K1131" s="55" t="str">
        <f t="shared" si="52"/>
        <v>N/A</v>
      </c>
      <c r="L1131" s="58">
        <f t="shared" si="53"/>
        <v>0.1553117863019933</v>
      </c>
      <c r="M1131" s="1"/>
      <c r="N1131" s="1"/>
      <c r="O1131" s="1"/>
      <c r="P1131" s="1"/>
      <c r="Q1131" s="1"/>
      <c r="R1131" s="1"/>
      <c r="S1131" s="1"/>
      <c r="T1131" s="1"/>
      <c r="U1131" s="1"/>
      <c r="V1131" s="1"/>
      <c r="W1131" s="1"/>
      <c r="X1131" s="1"/>
      <c r="Y1131" s="1"/>
      <c r="Z1131" s="1"/>
      <c r="AA1131" s="1"/>
      <c r="AB1131" s="1"/>
      <c r="AC1131" s="1"/>
      <c r="AD1131" s="1"/>
      <c r="AE1131" s="1"/>
      <c r="AF1131" s="1"/>
      <c r="AG1131" s="1"/>
      <c r="AH1131" s="1"/>
      <c r="AI1131" s="1"/>
      <c r="AJ1131" s="1"/>
      <c r="AK1131" s="1"/>
      <c r="AL1131" s="1"/>
      <c r="AM1131" s="1"/>
      <c r="AN1131" s="1"/>
      <c r="AO1131" s="1"/>
      <c r="AP1131" s="1"/>
      <c r="AQ1131" s="1"/>
      <c r="AR1131" s="1"/>
      <c r="AS1131" s="1"/>
      <c r="AT1131" s="1"/>
      <c r="AU1131" s="1"/>
    </row>
    <row r="1132" spans="1:47" ht="20" customHeight="1">
      <c r="A1132" s="48" t="s">
        <v>1449</v>
      </c>
      <c r="B1132" s="49">
        <v>227819</v>
      </c>
      <c r="C1132" s="50" t="s">
        <v>168</v>
      </c>
      <c r="D1132" s="50" t="s">
        <v>71</v>
      </c>
      <c r="E1132" s="50" t="s">
        <v>74</v>
      </c>
      <c r="F1132" s="36">
        <f>'Source Data'!F1132</f>
        <v>295</v>
      </c>
      <c r="G1132" s="62">
        <f>IF(F1132=0,"N/A",'Source Data'!O1132/F1132)</f>
        <v>2501.9932203389831</v>
      </c>
      <c r="H1132" s="36">
        <f>'Source Data'!G1132</f>
        <v>304</v>
      </c>
      <c r="I1132" s="62">
        <f>IF(H1132=0,"N/A",'Source Data'!AS1132/H1132)</f>
        <v>2373.5690789473683</v>
      </c>
      <c r="J1132" s="62">
        <f t="shared" si="51"/>
        <v>-128.42414139161474</v>
      </c>
      <c r="K1132" s="55">
        <f t="shared" si="52"/>
        <v>-5.1328732766995733E-2</v>
      </c>
      <c r="L1132" s="58" t="str">
        <f t="shared" si="53"/>
        <v>N/A</v>
      </c>
      <c r="M1132" s="1"/>
      <c r="N1132" s="1"/>
      <c r="O1132" s="1"/>
      <c r="P1132" s="1"/>
      <c r="Q1132" s="1"/>
      <c r="R1132" s="1"/>
      <c r="S1132" s="1"/>
      <c r="T1132" s="1"/>
      <c r="U1132" s="1"/>
      <c r="V1132" s="1"/>
      <c r="W1132" s="1"/>
      <c r="X1132" s="1"/>
      <c r="Y1132" s="1"/>
      <c r="Z1132" s="1"/>
      <c r="AA1132" s="1"/>
      <c r="AB1132" s="1"/>
      <c r="AC1132" s="1"/>
      <c r="AD1132" s="1"/>
      <c r="AE1132" s="1"/>
      <c r="AF1132" s="1"/>
      <c r="AG1132" s="1"/>
      <c r="AH1132" s="1"/>
      <c r="AI1132" s="1"/>
      <c r="AJ1132" s="1"/>
      <c r="AK1132" s="1"/>
      <c r="AL1132" s="1"/>
      <c r="AM1132" s="1"/>
      <c r="AN1132" s="1"/>
      <c r="AO1132" s="1"/>
      <c r="AP1132" s="1"/>
      <c r="AQ1132" s="1"/>
      <c r="AR1132" s="1"/>
      <c r="AS1132" s="1"/>
      <c r="AT1132" s="1"/>
      <c r="AU1132" s="1"/>
    </row>
    <row r="1133" spans="1:47" ht="20" customHeight="1">
      <c r="A1133" s="48" t="s">
        <v>1450</v>
      </c>
      <c r="B1133" s="49">
        <v>227806</v>
      </c>
      <c r="C1133" s="50" t="s">
        <v>168</v>
      </c>
      <c r="D1133" s="50" t="s">
        <v>71</v>
      </c>
      <c r="E1133" s="50" t="s">
        <v>74</v>
      </c>
      <c r="F1133" s="36">
        <f>'Source Data'!F1133</f>
        <v>609</v>
      </c>
      <c r="G1133" s="62">
        <f>IF(F1133=0,"N/A",'Source Data'!O1133/F1133)</f>
        <v>3633.6206896551726</v>
      </c>
      <c r="H1133" s="36">
        <f>'Source Data'!G1133</f>
        <v>587</v>
      </c>
      <c r="I1133" s="62">
        <f>IF(H1133=0,"N/A",'Source Data'!AS1133/H1133)</f>
        <v>3840</v>
      </c>
      <c r="J1133" s="62">
        <f t="shared" si="51"/>
        <v>206.37931034482745</v>
      </c>
      <c r="K1133" s="55">
        <f t="shared" si="52"/>
        <v>5.6797153024910993E-2</v>
      </c>
      <c r="L1133" s="58">
        <f t="shared" si="53"/>
        <v>0.51361737677527186</v>
      </c>
      <c r="M1133" s="1"/>
      <c r="N1133" s="1"/>
      <c r="O1133" s="1"/>
      <c r="P1133" s="1"/>
      <c r="Q1133" s="1"/>
      <c r="R1133" s="1"/>
      <c r="S1133" s="1"/>
      <c r="T1133" s="1"/>
      <c r="U1133" s="1"/>
      <c r="V1133" s="1"/>
      <c r="W1133" s="1"/>
      <c r="X1133" s="1"/>
      <c r="Y1133" s="1"/>
      <c r="Z1133" s="1"/>
      <c r="AA1133" s="1"/>
      <c r="AB1133" s="1"/>
      <c r="AC1133" s="1"/>
      <c r="AD1133" s="1"/>
      <c r="AE1133" s="1"/>
      <c r="AF1133" s="1"/>
      <c r="AG1133" s="1"/>
      <c r="AH1133" s="1"/>
      <c r="AI1133" s="1"/>
      <c r="AJ1133" s="1"/>
      <c r="AK1133" s="1"/>
      <c r="AL1133" s="1"/>
      <c r="AM1133" s="1"/>
      <c r="AN1133" s="1"/>
      <c r="AO1133" s="1"/>
      <c r="AP1133" s="1"/>
      <c r="AQ1133" s="1"/>
      <c r="AR1133" s="1"/>
      <c r="AS1133" s="1"/>
      <c r="AT1133" s="1"/>
      <c r="AU1133" s="1"/>
    </row>
    <row r="1134" spans="1:47" ht="20" customHeight="1">
      <c r="A1134" s="48" t="s">
        <v>1451</v>
      </c>
      <c r="B1134" s="49">
        <v>227831</v>
      </c>
      <c r="C1134" s="50" t="s">
        <v>168</v>
      </c>
      <c r="D1134" s="50" t="s">
        <v>71</v>
      </c>
      <c r="E1134" s="50" t="s">
        <v>765</v>
      </c>
      <c r="F1134" s="36">
        <f>'Source Data'!F1134</f>
        <v>0</v>
      </c>
      <c r="G1134" s="62" t="str">
        <f>IF(F1134=0,"N/A",'Source Data'!O1134/F1134)</f>
        <v>N/A</v>
      </c>
      <c r="H1134" s="36">
        <f>'Source Data'!G1134</f>
        <v>0</v>
      </c>
      <c r="I1134" s="62" t="str">
        <f>IF(H1134=0,"N/A",'Source Data'!AS1134/H1134)</f>
        <v>N/A</v>
      </c>
      <c r="J1134" s="62" t="str">
        <f t="shared" si="51"/>
        <v>N/A</v>
      </c>
      <c r="K1134" s="55" t="str">
        <f t="shared" si="52"/>
        <v>N/A</v>
      </c>
      <c r="L1134" s="58" t="str">
        <f t="shared" si="53"/>
        <v>N/A</v>
      </c>
      <c r="M1134" s="1"/>
      <c r="N1134" s="1"/>
      <c r="O1134" s="1"/>
      <c r="P1134" s="1"/>
      <c r="Q1134" s="1"/>
      <c r="R1134" s="1"/>
      <c r="S1134" s="1"/>
      <c r="T1134" s="1"/>
      <c r="U1134" s="1"/>
      <c r="V1134" s="1"/>
      <c r="W1134" s="1"/>
      <c r="X1134" s="1"/>
      <c r="Y1134" s="1"/>
      <c r="Z1134" s="1"/>
      <c r="AA1134" s="1"/>
      <c r="AB1134" s="1"/>
      <c r="AC1134" s="1"/>
      <c r="AD1134" s="1"/>
      <c r="AE1134" s="1"/>
      <c r="AF1134" s="1"/>
      <c r="AG1134" s="1"/>
      <c r="AH1134" s="1"/>
      <c r="AI1134" s="1"/>
      <c r="AJ1134" s="1"/>
      <c r="AK1134" s="1"/>
      <c r="AL1134" s="1"/>
      <c r="AM1134" s="1"/>
      <c r="AN1134" s="1"/>
      <c r="AO1134" s="1"/>
      <c r="AP1134" s="1"/>
      <c r="AQ1134" s="1"/>
      <c r="AR1134" s="1"/>
      <c r="AS1134" s="1"/>
      <c r="AT1134" s="1"/>
      <c r="AU1134" s="1"/>
    </row>
    <row r="1135" spans="1:47" ht="20" customHeight="1">
      <c r="A1135" s="48" t="s">
        <v>1452</v>
      </c>
      <c r="B1135" s="49">
        <v>101881</v>
      </c>
      <c r="C1135" s="50" t="s">
        <v>76</v>
      </c>
      <c r="D1135" s="50" t="s">
        <v>71</v>
      </c>
      <c r="E1135" s="50" t="s">
        <v>292</v>
      </c>
      <c r="F1135" s="36">
        <f>'Source Data'!F1135</f>
        <v>0</v>
      </c>
      <c r="G1135" s="62" t="str">
        <f>IF(F1135=0,"N/A",'Source Data'!O1135/F1135)</f>
        <v>N/A</v>
      </c>
      <c r="H1135" s="36">
        <f>'Source Data'!G1135</f>
        <v>36</v>
      </c>
      <c r="I1135" s="62">
        <f>IF(H1135=0,"N/A",'Source Data'!AS1135/H1135)</f>
        <v>5926.7777777777774</v>
      </c>
      <c r="J1135" s="62" t="str">
        <f t="shared" si="51"/>
        <v>N/A</v>
      </c>
      <c r="K1135" s="55" t="str">
        <f t="shared" si="52"/>
        <v>N/A</v>
      </c>
      <c r="L1135" s="58" t="str">
        <f t="shared" si="53"/>
        <v>N/A</v>
      </c>
      <c r="M1135" s="1"/>
      <c r="N1135" s="1"/>
      <c r="O1135" s="1"/>
      <c r="P1135" s="1"/>
      <c r="Q1135" s="1"/>
      <c r="R1135" s="1"/>
      <c r="S1135" s="1"/>
      <c r="T1135" s="1"/>
      <c r="U1135" s="1"/>
      <c r="V1135" s="1"/>
      <c r="W1135" s="1"/>
      <c r="X1135" s="1"/>
      <c r="Y1135" s="1"/>
      <c r="Z1135" s="1"/>
      <c r="AA1135" s="1"/>
      <c r="AB1135" s="1"/>
      <c r="AC1135" s="1"/>
      <c r="AD1135" s="1"/>
      <c r="AE1135" s="1"/>
      <c r="AF1135" s="1"/>
      <c r="AG1135" s="1"/>
      <c r="AH1135" s="1"/>
      <c r="AI1135" s="1"/>
      <c r="AJ1135" s="1"/>
      <c r="AK1135" s="1"/>
      <c r="AL1135" s="1"/>
      <c r="AM1135" s="1"/>
      <c r="AN1135" s="1"/>
      <c r="AO1135" s="1"/>
      <c r="AP1135" s="1"/>
      <c r="AQ1135" s="1"/>
      <c r="AR1135" s="1"/>
      <c r="AS1135" s="1"/>
      <c r="AT1135" s="1"/>
      <c r="AU1135" s="1"/>
    </row>
    <row r="1136" spans="1:47" ht="20" customHeight="1">
      <c r="A1136" s="48" t="s">
        <v>1453</v>
      </c>
      <c r="B1136" s="49">
        <v>57803</v>
      </c>
      <c r="C1136" s="50" t="s">
        <v>70</v>
      </c>
      <c r="D1136" s="50" t="s">
        <v>71</v>
      </c>
      <c r="E1136" s="50" t="s">
        <v>74</v>
      </c>
      <c r="F1136" s="36">
        <f>'Source Data'!F1136</f>
        <v>20068</v>
      </c>
      <c r="G1136" s="62">
        <f>IF(F1136=0,"N/A",'Source Data'!O1136/F1136)</f>
        <v>1151.3521028503089</v>
      </c>
      <c r="H1136" s="36">
        <f>'Source Data'!G1136</f>
        <v>23384</v>
      </c>
      <c r="I1136" s="62">
        <f>IF(H1136=0,"N/A",'Source Data'!AS1136/H1136)</f>
        <v>1646.6053284296954</v>
      </c>
      <c r="J1136" s="62">
        <f t="shared" si="51"/>
        <v>495.25322557938648</v>
      </c>
      <c r="K1136" s="55">
        <f t="shared" si="52"/>
        <v>0.43014923441172193</v>
      </c>
      <c r="L1136" s="58">
        <f t="shared" si="53"/>
        <v>0.21403192250992975</v>
      </c>
      <c r="M1136" s="1"/>
      <c r="N1136" s="1"/>
      <c r="O1136" s="1"/>
      <c r="P1136" s="1"/>
      <c r="Q1136" s="1"/>
      <c r="R1136" s="1"/>
      <c r="S1136" s="1"/>
      <c r="T1136" s="1"/>
      <c r="U1136" s="1"/>
      <c r="V1136" s="1"/>
      <c r="W1136" s="1"/>
      <c r="X1136" s="1"/>
      <c r="Y1136" s="1"/>
      <c r="Z1136" s="1"/>
      <c r="AA1136" s="1"/>
      <c r="AB1136" s="1"/>
      <c r="AC1136" s="1"/>
      <c r="AD1136" s="1"/>
      <c r="AE1136" s="1"/>
      <c r="AF1136" s="1"/>
      <c r="AG1136" s="1"/>
      <c r="AH1136" s="1"/>
      <c r="AI1136" s="1"/>
      <c r="AJ1136" s="1"/>
      <c r="AK1136" s="1"/>
      <c r="AL1136" s="1"/>
      <c r="AM1136" s="1"/>
      <c r="AN1136" s="1"/>
      <c r="AO1136" s="1"/>
      <c r="AP1136" s="1"/>
      <c r="AQ1136" s="1"/>
      <c r="AR1136" s="1"/>
      <c r="AS1136" s="1"/>
      <c r="AT1136" s="1"/>
      <c r="AU1136" s="1"/>
    </row>
    <row r="1137" spans="1:47" ht="20" customHeight="1">
      <c r="A1137" s="48" t="s">
        <v>1454</v>
      </c>
      <c r="B1137" s="49">
        <v>212804</v>
      </c>
      <c r="C1137" s="50" t="s">
        <v>157</v>
      </c>
      <c r="D1137" s="50" t="s">
        <v>71</v>
      </c>
      <c r="E1137" s="50" t="s">
        <v>74</v>
      </c>
      <c r="F1137" s="36">
        <f>'Source Data'!F1137</f>
        <v>844</v>
      </c>
      <c r="G1137" s="62">
        <f>IF(F1137=0,"N/A",'Source Data'!O1137/F1137)</f>
        <v>1970.6919431279621</v>
      </c>
      <c r="H1137" s="36">
        <f>'Source Data'!G1137</f>
        <v>1175</v>
      </c>
      <c r="I1137" s="62">
        <f>IF(H1137=0,"N/A",'Source Data'!AS1137/H1137)</f>
        <v>2515.9770212765957</v>
      </c>
      <c r="J1137" s="62">
        <f t="shared" si="51"/>
        <v>545.2850781486336</v>
      </c>
      <c r="K1137" s="55">
        <f t="shared" si="52"/>
        <v>0.27669726871828332</v>
      </c>
      <c r="L1137" s="58">
        <f t="shared" si="53"/>
        <v>0.19439372953298853</v>
      </c>
      <c r="M1137" s="1"/>
      <c r="N1137" s="1"/>
      <c r="O1137" s="1"/>
      <c r="P1137" s="1"/>
      <c r="Q1137" s="1"/>
      <c r="R1137" s="1"/>
      <c r="S1137" s="1"/>
      <c r="T1137" s="1"/>
      <c r="U1137" s="1"/>
      <c r="V1137" s="1"/>
      <c r="W1137" s="1"/>
      <c r="X1137" s="1"/>
      <c r="Y1137" s="1"/>
      <c r="Z1137" s="1"/>
      <c r="AA1137" s="1"/>
      <c r="AB1137" s="1"/>
      <c r="AC1137" s="1"/>
      <c r="AD1137" s="1"/>
      <c r="AE1137" s="1"/>
      <c r="AF1137" s="1"/>
      <c r="AG1137" s="1"/>
      <c r="AH1137" s="1"/>
      <c r="AI1137" s="1"/>
      <c r="AJ1137" s="1"/>
      <c r="AK1137" s="1"/>
      <c r="AL1137" s="1"/>
      <c r="AM1137" s="1"/>
      <c r="AN1137" s="1"/>
      <c r="AO1137" s="1"/>
      <c r="AP1137" s="1"/>
      <c r="AQ1137" s="1"/>
      <c r="AR1137" s="1"/>
      <c r="AS1137" s="1"/>
      <c r="AT1137" s="1"/>
      <c r="AU1137" s="1"/>
    </row>
    <row r="1138" spans="1:47" ht="20" customHeight="1">
      <c r="A1138" s="48" t="s">
        <v>1455</v>
      </c>
      <c r="B1138" s="49">
        <v>232904</v>
      </c>
      <c r="C1138" s="50" t="s">
        <v>872</v>
      </c>
      <c r="D1138" s="50" t="s">
        <v>79</v>
      </c>
      <c r="E1138" s="50" t="s">
        <v>74</v>
      </c>
      <c r="F1138" s="36">
        <f>'Source Data'!F1138</f>
        <v>229</v>
      </c>
      <c r="G1138" s="62">
        <f>IF(F1138=0,"N/A",'Source Data'!O1138/F1138)</f>
        <v>2403.6724890829696</v>
      </c>
      <c r="H1138" s="36">
        <f>'Source Data'!G1138</f>
        <v>196</v>
      </c>
      <c r="I1138" s="62">
        <f>IF(H1138=0,"N/A",'Source Data'!AS1138/H1138)</f>
        <v>2755.8010204081634</v>
      </c>
      <c r="J1138" s="62">
        <f t="shared" si="51"/>
        <v>352.12853132519376</v>
      </c>
      <c r="K1138" s="55">
        <f t="shared" si="52"/>
        <v>0.14649605257142795</v>
      </c>
      <c r="L1138" s="58">
        <f t="shared" si="53"/>
        <v>0.30102644509117632</v>
      </c>
      <c r="M1138" s="1"/>
      <c r="N1138" s="1"/>
      <c r="O1138" s="1"/>
      <c r="P1138" s="1"/>
      <c r="Q1138" s="1"/>
      <c r="R1138" s="1"/>
      <c r="S1138" s="1"/>
      <c r="T1138" s="1"/>
      <c r="U1138" s="1"/>
      <c r="V1138" s="1"/>
      <c r="W1138" s="1"/>
      <c r="X1138" s="1"/>
      <c r="Y1138" s="1"/>
      <c r="Z1138" s="1"/>
      <c r="AA1138" s="1"/>
      <c r="AB1138" s="1"/>
      <c r="AC1138" s="1"/>
      <c r="AD1138" s="1"/>
      <c r="AE1138" s="1"/>
      <c r="AF1138" s="1"/>
      <c r="AG1138" s="1"/>
      <c r="AH1138" s="1"/>
      <c r="AI1138" s="1"/>
      <c r="AJ1138" s="1"/>
      <c r="AK1138" s="1"/>
      <c r="AL1138" s="1"/>
      <c r="AM1138" s="1"/>
      <c r="AN1138" s="1"/>
      <c r="AO1138" s="1"/>
      <c r="AP1138" s="1"/>
      <c r="AQ1138" s="1"/>
      <c r="AR1138" s="1"/>
      <c r="AS1138" s="1"/>
      <c r="AT1138" s="1"/>
      <c r="AU1138" s="1"/>
    </row>
    <row r="1139" spans="1:47" ht="20" customHeight="1">
      <c r="A1139" s="48" t="s">
        <v>1456</v>
      </c>
      <c r="B1139" s="49">
        <v>68803</v>
      </c>
      <c r="C1139" s="50" t="s">
        <v>441</v>
      </c>
      <c r="D1139" s="50" t="s">
        <v>71</v>
      </c>
      <c r="E1139" s="50" t="s">
        <v>1457</v>
      </c>
      <c r="F1139" s="36">
        <f>'Source Data'!F1139</f>
        <v>769</v>
      </c>
      <c r="G1139" s="62">
        <f>IF(F1139=0,"N/A",'Source Data'!O1139/F1139)</f>
        <v>1551.5435630689208</v>
      </c>
      <c r="H1139" s="36">
        <f>'Source Data'!G1139</f>
        <v>0</v>
      </c>
      <c r="I1139" s="62" t="str">
        <f>IF(H1139=0,"N/A",'Source Data'!AS1139/H1139)</f>
        <v>N/A</v>
      </c>
      <c r="J1139" s="62" t="str">
        <f t="shared" si="51"/>
        <v>N/A</v>
      </c>
      <c r="K1139" s="55" t="str">
        <f t="shared" si="52"/>
        <v>N/A</v>
      </c>
      <c r="L1139" s="58" t="str">
        <f t="shared" si="53"/>
        <v>N/A</v>
      </c>
      <c r="M1139" s="1"/>
      <c r="N1139" s="1"/>
      <c r="O1139" s="1"/>
      <c r="P1139" s="1"/>
      <c r="Q1139" s="1"/>
      <c r="R1139" s="1"/>
      <c r="S1139" s="1"/>
      <c r="T1139" s="1"/>
      <c r="U1139" s="1"/>
      <c r="V1139" s="1"/>
      <c r="W1139" s="1"/>
      <c r="X1139" s="1"/>
      <c r="Y1139" s="1"/>
      <c r="Z1139" s="1"/>
      <c r="AA1139" s="1"/>
      <c r="AB1139" s="1"/>
      <c r="AC1139" s="1"/>
      <c r="AD1139" s="1"/>
      <c r="AE1139" s="1"/>
      <c r="AF1139" s="1"/>
      <c r="AG1139" s="1"/>
      <c r="AH1139" s="1"/>
      <c r="AI1139" s="1"/>
      <c r="AJ1139" s="1"/>
      <c r="AK1139" s="1"/>
      <c r="AL1139" s="1"/>
      <c r="AM1139" s="1"/>
      <c r="AN1139" s="1"/>
      <c r="AO1139" s="1"/>
      <c r="AP1139" s="1"/>
      <c r="AQ1139" s="1"/>
      <c r="AR1139" s="1"/>
      <c r="AS1139" s="1"/>
      <c r="AT1139" s="1"/>
      <c r="AU1139" s="1"/>
    </row>
    <row r="1140" spans="1:47" ht="20" customHeight="1">
      <c r="A1140" s="48" t="s">
        <v>1458</v>
      </c>
      <c r="B1140" s="49">
        <v>232903</v>
      </c>
      <c r="C1140" s="50" t="s">
        <v>872</v>
      </c>
      <c r="D1140" s="50" t="s">
        <v>79</v>
      </c>
      <c r="E1140" s="50" t="s">
        <v>74</v>
      </c>
      <c r="F1140" s="36">
        <f>'Source Data'!F1140</f>
        <v>4265</v>
      </c>
      <c r="G1140" s="62">
        <f>IF(F1140=0,"N/A",'Source Data'!O1140/F1140)</f>
        <v>1570.1247362250879</v>
      </c>
      <c r="H1140" s="36">
        <f>'Source Data'!G1140</f>
        <v>4019</v>
      </c>
      <c r="I1140" s="62">
        <f>IF(H1140=0,"N/A",'Source Data'!AS1140/H1140)</f>
        <v>2033.2555362030355</v>
      </c>
      <c r="J1140" s="62">
        <f t="shared" si="51"/>
        <v>463.13079997794762</v>
      </c>
      <c r="K1140" s="55">
        <f t="shared" si="52"/>
        <v>0.29496433582175902</v>
      </c>
      <c r="L1140" s="58">
        <f t="shared" si="53"/>
        <v>0.22887702568053622</v>
      </c>
      <c r="M1140" s="1"/>
      <c r="N1140" s="1"/>
      <c r="O1140" s="1"/>
      <c r="P1140" s="1"/>
      <c r="Q1140" s="1"/>
      <c r="R1140" s="1"/>
      <c r="S1140" s="1"/>
      <c r="T1140" s="1"/>
      <c r="U1140" s="1"/>
      <c r="V1140" s="1"/>
      <c r="W1140" s="1"/>
      <c r="X1140" s="1"/>
      <c r="Y1140" s="1"/>
      <c r="Z1140" s="1"/>
      <c r="AA1140" s="1"/>
      <c r="AB1140" s="1"/>
      <c r="AC1140" s="1"/>
      <c r="AD1140" s="1"/>
      <c r="AE1140" s="1"/>
      <c r="AF1140" s="1"/>
      <c r="AG1140" s="1"/>
      <c r="AH1140" s="1"/>
      <c r="AI1140" s="1"/>
      <c r="AJ1140" s="1"/>
      <c r="AK1140" s="1"/>
      <c r="AL1140" s="1"/>
      <c r="AM1140" s="1"/>
      <c r="AN1140" s="1"/>
      <c r="AO1140" s="1"/>
      <c r="AP1140" s="1"/>
      <c r="AQ1140" s="1"/>
      <c r="AR1140" s="1"/>
      <c r="AS1140" s="1"/>
      <c r="AT1140" s="1"/>
      <c r="AU1140" s="1"/>
    </row>
    <row r="1141" spans="1:47" ht="20" customHeight="1">
      <c r="A1141" s="48" t="s">
        <v>1459</v>
      </c>
      <c r="B1141" s="49">
        <v>122902</v>
      </c>
      <c r="C1141" s="50" t="s">
        <v>643</v>
      </c>
      <c r="D1141" s="50" t="s">
        <v>79</v>
      </c>
      <c r="E1141" s="50" t="s">
        <v>74</v>
      </c>
      <c r="F1141" s="36">
        <f>'Source Data'!F1141</f>
        <v>40</v>
      </c>
      <c r="G1141" s="62">
        <f>IF(F1141=0,"N/A",'Source Data'!O1141/F1141)</f>
        <v>6017.5</v>
      </c>
      <c r="H1141" s="36">
        <f>'Source Data'!G1141</f>
        <v>32</v>
      </c>
      <c r="I1141" s="62">
        <f>IF(H1141=0,"N/A",'Source Data'!AS1141/H1141)</f>
        <v>7831.25</v>
      </c>
      <c r="J1141" s="62">
        <f t="shared" si="51"/>
        <v>1813.75</v>
      </c>
      <c r="K1141" s="55">
        <f t="shared" si="52"/>
        <v>0.30141254673867884</v>
      </c>
      <c r="L1141" s="58">
        <f t="shared" si="53"/>
        <v>5.8442453480358376E-2</v>
      </c>
      <c r="M1141" s="1"/>
      <c r="N1141" s="1"/>
      <c r="O1141" s="1"/>
      <c r="P1141" s="1"/>
      <c r="Q1141" s="1"/>
      <c r="R1141" s="1"/>
      <c r="S1141" s="1"/>
      <c r="T1141" s="1"/>
      <c r="U1141" s="1"/>
      <c r="V1141" s="1"/>
      <c r="W1141" s="1"/>
      <c r="X1141" s="1"/>
      <c r="Y1141" s="1"/>
      <c r="Z1141" s="1"/>
      <c r="AA1141" s="1"/>
      <c r="AB1141" s="1"/>
      <c r="AC1141" s="1"/>
      <c r="AD1141" s="1"/>
      <c r="AE1141" s="1"/>
      <c r="AF1141" s="1"/>
      <c r="AG1141" s="1"/>
      <c r="AH1141" s="1"/>
      <c r="AI1141" s="1"/>
      <c r="AJ1141" s="1"/>
      <c r="AK1141" s="1"/>
      <c r="AL1141" s="1"/>
      <c r="AM1141" s="1"/>
      <c r="AN1141" s="1"/>
      <c r="AO1141" s="1"/>
      <c r="AP1141" s="1"/>
      <c r="AQ1141" s="1"/>
      <c r="AR1141" s="1"/>
      <c r="AS1141" s="1"/>
      <c r="AT1141" s="1"/>
      <c r="AU1141" s="1"/>
    </row>
    <row r="1142" spans="1:47" ht="20" customHeight="1">
      <c r="A1142" s="48" t="s">
        <v>1460</v>
      </c>
      <c r="B1142" s="49">
        <v>227824</v>
      </c>
      <c r="C1142" s="50" t="s">
        <v>168</v>
      </c>
      <c r="D1142" s="50" t="s">
        <v>71</v>
      </c>
      <c r="E1142" s="50" t="s">
        <v>74</v>
      </c>
      <c r="F1142" s="36">
        <f>'Source Data'!F1142</f>
        <v>1010</v>
      </c>
      <c r="G1142" s="62">
        <f>IF(F1142=0,"N/A",'Source Data'!O1142/F1142)</f>
        <v>2063.1920792079209</v>
      </c>
      <c r="H1142" s="36">
        <f>'Source Data'!G1142</f>
        <v>871</v>
      </c>
      <c r="I1142" s="62">
        <f>IF(H1142=0,"N/A",'Source Data'!AS1142/H1142)</f>
        <v>3248.1435132032148</v>
      </c>
      <c r="J1142" s="62">
        <f t="shared" si="51"/>
        <v>1184.9514339952939</v>
      </c>
      <c r="K1142" s="55">
        <f t="shared" si="52"/>
        <v>0.57432918919028031</v>
      </c>
      <c r="L1142" s="58">
        <f t="shared" si="53"/>
        <v>8.9455143020166161E-2</v>
      </c>
      <c r="M1142" s="1"/>
      <c r="N1142" s="1"/>
      <c r="O1142" s="1"/>
      <c r="P1142" s="1"/>
      <c r="Q1142" s="1"/>
      <c r="R1142" s="1"/>
      <c r="S1142" s="1"/>
      <c r="T1142" s="1"/>
      <c r="U1142" s="1"/>
      <c r="V1142" s="1"/>
      <c r="W1142" s="1"/>
      <c r="X1142" s="1"/>
      <c r="Y1142" s="1"/>
      <c r="Z1142" s="1"/>
      <c r="AA1142" s="1"/>
      <c r="AB1142" s="1"/>
      <c r="AC1142" s="1"/>
      <c r="AD1142" s="1"/>
      <c r="AE1142" s="1"/>
      <c r="AF1142" s="1"/>
      <c r="AG1142" s="1"/>
      <c r="AH1142" s="1"/>
      <c r="AI1142" s="1"/>
      <c r="AJ1142" s="1"/>
      <c r="AK1142" s="1"/>
      <c r="AL1142" s="1"/>
      <c r="AM1142" s="1"/>
      <c r="AN1142" s="1"/>
      <c r="AO1142" s="1"/>
      <c r="AP1142" s="1"/>
      <c r="AQ1142" s="1"/>
      <c r="AR1142" s="1"/>
      <c r="AS1142" s="1"/>
      <c r="AT1142" s="1"/>
      <c r="AU1142" s="1"/>
    </row>
    <row r="1143" spans="1:47" ht="20" customHeight="1">
      <c r="A1143" s="48" t="s">
        <v>1461</v>
      </c>
      <c r="B1143" s="49">
        <v>18904</v>
      </c>
      <c r="C1143" s="50" t="s">
        <v>415</v>
      </c>
      <c r="D1143" s="50" t="s">
        <v>79</v>
      </c>
      <c r="E1143" s="50" t="s">
        <v>74</v>
      </c>
      <c r="F1143" s="36">
        <f>'Source Data'!F1143</f>
        <v>644</v>
      </c>
      <c r="G1143" s="62">
        <f>IF(F1143=0,"N/A",'Source Data'!O1143/F1143)</f>
        <v>1230.7344720496894</v>
      </c>
      <c r="H1143" s="36">
        <f>'Source Data'!G1143</f>
        <v>669</v>
      </c>
      <c r="I1143" s="62">
        <f>IF(H1143=0,"N/A",'Source Data'!AS1143/H1143)</f>
        <v>1635.7339312406577</v>
      </c>
      <c r="J1143" s="62">
        <f t="shared" si="51"/>
        <v>404.99945919096831</v>
      </c>
      <c r="K1143" s="55">
        <f t="shared" si="52"/>
        <v>0.32907135404802162</v>
      </c>
      <c r="L1143" s="58">
        <f t="shared" si="53"/>
        <v>0.26172874455621953</v>
      </c>
      <c r="M1143" s="1"/>
      <c r="N1143" s="1"/>
      <c r="O1143" s="1"/>
      <c r="P1143" s="1"/>
      <c r="Q1143" s="1"/>
      <c r="R1143" s="1"/>
      <c r="S1143" s="1"/>
      <c r="T1143" s="1"/>
      <c r="U1143" s="1"/>
      <c r="V1143" s="1"/>
      <c r="W1143" s="1"/>
      <c r="X1143" s="1"/>
      <c r="Y1143" s="1"/>
      <c r="Z1143" s="1"/>
      <c r="AA1143" s="1"/>
      <c r="AB1143" s="1"/>
      <c r="AC1143" s="1"/>
      <c r="AD1143" s="1"/>
      <c r="AE1143" s="1"/>
      <c r="AF1143" s="1"/>
      <c r="AG1143" s="1"/>
      <c r="AH1143" s="1"/>
      <c r="AI1143" s="1"/>
      <c r="AJ1143" s="1"/>
      <c r="AK1143" s="1"/>
      <c r="AL1143" s="1"/>
      <c r="AM1143" s="1"/>
      <c r="AN1143" s="1"/>
      <c r="AO1143" s="1"/>
      <c r="AP1143" s="1"/>
      <c r="AQ1143" s="1"/>
      <c r="AR1143" s="1"/>
      <c r="AS1143" s="1"/>
      <c r="AT1143" s="1"/>
      <c r="AU1143" s="1"/>
    </row>
    <row r="1144" spans="1:47" ht="20" customHeight="1">
      <c r="A1144" s="48" t="s">
        <v>1462</v>
      </c>
      <c r="B1144" s="49">
        <v>49903</v>
      </c>
      <c r="C1144" s="50" t="s">
        <v>339</v>
      </c>
      <c r="D1144" s="50" t="s">
        <v>79</v>
      </c>
      <c r="E1144" s="50" t="s">
        <v>74</v>
      </c>
      <c r="F1144" s="36">
        <f>'Source Data'!F1144</f>
        <v>884</v>
      </c>
      <c r="G1144" s="62">
        <f>IF(F1144=0,"N/A",'Source Data'!O1144/F1144)</f>
        <v>1641.1142533936652</v>
      </c>
      <c r="H1144" s="36">
        <f>'Source Data'!G1144</f>
        <v>851</v>
      </c>
      <c r="I1144" s="62">
        <f>IF(H1144=0,"N/A",'Source Data'!AS1144/H1144)</f>
        <v>2832.5229142185663</v>
      </c>
      <c r="J1144" s="62">
        <f t="shared" si="51"/>
        <v>1191.4086608249011</v>
      </c>
      <c r="K1144" s="55">
        <f t="shared" si="52"/>
        <v>0.72597545135031483</v>
      </c>
      <c r="L1144" s="58">
        <f t="shared" si="53"/>
        <v>8.8970311770780894E-2</v>
      </c>
      <c r="M1144" s="1"/>
      <c r="N1144" s="1"/>
      <c r="O1144" s="1"/>
      <c r="P1144" s="1"/>
      <c r="Q1144" s="1"/>
      <c r="R1144" s="1"/>
      <c r="S1144" s="1"/>
      <c r="T1144" s="1"/>
      <c r="U1144" s="1"/>
      <c r="V1144" s="1"/>
      <c r="W1144" s="1"/>
      <c r="X1144" s="1"/>
      <c r="Y1144" s="1"/>
      <c r="Z1144" s="1"/>
      <c r="AA1144" s="1"/>
      <c r="AB1144" s="1"/>
      <c r="AC1144" s="1"/>
      <c r="AD1144" s="1"/>
      <c r="AE1144" s="1"/>
      <c r="AF1144" s="1"/>
      <c r="AG1144" s="1"/>
      <c r="AH1144" s="1"/>
      <c r="AI1144" s="1"/>
      <c r="AJ1144" s="1"/>
      <c r="AK1144" s="1"/>
      <c r="AL1144" s="1"/>
      <c r="AM1144" s="1"/>
      <c r="AN1144" s="1"/>
      <c r="AO1144" s="1"/>
      <c r="AP1144" s="1"/>
      <c r="AQ1144" s="1"/>
      <c r="AR1144" s="1"/>
      <c r="AS1144" s="1"/>
      <c r="AT1144" s="1"/>
      <c r="AU1144" s="1"/>
    </row>
    <row r="1145" spans="1:47" ht="20" customHeight="1">
      <c r="A1145" s="48" t="s">
        <v>1462</v>
      </c>
      <c r="B1145" s="49">
        <v>108916</v>
      </c>
      <c r="C1145" s="50" t="s">
        <v>291</v>
      </c>
      <c r="D1145" s="50" t="s">
        <v>79</v>
      </c>
      <c r="E1145" s="50" t="s">
        <v>74</v>
      </c>
      <c r="F1145" s="36">
        <f>'Source Data'!F1145</f>
        <v>4364</v>
      </c>
      <c r="G1145" s="62">
        <f>IF(F1145=0,"N/A",'Source Data'!O1145/F1145)</f>
        <v>1839.1019706691109</v>
      </c>
      <c r="H1145" s="36">
        <f>'Source Data'!G1145</f>
        <v>3444</v>
      </c>
      <c r="I1145" s="62">
        <f>IF(H1145=0,"N/A",'Source Data'!AS1145/H1145)</f>
        <v>2382.1631823461094</v>
      </c>
      <c r="J1145" s="62">
        <f t="shared" si="51"/>
        <v>543.06121167699848</v>
      </c>
      <c r="K1145" s="55">
        <f t="shared" si="52"/>
        <v>0.29528608002057621</v>
      </c>
      <c r="L1145" s="58">
        <f t="shared" si="53"/>
        <v>0.19518978288408231</v>
      </c>
      <c r="M1145" s="1"/>
      <c r="N1145" s="1"/>
      <c r="O1145" s="1"/>
      <c r="P1145" s="1"/>
      <c r="Q1145" s="1"/>
      <c r="R1145" s="1"/>
      <c r="S1145" s="1"/>
      <c r="T1145" s="1"/>
      <c r="U1145" s="1"/>
      <c r="V1145" s="1"/>
      <c r="W1145" s="1"/>
      <c r="X1145" s="1"/>
      <c r="Y1145" s="1"/>
      <c r="Z1145" s="1"/>
      <c r="AA1145" s="1"/>
      <c r="AB1145" s="1"/>
      <c r="AC1145" s="1"/>
      <c r="AD1145" s="1"/>
      <c r="AE1145" s="1"/>
      <c r="AF1145" s="1"/>
      <c r="AG1145" s="1"/>
      <c r="AH1145" s="1"/>
      <c r="AI1145" s="1"/>
      <c r="AJ1145" s="1"/>
      <c r="AK1145" s="1"/>
      <c r="AL1145" s="1"/>
      <c r="AM1145" s="1"/>
      <c r="AN1145" s="1"/>
      <c r="AO1145" s="1"/>
      <c r="AP1145" s="1"/>
      <c r="AQ1145" s="1"/>
      <c r="AR1145" s="1"/>
      <c r="AS1145" s="1"/>
      <c r="AT1145" s="1"/>
      <c r="AU1145" s="1"/>
    </row>
    <row r="1146" spans="1:47" ht="20" customHeight="1">
      <c r="A1146" s="48" t="s">
        <v>1463</v>
      </c>
      <c r="B1146" s="49">
        <v>227829</v>
      </c>
      <c r="C1146" s="50" t="s">
        <v>168</v>
      </c>
      <c r="D1146" s="50" t="s">
        <v>71</v>
      </c>
      <c r="E1146" s="50" t="s">
        <v>74</v>
      </c>
      <c r="F1146" s="36">
        <f>'Source Data'!F1146</f>
        <v>532</v>
      </c>
      <c r="G1146" s="62">
        <f>IF(F1146=0,"N/A",'Source Data'!O1146/F1146)</f>
        <v>1051.6165413533834</v>
      </c>
      <c r="H1146" s="36">
        <f>'Source Data'!G1146</f>
        <v>4127</v>
      </c>
      <c r="I1146" s="62">
        <f>IF(H1146=0,"N/A",'Source Data'!AS1146/H1146)</f>
        <v>1060.5093288102737</v>
      </c>
      <c r="J1146" s="62">
        <f t="shared" si="51"/>
        <v>8.8927874568903462</v>
      </c>
      <c r="K1146" s="55">
        <f t="shared" si="52"/>
        <v>8.4563023756223221E-3</v>
      </c>
      <c r="L1146" s="58">
        <f t="shared" si="53"/>
        <v>11.919772120255573</v>
      </c>
      <c r="M1146" s="1"/>
      <c r="N1146" s="1"/>
      <c r="O1146" s="1"/>
      <c r="P1146" s="1"/>
      <c r="Q1146" s="1"/>
      <c r="R1146" s="1"/>
      <c r="S1146" s="1"/>
      <c r="T1146" s="1"/>
      <c r="U1146" s="1"/>
      <c r="V1146" s="1"/>
      <c r="W1146" s="1"/>
      <c r="X1146" s="1"/>
      <c r="Y1146" s="1"/>
      <c r="Z1146" s="1"/>
      <c r="AA1146" s="1"/>
      <c r="AB1146" s="1"/>
      <c r="AC1146" s="1"/>
      <c r="AD1146" s="1"/>
      <c r="AE1146" s="1"/>
      <c r="AF1146" s="1"/>
      <c r="AG1146" s="1"/>
      <c r="AH1146" s="1"/>
      <c r="AI1146" s="1"/>
      <c r="AJ1146" s="1"/>
      <c r="AK1146" s="1"/>
      <c r="AL1146" s="1"/>
      <c r="AM1146" s="1"/>
      <c r="AN1146" s="1"/>
      <c r="AO1146" s="1"/>
      <c r="AP1146" s="1"/>
      <c r="AQ1146" s="1"/>
      <c r="AR1146" s="1"/>
      <c r="AS1146" s="1"/>
      <c r="AT1146" s="1"/>
      <c r="AU1146" s="1"/>
    </row>
    <row r="1147" spans="1:47" ht="20" customHeight="1">
      <c r="A1147" s="48" t="s">
        <v>1464</v>
      </c>
      <c r="B1147" s="49">
        <v>91908</v>
      </c>
      <c r="C1147" s="50" t="s">
        <v>210</v>
      </c>
      <c r="D1147" s="50" t="s">
        <v>79</v>
      </c>
      <c r="E1147" s="50" t="s">
        <v>74</v>
      </c>
      <c r="F1147" s="36">
        <f>'Source Data'!F1147</f>
        <v>1798</v>
      </c>
      <c r="G1147" s="62">
        <f>IF(F1147=0,"N/A",'Source Data'!O1147/F1147)</f>
        <v>1184.2847608453837</v>
      </c>
      <c r="H1147" s="36">
        <f>'Source Data'!G1147</f>
        <v>2612</v>
      </c>
      <c r="I1147" s="62">
        <f>IF(H1147=0,"N/A",'Source Data'!AS1147/H1147)</f>
        <v>1657.8388208269525</v>
      </c>
      <c r="J1147" s="62">
        <f t="shared" si="51"/>
        <v>473.5540599815688</v>
      </c>
      <c r="K1147" s="55">
        <f t="shared" si="52"/>
        <v>0.39986502878203839</v>
      </c>
      <c r="L1147" s="58">
        <f t="shared" si="53"/>
        <v>0.22383928036458103</v>
      </c>
      <c r="M1147" s="1"/>
      <c r="N1147" s="1"/>
      <c r="O1147" s="1"/>
      <c r="P1147" s="1"/>
      <c r="Q1147" s="1"/>
      <c r="R1147" s="1"/>
      <c r="S1147" s="1"/>
      <c r="T1147" s="1"/>
      <c r="U1147" s="1"/>
      <c r="V1147" s="1"/>
      <c r="W1147" s="1"/>
      <c r="X1147" s="1"/>
      <c r="Y1147" s="1"/>
      <c r="Z1147" s="1"/>
      <c r="AA1147" s="1"/>
      <c r="AB1147" s="1"/>
      <c r="AC1147" s="1"/>
      <c r="AD1147" s="1"/>
      <c r="AE1147" s="1"/>
      <c r="AF1147" s="1"/>
      <c r="AG1147" s="1"/>
      <c r="AH1147" s="1"/>
      <c r="AI1147" s="1"/>
      <c r="AJ1147" s="1"/>
      <c r="AK1147" s="1"/>
      <c r="AL1147" s="1"/>
      <c r="AM1147" s="1"/>
      <c r="AN1147" s="1"/>
      <c r="AO1147" s="1"/>
      <c r="AP1147" s="1"/>
      <c r="AQ1147" s="1"/>
      <c r="AR1147" s="1"/>
      <c r="AS1147" s="1"/>
      <c r="AT1147" s="1"/>
      <c r="AU1147" s="1"/>
    </row>
    <row r="1148" spans="1:47" ht="20" customHeight="1">
      <c r="A1148" s="48" t="s">
        <v>1465</v>
      </c>
      <c r="B1148" s="49">
        <v>234906</v>
      </c>
      <c r="C1148" s="50" t="s">
        <v>347</v>
      </c>
      <c r="D1148" s="50" t="s">
        <v>79</v>
      </c>
      <c r="E1148" s="50" t="s">
        <v>74</v>
      </c>
      <c r="F1148" s="36">
        <f>'Source Data'!F1148</f>
        <v>2395</v>
      </c>
      <c r="G1148" s="62">
        <f>IF(F1148=0,"N/A",'Source Data'!O1148/F1148)</f>
        <v>1398.7060542797494</v>
      </c>
      <c r="H1148" s="36">
        <f>'Source Data'!G1148</f>
        <v>2358</v>
      </c>
      <c r="I1148" s="62">
        <f>IF(H1148=0,"N/A",'Source Data'!AS1148/H1148)</f>
        <v>1968.5547073791349</v>
      </c>
      <c r="J1148" s="62">
        <f t="shared" si="51"/>
        <v>569.8486530993855</v>
      </c>
      <c r="K1148" s="55">
        <f t="shared" si="52"/>
        <v>0.40741130086322802</v>
      </c>
      <c r="L1148" s="58">
        <f t="shared" si="53"/>
        <v>0.18601430296179514</v>
      </c>
      <c r="M1148" s="1"/>
      <c r="N1148" s="1"/>
      <c r="O1148" s="1"/>
      <c r="P1148" s="1"/>
      <c r="Q1148" s="1"/>
      <c r="R1148" s="1"/>
      <c r="S1148" s="1"/>
      <c r="T1148" s="1"/>
      <c r="U1148" s="1"/>
      <c r="V1148" s="1"/>
      <c r="W1148" s="1"/>
      <c r="X1148" s="1"/>
      <c r="Y1148" s="1"/>
      <c r="Z1148" s="1"/>
      <c r="AA1148" s="1"/>
      <c r="AB1148" s="1"/>
      <c r="AC1148" s="1"/>
      <c r="AD1148" s="1"/>
      <c r="AE1148" s="1"/>
      <c r="AF1148" s="1"/>
      <c r="AG1148" s="1"/>
      <c r="AH1148" s="1"/>
      <c r="AI1148" s="1"/>
      <c r="AJ1148" s="1"/>
      <c r="AK1148" s="1"/>
      <c r="AL1148" s="1"/>
      <c r="AM1148" s="1"/>
      <c r="AN1148" s="1"/>
      <c r="AO1148" s="1"/>
      <c r="AP1148" s="1"/>
      <c r="AQ1148" s="1"/>
      <c r="AR1148" s="1"/>
      <c r="AS1148" s="1"/>
      <c r="AT1148" s="1"/>
      <c r="AU1148" s="1"/>
    </row>
    <row r="1149" spans="1:47" ht="20" customHeight="1">
      <c r="A1149" s="48" t="s">
        <v>1466</v>
      </c>
      <c r="B1149" s="49">
        <v>158906</v>
      </c>
      <c r="C1149" s="50" t="s">
        <v>199</v>
      </c>
      <c r="D1149" s="50" t="s">
        <v>79</v>
      </c>
      <c r="E1149" s="50" t="s">
        <v>74</v>
      </c>
      <c r="F1149" s="36">
        <f>'Source Data'!F1149</f>
        <v>1079</v>
      </c>
      <c r="G1149" s="62">
        <f>IF(F1149=0,"N/A",'Source Data'!O1149/F1149)</f>
        <v>2088.0417052826692</v>
      </c>
      <c r="H1149" s="36">
        <f>'Source Data'!G1149</f>
        <v>1039</v>
      </c>
      <c r="I1149" s="62">
        <f>IF(H1149=0,"N/A",'Source Data'!AS1149/H1149)</f>
        <v>3405.381135707411</v>
      </c>
      <c r="J1149" s="62">
        <f t="shared" si="51"/>
        <v>1317.3394304247417</v>
      </c>
      <c r="K1149" s="55">
        <f t="shared" si="52"/>
        <v>0.63089708749203677</v>
      </c>
      <c r="L1149" s="58">
        <f t="shared" si="53"/>
        <v>8.0465214622645179E-2</v>
      </c>
      <c r="M1149" s="1"/>
      <c r="N1149" s="1"/>
      <c r="O1149" s="1"/>
      <c r="P1149" s="1"/>
      <c r="Q1149" s="1"/>
      <c r="R1149" s="1"/>
      <c r="S1149" s="1"/>
      <c r="T1149" s="1"/>
      <c r="U1149" s="1"/>
      <c r="V1149" s="1"/>
      <c r="W1149" s="1"/>
      <c r="X1149" s="1"/>
      <c r="Y1149" s="1"/>
      <c r="Z1149" s="1"/>
      <c r="AA1149" s="1"/>
      <c r="AB1149" s="1"/>
      <c r="AC1149" s="1"/>
      <c r="AD1149" s="1"/>
      <c r="AE1149" s="1"/>
      <c r="AF1149" s="1"/>
      <c r="AG1149" s="1"/>
      <c r="AH1149" s="1"/>
      <c r="AI1149" s="1"/>
      <c r="AJ1149" s="1"/>
      <c r="AK1149" s="1"/>
      <c r="AL1149" s="1"/>
      <c r="AM1149" s="1"/>
      <c r="AN1149" s="1"/>
      <c r="AO1149" s="1"/>
      <c r="AP1149" s="1"/>
      <c r="AQ1149" s="1"/>
      <c r="AR1149" s="1"/>
      <c r="AS1149" s="1"/>
      <c r="AT1149" s="1"/>
      <c r="AU1149" s="1"/>
    </row>
    <row r="1150" spans="1:47" ht="20" customHeight="1">
      <c r="A1150" s="48" t="s">
        <v>1467</v>
      </c>
      <c r="B1150" s="49">
        <v>108808</v>
      </c>
      <c r="C1150" s="50" t="s">
        <v>291</v>
      </c>
      <c r="D1150" s="50" t="s">
        <v>71</v>
      </c>
      <c r="E1150" s="50" t="s">
        <v>74</v>
      </c>
      <c r="F1150" s="36">
        <f>'Source Data'!F1150</f>
        <v>4473</v>
      </c>
      <c r="G1150" s="62">
        <f>IF(F1150=0,"N/A",'Source Data'!O1150/F1150)</f>
        <v>1228.7797898502124</v>
      </c>
      <c r="H1150" s="36">
        <f>'Source Data'!G1150</f>
        <v>6814</v>
      </c>
      <c r="I1150" s="62">
        <f>IF(H1150=0,"N/A",'Source Data'!AS1150/H1150)</f>
        <v>1596.8004109186968</v>
      </c>
      <c r="J1150" s="62">
        <f t="shared" si="51"/>
        <v>368.02062106848439</v>
      </c>
      <c r="K1150" s="55">
        <f t="shared" si="52"/>
        <v>0.29950087404460479</v>
      </c>
      <c r="L1150" s="58">
        <f t="shared" si="53"/>
        <v>0.28802733850143314</v>
      </c>
      <c r="M1150" s="1"/>
      <c r="N1150" s="1"/>
      <c r="O1150" s="1"/>
      <c r="P1150" s="1"/>
      <c r="Q1150" s="1"/>
      <c r="R1150" s="1"/>
      <c r="S1150" s="1"/>
      <c r="T1150" s="1"/>
      <c r="U1150" s="1"/>
      <c r="V1150" s="1"/>
      <c r="W1150" s="1"/>
      <c r="X1150" s="1"/>
      <c r="Y1150" s="1"/>
      <c r="Z1150" s="1"/>
      <c r="AA1150" s="1"/>
      <c r="AB1150" s="1"/>
      <c r="AC1150" s="1"/>
      <c r="AD1150" s="1"/>
      <c r="AE1150" s="1"/>
      <c r="AF1150" s="1"/>
      <c r="AG1150" s="1"/>
      <c r="AH1150" s="1"/>
      <c r="AI1150" s="1"/>
      <c r="AJ1150" s="1"/>
      <c r="AK1150" s="1"/>
      <c r="AL1150" s="1"/>
      <c r="AM1150" s="1"/>
      <c r="AN1150" s="1"/>
      <c r="AO1150" s="1"/>
      <c r="AP1150" s="1"/>
      <c r="AQ1150" s="1"/>
      <c r="AR1150" s="1"/>
      <c r="AS1150" s="1"/>
      <c r="AT1150" s="1"/>
      <c r="AU1150" s="1"/>
    </row>
    <row r="1151" spans="1:47" ht="20" customHeight="1">
      <c r="A1151" s="48" t="s">
        <v>1468</v>
      </c>
      <c r="B1151" s="49">
        <v>180902</v>
      </c>
      <c r="C1151" s="50" t="s">
        <v>94</v>
      </c>
      <c r="D1151" s="50" t="s">
        <v>79</v>
      </c>
      <c r="E1151" s="50" t="s">
        <v>74</v>
      </c>
      <c r="F1151" s="36">
        <f>'Source Data'!F1151</f>
        <v>383</v>
      </c>
      <c r="G1151" s="62">
        <f>IF(F1151=0,"N/A",'Source Data'!O1151/F1151)</f>
        <v>1847.4125326370756</v>
      </c>
      <c r="H1151" s="36">
        <f>'Source Data'!G1151</f>
        <v>340</v>
      </c>
      <c r="I1151" s="62">
        <f>IF(H1151=0,"N/A",'Source Data'!AS1151/H1151)</f>
        <v>2427.3147058823529</v>
      </c>
      <c r="J1151" s="62">
        <f t="shared" si="51"/>
        <v>579.90217324527725</v>
      </c>
      <c r="K1151" s="55">
        <f t="shared" si="52"/>
        <v>0.31389966398977498</v>
      </c>
      <c r="L1151" s="58">
        <f t="shared" si="53"/>
        <v>0.18278945120484297</v>
      </c>
      <c r="M1151" s="1"/>
      <c r="N1151" s="1"/>
      <c r="O1151" s="1"/>
      <c r="P1151" s="1"/>
      <c r="Q1151" s="1"/>
      <c r="R1151" s="1"/>
      <c r="S1151" s="1"/>
      <c r="T1151" s="1"/>
      <c r="U1151" s="1"/>
      <c r="V1151" s="1"/>
      <c r="W1151" s="1"/>
      <c r="X1151" s="1"/>
      <c r="Y1151" s="1"/>
      <c r="Z1151" s="1"/>
      <c r="AA1151" s="1"/>
      <c r="AB1151" s="1"/>
      <c r="AC1151" s="1"/>
      <c r="AD1151" s="1"/>
      <c r="AE1151" s="1"/>
      <c r="AF1151" s="1"/>
      <c r="AG1151" s="1"/>
      <c r="AH1151" s="1"/>
      <c r="AI1151" s="1"/>
      <c r="AJ1151" s="1"/>
      <c r="AK1151" s="1"/>
      <c r="AL1151" s="1"/>
      <c r="AM1151" s="1"/>
      <c r="AN1151" s="1"/>
      <c r="AO1151" s="1"/>
      <c r="AP1151" s="1"/>
      <c r="AQ1151" s="1"/>
      <c r="AR1151" s="1"/>
      <c r="AS1151" s="1"/>
      <c r="AT1151" s="1"/>
      <c r="AU1151" s="1"/>
    </row>
    <row r="1152" spans="1:47" ht="20" customHeight="1">
      <c r="A1152" s="48" t="s">
        <v>1469</v>
      </c>
      <c r="B1152" s="49">
        <v>126908</v>
      </c>
      <c r="C1152" s="50" t="s">
        <v>118</v>
      </c>
      <c r="D1152" s="50" t="s">
        <v>79</v>
      </c>
      <c r="E1152" s="50" t="s">
        <v>74</v>
      </c>
      <c r="F1152" s="36">
        <f>'Source Data'!F1152</f>
        <v>2182</v>
      </c>
      <c r="G1152" s="62">
        <f>IF(F1152=0,"N/A",'Source Data'!O1152/F1152)</f>
        <v>1980.269019248396</v>
      </c>
      <c r="H1152" s="36">
        <f>'Source Data'!G1152</f>
        <v>2283</v>
      </c>
      <c r="I1152" s="62">
        <f>IF(H1152=0,"N/A",'Source Data'!AS1152/H1152)</f>
        <v>1973.3893999123959</v>
      </c>
      <c r="J1152" s="62">
        <f t="shared" si="51"/>
        <v>-6.8796193360001325</v>
      </c>
      <c r="K1152" s="55">
        <f t="shared" si="52"/>
        <v>-3.4740832023980595E-3</v>
      </c>
      <c r="L1152" s="58" t="str">
        <f t="shared" si="53"/>
        <v>N/A</v>
      </c>
      <c r="M1152" s="1"/>
      <c r="N1152" s="1"/>
      <c r="O1152" s="1"/>
      <c r="P1152" s="1"/>
      <c r="Q1152" s="1"/>
      <c r="R1152" s="1"/>
      <c r="S1152" s="1"/>
      <c r="T1152" s="1"/>
      <c r="U1152" s="1"/>
      <c r="V1152" s="1"/>
      <c r="W1152" s="1"/>
      <c r="X1152" s="1"/>
      <c r="Y1152" s="1"/>
      <c r="Z1152" s="1"/>
      <c r="AA1152" s="1"/>
      <c r="AB1152" s="1"/>
      <c r="AC1152" s="1"/>
      <c r="AD1152" s="1"/>
      <c r="AE1152" s="1"/>
      <c r="AF1152" s="1"/>
      <c r="AG1152" s="1"/>
      <c r="AH1152" s="1"/>
      <c r="AI1152" s="1"/>
      <c r="AJ1152" s="1"/>
      <c r="AK1152" s="1"/>
      <c r="AL1152" s="1"/>
      <c r="AM1152" s="1"/>
      <c r="AN1152" s="1"/>
      <c r="AO1152" s="1"/>
      <c r="AP1152" s="1"/>
      <c r="AQ1152" s="1"/>
      <c r="AR1152" s="1"/>
      <c r="AS1152" s="1"/>
      <c r="AT1152" s="1"/>
      <c r="AU1152" s="1"/>
    </row>
    <row r="1153" spans="1:47" ht="20" customHeight="1">
      <c r="A1153" s="48" t="s">
        <v>1470</v>
      </c>
      <c r="B1153" s="49">
        <v>226908</v>
      </c>
      <c r="C1153" s="50" t="s">
        <v>400</v>
      </c>
      <c r="D1153" s="50" t="s">
        <v>79</v>
      </c>
      <c r="E1153" s="50" t="s">
        <v>74</v>
      </c>
      <c r="F1153" s="36">
        <f>'Source Data'!F1153</f>
        <v>256</v>
      </c>
      <c r="G1153" s="62">
        <f>IF(F1153=0,"N/A",'Source Data'!O1153/F1153)</f>
        <v>1537.578125</v>
      </c>
      <c r="H1153" s="36">
        <f>'Source Data'!G1153</f>
        <v>263</v>
      </c>
      <c r="I1153" s="62">
        <f>IF(H1153=0,"N/A",'Source Data'!AS1153/H1153)</f>
        <v>2578.3764258555134</v>
      </c>
      <c r="J1153" s="62">
        <f t="shared" si="51"/>
        <v>1040.7983008555134</v>
      </c>
      <c r="K1153" s="55">
        <f t="shared" si="52"/>
        <v>0.67690758858546674</v>
      </c>
      <c r="L1153" s="58">
        <f t="shared" si="53"/>
        <v>0.10184490108493675</v>
      </c>
      <c r="M1153" s="1"/>
      <c r="N1153" s="1"/>
      <c r="O1153" s="1"/>
      <c r="P1153" s="1"/>
      <c r="Q1153" s="1"/>
      <c r="R1153" s="1"/>
      <c r="S1153" s="1"/>
      <c r="T1153" s="1"/>
      <c r="U1153" s="1"/>
      <c r="V1153" s="1"/>
      <c r="W1153" s="1"/>
      <c r="X1153" s="1"/>
      <c r="Y1153" s="1"/>
      <c r="Z1153" s="1"/>
      <c r="AA1153" s="1"/>
      <c r="AB1153" s="1"/>
      <c r="AC1153" s="1"/>
      <c r="AD1153" s="1"/>
      <c r="AE1153" s="1"/>
      <c r="AF1153" s="1"/>
      <c r="AG1153" s="1"/>
      <c r="AH1153" s="1"/>
      <c r="AI1153" s="1"/>
      <c r="AJ1153" s="1"/>
      <c r="AK1153" s="1"/>
      <c r="AL1153" s="1"/>
      <c r="AM1153" s="1"/>
      <c r="AN1153" s="1"/>
      <c r="AO1153" s="1"/>
      <c r="AP1153" s="1"/>
      <c r="AQ1153" s="1"/>
      <c r="AR1153" s="1"/>
      <c r="AS1153" s="1"/>
      <c r="AT1153" s="1"/>
      <c r="AU1153" s="1"/>
    </row>
    <row r="1154" spans="1:47" ht="20" customHeight="1">
      <c r="A1154" s="48" t="s">
        <v>1471</v>
      </c>
      <c r="B1154" s="49">
        <v>244903</v>
      </c>
      <c r="C1154" s="50" t="s">
        <v>743</v>
      </c>
      <c r="D1154" s="50" t="s">
        <v>79</v>
      </c>
      <c r="E1154" s="50" t="s">
        <v>74</v>
      </c>
      <c r="F1154" s="36">
        <f>'Source Data'!F1154</f>
        <v>1952</v>
      </c>
      <c r="G1154" s="62">
        <f>IF(F1154=0,"N/A",'Source Data'!O1154/F1154)</f>
        <v>1623.5573770491803</v>
      </c>
      <c r="H1154" s="36">
        <f>'Source Data'!G1154</f>
        <v>1729</v>
      </c>
      <c r="I1154" s="62">
        <f>IF(H1154=0,"N/A",'Source Data'!AS1154/H1154)</f>
        <v>2825.4522845575475</v>
      </c>
      <c r="J1154" s="62">
        <f t="shared" si="51"/>
        <v>1201.8949075083672</v>
      </c>
      <c r="K1154" s="55">
        <f t="shared" si="52"/>
        <v>0.74028483655613964</v>
      </c>
      <c r="L1154" s="58">
        <f t="shared" si="53"/>
        <v>8.8194067000206558E-2</v>
      </c>
      <c r="M1154" s="1"/>
      <c r="N1154" s="1"/>
      <c r="O1154" s="1"/>
      <c r="P1154" s="1"/>
      <c r="Q1154" s="1"/>
      <c r="R1154" s="1"/>
      <c r="S1154" s="1"/>
      <c r="T1154" s="1"/>
      <c r="U1154" s="1"/>
      <c r="V1154" s="1"/>
      <c r="W1154" s="1"/>
      <c r="X1154" s="1"/>
      <c r="Y1154" s="1"/>
      <c r="Z1154" s="1"/>
      <c r="AA1154" s="1"/>
      <c r="AB1154" s="1"/>
      <c r="AC1154" s="1"/>
      <c r="AD1154" s="1"/>
      <c r="AE1154" s="1"/>
      <c r="AF1154" s="1"/>
      <c r="AG1154" s="1"/>
      <c r="AH1154" s="1"/>
      <c r="AI1154" s="1"/>
      <c r="AJ1154" s="1"/>
      <c r="AK1154" s="1"/>
      <c r="AL1154" s="1"/>
      <c r="AM1154" s="1"/>
      <c r="AN1154" s="1"/>
      <c r="AO1154" s="1"/>
      <c r="AP1154" s="1"/>
      <c r="AQ1154" s="1"/>
      <c r="AR1154" s="1"/>
      <c r="AS1154" s="1"/>
      <c r="AT1154" s="1"/>
      <c r="AU1154" s="1"/>
    </row>
    <row r="1155" spans="1:47" ht="20" customHeight="1">
      <c r="A1155" s="48" t="s">
        <v>1472</v>
      </c>
      <c r="B1155" s="49">
        <v>235902</v>
      </c>
      <c r="C1155" s="50" t="s">
        <v>244</v>
      </c>
      <c r="D1155" s="50" t="s">
        <v>79</v>
      </c>
      <c r="E1155" s="50" t="s">
        <v>74</v>
      </c>
      <c r="F1155" s="36">
        <f>'Source Data'!F1155</f>
        <v>13846</v>
      </c>
      <c r="G1155" s="62">
        <f>IF(F1155=0,"N/A",'Source Data'!O1155/F1155)</f>
        <v>1248.0988010977899</v>
      </c>
      <c r="H1155" s="36">
        <f>'Source Data'!G1155</f>
        <v>12919</v>
      </c>
      <c r="I1155" s="62">
        <f>IF(H1155=0,"N/A",'Source Data'!AS1155/H1155)</f>
        <v>1743.6398328043965</v>
      </c>
      <c r="J1155" s="62">
        <f t="shared" si="51"/>
        <v>495.54103170660665</v>
      </c>
      <c r="K1155" s="55">
        <f t="shared" si="52"/>
        <v>0.3970367019588063</v>
      </c>
      <c r="L1155" s="58">
        <f t="shared" si="53"/>
        <v>0.21390761454191562</v>
      </c>
      <c r="M1155" s="1"/>
      <c r="N1155" s="1"/>
      <c r="O1155" s="1"/>
      <c r="P1155" s="1"/>
      <c r="Q1155" s="1"/>
      <c r="R1155" s="1"/>
      <c r="S1155" s="1"/>
      <c r="T1155" s="1"/>
      <c r="U1155" s="1"/>
      <c r="V1155" s="1"/>
      <c r="W1155" s="1"/>
      <c r="X1155" s="1"/>
      <c r="Y1155" s="1"/>
      <c r="Z1155" s="1"/>
      <c r="AA1155" s="1"/>
      <c r="AB1155" s="1"/>
      <c r="AC1155" s="1"/>
      <c r="AD1155" s="1"/>
      <c r="AE1155" s="1"/>
      <c r="AF1155" s="1"/>
      <c r="AG1155" s="1"/>
      <c r="AH1155" s="1"/>
      <c r="AI1155" s="1"/>
      <c r="AJ1155" s="1"/>
      <c r="AK1155" s="1"/>
      <c r="AL1155" s="1"/>
      <c r="AM1155" s="1"/>
      <c r="AN1155" s="1"/>
      <c r="AO1155" s="1"/>
      <c r="AP1155" s="1"/>
      <c r="AQ1155" s="1"/>
      <c r="AR1155" s="1"/>
      <c r="AS1155" s="1"/>
      <c r="AT1155" s="1"/>
      <c r="AU1155" s="1"/>
    </row>
    <row r="1156" spans="1:47" ht="20" customHeight="1">
      <c r="A1156" s="48" t="s">
        <v>1473</v>
      </c>
      <c r="B1156" s="49">
        <v>181907</v>
      </c>
      <c r="C1156" s="50" t="s">
        <v>286</v>
      </c>
      <c r="D1156" s="50" t="s">
        <v>79</v>
      </c>
      <c r="E1156" s="50" t="s">
        <v>74</v>
      </c>
      <c r="F1156" s="36">
        <f>'Source Data'!F1156</f>
        <v>4391</v>
      </c>
      <c r="G1156" s="62">
        <f>IF(F1156=0,"N/A",'Source Data'!O1156/F1156)</f>
        <v>1469.1193350034162</v>
      </c>
      <c r="H1156" s="36">
        <f>'Source Data'!G1156</f>
        <v>4165</v>
      </c>
      <c r="I1156" s="62">
        <f>IF(H1156=0,"N/A",'Source Data'!AS1156/H1156)</f>
        <v>2023.9450180072029</v>
      </c>
      <c r="J1156" s="62">
        <f t="shared" si="51"/>
        <v>554.82568300378671</v>
      </c>
      <c r="K1156" s="55">
        <f t="shared" si="52"/>
        <v>0.37765868965470839</v>
      </c>
      <c r="L1156" s="58">
        <f t="shared" si="53"/>
        <v>0.19105099718189605</v>
      </c>
      <c r="M1156" s="1"/>
      <c r="N1156" s="1"/>
      <c r="O1156" s="1"/>
      <c r="P1156" s="1"/>
      <c r="Q1156" s="1"/>
      <c r="R1156" s="1"/>
      <c r="S1156" s="1"/>
      <c r="T1156" s="1"/>
      <c r="U1156" s="1"/>
      <c r="V1156" s="1"/>
      <c r="W1156" s="1"/>
      <c r="X1156" s="1"/>
      <c r="Y1156" s="1"/>
      <c r="Z1156" s="1"/>
      <c r="AA1156" s="1"/>
      <c r="AB1156" s="1"/>
      <c r="AC1156" s="1"/>
      <c r="AD1156" s="1"/>
      <c r="AE1156" s="1"/>
      <c r="AF1156" s="1"/>
      <c r="AG1156" s="1"/>
      <c r="AH1156" s="1"/>
      <c r="AI1156" s="1"/>
      <c r="AJ1156" s="1"/>
      <c r="AK1156" s="1"/>
      <c r="AL1156" s="1"/>
      <c r="AM1156" s="1"/>
      <c r="AN1156" s="1"/>
      <c r="AO1156" s="1"/>
      <c r="AP1156" s="1"/>
      <c r="AQ1156" s="1"/>
      <c r="AR1156" s="1"/>
      <c r="AS1156" s="1"/>
      <c r="AT1156" s="1"/>
      <c r="AU1156" s="1"/>
    </row>
    <row r="1157" spans="1:47" ht="20" customHeight="1">
      <c r="A1157" s="48" t="s">
        <v>1474</v>
      </c>
      <c r="B1157" s="49">
        <v>57847</v>
      </c>
      <c r="C1157" s="50" t="s">
        <v>70</v>
      </c>
      <c r="D1157" s="50" t="s">
        <v>71</v>
      </c>
      <c r="E1157" s="50" t="s">
        <v>74</v>
      </c>
      <c r="F1157" s="36">
        <f>'Source Data'!F1157</f>
        <v>1217</v>
      </c>
      <c r="G1157" s="62">
        <f>IF(F1157=0,"N/A",'Source Data'!O1157/F1157)</f>
        <v>597.04190632703364</v>
      </c>
      <c r="H1157" s="36">
        <f>'Source Data'!G1157</f>
        <v>1335</v>
      </c>
      <c r="I1157" s="62">
        <f>IF(H1157=0,"N/A",'Source Data'!AS1157/H1157)</f>
        <v>1202.6846441947566</v>
      </c>
      <c r="J1157" s="62">
        <f t="shared" si="51"/>
        <v>605.64273786772299</v>
      </c>
      <c r="K1157" s="55">
        <f t="shared" si="52"/>
        <v>1.0144057417905572</v>
      </c>
      <c r="L1157" s="58">
        <f t="shared" si="53"/>
        <v>0.17502067369484617</v>
      </c>
      <c r="M1157" s="1"/>
      <c r="N1157" s="1"/>
      <c r="O1157" s="1"/>
      <c r="P1157" s="1"/>
      <c r="Q1157" s="1"/>
      <c r="R1157" s="1"/>
      <c r="S1157" s="1"/>
      <c r="T1157" s="1"/>
      <c r="U1157" s="1"/>
      <c r="V1157" s="1"/>
      <c r="W1157" s="1"/>
      <c r="X1157" s="1"/>
      <c r="Y1157" s="1"/>
      <c r="Z1157" s="1"/>
      <c r="AA1157" s="1"/>
      <c r="AB1157" s="1"/>
      <c r="AC1157" s="1"/>
      <c r="AD1157" s="1"/>
      <c r="AE1157" s="1"/>
      <c r="AF1157" s="1"/>
      <c r="AG1157" s="1"/>
      <c r="AH1157" s="1"/>
      <c r="AI1157" s="1"/>
      <c r="AJ1157" s="1"/>
      <c r="AK1157" s="1"/>
      <c r="AL1157" s="1"/>
      <c r="AM1157" s="1"/>
      <c r="AN1157" s="1"/>
      <c r="AO1157" s="1"/>
      <c r="AP1157" s="1"/>
      <c r="AQ1157" s="1"/>
      <c r="AR1157" s="1"/>
      <c r="AS1157" s="1"/>
      <c r="AT1157" s="1"/>
      <c r="AU1157" s="1"/>
    </row>
    <row r="1158" spans="1:47" ht="20" customHeight="1">
      <c r="A1158" s="48" t="s">
        <v>1475</v>
      </c>
      <c r="B1158" s="49">
        <v>71809</v>
      </c>
      <c r="C1158" s="50" t="s">
        <v>141</v>
      </c>
      <c r="D1158" s="50" t="s">
        <v>71</v>
      </c>
      <c r="E1158" s="50" t="s">
        <v>74</v>
      </c>
      <c r="F1158" s="36">
        <f>'Source Data'!F1158</f>
        <v>293</v>
      </c>
      <c r="G1158" s="62">
        <f>IF(F1158=0,"N/A",'Source Data'!O1158/F1158)</f>
        <v>871.80204778156997</v>
      </c>
      <c r="H1158" s="36">
        <f>'Source Data'!G1158</f>
        <v>367</v>
      </c>
      <c r="I1158" s="62">
        <f>IF(H1158=0,"N/A",'Source Data'!AS1158/H1158)</f>
        <v>966.47683923705722</v>
      </c>
      <c r="J1158" s="62">
        <f t="shared" ref="J1158:J1221" si="54">IF(OR(NOT(ISNUMBER(G1158)),NOT(ISNUMBER(I1158))),"N/A",I1158-G1158)</f>
        <v>94.674791455487252</v>
      </c>
      <c r="K1158" s="55">
        <f t="shared" ref="K1158:K1221" si="55">IF(OR(NOT(ISNUMBER(G1158)),NOT(ISNUMBER(J1158)),G1158=0),"N/A",J1158/G1158)</f>
        <v>0.10859666101542356</v>
      </c>
      <c r="L1158" s="58">
        <f t="shared" ref="L1158:L1221" si="56">IF(OR(NOT(ISNUMBER(J1158)),J1158&lt;=0),"N/A",106/J1158)</f>
        <v>1.1196222180202791</v>
      </c>
      <c r="M1158" s="1"/>
      <c r="N1158" s="1"/>
      <c r="O1158" s="1"/>
      <c r="P1158" s="1"/>
      <c r="Q1158" s="1"/>
      <c r="R1158" s="1"/>
      <c r="S1158" s="1"/>
      <c r="T1158" s="1"/>
      <c r="U1158" s="1"/>
      <c r="V1158" s="1"/>
      <c r="W1158" s="1"/>
      <c r="X1158" s="1"/>
      <c r="Y1158" s="1"/>
      <c r="Z1158" s="1"/>
      <c r="AA1158" s="1"/>
      <c r="AB1158" s="1"/>
      <c r="AC1158" s="1"/>
      <c r="AD1158" s="1"/>
      <c r="AE1158" s="1"/>
      <c r="AF1158" s="1"/>
      <c r="AG1158" s="1"/>
      <c r="AH1158" s="1"/>
      <c r="AI1158" s="1"/>
      <c r="AJ1158" s="1"/>
      <c r="AK1158" s="1"/>
      <c r="AL1158" s="1"/>
      <c r="AM1158" s="1"/>
      <c r="AN1158" s="1"/>
      <c r="AO1158" s="1"/>
      <c r="AP1158" s="1"/>
      <c r="AQ1158" s="1"/>
      <c r="AR1158" s="1"/>
      <c r="AS1158" s="1"/>
      <c r="AT1158" s="1"/>
      <c r="AU1158" s="1"/>
    </row>
    <row r="1159" spans="1:47" ht="20" customHeight="1">
      <c r="A1159" s="48" t="s">
        <v>1476</v>
      </c>
      <c r="B1159" s="49">
        <v>143904</v>
      </c>
      <c r="C1159" s="50" t="s">
        <v>602</v>
      </c>
      <c r="D1159" s="50" t="s">
        <v>79</v>
      </c>
      <c r="E1159" s="50" t="s">
        <v>74</v>
      </c>
      <c r="F1159" s="36">
        <f>'Source Data'!F1159</f>
        <v>119</v>
      </c>
      <c r="G1159" s="62">
        <f>IF(F1159=0,"N/A",'Source Data'!O1159/F1159)</f>
        <v>1344.8655462184875</v>
      </c>
      <c r="H1159" s="36">
        <f>'Source Data'!G1159</f>
        <v>74</v>
      </c>
      <c r="I1159" s="62">
        <f>IF(H1159=0,"N/A",'Source Data'!AS1159/H1159)</f>
        <v>1816.581081081081</v>
      </c>
      <c r="J1159" s="62">
        <f t="shared" si="54"/>
        <v>471.71553486259359</v>
      </c>
      <c r="K1159" s="55">
        <f t="shared" si="55"/>
        <v>0.35075293302662874</v>
      </c>
      <c r="L1159" s="58">
        <f t="shared" si="56"/>
        <v>0.22471170051856959</v>
      </c>
      <c r="M1159" s="1"/>
      <c r="N1159" s="1"/>
      <c r="O1159" s="1"/>
      <c r="P1159" s="1"/>
      <c r="Q1159" s="1"/>
      <c r="R1159" s="1"/>
      <c r="S1159" s="1"/>
      <c r="T1159" s="1"/>
      <c r="U1159" s="1"/>
      <c r="V1159" s="1"/>
      <c r="W1159" s="1"/>
      <c r="X1159" s="1"/>
      <c r="Y1159" s="1"/>
      <c r="Z1159" s="1"/>
      <c r="AA1159" s="1"/>
      <c r="AB1159" s="1"/>
      <c r="AC1159" s="1"/>
      <c r="AD1159" s="1"/>
      <c r="AE1159" s="1"/>
      <c r="AF1159" s="1"/>
      <c r="AG1159" s="1"/>
      <c r="AH1159" s="1"/>
      <c r="AI1159" s="1"/>
      <c r="AJ1159" s="1"/>
      <c r="AK1159" s="1"/>
      <c r="AL1159" s="1"/>
      <c r="AM1159" s="1"/>
      <c r="AN1159" s="1"/>
      <c r="AO1159" s="1"/>
      <c r="AP1159" s="1"/>
      <c r="AQ1159" s="1"/>
      <c r="AR1159" s="1"/>
      <c r="AS1159" s="1"/>
      <c r="AT1159" s="1"/>
      <c r="AU1159" s="1"/>
    </row>
    <row r="1160" spans="1:47" ht="20" customHeight="1">
      <c r="A1160" s="48" t="s">
        <v>1477</v>
      </c>
      <c r="B1160" s="49">
        <v>161801</v>
      </c>
      <c r="C1160" s="50" t="s">
        <v>179</v>
      </c>
      <c r="D1160" s="50" t="s">
        <v>71</v>
      </c>
      <c r="E1160" s="50" t="s">
        <v>72</v>
      </c>
      <c r="F1160" s="36">
        <f>'Source Data'!F1160</f>
        <v>244</v>
      </c>
      <c r="G1160" s="62">
        <f>IF(F1160=0,"N/A",'Source Data'!O1160/F1160)</f>
        <v>1171.6475409836066</v>
      </c>
      <c r="H1160" s="36">
        <f>'Source Data'!G1160</f>
        <v>0</v>
      </c>
      <c r="I1160" s="62" t="str">
        <f>IF(H1160=0,"N/A",'Source Data'!AS1160/H1160)</f>
        <v>N/A</v>
      </c>
      <c r="J1160" s="62" t="str">
        <f t="shared" si="54"/>
        <v>N/A</v>
      </c>
      <c r="K1160" s="55" t="str">
        <f t="shared" si="55"/>
        <v>N/A</v>
      </c>
      <c r="L1160" s="58" t="str">
        <f t="shared" si="56"/>
        <v>N/A</v>
      </c>
      <c r="M1160" s="1"/>
      <c r="N1160" s="1"/>
      <c r="O1160" s="1"/>
      <c r="P1160" s="1"/>
      <c r="Q1160" s="1"/>
      <c r="R1160" s="1"/>
      <c r="S1160" s="1"/>
      <c r="T1160" s="1"/>
      <c r="U1160" s="1"/>
      <c r="V1160" s="1"/>
      <c r="W1160" s="1"/>
      <c r="X1160" s="1"/>
      <c r="Y1160" s="1"/>
      <c r="Z1160" s="1"/>
      <c r="AA1160" s="1"/>
      <c r="AB1160" s="1"/>
      <c r="AC1160" s="1"/>
      <c r="AD1160" s="1"/>
      <c r="AE1160" s="1"/>
      <c r="AF1160" s="1"/>
      <c r="AG1160" s="1"/>
      <c r="AH1160" s="1"/>
      <c r="AI1160" s="1"/>
      <c r="AJ1160" s="1"/>
      <c r="AK1160" s="1"/>
      <c r="AL1160" s="1"/>
      <c r="AM1160" s="1"/>
      <c r="AN1160" s="1"/>
      <c r="AO1160" s="1"/>
      <c r="AP1160" s="1"/>
      <c r="AQ1160" s="1"/>
      <c r="AR1160" s="1"/>
      <c r="AS1160" s="1"/>
      <c r="AT1160" s="1"/>
      <c r="AU1160" s="1"/>
    </row>
    <row r="1161" spans="1:47" ht="20" customHeight="1">
      <c r="A1161" s="48" t="s">
        <v>1478</v>
      </c>
      <c r="B1161" s="49">
        <v>161914</v>
      </c>
      <c r="C1161" s="50" t="s">
        <v>179</v>
      </c>
      <c r="D1161" s="50" t="s">
        <v>79</v>
      </c>
      <c r="E1161" s="50" t="s">
        <v>74</v>
      </c>
      <c r="F1161" s="36">
        <f>'Source Data'!F1161</f>
        <v>14899</v>
      </c>
      <c r="G1161" s="62">
        <f>IF(F1161=0,"N/A",'Source Data'!O1161/F1161)</f>
        <v>1573.8342170615479</v>
      </c>
      <c r="H1161" s="36">
        <f>'Source Data'!G1161</f>
        <v>13376</v>
      </c>
      <c r="I1161" s="62">
        <f>IF(H1161=0,"N/A",'Source Data'!AS1161/H1161)</f>
        <v>2205.8258074162682</v>
      </c>
      <c r="J1161" s="62">
        <f t="shared" si="54"/>
        <v>631.9915903547203</v>
      </c>
      <c r="K1161" s="55">
        <f t="shared" si="55"/>
        <v>0.4015617296303865</v>
      </c>
      <c r="L1161" s="58">
        <f t="shared" si="56"/>
        <v>0.16772375078678656</v>
      </c>
      <c r="M1161" s="1"/>
      <c r="N1161" s="1"/>
      <c r="O1161" s="1"/>
      <c r="P1161" s="1"/>
      <c r="Q1161" s="1"/>
      <c r="R1161" s="1"/>
      <c r="S1161" s="1"/>
      <c r="T1161" s="1"/>
      <c r="U1161" s="1"/>
      <c r="V1161" s="1"/>
      <c r="W1161" s="1"/>
      <c r="X1161" s="1"/>
      <c r="Y1161" s="1"/>
      <c r="Z1161" s="1"/>
      <c r="AA1161" s="1"/>
      <c r="AB1161" s="1"/>
      <c r="AC1161" s="1"/>
      <c r="AD1161" s="1"/>
      <c r="AE1161" s="1"/>
      <c r="AF1161" s="1"/>
      <c r="AG1161" s="1"/>
      <c r="AH1161" s="1"/>
      <c r="AI1161" s="1"/>
      <c r="AJ1161" s="1"/>
      <c r="AK1161" s="1"/>
      <c r="AL1161" s="1"/>
      <c r="AM1161" s="1"/>
      <c r="AN1161" s="1"/>
      <c r="AO1161" s="1"/>
      <c r="AP1161" s="1"/>
      <c r="AQ1161" s="1"/>
      <c r="AR1161" s="1"/>
      <c r="AS1161" s="1"/>
      <c r="AT1161" s="1"/>
      <c r="AU1161" s="1"/>
    </row>
    <row r="1162" spans="1:47" ht="20" customHeight="1">
      <c r="A1162" s="48" t="s">
        <v>1479</v>
      </c>
      <c r="B1162" s="49">
        <v>89905</v>
      </c>
      <c r="C1162" s="50" t="s">
        <v>677</v>
      </c>
      <c r="D1162" s="50" t="s">
        <v>79</v>
      </c>
      <c r="E1162" s="50" t="s">
        <v>74</v>
      </c>
      <c r="F1162" s="36">
        <f>'Source Data'!F1162</f>
        <v>317</v>
      </c>
      <c r="G1162" s="62">
        <f>IF(F1162=0,"N/A",'Source Data'!O1162/F1162)</f>
        <v>1391.8958990536278</v>
      </c>
      <c r="H1162" s="36">
        <f>'Source Data'!G1162</f>
        <v>302</v>
      </c>
      <c r="I1162" s="62">
        <f>IF(H1162=0,"N/A",'Source Data'!AS1162/H1162)</f>
        <v>3036.5529801324506</v>
      </c>
      <c r="J1162" s="62">
        <f t="shared" si="54"/>
        <v>1644.6570810788228</v>
      </c>
      <c r="K1162" s="55">
        <f t="shared" si="55"/>
        <v>1.181594889529491</v>
      </c>
      <c r="L1162" s="58">
        <f t="shared" si="56"/>
        <v>6.4451125538260323E-2</v>
      </c>
      <c r="M1162" s="1"/>
      <c r="N1162" s="1"/>
      <c r="O1162" s="1"/>
      <c r="P1162" s="1"/>
      <c r="Q1162" s="1"/>
      <c r="R1162" s="1"/>
      <c r="S1162" s="1"/>
      <c r="T1162" s="1"/>
      <c r="U1162" s="1"/>
      <c r="V1162" s="1"/>
      <c r="W1162" s="1"/>
      <c r="X1162" s="1"/>
      <c r="Y1162" s="1"/>
      <c r="Z1162" s="1"/>
      <c r="AA1162" s="1"/>
      <c r="AB1162" s="1"/>
      <c r="AC1162" s="1"/>
      <c r="AD1162" s="1"/>
      <c r="AE1162" s="1"/>
      <c r="AF1162" s="1"/>
      <c r="AG1162" s="1"/>
      <c r="AH1162" s="1"/>
      <c r="AI1162" s="1"/>
      <c r="AJ1162" s="1"/>
      <c r="AK1162" s="1"/>
      <c r="AL1162" s="1"/>
      <c r="AM1162" s="1"/>
      <c r="AN1162" s="1"/>
      <c r="AO1162" s="1"/>
      <c r="AP1162" s="1"/>
      <c r="AQ1162" s="1"/>
      <c r="AR1162" s="1"/>
      <c r="AS1162" s="1"/>
      <c r="AT1162" s="1"/>
      <c r="AU1162" s="1"/>
    </row>
    <row r="1163" spans="1:47" ht="20" customHeight="1">
      <c r="A1163" s="48" t="s">
        <v>1480</v>
      </c>
      <c r="B1163" s="49">
        <v>59902</v>
      </c>
      <c r="C1163" s="50" t="s">
        <v>762</v>
      </c>
      <c r="D1163" s="50" t="s">
        <v>79</v>
      </c>
      <c r="E1163" s="50" t="s">
        <v>74</v>
      </c>
      <c r="F1163" s="36">
        <f>'Source Data'!F1163</f>
        <v>149</v>
      </c>
      <c r="G1163" s="62">
        <f>IF(F1163=0,"N/A",'Source Data'!O1163/F1163)</f>
        <v>2938.1946308724832</v>
      </c>
      <c r="H1163" s="36">
        <f>'Source Data'!G1163</f>
        <v>146</v>
      </c>
      <c r="I1163" s="62">
        <f>IF(H1163=0,"N/A",'Source Data'!AS1163/H1163)</f>
        <v>3346.6095890410961</v>
      </c>
      <c r="J1163" s="62">
        <f t="shared" si="54"/>
        <v>408.41495816861288</v>
      </c>
      <c r="K1163" s="55">
        <f t="shared" si="55"/>
        <v>0.13900200955963762</v>
      </c>
      <c r="L1163" s="58">
        <f t="shared" si="56"/>
        <v>0.25953995533199403</v>
      </c>
      <c r="M1163" s="1"/>
      <c r="N1163" s="1"/>
      <c r="O1163" s="1"/>
      <c r="P1163" s="1"/>
      <c r="Q1163" s="1"/>
      <c r="R1163" s="1"/>
      <c r="S1163" s="1"/>
      <c r="T1163" s="1"/>
      <c r="U1163" s="1"/>
      <c r="V1163" s="1"/>
      <c r="W1163" s="1"/>
      <c r="X1163" s="1"/>
      <c r="Y1163" s="1"/>
      <c r="Z1163" s="1"/>
      <c r="AA1163" s="1"/>
      <c r="AB1163" s="1"/>
      <c r="AC1163" s="1"/>
      <c r="AD1163" s="1"/>
      <c r="AE1163" s="1"/>
      <c r="AF1163" s="1"/>
      <c r="AG1163" s="1"/>
      <c r="AH1163" s="1"/>
      <c r="AI1163" s="1"/>
      <c r="AJ1163" s="1"/>
      <c r="AK1163" s="1"/>
      <c r="AL1163" s="1"/>
      <c r="AM1163" s="1"/>
      <c r="AN1163" s="1"/>
      <c r="AO1163" s="1"/>
      <c r="AP1163" s="1"/>
      <c r="AQ1163" s="1"/>
      <c r="AR1163" s="1"/>
      <c r="AS1163" s="1"/>
      <c r="AT1163" s="1"/>
      <c r="AU1163" s="1"/>
    </row>
    <row r="1164" spans="1:47" ht="20" customHeight="1">
      <c r="A1164" s="48" t="s">
        <v>1481</v>
      </c>
      <c r="B1164" s="49">
        <v>226906</v>
      </c>
      <c r="C1164" s="50" t="s">
        <v>400</v>
      </c>
      <c r="D1164" s="50" t="s">
        <v>79</v>
      </c>
      <c r="E1164" s="50" t="s">
        <v>74</v>
      </c>
      <c r="F1164" s="36">
        <f>'Source Data'!F1164</f>
        <v>1233</v>
      </c>
      <c r="G1164" s="62">
        <f>IF(F1164=0,"N/A",'Source Data'!O1164/F1164)</f>
        <v>1622.3114355231144</v>
      </c>
      <c r="H1164" s="36">
        <f>'Source Data'!G1164</f>
        <v>1313</v>
      </c>
      <c r="I1164" s="62">
        <f>IF(H1164=0,"N/A",'Source Data'!AS1164/H1164)</f>
        <v>2152.8042650418888</v>
      </c>
      <c r="J1164" s="62">
        <f t="shared" si="54"/>
        <v>530.49282951877444</v>
      </c>
      <c r="K1164" s="55">
        <f t="shared" si="55"/>
        <v>0.32699814468589811</v>
      </c>
      <c r="L1164" s="58">
        <f t="shared" si="56"/>
        <v>0.19981419936656958</v>
      </c>
      <c r="M1164" s="1"/>
      <c r="N1164" s="1"/>
      <c r="O1164" s="1"/>
      <c r="P1164" s="1"/>
      <c r="Q1164" s="1"/>
      <c r="R1164" s="1"/>
      <c r="S1164" s="1"/>
      <c r="T1164" s="1"/>
      <c r="U1164" s="1"/>
      <c r="V1164" s="1"/>
      <c r="W1164" s="1"/>
      <c r="X1164" s="1"/>
      <c r="Y1164" s="1"/>
      <c r="Z1164" s="1"/>
      <c r="AA1164" s="1"/>
      <c r="AB1164" s="1"/>
      <c r="AC1164" s="1"/>
      <c r="AD1164" s="1"/>
      <c r="AE1164" s="1"/>
      <c r="AF1164" s="1"/>
      <c r="AG1164" s="1"/>
      <c r="AH1164" s="1"/>
      <c r="AI1164" s="1"/>
      <c r="AJ1164" s="1"/>
      <c r="AK1164" s="1"/>
      <c r="AL1164" s="1"/>
      <c r="AM1164" s="1"/>
      <c r="AN1164" s="1"/>
      <c r="AO1164" s="1"/>
      <c r="AP1164" s="1"/>
      <c r="AQ1164" s="1"/>
      <c r="AR1164" s="1"/>
      <c r="AS1164" s="1"/>
      <c r="AT1164" s="1"/>
      <c r="AU1164" s="1"/>
    </row>
    <row r="1165" spans="1:47" ht="20" customHeight="1">
      <c r="A1165" s="48" t="s">
        <v>1482</v>
      </c>
      <c r="B1165" s="49">
        <v>237904</v>
      </c>
      <c r="C1165" s="50" t="s">
        <v>757</v>
      </c>
      <c r="D1165" s="50" t="s">
        <v>79</v>
      </c>
      <c r="E1165" s="50" t="s">
        <v>74</v>
      </c>
      <c r="F1165" s="36">
        <f>'Source Data'!F1165</f>
        <v>7729</v>
      </c>
      <c r="G1165" s="62">
        <f>IF(F1165=0,"N/A",'Source Data'!O1165/F1165)</f>
        <v>1690.1242075300815</v>
      </c>
      <c r="H1165" s="36">
        <f>'Source Data'!G1165</f>
        <v>9905</v>
      </c>
      <c r="I1165" s="62">
        <f>IF(H1165=0,"N/A",'Source Data'!AS1165/H1165)</f>
        <v>1956.9248864209994</v>
      </c>
      <c r="J1165" s="62">
        <f t="shared" si="54"/>
        <v>266.80067889091788</v>
      </c>
      <c r="K1165" s="55">
        <f t="shared" si="55"/>
        <v>0.15785862228481765</v>
      </c>
      <c r="L1165" s="58">
        <f t="shared" si="56"/>
        <v>0.39730033836734863</v>
      </c>
      <c r="M1165" s="1"/>
      <c r="N1165" s="1"/>
      <c r="O1165" s="1"/>
      <c r="P1165" s="1"/>
      <c r="Q1165" s="1"/>
      <c r="R1165" s="1"/>
      <c r="S1165" s="1"/>
      <c r="T1165" s="1"/>
      <c r="U1165" s="1"/>
      <c r="V1165" s="1"/>
      <c r="W1165" s="1"/>
      <c r="X1165" s="1"/>
      <c r="Y1165" s="1"/>
      <c r="Z1165" s="1"/>
      <c r="AA1165" s="1"/>
      <c r="AB1165" s="1"/>
      <c r="AC1165" s="1"/>
      <c r="AD1165" s="1"/>
      <c r="AE1165" s="1"/>
      <c r="AF1165" s="1"/>
      <c r="AG1165" s="1"/>
      <c r="AH1165" s="1"/>
      <c r="AI1165" s="1"/>
      <c r="AJ1165" s="1"/>
      <c r="AK1165" s="1"/>
      <c r="AL1165" s="1"/>
      <c r="AM1165" s="1"/>
      <c r="AN1165" s="1"/>
      <c r="AO1165" s="1"/>
      <c r="AP1165" s="1"/>
      <c r="AQ1165" s="1"/>
      <c r="AR1165" s="1"/>
      <c r="AS1165" s="1"/>
      <c r="AT1165" s="1"/>
      <c r="AU1165" s="1"/>
    </row>
    <row r="1166" spans="1:47" ht="20" customHeight="1">
      <c r="A1166" s="48" t="s">
        <v>1483</v>
      </c>
      <c r="B1166" s="49">
        <v>49908</v>
      </c>
      <c r="C1166" s="50" t="s">
        <v>339</v>
      </c>
      <c r="D1166" s="50" t="s">
        <v>79</v>
      </c>
      <c r="E1166" s="50" t="s">
        <v>74</v>
      </c>
      <c r="F1166" s="36">
        <f>'Source Data'!F1166</f>
        <v>68</v>
      </c>
      <c r="G1166" s="62">
        <f>IF(F1166=0,"N/A",'Source Data'!O1166/F1166)</f>
        <v>1831.6470588235295</v>
      </c>
      <c r="H1166" s="36">
        <f>'Source Data'!G1166</f>
        <v>73</v>
      </c>
      <c r="I1166" s="62">
        <f>IF(H1166=0,"N/A",'Source Data'!AS1166/H1166)</f>
        <v>2883.4931506849316</v>
      </c>
      <c r="J1166" s="62">
        <f t="shared" si="54"/>
        <v>1051.8460918614021</v>
      </c>
      <c r="K1166" s="55">
        <f t="shared" si="55"/>
        <v>0.57426243052359927</v>
      </c>
      <c r="L1166" s="58">
        <f t="shared" si="56"/>
        <v>0.1007751997370802</v>
      </c>
      <c r="M1166" s="1"/>
      <c r="N1166" s="1"/>
      <c r="O1166" s="1"/>
      <c r="P1166" s="1"/>
      <c r="Q1166" s="1"/>
      <c r="R1166" s="1"/>
      <c r="S1166" s="1"/>
      <c r="T1166" s="1"/>
      <c r="U1166" s="1"/>
      <c r="V1166" s="1"/>
      <c r="W1166" s="1"/>
      <c r="X1166" s="1"/>
      <c r="Y1166" s="1"/>
      <c r="Z1166" s="1"/>
      <c r="AA1166" s="1"/>
      <c r="AB1166" s="1"/>
      <c r="AC1166" s="1"/>
      <c r="AD1166" s="1"/>
      <c r="AE1166" s="1"/>
      <c r="AF1166" s="1"/>
      <c r="AG1166" s="1"/>
      <c r="AH1166" s="1"/>
      <c r="AI1166" s="1"/>
      <c r="AJ1166" s="1"/>
      <c r="AK1166" s="1"/>
      <c r="AL1166" s="1"/>
      <c r="AM1166" s="1"/>
      <c r="AN1166" s="1"/>
      <c r="AO1166" s="1"/>
      <c r="AP1166" s="1"/>
      <c r="AQ1166" s="1"/>
      <c r="AR1166" s="1"/>
      <c r="AS1166" s="1"/>
      <c r="AT1166" s="1"/>
      <c r="AU1166" s="1"/>
    </row>
    <row r="1167" spans="1:47" ht="20" customHeight="1">
      <c r="A1167" s="48" t="s">
        <v>1484</v>
      </c>
      <c r="B1167" s="49">
        <v>18905</v>
      </c>
      <c r="C1167" s="50" t="s">
        <v>415</v>
      </c>
      <c r="D1167" s="50" t="s">
        <v>79</v>
      </c>
      <c r="E1167" s="50" t="s">
        <v>74</v>
      </c>
      <c r="F1167" s="36">
        <f>'Source Data'!F1167</f>
        <v>188</v>
      </c>
      <c r="G1167" s="62">
        <f>IF(F1167=0,"N/A",'Source Data'!O1167/F1167)</f>
        <v>1244.2074468085107</v>
      </c>
      <c r="H1167" s="36">
        <f>'Source Data'!G1167</f>
        <v>165</v>
      </c>
      <c r="I1167" s="62">
        <f>IF(H1167=0,"N/A",'Source Data'!AS1167/H1167)</f>
        <v>2560.6242424242423</v>
      </c>
      <c r="J1167" s="62">
        <f t="shared" si="54"/>
        <v>1316.4167956157316</v>
      </c>
      <c r="K1167" s="55">
        <f t="shared" si="55"/>
        <v>1.058036422296333</v>
      </c>
      <c r="L1167" s="58">
        <f t="shared" si="56"/>
        <v>8.0521610141277705E-2</v>
      </c>
      <c r="M1167" s="1"/>
      <c r="N1167" s="1"/>
      <c r="O1167" s="1"/>
      <c r="P1167" s="1"/>
      <c r="Q1167" s="1"/>
      <c r="R1167" s="1"/>
      <c r="S1167" s="1"/>
      <c r="T1167" s="1"/>
      <c r="U1167" s="1"/>
      <c r="V1167" s="1"/>
      <c r="W1167" s="1"/>
      <c r="X1167" s="1"/>
      <c r="Y1167" s="1"/>
      <c r="Z1167" s="1"/>
      <c r="AA1167" s="1"/>
      <c r="AB1167" s="1"/>
      <c r="AC1167" s="1"/>
      <c r="AD1167" s="1"/>
      <c r="AE1167" s="1"/>
      <c r="AF1167" s="1"/>
      <c r="AG1167" s="1"/>
      <c r="AH1167" s="1"/>
      <c r="AI1167" s="1"/>
      <c r="AJ1167" s="1"/>
      <c r="AK1167" s="1"/>
      <c r="AL1167" s="1"/>
      <c r="AM1167" s="1"/>
      <c r="AN1167" s="1"/>
      <c r="AO1167" s="1"/>
      <c r="AP1167" s="1"/>
      <c r="AQ1167" s="1"/>
      <c r="AR1167" s="1"/>
      <c r="AS1167" s="1"/>
      <c r="AT1167" s="1"/>
      <c r="AU1167" s="1"/>
    </row>
    <row r="1168" spans="1:47" ht="20" customHeight="1">
      <c r="A1168" s="48" t="s">
        <v>1485</v>
      </c>
      <c r="B1168" s="49">
        <v>229904</v>
      </c>
      <c r="C1168" s="50" t="s">
        <v>387</v>
      </c>
      <c r="D1168" s="50" t="s">
        <v>79</v>
      </c>
      <c r="E1168" s="50" t="s">
        <v>74</v>
      </c>
      <c r="F1168" s="36">
        <f>'Source Data'!F1168</f>
        <v>1313</v>
      </c>
      <c r="G1168" s="62">
        <f>IF(F1168=0,"N/A",'Source Data'!O1168/F1168)</f>
        <v>1527.0753998476771</v>
      </c>
      <c r="H1168" s="36">
        <f>'Source Data'!G1168</f>
        <v>1181</v>
      </c>
      <c r="I1168" s="62">
        <f>IF(H1168=0,"N/A",'Source Data'!AS1168/H1168)</f>
        <v>2180.0016934801015</v>
      </c>
      <c r="J1168" s="62">
        <f t="shared" si="54"/>
        <v>652.9262936324244</v>
      </c>
      <c r="K1168" s="55">
        <f t="shared" si="55"/>
        <v>0.42756650634117516</v>
      </c>
      <c r="L1168" s="58">
        <f t="shared" si="56"/>
        <v>0.16234604278270104</v>
      </c>
      <c r="M1168" s="1"/>
      <c r="N1168" s="1"/>
      <c r="O1168" s="1"/>
      <c r="P1168" s="1"/>
      <c r="Q1168" s="1"/>
      <c r="R1168" s="1"/>
      <c r="S1168" s="1"/>
      <c r="T1168" s="1"/>
      <c r="U1168" s="1"/>
      <c r="V1168" s="1"/>
      <c r="W1168" s="1"/>
      <c r="X1168" s="1"/>
      <c r="Y1168" s="1"/>
      <c r="Z1168" s="1"/>
      <c r="AA1168" s="1"/>
      <c r="AB1168" s="1"/>
      <c r="AC1168" s="1"/>
      <c r="AD1168" s="1"/>
      <c r="AE1168" s="1"/>
      <c r="AF1168" s="1"/>
      <c r="AG1168" s="1"/>
      <c r="AH1168" s="1"/>
      <c r="AI1168" s="1"/>
      <c r="AJ1168" s="1"/>
      <c r="AK1168" s="1"/>
      <c r="AL1168" s="1"/>
      <c r="AM1168" s="1"/>
      <c r="AN1168" s="1"/>
      <c r="AO1168" s="1"/>
      <c r="AP1168" s="1"/>
      <c r="AQ1168" s="1"/>
      <c r="AR1168" s="1"/>
      <c r="AS1168" s="1"/>
      <c r="AT1168" s="1"/>
      <c r="AU1168" s="1"/>
    </row>
    <row r="1169" spans="1:47" ht="20" customHeight="1">
      <c r="A1169" s="48" t="s">
        <v>1486</v>
      </c>
      <c r="B1169" s="49">
        <v>102903</v>
      </c>
      <c r="C1169" s="50" t="s">
        <v>584</v>
      </c>
      <c r="D1169" s="50" t="s">
        <v>79</v>
      </c>
      <c r="E1169" s="50" t="s">
        <v>74</v>
      </c>
      <c r="F1169" s="36">
        <f>'Source Data'!F1169</f>
        <v>853</v>
      </c>
      <c r="G1169" s="62">
        <f>IF(F1169=0,"N/A",'Source Data'!O1169/F1169)</f>
        <v>1317.5041031652991</v>
      </c>
      <c r="H1169" s="36">
        <f>'Source Data'!G1169</f>
        <v>806</v>
      </c>
      <c r="I1169" s="62">
        <f>IF(H1169=0,"N/A",'Source Data'!AS1169/H1169)</f>
        <v>2067.8660049627792</v>
      </c>
      <c r="J1169" s="62">
        <f t="shared" si="54"/>
        <v>750.36190179748019</v>
      </c>
      <c r="K1169" s="55">
        <f t="shared" si="55"/>
        <v>0.56953287659198804</v>
      </c>
      <c r="L1169" s="58">
        <f t="shared" si="56"/>
        <v>0.14126516784244864</v>
      </c>
      <c r="M1169" s="1"/>
      <c r="N1169" s="1"/>
      <c r="O1169" s="1"/>
      <c r="P1169" s="1"/>
      <c r="Q1169" s="1"/>
      <c r="R1169" s="1"/>
      <c r="S1169" s="1"/>
      <c r="T1169" s="1"/>
      <c r="U1169" s="1"/>
      <c r="V1169" s="1"/>
      <c r="W1169" s="1"/>
      <c r="X1169" s="1"/>
      <c r="Y1169" s="1"/>
      <c r="Z1169" s="1"/>
      <c r="AA1169" s="1"/>
      <c r="AB1169" s="1"/>
      <c r="AC1169" s="1"/>
      <c r="AD1169" s="1"/>
      <c r="AE1169" s="1"/>
      <c r="AF1169" s="1"/>
      <c r="AG1169" s="1"/>
      <c r="AH1169" s="1"/>
      <c r="AI1169" s="1"/>
      <c r="AJ1169" s="1"/>
      <c r="AK1169" s="1"/>
      <c r="AL1169" s="1"/>
      <c r="AM1169" s="1"/>
      <c r="AN1169" s="1"/>
      <c r="AO1169" s="1"/>
      <c r="AP1169" s="1"/>
      <c r="AQ1169" s="1"/>
      <c r="AR1169" s="1"/>
      <c r="AS1169" s="1"/>
      <c r="AT1169" s="1"/>
      <c r="AU1169" s="1"/>
    </row>
    <row r="1170" spans="1:47" ht="20" customHeight="1">
      <c r="A1170" s="48" t="s">
        <v>1487</v>
      </c>
      <c r="B1170" s="49">
        <v>226905</v>
      </c>
      <c r="C1170" s="50" t="s">
        <v>400</v>
      </c>
      <c r="D1170" s="50" t="s">
        <v>79</v>
      </c>
      <c r="E1170" s="50" t="s">
        <v>74</v>
      </c>
      <c r="F1170" s="36">
        <f>'Source Data'!F1170</f>
        <v>322</v>
      </c>
      <c r="G1170" s="62">
        <f>IF(F1170=0,"N/A",'Source Data'!O1170/F1170)</f>
        <v>1961.9813664596272</v>
      </c>
      <c r="H1170" s="36">
        <f>'Source Data'!G1170</f>
        <v>310</v>
      </c>
      <c r="I1170" s="62">
        <f>IF(H1170=0,"N/A",'Source Data'!AS1170/H1170)</f>
        <v>3219.0612903225806</v>
      </c>
      <c r="J1170" s="62">
        <f t="shared" si="54"/>
        <v>1257.0799238629534</v>
      </c>
      <c r="K1170" s="55">
        <f t="shared" si="55"/>
        <v>0.64071960384177329</v>
      </c>
      <c r="L1170" s="58">
        <f t="shared" si="56"/>
        <v>8.4322403045198974E-2</v>
      </c>
      <c r="M1170" s="1"/>
      <c r="N1170" s="1"/>
      <c r="O1170" s="1"/>
      <c r="P1170" s="1"/>
      <c r="Q1170" s="1"/>
      <c r="R1170" s="1"/>
      <c r="S1170" s="1"/>
      <c r="T1170" s="1"/>
      <c r="U1170" s="1"/>
      <c r="V1170" s="1"/>
      <c r="W1170" s="1"/>
      <c r="X1170" s="1"/>
      <c r="Y1170" s="1"/>
      <c r="Z1170" s="1"/>
      <c r="AA1170" s="1"/>
      <c r="AB1170" s="1"/>
      <c r="AC1170" s="1"/>
      <c r="AD1170" s="1"/>
      <c r="AE1170" s="1"/>
      <c r="AF1170" s="1"/>
      <c r="AG1170" s="1"/>
      <c r="AH1170" s="1"/>
      <c r="AI1170" s="1"/>
      <c r="AJ1170" s="1"/>
      <c r="AK1170" s="1"/>
      <c r="AL1170" s="1"/>
      <c r="AM1170" s="1"/>
      <c r="AN1170" s="1"/>
      <c r="AO1170" s="1"/>
      <c r="AP1170" s="1"/>
      <c r="AQ1170" s="1"/>
      <c r="AR1170" s="1"/>
      <c r="AS1170" s="1"/>
      <c r="AT1170" s="1"/>
      <c r="AU1170" s="1"/>
    </row>
    <row r="1171" spans="1:47" ht="20" customHeight="1">
      <c r="A1171" s="48" t="s">
        <v>1488</v>
      </c>
      <c r="B1171" s="49">
        <v>70912</v>
      </c>
      <c r="C1171" s="50" t="s">
        <v>174</v>
      </c>
      <c r="D1171" s="50" t="s">
        <v>79</v>
      </c>
      <c r="E1171" s="50" t="s">
        <v>74</v>
      </c>
      <c r="F1171" s="36">
        <f>'Source Data'!F1171</f>
        <v>9481</v>
      </c>
      <c r="G1171" s="62">
        <f>IF(F1171=0,"N/A",'Source Data'!O1171/F1171)</f>
        <v>1272.5131315262104</v>
      </c>
      <c r="H1171" s="36">
        <f>'Source Data'!G1171</f>
        <v>11196</v>
      </c>
      <c r="I1171" s="62">
        <f>IF(H1171=0,"N/A",'Source Data'!AS1171/H1171)</f>
        <v>1519.5665416220079</v>
      </c>
      <c r="J1171" s="62">
        <f t="shared" si="54"/>
        <v>247.05341009579752</v>
      </c>
      <c r="K1171" s="55">
        <f t="shared" si="55"/>
        <v>0.19414605945911911</v>
      </c>
      <c r="L1171" s="58">
        <f t="shared" si="56"/>
        <v>0.42905702033781845</v>
      </c>
      <c r="M1171" s="1"/>
      <c r="N1171" s="1"/>
      <c r="O1171" s="1"/>
      <c r="P1171" s="1"/>
      <c r="Q1171" s="1"/>
      <c r="R1171" s="1"/>
      <c r="S1171" s="1"/>
      <c r="T1171" s="1"/>
      <c r="U1171" s="1"/>
      <c r="V1171" s="1"/>
      <c r="W1171" s="1"/>
      <c r="X1171" s="1"/>
      <c r="Y1171" s="1"/>
      <c r="Z1171" s="1"/>
      <c r="AA1171" s="1"/>
      <c r="AB1171" s="1"/>
      <c r="AC1171" s="1"/>
      <c r="AD1171" s="1"/>
      <c r="AE1171" s="1"/>
      <c r="AF1171" s="1"/>
      <c r="AG1171" s="1"/>
      <c r="AH1171" s="1"/>
      <c r="AI1171" s="1"/>
      <c r="AJ1171" s="1"/>
      <c r="AK1171" s="1"/>
      <c r="AL1171" s="1"/>
      <c r="AM1171" s="1"/>
      <c r="AN1171" s="1"/>
      <c r="AO1171" s="1"/>
      <c r="AP1171" s="1"/>
      <c r="AQ1171" s="1"/>
      <c r="AR1171" s="1"/>
      <c r="AS1171" s="1"/>
      <c r="AT1171" s="1"/>
      <c r="AU1171" s="1"/>
    </row>
    <row r="1172" spans="1:47" ht="20" customHeight="1">
      <c r="A1172" s="48" t="s">
        <v>1489</v>
      </c>
      <c r="B1172" s="49">
        <v>227803</v>
      </c>
      <c r="C1172" s="50" t="s">
        <v>168</v>
      </c>
      <c r="D1172" s="50" t="s">
        <v>71</v>
      </c>
      <c r="E1172" s="50" t="s">
        <v>74</v>
      </c>
      <c r="F1172" s="36">
        <f>'Source Data'!F1172</f>
        <v>2009</v>
      </c>
      <c r="G1172" s="62">
        <f>IF(F1172=0,"N/A",'Source Data'!O1172/F1172)</f>
        <v>1315.3782976605276</v>
      </c>
      <c r="H1172" s="36">
        <f>'Source Data'!G1172</f>
        <v>1787</v>
      </c>
      <c r="I1172" s="62">
        <f>IF(H1172=0,"N/A",'Source Data'!AS1172/H1172)</f>
        <v>1648.2669278119754</v>
      </c>
      <c r="J1172" s="62">
        <f t="shared" si="54"/>
        <v>332.88863015144784</v>
      </c>
      <c r="K1172" s="55">
        <f t="shared" si="55"/>
        <v>0.25307444310394089</v>
      </c>
      <c r="L1172" s="58">
        <f t="shared" si="56"/>
        <v>0.31842481358337549</v>
      </c>
      <c r="M1172" s="1"/>
      <c r="N1172" s="1"/>
      <c r="O1172" s="1"/>
      <c r="P1172" s="1"/>
      <c r="Q1172" s="1"/>
      <c r="R1172" s="1"/>
      <c r="S1172" s="1"/>
      <c r="T1172" s="1"/>
      <c r="U1172" s="1"/>
      <c r="V1172" s="1"/>
      <c r="W1172" s="1"/>
      <c r="X1172" s="1"/>
      <c r="Y1172" s="1"/>
      <c r="Z1172" s="1"/>
      <c r="AA1172" s="1"/>
      <c r="AB1172" s="1"/>
      <c r="AC1172" s="1"/>
      <c r="AD1172" s="1"/>
      <c r="AE1172" s="1"/>
      <c r="AF1172" s="1"/>
      <c r="AG1172" s="1"/>
      <c r="AH1172" s="1"/>
      <c r="AI1172" s="1"/>
      <c r="AJ1172" s="1"/>
      <c r="AK1172" s="1"/>
      <c r="AL1172" s="1"/>
      <c r="AM1172" s="1"/>
      <c r="AN1172" s="1"/>
      <c r="AO1172" s="1"/>
      <c r="AP1172" s="1"/>
      <c r="AQ1172" s="1"/>
      <c r="AR1172" s="1"/>
      <c r="AS1172" s="1"/>
      <c r="AT1172" s="1"/>
      <c r="AU1172" s="1"/>
    </row>
    <row r="1173" spans="1:47" ht="20" customHeight="1">
      <c r="A1173" s="48" t="s">
        <v>1490</v>
      </c>
      <c r="B1173" s="49">
        <v>184903</v>
      </c>
      <c r="C1173" s="50" t="s">
        <v>106</v>
      </c>
      <c r="D1173" s="50" t="s">
        <v>79</v>
      </c>
      <c r="E1173" s="50" t="s">
        <v>74</v>
      </c>
      <c r="F1173" s="36">
        <f>'Source Data'!F1173</f>
        <v>8105</v>
      </c>
      <c r="G1173" s="62">
        <f>IF(F1173=0,"N/A",'Source Data'!O1173/F1173)</f>
        <v>1280.3316471314004</v>
      </c>
      <c r="H1173" s="36">
        <f>'Source Data'!G1173</f>
        <v>8023</v>
      </c>
      <c r="I1173" s="62">
        <f>IF(H1173=0,"N/A",'Source Data'!AS1173/H1173)</f>
        <v>1876.5920478623957</v>
      </c>
      <c r="J1173" s="62">
        <f t="shared" si="54"/>
        <v>596.26040073099534</v>
      </c>
      <c r="K1173" s="55">
        <f t="shared" si="55"/>
        <v>0.46570777350300174</v>
      </c>
      <c r="L1173" s="58">
        <f t="shared" si="56"/>
        <v>0.17777467675204917</v>
      </c>
      <c r="M1173" s="1"/>
      <c r="N1173" s="1"/>
      <c r="O1173" s="1"/>
      <c r="P1173" s="1"/>
      <c r="Q1173" s="1"/>
      <c r="R1173" s="1"/>
      <c r="S1173" s="1"/>
      <c r="T1173" s="1"/>
      <c r="U1173" s="1"/>
      <c r="V1173" s="1"/>
      <c r="W1173" s="1"/>
      <c r="X1173" s="1"/>
      <c r="Y1173" s="1"/>
      <c r="Z1173" s="1"/>
      <c r="AA1173" s="1"/>
      <c r="AB1173" s="1"/>
      <c r="AC1173" s="1"/>
      <c r="AD1173" s="1"/>
      <c r="AE1173" s="1"/>
      <c r="AF1173" s="1"/>
      <c r="AG1173" s="1"/>
      <c r="AH1173" s="1"/>
      <c r="AI1173" s="1"/>
      <c r="AJ1173" s="1"/>
      <c r="AK1173" s="1"/>
      <c r="AL1173" s="1"/>
      <c r="AM1173" s="1"/>
      <c r="AN1173" s="1"/>
      <c r="AO1173" s="1"/>
      <c r="AP1173" s="1"/>
      <c r="AQ1173" s="1"/>
      <c r="AR1173" s="1"/>
      <c r="AS1173" s="1"/>
      <c r="AT1173" s="1"/>
      <c r="AU1173" s="1"/>
    </row>
    <row r="1174" spans="1:47" ht="20" customHeight="1">
      <c r="A1174" s="48" t="s">
        <v>1491</v>
      </c>
      <c r="B1174" s="49">
        <v>240904</v>
      </c>
      <c r="C1174" s="50" t="s">
        <v>903</v>
      </c>
      <c r="D1174" s="50" t="s">
        <v>79</v>
      </c>
      <c r="E1174" s="50" t="s">
        <v>74</v>
      </c>
      <c r="F1174" s="36">
        <f>'Source Data'!F1174</f>
        <v>259</v>
      </c>
      <c r="G1174" s="62">
        <f>IF(F1174=0,"N/A",'Source Data'!O1174/F1174)</f>
        <v>5466.1274131274131</v>
      </c>
      <c r="H1174" s="36">
        <f>'Source Data'!G1174</f>
        <v>240</v>
      </c>
      <c r="I1174" s="62">
        <f>IF(H1174=0,"N/A",'Source Data'!AS1174/H1174)</f>
        <v>5668.9833333333336</v>
      </c>
      <c r="J1174" s="62">
        <f t="shared" si="54"/>
        <v>202.85592020592048</v>
      </c>
      <c r="K1174" s="55">
        <f t="shared" si="55"/>
        <v>3.7111451101330559E-2</v>
      </c>
      <c r="L1174" s="58">
        <f t="shared" si="56"/>
        <v>0.52253836068673098</v>
      </c>
      <c r="M1174" s="1"/>
      <c r="N1174" s="1"/>
      <c r="O1174" s="1"/>
      <c r="P1174" s="1"/>
      <c r="Q1174" s="1"/>
      <c r="R1174" s="1"/>
      <c r="S1174" s="1"/>
      <c r="T1174" s="1"/>
      <c r="U1174" s="1"/>
      <c r="V1174" s="1"/>
      <c r="W1174" s="1"/>
      <c r="X1174" s="1"/>
      <c r="Y1174" s="1"/>
      <c r="Z1174" s="1"/>
      <c r="AA1174" s="1"/>
      <c r="AB1174" s="1"/>
      <c r="AC1174" s="1"/>
      <c r="AD1174" s="1"/>
      <c r="AE1174" s="1"/>
      <c r="AF1174" s="1"/>
      <c r="AG1174" s="1"/>
      <c r="AH1174" s="1"/>
      <c r="AI1174" s="1"/>
      <c r="AJ1174" s="1"/>
      <c r="AK1174" s="1"/>
      <c r="AL1174" s="1"/>
      <c r="AM1174" s="1"/>
      <c r="AN1174" s="1"/>
      <c r="AO1174" s="1"/>
      <c r="AP1174" s="1"/>
      <c r="AQ1174" s="1"/>
      <c r="AR1174" s="1"/>
      <c r="AS1174" s="1"/>
      <c r="AT1174" s="1"/>
      <c r="AU1174" s="1"/>
    </row>
    <row r="1175" spans="1:47" ht="20" customHeight="1">
      <c r="A1175" s="48" t="s">
        <v>1492</v>
      </c>
      <c r="B1175" s="49">
        <v>45905</v>
      </c>
      <c r="C1175" s="50" t="s">
        <v>430</v>
      </c>
      <c r="D1175" s="50" t="s">
        <v>79</v>
      </c>
      <c r="E1175" s="50" t="s">
        <v>74</v>
      </c>
      <c r="F1175" s="36">
        <f>'Source Data'!F1175</f>
        <v>684</v>
      </c>
      <c r="G1175" s="62">
        <f>IF(F1175=0,"N/A",'Source Data'!O1175/F1175)</f>
        <v>1259.6988304093568</v>
      </c>
      <c r="H1175" s="36">
        <f>'Source Data'!G1175</f>
        <v>732</v>
      </c>
      <c r="I1175" s="62">
        <f>IF(H1175=0,"N/A",'Source Data'!AS1175/H1175)</f>
        <v>1993.200819672131</v>
      </c>
      <c r="J1175" s="62">
        <f t="shared" si="54"/>
        <v>733.50198926277426</v>
      </c>
      <c r="K1175" s="55">
        <f t="shared" si="55"/>
        <v>0.58228361538163254</v>
      </c>
      <c r="L1175" s="58">
        <f t="shared" si="56"/>
        <v>0.14451221885101925</v>
      </c>
      <c r="M1175" s="1"/>
      <c r="N1175" s="1"/>
      <c r="O1175" s="1"/>
      <c r="P1175" s="1"/>
      <c r="Q1175" s="1"/>
      <c r="R1175" s="1"/>
      <c r="S1175" s="1"/>
      <c r="T1175" s="1"/>
      <c r="U1175" s="1"/>
      <c r="V1175" s="1"/>
      <c r="W1175" s="1"/>
      <c r="X1175" s="1"/>
      <c r="Y1175" s="1"/>
      <c r="Z1175" s="1"/>
      <c r="AA1175" s="1"/>
      <c r="AB1175" s="1"/>
      <c r="AC1175" s="1"/>
      <c r="AD1175" s="1"/>
      <c r="AE1175" s="1"/>
      <c r="AF1175" s="1"/>
      <c r="AG1175" s="1"/>
      <c r="AH1175" s="1"/>
      <c r="AI1175" s="1"/>
      <c r="AJ1175" s="1"/>
      <c r="AK1175" s="1"/>
      <c r="AL1175" s="1"/>
      <c r="AM1175" s="1"/>
      <c r="AN1175" s="1"/>
      <c r="AO1175" s="1"/>
      <c r="AP1175" s="1"/>
      <c r="AQ1175" s="1"/>
      <c r="AR1175" s="1"/>
      <c r="AS1175" s="1"/>
      <c r="AT1175" s="1"/>
      <c r="AU1175" s="1"/>
    </row>
    <row r="1176" spans="1:47" ht="20" customHeight="1">
      <c r="A1176" s="48" t="s">
        <v>1493</v>
      </c>
      <c r="B1176" s="49">
        <v>44902</v>
      </c>
      <c r="C1176" s="50" t="s">
        <v>1494</v>
      </c>
      <c r="D1176" s="50" t="s">
        <v>79</v>
      </c>
      <c r="E1176" s="50" t="s">
        <v>74</v>
      </c>
      <c r="F1176" s="36">
        <f>'Source Data'!F1176</f>
        <v>570</v>
      </c>
      <c r="G1176" s="62">
        <f>IF(F1176=0,"N/A",'Source Data'!O1176/F1176)</f>
        <v>1416.0947368421052</v>
      </c>
      <c r="H1176" s="36">
        <f>'Source Data'!G1176</f>
        <v>534</v>
      </c>
      <c r="I1176" s="62">
        <f>IF(H1176=0,"N/A",'Source Data'!AS1176/H1176)</f>
        <v>2091.2790262172284</v>
      </c>
      <c r="J1176" s="62">
        <f t="shared" si="54"/>
        <v>675.18428937512317</v>
      </c>
      <c r="K1176" s="55">
        <f t="shared" si="55"/>
        <v>0.47679316348621265</v>
      </c>
      <c r="L1176" s="58">
        <f t="shared" si="56"/>
        <v>0.15699417428403439</v>
      </c>
      <c r="M1176" s="1"/>
      <c r="N1176" s="1"/>
      <c r="O1176" s="1"/>
      <c r="P1176" s="1"/>
      <c r="Q1176" s="1"/>
      <c r="R1176" s="1"/>
      <c r="S1176" s="1"/>
      <c r="T1176" s="1"/>
      <c r="U1176" s="1"/>
      <c r="V1176" s="1"/>
      <c r="W1176" s="1"/>
      <c r="X1176" s="1"/>
      <c r="Y1176" s="1"/>
      <c r="Z1176" s="1"/>
      <c r="AA1176" s="1"/>
      <c r="AB1176" s="1"/>
      <c r="AC1176" s="1"/>
      <c r="AD1176" s="1"/>
      <c r="AE1176" s="1"/>
      <c r="AF1176" s="1"/>
      <c r="AG1176" s="1"/>
      <c r="AH1176" s="1"/>
      <c r="AI1176" s="1"/>
      <c r="AJ1176" s="1"/>
      <c r="AK1176" s="1"/>
      <c r="AL1176" s="1"/>
      <c r="AM1176" s="1"/>
      <c r="AN1176" s="1"/>
      <c r="AO1176" s="1"/>
      <c r="AP1176" s="1"/>
      <c r="AQ1176" s="1"/>
      <c r="AR1176" s="1"/>
      <c r="AS1176" s="1"/>
      <c r="AT1176" s="1"/>
      <c r="AU1176" s="1"/>
    </row>
    <row r="1177" spans="1:47" ht="20" customHeight="1">
      <c r="A1177" s="48" t="s">
        <v>1495</v>
      </c>
      <c r="B1177" s="49">
        <v>223904</v>
      </c>
      <c r="C1177" s="50" t="s">
        <v>304</v>
      </c>
      <c r="D1177" s="50" t="s">
        <v>79</v>
      </c>
      <c r="E1177" s="50" t="s">
        <v>74</v>
      </c>
      <c r="F1177" s="36">
        <f>'Source Data'!F1177</f>
        <v>325</v>
      </c>
      <c r="G1177" s="62">
        <f>IF(F1177=0,"N/A",'Source Data'!O1177/F1177)</f>
        <v>1529.6276923076923</v>
      </c>
      <c r="H1177" s="36">
        <f>'Source Data'!G1177</f>
        <v>248</v>
      </c>
      <c r="I1177" s="62">
        <f>IF(H1177=0,"N/A",'Source Data'!AS1177/H1177)</f>
        <v>3154.4233870967741</v>
      </c>
      <c r="J1177" s="62">
        <f t="shared" si="54"/>
        <v>1624.7956947890818</v>
      </c>
      <c r="K1177" s="55">
        <f t="shared" si="55"/>
        <v>1.0622164484599603</v>
      </c>
      <c r="L1177" s="58">
        <f t="shared" si="56"/>
        <v>6.523897148420256E-2</v>
      </c>
      <c r="M1177" s="1"/>
      <c r="N1177" s="1"/>
      <c r="O1177" s="1"/>
      <c r="P1177" s="1"/>
      <c r="Q1177" s="1"/>
      <c r="R1177" s="1"/>
      <c r="S1177" s="1"/>
      <c r="T1177" s="1"/>
      <c r="U1177" s="1"/>
      <c r="V1177" s="1"/>
      <c r="W1177" s="1"/>
      <c r="X1177" s="1"/>
      <c r="Y1177" s="1"/>
      <c r="Z1177" s="1"/>
      <c r="AA1177" s="1"/>
      <c r="AB1177" s="1"/>
      <c r="AC1177" s="1"/>
      <c r="AD1177" s="1"/>
      <c r="AE1177" s="1"/>
      <c r="AF1177" s="1"/>
      <c r="AG1177" s="1"/>
      <c r="AH1177" s="1"/>
      <c r="AI1177" s="1"/>
      <c r="AJ1177" s="1"/>
      <c r="AK1177" s="1"/>
      <c r="AL1177" s="1"/>
      <c r="AM1177" s="1"/>
      <c r="AN1177" s="1"/>
      <c r="AO1177" s="1"/>
      <c r="AP1177" s="1"/>
      <c r="AQ1177" s="1"/>
      <c r="AR1177" s="1"/>
      <c r="AS1177" s="1"/>
      <c r="AT1177" s="1"/>
      <c r="AU1177" s="1"/>
    </row>
    <row r="1178" spans="1:47" ht="20" customHeight="1">
      <c r="A1178" s="48" t="s">
        <v>1496</v>
      </c>
      <c r="B1178" s="49">
        <v>37909</v>
      </c>
      <c r="C1178" s="50" t="s">
        <v>116</v>
      </c>
      <c r="D1178" s="50" t="s">
        <v>79</v>
      </c>
      <c r="E1178" s="50" t="s">
        <v>74</v>
      </c>
      <c r="F1178" s="36">
        <f>'Source Data'!F1178</f>
        <v>276</v>
      </c>
      <c r="G1178" s="62">
        <f>IF(F1178=0,"N/A",'Source Data'!O1178/F1178)</f>
        <v>1213.1123188405797</v>
      </c>
      <c r="H1178" s="36">
        <f>'Source Data'!G1178</f>
        <v>239</v>
      </c>
      <c r="I1178" s="62">
        <f>IF(H1178=0,"N/A",'Source Data'!AS1178/H1178)</f>
        <v>2353.0669456066944</v>
      </c>
      <c r="J1178" s="62">
        <f t="shared" si="54"/>
        <v>1139.9546267661146</v>
      </c>
      <c r="K1178" s="55">
        <f t="shared" si="55"/>
        <v>0.9396942138512081</v>
      </c>
      <c r="L1178" s="58">
        <f t="shared" si="56"/>
        <v>9.298615709004715E-2</v>
      </c>
      <c r="M1178" s="1"/>
      <c r="N1178" s="1"/>
      <c r="O1178" s="1"/>
      <c r="P1178" s="1"/>
      <c r="Q1178" s="1"/>
      <c r="R1178" s="1"/>
      <c r="S1178" s="1"/>
      <c r="T1178" s="1"/>
      <c r="U1178" s="1"/>
      <c r="V1178" s="1"/>
      <c r="W1178" s="1"/>
      <c r="X1178" s="1"/>
      <c r="Y1178" s="1"/>
      <c r="Z1178" s="1"/>
      <c r="AA1178" s="1"/>
      <c r="AB1178" s="1"/>
      <c r="AC1178" s="1"/>
      <c r="AD1178" s="1"/>
      <c r="AE1178" s="1"/>
      <c r="AF1178" s="1"/>
      <c r="AG1178" s="1"/>
      <c r="AH1178" s="1"/>
      <c r="AI1178" s="1"/>
      <c r="AJ1178" s="1"/>
      <c r="AK1178" s="1"/>
      <c r="AL1178" s="1"/>
      <c r="AM1178" s="1"/>
      <c r="AN1178" s="1"/>
      <c r="AO1178" s="1"/>
      <c r="AP1178" s="1"/>
      <c r="AQ1178" s="1"/>
      <c r="AR1178" s="1"/>
      <c r="AS1178" s="1"/>
      <c r="AT1178" s="1"/>
      <c r="AU1178" s="1"/>
    </row>
    <row r="1179" spans="1:47" ht="20" customHeight="1">
      <c r="A1179" s="48" t="s">
        <v>1497</v>
      </c>
      <c r="B1179" s="49">
        <v>108913</v>
      </c>
      <c r="C1179" s="50" t="s">
        <v>291</v>
      </c>
      <c r="D1179" s="50" t="s">
        <v>79</v>
      </c>
      <c r="E1179" s="50" t="s">
        <v>74</v>
      </c>
      <c r="F1179" s="36">
        <f>'Source Data'!F1179</f>
        <v>17164</v>
      </c>
      <c r="G1179" s="62">
        <f>IF(F1179=0,"N/A",'Source Data'!O1179/F1179)</f>
        <v>1892.3282451642974</v>
      </c>
      <c r="H1179" s="36">
        <f>'Source Data'!G1179</f>
        <v>16300</v>
      </c>
      <c r="I1179" s="62">
        <f>IF(H1179=0,"N/A",'Source Data'!AS1179/H1179)</f>
        <v>2476.0004294478526</v>
      </c>
      <c r="J1179" s="62">
        <f t="shared" si="54"/>
        <v>583.67218428355523</v>
      </c>
      <c r="K1179" s="55">
        <f t="shared" si="55"/>
        <v>0.30844130016823751</v>
      </c>
      <c r="L1179" s="58">
        <f t="shared" si="56"/>
        <v>0.1816087914659025</v>
      </c>
      <c r="M1179" s="1"/>
      <c r="N1179" s="1"/>
      <c r="O1179" s="1"/>
      <c r="P1179" s="1"/>
      <c r="Q1179" s="1"/>
      <c r="R1179" s="1"/>
      <c r="S1179" s="1"/>
      <c r="T1179" s="1"/>
      <c r="U1179" s="1"/>
      <c r="V1179" s="1"/>
      <c r="W1179" s="1"/>
      <c r="X1179" s="1"/>
      <c r="Y1179" s="1"/>
      <c r="Z1179" s="1"/>
      <c r="AA1179" s="1"/>
      <c r="AB1179" s="1"/>
      <c r="AC1179" s="1"/>
      <c r="AD1179" s="1"/>
      <c r="AE1179" s="1"/>
      <c r="AF1179" s="1"/>
      <c r="AG1179" s="1"/>
      <c r="AH1179" s="1"/>
      <c r="AI1179" s="1"/>
      <c r="AJ1179" s="1"/>
      <c r="AK1179" s="1"/>
      <c r="AL1179" s="1"/>
      <c r="AM1179" s="1"/>
      <c r="AN1179" s="1"/>
      <c r="AO1179" s="1"/>
      <c r="AP1179" s="1"/>
      <c r="AQ1179" s="1"/>
      <c r="AR1179" s="1"/>
      <c r="AS1179" s="1"/>
      <c r="AT1179" s="1"/>
      <c r="AU1179" s="1"/>
    </row>
    <row r="1180" spans="1:47" ht="20" customHeight="1">
      <c r="A1180" s="48" t="s">
        <v>1498</v>
      </c>
      <c r="B1180" s="49">
        <v>100908</v>
      </c>
      <c r="C1180" s="50" t="s">
        <v>729</v>
      </c>
      <c r="D1180" s="50" t="s">
        <v>79</v>
      </c>
      <c r="E1180" s="50" t="s">
        <v>74</v>
      </c>
      <c r="F1180" s="36">
        <f>'Source Data'!F1180</f>
        <v>590</v>
      </c>
      <c r="G1180" s="62">
        <f>IF(F1180=0,"N/A",'Source Data'!O1180/F1180)</f>
        <v>1480.1881355932203</v>
      </c>
      <c r="H1180" s="36">
        <f>'Source Data'!G1180</f>
        <v>535</v>
      </c>
      <c r="I1180" s="62">
        <f>IF(H1180=0,"N/A",'Source Data'!AS1180/H1180)</f>
        <v>3031.6411214953273</v>
      </c>
      <c r="J1180" s="62">
        <f t="shared" si="54"/>
        <v>1551.452985902107</v>
      </c>
      <c r="K1180" s="55">
        <f t="shared" si="55"/>
        <v>1.0481458056548505</v>
      </c>
      <c r="L1180" s="58">
        <f t="shared" si="56"/>
        <v>6.8323050046125183E-2</v>
      </c>
      <c r="M1180" s="1"/>
      <c r="N1180" s="1"/>
      <c r="O1180" s="1"/>
      <c r="P1180" s="1"/>
      <c r="Q1180" s="1"/>
      <c r="R1180" s="1"/>
      <c r="S1180" s="1"/>
      <c r="T1180" s="1"/>
      <c r="U1180" s="1"/>
      <c r="V1180" s="1"/>
      <c r="W1180" s="1"/>
      <c r="X1180" s="1"/>
      <c r="Y1180" s="1"/>
      <c r="Z1180" s="1"/>
      <c r="AA1180" s="1"/>
      <c r="AB1180" s="1"/>
      <c r="AC1180" s="1"/>
      <c r="AD1180" s="1"/>
      <c r="AE1180" s="1"/>
      <c r="AF1180" s="1"/>
      <c r="AG1180" s="1"/>
      <c r="AH1180" s="1"/>
      <c r="AI1180" s="1"/>
      <c r="AJ1180" s="1"/>
      <c r="AK1180" s="1"/>
      <c r="AL1180" s="1"/>
      <c r="AM1180" s="1"/>
      <c r="AN1180" s="1"/>
      <c r="AO1180" s="1"/>
      <c r="AP1180" s="1"/>
      <c r="AQ1180" s="1"/>
      <c r="AR1180" s="1"/>
      <c r="AS1180" s="1"/>
      <c r="AT1180" s="1"/>
      <c r="AU1180" s="1"/>
    </row>
    <row r="1181" spans="1:47" ht="20" customHeight="1">
      <c r="A1181" s="48" t="s">
        <v>1499</v>
      </c>
      <c r="B1181" s="49">
        <v>161916</v>
      </c>
      <c r="C1181" s="50" t="s">
        <v>179</v>
      </c>
      <c r="D1181" s="50" t="s">
        <v>79</v>
      </c>
      <c r="E1181" s="50" t="s">
        <v>74</v>
      </c>
      <c r="F1181" s="36">
        <f>'Source Data'!F1181</f>
        <v>1340</v>
      </c>
      <c r="G1181" s="62">
        <f>IF(F1181=0,"N/A",'Source Data'!O1181/F1181)</f>
        <v>1342.2865671641791</v>
      </c>
      <c r="H1181" s="36">
        <f>'Source Data'!G1181</f>
        <v>1300</v>
      </c>
      <c r="I1181" s="62">
        <f>IF(H1181=0,"N/A",'Source Data'!AS1181/H1181)</f>
        <v>2018.2246153846154</v>
      </c>
      <c r="J1181" s="62">
        <f t="shared" si="54"/>
        <v>675.93804822043626</v>
      </c>
      <c r="K1181" s="55">
        <f t="shared" si="55"/>
        <v>0.50357208717992052</v>
      </c>
      <c r="L1181" s="58">
        <f t="shared" si="56"/>
        <v>0.15681910535894464</v>
      </c>
      <c r="M1181" s="1"/>
      <c r="N1181" s="1"/>
      <c r="O1181" s="1"/>
      <c r="P1181" s="1"/>
      <c r="Q1181" s="1"/>
      <c r="R1181" s="1"/>
      <c r="S1181" s="1"/>
      <c r="T1181" s="1"/>
      <c r="U1181" s="1"/>
      <c r="V1181" s="1"/>
      <c r="W1181" s="1"/>
      <c r="X1181" s="1"/>
      <c r="Y1181" s="1"/>
      <c r="Z1181" s="1"/>
      <c r="AA1181" s="1"/>
      <c r="AB1181" s="1"/>
      <c r="AC1181" s="1"/>
      <c r="AD1181" s="1"/>
      <c r="AE1181" s="1"/>
      <c r="AF1181" s="1"/>
      <c r="AG1181" s="1"/>
      <c r="AH1181" s="1"/>
      <c r="AI1181" s="1"/>
      <c r="AJ1181" s="1"/>
      <c r="AK1181" s="1"/>
      <c r="AL1181" s="1"/>
      <c r="AM1181" s="1"/>
      <c r="AN1181" s="1"/>
      <c r="AO1181" s="1"/>
      <c r="AP1181" s="1"/>
      <c r="AQ1181" s="1"/>
      <c r="AR1181" s="1"/>
      <c r="AS1181" s="1"/>
      <c r="AT1181" s="1"/>
      <c r="AU1181" s="1"/>
    </row>
    <row r="1182" spans="1:47" ht="20" customHeight="1">
      <c r="A1182" s="48" t="s">
        <v>1500</v>
      </c>
      <c r="B1182" s="49">
        <v>181906</v>
      </c>
      <c r="C1182" s="50" t="s">
        <v>286</v>
      </c>
      <c r="D1182" s="50" t="s">
        <v>79</v>
      </c>
      <c r="E1182" s="50" t="s">
        <v>74</v>
      </c>
      <c r="F1182" s="36">
        <f>'Source Data'!F1182</f>
        <v>2523</v>
      </c>
      <c r="G1182" s="62">
        <f>IF(F1182=0,"N/A",'Source Data'!O1182/F1182)</f>
        <v>1879.3032104637336</v>
      </c>
      <c r="H1182" s="36">
        <f>'Source Data'!G1182</f>
        <v>2592</v>
      </c>
      <c r="I1182" s="62">
        <f>IF(H1182=0,"N/A",'Source Data'!AS1182/H1182)</f>
        <v>2569.1072530864199</v>
      </c>
      <c r="J1182" s="62">
        <f t="shared" si="54"/>
        <v>689.80404262268621</v>
      </c>
      <c r="K1182" s="55">
        <f t="shared" si="55"/>
        <v>0.36705308583625063</v>
      </c>
      <c r="L1182" s="58">
        <f t="shared" si="56"/>
        <v>0.15366682920120348</v>
      </c>
      <c r="M1182" s="1"/>
      <c r="N1182" s="1"/>
      <c r="O1182" s="1"/>
      <c r="P1182" s="1"/>
      <c r="Q1182" s="1"/>
      <c r="R1182" s="1"/>
      <c r="S1182" s="1"/>
      <c r="T1182" s="1"/>
      <c r="U1182" s="1"/>
      <c r="V1182" s="1"/>
      <c r="W1182" s="1"/>
      <c r="X1182" s="1"/>
      <c r="Y1182" s="1"/>
      <c r="Z1182" s="1"/>
      <c r="AA1182" s="1"/>
      <c r="AB1182" s="1"/>
      <c r="AC1182" s="1"/>
      <c r="AD1182" s="1"/>
      <c r="AE1182" s="1"/>
      <c r="AF1182" s="1"/>
      <c r="AG1182" s="1"/>
      <c r="AH1182" s="1"/>
      <c r="AI1182" s="1"/>
      <c r="AJ1182" s="1"/>
      <c r="AK1182" s="1"/>
      <c r="AL1182" s="1"/>
      <c r="AM1182" s="1"/>
      <c r="AN1182" s="1"/>
      <c r="AO1182" s="1"/>
      <c r="AP1182" s="1"/>
      <c r="AQ1182" s="1"/>
      <c r="AR1182" s="1"/>
      <c r="AS1182" s="1"/>
      <c r="AT1182" s="1"/>
      <c r="AU1182" s="1"/>
    </row>
    <row r="1183" spans="1:47" ht="20" customHeight="1">
      <c r="A1183" s="48" t="s">
        <v>1501</v>
      </c>
      <c r="B1183" s="49">
        <v>178915</v>
      </c>
      <c r="C1183" s="50" t="s">
        <v>97</v>
      </c>
      <c r="D1183" s="50" t="s">
        <v>79</v>
      </c>
      <c r="E1183" s="50" t="s">
        <v>74</v>
      </c>
      <c r="F1183" s="36">
        <f>'Source Data'!F1183</f>
        <v>2080</v>
      </c>
      <c r="G1183" s="62">
        <f>IF(F1183=0,"N/A",'Source Data'!O1183/F1183)</f>
        <v>1575.9447115384614</v>
      </c>
      <c r="H1183" s="36">
        <f>'Source Data'!G1183</f>
        <v>1778</v>
      </c>
      <c r="I1183" s="62">
        <f>IF(H1183=0,"N/A",'Source Data'!AS1183/H1183)</f>
        <v>2606.3425196850394</v>
      </c>
      <c r="J1183" s="62">
        <f t="shared" si="54"/>
        <v>1030.397808146578</v>
      </c>
      <c r="K1183" s="55">
        <f t="shared" si="55"/>
        <v>0.65382865312621774</v>
      </c>
      <c r="L1183" s="58">
        <f t="shared" si="56"/>
        <v>0.10287288963732064</v>
      </c>
      <c r="M1183" s="1"/>
      <c r="N1183" s="1"/>
      <c r="O1183" s="1"/>
      <c r="P1183" s="1"/>
      <c r="Q1183" s="1"/>
      <c r="R1183" s="1"/>
      <c r="S1183" s="1"/>
      <c r="T1183" s="1"/>
      <c r="U1183" s="1"/>
      <c r="V1183" s="1"/>
      <c r="W1183" s="1"/>
      <c r="X1183" s="1"/>
      <c r="Y1183" s="1"/>
      <c r="Z1183" s="1"/>
      <c r="AA1183" s="1"/>
      <c r="AB1183" s="1"/>
      <c r="AC1183" s="1"/>
      <c r="AD1183" s="1"/>
      <c r="AE1183" s="1"/>
      <c r="AF1183" s="1"/>
      <c r="AG1183" s="1"/>
      <c r="AH1183" s="1"/>
      <c r="AI1183" s="1"/>
      <c r="AJ1183" s="1"/>
      <c r="AK1183" s="1"/>
      <c r="AL1183" s="1"/>
      <c r="AM1183" s="1"/>
      <c r="AN1183" s="1"/>
      <c r="AO1183" s="1"/>
      <c r="AP1183" s="1"/>
      <c r="AQ1183" s="1"/>
      <c r="AR1183" s="1"/>
      <c r="AS1183" s="1"/>
      <c r="AT1183" s="1"/>
      <c r="AU1183" s="1"/>
    </row>
    <row r="1184" spans="1:47" ht="20" customHeight="1">
      <c r="A1184" s="48" t="s">
        <v>1502</v>
      </c>
      <c r="B1184" s="49">
        <v>201914</v>
      </c>
      <c r="C1184" s="50" t="s">
        <v>352</v>
      </c>
      <c r="D1184" s="50" t="s">
        <v>79</v>
      </c>
      <c r="E1184" s="50" t="s">
        <v>74</v>
      </c>
      <c r="F1184" s="36">
        <f>'Source Data'!F1184</f>
        <v>1032</v>
      </c>
      <c r="G1184" s="62">
        <f>IF(F1184=0,"N/A",'Source Data'!O1184/F1184)</f>
        <v>2097.4282945736436</v>
      </c>
      <c r="H1184" s="36">
        <f>'Source Data'!G1184</f>
        <v>1029</v>
      </c>
      <c r="I1184" s="62">
        <f>IF(H1184=0,"N/A",'Source Data'!AS1184/H1184)</f>
        <v>2429.7920310981535</v>
      </c>
      <c r="J1184" s="62">
        <f t="shared" si="54"/>
        <v>332.36373652450993</v>
      </c>
      <c r="K1184" s="55">
        <f t="shared" si="55"/>
        <v>0.15846250257249983</v>
      </c>
      <c r="L1184" s="58">
        <f t="shared" si="56"/>
        <v>0.31892769382252717</v>
      </c>
      <c r="M1184" s="1"/>
      <c r="N1184" s="1"/>
      <c r="O1184" s="1"/>
      <c r="P1184" s="1"/>
      <c r="Q1184" s="1"/>
      <c r="R1184" s="1"/>
      <c r="S1184" s="1"/>
      <c r="T1184" s="1"/>
      <c r="U1184" s="1"/>
      <c r="V1184" s="1"/>
      <c r="W1184" s="1"/>
      <c r="X1184" s="1"/>
      <c r="Y1184" s="1"/>
      <c r="Z1184" s="1"/>
      <c r="AA1184" s="1"/>
      <c r="AB1184" s="1"/>
      <c r="AC1184" s="1"/>
      <c r="AD1184" s="1"/>
      <c r="AE1184" s="1"/>
      <c r="AF1184" s="1"/>
      <c r="AG1184" s="1"/>
      <c r="AH1184" s="1"/>
      <c r="AI1184" s="1"/>
      <c r="AJ1184" s="1"/>
      <c r="AK1184" s="1"/>
      <c r="AL1184" s="1"/>
      <c r="AM1184" s="1"/>
      <c r="AN1184" s="1"/>
      <c r="AO1184" s="1"/>
      <c r="AP1184" s="1"/>
      <c r="AQ1184" s="1"/>
      <c r="AR1184" s="1"/>
      <c r="AS1184" s="1"/>
      <c r="AT1184" s="1"/>
      <c r="AU1184" s="1"/>
    </row>
    <row r="1185" spans="1:47" ht="20" customHeight="1">
      <c r="A1185" s="48" t="s">
        <v>1503</v>
      </c>
      <c r="B1185" s="49">
        <v>202905</v>
      </c>
      <c r="C1185" s="50" t="s">
        <v>755</v>
      </c>
      <c r="D1185" s="50" t="s">
        <v>79</v>
      </c>
      <c r="E1185" s="50" t="s">
        <v>74</v>
      </c>
      <c r="F1185" s="36">
        <f>'Source Data'!F1185</f>
        <v>596</v>
      </c>
      <c r="G1185" s="62">
        <f>IF(F1185=0,"N/A",'Source Data'!O1185/F1185)</f>
        <v>1796.4244966442952</v>
      </c>
      <c r="H1185" s="36">
        <f>'Source Data'!G1185</f>
        <v>638</v>
      </c>
      <c r="I1185" s="62">
        <f>IF(H1185=0,"N/A",'Source Data'!AS1185/H1185)</f>
        <v>2500.3949843260189</v>
      </c>
      <c r="J1185" s="62">
        <f t="shared" si="54"/>
        <v>703.97048768172363</v>
      </c>
      <c r="K1185" s="55">
        <f t="shared" si="55"/>
        <v>0.39187312853767814</v>
      </c>
      <c r="L1185" s="58">
        <f t="shared" si="56"/>
        <v>0.15057449403748913</v>
      </c>
      <c r="M1185" s="1"/>
      <c r="N1185" s="1"/>
      <c r="O1185" s="1"/>
      <c r="P1185" s="1"/>
      <c r="Q1185" s="1"/>
      <c r="R1185" s="1"/>
      <c r="S1185" s="1"/>
      <c r="T1185" s="1"/>
      <c r="U1185" s="1"/>
      <c r="V1185" s="1"/>
      <c r="W1185" s="1"/>
      <c r="X1185" s="1"/>
      <c r="Y1185" s="1"/>
      <c r="Z1185" s="1"/>
      <c r="AA1185" s="1"/>
      <c r="AB1185" s="1"/>
      <c r="AC1185" s="1"/>
      <c r="AD1185" s="1"/>
      <c r="AE1185" s="1"/>
      <c r="AF1185" s="1"/>
      <c r="AG1185" s="1"/>
      <c r="AH1185" s="1"/>
      <c r="AI1185" s="1"/>
      <c r="AJ1185" s="1"/>
      <c r="AK1185" s="1"/>
      <c r="AL1185" s="1"/>
      <c r="AM1185" s="1"/>
      <c r="AN1185" s="1"/>
      <c r="AO1185" s="1"/>
      <c r="AP1185" s="1"/>
      <c r="AQ1185" s="1"/>
      <c r="AR1185" s="1"/>
      <c r="AS1185" s="1"/>
      <c r="AT1185" s="1"/>
      <c r="AU1185" s="1"/>
    </row>
    <row r="1186" spans="1:47" ht="20" customHeight="1">
      <c r="A1186" s="48" t="s">
        <v>1504</v>
      </c>
      <c r="B1186" s="49">
        <v>168903</v>
      </c>
      <c r="C1186" s="50" t="s">
        <v>427</v>
      </c>
      <c r="D1186" s="50" t="s">
        <v>79</v>
      </c>
      <c r="E1186" s="50" t="s">
        <v>74</v>
      </c>
      <c r="F1186" s="36">
        <f>'Source Data'!F1186</f>
        <v>246</v>
      </c>
      <c r="G1186" s="62">
        <f>IF(F1186=0,"N/A",'Source Data'!O1186/F1186)</f>
        <v>3033.9065040650407</v>
      </c>
      <c r="H1186" s="36">
        <f>'Source Data'!G1186</f>
        <v>220</v>
      </c>
      <c r="I1186" s="62">
        <f>IF(H1186=0,"N/A",'Source Data'!AS1186/H1186)</f>
        <v>4122.522727272727</v>
      </c>
      <c r="J1186" s="62">
        <f t="shared" si="54"/>
        <v>1088.6162232076863</v>
      </c>
      <c r="K1186" s="55">
        <f t="shared" si="55"/>
        <v>0.35881666813037316</v>
      </c>
      <c r="L1186" s="58">
        <f t="shared" si="56"/>
        <v>9.7371321261099111E-2</v>
      </c>
      <c r="M1186" s="1"/>
      <c r="N1186" s="1"/>
      <c r="O1186" s="1"/>
      <c r="P1186" s="1"/>
      <c r="Q1186" s="1"/>
      <c r="R1186" s="1"/>
      <c r="S1186" s="1"/>
      <c r="T1186" s="1"/>
      <c r="U1186" s="1"/>
      <c r="V1186" s="1"/>
      <c r="W1186" s="1"/>
      <c r="X1186" s="1"/>
      <c r="Y1186" s="1"/>
      <c r="Z1186" s="1"/>
      <c r="AA1186" s="1"/>
      <c r="AB1186" s="1"/>
      <c r="AC1186" s="1"/>
      <c r="AD1186" s="1"/>
      <c r="AE1186" s="1"/>
      <c r="AF1186" s="1"/>
      <c r="AG1186" s="1"/>
      <c r="AH1186" s="1"/>
      <c r="AI1186" s="1"/>
      <c r="AJ1186" s="1"/>
      <c r="AK1186" s="1"/>
      <c r="AL1186" s="1"/>
      <c r="AM1186" s="1"/>
      <c r="AN1186" s="1"/>
      <c r="AO1186" s="1"/>
      <c r="AP1186" s="1"/>
      <c r="AQ1186" s="1"/>
      <c r="AR1186" s="1"/>
      <c r="AS1186" s="1"/>
      <c r="AT1186" s="1"/>
      <c r="AU1186" s="1"/>
    </row>
    <row r="1187" spans="1:47" ht="20" customHeight="1">
      <c r="A1187" s="48" t="s">
        <v>1505</v>
      </c>
      <c r="B1187" s="49">
        <v>62905</v>
      </c>
      <c r="C1187" s="50" t="s">
        <v>488</v>
      </c>
      <c r="D1187" s="50" t="s">
        <v>79</v>
      </c>
      <c r="E1187" s="50" t="s">
        <v>74</v>
      </c>
      <c r="F1187" s="36">
        <f>'Source Data'!F1187</f>
        <v>79</v>
      </c>
      <c r="G1187" s="62">
        <f>IF(F1187=0,"N/A",'Source Data'!O1187/F1187)</f>
        <v>4236.3924050632913</v>
      </c>
      <c r="H1187" s="36">
        <f>'Source Data'!G1187</f>
        <v>85</v>
      </c>
      <c r="I1187" s="62">
        <f>IF(H1187=0,"N/A",'Source Data'!AS1187/H1187)</f>
        <v>5087.7294117647061</v>
      </c>
      <c r="J1187" s="62">
        <f t="shared" si="54"/>
        <v>851.33700670141479</v>
      </c>
      <c r="K1187" s="55">
        <f t="shared" si="55"/>
        <v>0.20095801457955259</v>
      </c>
      <c r="L1187" s="58">
        <f t="shared" si="56"/>
        <v>0.1245100344112926</v>
      </c>
      <c r="M1187" s="1"/>
      <c r="N1187" s="1"/>
      <c r="O1187" s="1"/>
      <c r="P1187" s="1"/>
      <c r="Q1187" s="1"/>
      <c r="R1187" s="1"/>
      <c r="S1187" s="1"/>
      <c r="T1187" s="1"/>
      <c r="U1187" s="1"/>
      <c r="V1187" s="1"/>
      <c r="W1187" s="1"/>
      <c r="X1187" s="1"/>
      <c r="Y1187" s="1"/>
      <c r="Z1187" s="1"/>
      <c r="AA1187" s="1"/>
      <c r="AB1187" s="1"/>
      <c r="AC1187" s="1"/>
      <c r="AD1187" s="1"/>
      <c r="AE1187" s="1"/>
      <c r="AF1187" s="1"/>
      <c r="AG1187" s="1"/>
      <c r="AH1187" s="1"/>
      <c r="AI1187" s="1"/>
      <c r="AJ1187" s="1"/>
      <c r="AK1187" s="1"/>
      <c r="AL1187" s="1"/>
      <c r="AM1187" s="1"/>
      <c r="AN1187" s="1"/>
      <c r="AO1187" s="1"/>
      <c r="AP1187" s="1"/>
      <c r="AQ1187" s="1"/>
      <c r="AR1187" s="1"/>
      <c r="AS1187" s="1"/>
      <c r="AT1187" s="1"/>
      <c r="AU1187" s="1"/>
    </row>
    <row r="1188" spans="1:47" ht="20" customHeight="1">
      <c r="A1188" s="48" t="s">
        <v>1506</v>
      </c>
      <c r="B1188" s="49">
        <v>220810</v>
      </c>
      <c r="C1188" s="50" t="s">
        <v>91</v>
      </c>
      <c r="D1188" s="50" t="s">
        <v>71</v>
      </c>
      <c r="E1188" s="50" t="s">
        <v>74</v>
      </c>
      <c r="F1188" s="36">
        <f>'Source Data'!F1188</f>
        <v>901</v>
      </c>
      <c r="G1188" s="62">
        <f>IF(F1188=0,"N/A",'Source Data'!O1188/F1188)</f>
        <v>1182.4095449500555</v>
      </c>
      <c r="H1188" s="36">
        <f>'Source Data'!G1188</f>
        <v>877</v>
      </c>
      <c r="I1188" s="62">
        <f>IF(H1188=0,"N/A",'Source Data'!AS1188/H1188)</f>
        <v>1740.8996579247435</v>
      </c>
      <c r="J1188" s="62">
        <f t="shared" si="54"/>
        <v>558.49011297468792</v>
      </c>
      <c r="K1188" s="55">
        <f t="shared" si="55"/>
        <v>0.47233220956303962</v>
      </c>
      <c r="L1188" s="58">
        <f t="shared" si="56"/>
        <v>0.18979745126625755</v>
      </c>
      <c r="M1188" s="1"/>
      <c r="N1188" s="1"/>
      <c r="O1188" s="1"/>
      <c r="P1188" s="1"/>
      <c r="Q1188" s="1"/>
      <c r="R1188" s="1"/>
      <c r="S1188" s="1"/>
      <c r="T1188" s="1"/>
      <c r="U1188" s="1"/>
      <c r="V1188" s="1"/>
      <c r="W1188" s="1"/>
      <c r="X1188" s="1"/>
      <c r="Y1188" s="1"/>
      <c r="Z1188" s="1"/>
      <c r="AA1188" s="1"/>
      <c r="AB1188" s="1"/>
      <c r="AC1188" s="1"/>
      <c r="AD1188" s="1"/>
      <c r="AE1188" s="1"/>
      <c r="AF1188" s="1"/>
      <c r="AG1188" s="1"/>
      <c r="AH1188" s="1"/>
      <c r="AI1188" s="1"/>
      <c r="AJ1188" s="1"/>
      <c r="AK1188" s="1"/>
      <c r="AL1188" s="1"/>
      <c r="AM1188" s="1"/>
      <c r="AN1188" s="1"/>
      <c r="AO1188" s="1"/>
      <c r="AP1188" s="1"/>
      <c r="AQ1188" s="1"/>
      <c r="AR1188" s="1"/>
      <c r="AS1188" s="1"/>
      <c r="AT1188" s="1"/>
      <c r="AU1188" s="1"/>
    </row>
    <row r="1189" spans="1:47" ht="20" customHeight="1">
      <c r="A1189" s="48" t="s">
        <v>1507</v>
      </c>
      <c r="B1189" s="49">
        <v>73904</v>
      </c>
      <c r="C1189" s="50" t="s">
        <v>394</v>
      </c>
      <c r="D1189" s="50" t="s">
        <v>79</v>
      </c>
      <c r="E1189" s="50" t="s">
        <v>74</v>
      </c>
      <c r="F1189" s="36">
        <f>'Source Data'!F1189</f>
        <v>157</v>
      </c>
      <c r="G1189" s="62">
        <f>IF(F1189=0,"N/A",'Source Data'!O1189/F1189)</f>
        <v>1286.031847133758</v>
      </c>
      <c r="H1189" s="36">
        <f>'Source Data'!G1189</f>
        <v>159</v>
      </c>
      <c r="I1189" s="62">
        <f>IF(H1189=0,"N/A",'Source Data'!AS1189/H1189)</f>
        <v>1614.9496855345913</v>
      </c>
      <c r="J1189" s="62">
        <f t="shared" si="54"/>
        <v>328.91783840083326</v>
      </c>
      <c r="K1189" s="55">
        <f t="shared" si="55"/>
        <v>0.25576181424582023</v>
      </c>
      <c r="L1189" s="58">
        <f t="shared" si="56"/>
        <v>0.32226893048842153</v>
      </c>
      <c r="M1189" s="1"/>
      <c r="N1189" s="1"/>
      <c r="O1189" s="1"/>
      <c r="P1189" s="1"/>
      <c r="Q1189" s="1"/>
      <c r="R1189" s="1"/>
      <c r="S1189" s="1"/>
      <c r="T1189" s="1"/>
      <c r="U1189" s="1"/>
      <c r="V1189" s="1"/>
      <c r="W1189" s="1"/>
      <c r="X1189" s="1"/>
      <c r="Y1189" s="1"/>
      <c r="Z1189" s="1"/>
      <c r="AA1189" s="1"/>
      <c r="AB1189" s="1"/>
      <c r="AC1189" s="1"/>
      <c r="AD1189" s="1"/>
      <c r="AE1189" s="1"/>
      <c r="AF1189" s="1"/>
      <c r="AG1189" s="1"/>
      <c r="AH1189" s="1"/>
      <c r="AI1189" s="1"/>
      <c r="AJ1189" s="1"/>
      <c r="AK1189" s="1"/>
      <c r="AL1189" s="1"/>
      <c r="AM1189" s="1"/>
      <c r="AN1189" s="1"/>
      <c r="AO1189" s="1"/>
      <c r="AP1189" s="1"/>
      <c r="AQ1189" s="1"/>
      <c r="AR1189" s="1"/>
      <c r="AS1189" s="1"/>
      <c r="AT1189" s="1"/>
      <c r="AU1189" s="1"/>
    </row>
    <row r="1190" spans="1:47" ht="20" customHeight="1">
      <c r="A1190" s="48" t="s">
        <v>1508</v>
      </c>
      <c r="B1190" s="49">
        <v>1908</v>
      </c>
      <c r="C1190" s="50" t="s">
        <v>360</v>
      </c>
      <c r="D1190" s="50" t="s">
        <v>79</v>
      </c>
      <c r="E1190" s="50" t="s">
        <v>74</v>
      </c>
      <c r="F1190" s="36">
        <f>'Source Data'!F1190</f>
        <v>1514</v>
      </c>
      <c r="G1190" s="62">
        <f>IF(F1190=0,"N/A",'Source Data'!O1190/F1190)</f>
        <v>1461.8130779392338</v>
      </c>
      <c r="H1190" s="36">
        <f>'Source Data'!G1190</f>
        <v>1387</v>
      </c>
      <c r="I1190" s="62">
        <f>IF(H1190=0,"N/A",'Source Data'!AS1190/H1190)</f>
        <v>2275.4989185291997</v>
      </c>
      <c r="J1190" s="62">
        <f t="shared" si="54"/>
        <v>813.68584058996589</v>
      </c>
      <c r="K1190" s="55">
        <f t="shared" si="55"/>
        <v>0.55662782941923439</v>
      </c>
      <c r="L1190" s="58">
        <f t="shared" si="56"/>
        <v>0.13027140784844468</v>
      </c>
      <c r="M1190" s="1"/>
      <c r="N1190" s="1"/>
      <c r="O1190" s="1"/>
      <c r="P1190" s="1"/>
      <c r="Q1190" s="1"/>
      <c r="R1190" s="1"/>
      <c r="S1190" s="1"/>
      <c r="T1190" s="1"/>
      <c r="U1190" s="1"/>
      <c r="V1190" s="1"/>
      <c r="W1190" s="1"/>
      <c r="X1190" s="1"/>
      <c r="Y1190" s="1"/>
      <c r="Z1190" s="1"/>
      <c r="AA1190" s="1"/>
      <c r="AB1190" s="1"/>
      <c r="AC1190" s="1"/>
      <c r="AD1190" s="1"/>
      <c r="AE1190" s="1"/>
      <c r="AF1190" s="1"/>
      <c r="AG1190" s="1"/>
      <c r="AH1190" s="1"/>
      <c r="AI1190" s="1"/>
      <c r="AJ1190" s="1"/>
      <c r="AK1190" s="1"/>
      <c r="AL1190" s="1"/>
      <c r="AM1190" s="1"/>
      <c r="AN1190" s="1"/>
      <c r="AO1190" s="1"/>
      <c r="AP1190" s="1"/>
      <c r="AQ1190" s="1"/>
      <c r="AR1190" s="1"/>
      <c r="AS1190" s="1"/>
      <c r="AT1190" s="1"/>
      <c r="AU1190" s="1"/>
    </row>
    <row r="1191" spans="1:47" ht="20" customHeight="1">
      <c r="A1191" s="48" t="s">
        <v>1509</v>
      </c>
      <c r="B1191" s="49">
        <v>241904</v>
      </c>
      <c r="C1191" s="50" t="s">
        <v>254</v>
      </c>
      <c r="D1191" s="50" t="s">
        <v>79</v>
      </c>
      <c r="E1191" s="50" t="s">
        <v>74</v>
      </c>
      <c r="F1191" s="36">
        <f>'Source Data'!F1191</f>
        <v>2001</v>
      </c>
      <c r="G1191" s="62">
        <f>IF(F1191=0,"N/A",'Source Data'!O1191/F1191)</f>
        <v>1985.7186406796602</v>
      </c>
      <c r="H1191" s="36">
        <f>'Source Data'!G1191</f>
        <v>1767</v>
      </c>
      <c r="I1191" s="62">
        <f>IF(H1191=0,"N/A",'Source Data'!AS1191/H1191)</f>
        <v>2770.3706847764574</v>
      </c>
      <c r="J1191" s="62">
        <f t="shared" si="54"/>
        <v>784.65204409679723</v>
      </c>
      <c r="K1191" s="55">
        <f t="shared" si="55"/>
        <v>0.39514764479837439</v>
      </c>
      <c r="L1191" s="58">
        <f t="shared" si="56"/>
        <v>0.13509172734267866</v>
      </c>
      <c r="M1191" s="1"/>
      <c r="N1191" s="1"/>
      <c r="O1191" s="1"/>
      <c r="P1191" s="1"/>
      <c r="Q1191" s="1"/>
      <c r="R1191" s="1"/>
      <c r="S1191" s="1"/>
      <c r="T1191" s="1"/>
      <c r="U1191" s="1"/>
      <c r="V1191" s="1"/>
      <c r="W1191" s="1"/>
      <c r="X1191" s="1"/>
      <c r="Y1191" s="1"/>
      <c r="Z1191" s="1"/>
      <c r="AA1191" s="1"/>
      <c r="AB1191" s="1"/>
      <c r="AC1191" s="1"/>
      <c r="AD1191" s="1"/>
      <c r="AE1191" s="1"/>
      <c r="AF1191" s="1"/>
      <c r="AG1191" s="1"/>
      <c r="AH1191" s="1"/>
      <c r="AI1191" s="1"/>
      <c r="AJ1191" s="1"/>
      <c r="AK1191" s="1"/>
      <c r="AL1191" s="1"/>
      <c r="AM1191" s="1"/>
      <c r="AN1191" s="1"/>
      <c r="AO1191" s="1"/>
      <c r="AP1191" s="1"/>
      <c r="AQ1191" s="1"/>
      <c r="AR1191" s="1"/>
      <c r="AS1191" s="1"/>
      <c r="AT1191" s="1"/>
      <c r="AU1191" s="1"/>
    </row>
    <row r="1192" spans="1:47" ht="20" customHeight="1">
      <c r="A1192" s="48" t="s">
        <v>1510</v>
      </c>
      <c r="B1192" s="49">
        <v>242903</v>
      </c>
      <c r="C1192" s="50" t="s">
        <v>628</v>
      </c>
      <c r="D1192" s="50" t="s">
        <v>79</v>
      </c>
      <c r="E1192" s="50" t="s">
        <v>74</v>
      </c>
      <c r="F1192" s="36">
        <f>'Source Data'!F1192</f>
        <v>459</v>
      </c>
      <c r="G1192" s="62">
        <f>IF(F1192=0,"N/A",'Source Data'!O1192/F1192)</f>
        <v>1245.9477124183006</v>
      </c>
      <c r="H1192" s="36">
        <f>'Source Data'!G1192</f>
        <v>372</v>
      </c>
      <c r="I1192" s="62">
        <f>IF(H1192=0,"N/A",'Source Data'!AS1192/H1192)</f>
        <v>2059.6236559139784</v>
      </c>
      <c r="J1192" s="62">
        <f t="shared" si="54"/>
        <v>813.67594349567776</v>
      </c>
      <c r="K1192" s="55">
        <f t="shared" si="55"/>
        <v>0.65305785739305833</v>
      </c>
      <c r="L1192" s="58">
        <f t="shared" si="56"/>
        <v>0.13027299239622053</v>
      </c>
      <c r="M1192" s="1"/>
      <c r="N1192" s="1"/>
      <c r="O1192" s="1"/>
      <c r="P1192" s="1"/>
      <c r="Q1192" s="1"/>
      <c r="R1192" s="1"/>
      <c r="S1192" s="1"/>
      <c r="T1192" s="1"/>
      <c r="U1192" s="1"/>
      <c r="V1192" s="1"/>
      <c r="W1192" s="1"/>
      <c r="X1192" s="1"/>
      <c r="Y1192" s="1"/>
      <c r="Z1192" s="1"/>
      <c r="AA1192" s="1"/>
      <c r="AB1192" s="1"/>
      <c r="AC1192" s="1"/>
      <c r="AD1192" s="1"/>
      <c r="AE1192" s="1"/>
      <c r="AF1192" s="1"/>
      <c r="AG1192" s="1"/>
      <c r="AH1192" s="1"/>
      <c r="AI1192" s="1"/>
      <c r="AJ1192" s="1"/>
      <c r="AK1192" s="1"/>
      <c r="AL1192" s="1"/>
      <c r="AM1192" s="1"/>
      <c r="AN1192" s="1"/>
      <c r="AO1192" s="1"/>
      <c r="AP1192" s="1"/>
      <c r="AQ1192" s="1"/>
      <c r="AR1192" s="1"/>
      <c r="AS1192" s="1"/>
      <c r="AT1192" s="1"/>
      <c r="AU1192" s="1"/>
    </row>
    <row r="1193" spans="1:47" ht="20" customHeight="1">
      <c r="A1193" s="48" t="s">
        <v>1511</v>
      </c>
      <c r="B1193" s="49">
        <v>33904</v>
      </c>
      <c r="C1193" s="50" t="s">
        <v>709</v>
      </c>
      <c r="D1193" s="50" t="s">
        <v>79</v>
      </c>
      <c r="E1193" s="50" t="s">
        <v>74</v>
      </c>
      <c r="F1193" s="36">
        <f>'Source Data'!F1193</f>
        <v>363</v>
      </c>
      <c r="G1193" s="62">
        <f>IF(F1193=0,"N/A",'Source Data'!O1193/F1193)</f>
        <v>1382.236914600551</v>
      </c>
      <c r="H1193" s="36">
        <f>'Source Data'!G1193</f>
        <v>322</v>
      </c>
      <c r="I1193" s="62">
        <f>IF(H1193=0,"N/A",'Source Data'!AS1193/H1193)</f>
        <v>2855.2080745341614</v>
      </c>
      <c r="J1193" s="62">
        <f t="shared" si="54"/>
        <v>1472.9711599336104</v>
      </c>
      <c r="K1193" s="55">
        <f t="shared" si="55"/>
        <v>1.0656430488685655</v>
      </c>
      <c r="L1193" s="58">
        <f t="shared" si="56"/>
        <v>7.1963391329927753E-2</v>
      </c>
      <c r="M1193" s="1"/>
      <c r="N1193" s="1"/>
      <c r="O1193" s="1"/>
      <c r="P1193" s="1"/>
      <c r="Q1193" s="1"/>
      <c r="R1193" s="1"/>
      <c r="S1193" s="1"/>
      <c r="T1193" s="1"/>
      <c r="U1193" s="1"/>
      <c r="V1193" s="1"/>
      <c r="W1193" s="1"/>
      <c r="X1193" s="1"/>
      <c r="Y1193" s="1"/>
      <c r="Z1193" s="1"/>
      <c r="AA1193" s="1"/>
      <c r="AB1193" s="1"/>
      <c r="AC1193" s="1"/>
      <c r="AD1193" s="1"/>
      <c r="AE1193" s="1"/>
      <c r="AF1193" s="1"/>
      <c r="AG1193" s="1"/>
      <c r="AH1193" s="1"/>
      <c r="AI1193" s="1"/>
      <c r="AJ1193" s="1"/>
      <c r="AK1193" s="1"/>
      <c r="AL1193" s="1"/>
      <c r="AM1193" s="1"/>
      <c r="AN1193" s="1"/>
      <c r="AO1193" s="1"/>
      <c r="AP1193" s="1"/>
      <c r="AQ1193" s="1"/>
      <c r="AR1193" s="1"/>
      <c r="AS1193" s="1"/>
      <c r="AT1193" s="1"/>
      <c r="AU1193" s="1"/>
    </row>
    <row r="1194" spans="1:47" ht="20" customHeight="1">
      <c r="A1194" s="48" t="s">
        <v>1512</v>
      </c>
      <c r="B1194" s="49">
        <v>92908</v>
      </c>
      <c r="C1194" s="50" t="s">
        <v>561</v>
      </c>
      <c r="D1194" s="50" t="s">
        <v>79</v>
      </c>
      <c r="E1194" s="50" t="s">
        <v>74</v>
      </c>
      <c r="F1194" s="36">
        <f>'Source Data'!F1194</f>
        <v>1501</v>
      </c>
      <c r="G1194" s="62">
        <f>IF(F1194=0,"N/A",'Source Data'!O1194/F1194)</f>
        <v>1240.035309793471</v>
      </c>
      <c r="H1194" s="36">
        <f>'Source Data'!G1194</f>
        <v>1428</v>
      </c>
      <c r="I1194" s="62">
        <f>IF(H1194=0,"N/A",'Source Data'!AS1194/H1194)</f>
        <v>1855.202380952381</v>
      </c>
      <c r="J1194" s="62">
        <f t="shared" si="54"/>
        <v>615.16707115890995</v>
      </c>
      <c r="K1194" s="55">
        <f t="shared" si="55"/>
        <v>0.49608835030783643</v>
      </c>
      <c r="L1194" s="58">
        <f t="shared" si="56"/>
        <v>0.17231091352192693</v>
      </c>
      <c r="M1194" s="1"/>
      <c r="N1194" s="1"/>
      <c r="O1194" s="1"/>
      <c r="P1194" s="1"/>
      <c r="Q1194" s="1"/>
      <c r="R1194" s="1"/>
      <c r="S1194" s="1"/>
      <c r="T1194" s="1"/>
      <c r="U1194" s="1"/>
      <c r="V1194" s="1"/>
      <c r="W1194" s="1"/>
      <c r="X1194" s="1"/>
      <c r="Y1194" s="1"/>
      <c r="Z1194" s="1"/>
      <c r="AA1194" s="1"/>
      <c r="AB1194" s="1"/>
      <c r="AC1194" s="1"/>
      <c r="AD1194" s="1"/>
      <c r="AE1194" s="1"/>
      <c r="AF1194" s="1"/>
      <c r="AG1194" s="1"/>
      <c r="AH1194" s="1"/>
      <c r="AI1194" s="1"/>
      <c r="AJ1194" s="1"/>
      <c r="AK1194" s="1"/>
      <c r="AL1194" s="1"/>
      <c r="AM1194" s="1"/>
      <c r="AN1194" s="1"/>
      <c r="AO1194" s="1"/>
      <c r="AP1194" s="1"/>
      <c r="AQ1194" s="1"/>
      <c r="AR1194" s="1"/>
      <c r="AS1194" s="1"/>
      <c r="AT1194" s="1"/>
      <c r="AU1194" s="1"/>
    </row>
    <row r="1195" spans="1:47" ht="20" customHeight="1">
      <c r="A1195" s="48" t="s">
        <v>1513</v>
      </c>
      <c r="B1195" s="49">
        <v>220920</v>
      </c>
      <c r="C1195" s="50" t="s">
        <v>91</v>
      </c>
      <c r="D1195" s="50" t="s">
        <v>79</v>
      </c>
      <c r="E1195" s="50" t="s">
        <v>74</v>
      </c>
      <c r="F1195" s="36">
        <f>'Source Data'!F1195</f>
        <v>6979</v>
      </c>
      <c r="G1195" s="62">
        <f>IF(F1195=0,"N/A",'Source Data'!O1195/F1195)</f>
        <v>1184.2604957730334</v>
      </c>
      <c r="H1195" s="36">
        <f>'Source Data'!G1195</f>
        <v>6831</v>
      </c>
      <c r="I1195" s="62">
        <f>IF(H1195=0,"N/A",'Source Data'!AS1195/H1195)</f>
        <v>1579.8126189430536</v>
      </c>
      <c r="J1195" s="62">
        <f t="shared" si="54"/>
        <v>395.5521231700202</v>
      </c>
      <c r="K1195" s="55">
        <f t="shared" si="55"/>
        <v>0.33400769896645172</v>
      </c>
      <c r="L1195" s="58">
        <f t="shared" si="56"/>
        <v>0.26797985345268394</v>
      </c>
      <c r="M1195" s="1"/>
      <c r="N1195" s="1"/>
      <c r="O1195" s="1"/>
      <c r="P1195" s="1"/>
      <c r="Q1195" s="1"/>
      <c r="R1195" s="1"/>
      <c r="S1195" s="1"/>
      <c r="T1195" s="1"/>
      <c r="U1195" s="1"/>
      <c r="V1195" s="1"/>
      <c r="W1195" s="1"/>
      <c r="X1195" s="1"/>
      <c r="Y1195" s="1"/>
      <c r="Z1195" s="1"/>
      <c r="AA1195" s="1"/>
      <c r="AB1195" s="1"/>
      <c r="AC1195" s="1"/>
      <c r="AD1195" s="1"/>
      <c r="AE1195" s="1"/>
      <c r="AF1195" s="1"/>
      <c r="AG1195" s="1"/>
      <c r="AH1195" s="1"/>
      <c r="AI1195" s="1"/>
      <c r="AJ1195" s="1"/>
      <c r="AK1195" s="1"/>
      <c r="AL1195" s="1"/>
      <c r="AM1195" s="1"/>
      <c r="AN1195" s="1"/>
      <c r="AO1195" s="1"/>
      <c r="AP1195" s="1"/>
      <c r="AQ1195" s="1"/>
      <c r="AR1195" s="1"/>
      <c r="AS1195" s="1"/>
      <c r="AT1195" s="1"/>
      <c r="AU1195" s="1"/>
    </row>
    <row r="1196" spans="1:47" ht="20" customHeight="1">
      <c r="A1196" s="48" t="s">
        <v>1514</v>
      </c>
      <c r="B1196" s="49">
        <v>40902</v>
      </c>
      <c r="C1196" s="50" t="s">
        <v>1045</v>
      </c>
      <c r="D1196" s="50" t="s">
        <v>79</v>
      </c>
      <c r="E1196" s="50" t="s">
        <v>74</v>
      </c>
      <c r="F1196" s="36">
        <f>'Source Data'!F1196</f>
        <v>318</v>
      </c>
      <c r="G1196" s="62">
        <f>IF(F1196=0,"N/A",'Source Data'!O1196/F1196)</f>
        <v>2856.98427672956</v>
      </c>
      <c r="H1196" s="36">
        <f>'Source Data'!G1196</f>
        <v>298</v>
      </c>
      <c r="I1196" s="62">
        <f>IF(H1196=0,"N/A",'Source Data'!AS1196/H1196)</f>
        <v>4124.7046979865772</v>
      </c>
      <c r="J1196" s="62">
        <f t="shared" si="54"/>
        <v>1267.7204212570173</v>
      </c>
      <c r="K1196" s="55">
        <f t="shared" si="55"/>
        <v>0.44372677567137297</v>
      </c>
      <c r="L1196" s="58">
        <f t="shared" si="56"/>
        <v>8.3614650535403498E-2</v>
      </c>
      <c r="M1196" s="1"/>
      <c r="N1196" s="1"/>
      <c r="O1196" s="1"/>
      <c r="P1196" s="1"/>
      <c r="Q1196" s="1"/>
      <c r="R1196" s="1"/>
      <c r="S1196" s="1"/>
      <c r="T1196" s="1"/>
      <c r="U1196" s="1"/>
      <c r="V1196" s="1"/>
      <c r="W1196" s="1"/>
      <c r="X1196" s="1"/>
      <c r="Y1196" s="1"/>
      <c r="Z1196" s="1"/>
      <c r="AA1196" s="1"/>
      <c r="AB1196" s="1"/>
      <c r="AC1196" s="1"/>
      <c r="AD1196" s="1"/>
      <c r="AE1196" s="1"/>
      <c r="AF1196" s="1"/>
      <c r="AG1196" s="1"/>
      <c r="AH1196" s="1"/>
      <c r="AI1196" s="1"/>
      <c r="AJ1196" s="1"/>
      <c r="AK1196" s="1"/>
      <c r="AL1196" s="1"/>
      <c r="AM1196" s="1"/>
      <c r="AN1196" s="1"/>
      <c r="AO1196" s="1"/>
      <c r="AP1196" s="1"/>
      <c r="AQ1196" s="1"/>
      <c r="AR1196" s="1"/>
      <c r="AS1196" s="1"/>
      <c r="AT1196" s="1"/>
      <c r="AU1196" s="1"/>
    </row>
    <row r="1197" spans="1:47" ht="20" customHeight="1">
      <c r="A1197" s="48" t="s">
        <v>1515</v>
      </c>
      <c r="B1197" s="49">
        <v>212906</v>
      </c>
      <c r="C1197" s="50" t="s">
        <v>157</v>
      </c>
      <c r="D1197" s="50" t="s">
        <v>79</v>
      </c>
      <c r="E1197" s="50" t="s">
        <v>74</v>
      </c>
      <c r="F1197" s="36">
        <f>'Source Data'!F1197</f>
        <v>4936</v>
      </c>
      <c r="G1197" s="62">
        <f>IF(F1197=0,"N/A",'Source Data'!O1197/F1197)</f>
        <v>991.07475688816851</v>
      </c>
      <c r="H1197" s="36">
        <f>'Source Data'!G1197</f>
        <v>4676</v>
      </c>
      <c r="I1197" s="62">
        <f>IF(H1197=0,"N/A",'Source Data'!AS1197/H1197)</f>
        <v>1668.9334901625321</v>
      </c>
      <c r="J1197" s="62">
        <f t="shared" si="54"/>
        <v>677.85873327436354</v>
      </c>
      <c r="K1197" s="55">
        <f t="shared" si="55"/>
        <v>0.68396327175433469</v>
      </c>
      <c r="L1197" s="58">
        <f t="shared" si="56"/>
        <v>0.1563747648244822</v>
      </c>
      <c r="M1197" s="1"/>
      <c r="N1197" s="1"/>
      <c r="O1197" s="1"/>
      <c r="P1197" s="1"/>
      <c r="Q1197" s="1"/>
      <c r="R1197" s="1"/>
      <c r="S1197" s="1"/>
      <c r="T1197" s="1"/>
      <c r="U1197" s="1"/>
      <c r="V1197" s="1"/>
      <c r="W1197" s="1"/>
      <c r="X1197" s="1"/>
      <c r="Y1197" s="1"/>
      <c r="Z1197" s="1"/>
      <c r="AA1197" s="1"/>
      <c r="AB1197" s="1"/>
      <c r="AC1197" s="1"/>
      <c r="AD1197" s="1"/>
      <c r="AE1197" s="1"/>
      <c r="AF1197" s="1"/>
      <c r="AG1197" s="1"/>
      <c r="AH1197" s="1"/>
      <c r="AI1197" s="1"/>
      <c r="AJ1197" s="1"/>
      <c r="AK1197" s="1"/>
      <c r="AL1197" s="1"/>
      <c r="AM1197" s="1"/>
      <c r="AN1197" s="1"/>
      <c r="AO1197" s="1"/>
      <c r="AP1197" s="1"/>
      <c r="AQ1197" s="1"/>
      <c r="AR1197" s="1"/>
      <c r="AS1197" s="1"/>
      <c r="AT1197" s="1"/>
      <c r="AU1197" s="1"/>
    </row>
    <row r="1198" spans="1:47" ht="20" customHeight="1">
      <c r="A1198" s="48" t="s">
        <v>1516</v>
      </c>
      <c r="B1198" s="49">
        <v>91909</v>
      </c>
      <c r="C1198" s="50" t="s">
        <v>210</v>
      </c>
      <c r="D1198" s="50" t="s">
        <v>79</v>
      </c>
      <c r="E1198" s="50" t="s">
        <v>74</v>
      </c>
      <c r="F1198" s="36">
        <f>'Source Data'!F1198</f>
        <v>1619</v>
      </c>
      <c r="G1198" s="62">
        <f>IF(F1198=0,"N/A",'Source Data'!O1198/F1198)</f>
        <v>1385.965410747375</v>
      </c>
      <c r="H1198" s="36">
        <f>'Source Data'!G1198</f>
        <v>1802</v>
      </c>
      <c r="I1198" s="62">
        <f>IF(H1198=0,"N/A",'Source Data'!AS1198/H1198)</f>
        <v>1819.1592674805772</v>
      </c>
      <c r="J1198" s="62">
        <f t="shared" si="54"/>
        <v>433.19385673320221</v>
      </c>
      <c r="K1198" s="55">
        <f t="shared" si="55"/>
        <v>0.31255748042052833</v>
      </c>
      <c r="L1198" s="58">
        <f t="shared" si="56"/>
        <v>0.2446941440937466</v>
      </c>
      <c r="M1198" s="1"/>
      <c r="N1198" s="1"/>
      <c r="O1198" s="1"/>
      <c r="P1198" s="1"/>
      <c r="Q1198" s="1"/>
      <c r="R1198" s="1"/>
      <c r="S1198" s="1"/>
      <c r="T1198" s="1"/>
      <c r="U1198" s="1"/>
      <c r="V1198" s="1"/>
      <c r="W1198" s="1"/>
      <c r="X1198" s="1"/>
      <c r="Y1198" s="1"/>
      <c r="Z1198" s="1"/>
      <c r="AA1198" s="1"/>
      <c r="AB1198" s="1"/>
      <c r="AC1198" s="1"/>
      <c r="AD1198" s="1"/>
      <c r="AE1198" s="1"/>
      <c r="AF1198" s="1"/>
      <c r="AG1198" s="1"/>
      <c r="AH1198" s="1"/>
      <c r="AI1198" s="1"/>
      <c r="AJ1198" s="1"/>
      <c r="AK1198" s="1"/>
      <c r="AL1198" s="1"/>
      <c r="AM1198" s="1"/>
      <c r="AN1198" s="1"/>
      <c r="AO1198" s="1"/>
      <c r="AP1198" s="1"/>
      <c r="AQ1198" s="1"/>
      <c r="AR1198" s="1"/>
      <c r="AS1198" s="1"/>
      <c r="AT1198" s="1"/>
      <c r="AU1198" s="1"/>
    </row>
    <row r="1199" spans="1:47" ht="20" customHeight="1">
      <c r="A1199" s="48" t="s">
        <v>1517</v>
      </c>
      <c r="B1199" s="49">
        <v>91910</v>
      </c>
      <c r="C1199" s="50" t="s">
        <v>210</v>
      </c>
      <c r="D1199" s="50" t="s">
        <v>79</v>
      </c>
      <c r="E1199" s="50" t="s">
        <v>74</v>
      </c>
      <c r="F1199" s="36">
        <f>'Source Data'!F1199</f>
        <v>832</v>
      </c>
      <c r="G1199" s="62">
        <f>IF(F1199=0,"N/A",'Source Data'!O1199/F1199)</f>
        <v>1417.0012019230769</v>
      </c>
      <c r="H1199" s="36">
        <f>'Source Data'!G1199</f>
        <v>801</v>
      </c>
      <c r="I1199" s="62">
        <f>IF(H1199=0,"N/A",'Source Data'!AS1199/H1199)</f>
        <v>2182.2359550561796</v>
      </c>
      <c r="J1199" s="62">
        <f t="shared" si="54"/>
        <v>765.23475313310269</v>
      </c>
      <c r="K1199" s="55">
        <f t="shared" si="55"/>
        <v>0.54003818210920906</v>
      </c>
      <c r="L1199" s="58">
        <f t="shared" si="56"/>
        <v>0.13851958443602297</v>
      </c>
      <c r="M1199" s="1"/>
      <c r="N1199" s="1"/>
      <c r="O1199" s="1"/>
      <c r="P1199" s="1"/>
      <c r="Q1199" s="1"/>
      <c r="R1199" s="1"/>
      <c r="S1199" s="1"/>
      <c r="T1199" s="1"/>
      <c r="U1199" s="1"/>
      <c r="V1199" s="1"/>
      <c r="W1199" s="1"/>
      <c r="X1199" s="1"/>
      <c r="Y1199" s="1"/>
      <c r="Z1199" s="1"/>
      <c r="AA1199" s="1"/>
      <c r="AB1199" s="1"/>
      <c r="AC1199" s="1"/>
      <c r="AD1199" s="1"/>
      <c r="AE1199" s="1"/>
      <c r="AF1199" s="1"/>
      <c r="AG1199" s="1"/>
      <c r="AH1199" s="1"/>
      <c r="AI1199" s="1"/>
      <c r="AJ1199" s="1"/>
      <c r="AK1199" s="1"/>
      <c r="AL1199" s="1"/>
      <c r="AM1199" s="1"/>
      <c r="AN1199" s="1"/>
      <c r="AO1199" s="1"/>
      <c r="AP1199" s="1"/>
      <c r="AQ1199" s="1"/>
      <c r="AR1199" s="1"/>
      <c r="AS1199" s="1"/>
      <c r="AT1199" s="1"/>
      <c r="AU1199" s="1"/>
    </row>
    <row r="1200" spans="1:47" ht="20" customHeight="1">
      <c r="A1200" s="48" t="s">
        <v>1518</v>
      </c>
      <c r="B1200" s="49">
        <v>110908</v>
      </c>
      <c r="C1200" s="50" t="s">
        <v>143</v>
      </c>
      <c r="D1200" s="50" t="s">
        <v>79</v>
      </c>
      <c r="E1200" s="50" t="s">
        <v>74</v>
      </c>
      <c r="F1200" s="36">
        <f>'Source Data'!F1200</f>
        <v>180</v>
      </c>
      <c r="G1200" s="62">
        <f>IF(F1200=0,"N/A",'Source Data'!O1200/F1200)</f>
        <v>1811.5055555555555</v>
      </c>
      <c r="H1200" s="36">
        <f>'Source Data'!G1200</f>
        <v>229</v>
      </c>
      <c r="I1200" s="62">
        <f>IF(H1200=0,"N/A",'Source Data'!AS1200/H1200)</f>
        <v>1741.3449781659388</v>
      </c>
      <c r="J1200" s="62">
        <f t="shared" si="54"/>
        <v>-70.160577389616719</v>
      </c>
      <c r="K1200" s="55">
        <f t="shared" si="55"/>
        <v>-3.873053393319556E-2</v>
      </c>
      <c r="L1200" s="58" t="str">
        <f t="shared" si="56"/>
        <v>N/A</v>
      </c>
      <c r="M1200" s="1"/>
      <c r="N1200" s="1"/>
      <c r="O1200" s="1"/>
      <c r="P1200" s="1"/>
      <c r="Q1200" s="1"/>
      <c r="R1200" s="1"/>
      <c r="S1200" s="1"/>
      <c r="T1200" s="1"/>
      <c r="U1200" s="1"/>
      <c r="V1200" s="1"/>
      <c r="W1200" s="1"/>
      <c r="X1200" s="1"/>
      <c r="Y1200" s="1"/>
      <c r="Z1200" s="1"/>
      <c r="AA1200" s="1"/>
      <c r="AB1200" s="1"/>
      <c r="AC1200" s="1"/>
      <c r="AD1200" s="1"/>
      <c r="AE1200" s="1"/>
      <c r="AF1200" s="1"/>
      <c r="AG1200" s="1"/>
      <c r="AH1200" s="1"/>
      <c r="AI1200" s="1"/>
      <c r="AJ1200" s="1"/>
      <c r="AK1200" s="1"/>
      <c r="AL1200" s="1"/>
      <c r="AM1200" s="1"/>
      <c r="AN1200" s="1"/>
      <c r="AO1200" s="1"/>
      <c r="AP1200" s="1"/>
      <c r="AQ1200" s="1"/>
      <c r="AR1200" s="1"/>
      <c r="AS1200" s="1"/>
      <c r="AT1200" s="1"/>
      <c r="AU1200" s="1"/>
    </row>
    <row r="1201" spans="1:47" ht="20" customHeight="1">
      <c r="A1201" s="48" t="s">
        <v>1519</v>
      </c>
      <c r="B1201" s="49">
        <v>109911</v>
      </c>
      <c r="C1201" s="50" t="s">
        <v>78</v>
      </c>
      <c r="D1201" s="50" t="s">
        <v>79</v>
      </c>
      <c r="E1201" s="50" t="s">
        <v>74</v>
      </c>
      <c r="F1201" s="36">
        <f>'Source Data'!F1201</f>
        <v>1501</v>
      </c>
      <c r="G1201" s="62">
        <f>IF(F1201=0,"N/A",'Source Data'!O1201/F1201)</f>
        <v>1534.7121918720852</v>
      </c>
      <c r="H1201" s="36">
        <f>'Source Data'!G1201</f>
        <v>1454</v>
      </c>
      <c r="I1201" s="62">
        <f>IF(H1201=0,"N/A",'Source Data'!AS1201/H1201)</f>
        <v>1952.3328748280605</v>
      </c>
      <c r="J1201" s="62">
        <f t="shared" si="54"/>
        <v>417.62068295597533</v>
      </c>
      <c r="K1201" s="55">
        <f t="shared" si="55"/>
        <v>0.2721166125920651</v>
      </c>
      <c r="L1201" s="58">
        <f t="shared" si="56"/>
        <v>0.2538188464462961</v>
      </c>
      <c r="M1201" s="1"/>
      <c r="N1201" s="1"/>
      <c r="O1201" s="1"/>
      <c r="P1201" s="1"/>
      <c r="Q1201" s="1"/>
      <c r="R1201" s="1"/>
      <c r="S1201" s="1"/>
      <c r="T1201" s="1"/>
      <c r="U1201" s="1"/>
      <c r="V1201" s="1"/>
      <c r="W1201" s="1"/>
      <c r="X1201" s="1"/>
      <c r="Y1201" s="1"/>
      <c r="Z1201" s="1"/>
      <c r="AA1201" s="1"/>
      <c r="AB1201" s="1"/>
      <c r="AC1201" s="1"/>
      <c r="AD1201" s="1"/>
      <c r="AE1201" s="1"/>
      <c r="AF1201" s="1"/>
      <c r="AG1201" s="1"/>
      <c r="AH1201" s="1"/>
      <c r="AI1201" s="1"/>
      <c r="AJ1201" s="1"/>
      <c r="AK1201" s="1"/>
      <c r="AL1201" s="1"/>
      <c r="AM1201" s="1"/>
      <c r="AN1201" s="1"/>
      <c r="AO1201" s="1"/>
      <c r="AP1201" s="1"/>
      <c r="AQ1201" s="1"/>
      <c r="AR1201" s="1"/>
      <c r="AS1201" s="1"/>
      <c r="AT1201" s="1"/>
      <c r="AU1201" s="1"/>
    </row>
    <row r="1202" spans="1:47" ht="20" customHeight="1">
      <c r="A1202" s="48" t="s">
        <v>1520</v>
      </c>
      <c r="B1202" s="49">
        <v>243905</v>
      </c>
      <c r="C1202" s="50" t="s">
        <v>322</v>
      </c>
      <c r="D1202" s="50" t="s">
        <v>79</v>
      </c>
      <c r="E1202" s="50" t="s">
        <v>74</v>
      </c>
      <c r="F1202" s="36">
        <f>'Source Data'!F1202</f>
        <v>14091</v>
      </c>
      <c r="G1202" s="62">
        <f>IF(F1202=0,"N/A",'Source Data'!O1202/F1202)</f>
        <v>1343.6438152011922</v>
      </c>
      <c r="H1202" s="36">
        <f>'Source Data'!G1202</f>
        <v>12644</v>
      </c>
      <c r="I1202" s="62">
        <f>IF(H1202=0,"N/A",'Source Data'!AS1202/H1202)</f>
        <v>1904.8071021828534</v>
      </c>
      <c r="J1202" s="62">
        <f t="shared" si="54"/>
        <v>561.16328698166126</v>
      </c>
      <c r="K1202" s="55">
        <f t="shared" si="55"/>
        <v>0.41764289064779775</v>
      </c>
      <c r="L1202" s="58">
        <f t="shared" si="56"/>
        <v>0.18889332652202542</v>
      </c>
      <c r="M1202" s="1"/>
      <c r="N1202" s="1"/>
      <c r="O1202" s="1"/>
      <c r="P1202" s="1"/>
      <c r="Q1202" s="1"/>
      <c r="R1202" s="1"/>
      <c r="S1202" s="1"/>
      <c r="T1202" s="1"/>
      <c r="U1202" s="1"/>
      <c r="V1202" s="1"/>
      <c r="W1202" s="1"/>
      <c r="X1202" s="1"/>
      <c r="Y1202" s="1"/>
      <c r="Z1202" s="1"/>
      <c r="AA1202" s="1"/>
      <c r="AB1202" s="1"/>
      <c r="AC1202" s="1"/>
      <c r="AD1202" s="1"/>
      <c r="AE1202" s="1"/>
      <c r="AF1202" s="1"/>
      <c r="AG1202" s="1"/>
      <c r="AH1202" s="1"/>
      <c r="AI1202" s="1"/>
      <c r="AJ1202" s="1"/>
      <c r="AK1202" s="1"/>
      <c r="AL1202" s="1"/>
      <c r="AM1202" s="1"/>
      <c r="AN1202" s="1"/>
      <c r="AO1202" s="1"/>
      <c r="AP1202" s="1"/>
      <c r="AQ1202" s="1"/>
      <c r="AR1202" s="1"/>
      <c r="AS1202" s="1"/>
      <c r="AT1202" s="1"/>
      <c r="AU1202" s="1"/>
    </row>
    <row r="1203" spans="1:47" ht="20" customHeight="1">
      <c r="A1203" s="48" t="s">
        <v>1521</v>
      </c>
      <c r="B1203" s="49">
        <v>180904</v>
      </c>
      <c r="C1203" s="50" t="s">
        <v>94</v>
      </c>
      <c r="D1203" s="50" t="s">
        <v>79</v>
      </c>
      <c r="E1203" s="50" t="s">
        <v>74</v>
      </c>
      <c r="F1203" s="36">
        <f>'Source Data'!F1203</f>
        <v>183</v>
      </c>
      <c r="G1203" s="62">
        <f>IF(F1203=0,"N/A",'Source Data'!O1203/F1203)</f>
        <v>1523.0874316939892</v>
      </c>
      <c r="H1203" s="36">
        <f>'Source Data'!G1203</f>
        <v>215</v>
      </c>
      <c r="I1203" s="62">
        <f>IF(H1203=0,"N/A",'Source Data'!AS1203/H1203)</f>
        <v>2331.0744186046513</v>
      </c>
      <c r="J1203" s="62">
        <f t="shared" si="54"/>
        <v>807.98698691066215</v>
      </c>
      <c r="K1203" s="55">
        <f t="shared" si="55"/>
        <v>0.53049284637062033</v>
      </c>
      <c r="L1203" s="58">
        <f t="shared" si="56"/>
        <v>0.13119023167104576</v>
      </c>
      <c r="M1203" s="1"/>
      <c r="N1203" s="1"/>
      <c r="O1203" s="1"/>
      <c r="P1203" s="1"/>
      <c r="Q1203" s="1"/>
      <c r="R1203" s="1"/>
      <c r="S1203" s="1"/>
      <c r="T1203" s="1"/>
      <c r="U1203" s="1"/>
      <c r="V1203" s="1"/>
      <c r="W1203" s="1"/>
      <c r="X1203" s="1"/>
      <c r="Y1203" s="1"/>
      <c r="Z1203" s="1"/>
      <c r="AA1203" s="1"/>
      <c r="AB1203" s="1"/>
      <c r="AC1203" s="1"/>
      <c r="AD1203" s="1"/>
      <c r="AE1203" s="1"/>
      <c r="AF1203" s="1"/>
      <c r="AG1203" s="1"/>
      <c r="AH1203" s="1"/>
      <c r="AI1203" s="1"/>
      <c r="AJ1203" s="1"/>
      <c r="AK1203" s="1"/>
      <c r="AL1203" s="1"/>
      <c r="AM1203" s="1"/>
      <c r="AN1203" s="1"/>
      <c r="AO1203" s="1"/>
      <c r="AP1203" s="1"/>
      <c r="AQ1203" s="1"/>
      <c r="AR1203" s="1"/>
      <c r="AS1203" s="1"/>
      <c r="AT1203" s="1"/>
      <c r="AU1203" s="1"/>
    </row>
    <row r="1204" spans="1:47" ht="20" customHeight="1">
      <c r="A1204" s="48" t="s">
        <v>1522</v>
      </c>
      <c r="B1204" s="49">
        <v>170904</v>
      </c>
      <c r="C1204" s="50" t="s">
        <v>448</v>
      </c>
      <c r="D1204" s="50" t="s">
        <v>79</v>
      </c>
      <c r="E1204" s="50" t="s">
        <v>74</v>
      </c>
      <c r="F1204" s="36">
        <f>'Source Data'!F1204</f>
        <v>7865</v>
      </c>
      <c r="G1204" s="62">
        <f>IF(F1204=0,"N/A",'Source Data'!O1204/F1204)</f>
        <v>1489.4343293070565</v>
      </c>
      <c r="H1204" s="36">
        <f>'Source Data'!G1204</f>
        <v>9313</v>
      </c>
      <c r="I1204" s="62">
        <f>IF(H1204=0,"N/A",'Source Data'!AS1204/H1204)</f>
        <v>1772.2798239020724</v>
      </c>
      <c r="J1204" s="62">
        <f t="shared" si="54"/>
        <v>282.84549459501591</v>
      </c>
      <c r="K1204" s="55">
        <f t="shared" si="55"/>
        <v>0.18990128603159481</v>
      </c>
      <c r="L1204" s="58">
        <f t="shared" si="56"/>
        <v>0.3747629077556035</v>
      </c>
      <c r="M1204" s="1"/>
      <c r="N1204" s="1"/>
      <c r="O1204" s="1"/>
      <c r="P1204" s="1"/>
      <c r="Q1204" s="1"/>
      <c r="R1204" s="1"/>
      <c r="S1204" s="1"/>
      <c r="T1204" s="1"/>
      <c r="U1204" s="1"/>
      <c r="V1204" s="1"/>
      <c r="W1204" s="1"/>
      <c r="X1204" s="1"/>
      <c r="Y1204" s="1"/>
      <c r="Z1204" s="1"/>
      <c r="AA1204" s="1"/>
      <c r="AB1204" s="1"/>
      <c r="AC1204" s="1"/>
      <c r="AD1204" s="1"/>
      <c r="AE1204" s="1"/>
      <c r="AF1204" s="1"/>
      <c r="AG1204" s="1"/>
      <c r="AH1204" s="1"/>
      <c r="AI1204" s="1"/>
      <c r="AJ1204" s="1"/>
      <c r="AK1204" s="1"/>
      <c r="AL1204" s="1"/>
      <c r="AM1204" s="1"/>
      <c r="AN1204" s="1"/>
      <c r="AO1204" s="1"/>
      <c r="AP1204" s="1"/>
      <c r="AQ1204" s="1"/>
      <c r="AR1204" s="1"/>
      <c r="AS1204" s="1"/>
      <c r="AT1204" s="1"/>
      <c r="AU1204" s="1"/>
    </row>
    <row r="1205" spans="1:47" ht="20" customHeight="1">
      <c r="A1205" s="48" t="s">
        <v>1523</v>
      </c>
      <c r="B1205" s="49">
        <v>234907</v>
      </c>
      <c r="C1205" s="50" t="s">
        <v>347</v>
      </c>
      <c r="D1205" s="50" t="s">
        <v>79</v>
      </c>
      <c r="E1205" s="50" t="s">
        <v>74</v>
      </c>
      <c r="F1205" s="36">
        <f>'Source Data'!F1205</f>
        <v>2565</v>
      </c>
      <c r="G1205" s="62">
        <f>IF(F1205=0,"N/A",'Source Data'!O1205/F1205)</f>
        <v>1188.5617933723197</v>
      </c>
      <c r="H1205" s="36">
        <f>'Source Data'!G1205</f>
        <v>2893</v>
      </c>
      <c r="I1205" s="62">
        <f>IF(H1205=0,"N/A",'Source Data'!AS1205/H1205)</f>
        <v>1707.5758727964051</v>
      </c>
      <c r="J1205" s="62">
        <f t="shared" si="54"/>
        <v>519.01407942408537</v>
      </c>
      <c r="K1205" s="55">
        <f t="shared" si="55"/>
        <v>0.43667403943002486</v>
      </c>
      <c r="L1205" s="58">
        <f t="shared" si="56"/>
        <v>0.20423338056189341</v>
      </c>
      <c r="M1205" s="1"/>
      <c r="N1205" s="1"/>
      <c r="O1205" s="1"/>
      <c r="P1205" s="1"/>
      <c r="Q1205" s="1"/>
      <c r="R1205" s="1"/>
      <c r="S1205" s="1"/>
      <c r="T1205" s="1"/>
      <c r="U1205" s="1"/>
      <c r="V1205" s="1"/>
      <c r="W1205" s="1"/>
      <c r="X1205" s="1"/>
      <c r="Y1205" s="1"/>
      <c r="Z1205" s="1"/>
      <c r="AA1205" s="1"/>
      <c r="AB1205" s="1"/>
      <c r="AC1205" s="1"/>
      <c r="AD1205" s="1"/>
      <c r="AE1205" s="1"/>
      <c r="AF1205" s="1"/>
      <c r="AG1205" s="1"/>
      <c r="AH1205" s="1"/>
      <c r="AI1205" s="1"/>
      <c r="AJ1205" s="1"/>
      <c r="AK1205" s="1"/>
      <c r="AL1205" s="1"/>
      <c r="AM1205" s="1"/>
      <c r="AN1205" s="1"/>
      <c r="AO1205" s="1"/>
      <c r="AP1205" s="1"/>
      <c r="AQ1205" s="1"/>
      <c r="AR1205" s="1"/>
      <c r="AS1205" s="1"/>
      <c r="AT1205" s="1"/>
      <c r="AU1205" s="1"/>
    </row>
    <row r="1206" spans="1:47" ht="20" customHeight="1">
      <c r="A1206" s="48" t="s">
        <v>1524</v>
      </c>
      <c r="B1206" s="49">
        <v>153907</v>
      </c>
      <c r="C1206" s="50" t="s">
        <v>1077</v>
      </c>
      <c r="D1206" s="50" t="s">
        <v>79</v>
      </c>
      <c r="E1206" s="50" t="s">
        <v>74</v>
      </c>
      <c r="F1206" s="36">
        <f>'Source Data'!F1206</f>
        <v>148</v>
      </c>
      <c r="G1206" s="62">
        <f>IF(F1206=0,"N/A",'Source Data'!O1206/F1206)</f>
        <v>2638.6216216216217</v>
      </c>
      <c r="H1206" s="36">
        <f>'Source Data'!G1206</f>
        <v>133</v>
      </c>
      <c r="I1206" s="62">
        <f>IF(H1206=0,"N/A",'Source Data'!AS1206/H1206)</f>
        <v>3176.1428571428573</v>
      </c>
      <c r="J1206" s="62">
        <f t="shared" si="54"/>
        <v>537.52123552123567</v>
      </c>
      <c r="K1206" s="55">
        <f t="shared" si="55"/>
        <v>0.20371288975904414</v>
      </c>
      <c r="L1206" s="58">
        <f t="shared" si="56"/>
        <v>0.19720151129882624</v>
      </c>
      <c r="M1206" s="1"/>
      <c r="N1206" s="1"/>
      <c r="O1206" s="1"/>
      <c r="P1206" s="1"/>
      <c r="Q1206" s="1"/>
      <c r="R1206" s="1"/>
      <c r="S1206" s="1"/>
      <c r="T1206" s="1"/>
      <c r="U1206" s="1"/>
      <c r="V1206" s="1"/>
      <c r="W1206" s="1"/>
      <c r="X1206" s="1"/>
      <c r="Y1206" s="1"/>
      <c r="Z1206" s="1"/>
      <c r="AA1206" s="1"/>
      <c r="AB1206" s="1"/>
      <c r="AC1206" s="1"/>
      <c r="AD1206" s="1"/>
      <c r="AE1206" s="1"/>
      <c r="AF1206" s="1"/>
      <c r="AG1206" s="1"/>
      <c r="AH1206" s="1"/>
      <c r="AI1206" s="1"/>
      <c r="AJ1206" s="1"/>
      <c r="AK1206" s="1"/>
      <c r="AL1206" s="1"/>
      <c r="AM1206" s="1"/>
      <c r="AN1206" s="1"/>
      <c r="AO1206" s="1"/>
      <c r="AP1206" s="1"/>
      <c r="AQ1206" s="1"/>
      <c r="AR1206" s="1"/>
      <c r="AS1206" s="1"/>
      <c r="AT1206" s="1"/>
      <c r="AU1206" s="1"/>
    </row>
    <row r="1207" spans="1:47" ht="20" customHeight="1">
      <c r="A1207" s="48" t="s">
        <v>1525</v>
      </c>
      <c r="B1207" s="49">
        <v>105905</v>
      </c>
      <c r="C1207" s="50" t="s">
        <v>539</v>
      </c>
      <c r="D1207" s="50" t="s">
        <v>79</v>
      </c>
      <c r="E1207" s="50" t="s">
        <v>74</v>
      </c>
      <c r="F1207" s="36">
        <f>'Source Data'!F1207</f>
        <v>2537</v>
      </c>
      <c r="G1207" s="62">
        <f>IF(F1207=0,"N/A",'Source Data'!O1207/F1207)</f>
        <v>1393.0469057942453</v>
      </c>
      <c r="H1207" s="36">
        <f>'Source Data'!G1207</f>
        <v>2661</v>
      </c>
      <c r="I1207" s="62">
        <f>IF(H1207=0,"N/A",'Source Data'!AS1207/H1207)</f>
        <v>1701.826756858324</v>
      </c>
      <c r="J1207" s="62">
        <f t="shared" si="54"/>
        <v>308.77985106407868</v>
      </c>
      <c r="K1207" s="55">
        <f t="shared" si="55"/>
        <v>0.22165789951489676</v>
      </c>
      <c r="L1207" s="58">
        <f t="shared" si="56"/>
        <v>0.34328664786486551</v>
      </c>
      <c r="M1207" s="1"/>
      <c r="N1207" s="1"/>
      <c r="O1207" s="1"/>
      <c r="P1207" s="1"/>
      <c r="Q1207" s="1"/>
      <c r="R1207" s="1"/>
      <c r="S1207" s="1"/>
      <c r="T1207" s="1"/>
      <c r="U1207" s="1"/>
      <c r="V1207" s="1"/>
      <c r="W1207" s="1"/>
      <c r="X1207" s="1"/>
      <c r="Y1207" s="1"/>
      <c r="Z1207" s="1"/>
      <c r="AA1207" s="1"/>
      <c r="AB1207" s="1"/>
      <c r="AC1207" s="1"/>
      <c r="AD1207" s="1"/>
      <c r="AE1207" s="1"/>
      <c r="AF1207" s="1"/>
      <c r="AG1207" s="1"/>
      <c r="AH1207" s="1"/>
      <c r="AI1207" s="1"/>
      <c r="AJ1207" s="1"/>
      <c r="AK1207" s="1"/>
      <c r="AL1207" s="1"/>
      <c r="AM1207" s="1"/>
      <c r="AN1207" s="1"/>
      <c r="AO1207" s="1"/>
      <c r="AP1207" s="1"/>
      <c r="AQ1207" s="1"/>
      <c r="AR1207" s="1"/>
      <c r="AS1207" s="1"/>
      <c r="AT1207" s="1"/>
      <c r="AU1207" s="1"/>
    </row>
    <row r="1208" spans="1:47" ht="20" customHeight="1">
      <c r="A1208" s="48" t="s">
        <v>1526</v>
      </c>
      <c r="B1208" s="49">
        <v>5904</v>
      </c>
      <c r="C1208" s="50" t="s">
        <v>150</v>
      </c>
      <c r="D1208" s="50" t="s">
        <v>79</v>
      </c>
      <c r="E1208" s="50" t="s">
        <v>74</v>
      </c>
      <c r="F1208" s="36">
        <f>'Source Data'!F1208</f>
        <v>407</v>
      </c>
      <c r="G1208" s="62">
        <f>IF(F1208=0,"N/A",'Source Data'!O1208/F1208)</f>
        <v>1828.4152334152334</v>
      </c>
      <c r="H1208" s="36">
        <f>'Source Data'!G1208</f>
        <v>506</v>
      </c>
      <c r="I1208" s="62">
        <f>IF(H1208=0,"N/A",'Source Data'!AS1208/H1208)</f>
        <v>2446.7490118577075</v>
      </c>
      <c r="J1208" s="62">
        <f t="shared" si="54"/>
        <v>618.33377844247411</v>
      </c>
      <c r="K1208" s="55">
        <f t="shared" si="55"/>
        <v>0.33818017217429869</v>
      </c>
      <c r="L1208" s="58">
        <f t="shared" si="56"/>
        <v>0.1714284480252789</v>
      </c>
      <c r="M1208" s="1"/>
      <c r="N1208" s="1"/>
      <c r="O1208" s="1"/>
      <c r="P1208" s="1"/>
      <c r="Q1208" s="1"/>
      <c r="R1208" s="1"/>
      <c r="S1208" s="1"/>
      <c r="T1208" s="1"/>
      <c r="U1208" s="1"/>
      <c r="V1208" s="1"/>
      <c r="W1208" s="1"/>
      <c r="X1208" s="1"/>
      <c r="Y1208" s="1"/>
      <c r="Z1208" s="1"/>
      <c r="AA1208" s="1"/>
      <c r="AB1208" s="1"/>
      <c r="AC1208" s="1"/>
      <c r="AD1208" s="1"/>
      <c r="AE1208" s="1"/>
      <c r="AF1208" s="1"/>
      <c r="AG1208" s="1"/>
      <c r="AH1208" s="1"/>
      <c r="AI1208" s="1"/>
      <c r="AJ1208" s="1"/>
      <c r="AK1208" s="1"/>
      <c r="AL1208" s="1"/>
      <c r="AM1208" s="1"/>
      <c r="AN1208" s="1"/>
      <c r="AO1208" s="1"/>
      <c r="AP1208" s="1"/>
      <c r="AQ1208" s="1"/>
      <c r="AR1208" s="1"/>
      <c r="AS1208" s="1"/>
      <c r="AT1208" s="1"/>
      <c r="AU1208" s="1"/>
    </row>
    <row r="1209" spans="1:47" ht="20" customHeight="1">
      <c r="A1209" s="48" t="s">
        <v>1527</v>
      </c>
      <c r="B1209" s="49">
        <v>57828</v>
      </c>
      <c r="C1209" s="50" t="s">
        <v>70</v>
      </c>
      <c r="D1209" s="50" t="s">
        <v>71</v>
      </c>
      <c r="E1209" s="50" t="s">
        <v>74</v>
      </c>
      <c r="F1209" s="36">
        <f>'Source Data'!F1209</f>
        <v>1332</v>
      </c>
      <c r="G1209" s="62">
        <f>IF(F1209=0,"N/A",'Source Data'!O1209/F1209)</f>
        <v>894.73198198198202</v>
      </c>
      <c r="H1209" s="36">
        <f>'Source Data'!G1209</f>
        <v>1098</v>
      </c>
      <c r="I1209" s="62">
        <f>IF(H1209=0,"N/A",'Source Data'!AS1209/H1209)</f>
        <v>1165.6302367941712</v>
      </c>
      <c r="J1209" s="62">
        <f t="shared" si="54"/>
        <v>270.89825481218918</v>
      </c>
      <c r="K1209" s="55">
        <f t="shared" si="55"/>
        <v>0.30277028234992104</v>
      </c>
      <c r="L1209" s="58">
        <f t="shared" si="56"/>
        <v>0.39129081903273483</v>
      </c>
      <c r="M1209" s="1"/>
      <c r="N1209" s="1"/>
      <c r="O1209" s="1"/>
      <c r="P1209" s="1"/>
      <c r="Q1209" s="1"/>
      <c r="R1209" s="1"/>
      <c r="S1209" s="1"/>
      <c r="T1209" s="1"/>
      <c r="U1209" s="1"/>
      <c r="V1209" s="1"/>
      <c r="W1209" s="1"/>
      <c r="X1209" s="1"/>
      <c r="Y1209" s="1"/>
      <c r="Z1209" s="1"/>
      <c r="AA1209" s="1"/>
      <c r="AB1209" s="1"/>
      <c r="AC1209" s="1"/>
      <c r="AD1209" s="1"/>
      <c r="AE1209" s="1"/>
      <c r="AF1209" s="1"/>
      <c r="AG1209" s="1"/>
      <c r="AH1209" s="1"/>
      <c r="AI1209" s="1"/>
      <c r="AJ1209" s="1"/>
      <c r="AK1209" s="1"/>
      <c r="AL1209" s="1"/>
      <c r="AM1209" s="1"/>
      <c r="AN1209" s="1"/>
      <c r="AO1209" s="1"/>
      <c r="AP1209" s="1"/>
      <c r="AQ1209" s="1"/>
      <c r="AR1209" s="1"/>
      <c r="AS1209" s="1"/>
      <c r="AT1209" s="1"/>
      <c r="AU1209" s="1"/>
    </row>
    <row r="1210" spans="1:47" ht="20" customHeight="1">
      <c r="A1210" s="48" t="s">
        <v>1528</v>
      </c>
      <c r="B1210" s="49">
        <v>248902</v>
      </c>
      <c r="C1210" s="50" t="s">
        <v>860</v>
      </c>
      <c r="D1210" s="50" t="s">
        <v>79</v>
      </c>
      <c r="E1210" s="50" t="s">
        <v>74</v>
      </c>
      <c r="F1210" s="36">
        <f>'Source Data'!F1210</f>
        <v>445</v>
      </c>
      <c r="G1210" s="62">
        <f>IF(F1210=0,"N/A",'Source Data'!O1210/F1210)</f>
        <v>3460.5977528089888</v>
      </c>
      <c r="H1210" s="36">
        <f>'Source Data'!G1210</f>
        <v>438</v>
      </c>
      <c r="I1210" s="62">
        <f>IF(H1210=0,"N/A",'Source Data'!AS1210/H1210)</f>
        <v>6263.7100456621001</v>
      </c>
      <c r="J1210" s="62">
        <f t="shared" si="54"/>
        <v>2803.1122928531113</v>
      </c>
      <c r="K1210" s="55">
        <f t="shared" si="55"/>
        <v>0.81000812376353404</v>
      </c>
      <c r="L1210" s="58">
        <f t="shared" si="56"/>
        <v>3.7815110108239465E-2</v>
      </c>
      <c r="M1210" s="1"/>
      <c r="N1210" s="1"/>
      <c r="O1210" s="1"/>
      <c r="P1210" s="1"/>
      <c r="Q1210" s="1"/>
      <c r="R1210" s="1"/>
      <c r="S1210" s="1"/>
      <c r="T1210" s="1"/>
      <c r="U1210" s="1"/>
      <c r="V1210" s="1"/>
      <c r="W1210" s="1"/>
      <c r="X1210" s="1"/>
      <c r="Y1210" s="1"/>
      <c r="Z1210" s="1"/>
      <c r="AA1210" s="1"/>
      <c r="AB1210" s="1"/>
      <c r="AC1210" s="1"/>
      <c r="AD1210" s="1"/>
      <c r="AE1210" s="1"/>
      <c r="AF1210" s="1"/>
      <c r="AG1210" s="1"/>
      <c r="AH1210" s="1"/>
      <c r="AI1210" s="1"/>
      <c r="AJ1210" s="1"/>
      <c r="AK1210" s="1"/>
      <c r="AL1210" s="1"/>
      <c r="AM1210" s="1"/>
      <c r="AN1210" s="1"/>
      <c r="AO1210" s="1"/>
      <c r="AP1210" s="1"/>
      <c r="AQ1210" s="1"/>
      <c r="AR1210" s="1"/>
      <c r="AS1210" s="1"/>
      <c r="AT1210" s="1"/>
      <c r="AU1210" s="1"/>
    </row>
    <row r="1211" spans="1:47" ht="20" customHeight="1">
      <c r="A1211" s="48" t="s">
        <v>1529</v>
      </c>
      <c r="B1211" s="49">
        <v>250907</v>
      </c>
      <c r="C1211" s="50" t="s">
        <v>101</v>
      </c>
      <c r="D1211" s="50" t="s">
        <v>79</v>
      </c>
      <c r="E1211" s="50" t="s">
        <v>74</v>
      </c>
      <c r="F1211" s="36">
        <f>'Source Data'!F1211</f>
        <v>1490</v>
      </c>
      <c r="G1211" s="62">
        <f>IF(F1211=0,"N/A",'Source Data'!O1211/F1211)</f>
        <v>1306.8671140939598</v>
      </c>
      <c r="H1211" s="36">
        <f>'Source Data'!G1211</f>
        <v>1454</v>
      </c>
      <c r="I1211" s="62">
        <f>IF(H1211=0,"N/A",'Source Data'!AS1211/H1211)</f>
        <v>2006.8521320495186</v>
      </c>
      <c r="J1211" s="62">
        <f t="shared" si="54"/>
        <v>699.98501795555876</v>
      </c>
      <c r="K1211" s="55">
        <f t="shared" si="55"/>
        <v>0.53562065370422351</v>
      </c>
      <c r="L1211" s="58">
        <f t="shared" si="56"/>
        <v>0.15143181251163551</v>
      </c>
      <c r="M1211" s="1"/>
      <c r="N1211" s="1"/>
      <c r="O1211" s="1"/>
      <c r="P1211" s="1"/>
      <c r="Q1211" s="1"/>
      <c r="R1211" s="1"/>
      <c r="S1211" s="1"/>
      <c r="T1211" s="1"/>
      <c r="U1211" s="1"/>
      <c r="V1211" s="1"/>
      <c r="W1211" s="1"/>
      <c r="X1211" s="1"/>
      <c r="Y1211" s="1"/>
      <c r="Z1211" s="1"/>
      <c r="AA1211" s="1"/>
      <c r="AB1211" s="1"/>
      <c r="AC1211" s="1"/>
      <c r="AD1211" s="1"/>
      <c r="AE1211" s="1"/>
      <c r="AF1211" s="1"/>
      <c r="AG1211" s="1"/>
      <c r="AH1211" s="1"/>
      <c r="AI1211" s="1"/>
      <c r="AJ1211" s="1"/>
      <c r="AK1211" s="1"/>
      <c r="AL1211" s="1"/>
      <c r="AM1211" s="1"/>
      <c r="AN1211" s="1"/>
      <c r="AO1211" s="1"/>
      <c r="AP1211" s="1"/>
      <c r="AQ1211" s="1"/>
      <c r="AR1211" s="1"/>
      <c r="AS1211" s="1"/>
      <c r="AT1211" s="1"/>
      <c r="AU1211" s="1"/>
    </row>
    <row r="1212" spans="1:47" ht="20" customHeight="1">
      <c r="A1212" s="48" t="s">
        <v>1530</v>
      </c>
      <c r="B1212" s="49">
        <v>212910</v>
      </c>
      <c r="C1212" s="50" t="s">
        <v>157</v>
      </c>
      <c r="D1212" s="50" t="s">
        <v>79</v>
      </c>
      <c r="E1212" s="50" t="s">
        <v>74</v>
      </c>
      <c r="F1212" s="36">
        <f>'Source Data'!F1212</f>
        <v>1119</v>
      </c>
      <c r="G1212" s="62">
        <f>IF(F1212=0,"N/A",'Source Data'!O1212/F1212)</f>
        <v>2283.5040214477212</v>
      </c>
      <c r="H1212" s="36">
        <f>'Source Data'!G1212</f>
        <v>1166</v>
      </c>
      <c r="I1212" s="62">
        <f>IF(H1212=0,"N/A",'Source Data'!AS1212/H1212)</f>
        <v>2857.9888507718697</v>
      </c>
      <c r="J1212" s="62">
        <f t="shared" si="54"/>
        <v>574.48482932414845</v>
      </c>
      <c r="K1212" s="55">
        <f t="shared" si="55"/>
        <v>0.25158038870451832</v>
      </c>
      <c r="L1212" s="58">
        <f t="shared" si="56"/>
        <v>0.18451314045090361</v>
      </c>
      <c r="M1212" s="1"/>
      <c r="N1212" s="1"/>
      <c r="O1212" s="1"/>
      <c r="P1212" s="1"/>
      <c r="Q1212" s="1"/>
      <c r="R1212" s="1"/>
      <c r="S1212" s="1"/>
      <c r="T1212" s="1"/>
      <c r="U1212" s="1"/>
      <c r="V1212" s="1"/>
      <c r="W1212" s="1"/>
      <c r="X1212" s="1"/>
      <c r="Y1212" s="1"/>
      <c r="Z1212" s="1"/>
      <c r="AA1212" s="1"/>
      <c r="AB1212" s="1"/>
      <c r="AC1212" s="1"/>
      <c r="AD1212" s="1"/>
      <c r="AE1212" s="1"/>
      <c r="AF1212" s="1"/>
      <c r="AG1212" s="1"/>
      <c r="AH1212" s="1"/>
      <c r="AI1212" s="1"/>
      <c r="AJ1212" s="1"/>
      <c r="AK1212" s="1"/>
      <c r="AL1212" s="1"/>
      <c r="AM1212" s="1"/>
      <c r="AN1212" s="1"/>
      <c r="AO1212" s="1"/>
      <c r="AP1212" s="1"/>
      <c r="AQ1212" s="1"/>
      <c r="AR1212" s="1"/>
      <c r="AS1212" s="1"/>
      <c r="AT1212" s="1"/>
      <c r="AU1212" s="1"/>
    </row>
    <row r="1213" spans="1:47" ht="20" customHeight="1">
      <c r="A1213" s="48" t="s">
        <v>1531</v>
      </c>
      <c r="B1213" s="49">
        <v>200904</v>
      </c>
      <c r="C1213" s="50" t="s">
        <v>185</v>
      </c>
      <c r="D1213" s="50" t="s">
        <v>79</v>
      </c>
      <c r="E1213" s="50" t="s">
        <v>74</v>
      </c>
      <c r="F1213" s="36">
        <f>'Source Data'!F1213</f>
        <v>571</v>
      </c>
      <c r="G1213" s="62">
        <f>IF(F1213=0,"N/A",'Source Data'!O1213/F1213)</f>
        <v>1683.9667250437828</v>
      </c>
      <c r="H1213" s="36">
        <f>'Source Data'!G1213</f>
        <v>552</v>
      </c>
      <c r="I1213" s="62">
        <f>IF(H1213=0,"N/A",'Source Data'!AS1213/H1213)</f>
        <v>2020.144927536232</v>
      </c>
      <c r="J1213" s="62">
        <f t="shared" si="54"/>
        <v>336.17820249244915</v>
      </c>
      <c r="K1213" s="55">
        <f t="shared" si="55"/>
        <v>0.19963470625211349</v>
      </c>
      <c r="L1213" s="58">
        <f t="shared" si="56"/>
        <v>0.31530896177714213</v>
      </c>
      <c r="M1213" s="1"/>
      <c r="N1213" s="1"/>
      <c r="O1213" s="1"/>
      <c r="P1213" s="1"/>
      <c r="Q1213" s="1"/>
      <c r="R1213" s="1"/>
      <c r="S1213" s="1"/>
      <c r="T1213" s="1"/>
      <c r="U1213" s="1"/>
      <c r="V1213" s="1"/>
      <c r="W1213" s="1"/>
      <c r="X1213" s="1"/>
      <c r="Y1213" s="1"/>
      <c r="Z1213" s="1"/>
      <c r="AA1213" s="1"/>
      <c r="AB1213" s="1"/>
      <c r="AC1213" s="1"/>
      <c r="AD1213" s="1"/>
      <c r="AE1213" s="1"/>
      <c r="AF1213" s="1"/>
      <c r="AG1213" s="1"/>
      <c r="AH1213" s="1"/>
      <c r="AI1213" s="1"/>
      <c r="AJ1213" s="1"/>
      <c r="AK1213" s="1"/>
      <c r="AL1213" s="1"/>
      <c r="AM1213" s="1"/>
      <c r="AN1213" s="1"/>
      <c r="AO1213" s="1"/>
      <c r="AP1213" s="1"/>
      <c r="AQ1213" s="1"/>
      <c r="AR1213" s="1"/>
      <c r="AS1213" s="1"/>
      <c r="AT1213" s="1"/>
      <c r="AU1213" s="1"/>
    </row>
    <row r="1214" spans="1:47" ht="20" customHeight="1">
      <c r="A1214" s="48" t="s">
        <v>1532</v>
      </c>
      <c r="B1214" s="49">
        <v>174906</v>
      </c>
      <c r="C1214" s="50" t="s">
        <v>372</v>
      </c>
      <c r="D1214" s="50" t="s">
        <v>79</v>
      </c>
      <c r="E1214" s="50" t="s">
        <v>74</v>
      </c>
      <c r="F1214" s="36">
        <f>'Source Data'!F1214</f>
        <v>794</v>
      </c>
      <c r="G1214" s="62">
        <f>IF(F1214=0,"N/A",'Source Data'!O1214/F1214)</f>
        <v>1400.5881612090679</v>
      </c>
      <c r="H1214" s="36">
        <f>'Source Data'!G1214</f>
        <v>885</v>
      </c>
      <c r="I1214" s="62">
        <f>IF(H1214=0,"N/A",'Source Data'!AS1214/H1214)</f>
        <v>2197.9050847457629</v>
      </c>
      <c r="J1214" s="62">
        <f t="shared" si="54"/>
        <v>797.31692353669496</v>
      </c>
      <c r="K1214" s="55">
        <f t="shared" si="55"/>
        <v>0.56927292805931284</v>
      </c>
      <c r="L1214" s="58">
        <f t="shared" si="56"/>
        <v>0.13294587995173987</v>
      </c>
      <c r="M1214" s="1"/>
      <c r="N1214" s="1"/>
      <c r="O1214" s="1"/>
      <c r="P1214" s="1"/>
      <c r="Q1214" s="1"/>
      <c r="R1214" s="1"/>
      <c r="S1214" s="1"/>
      <c r="T1214" s="1"/>
      <c r="U1214" s="1"/>
      <c r="V1214" s="1"/>
      <c r="W1214" s="1"/>
      <c r="X1214" s="1"/>
      <c r="Y1214" s="1"/>
      <c r="Z1214" s="1"/>
      <c r="AA1214" s="1"/>
      <c r="AB1214" s="1"/>
      <c r="AC1214" s="1"/>
      <c r="AD1214" s="1"/>
      <c r="AE1214" s="1"/>
      <c r="AF1214" s="1"/>
      <c r="AG1214" s="1"/>
      <c r="AH1214" s="1"/>
      <c r="AI1214" s="1"/>
      <c r="AJ1214" s="1"/>
      <c r="AK1214" s="1"/>
      <c r="AL1214" s="1"/>
      <c r="AM1214" s="1"/>
      <c r="AN1214" s="1"/>
      <c r="AO1214" s="1"/>
      <c r="AP1214" s="1"/>
      <c r="AQ1214" s="1"/>
      <c r="AR1214" s="1"/>
      <c r="AS1214" s="1"/>
      <c r="AT1214" s="1"/>
      <c r="AU1214" s="1"/>
    </row>
    <row r="1215" spans="1:47" ht="20" customHeight="1">
      <c r="A1215" s="48" t="s">
        <v>1533</v>
      </c>
      <c r="B1215" s="49">
        <v>116909</v>
      </c>
      <c r="C1215" s="50" t="s">
        <v>237</v>
      </c>
      <c r="D1215" s="50" t="s">
        <v>79</v>
      </c>
      <c r="E1215" s="50" t="s">
        <v>74</v>
      </c>
      <c r="F1215" s="36">
        <f>'Source Data'!F1215</f>
        <v>665</v>
      </c>
      <c r="G1215" s="62">
        <f>IF(F1215=0,"N/A",'Source Data'!O1215/F1215)</f>
        <v>1429.9639097744362</v>
      </c>
      <c r="H1215" s="36">
        <f>'Source Data'!G1215</f>
        <v>713</v>
      </c>
      <c r="I1215" s="62">
        <f>IF(H1215=0,"N/A",'Source Data'!AS1215/H1215)</f>
        <v>1950.9453015427771</v>
      </c>
      <c r="J1215" s="62">
        <f t="shared" si="54"/>
        <v>520.98139176834093</v>
      </c>
      <c r="K1215" s="55">
        <f t="shared" si="55"/>
        <v>0.36433184656424022</v>
      </c>
      <c r="L1215" s="58">
        <f t="shared" si="56"/>
        <v>0.20346216136474574</v>
      </c>
      <c r="M1215" s="1"/>
      <c r="N1215" s="1"/>
      <c r="O1215" s="1"/>
      <c r="P1215" s="1"/>
      <c r="Q1215" s="1"/>
      <c r="R1215" s="1"/>
      <c r="S1215" s="1"/>
      <c r="T1215" s="1"/>
      <c r="U1215" s="1"/>
      <c r="V1215" s="1"/>
      <c r="W1215" s="1"/>
      <c r="X1215" s="1"/>
      <c r="Y1215" s="1"/>
      <c r="Z1215" s="1"/>
      <c r="AA1215" s="1"/>
      <c r="AB1215" s="1"/>
      <c r="AC1215" s="1"/>
      <c r="AD1215" s="1"/>
      <c r="AE1215" s="1"/>
      <c r="AF1215" s="1"/>
      <c r="AG1215" s="1"/>
      <c r="AH1215" s="1"/>
      <c r="AI1215" s="1"/>
      <c r="AJ1215" s="1"/>
      <c r="AK1215" s="1"/>
      <c r="AL1215" s="1"/>
      <c r="AM1215" s="1"/>
      <c r="AN1215" s="1"/>
      <c r="AO1215" s="1"/>
      <c r="AP1215" s="1"/>
      <c r="AQ1215" s="1"/>
      <c r="AR1215" s="1"/>
      <c r="AS1215" s="1"/>
      <c r="AT1215" s="1"/>
      <c r="AU1215" s="1"/>
    </row>
    <row r="1216" spans="1:47" ht="20" customHeight="1">
      <c r="A1216" s="48" t="s">
        <v>1534</v>
      </c>
      <c r="B1216" s="49">
        <v>196902</v>
      </c>
      <c r="C1216" s="50" t="s">
        <v>172</v>
      </c>
      <c r="D1216" s="50" t="s">
        <v>79</v>
      </c>
      <c r="E1216" s="50" t="s">
        <v>74</v>
      </c>
      <c r="F1216" s="36">
        <f>'Source Data'!F1216</f>
        <v>462</v>
      </c>
      <c r="G1216" s="62">
        <f>IF(F1216=0,"N/A",'Source Data'!O1216/F1216)</f>
        <v>1898.3051948051948</v>
      </c>
      <c r="H1216" s="36">
        <f>'Source Data'!G1216</f>
        <v>400</v>
      </c>
      <c r="I1216" s="62">
        <f>IF(H1216=0,"N/A",'Source Data'!AS1216/H1216)</f>
        <v>2639.4324999999999</v>
      </c>
      <c r="J1216" s="62">
        <f t="shared" si="54"/>
        <v>741.1273051948051</v>
      </c>
      <c r="K1216" s="55">
        <f t="shared" si="55"/>
        <v>0.3904152542082992</v>
      </c>
      <c r="L1216" s="58">
        <f t="shared" si="56"/>
        <v>0.14302536049746262</v>
      </c>
      <c r="M1216" s="1"/>
      <c r="N1216" s="1"/>
      <c r="O1216" s="1"/>
      <c r="P1216" s="1"/>
      <c r="Q1216" s="1"/>
      <c r="R1216" s="1"/>
      <c r="S1216" s="1"/>
      <c r="T1216" s="1"/>
      <c r="U1216" s="1"/>
      <c r="V1216" s="1"/>
      <c r="W1216" s="1"/>
      <c r="X1216" s="1"/>
      <c r="Y1216" s="1"/>
      <c r="Z1216" s="1"/>
      <c r="AA1216" s="1"/>
      <c r="AB1216" s="1"/>
      <c r="AC1216" s="1"/>
      <c r="AD1216" s="1"/>
      <c r="AE1216" s="1"/>
      <c r="AF1216" s="1"/>
      <c r="AG1216" s="1"/>
      <c r="AH1216" s="1"/>
      <c r="AI1216" s="1"/>
      <c r="AJ1216" s="1"/>
      <c r="AK1216" s="1"/>
      <c r="AL1216" s="1"/>
      <c r="AM1216" s="1"/>
      <c r="AN1216" s="1"/>
      <c r="AO1216" s="1"/>
      <c r="AP1216" s="1"/>
      <c r="AQ1216" s="1"/>
      <c r="AR1216" s="1"/>
      <c r="AS1216" s="1"/>
      <c r="AT1216" s="1"/>
      <c r="AU1216" s="1"/>
    </row>
    <row r="1217" spans="1:47" ht="20" customHeight="1">
      <c r="A1217" s="48" t="s">
        <v>1535</v>
      </c>
      <c r="B1217" s="49">
        <v>224902</v>
      </c>
      <c r="C1217" s="50" t="s">
        <v>1415</v>
      </c>
      <c r="D1217" s="50" t="s">
        <v>79</v>
      </c>
      <c r="E1217" s="50" t="s">
        <v>74</v>
      </c>
      <c r="F1217" s="36">
        <f>'Source Data'!F1217</f>
        <v>154</v>
      </c>
      <c r="G1217" s="62">
        <f>IF(F1217=0,"N/A",'Source Data'!O1217/F1217)</f>
        <v>2077.4025974025976</v>
      </c>
      <c r="H1217" s="36">
        <f>'Source Data'!G1217</f>
        <v>178</v>
      </c>
      <c r="I1217" s="62">
        <f>IF(H1217=0,"N/A",'Source Data'!AS1217/H1217)</f>
        <v>2693.6123595505619</v>
      </c>
      <c r="J1217" s="62">
        <f t="shared" si="54"/>
        <v>616.20976214796428</v>
      </c>
      <c r="K1217" s="55">
        <f t="shared" si="55"/>
        <v>0.29662510430978523</v>
      </c>
      <c r="L1217" s="58">
        <f t="shared" si="56"/>
        <v>0.1720193455399158</v>
      </c>
      <c r="M1217" s="1"/>
      <c r="N1217" s="1"/>
      <c r="O1217" s="1"/>
      <c r="P1217" s="1"/>
      <c r="Q1217" s="1"/>
      <c r="R1217" s="1"/>
      <c r="S1217" s="1"/>
      <c r="T1217" s="1"/>
      <c r="U1217" s="1"/>
      <c r="V1217" s="1"/>
      <c r="W1217" s="1"/>
      <c r="X1217" s="1"/>
      <c r="Y1217" s="1"/>
      <c r="Z1217" s="1"/>
      <c r="AA1217" s="1"/>
      <c r="AB1217" s="1"/>
      <c r="AC1217" s="1"/>
      <c r="AD1217" s="1"/>
      <c r="AE1217" s="1"/>
      <c r="AF1217" s="1"/>
      <c r="AG1217" s="1"/>
      <c r="AH1217" s="1"/>
      <c r="AI1217" s="1"/>
      <c r="AJ1217" s="1"/>
      <c r="AK1217" s="1"/>
      <c r="AL1217" s="1"/>
      <c r="AM1217" s="1"/>
      <c r="AN1217" s="1"/>
      <c r="AO1217" s="1"/>
      <c r="AP1217" s="1"/>
      <c r="AQ1217" s="1"/>
      <c r="AR1217" s="1"/>
      <c r="AS1217" s="1"/>
      <c r="AT1217" s="1"/>
      <c r="AU1217" s="1"/>
    </row>
    <row r="1218" spans="1:47" ht="20" customHeight="1">
      <c r="A1218" s="48" t="s">
        <v>1536</v>
      </c>
      <c r="B1218" s="49">
        <v>229903</v>
      </c>
      <c r="C1218" s="50" t="s">
        <v>387</v>
      </c>
      <c r="D1218" s="50" t="s">
        <v>79</v>
      </c>
      <c r="E1218" s="50" t="s">
        <v>74</v>
      </c>
      <c r="F1218" s="36">
        <f>'Source Data'!F1218</f>
        <v>1326</v>
      </c>
      <c r="G1218" s="62">
        <f>IF(F1218=0,"N/A",'Source Data'!O1218/F1218)</f>
        <v>1847.5294117647059</v>
      </c>
      <c r="H1218" s="36">
        <f>'Source Data'!G1218</f>
        <v>1196</v>
      </c>
      <c r="I1218" s="62">
        <f>IF(H1218=0,"N/A",'Source Data'!AS1218/H1218)</f>
        <v>2423.8386287625417</v>
      </c>
      <c r="J1218" s="62">
        <f t="shared" si="54"/>
        <v>576.30921699783585</v>
      </c>
      <c r="K1218" s="55">
        <f t="shared" si="55"/>
        <v>0.31193507033122803</v>
      </c>
      <c r="L1218" s="58">
        <f t="shared" si="56"/>
        <v>0.18392903822046291</v>
      </c>
      <c r="M1218" s="1"/>
      <c r="N1218" s="1"/>
      <c r="O1218" s="1"/>
      <c r="P1218" s="1"/>
      <c r="Q1218" s="1"/>
      <c r="R1218" s="1"/>
      <c r="S1218" s="1"/>
      <c r="T1218" s="1"/>
      <c r="U1218" s="1"/>
      <c r="V1218" s="1"/>
      <c r="W1218" s="1"/>
      <c r="X1218" s="1"/>
      <c r="Y1218" s="1"/>
      <c r="Z1218" s="1"/>
      <c r="AA1218" s="1"/>
      <c r="AB1218" s="1"/>
      <c r="AC1218" s="1"/>
      <c r="AD1218" s="1"/>
      <c r="AE1218" s="1"/>
      <c r="AF1218" s="1"/>
      <c r="AG1218" s="1"/>
      <c r="AH1218" s="1"/>
      <c r="AI1218" s="1"/>
      <c r="AJ1218" s="1"/>
      <c r="AK1218" s="1"/>
      <c r="AL1218" s="1"/>
      <c r="AM1218" s="1"/>
      <c r="AN1218" s="1"/>
      <c r="AO1218" s="1"/>
      <c r="AP1218" s="1"/>
      <c r="AQ1218" s="1"/>
      <c r="AR1218" s="1"/>
      <c r="AS1218" s="1"/>
      <c r="AT1218" s="1"/>
      <c r="AU1218" s="1"/>
    </row>
    <row r="1219" spans="1:47" ht="20" customHeight="1">
      <c r="A1219" s="48" t="s">
        <v>1537</v>
      </c>
      <c r="B1219" s="49">
        <v>81905</v>
      </c>
      <c r="C1219" s="50" t="s">
        <v>525</v>
      </c>
      <c r="D1219" s="50" t="s">
        <v>79</v>
      </c>
      <c r="E1219" s="50" t="s">
        <v>74</v>
      </c>
      <c r="F1219" s="36">
        <f>'Source Data'!F1219</f>
        <v>492</v>
      </c>
      <c r="G1219" s="62">
        <f>IF(F1219=0,"N/A",'Source Data'!O1219/F1219)</f>
        <v>1140.8313008130081</v>
      </c>
      <c r="H1219" s="36">
        <f>'Source Data'!G1219</f>
        <v>535</v>
      </c>
      <c r="I1219" s="62">
        <f>IF(H1219=0,"N/A",'Source Data'!AS1219/H1219)</f>
        <v>1625.4056074766356</v>
      </c>
      <c r="J1219" s="62">
        <f t="shared" si="54"/>
        <v>484.57430666362757</v>
      </c>
      <c r="K1219" s="55">
        <f t="shared" si="55"/>
        <v>0.42475544483947625</v>
      </c>
      <c r="L1219" s="58">
        <f t="shared" si="56"/>
        <v>0.21874870075103059</v>
      </c>
      <c r="M1219" s="1"/>
      <c r="N1219" s="1"/>
      <c r="O1219" s="1"/>
      <c r="P1219" s="1"/>
      <c r="Q1219" s="1"/>
      <c r="R1219" s="1"/>
      <c r="S1219" s="1"/>
      <c r="T1219" s="1"/>
      <c r="U1219" s="1"/>
      <c r="V1219" s="1"/>
      <c r="W1219" s="1"/>
      <c r="X1219" s="1"/>
      <c r="Y1219" s="1"/>
      <c r="Z1219" s="1"/>
      <c r="AA1219" s="1"/>
      <c r="AB1219" s="1"/>
      <c r="AC1219" s="1"/>
      <c r="AD1219" s="1"/>
      <c r="AE1219" s="1"/>
      <c r="AF1219" s="1"/>
      <c r="AG1219" s="1"/>
      <c r="AH1219" s="1"/>
      <c r="AI1219" s="1"/>
      <c r="AJ1219" s="1"/>
      <c r="AK1219" s="1"/>
      <c r="AL1219" s="1"/>
      <c r="AM1219" s="1"/>
      <c r="AN1219" s="1"/>
      <c r="AO1219" s="1"/>
      <c r="AP1219" s="1"/>
      <c r="AQ1219" s="1"/>
      <c r="AR1219" s="1"/>
      <c r="AS1219" s="1"/>
      <c r="AT1219" s="1"/>
      <c r="AU1219" s="1"/>
    </row>
    <row r="1220" spans="1:47" ht="20" customHeight="1">
      <c r="A1220" s="48" t="s">
        <v>1538</v>
      </c>
      <c r="B1220" s="49">
        <v>43914</v>
      </c>
      <c r="C1220" s="50" t="s">
        <v>112</v>
      </c>
      <c r="D1220" s="50" t="s">
        <v>79</v>
      </c>
      <c r="E1220" s="50" t="s">
        <v>74</v>
      </c>
      <c r="F1220" s="36">
        <f>'Source Data'!F1220</f>
        <v>17230</v>
      </c>
      <c r="G1220" s="62">
        <f>IF(F1220=0,"N/A",'Source Data'!O1220/F1220)</f>
        <v>1116.709286128845</v>
      </c>
      <c r="H1220" s="36">
        <f>'Source Data'!G1220</f>
        <v>19401</v>
      </c>
      <c r="I1220" s="62">
        <f>IF(H1220=0,"N/A",'Source Data'!AS1220/H1220)</f>
        <v>1478.3945672903458</v>
      </c>
      <c r="J1220" s="62">
        <f t="shared" si="54"/>
        <v>361.68528116150082</v>
      </c>
      <c r="K1220" s="55">
        <f t="shared" si="55"/>
        <v>0.32388490509943685</v>
      </c>
      <c r="L1220" s="58">
        <f t="shared" si="56"/>
        <v>0.29307247355932231</v>
      </c>
      <c r="M1220" s="1"/>
      <c r="N1220" s="1"/>
      <c r="O1220" s="1"/>
      <c r="P1220" s="1"/>
      <c r="Q1220" s="1"/>
      <c r="R1220" s="1"/>
      <c r="S1220" s="1"/>
      <c r="T1220" s="1"/>
      <c r="U1220" s="1"/>
      <c r="V1220" s="1"/>
      <c r="W1220" s="1"/>
      <c r="X1220" s="1"/>
      <c r="Y1220" s="1"/>
      <c r="Z1220" s="1"/>
      <c r="AA1220" s="1"/>
      <c r="AB1220" s="1"/>
      <c r="AC1220" s="1"/>
      <c r="AD1220" s="1"/>
      <c r="AE1220" s="1"/>
      <c r="AF1220" s="1"/>
      <c r="AG1220" s="1"/>
      <c r="AH1220" s="1"/>
      <c r="AI1220" s="1"/>
      <c r="AJ1220" s="1"/>
      <c r="AK1220" s="1"/>
      <c r="AL1220" s="1"/>
      <c r="AM1220" s="1"/>
      <c r="AN1220" s="1"/>
      <c r="AO1220" s="1"/>
      <c r="AP1220" s="1"/>
      <c r="AQ1220" s="1"/>
      <c r="AR1220" s="1"/>
      <c r="AS1220" s="1"/>
      <c r="AT1220" s="1"/>
      <c r="AU1220" s="1"/>
    </row>
    <row r="1221" spans="1:47" ht="20" customHeight="1">
      <c r="A1221" s="48" t="s">
        <v>1538</v>
      </c>
      <c r="B1221" s="49">
        <v>221912</v>
      </c>
      <c r="C1221" s="50" t="s">
        <v>83</v>
      </c>
      <c r="D1221" s="50" t="s">
        <v>79</v>
      </c>
      <c r="E1221" s="50" t="s">
        <v>74</v>
      </c>
      <c r="F1221" s="36">
        <f>'Source Data'!F1221</f>
        <v>4783</v>
      </c>
      <c r="G1221" s="62">
        <f>IF(F1221=0,"N/A",'Source Data'!O1221/F1221)</f>
        <v>1237.5019862011291</v>
      </c>
      <c r="H1221" s="36">
        <f>'Source Data'!G1221</f>
        <v>5606</v>
      </c>
      <c r="I1221" s="62">
        <f>IF(H1221=0,"N/A",'Source Data'!AS1221/H1221)</f>
        <v>1599.3854798430252</v>
      </c>
      <c r="J1221" s="62">
        <f t="shared" si="54"/>
        <v>361.88349364189617</v>
      </c>
      <c r="K1221" s="55">
        <f t="shared" si="55"/>
        <v>0.29243063661885699</v>
      </c>
      <c r="L1221" s="58">
        <f t="shared" si="56"/>
        <v>0.29291195056520841</v>
      </c>
      <c r="M1221" s="1"/>
      <c r="N1221" s="1"/>
      <c r="O1221" s="1"/>
      <c r="P1221" s="1"/>
      <c r="Q1221" s="1"/>
      <c r="R1221" s="1"/>
      <c r="S1221" s="1"/>
      <c r="T1221" s="1"/>
      <c r="U1221" s="1"/>
      <c r="V1221" s="1"/>
      <c r="W1221" s="1"/>
      <c r="X1221" s="1"/>
      <c r="Y1221" s="1"/>
      <c r="Z1221" s="1"/>
      <c r="AA1221" s="1"/>
      <c r="AB1221" s="1"/>
      <c r="AC1221" s="1"/>
      <c r="AD1221" s="1"/>
      <c r="AE1221" s="1"/>
      <c r="AF1221" s="1"/>
      <c r="AG1221" s="1"/>
      <c r="AH1221" s="1"/>
      <c r="AI1221" s="1"/>
      <c r="AJ1221" s="1"/>
      <c r="AK1221" s="1"/>
      <c r="AL1221" s="1"/>
      <c r="AM1221" s="1"/>
      <c r="AN1221" s="1"/>
      <c r="AO1221" s="1"/>
      <c r="AP1221" s="1"/>
      <c r="AQ1221" s="1"/>
      <c r="AR1221" s="1"/>
      <c r="AS1221" s="1"/>
      <c r="AT1221" s="1"/>
      <c r="AU1221" s="1"/>
    </row>
    <row r="1222" spans="1:47" ht="20" customHeight="1">
      <c r="A1222" s="48" t="s">
        <v>1539</v>
      </c>
      <c r="B1222" s="49">
        <v>250905</v>
      </c>
      <c r="C1222" s="50" t="s">
        <v>101</v>
      </c>
      <c r="D1222" s="50" t="s">
        <v>79</v>
      </c>
      <c r="E1222" s="50" t="s">
        <v>74</v>
      </c>
      <c r="F1222" s="36">
        <f>'Source Data'!F1222</f>
        <v>368</v>
      </c>
      <c r="G1222" s="62">
        <f>IF(F1222=0,"N/A",'Source Data'!O1222/F1222)</f>
        <v>1468.9483695652175</v>
      </c>
      <c r="H1222" s="36">
        <f>'Source Data'!G1222</f>
        <v>305</v>
      </c>
      <c r="I1222" s="62">
        <f>IF(H1222=0,"N/A",'Source Data'!AS1222/H1222)</f>
        <v>2620.6196721311476</v>
      </c>
      <c r="J1222" s="62">
        <f t="shared" ref="J1222:J1285" si="57">IF(OR(NOT(ISNUMBER(G1222)),NOT(ISNUMBER(I1222))),"N/A",I1222-G1222)</f>
        <v>1151.6713025659301</v>
      </c>
      <c r="K1222" s="55">
        <f t="shared" ref="K1222:K1285" si="58">IF(OR(NOT(ISNUMBER(G1222)),NOT(ISNUMBER(J1222)),G1222=0),"N/A",J1222/G1222)</f>
        <v>0.78401074294177153</v>
      </c>
      <c r="L1222" s="58">
        <f t="shared" ref="L1222:L1230" si="59">IF(OR(NOT(ISNUMBER(J1222)),J1222&lt;=0),"N/A",106/J1222)</f>
        <v>9.2040150487236599E-2</v>
      </c>
      <c r="M1222" s="1"/>
      <c r="N1222" s="1"/>
      <c r="O1222" s="1"/>
      <c r="P1222" s="1"/>
      <c r="Q1222" s="1"/>
      <c r="R1222" s="1"/>
      <c r="S1222" s="1"/>
      <c r="T1222" s="1"/>
      <c r="U1222" s="1"/>
      <c r="V1222" s="1"/>
      <c r="W1222" s="1"/>
      <c r="X1222" s="1"/>
      <c r="Y1222" s="1"/>
      <c r="Z1222" s="1"/>
      <c r="AA1222" s="1"/>
      <c r="AB1222" s="1"/>
      <c r="AC1222" s="1"/>
      <c r="AD1222" s="1"/>
      <c r="AE1222" s="1"/>
      <c r="AF1222" s="1"/>
      <c r="AG1222" s="1"/>
      <c r="AH1222" s="1"/>
      <c r="AI1222" s="1"/>
      <c r="AJ1222" s="1"/>
      <c r="AK1222" s="1"/>
      <c r="AL1222" s="1"/>
      <c r="AM1222" s="1"/>
      <c r="AN1222" s="1"/>
      <c r="AO1222" s="1"/>
      <c r="AP1222" s="1"/>
      <c r="AQ1222" s="1"/>
      <c r="AR1222" s="1"/>
      <c r="AS1222" s="1"/>
      <c r="AT1222" s="1"/>
      <c r="AU1222" s="1"/>
    </row>
    <row r="1223" spans="1:47" ht="20" customHeight="1">
      <c r="A1223" s="48" t="s">
        <v>1540</v>
      </c>
      <c r="B1223" s="49">
        <v>101873</v>
      </c>
      <c r="C1223" s="50" t="s">
        <v>76</v>
      </c>
      <c r="D1223" s="50" t="s">
        <v>71</v>
      </c>
      <c r="E1223" s="50" t="s">
        <v>289</v>
      </c>
      <c r="F1223" s="36">
        <f>'Source Data'!F1223</f>
        <v>273</v>
      </c>
      <c r="G1223" s="62">
        <f>IF(F1223=0,"N/A",'Source Data'!O1223/F1223)</f>
        <v>1459.131868131868</v>
      </c>
      <c r="H1223" s="36">
        <f>'Source Data'!G1223</f>
        <v>321</v>
      </c>
      <c r="I1223" s="62">
        <f>IF(H1223=0,"N/A",'Source Data'!AS1223/H1223)</f>
        <v>1976.3239875389409</v>
      </c>
      <c r="J1223" s="62">
        <f t="shared" si="57"/>
        <v>517.19211940707282</v>
      </c>
      <c r="K1223" s="55">
        <f t="shared" si="58"/>
        <v>0.35445193865118979</v>
      </c>
      <c r="L1223" s="58">
        <f t="shared" si="59"/>
        <v>0.2049528521848363</v>
      </c>
      <c r="M1223" s="1"/>
      <c r="N1223" s="1"/>
      <c r="O1223" s="1"/>
      <c r="P1223" s="1"/>
      <c r="Q1223" s="1"/>
      <c r="R1223" s="1"/>
      <c r="S1223" s="1"/>
      <c r="T1223" s="1"/>
      <c r="U1223" s="1"/>
      <c r="V1223" s="1"/>
      <c r="W1223" s="1"/>
      <c r="X1223" s="1"/>
      <c r="Y1223" s="1"/>
      <c r="Z1223" s="1"/>
      <c r="AA1223" s="1"/>
      <c r="AB1223" s="1"/>
      <c r="AC1223" s="1"/>
      <c r="AD1223" s="1"/>
      <c r="AE1223" s="1"/>
      <c r="AF1223" s="1"/>
      <c r="AG1223" s="1"/>
      <c r="AH1223" s="1"/>
      <c r="AI1223" s="1"/>
      <c r="AJ1223" s="1"/>
      <c r="AK1223" s="1"/>
      <c r="AL1223" s="1"/>
      <c r="AM1223" s="1"/>
      <c r="AN1223" s="1"/>
      <c r="AO1223" s="1"/>
      <c r="AP1223" s="1"/>
      <c r="AQ1223" s="1"/>
      <c r="AR1223" s="1"/>
      <c r="AS1223" s="1"/>
      <c r="AT1223" s="1"/>
      <c r="AU1223" s="1"/>
    </row>
    <row r="1224" spans="1:47" ht="20" customHeight="1">
      <c r="A1224" s="48" t="s">
        <v>1541</v>
      </c>
      <c r="B1224" s="49">
        <v>101845</v>
      </c>
      <c r="C1224" s="50" t="s">
        <v>76</v>
      </c>
      <c r="D1224" s="50" t="s">
        <v>71</v>
      </c>
      <c r="E1224" s="50" t="s">
        <v>74</v>
      </c>
      <c r="F1224" s="36">
        <f>'Source Data'!F1224</f>
        <v>12074</v>
      </c>
      <c r="G1224" s="62">
        <f>IF(F1224=0,"N/A",'Source Data'!O1224/F1224)</f>
        <v>1560.2227099552758</v>
      </c>
      <c r="H1224" s="36">
        <f>'Source Data'!G1224</f>
        <v>19573</v>
      </c>
      <c r="I1224" s="62">
        <f>IF(H1224=0,"N/A",'Source Data'!AS1224/H1224)</f>
        <v>2191.553773054718</v>
      </c>
      <c r="J1224" s="62">
        <f t="shared" si="57"/>
        <v>631.33106309944219</v>
      </c>
      <c r="K1224" s="55">
        <f t="shared" si="58"/>
        <v>0.40464163165368838</v>
      </c>
      <c r="L1224" s="58">
        <f t="shared" si="59"/>
        <v>0.16789923099871887</v>
      </c>
      <c r="M1224" s="1"/>
      <c r="N1224" s="1"/>
      <c r="O1224" s="1"/>
      <c r="P1224" s="1"/>
      <c r="Q1224" s="1"/>
      <c r="R1224" s="1"/>
      <c r="S1224" s="1"/>
      <c r="T1224" s="1"/>
      <c r="U1224" s="1"/>
      <c r="V1224" s="1"/>
      <c r="W1224" s="1"/>
      <c r="X1224" s="1"/>
      <c r="Y1224" s="1"/>
      <c r="Z1224" s="1"/>
      <c r="AA1224" s="1"/>
      <c r="AB1224" s="1"/>
      <c r="AC1224" s="1"/>
      <c r="AD1224" s="1"/>
      <c r="AE1224" s="1"/>
      <c r="AF1224" s="1"/>
      <c r="AG1224" s="1"/>
      <c r="AH1224" s="1"/>
      <c r="AI1224" s="1"/>
      <c r="AJ1224" s="1"/>
      <c r="AK1224" s="1"/>
      <c r="AL1224" s="1"/>
      <c r="AM1224" s="1"/>
      <c r="AN1224" s="1"/>
      <c r="AO1224" s="1"/>
      <c r="AP1224" s="1"/>
      <c r="AQ1224" s="1"/>
      <c r="AR1224" s="1"/>
      <c r="AS1224" s="1"/>
      <c r="AT1224" s="1"/>
      <c r="AU1224" s="1"/>
    </row>
    <row r="1225" spans="1:47" ht="20" customHeight="1">
      <c r="A1225" s="48" t="s">
        <v>1542</v>
      </c>
      <c r="B1225" s="49">
        <v>62903</v>
      </c>
      <c r="C1225" s="50" t="s">
        <v>488</v>
      </c>
      <c r="D1225" s="50" t="s">
        <v>79</v>
      </c>
      <c r="E1225" s="50" t="s">
        <v>74</v>
      </c>
      <c r="F1225" s="36">
        <f>'Source Data'!F1225</f>
        <v>1574</v>
      </c>
      <c r="G1225" s="62">
        <f>IF(F1225=0,"N/A",'Source Data'!O1225/F1225)</f>
        <v>1961.4993646759847</v>
      </c>
      <c r="H1225" s="36">
        <f>'Source Data'!G1225</f>
        <v>1458</v>
      </c>
      <c r="I1225" s="62">
        <f>IF(H1225=0,"N/A",'Source Data'!AS1225/H1225)</f>
        <v>2633.7091906721535</v>
      </c>
      <c r="J1225" s="62">
        <f t="shared" si="57"/>
        <v>672.20982599616877</v>
      </c>
      <c r="K1225" s="55">
        <f t="shared" si="58"/>
        <v>0.34270203605557092</v>
      </c>
      <c r="L1225" s="58">
        <f t="shared" si="59"/>
        <v>0.15768885830092602</v>
      </c>
      <c r="M1225" s="1"/>
      <c r="N1225" s="1"/>
      <c r="O1225" s="1"/>
      <c r="P1225" s="1"/>
      <c r="Q1225" s="1"/>
      <c r="R1225" s="1"/>
      <c r="S1225" s="1"/>
      <c r="T1225" s="1"/>
      <c r="U1225" s="1"/>
      <c r="V1225" s="1"/>
      <c r="W1225" s="1"/>
      <c r="X1225" s="1"/>
      <c r="Y1225" s="1"/>
      <c r="Z1225" s="1"/>
      <c r="AA1225" s="1"/>
      <c r="AB1225" s="1"/>
      <c r="AC1225" s="1"/>
      <c r="AD1225" s="1"/>
      <c r="AE1225" s="1"/>
      <c r="AF1225" s="1"/>
      <c r="AG1225" s="1"/>
      <c r="AH1225" s="1"/>
      <c r="AI1225" s="1"/>
      <c r="AJ1225" s="1"/>
      <c r="AK1225" s="1"/>
      <c r="AL1225" s="1"/>
      <c r="AM1225" s="1"/>
      <c r="AN1225" s="1"/>
      <c r="AO1225" s="1"/>
      <c r="AP1225" s="1"/>
      <c r="AQ1225" s="1"/>
      <c r="AR1225" s="1"/>
      <c r="AS1225" s="1"/>
      <c r="AT1225" s="1"/>
      <c r="AU1225" s="1"/>
    </row>
    <row r="1226" spans="1:47" ht="20" customHeight="1">
      <c r="A1226" s="48" t="s">
        <v>1543</v>
      </c>
      <c r="B1226" s="49">
        <v>62904</v>
      </c>
      <c r="C1226" s="50" t="s">
        <v>488</v>
      </c>
      <c r="D1226" s="50" t="s">
        <v>79</v>
      </c>
      <c r="E1226" s="50" t="s">
        <v>74</v>
      </c>
      <c r="F1226" s="36">
        <f>'Source Data'!F1226</f>
        <v>559</v>
      </c>
      <c r="G1226" s="62">
        <f>IF(F1226=0,"N/A",'Source Data'!O1226/F1226)</f>
        <v>1521.9284436493738</v>
      </c>
      <c r="H1226" s="36">
        <f>'Source Data'!G1226</f>
        <v>574</v>
      </c>
      <c r="I1226" s="62">
        <f>IF(H1226=0,"N/A",'Source Data'!AS1226/H1226)</f>
        <v>2394.6045296167249</v>
      </c>
      <c r="J1226" s="62">
        <f t="shared" si="57"/>
        <v>872.67608596735113</v>
      </c>
      <c r="K1226" s="55">
        <f t="shared" si="58"/>
        <v>0.57340152200243699</v>
      </c>
      <c r="L1226" s="58">
        <f t="shared" si="59"/>
        <v>0.12146545746409478</v>
      </c>
      <c r="M1226" s="1"/>
      <c r="N1226" s="1"/>
      <c r="O1226" s="1"/>
      <c r="P1226" s="1"/>
      <c r="Q1226" s="1"/>
      <c r="R1226" s="1"/>
      <c r="S1226" s="1"/>
      <c r="T1226" s="1"/>
      <c r="U1226" s="1"/>
      <c r="V1226" s="1"/>
      <c r="W1226" s="1"/>
      <c r="X1226" s="1"/>
      <c r="Y1226" s="1"/>
      <c r="Z1226" s="1"/>
      <c r="AA1226" s="1"/>
      <c r="AB1226" s="1"/>
      <c r="AC1226" s="1"/>
      <c r="AD1226" s="1"/>
      <c r="AE1226" s="1"/>
      <c r="AF1226" s="1"/>
      <c r="AG1226" s="1"/>
      <c r="AH1226" s="1"/>
      <c r="AI1226" s="1"/>
      <c r="AJ1226" s="1"/>
      <c r="AK1226" s="1"/>
      <c r="AL1226" s="1"/>
      <c r="AM1226" s="1"/>
      <c r="AN1226" s="1"/>
      <c r="AO1226" s="1"/>
      <c r="AP1226" s="1"/>
      <c r="AQ1226" s="1"/>
      <c r="AR1226" s="1"/>
      <c r="AS1226" s="1"/>
      <c r="AT1226" s="1"/>
      <c r="AU1226" s="1"/>
    </row>
    <row r="1227" spans="1:47" ht="20" customHeight="1">
      <c r="A1227" s="48" t="s">
        <v>1544</v>
      </c>
      <c r="B1227" s="49">
        <v>71905</v>
      </c>
      <c r="C1227" s="50" t="s">
        <v>141</v>
      </c>
      <c r="D1227" s="50" t="s">
        <v>79</v>
      </c>
      <c r="E1227" s="50" t="s">
        <v>74</v>
      </c>
      <c r="F1227" s="36">
        <f>'Source Data'!F1227</f>
        <v>40428</v>
      </c>
      <c r="G1227" s="62">
        <f>IF(F1227=0,"N/A",'Source Data'!O1227/F1227)</f>
        <v>1881.1571682991985</v>
      </c>
      <c r="H1227" s="36">
        <f>'Source Data'!G1227</f>
        <v>34062</v>
      </c>
      <c r="I1227" s="62">
        <f>IF(H1227=0,"N/A",'Source Data'!AS1227/H1227)</f>
        <v>2582.4175620926544</v>
      </c>
      <c r="J1227" s="62">
        <f t="shared" si="57"/>
        <v>701.26039379345593</v>
      </c>
      <c r="K1227" s="55">
        <f t="shared" si="58"/>
        <v>0.37278139520233872</v>
      </c>
      <c r="L1227" s="58">
        <f t="shared" si="59"/>
        <v>0.15115640486495299</v>
      </c>
      <c r="M1227" s="1"/>
      <c r="N1227" s="1"/>
      <c r="O1227" s="1"/>
      <c r="P1227" s="1"/>
      <c r="Q1227" s="1"/>
      <c r="R1227" s="1"/>
      <c r="S1227" s="1"/>
      <c r="T1227" s="1"/>
      <c r="U1227" s="1"/>
      <c r="V1227" s="1"/>
      <c r="W1227" s="1"/>
      <c r="X1227" s="1"/>
      <c r="Y1227" s="1"/>
      <c r="Z1227" s="1"/>
      <c r="AA1227" s="1"/>
      <c r="AB1227" s="1"/>
      <c r="AC1227" s="1"/>
      <c r="AD1227" s="1"/>
      <c r="AE1227" s="1"/>
      <c r="AF1227" s="1"/>
      <c r="AG1227" s="1"/>
      <c r="AH1227" s="1"/>
      <c r="AI1227" s="1"/>
      <c r="AJ1227" s="1"/>
      <c r="AK1227" s="1"/>
      <c r="AL1227" s="1"/>
      <c r="AM1227" s="1"/>
      <c r="AN1227" s="1"/>
      <c r="AO1227" s="1"/>
      <c r="AP1227" s="1"/>
      <c r="AQ1227" s="1"/>
      <c r="AR1227" s="1"/>
      <c r="AS1227" s="1"/>
      <c r="AT1227" s="1"/>
      <c r="AU1227" s="1"/>
    </row>
    <row r="1228" spans="1:47" ht="20" customHeight="1">
      <c r="A1228" s="48" t="s">
        <v>1545</v>
      </c>
      <c r="B1228" s="49">
        <v>253901</v>
      </c>
      <c r="C1228" s="50" t="s">
        <v>1546</v>
      </c>
      <c r="D1228" s="50" t="s">
        <v>79</v>
      </c>
      <c r="E1228" s="50" t="s">
        <v>74</v>
      </c>
      <c r="F1228" s="36">
        <f>'Source Data'!F1228</f>
        <v>3549</v>
      </c>
      <c r="G1228" s="62">
        <f>IF(F1228=0,"N/A",'Source Data'!O1228/F1228)</f>
        <v>1516.2482389405466</v>
      </c>
      <c r="H1228" s="36">
        <f>'Source Data'!G1228</f>
        <v>3290</v>
      </c>
      <c r="I1228" s="62">
        <f>IF(H1228=0,"N/A",'Source Data'!AS1228/H1228)</f>
        <v>2051.5474164133739</v>
      </c>
      <c r="J1228" s="62">
        <f t="shared" si="57"/>
        <v>535.2991774728273</v>
      </c>
      <c r="K1228" s="55">
        <f t="shared" si="58"/>
        <v>0.35304191208614938</v>
      </c>
      <c r="L1228" s="58">
        <f t="shared" si="59"/>
        <v>0.19802010625241573</v>
      </c>
      <c r="M1228" s="1"/>
      <c r="N1228" s="1"/>
      <c r="O1228" s="1"/>
      <c r="P1228" s="1"/>
      <c r="Q1228" s="1"/>
      <c r="R1228" s="1"/>
      <c r="S1228" s="1"/>
      <c r="T1228" s="1"/>
      <c r="U1228" s="1"/>
      <c r="V1228" s="1"/>
      <c r="W1228" s="1"/>
      <c r="X1228" s="1"/>
      <c r="Y1228" s="1"/>
      <c r="Z1228" s="1"/>
      <c r="AA1228" s="1"/>
      <c r="AB1228" s="1"/>
      <c r="AC1228" s="1"/>
      <c r="AD1228" s="1"/>
      <c r="AE1228" s="1"/>
      <c r="AF1228" s="1"/>
      <c r="AG1228" s="1"/>
      <c r="AH1228" s="1"/>
      <c r="AI1228" s="1"/>
      <c r="AJ1228" s="1"/>
      <c r="AK1228" s="1"/>
      <c r="AL1228" s="1"/>
      <c r="AM1228" s="1"/>
      <c r="AN1228" s="1"/>
      <c r="AO1228" s="1"/>
      <c r="AP1228" s="1"/>
      <c r="AQ1228" s="1"/>
      <c r="AR1228" s="1"/>
      <c r="AS1228" s="1"/>
      <c r="AT1228" s="1"/>
      <c r="AU1228" s="1"/>
    </row>
    <row r="1229" spans="1:47" ht="20" customHeight="1">
      <c r="A1229" s="48" t="s">
        <v>1547</v>
      </c>
      <c r="B1229" s="49">
        <v>3906</v>
      </c>
      <c r="C1229" s="50" t="s">
        <v>374</v>
      </c>
      <c r="D1229" s="50" t="s">
        <v>79</v>
      </c>
      <c r="E1229" s="50" t="s">
        <v>74</v>
      </c>
      <c r="F1229" s="36">
        <f>'Source Data'!F1229</f>
        <v>321</v>
      </c>
      <c r="G1229" s="62">
        <f>IF(F1229=0,"N/A",'Source Data'!O1229/F1229)</f>
        <v>1948.0249221183801</v>
      </c>
      <c r="H1229" s="36">
        <f>'Source Data'!G1229</f>
        <v>303</v>
      </c>
      <c r="I1229" s="62">
        <f>IF(H1229=0,"N/A",'Source Data'!AS1229/H1229)</f>
        <v>3159.8745874587457</v>
      </c>
      <c r="J1229" s="62">
        <f t="shared" si="57"/>
        <v>1211.8496653403656</v>
      </c>
      <c r="K1229" s="55">
        <f t="shared" si="58"/>
        <v>0.62209145867730453</v>
      </c>
      <c r="L1229" s="58">
        <f t="shared" si="59"/>
        <v>8.7469595471834666E-2</v>
      </c>
      <c r="M1229" s="1"/>
      <c r="N1229" s="1"/>
      <c r="O1229" s="1"/>
      <c r="P1229" s="1"/>
      <c r="Q1229" s="1"/>
      <c r="R1229" s="1"/>
      <c r="S1229" s="1"/>
      <c r="T1229" s="1"/>
      <c r="U1229" s="1"/>
      <c r="V1229" s="1"/>
      <c r="W1229" s="1"/>
      <c r="X1229" s="1"/>
      <c r="Y1229" s="1"/>
      <c r="Z1229" s="1"/>
      <c r="AA1229" s="1"/>
      <c r="AB1229" s="1"/>
      <c r="AC1229" s="1"/>
      <c r="AD1229" s="1"/>
      <c r="AE1229" s="1"/>
      <c r="AF1229" s="1"/>
      <c r="AG1229" s="1"/>
      <c r="AH1229" s="1"/>
      <c r="AI1229" s="1"/>
      <c r="AJ1229" s="1"/>
      <c r="AK1229" s="1"/>
      <c r="AL1229" s="1"/>
      <c r="AM1229" s="1"/>
      <c r="AN1229" s="1"/>
      <c r="AO1229" s="1"/>
      <c r="AP1229" s="1"/>
      <c r="AQ1229" s="1"/>
      <c r="AR1229" s="1"/>
      <c r="AS1229" s="1"/>
      <c r="AT1229" s="1"/>
      <c r="AU1229" s="1"/>
    </row>
    <row r="1230" spans="1:47" ht="20" customHeight="1">
      <c r="A1230" s="48" t="s">
        <v>1548</v>
      </c>
      <c r="B1230" s="49">
        <v>25906</v>
      </c>
      <c r="C1230" s="50" t="s">
        <v>191</v>
      </c>
      <c r="D1230" s="50" t="s">
        <v>79</v>
      </c>
      <c r="E1230" s="50" t="s">
        <v>74</v>
      </c>
      <c r="F1230" s="36">
        <f>'Source Data'!F1230</f>
        <v>211</v>
      </c>
      <c r="G1230" s="62">
        <f>IF(F1230=0,"N/A",'Source Data'!O1230/F1230)</f>
        <v>1565.9241706161138</v>
      </c>
      <c r="H1230" s="36">
        <f>'Source Data'!G1230</f>
        <v>220</v>
      </c>
      <c r="I1230" s="62">
        <f>IF(H1230=0,"N/A",'Source Data'!AS1230/H1230)</f>
        <v>2069.5772727272729</v>
      </c>
      <c r="J1230" s="62">
        <f t="shared" si="57"/>
        <v>503.65310211115911</v>
      </c>
      <c r="K1230" s="55">
        <f t="shared" si="58"/>
        <v>0.32163313624119905</v>
      </c>
      <c r="L1230" s="58">
        <f t="shared" si="59"/>
        <v>0.21046231931398923</v>
      </c>
      <c r="M1230" s="1"/>
      <c r="N1230" s="1"/>
      <c r="O1230" s="1"/>
      <c r="P1230" s="1"/>
      <c r="Q1230" s="1"/>
      <c r="R1230" s="1"/>
      <c r="S1230" s="1"/>
      <c r="T1230" s="1"/>
      <c r="U1230" s="1"/>
      <c r="V1230" s="1"/>
      <c r="W1230" s="1"/>
      <c r="X1230" s="1"/>
      <c r="Y1230" s="1"/>
      <c r="Z1230" s="1"/>
      <c r="AA1230" s="1"/>
      <c r="AB1230" s="1"/>
      <c r="AC1230" s="1"/>
      <c r="AD1230" s="1"/>
      <c r="AE1230" s="1"/>
      <c r="AF1230" s="1"/>
      <c r="AG1230" s="1"/>
      <c r="AH1230" s="1"/>
      <c r="AI1230" s="1"/>
      <c r="AJ1230" s="1"/>
      <c r="AK1230" s="1"/>
      <c r="AL1230" s="1"/>
      <c r="AM1230" s="1"/>
      <c r="AN1230" s="1"/>
      <c r="AO1230" s="1"/>
      <c r="AP1230" s="1"/>
      <c r="AQ1230" s="1"/>
      <c r="AR1230" s="1"/>
      <c r="AS1230" s="1"/>
      <c r="AT1230" s="1"/>
      <c r="AU1230" s="1"/>
    </row>
    <row r="1231" spans="1:47" ht="20" customHeight="1">
      <c r="A1231" s="51" t="s">
        <v>1549</v>
      </c>
      <c r="B1231" s="52"/>
      <c r="C1231" s="52"/>
      <c r="D1231" s="52"/>
      <c r="E1231" s="52"/>
      <c r="F1231" s="60">
        <f>Enrollment!F1231</f>
        <v>5493940</v>
      </c>
      <c r="G1231" s="63">
        <f>'District Summary'!F1231/F1231</f>
        <v>1472.2995982846555</v>
      </c>
      <c r="H1231" s="60">
        <f>Enrollment!G1231</f>
        <v>5544255</v>
      </c>
      <c r="I1231" s="63">
        <f>'District Summary'!G1231/H1231</f>
        <v>1949.8481126860147</v>
      </c>
      <c r="J1231" s="63">
        <f>I1231-G1231</f>
        <v>477.54851440135917</v>
      </c>
      <c r="K1231" s="56">
        <f>J1231/G1231</f>
        <v>0.32435552856072269</v>
      </c>
      <c r="L1231" s="59">
        <f>106/J1231</f>
        <v>0.22196697676439953</v>
      </c>
      <c r="M1231" s="1"/>
      <c r="N1231" s="1"/>
      <c r="O1231" s="1"/>
      <c r="P1231" s="1"/>
      <c r="Q1231" s="1"/>
      <c r="R1231" s="1"/>
      <c r="S1231" s="1"/>
      <c r="T1231" s="1"/>
      <c r="U1231" s="1"/>
      <c r="V1231" s="1"/>
      <c r="W1231" s="1"/>
      <c r="X1231" s="1"/>
      <c r="Y1231" s="1"/>
      <c r="Z1231" s="1"/>
      <c r="AA1231" s="1"/>
      <c r="AB1231" s="1"/>
      <c r="AC1231" s="1"/>
      <c r="AD1231" s="1"/>
      <c r="AE1231" s="1"/>
      <c r="AF1231" s="1"/>
      <c r="AG1231" s="1"/>
      <c r="AH1231" s="1"/>
      <c r="AI1231" s="1"/>
      <c r="AJ1231" s="1"/>
      <c r="AK1231" s="1"/>
      <c r="AL1231" s="1"/>
      <c r="AM1231" s="1"/>
      <c r="AN1231" s="1"/>
      <c r="AO1231" s="1"/>
      <c r="AP1231" s="1"/>
      <c r="AQ1231" s="1"/>
      <c r="AR1231" s="1"/>
      <c r="AS1231" s="1"/>
      <c r="AT1231" s="1"/>
      <c r="AU1231" s="1"/>
    </row>
    <row r="1232" spans="1:47">
      <c r="A1232" s="1"/>
      <c r="B1232" s="1"/>
      <c r="C1232" s="1"/>
      <c r="D1232" s="1"/>
      <c r="E1232" s="1"/>
      <c r="F1232" s="1"/>
      <c r="G1232" s="1"/>
      <c r="H1232" s="1"/>
      <c r="I1232" s="1"/>
      <c r="J1232" s="1"/>
      <c r="K1232" s="1"/>
      <c r="L1232" s="1"/>
      <c r="M1232" s="1"/>
      <c r="N1232" s="1"/>
      <c r="O1232" s="1"/>
      <c r="P1232" s="1"/>
      <c r="Q1232" s="1"/>
      <c r="R1232" s="1"/>
      <c r="S1232" s="1"/>
      <c r="T1232" s="1"/>
      <c r="U1232" s="1"/>
      <c r="V1232" s="1"/>
      <c r="W1232" s="1"/>
      <c r="X1232" s="1"/>
      <c r="Y1232" s="1"/>
      <c r="Z1232" s="1"/>
      <c r="AA1232" s="1"/>
      <c r="AB1232" s="1"/>
      <c r="AC1232" s="1"/>
      <c r="AD1232" s="1"/>
      <c r="AE1232" s="1"/>
      <c r="AF1232" s="1"/>
      <c r="AG1232" s="1"/>
      <c r="AH1232" s="1"/>
      <c r="AI1232" s="1"/>
      <c r="AJ1232" s="1"/>
      <c r="AK1232" s="1"/>
      <c r="AL1232" s="1"/>
      <c r="AM1232" s="1"/>
      <c r="AN1232" s="1"/>
      <c r="AO1232" s="1"/>
      <c r="AP1232" s="1"/>
      <c r="AQ1232" s="1"/>
      <c r="AR1232" s="1"/>
      <c r="AS1232" s="1"/>
      <c r="AT1232" s="1"/>
      <c r="AU1232" s="1"/>
    </row>
    <row r="1233" spans="1:47">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c r="AQ1233" s="1"/>
      <c r="AR1233" s="1"/>
      <c r="AS1233" s="1"/>
      <c r="AT1233" s="1"/>
      <c r="AU1233" s="1"/>
    </row>
    <row r="1234" spans="1:47">
      <c r="A1234" s="1"/>
      <c r="B1234" s="1"/>
      <c r="C1234" s="1"/>
      <c r="D1234" s="1"/>
      <c r="E1234" s="1"/>
      <c r="F1234" s="1"/>
      <c r="G1234" s="1"/>
      <c r="H1234" s="1"/>
      <c r="I1234" s="1"/>
      <c r="J1234" s="1"/>
      <c r="K1234" s="1"/>
      <c r="L1234" s="1"/>
      <c r="M1234" s="1"/>
      <c r="N1234" s="1"/>
      <c r="O1234" s="1"/>
      <c r="P1234" s="1"/>
      <c r="Q1234" s="1"/>
      <c r="R1234" s="1"/>
      <c r="S1234" s="1"/>
      <c r="T1234" s="1"/>
      <c r="U1234" s="1"/>
      <c r="V1234" s="1"/>
      <c r="W1234" s="1"/>
      <c r="X1234" s="1"/>
      <c r="Y1234" s="1"/>
      <c r="Z1234" s="1"/>
      <c r="AA1234" s="1"/>
      <c r="AB1234" s="1"/>
      <c r="AC1234" s="1"/>
      <c r="AD1234" s="1"/>
      <c r="AE1234" s="1"/>
      <c r="AF1234" s="1"/>
      <c r="AG1234" s="1"/>
      <c r="AH1234" s="1"/>
      <c r="AI1234" s="1"/>
      <c r="AJ1234" s="1"/>
      <c r="AK1234" s="1"/>
      <c r="AL1234" s="1"/>
      <c r="AM1234" s="1"/>
      <c r="AN1234" s="1"/>
      <c r="AO1234" s="1"/>
      <c r="AP1234" s="1"/>
      <c r="AQ1234" s="1"/>
      <c r="AR1234" s="1"/>
      <c r="AS1234" s="1"/>
      <c r="AT1234" s="1"/>
      <c r="AU1234" s="1"/>
    </row>
    <row r="1235" spans="1:47">
      <c r="A1235" s="1"/>
      <c r="B1235" s="1"/>
      <c r="C1235" s="1"/>
      <c r="D1235" s="1"/>
      <c r="E1235" s="1"/>
      <c r="F1235" s="1"/>
      <c r="G1235" s="1"/>
      <c r="H1235" s="1"/>
      <c r="I1235" s="1"/>
      <c r="J1235" s="1"/>
      <c r="K1235" s="1"/>
      <c r="L1235" s="1"/>
      <c r="M1235" s="1"/>
      <c r="N1235" s="1"/>
      <c r="O1235" s="1"/>
      <c r="P1235" s="1"/>
      <c r="Q1235" s="1"/>
      <c r="R1235" s="1"/>
      <c r="S1235" s="1"/>
      <c r="T1235" s="1"/>
      <c r="U1235" s="1"/>
      <c r="V1235" s="1"/>
      <c r="W1235" s="1"/>
      <c r="X1235" s="1"/>
      <c r="Y1235" s="1"/>
      <c r="Z1235" s="1"/>
      <c r="AA1235" s="1"/>
      <c r="AB1235" s="1"/>
      <c r="AC1235" s="1"/>
      <c r="AD1235" s="1"/>
      <c r="AE1235" s="1"/>
      <c r="AF1235" s="1"/>
      <c r="AG1235" s="1"/>
      <c r="AH1235" s="1"/>
      <c r="AI1235" s="1"/>
      <c r="AJ1235" s="1"/>
      <c r="AK1235" s="1"/>
      <c r="AL1235" s="1"/>
      <c r="AM1235" s="1"/>
      <c r="AN1235" s="1"/>
      <c r="AO1235" s="1"/>
      <c r="AP1235" s="1"/>
      <c r="AQ1235" s="1"/>
      <c r="AR1235" s="1"/>
      <c r="AS1235" s="1"/>
      <c r="AT1235" s="1"/>
      <c r="AU1235" s="1"/>
    </row>
    <row r="1236" spans="1:47">
      <c r="A1236" s="1"/>
      <c r="B1236" s="1"/>
      <c r="C1236" s="1"/>
      <c r="D1236" s="1"/>
      <c r="E1236" s="1"/>
      <c r="F1236" s="1"/>
      <c r="G1236" s="1"/>
      <c r="H1236" s="1"/>
      <c r="I1236" s="1"/>
      <c r="J1236" s="1"/>
      <c r="K1236" s="1"/>
      <c r="L1236" s="1"/>
      <c r="M1236" s="1"/>
      <c r="N1236" s="1"/>
      <c r="O1236" s="1"/>
      <c r="P1236" s="1"/>
      <c r="Q1236" s="1"/>
      <c r="R1236" s="1"/>
      <c r="S1236" s="1"/>
      <c r="T1236" s="1"/>
      <c r="U1236" s="1"/>
      <c r="V1236" s="1"/>
      <c r="W1236" s="1"/>
      <c r="X1236" s="1"/>
      <c r="Y1236" s="1"/>
      <c r="Z1236" s="1"/>
      <c r="AA1236" s="1"/>
      <c r="AB1236" s="1"/>
      <c r="AC1236" s="1"/>
      <c r="AD1236" s="1"/>
      <c r="AE1236" s="1"/>
      <c r="AF1236" s="1"/>
      <c r="AG1236" s="1"/>
      <c r="AH1236" s="1"/>
      <c r="AI1236" s="1"/>
      <c r="AJ1236" s="1"/>
      <c r="AK1236" s="1"/>
      <c r="AL1236" s="1"/>
      <c r="AM1236" s="1"/>
      <c r="AN1236" s="1"/>
      <c r="AO1236" s="1"/>
      <c r="AP1236" s="1"/>
      <c r="AQ1236" s="1"/>
      <c r="AR1236" s="1"/>
      <c r="AS1236" s="1"/>
      <c r="AT1236" s="1"/>
      <c r="AU1236" s="1"/>
    </row>
    <row r="1237" spans="1:47">
      <c r="A1237" s="1"/>
      <c r="B1237" s="1"/>
      <c r="C1237" s="1"/>
      <c r="D1237" s="1"/>
      <c r="E1237" s="1"/>
      <c r="F1237" s="1"/>
      <c r="G1237" s="1"/>
      <c r="H1237" s="1"/>
      <c r="I1237" s="1"/>
      <c r="J1237" s="1"/>
      <c r="K1237" s="1"/>
      <c r="L1237" s="1"/>
      <c r="M1237" s="1"/>
      <c r="N1237" s="1"/>
      <c r="O1237" s="1"/>
      <c r="P1237" s="1"/>
      <c r="Q1237" s="1"/>
      <c r="R1237" s="1"/>
      <c r="S1237" s="1"/>
      <c r="T1237" s="1"/>
      <c r="U1237" s="1"/>
      <c r="V1237" s="1"/>
      <c r="W1237" s="1"/>
      <c r="X1237" s="1"/>
      <c r="Y1237" s="1"/>
      <c r="Z1237" s="1"/>
      <c r="AA1237" s="1"/>
      <c r="AB1237" s="1"/>
      <c r="AC1237" s="1"/>
      <c r="AD1237" s="1"/>
      <c r="AE1237" s="1"/>
      <c r="AF1237" s="1"/>
      <c r="AG1237" s="1"/>
      <c r="AH1237" s="1"/>
      <c r="AI1237" s="1"/>
      <c r="AJ1237" s="1"/>
      <c r="AK1237" s="1"/>
      <c r="AL1237" s="1"/>
      <c r="AM1237" s="1"/>
      <c r="AN1237" s="1"/>
      <c r="AO1237" s="1"/>
      <c r="AP1237" s="1"/>
      <c r="AQ1237" s="1"/>
      <c r="AR1237" s="1"/>
      <c r="AS1237" s="1"/>
      <c r="AT1237" s="1"/>
      <c r="AU1237" s="1"/>
    </row>
    <row r="1238" spans="1:47">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c r="AC1238" s="1"/>
      <c r="AD1238" s="1"/>
      <c r="AE1238" s="1"/>
      <c r="AF1238" s="1"/>
      <c r="AG1238" s="1"/>
      <c r="AH1238" s="1"/>
      <c r="AI1238" s="1"/>
      <c r="AJ1238" s="1"/>
      <c r="AK1238" s="1"/>
      <c r="AL1238" s="1"/>
      <c r="AM1238" s="1"/>
      <c r="AN1238" s="1"/>
      <c r="AO1238" s="1"/>
      <c r="AP1238" s="1"/>
      <c r="AQ1238" s="1"/>
      <c r="AR1238" s="1"/>
      <c r="AS1238" s="1"/>
      <c r="AT1238" s="1"/>
      <c r="AU1238" s="1"/>
    </row>
    <row r="1239" spans="1:47">
      <c r="A1239" s="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c r="AC1239" s="1"/>
      <c r="AD1239" s="1"/>
      <c r="AE1239" s="1"/>
      <c r="AF1239" s="1"/>
      <c r="AG1239" s="1"/>
      <c r="AH1239" s="1"/>
      <c r="AI1239" s="1"/>
      <c r="AJ1239" s="1"/>
      <c r="AK1239" s="1"/>
      <c r="AL1239" s="1"/>
      <c r="AM1239" s="1"/>
      <c r="AN1239" s="1"/>
      <c r="AO1239" s="1"/>
      <c r="AP1239" s="1"/>
      <c r="AQ1239" s="1"/>
      <c r="AR1239" s="1"/>
      <c r="AS1239" s="1"/>
      <c r="AT1239" s="1"/>
      <c r="AU1239" s="1"/>
    </row>
    <row r="1240" spans="1:47">
      <c r="A1240" s="1"/>
      <c r="B1240" s="1"/>
      <c r="C1240" s="1"/>
      <c r="D1240" s="1"/>
      <c r="E1240" s="1"/>
      <c r="F1240" s="1"/>
      <c r="G1240" s="1"/>
      <c r="H1240" s="1"/>
      <c r="I1240" s="1"/>
      <c r="J1240" s="1"/>
      <c r="K1240" s="1"/>
      <c r="L1240" s="1"/>
      <c r="M1240" s="1"/>
      <c r="N1240" s="1"/>
      <c r="O1240" s="1"/>
      <c r="P1240" s="1"/>
      <c r="Q1240" s="1"/>
      <c r="R1240" s="1"/>
      <c r="S1240" s="1"/>
      <c r="T1240" s="1"/>
      <c r="U1240" s="1"/>
      <c r="V1240" s="1"/>
      <c r="W1240" s="1"/>
      <c r="X1240" s="1"/>
      <c r="Y1240" s="1"/>
      <c r="Z1240" s="1"/>
      <c r="AA1240" s="1"/>
      <c r="AB1240" s="1"/>
      <c r="AC1240" s="1"/>
      <c r="AD1240" s="1"/>
      <c r="AE1240" s="1"/>
      <c r="AF1240" s="1"/>
      <c r="AG1240" s="1"/>
      <c r="AH1240" s="1"/>
      <c r="AI1240" s="1"/>
      <c r="AJ1240" s="1"/>
      <c r="AK1240" s="1"/>
      <c r="AL1240" s="1"/>
      <c r="AM1240" s="1"/>
      <c r="AN1240" s="1"/>
      <c r="AO1240" s="1"/>
      <c r="AP1240" s="1"/>
      <c r="AQ1240" s="1"/>
      <c r="AR1240" s="1"/>
      <c r="AS1240" s="1"/>
      <c r="AT1240" s="1"/>
      <c r="AU1240" s="1"/>
    </row>
    <row r="1241" spans="1:47">
      <c r="A1241" s="1"/>
      <c r="B1241" s="1"/>
      <c r="C1241" s="1"/>
      <c r="D1241" s="1"/>
      <c r="E1241" s="1"/>
      <c r="F1241" s="1"/>
      <c r="G1241" s="1"/>
      <c r="H1241" s="1"/>
      <c r="I1241" s="1"/>
      <c r="J1241" s="1"/>
      <c r="K1241" s="1"/>
      <c r="L1241" s="1"/>
      <c r="M1241" s="1"/>
      <c r="N1241" s="1"/>
      <c r="O1241" s="1"/>
      <c r="P1241" s="1"/>
      <c r="Q1241" s="1"/>
      <c r="R1241" s="1"/>
      <c r="S1241" s="1"/>
      <c r="T1241" s="1"/>
      <c r="U1241" s="1"/>
      <c r="V1241" s="1"/>
      <c r="W1241" s="1"/>
      <c r="X1241" s="1"/>
      <c r="Y1241" s="1"/>
      <c r="Z1241" s="1"/>
      <c r="AA1241" s="1"/>
      <c r="AB1241" s="1"/>
      <c r="AC1241" s="1"/>
      <c r="AD1241" s="1"/>
      <c r="AE1241" s="1"/>
      <c r="AF1241" s="1"/>
      <c r="AG1241" s="1"/>
      <c r="AH1241" s="1"/>
      <c r="AI1241" s="1"/>
      <c r="AJ1241" s="1"/>
      <c r="AK1241" s="1"/>
      <c r="AL1241" s="1"/>
      <c r="AM1241" s="1"/>
      <c r="AN1241" s="1"/>
      <c r="AO1241" s="1"/>
      <c r="AP1241" s="1"/>
      <c r="AQ1241" s="1"/>
      <c r="AR1241" s="1"/>
      <c r="AS1241" s="1"/>
      <c r="AT1241" s="1"/>
      <c r="AU1241" s="1"/>
    </row>
    <row r="1242" spans="1:47">
      <c r="A1242" s="1"/>
      <c r="B1242" s="1"/>
      <c r="C1242" s="1"/>
      <c r="D1242" s="1"/>
      <c r="E1242" s="1"/>
      <c r="F1242" s="1"/>
      <c r="G1242" s="1"/>
      <c r="H1242" s="1"/>
      <c r="I1242" s="1"/>
      <c r="J1242" s="1"/>
      <c r="K1242" s="1"/>
      <c r="L1242" s="1"/>
      <c r="M1242" s="1"/>
      <c r="N1242" s="1"/>
      <c r="O1242" s="1"/>
      <c r="P1242" s="1"/>
      <c r="Q1242" s="1"/>
      <c r="R1242" s="1"/>
      <c r="S1242" s="1"/>
      <c r="T1242" s="1"/>
      <c r="U1242" s="1"/>
      <c r="V1242" s="1"/>
      <c r="W1242" s="1"/>
      <c r="X1242" s="1"/>
      <c r="Y1242" s="1"/>
      <c r="Z1242" s="1"/>
      <c r="AA1242" s="1"/>
      <c r="AB1242" s="1"/>
      <c r="AC1242" s="1"/>
      <c r="AD1242" s="1"/>
      <c r="AE1242" s="1"/>
      <c r="AF1242" s="1"/>
      <c r="AG1242" s="1"/>
      <c r="AH1242" s="1"/>
      <c r="AI1242" s="1"/>
      <c r="AJ1242" s="1"/>
      <c r="AK1242" s="1"/>
      <c r="AL1242" s="1"/>
      <c r="AM1242" s="1"/>
      <c r="AN1242" s="1"/>
      <c r="AO1242" s="1"/>
      <c r="AP1242" s="1"/>
      <c r="AQ1242" s="1"/>
      <c r="AR1242" s="1"/>
      <c r="AS1242" s="1"/>
      <c r="AT1242" s="1"/>
      <c r="AU1242" s="1"/>
    </row>
    <row r="1243" spans="1:47">
      <c r="A1243" s="1"/>
      <c r="B1243" s="1"/>
      <c r="C1243" s="1"/>
      <c r="D1243" s="1"/>
      <c r="E1243" s="1"/>
      <c r="F1243" s="1"/>
      <c r="G1243" s="1"/>
      <c r="H1243" s="1"/>
      <c r="I1243" s="1"/>
      <c r="J1243" s="1"/>
      <c r="K1243" s="1"/>
      <c r="L1243" s="1"/>
      <c r="M1243" s="1"/>
      <c r="N1243" s="1"/>
      <c r="O1243" s="1"/>
      <c r="P1243" s="1"/>
      <c r="Q1243" s="1"/>
      <c r="R1243" s="1"/>
      <c r="S1243" s="1"/>
      <c r="T1243" s="1"/>
      <c r="U1243" s="1"/>
      <c r="V1243" s="1"/>
      <c r="W1243" s="1"/>
      <c r="X1243" s="1"/>
      <c r="Y1243" s="1"/>
      <c r="Z1243" s="1"/>
      <c r="AA1243" s="1"/>
      <c r="AB1243" s="1"/>
      <c r="AC1243" s="1"/>
      <c r="AD1243" s="1"/>
      <c r="AE1243" s="1"/>
      <c r="AF1243" s="1"/>
      <c r="AG1243" s="1"/>
      <c r="AH1243" s="1"/>
      <c r="AI1243" s="1"/>
      <c r="AJ1243" s="1"/>
      <c r="AK1243" s="1"/>
      <c r="AL1243" s="1"/>
      <c r="AM1243" s="1"/>
      <c r="AN1243" s="1"/>
      <c r="AO1243" s="1"/>
      <c r="AP1243" s="1"/>
      <c r="AQ1243" s="1"/>
      <c r="AR1243" s="1"/>
      <c r="AS1243" s="1"/>
      <c r="AT1243" s="1"/>
      <c r="AU1243" s="1"/>
    </row>
    <row r="1244" spans="1:47">
      <c r="A1244" s="1"/>
      <c r="B1244" s="1"/>
      <c r="C1244" s="1"/>
      <c r="D1244" s="1"/>
      <c r="E1244" s="1"/>
      <c r="F1244" s="1"/>
      <c r="G1244" s="1"/>
      <c r="H1244" s="1"/>
      <c r="I1244" s="1"/>
      <c r="J1244" s="1"/>
      <c r="K1244" s="1"/>
      <c r="L1244" s="1"/>
      <c r="M1244" s="1"/>
      <c r="N1244" s="1"/>
      <c r="O1244" s="1"/>
      <c r="P1244" s="1"/>
      <c r="Q1244" s="1"/>
      <c r="R1244" s="1"/>
      <c r="S1244" s="1"/>
      <c r="T1244" s="1"/>
      <c r="U1244" s="1"/>
      <c r="V1244" s="1"/>
      <c r="W1244" s="1"/>
      <c r="X1244" s="1"/>
      <c r="Y1244" s="1"/>
      <c r="Z1244" s="1"/>
      <c r="AA1244" s="1"/>
      <c r="AB1244" s="1"/>
      <c r="AC1244" s="1"/>
      <c r="AD1244" s="1"/>
      <c r="AE1244" s="1"/>
      <c r="AF1244" s="1"/>
      <c r="AG1244" s="1"/>
      <c r="AH1244" s="1"/>
      <c r="AI1244" s="1"/>
      <c r="AJ1244" s="1"/>
      <c r="AK1244" s="1"/>
      <c r="AL1244" s="1"/>
      <c r="AM1244" s="1"/>
      <c r="AN1244" s="1"/>
      <c r="AO1244" s="1"/>
      <c r="AP1244" s="1"/>
      <c r="AQ1244" s="1"/>
      <c r="AR1244" s="1"/>
      <c r="AS1244" s="1"/>
      <c r="AT1244" s="1"/>
      <c r="AU1244" s="1"/>
    </row>
    <row r="1245" spans="1:47">
      <c r="A1245" s="1"/>
      <c r="B1245" s="1"/>
      <c r="C1245" s="1"/>
      <c r="D1245" s="1"/>
      <c r="E1245" s="1"/>
      <c r="F1245" s="1"/>
      <c r="G1245" s="1"/>
      <c r="H1245" s="1"/>
      <c r="I1245" s="1"/>
      <c r="J1245" s="1"/>
      <c r="K1245" s="1"/>
      <c r="L1245" s="1"/>
      <c r="M1245" s="1"/>
      <c r="N1245" s="1"/>
      <c r="O1245" s="1"/>
      <c r="P1245" s="1"/>
      <c r="Q1245" s="1"/>
      <c r="R1245" s="1"/>
      <c r="S1245" s="1"/>
      <c r="T1245" s="1"/>
      <c r="U1245" s="1"/>
      <c r="V1245" s="1"/>
      <c r="W1245" s="1"/>
      <c r="X1245" s="1"/>
      <c r="Y1245" s="1"/>
      <c r="Z1245" s="1"/>
      <c r="AA1245" s="1"/>
      <c r="AB1245" s="1"/>
      <c r="AC1245" s="1"/>
      <c r="AD1245" s="1"/>
      <c r="AE1245" s="1"/>
      <c r="AF1245" s="1"/>
      <c r="AG1245" s="1"/>
      <c r="AH1245" s="1"/>
      <c r="AI1245" s="1"/>
      <c r="AJ1245" s="1"/>
      <c r="AK1245" s="1"/>
      <c r="AL1245" s="1"/>
      <c r="AM1245" s="1"/>
      <c r="AN1245" s="1"/>
      <c r="AO1245" s="1"/>
      <c r="AP1245" s="1"/>
      <c r="AQ1245" s="1"/>
      <c r="AR1245" s="1"/>
      <c r="AS1245" s="1"/>
      <c r="AT1245" s="1"/>
      <c r="AU1245" s="1"/>
    </row>
    <row r="1246" spans="1:47">
      <c r="A1246" s="1"/>
      <c r="B1246" s="1"/>
      <c r="C1246" s="1"/>
      <c r="D1246" s="1"/>
      <c r="E1246" s="1"/>
      <c r="F1246" s="1"/>
      <c r="G1246" s="1"/>
      <c r="H1246" s="1"/>
      <c r="I1246" s="1"/>
      <c r="J1246" s="1"/>
      <c r="K1246" s="1"/>
      <c r="L1246" s="1"/>
      <c r="M1246" s="1"/>
      <c r="N1246" s="1"/>
      <c r="O1246" s="1"/>
      <c r="P1246" s="1"/>
      <c r="Q1246" s="1"/>
      <c r="R1246" s="1"/>
      <c r="S1246" s="1"/>
      <c r="T1246" s="1"/>
      <c r="U1246" s="1"/>
      <c r="V1246" s="1"/>
      <c r="W1246" s="1"/>
      <c r="X1246" s="1"/>
      <c r="Y1246" s="1"/>
      <c r="Z1246" s="1"/>
      <c r="AA1246" s="1"/>
      <c r="AB1246" s="1"/>
      <c r="AC1246" s="1"/>
      <c r="AD1246" s="1"/>
      <c r="AE1246" s="1"/>
      <c r="AF1246" s="1"/>
      <c r="AG1246" s="1"/>
      <c r="AH1246" s="1"/>
      <c r="AI1246" s="1"/>
      <c r="AJ1246" s="1"/>
      <c r="AK1246" s="1"/>
      <c r="AL1246" s="1"/>
      <c r="AM1246" s="1"/>
      <c r="AN1246" s="1"/>
      <c r="AO1246" s="1"/>
      <c r="AP1246" s="1"/>
      <c r="AQ1246" s="1"/>
      <c r="AR1246" s="1"/>
      <c r="AS1246" s="1"/>
      <c r="AT1246" s="1"/>
      <c r="AU1246" s="1"/>
    </row>
    <row r="1247" spans="1:47">
      <c r="A1247" s="1"/>
      <c r="B1247" s="1"/>
      <c r="C1247" s="1"/>
      <c r="D1247" s="1"/>
      <c r="E1247" s="1"/>
      <c r="F1247" s="1"/>
      <c r="G1247" s="1"/>
      <c r="H1247" s="1"/>
      <c r="I1247" s="1"/>
      <c r="J1247" s="1"/>
      <c r="K1247" s="1"/>
      <c r="L1247" s="1"/>
      <c r="M1247" s="1"/>
      <c r="N1247" s="1"/>
      <c r="O1247" s="1"/>
      <c r="P1247" s="1"/>
      <c r="Q1247" s="1"/>
      <c r="R1247" s="1"/>
      <c r="S1247" s="1"/>
      <c r="T1247" s="1"/>
      <c r="U1247" s="1"/>
      <c r="V1247" s="1"/>
      <c r="W1247" s="1"/>
      <c r="X1247" s="1"/>
      <c r="Y1247" s="1"/>
      <c r="Z1247" s="1"/>
      <c r="AA1247" s="1"/>
      <c r="AB1247" s="1"/>
      <c r="AC1247" s="1"/>
      <c r="AD1247" s="1"/>
      <c r="AE1247" s="1"/>
      <c r="AF1247" s="1"/>
      <c r="AG1247" s="1"/>
      <c r="AH1247" s="1"/>
      <c r="AI1247" s="1"/>
      <c r="AJ1247" s="1"/>
      <c r="AK1247" s="1"/>
      <c r="AL1247" s="1"/>
      <c r="AM1247" s="1"/>
      <c r="AN1247" s="1"/>
      <c r="AO1247" s="1"/>
      <c r="AP1247" s="1"/>
      <c r="AQ1247" s="1"/>
      <c r="AR1247" s="1"/>
      <c r="AS1247" s="1"/>
      <c r="AT1247" s="1"/>
      <c r="AU1247" s="1"/>
    </row>
    <row r="1248" spans="1:47">
      <c r="A1248" s="1"/>
      <c r="B1248" s="1"/>
      <c r="C1248" s="1"/>
      <c r="D1248" s="1"/>
      <c r="E1248" s="1"/>
      <c r="F1248" s="1"/>
      <c r="G1248" s="1"/>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c r="AP1248" s="1"/>
      <c r="AQ1248" s="1"/>
      <c r="AR1248" s="1"/>
      <c r="AS1248" s="1"/>
      <c r="AT1248" s="1"/>
      <c r="AU1248" s="1"/>
    </row>
    <row r="1249" spans="1:47">
      <c r="A1249" s="1"/>
      <c r="B1249" s="1"/>
      <c r="C1249" s="1"/>
      <c r="D1249" s="1"/>
      <c r="E1249" s="1"/>
      <c r="F1249" s="1"/>
      <c r="G1249" s="1"/>
      <c r="H1249" s="1"/>
      <c r="I1249" s="1"/>
      <c r="J1249" s="1"/>
      <c r="K1249" s="1"/>
      <c r="L1249" s="1"/>
      <c r="M1249" s="1"/>
      <c r="N1249" s="1"/>
      <c r="O1249" s="1"/>
      <c r="P1249" s="1"/>
      <c r="Q1249" s="1"/>
      <c r="R1249" s="1"/>
      <c r="S1249" s="1"/>
      <c r="T1249" s="1"/>
      <c r="U1249" s="1"/>
      <c r="V1249" s="1"/>
      <c r="W1249" s="1"/>
      <c r="X1249" s="1"/>
      <c r="Y1249" s="1"/>
      <c r="Z1249" s="1"/>
      <c r="AA1249" s="1"/>
      <c r="AB1249" s="1"/>
      <c r="AC1249" s="1"/>
      <c r="AD1249" s="1"/>
      <c r="AE1249" s="1"/>
      <c r="AF1249" s="1"/>
      <c r="AG1249" s="1"/>
      <c r="AH1249" s="1"/>
      <c r="AI1249" s="1"/>
      <c r="AJ1249" s="1"/>
      <c r="AK1249" s="1"/>
      <c r="AL1249" s="1"/>
      <c r="AM1249" s="1"/>
      <c r="AN1249" s="1"/>
      <c r="AO1249" s="1"/>
      <c r="AP1249" s="1"/>
      <c r="AQ1249" s="1"/>
      <c r="AR1249" s="1"/>
      <c r="AS1249" s="1"/>
      <c r="AT1249" s="1"/>
      <c r="AU1249" s="1"/>
    </row>
    <row r="1250" spans="1:47">
      <c r="A1250" s="1"/>
      <c r="B1250" s="1"/>
      <c r="C1250" s="1"/>
      <c r="D1250" s="1"/>
      <c r="E1250" s="1"/>
      <c r="F1250" s="1"/>
      <c r="G1250" s="1"/>
      <c r="H1250" s="1"/>
      <c r="I1250" s="1"/>
      <c r="J1250" s="1"/>
      <c r="K1250" s="1"/>
      <c r="L1250" s="1"/>
      <c r="M1250" s="1"/>
      <c r="N1250" s="1"/>
      <c r="O1250" s="1"/>
      <c r="P1250" s="1"/>
      <c r="Q1250" s="1"/>
      <c r="R1250" s="1"/>
      <c r="S1250" s="1"/>
      <c r="T1250" s="1"/>
      <c r="U1250" s="1"/>
      <c r="V1250" s="1"/>
      <c r="W1250" s="1"/>
      <c r="X1250" s="1"/>
      <c r="Y1250" s="1"/>
      <c r="Z1250" s="1"/>
      <c r="AA1250" s="1"/>
      <c r="AB1250" s="1"/>
      <c r="AC1250" s="1"/>
      <c r="AD1250" s="1"/>
      <c r="AE1250" s="1"/>
      <c r="AF1250" s="1"/>
      <c r="AG1250" s="1"/>
      <c r="AH1250" s="1"/>
      <c r="AI1250" s="1"/>
      <c r="AJ1250" s="1"/>
      <c r="AK1250" s="1"/>
      <c r="AL1250" s="1"/>
      <c r="AM1250" s="1"/>
      <c r="AN1250" s="1"/>
      <c r="AO1250" s="1"/>
      <c r="AP1250" s="1"/>
      <c r="AQ1250" s="1"/>
      <c r="AR1250" s="1"/>
      <c r="AS1250" s="1"/>
      <c r="AT1250" s="1"/>
      <c r="AU1250" s="1"/>
    </row>
    <row r="1251" spans="1:47">
      <c r="A1251" s="1"/>
      <c r="B1251" s="1"/>
      <c r="C1251" s="1"/>
      <c r="D1251" s="1"/>
      <c r="E1251" s="1"/>
      <c r="F1251" s="1"/>
      <c r="G1251" s="1"/>
      <c r="H1251" s="1"/>
      <c r="I1251" s="1"/>
      <c r="J1251" s="1"/>
      <c r="K1251" s="1"/>
      <c r="L1251" s="1"/>
      <c r="M1251" s="1"/>
      <c r="N1251" s="1"/>
      <c r="O1251" s="1"/>
      <c r="P1251" s="1"/>
      <c r="Q1251" s="1"/>
      <c r="R1251" s="1"/>
      <c r="S1251" s="1"/>
      <c r="T1251" s="1"/>
      <c r="U1251" s="1"/>
      <c r="V1251" s="1"/>
      <c r="W1251" s="1"/>
      <c r="X1251" s="1"/>
      <c r="Y1251" s="1"/>
      <c r="Z1251" s="1"/>
      <c r="AA1251" s="1"/>
      <c r="AB1251" s="1"/>
      <c r="AC1251" s="1"/>
      <c r="AD1251" s="1"/>
      <c r="AE1251" s="1"/>
      <c r="AF1251" s="1"/>
      <c r="AG1251" s="1"/>
      <c r="AH1251" s="1"/>
      <c r="AI1251" s="1"/>
      <c r="AJ1251" s="1"/>
      <c r="AK1251" s="1"/>
      <c r="AL1251" s="1"/>
      <c r="AM1251" s="1"/>
      <c r="AN1251" s="1"/>
      <c r="AO1251" s="1"/>
      <c r="AP1251" s="1"/>
      <c r="AQ1251" s="1"/>
      <c r="AR1251" s="1"/>
      <c r="AS1251" s="1"/>
      <c r="AT1251" s="1"/>
      <c r="AU1251" s="1"/>
    </row>
    <row r="1252" spans="1:47">
      <c r="A1252" s="1"/>
      <c r="B1252" s="1"/>
      <c r="C1252" s="1"/>
      <c r="D1252" s="1"/>
      <c r="E1252" s="1"/>
      <c r="F1252" s="1"/>
      <c r="G1252" s="1"/>
      <c r="H1252" s="1"/>
      <c r="I1252" s="1"/>
      <c r="J1252" s="1"/>
      <c r="K1252" s="1"/>
      <c r="L1252" s="1"/>
      <c r="M1252" s="1"/>
      <c r="N1252" s="1"/>
      <c r="O1252" s="1"/>
      <c r="P1252" s="1"/>
      <c r="Q1252" s="1"/>
      <c r="R1252" s="1"/>
      <c r="S1252" s="1"/>
      <c r="T1252" s="1"/>
      <c r="U1252" s="1"/>
      <c r="V1252" s="1"/>
      <c r="W1252" s="1"/>
      <c r="X1252" s="1"/>
      <c r="Y1252" s="1"/>
      <c r="Z1252" s="1"/>
      <c r="AA1252" s="1"/>
      <c r="AB1252" s="1"/>
      <c r="AC1252" s="1"/>
      <c r="AD1252" s="1"/>
      <c r="AE1252" s="1"/>
      <c r="AF1252" s="1"/>
      <c r="AG1252" s="1"/>
      <c r="AH1252" s="1"/>
      <c r="AI1252" s="1"/>
      <c r="AJ1252" s="1"/>
      <c r="AK1252" s="1"/>
      <c r="AL1252" s="1"/>
      <c r="AM1252" s="1"/>
      <c r="AN1252" s="1"/>
      <c r="AO1252" s="1"/>
      <c r="AP1252" s="1"/>
      <c r="AQ1252" s="1"/>
      <c r="AR1252" s="1"/>
      <c r="AS1252" s="1"/>
      <c r="AT1252" s="1"/>
      <c r="AU1252" s="1"/>
    </row>
    <row r="1253" spans="1:47">
      <c r="A1253" s="1"/>
      <c r="B1253" s="1"/>
      <c r="C1253" s="1"/>
      <c r="D1253" s="1"/>
      <c r="E1253" s="1"/>
      <c r="F1253" s="1"/>
      <c r="G1253" s="1"/>
      <c r="H1253" s="1"/>
      <c r="I1253" s="1"/>
      <c r="J1253" s="1"/>
      <c r="K1253" s="1"/>
      <c r="L1253" s="1"/>
      <c r="M1253" s="1"/>
      <c r="N1253" s="1"/>
      <c r="O1253" s="1"/>
      <c r="P1253" s="1"/>
      <c r="Q1253" s="1"/>
      <c r="R1253" s="1"/>
      <c r="S1253" s="1"/>
      <c r="T1253" s="1"/>
      <c r="U1253" s="1"/>
      <c r="V1253" s="1"/>
      <c r="W1253" s="1"/>
      <c r="X1253" s="1"/>
      <c r="Y1253" s="1"/>
      <c r="Z1253" s="1"/>
      <c r="AA1253" s="1"/>
      <c r="AB1253" s="1"/>
      <c r="AC1253" s="1"/>
      <c r="AD1253" s="1"/>
      <c r="AE1253" s="1"/>
      <c r="AF1253" s="1"/>
      <c r="AG1253" s="1"/>
      <c r="AH1253" s="1"/>
      <c r="AI1253" s="1"/>
      <c r="AJ1253" s="1"/>
      <c r="AK1253" s="1"/>
      <c r="AL1253" s="1"/>
      <c r="AM1253" s="1"/>
      <c r="AN1253" s="1"/>
      <c r="AO1253" s="1"/>
      <c r="AP1253" s="1"/>
      <c r="AQ1253" s="1"/>
      <c r="AR1253" s="1"/>
      <c r="AS1253" s="1"/>
      <c r="AT1253" s="1"/>
      <c r="AU1253" s="1"/>
    </row>
    <row r="1254" spans="1:47">
      <c r="A1254" s="1"/>
      <c r="B1254" s="1"/>
      <c r="C1254" s="1"/>
      <c r="D1254" s="1"/>
      <c r="E1254" s="1"/>
      <c r="F1254" s="1"/>
      <c r="G1254" s="1"/>
      <c r="H1254" s="1"/>
      <c r="I1254" s="1"/>
      <c r="J1254" s="1"/>
      <c r="K1254" s="1"/>
      <c r="L1254" s="1"/>
      <c r="M1254" s="1"/>
      <c r="N1254" s="1"/>
      <c r="O1254" s="1"/>
      <c r="P1254" s="1"/>
      <c r="Q1254" s="1"/>
      <c r="R1254" s="1"/>
      <c r="S1254" s="1"/>
      <c r="T1254" s="1"/>
      <c r="U1254" s="1"/>
      <c r="V1254" s="1"/>
      <c r="W1254" s="1"/>
      <c r="X1254" s="1"/>
      <c r="Y1254" s="1"/>
      <c r="Z1254" s="1"/>
      <c r="AA1254" s="1"/>
      <c r="AB1254" s="1"/>
      <c r="AC1254" s="1"/>
      <c r="AD1254" s="1"/>
      <c r="AE1254" s="1"/>
      <c r="AF1254" s="1"/>
      <c r="AG1254" s="1"/>
      <c r="AH1254" s="1"/>
      <c r="AI1254" s="1"/>
      <c r="AJ1254" s="1"/>
      <c r="AK1254" s="1"/>
      <c r="AL1254" s="1"/>
      <c r="AM1254" s="1"/>
      <c r="AN1254" s="1"/>
      <c r="AO1254" s="1"/>
      <c r="AP1254" s="1"/>
      <c r="AQ1254" s="1"/>
      <c r="AR1254" s="1"/>
      <c r="AS1254" s="1"/>
      <c r="AT1254" s="1"/>
      <c r="AU1254" s="1"/>
    </row>
    <row r="1255" spans="1:47">
      <c r="A1255" s="1"/>
      <c r="B1255" s="1"/>
      <c r="C1255" s="1"/>
      <c r="D1255" s="1"/>
      <c r="E1255" s="1"/>
      <c r="F1255" s="1"/>
      <c r="G1255" s="1"/>
      <c r="H1255" s="1"/>
      <c r="I1255" s="1"/>
      <c r="J1255" s="1"/>
      <c r="K1255" s="1"/>
      <c r="L1255" s="1"/>
      <c r="M1255" s="1"/>
      <c r="N1255" s="1"/>
      <c r="O1255" s="1"/>
      <c r="P1255" s="1"/>
      <c r="Q1255" s="1"/>
      <c r="R1255" s="1"/>
      <c r="S1255" s="1"/>
      <c r="T1255" s="1"/>
      <c r="U1255" s="1"/>
      <c r="V1255" s="1"/>
      <c r="W1255" s="1"/>
      <c r="X1255" s="1"/>
      <c r="Y1255" s="1"/>
      <c r="Z1255" s="1"/>
      <c r="AA1255" s="1"/>
      <c r="AB1255" s="1"/>
      <c r="AC1255" s="1"/>
      <c r="AD1255" s="1"/>
      <c r="AE1255" s="1"/>
      <c r="AF1255" s="1"/>
      <c r="AG1255" s="1"/>
      <c r="AH1255" s="1"/>
      <c r="AI1255" s="1"/>
      <c r="AJ1255" s="1"/>
      <c r="AK1255" s="1"/>
      <c r="AL1255" s="1"/>
      <c r="AM1255" s="1"/>
      <c r="AN1255" s="1"/>
      <c r="AO1255" s="1"/>
      <c r="AP1255" s="1"/>
      <c r="AQ1255" s="1"/>
      <c r="AR1255" s="1"/>
      <c r="AS1255" s="1"/>
      <c r="AT1255" s="1"/>
      <c r="AU1255" s="1"/>
    </row>
    <row r="1256" spans="1:47">
      <c r="A1256" s="1"/>
      <c r="B1256" s="1"/>
      <c r="C1256" s="1"/>
      <c r="D1256" s="1"/>
      <c r="E1256" s="1"/>
      <c r="F1256" s="1"/>
      <c r="G1256" s="1"/>
      <c r="H1256" s="1"/>
      <c r="I1256" s="1"/>
      <c r="J1256" s="1"/>
      <c r="K1256" s="1"/>
      <c r="L1256" s="1"/>
      <c r="M1256" s="1"/>
      <c r="N1256" s="1"/>
      <c r="O1256" s="1"/>
      <c r="P1256" s="1"/>
      <c r="Q1256" s="1"/>
      <c r="R1256" s="1"/>
      <c r="S1256" s="1"/>
      <c r="T1256" s="1"/>
      <c r="U1256" s="1"/>
      <c r="V1256" s="1"/>
      <c r="W1256" s="1"/>
      <c r="X1256" s="1"/>
      <c r="Y1256" s="1"/>
      <c r="Z1256" s="1"/>
      <c r="AA1256" s="1"/>
      <c r="AB1256" s="1"/>
      <c r="AC1256" s="1"/>
      <c r="AD1256" s="1"/>
      <c r="AE1256" s="1"/>
      <c r="AF1256" s="1"/>
      <c r="AG1256" s="1"/>
      <c r="AH1256" s="1"/>
      <c r="AI1256" s="1"/>
      <c r="AJ1256" s="1"/>
      <c r="AK1256" s="1"/>
      <c r="AL1256" s="1"/>
      <c r="AM1256" s="1"/>
      <c r="AN1256" s="1"/>
      <c r="AO1256" s="1"/>
      <c r="AP1256" s="1"/>
      <c r="AQ1256" s="1"/>
      <c r="AR1256" s="1"/>
      <c r="AS1256" s="1"/>
      <c r="AT1256" s="1"/>
      <c r="AU1256" s="1"/>
    </row>
    <row r="1257" spans="1:47">
      <c r="A1257" s="1"/>
      <c r="B1257" s="1"/>
      <c r="C1257" s="1"/>
      <c r="D1257" s="1"/>
      <c r="E1257" s="1"/>
      <c r="F1257" s="1"/>
      <c r="G1257" s="1"/>
      <c r="H1257" s="1"/>
      <c r="I1257" s="1"/>
      <c r="J1257" s="1"/>
      <c r="K1257" s="1"/>
      <c r="L1257" s="1"/>
      <c r="M1257" s="1"/>
      <c r="N1257" s="1"/>
      <c r="O1257" s="1"/>
      <c r="P1257" s="1"/>
      <c r="Q1257" s="1"/>
      <c r="R1257" s="1"/>
      <c r="S1257" s="1"/>
      <c r="T1257" s="1"/>
      <c r="U1257" s="1"/>
      <c r="V1257" s="1"/>
      <c r="W1257" s="1"/>
      <c r="X1257" s="1"/>
      <c r="Y1257" s="1"/>
      <c r="Z1257" s="1"/>
      <c r="AA1257" s="1"/>
      <c r="AB1257" s="1"/>
      <c r="AC1257" s="1"/>
      <c r="AD1257" s="1"/>
      <c r="AE1257" s="1"/>
      <c r="AF1257" s="1"/>
      <c r="AG1257" s="1"/>
      <c r="AH1257" s="1"/>
      <c r="AI1257" s="1"/>
      <c r="AJ1257" s="1"/>
      <c r="AK1257" s="1"/>
      <c r="AL1257" s="1"/>
      <c r="AM1257" s="1"/>
      <c r="AN1257" s="1"/>
      <c r="AO1257" s="1"/>
      <c r="AP1257" s="1"/>
      <c r="AQ1257" s="1"/>
      <c r="AR1257" s="1"/>
      <c r="AS1257" s="1"/>
      <c r="AT1257" s="1"/>
      <c r="AU1257" s="1"/>
    </row>
    <row r="1258" spans="1:47">
      <c r="A1258" s="1"/>
      <c r="B1258" s="1"/>
      <c r="C1258" s="1"/>
      <c r="D1258" s="1"/>
      <c r="E1258" s="1"/>
      <c r="F1258" s="1"/>
      <c r="G1258" s="1"/>
      <c r="H1258" s="1"/>
      <c r="I1258" s="1"/>
      <c r="J1258" s="1"/>
      <c r="K1258" s="1"/>
      <c r="L1258" s="1"/>
      <c r="M1258" s="1"/>
      <c r="N1258" s="1"/>
      <c r="O1258" s="1"/>
      <c r="P1258" s="1"/>
      <c r="Q1258" s="1"/>
      <c r="R1258" s="1"/>
      <c r="S1258" s="1"/>
      <c r="T1258" s="1"/>
      <c r="U1258" s="1"/>
      <c r="V1258" s="1"/>
      <c r="W1258" s="1"/>
      <c r="X1258" s="1"/>
      <c r="Y1258" s="1"/>
      <c r="Z1258" s="1"/>
      <c r="AA1258" s="1"/>
      <c r="AB1258" s="1"/>
      <c r="AC1258" s="1"/>
      <c r="AD1258" s="1"/>
      <c r="AE1258" s="1"/>
      <c r="AF1258" s="1"/>
      <c r="AG1258" s="1"/>
      <c r="AH1258" s="1"/>
      <c r="AI1258" s="1"/>
      <c r="AJ1258" s="1"/>
      <c r="AK1258" s="1"/>
      <c r="AL1258" s="1"/>
      <c r="AM1258" s="1"/>
      <c r="AN1258" s="1"/>
      <c r="AO1258" s="1"/>
      <c r="AP1258" s="1"/>
      <c r="AQ1258" s="1"/>
      <c r="AR1258" s="1"/>
      <c r="AS1258" s="1"/>
      <c r="AT1258" s="1"/>
      <c r="AU1258" s="1"/>
    </row>
    <row r="1259" spans="1:47">
      <c r="A1259" s="1"/>
      <c r="B1259" s="1"/>
      <c r="C1259" s="1"/>
      <c r="D1259" s="1"/>
      <c r="E1259" s="1"/>
      <c r="F1259" s="1"/>
      <c r="G1259" s="1"/>
      <c r="H1259" s="1"/>
      <c r="I1259" s="1"/>
      <c r="J1259" s="1"/>
      <c r="K1259" s="1"/>
      <c r="L1259" s="1"/>
      <c r="M1259" s="1"/>
      <c r="N1259" s="1"/>
      <c r="O1259" s="1"/>
      <c r="P1259" s="1"/>
      <c r="Q1259" s="1"/>
      <c r="R1259" s="1"/>
      <c r="S1259" s="1"/>
      <c r="T1259" s="1"/>
      <c r="U1259" s="1"/>
      <c r="V1259" s="1"/>
      <c r="W1259" s="1"/>
      <c r="X1259" s="1"/>
      <c r="Y1259" s="1"/>
      <c r="Z1259" s="1"/>
      <c r="AA1259" s="1"/>
      <c r="AB1259" s="1"/>
      <c r="AC1259" s="1"/>
      <c r="AD1259" s="1"/>
      <c r="AE1259" s="1"/>
      <c r="AF1259" s="1"/>
      <c r="AG1259" s="1"/>
      <c r="AH1259" s="1"/>
      <c r="AI1259" s="1"/>
      <c r="AJ1259" s="1"/>
      <c r="AK1259" s="1"/>
      <c r="AL1259" s="1"/>
      <c r="AM1259" s="1"/>
      <c r="AN1259" s="1"/>
      <c r="AO1259" s="1"/>
      <c r="AP1259" s="1"/>
      <c r="AQ1259" s="1"/>
      <c r="AR1259" s="1"/>
      <c r="AS1259" s="1"/>
      <c r="AT1259" s="1"/>
      <c r="AU1259" s="1"/>
    </row>
    <row r="1260" spans="1:47">
      <c r="A1260" s="1"/>
      <c r="B1260" s="1"/>
      <c r="C1260" s="1"/>
      <c r="D1260" s="1"/>
      <c r="E1260" s="1"/>
      <c r="F1260" s="1"/>
      <c r="G1260" s="1"/>
      <c r="H1260" s="1"/>
      <c r="I1260" s="1"/>
      <c r="J1260" s="1"/>
      <c r="K1260" s="1"/>
      <c r="L1260" s="1"/>
      <c r="M1260" s="1"/>
      <c r="N1260" s="1"/>
      <c r="O1260" s="1"/>
      <c r="P1260" s="1"/>
      <c r="Q1260" s="1"/>
      <c r="R1260" s="1"/>
      <c r="S1260" s="1"/>
      <c r="T1260" s="1"/>
      <c r="U1260" s="1"/>
      <c r="V1260" s="1"/>
      <c r="W1260" s="1"/>
      <c r="X1260" s="1"/>
      <c r="Y1260" s="1"/>
      <c r="Z1260" s="1"/>
      <c r="AA1260" s="1"/>
      <c r="AB1260" s="1"/>
      <c r="AC1260" s="1"/>
      <c r="AD1260" s="1"/>
      <c r="AE1260" s="1"/>
      <c r="AF1260" s="1"/>
      <c r="AG1260" s="1"/>
      <c r="AH1260" s="1"/>
      <c r="AI1260" s="1"/>
      <c r="AJ1260" s="1"/>
      <c r="AK1260" s="1"/>
      <c r="AL1260" s="1"/>
      <c r="AM1260" s="1"/>
      <c r="AN1260" s="1"/>
      <c r="AO1260" s="1"/>
      <c r="AP1260" s="1"/>
      <c r="AQ1260" s="1"/>
      <c r="AR1260" s="1"/>
      <c r="AS1260" s="1"/>
      <c r="AT1260" s="1"/>
      <c r="AU1260" s="1"/>
    </row>
    <row r="1261" spans="1:47">
      <c r="A1261" s="1"/>
      <c r="B1261" s="1"/>
      <c r="C1261" s="1"/>
      <c r="D1261" s="1"/>
      <c r="E1261" s="1"/>
      <c r="F1261" s="1"/>
      <c r="G1261" s="1"/>
      <c r="H1261" s="1"/>
      <c r="I1261" s="1"/>
      <c r="J1261" s="1"/>
      <c r="K1261" s="1"/>
      <c r="L1261" s="1"/>
      <c r="M1261" s="1"/>
      <c r="N1261" s="1"/>
      <c r="O1261" s="1"/>
      <c r="P1261" s="1"/>
      <c r="Q1261" s="1"/>
      <c r="R1261" s="1"/>
      <c r="S1261" s="1"/>
      <c r="T1261" s="1"/>
      <c r="U1261" s="1"/>
      <c r="V1261" s="1"/>
      <c r="W1261" s="1"/>
      <c r="X1261" s="1"/>
      <c r="Y1261" s="1"/>
      <c r="Z1261" s="1"/>
      <c r="AA1261" s="1"/>
      <c r="AB1261" s="1"/>
      <c r="AC1261" s="1"/>
      <c r="AD1261" s="1"/>
      <c r="AE1261" s="1"/>
      <c r="AF1261" s="1"/>
      <c r="AG1261" s="1"/>
      <c r="AH1261" s="1"/>
      <c r="AI1261" s="1"/>
      <c r="AJ1261" s="1"/>
      <c r="AK1261" s="1"/>
      <c r="AL1261" s="1"/>
      <c r="AM1261" s="1"/>
      <c r="AN1261" s="1"/>
      <c r="AO1261" s="1"/>
      <c r="AP1261" s="1"/>
      <c r="AQ1261" s="1"/>
      <c r="AR1261" s="1"/>
      <c r="AS1261" s="1"/>
      <c r="AT1261" s="1"/>
      <c r="AU1261" s="1"/>
    </row>
    <row r="1262" spans="1:47">
      <c r="A1262" s="1"/>
      <c r="B1262" s="1"/>
      <c r="C1262" s="1"/>
      <c r="D1262" s="1"/>
      <c r="E1262" s="1"/>
      <c r="F1262" s="1"/>
      <c r="G1262" s="1"/>
      <c r="H1262" s="1"/>
      <c r="I1262" s="1"/>
      <c r="J1262" s="1"/>
      <c r="K1262" s="1"/>
      <c r="L1262" s="1"/>
      <c r="M1262" s="1"/>
      <c r="N1262" s="1"/>
      <c r="O1262" s="1"/>
      <c r="P1262" s="1"/>
      <c r="Q1262" s="1"/>
      <c r="R1262" s="1"/>
      <c r="S1262" s="1"/>
      <c r="T1262" s="1"/>
      <c r="U1262" s="1"/>
      <c r="V1262" s="1"/>
      <c r="W1262" s="1"/>
      <c r="X1262" s="1"/>
      <c r="Y1262" s="1"/>
      <c r="Z1262" s="1"/>
      <c r="AA1262" s="1"/>
      <c r="AB1262" s="1"/>
      <c r="AC1262" s="1"/>
      <c r="AD1262" s="1"/>
      <c r="AE1262" s="1"/>
      <c r="AF1262" s="1"/>
      <c r="AG1262" s="1"/>
      <c r="AH1262" s="1"/>
      <c r="AI1262" s="1"/>
      <c r="AJ1262" s="1"/>
      <c r="AK1262" s="1"/>
      <c r="AL1262" s="1"/>
      <c r="AM1262" s="1"/>
      <c r="AN1262" s="1"/>
      <c r="AO1262" s="1"/>
      <c r="AP1262" s="1"/>
      <c r="AQ1262" s="1"/>
      <c r="AR1262" s="1"/>
      <c r="AS1262" s="1"/>
      <c r="AT1262" s="1"/>
      <c r="AU1262" s="1"/>
    </row>
    <row r="1263" spans="1:47">
      <c r="A1263" s="1"/>
      <c r="B1263" s="1"/>
      <c r="C1263" s="1"/>
      <c r="D1263" s="1"/>
      <c r="E1263" s="1"/>
      <c r="F1263" s="1"/>
      <c r="G1263" s="1"/>
      <c r="H1263" s="1"/>
      <c r="I1263" s="1"/>
      <c r="J1263" s="1"/>
      <c r="K1263" s="1"/>
      <c r="L1263" s="1"/>
      <c r="M1263" s="1"/>
      <c r="N1263" s="1"/>
      <c r="O1263" s="1"/>
      <c r="P1263" s="1"/>
      <c r="Q1263" s="1"/>
      <c r="R1263" s="1"/>
      <c r="S1263" s="1"/>
      <c r="T1263" s="1"/>
      <c r="U1263" s="1"/>
      <c r="V1263" s="1"/>
      <c r="W1263" s="1"/>
      <c r="X1263" s="1"/>
      <c r="Y1263" s="1"/>
      <c r="Z1263" s="1"/>
      <c r="AA1263" s="1"/>
      <c r="AB1263" s="1"/>
      <c r="AC1263" s="1"/>
      <c r="AD1263" s="1"/>
      <c r="AE1263" s="1"/>
      <c r="AF1263" s="1"/>
      <c r="AG1263" s="1"/>
      <c r="AH1263" s="1"/>
      <c r="AI1263" s="1"/>
      <c r="AJ1263" s="1"/>
      <c r="AK1263" s="1"/>
      <c r="AL1263" s="1"/>
      <c r="AM1263" s="1"/>
      <c r="AN1263" s="1"/>
      <c r="AO1263" s="1"/>
      <c r="AP1263" s="1"/>
      <c r="AQ1263" s="1"/>
      <c r="AR1263" s="1"/>
      <c r="AS1263" s="1"/>
      <c r="AT1263" s="1"/>
      <c r="AU1263" s="1"/>
    </row>
    <row r="1264" spans="1:47">
      <c r="A1264" s="1"/>
      <c r="B1264" s="1"/>
      <c r="C1264" s="1"/>
      <c r="D1264" s="1"/>
      <c r="E1264" s="1"/>
      <c r="F1264" s="1"/>
      <c r="G1264" s="1"/>
      <c r="H1264" s="1"/>
      <c r="I1264" s="1"/>
      <c r="J1264" s="1"/>
      <c r="K1264" s="1"/>
      <c r="L1264" s="1"/>
      <c r="M1264" s="1"/>
      <c r="N1264" s="1"/>
      <c r="O1264" s="1"/>
      <c r="P1264" s="1"/>
      <c r="Q1264" s="1"/>
      <c r="R1264" s="1"/>
      <c r="S1264" s="1"/>
      <c r="T1264" s="1"/>
      <c r="U1264" s="1"/>
      <c r="V1264" s="1"/>
      <c r="W1264" s="1"/>
      <c r="X1264" s="1"/>
      <c r="Y1264" s="1"/>
      <c r="Z1264" s="1"/>
      <c r="AA1264" s="1"/>
      <c r="AB1264" s="1"/>
      <c r="AC1264" s="1"/>
      <c r="AD1264" s="1"/>
      <c r="AE1264" s="1"/>
      <c r="AF1264" s="1"/>
      <c r="AG1264" s="1"/>
      <c r="AH1264" s="1"/>
      <c r="AI1264" s="1"/>
      <c r="AJ1264" s="1"/>
      <c r="AK1264" s="1"/>
      <c r="AL1264" s="1"/>
      <c r="AM1264" s="1"/>
      <c r="AN1264" s="1"/>
      <c r="AO1264" s="1"/>
      <c r="AP1264" s="1"/>
      <c r="AQ1264" s="1"/>
      <c r="AR1264" s="1"/>
      <c r="AS1264" s="1"/>
      <c r="AT1264" s="1"/>
      <c r="AU1264" s="1"/>
    </row>
    <row r="1265" spans="1:47">
      <c r="A1265" s="1"/>
      <c r="B1265" s="1"/>
      <c r="C1265" s="1"/>
      <c r="D1265" s="1"/>
      <c r="E1265" s="1"/>
      <c r="F1265" s="1"/>
      <c r="G1265" s="1"/>
      <c r="H1265" s="1"/>
      <c r="I1265" s="1"/>
      <c r="J1265" s="1"/>
      <c r="K1265" s="1"/>
      <c r="L1265" s="1"/>
      <c r="M1265" s="1"/>
      <c r="N1265" s="1"/>
      <c r="O1265" s="1"/>
      <c r="P1265" s="1"/>
      <c r="Q1265" s="1"/>
      <c r="R1265" s="1"/>
      <c r="S1265" s="1"/>
      <c r="T1265" s="1"/>
      <c r="U1265" s="1"/>
      <c r="V1265" s="1"/>
      <c r="W1265" s="1"/>
      <c r="X1265" s="1"/>
      <c r="Y1265" s="1"/>
      <c r="Z1265" s="1"/>
      <c r="AA1265" s="1"/>
      <c r="AB1265" s="1"/>
      <c r="AC1265" s="1"/>
      <c r="AD1265" s="1"/>
      <c r="AE1265" s="1"/>
      <c r="AF1265" s="1"/>
      <c r="AG1265" s="1"/>
      <c r="AH1265" s="1"/>
      <c r="AI1265" s="1"/>
      <c r="AJ1265" s="1"/>
      <c r="AK1265" s="1"/>
      <c r="AL1265" s="1"/>
      <c r="AM1265" s="1"/>
      <c r="AN1265" s="1"/>
      <c r="AO1265" s="1"/>
      <c r="AP1265" s="1"/>
      <c r="AQ1265" s="1"/>
      <c r="AR1265" s="1"/>
      <c r="AS1265" s="1"/>
      <c r="AT1265" s="1"/>
      <c r="AU1265" s="1"/>
    </row>
    <row r="1266" spans="1:47">
      <c r="A1266" s="1"/>
      <c r="B1266" s="1"/>
      <c r="C1266" s="1"/>
      <c r="D1266" s="1"/>
      <c r="E1266" s="1"/>
      <c r="F1266" s="1"/>
      <c r="G1266" s="1"/>
      <c r="H1266" s="1"/>
      <c r="I1266" s="1"/>
      <c r="J1266" s="1"/>
      <c r="K1266" s="1"/>
      <c r="L1266" s="1"/>
      <c r="M1266" s="1"/>
      <c r="N1266" s="1"/>
      <c r="O1266" s="1"/>
      <c r="P1266" s="1"/>
      <c r="Q1266" s="1"/>
      <c r="R1266" s="1"/>
      <c r="S1266" s="1"/>
      <c r="T1266" s="1"/>
      <c r="U1266" s="1"/>
      <c r="V1266" s="1"/>
      <c r="W1266" s="1"/>
      <c r="X1266" s="1"/>
      <c r="Y1266" s="1"/>
      <c r="Z1266" s="1"/>
      <c r="AA1266" s="1"/>
      <c r="AB1266" s="1"/>
      <c r="AC1266" s="1"/>
      <c r="AD1266" s="1"/>
      <c r="AE1266" s="1"/>
      <c r="AF1266" s="1"/>
      <c r="AG1266" s="1"/>
      <c r="AH1266" s="1"/>
      <c r="AI1266" s="1"/>
      <c r="AJ1266" s="1"/>
      <c r="AK1266" s="1"/>
      <c r="AL1266" s="1"/>
      <c r="AM1266" s="1"/>
      <c r="AN1266" s="1"/>
      <c r="AO1266" s="1"/>
      <c r="AP1266" s="1"/>
      <c r="AQ1266" s="1"/>
      <c r="AR1266" s="1"/>
      <c r="AS1266" s="1"/>
      <c r="AT1266" s="1"/>
      <c r="AU1266" s="1"/>
    </row>
    <row r="1267" spans="1:47">
      <c r="A1267" s="1"/>
      <c r="B1267" s="1"/>
      <c r="C1267" s="1"/>
      <c r="D1267" s="1"/>
      <c r="E1267" s="1"/>
      <c r="F1267" s="1"/>
      <c r="G1267" s="1"/>
      <c r="H1267" s="1"/>
      <c r="I1267" s="1"/>
      <c r="J1267" s="1"/>
      <c r="K1267" s="1"/>
      <c r="L1267" s="1"/>
      <c r="M1267" s="1"/>
      <c r="N1267" s="1"/>
      <c r="O1267" s="1"/>
      <c r="P1267" s="1"/>
      <c r="Q1267" s="1"/>
      <c r="R1267" s="1"/>
      <c r="S1267" s="1"/>
      <c r="T1267" s="1"/>
      <c r="U1267" s="1"/>
      <c r="V1267" s="1"/>
      <c r="W1267" s="1"/>
      <c r="X1267" s="1"/>
      <c r="Y1267" s="1"/>
      <c r="Z1267" s="1"/>
      <c r="AA1267" s="1"/>
      <c r="AB1267" s="1"/>
      <c r="AC1267" s="1"/>
      <c r="AD1267" s="1"/>
      <c r="AE1267" s="1"/>
      <c r="AF1267" s="1"/>
      <c r="AG1267" s="1"/>
      <c r="AH1267" s="1"/>
      <c r="AI1267" s="1"/>
      <c r="AJ1267" s="1"/>
      <c r="AK1267" s="1"/>
      <c r="AL1267" s="1"/>
      <c r="AM1267" s="1"/>
      <c r="AN1267" s="1"/>
      <c r="AO1267" s="1"/>
      <c r="AP1267" s="1"/>
      <c r="AQ1267" s="1"/>
      <c r="AR1267" s="1"/>
      <c r="AS1267" s="1"/>
      <c r="AT1267" s="1"/>
      <c r="AU1267" s="1"/>
    </row>
    <row r="1268" spans="1:47">
      <c r="A1268" s="1"/>
      <c r="B1268" s="1"/>
      <c r="C1268" s="1"/>
      <c r="D1268" s="1"/>
      <c r="E1268" s="1"/>
      <c r="F1268" s="1"/>
      <c r="G1268" s="1"/>
      <c r="H1268" s="1"/>
      <c r="I1268" s="1"/>
      <c r="J1268" s="1"/>
      <c r="K1268" s="1"/>
      <c r="L1268" s="1"/>
      <c r="M1268" s="1"/>
      <c r="N1268" s="1"/>
      <c r="O1268" s="1"/>
      <c r="P1268" s="1"/>
      <c r="Q1268" s="1"/>
      <c r="R1268" s="1"/>
      <c r="S1268" s="1"/>
      <c r="T1268" s="1"/>
      <c r="U1268" s="1"/>
      <c r="V1268" s="1"/>
      <c r="W1268" s="1"/>
      <c r="X1268" s="1"/>
      <c r="Y1268" s="1"/>
      <c r="Z1268" s="1"/>
      <c r="AA1268" s="1"/>
      <c r="AB1268" s="1"/>
      <c r="AC1268" s="1"/>
      <c r="AD1268" s="1"/>
      <c r="AE1268" s="1"/>
      <c r="AF1268" s="1"/>
      <c r="AG1268" s="1"/>
      <c r="AH1268" s="1"/>
      <c r="AI1268" s="1"/>
      <c r="AJ1268" s="1"/>
      <c r="AK1268" s="1"/>
      <c r="AL1268" s="1"/>
      <c r="AM1268" s="1"/>
      <c r="AN1268" s="1"/>
      <c r="AO1268" s="1"/>
      <c r="AP1268" s="1"/>
      <c r="AQ1268" s="1"/>
      <c r="AR1268" s="1"/>
      <c r="AS1268" s="1"/>
      <c r="AT1268" s="1"/>
      <c r="AU1268" s="1"/>
    </row>
    <row r="1269" spans="1:47">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c r="AQ1269" s="1"/>
      <c r="AR1269" s="1"/>
      <c r="AS1269" s="1"/>
      <c r="AT1269" s="1"/>
      <c r="AU1269" s="1"/>
    </row>
    <row r="1270" spans="1:47">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c r="AP1270" s="1"/>
      <c r="AQ1270" s="1"/>
      <c r="AR1270" s="1"/>
      <c r="AS1270" s="1"/>
      <c r="AT1270" s="1"/>
      <c r="AU1270" s="1"/>
    </row>
    <row r="1271" spans="1:47">
      <c r="A1271" s="1"/>
      <c r="B1271" s="1"/>
      <c r="C1271" s="1"/>
      <c r="D1271" s="1"/>
      <c r="E1271" s="1"/>
      <c r="F1271" s="1"/>
      <c r="G1271" s="1"/>
      <c r="H1271" s="1"/>
      <c r="I1271" s="1"/>
      <c r="J1271" s="1"/>
      <c r="K1271" s="1"/>
      <c r="L1271" s="1"/>
      <c r="M1271" s="1"/>
      <c r="N1271" s="1"/>
      <c r="O1271" s="1"/>
      <c r="P1271" s="1"/>
      <c r="Q1271" s="1"/>
      <c r="R1271" s="1"/>
      <c r="S1271" s="1"/>
      <c r="T1271" s="1"/>
      <c r="U1271" s="1"/>
      <c r="V1271" s="1"/>
      <c r="W1271" s="1"/>
      <c r="X1271" s="1"/>
      <c r="Y1271" s="1"/>
      <c r="Z1271" s="1"/>
      <c r="AA1271" s="1"/>
      <c r="AB1271" s="1"/>
      <c r="AC1271" s="1"/>
      <c r="AD1271" s="1"/>
      <c r="AE1271" s="1"/>
      <c r="AF1271" s="1"/>
      <c r="AG1271" s="1"/>
      <c r="AH1271" s="1"/>
      <c r="AI1271" s="1"/>
      <c r="AJ1271" s="1"/>
      <c r="AK1271" s="1"/>
      <c r="AL1271" s="1"/>
      <c r="AM1271" s="1"/>
      <c r="AN1271" s="1"/>
      <c r="AO1271" s="1"/>
      <c r="AP1271" s="1"/>
      <c r="AQ1271" s="1"/>
      <c r="AR1271" s="1"/>
      <c r="AS1271" s="1"/>
      <c r="AT1271" s="1"/>
      <c r="AU1271" s="1"/>
    </row>
    <row r="1272" spans="1:47">
      <c r="A1272" s="1"/>
      <c r="B1272" s="1"/>
      <c r="C1272" s="1"/>
      <c r="D1272" s="1"/>
      <c r="E1272" s="1"/>
      <c r="F1272" s="1"/>
      <c r="G1272" s="1"/>
      <c r="H1272" s="1"/>
      <c r="I1272" s="1"/>
      <c r="J1272" s="1"/>
      <c r="K1272" s="1"/>
      <c r="L1272" s="1"/>
      <c r="M1272" s="1"/>
      <c r="N1272" s="1"/>
      <c r="O1272" s="1"/>
      <c r="P1272" s="1"/>
      <c r="Q1272" s="1"/>
      <c r="R1272" s="1"/>
      <c r="S1272" s="1"/>
      <c r="T1272" s="1"/>
      <c r="U1272" s="1"/>
      <c r="V1272" s="1"/>
      <c r="W1272" s="1"/>
      <c r="X1272" s="1"/>
      <c r="Y1272" s="1"/>
      <c r="Z1272" s="1"/>
      <c r="AA1272" s="1"/>
      <c r="AB1272" s="1"/>
      <c r="AC1272" s="1"/>
      <c r="AD1272" s="1"/>
      <c r="AE1272" s="1"/>
      <c r="AF1272" s="1"/>
      <c r="AG1272" s="1"/>
      <c r="AH1272" s="1"/>
      <c r="AI1272" s="1"/>
      <c r="AJ1272" s="1"/>
      <c r="AK1272" s="1"/>
      <c r="AL1272" s="1"/>
      <c r="AM1272" s="1"/>
      <c r="AN1272" s="1"/>
      <c r="AO1272" s="1"/>
      <c r="AP1272" s="1"/>
      <c r="AQ1272" s="1"/>
      <c r="AR1272" s="1"/>
      <c r="AS1272" s="1"/>
      <c r="AT1272" s="1"/>
      <c r="AU1272" s="1"/>
    </row>
    <row r="1273" spans="1:47">
      <c r="A1273" s="1"/>
      <c r="B1273" s="1"/>
      <c r="C1273" s="1"/>
      <c r="D1273" s="1"/>
      <c r="E1273" s="1"/>
      <c r="F1273" s="1"/>
      <c r="G1273" s="1"/>
      <c r="H1273" s="1"/>
      <c r="I1273" s="1"/>
      <c r="J1273" s="1"/>
      <c r="K1273" s="1"/>
      <c r="L1273" s="1"/>
      <c r="M1273" s="1"/>
      <c r="N1273" s="1"/>
      <c r="O1273" s="1"/>
      <c r="P1273" s="1"/>
      <c r="Q1273" s="1"/>
      <c r="R1273" s="1"/>
      <c r="S1273" s="1"/>
      <c r="T1273" s="1"/>
      <c r="U1273" s="1"/>
      <c r="V1273" s="1"/>
      <c r="W1273" s="1"/>
      <c r="X1273" s="1"/>
      <c r="Y1273" s="1"/>
      <c r="Z1273" s="1"/>
      <c r="AA1273" s="1"/>
      <c r="AB1273" s="1"/>
      <c r="AC1273" s="1"/>
      <c r="AD1273" s="1"/>
      <c r="AE1273" s="1"/>
      <c r="AF1273" s="1"/>
      <c r="AG1273" s="1"/>
      <c r="AH1273" s="1"/>
      <c r="AI1273" s="1"/>
      <c r="AJ1273" s="1"/>
      <c r="AK1273" s="1"/>
      <c r="AL1273" s="1"/>
      <c r="AM1273" s="1"/>
      <c r="AN1273" s="1"/>
      <c r="AO1273" s="1"/>
      <c r="AP1273" s="1"/>
      <c r="AQ1273" s="1"/>
      <c r="AR1273" s="1"/>
      <c r="AS1273" s="1"/>
      <c r="AT1273" s="1"/>
      <c r="AU1273" s="1"/>
    </row>
    <row r="1274" spans="1:47">
      <c r="A1274" s="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c r="AC1274" s="1"/>
      <c r="AD1274" s="1"/>
      <c r="AE1274" s="1"/>
      <c r="AF1274" s="1"/>
      <c r="AG1274" s="1"/>
      <c r="AH1274" s="1"/>
      <c r="AI1274" s="1"/>
      <c r="AJ1274" s="1"/>
      <c r="AK1274" s="1"/>
      <c r="AL1274" s="1"/>
      <c r="AM1274" s="1"/>
      <c r="AN1274" s="1"/>
      <c r="AO1274" s="1"/>
      <c r="AP1274" s="1"/>
      <c r="AQ1274" s="1"/>
      <c r="AR1274" s="1"/>
      <c r="AS1274" s="1"/>
      <c r="AT1274" s="1"/>
      <c r="AU1274" s="1"/>
    </row>
    <row r="1275" spans="1:47">
      <c r="A1275" s="1"/>
      <c r="B1275" s="1"/>
      <c r="C1275" s="1"/>
      <c r="D1275" s="1"/>
      <c r="E1275" s="1"/>
      <c r="F1275" s="1"/>
      <c r="G1275" s="1"/>
      <c r="H1275" s="1"/>
      <c r="I1275" s="1"/>
      <c r="J1275" s="1"/>
      <c r="K1275" s="1"/>
      <c r="L1275" s="1"/>
      <c r="M1275" s="1"/>
      <c r="N1275" s="1"/>
      <c r="O1275" s="1"/>
      <c r="P1275" s="1"/>
      <c r="Q1275" s="1"/>
      <c r="R1275" s="1"/>
      <c r="S1275" s="1"/>
      <c r="T1275" s="1"/>
      <c r="U1275" s="1"/>
      <c r="V1275" s="1"/>
      <c r="W1275" s="1"/>
      <c r="X1275" s="1"/>
      <c r="Y1275" s="1"/>
      <c r="Z1275" s="1"/>
      <c r="AA1275" s="1"/>
      <c r="AB1275" s="1"/>
      <c r="AC1275" s="1"/>
      <c r="AD1275" s="1"/>
      <c r="AE1275" s="1"/>
      <c r="AF1275" s="1"/>
      <c r="AG1275" s="1"/>
      <c r="AH1275" s="1"/>
      <c r="AI1275" s="1"/>
      <c r="AJ1275" s="1"/>
      <c r="AK1275" s="1"/>
      <c r="AL1275" s="1"/>
      <c r="AM1275" s="1"/>
      <c r="AN1275" s="1"/>
      <c r="AO1275" s="1"/>
      <c r="AP1275" s="1"/>
      <c r="AQ1275" s="1"/>
      <c r="AR1275" s="1"/>
      <c r="AS1275" s="1"/>
      <c r="AT1275" s="1"/>
      <c r="AU1275" s="1"/>
    </row>
    <row r="1276" spans="1:47">
      <c r="A1276" s="1"/>
      <c r="B1276" s="1"/>
      <c r="C1276" s="1"/>
      <c r="D1276" s="1"/>
      <c r="E1276" s="1"/>
      <c r="F1276" s="1"/>
      <c r="G1276" s="1"/>
      <c r="H1276" s="1"/>
      <c r="I1276" s="1"/>
      <c r="J1276" s="1"/>
      <c r="K1276" s="1"/>
      <c r="L1276" s="1"/>
      <c r="M1276" s="1"/>
      <c r="N1276" s="1"/>
      <c r="O1276" s="1"/>
      <c r="P1276" s="1"/>
      <c r="Q1276" s="1"/>
      <c r="R1276" s="1"/>
      <c r="S1276" s="1"/>
      <c r="T1276" s="1"/>
      <c r="U1276" s="1"/>
      <c r="V1276" s="1"/>
      <c r="W1276" s="1"/>
      <c r="X1276" s="1"/>
      <c r="Y1276" s="1"/>
      <c r="Z1276" s="1"/>
      <c r="AA1276" s="1"/>
      <c r="AB1276" s="1"/>
      <c r="AC1276" s="1"/>
      <c r="AD1276" s="1"/>
      <c r="AE1276" s="1"/>
      <c r="AF1276" s="1"/>
      <c r="AG1276" s="1"/>
      <c r="AH1276" s="1"/>
      <c r="AI1276" s="1"/>
      <c r="AJ1276" s="1"/>
      <c r="AK1276" s="1"/>
      <c r="AL1276" s="1"/>
      <c r="AM1276" s="1"/>
      <c r="AN1276" s="1"/>
      <c r="AO1276" s="1"/>
      <c r="AP1276" s="1"/>
      <c r="AQ1276" s="1"/>
      <c r="AR1276" s="1"/>
      <c r="AS1276" s="1"/>
      <c r="AT1276" s="1"/>
      <c r="AU1276" s="1"/>
    </row>
    <row r="1277" spans="1:47">
      <c r="A1277" s="1"/>
      <c r="B1277" s="1"/>
      <c r="C1277" s="1"/>
      <c r="D1277" s="1"/>
      <c r="E1277" s="1"/>
      <c r="F1277" s="1"/>
      <c r="G1277" s="1"/>
      <c r="H1277" s="1"/>
      <c r="I1277" s="1"/>
      <c r="J1277" s="1"/>
      <c r="K1277" s="1"/>
      <c r="L1277" s="1"/>
      <c r="M1277" s="1"/>
      <c r="N1277" s="1"/>
      <c r="O1277" s="1"/>
      <c r="P1277" s="1"/>
      <c r="Q1277" s="1"/>
      <c r="R1277" s="1"/>
      <c r="S1277" s="1"/>
      <c r="T1277" s="1"/>
      <c r="U1277" s="1"/>
      <c r="V1277" s="1"/>
      <c r="W1277" s="1"/>
      <c r="X1277" s="1"/>
      <c r="Y1277" s="1"/>
      <c r="Z1277" s="1"/>
      <c r="AA1277" s="1"/>
      <c r="AB1277" s="1"/>
      <c r="AC1277" s="1"/>
      <c r="AD1277" s="1"/>
      <c r="AE1277" s="1"/>
      <c r="AF1277" s="1"/>
      <c r="AG1277" s="1"/>
      <c r="AH1277" s="1"/>
      <c r="AI1277" s="1"/>
      <c r="AJ1277" s="1"/>
      <c r="AK1277" s="1"/>
      <c r="AL1277" s="1"/>
      <c r="AM1277" s="1"/>
      <c r="AN1277" s="1"/>
      <c r="AO1277" s="1"/>
      <c r="AP1277" s="1"/>
      <c r="AQ1277" s="1"/>
      <c r="AR1277" s="1"/>
      <c r="AS1277" s="1"/>
      <c r="AT1277" s="1"/>
      <c r="AU1277" s="1"/>
    </row>
    <row r="1278" spans="1:47">
      <c r="A1278" s="1"/>
      <c r="B1278" s="1"/>
      <c r="C1278" s="1"/>
      <c r="D1278" s="1"/>
      <c r="E1278" s="1"/>
      <c r="F1278" s="1"/>
      <c r="G1278" s="1"/>
      <c r="H1278" s="1"/>
      <c r="I1278" s="1"/>
      <c r="J1278" s="1"/>
      <c r="K1278" s="1"/>
      <c r="L1278" s="1"/>
      <c r="M1278" s="1"/>
      <c r="N1278" s="1"/>
      <c r="O1278" s="1"/>
      <c r="P1278" s="1"/>
      <c r="Q1278" s="1"/>
      <c r="R1278" s="1"/>
      <c r="S1278" s="1"/>
      <c r="T1278" s="1"/>
      <c r="U1278" s="1"/>
      <c r="V1278" s="1"/>
      <c r="W1278" s="1"/>
      <c r="X1278" s="1"/>
      <c r="Y1278" s="1"/>
      <c r="Z1278" s="1"/>
      <c r="AA1278" s="1"/>
      <c r="AB1278" s="1"/>
      <c r="AC1278" s="1"/>
      <c r="AD1278" s="1"/>
      <c r="AE1278" s="1"/>
      <c r="AF1278" s="1"/>
      <c r="AG1278" s="1"/>
      <c r="AH1278" s="1"/>
      <c r="AI1278" s="1"/>
      <c r="AJ1278" s="1"/>
      <c r="AK1278" s="1"/>
      <c r="AL1278" s="1"/>
      <c r="AM1278" s="1"/>
      <c r="AN1278" s="1"/>
      <c r="AO1278" s="1"/>
      <c r="AP1278" s="1"/>
      <c r="AQ1278" s="1"/>
      <c r="AR1278" s="1"/>
      <c r="AS1278" s="1"/>
      <c r="AT1278" s="1"/>
      <c r="AU1278" s="1"/>
    </row>
    <row r="1279" spans="1:47">
      <c r="A1279" s="1"/>
      <c r="B1279" s="1"/>
      <c r="C1279" s="1"/>
      <c r="D1279" s="1"/>
      <c r="E1279" s="1"/>
      <c r="F1279" s="1"/>
      <c r="G1279" s="1"/>
      <c r="H1279" s="1"/>
      <c r="I1279" s="1"/>
      <c r="J1279" s="1"/>
      <c r="K1279" s="1"/>
      <c r="L1279" s="1"/>
      <c r="M1279" s="1"/>
      <c r="N1279" s="1"/>
      <c r="O1279" s="1"/>
      <c r="P1279" s="1"/>
      <c r="Q1279" s="1"/>
      <c r="R1279" s="1"/>
      <c r="S1279" s="1"/>
      <c r="T1279" s="1"/>
      <c r="U1279" s="1"/>
      <c r="V1279" s="1"/>
      <c r="W1279" s="1"/>
      <c r="X1279" s="1"/>
      <c r="Y1279" s="1"/>
      <c r="Z1279" s="1"/>
      <c r="AA1279" s="1"/>
      <c r="AB1279" s="1"/>
      <c r="AC1279" s="1"/>
      <c r="AD1279" s="1"/>
      <c r="AE1279" s="1"/>
      <c r="AF1279" s="1"/>
      <c r="AG1279" s="1"/>
      <c r="AH1279" s="1"/>
      <c r="AI1279" s="1"/>
      <c r="AJ1279" s="1"/>
      <c r="AK1279" s="1"/>
      <c r="AL1279" s="1"/>
      <c r="AM1279" s="1"/>
      <c r="AN1279" s="1"/>
      <c r="AO1279" s="1"/>
      <c r="AP1279" s="1"/>
      <c r="AQ1279" s="1"/>
      <c r="AR1279" s="1"/>
      <c r="AS1279" s="1"/>
      <c r="AT1279" s="1"/>
      <c r="AU1279" s="1"/>
    </row>
    <row r="1280" spans="1:47">
      <c r="A1280" s="1"/>
      <c r="B1280" s="1"/>
      <c r="C1280" s="1"/>
      <c r="D1280" s="1"/>
      <c r="E1280" s="1"/>
      <c r="F1280" s="1"/>
      <c r="G1280" s="1"/>
      <c r="H1280" s="1"/>
      <c r="I1280" s="1"/>
      <c r="J1280" s="1"/>
      <c r="K1280" s="1"/>
      <c r="L1280" s="1"/>
      <c r="M1280" s="1"/>
      <c r="N1280" s="1"/>
      <c r="O1280" s="1"/>
      <c r="P1280" s="1"/>
      <c r="Q1280" s="1"/>
      <c r="R1280" s="1"/>
      <c r="S1280" s="1"/>
      <c r="T1280" s="1"/>
      <c r="U1280" s="1"/>
      <c r="V1280" s="1"/>
      <c r="W1280" s="1"/>
      <c r="X1280" s="1"/>
      <c r="Y1280" s="1"/>
      <c r="Z1280" s="1"/>
      <c r="AA1280" s="1"/>
      <c r="AB1280" s="1"/>
      <c r="AC1280" s="1"/>
      <c r="AD1280" s="1"/>
      <c r="AE1280" s="1"/>
      <c r="AF1280" s="1"/>
      <c r="AG1280" s="1"/>
      <c r="AH1280" s="1"/>
      <c r="AI1280" s="1"/>
      <c r="AJ1280" s="1"/>
      <c r="AK1280" s="1"/>
      <c r="AL1280" s="1"/>
      <c r="AM1280" s="1"/>
      <c r="AN1280" s="1"/>
      <c r="AO1280" s="1"/>
      <c r="AP1280" s="1"/>
      <c r="AQ1280" s="1"/>
      <c r="AR1280" s="1"/>
      <c r="AS1280" s="1"/>
      <c r="AT1280" s="1"/>
      <c r="AU1280" s="1"/>
    </row>
    <row r="1281" spans="1:47">
      <c r="A1281" s="1"/>
      <c r="B1281" s="1"/>
      <c r="C1281" s="1"/>
      <c r="D1281" s="1"/>
      <c r="E1281" s="1"/>
      <c r="F1281" s="1"/>
      <c r="G1281" s="1"/>
      <c r="H1281" s="1"/>
      <c r="I1281" s="1"/>
      <c r="J1281" s="1"/>
      <c r="K1281" s="1"/>
      <c r="L1281" s="1"/>
      <c r="M1281" s="1"/>
      <c r="N1281" s="1"/>
      <c r="O1281" s="1"/>
      <c r="P1281" s="1"/>
      <c r="Q1281" s="1"/>
      <c r="R1281" s="1"/>
      <c r="S1281" s="1"/>
      <c r="T1281" s="1"/>
      <c r="U1281" s="1"/>
      <c r="V1281" s="1"/>
      <c r="W1281" s="1"/>
      <c r="X1281" s="1"/>
      <c r="Y1281" s="1"/>
      <c r="Z1281" s="1"/>
      <c r="AA1281" s="1"/>
      <c r="AB1281" s="1"/>
      <c r="AC1281" s="1"/>
      <c r="AD1281" s="1"/>
      <c r="AE1281" s="1"/>
      <c r="AF1281" s="1"/>
      <c r="AG1281" s="1"/>
      <c r="AH1281" s="1"/>
      <c r="AI1281" s="1"/>
      <c r="AJ1281" s="1"/>
      <c r="AK1281" s="1"/>
      <c r="AL1281" s="1"/>
      <c r="AM1281" s="1"/>
      <c r="AN1281" s="1"/>
      <c r="AO1281" s="1"/>
      <c r="AP1281" s="1"/>
      <c r="AQ1281" s="1"/>
      <c r="AR1281" s="1"/>
      <c r="AS1281" s="1"/>
      <c r="AT1281" s="1"/>
      <c r="AU1281" s="1"/>
    </row>
    <row r="1282" spans="1:47">
      <c r="A1282" s="1"/>
      <c r="B1282" s="1"/>
      <c r="C1282" s="1"/>
      <c r="D1282" s="1"/>
      <c r="E1282" s="1"/>
      <c r="F1282" s="1"/>
      <c r="G1282" s="1"/>
      <c r="H1282" s="1"/>
      <c r="I1282" s="1"/>
      <c r="J1282" s="1"/>
      <c r="K1282" s="1"/>
      <c r="L1282" s="1"/>
      <c r="M1282" s="1"/>
      <c r="N1282" s="1"/>
      <c r="O1282" s="1"/>
      <c r="P1282" s="1"/>
      <c r="Q1282" s="1"/>
      <c r="R1282" s="1"/>
      <c r="S1282" s="1"/>
      <c r="T1282" s="1"/>
      <c r="U1282" s="1"/>
      <c r="V1282" s="1"/>
      <c r="W1282" s="1"/>
      <c r="X1282" s="1"/>
      <c r="Y1282" s="1"/>
      <c r="Z1282" s="1"/>
      <c r="AA1282" s="1"/>
      <c r="AB1282" s="1"/>
      <c r="AC1282" s="1"/>
      <c r="AD1282" s="1"/>
      <c r="AE1282" s="1"/>
      <c r="AF1282" s="1"/>
      <c r="AG1282" s="1"/>
      <c r="AH1282" s="1"/>
      <c r="AI1282" s="1"/>
      <c r="AJ1282" s="1"/>
      <c r="AK1282" s="1"/>
      <c r="AL1282" s="1"/>
      <c r="AM1282" s="1"/>
      <c r="AN1282" s="1"/>
      <c r="AO1282" s="1"/>
      <c r="AP1282" s="1"/>
      <c r="AQ1282" s="1"/>
      <c r="AR1282" s="1"/>
      <c r="AS1282" s="1"/>
      <c r="AT1282" s="1"/>
      <c r="AU1282" s="1"/>
    </row>
    <row r="1283" spans="1:47">
      <c r="A1283" s="1"/>
      <c r="B1283" s="1"/>
      <c r="C1283" s="1"/>
      <c r="D1283" s="1"/>
      <c r="E1283" s="1"/>
      <c r="F1283" s="1"/>
      <c r="G1283" s="1"/>
      <c r="H1283" s="1"/>
      <c r="I1283" s="1"/>
      <c r="J1283" s="1"/>
      <c r="K1283" s="1"/>
      <c r="L1283" s="1"/>
      <c r="M1283" s="1"/>
      <c r="N1283" s="1"/>
      <c r="O1283" s="1"/>
      <c r="P1283" s="1"/>
      <c r="Q1283" s="1"/>
      <c r="R1283" s="1"/>
      <c r="S1283" s="1"/>
      <c r="T1283" s="1"/>
      <c r="U1283" s="1"/>
      <c r="V1283" s="1"/>
      <c r="W1283" s="1"/>
      <c r="X1283" s="1"/>
      <c r="Y1283" s="1"/>
      <c r="Z1283" s="1"/>
      <c r="AA1283" s="1"/>
      <c r="AB1283" s="1"/>
      <c r="AC1283" s="1"/>
      <c r="AD1283" s="1"/>
      <c r="AE1283" s="1"/>
      <c r="AF1283" s="1"/>
      <c r="AG1283" s="1"/>
      <c r="AH1283" s="1"/>
      <c r="AI1283" s="1"/>
      <c r="AJ1283" s="1"/>
      <c r="AK1283" s="1"/>
      <c r="AL1283" s="1"/>
      <c r="AM1283" s="1"/>
      <c r="AN1283" s="1"/>
      <c r="AO1283" s="1"/>
      <c r="AP1283" s="1"/>
      <c r="AQ1283" s="1"/>
      <c r="AR1283" s="1"/>
      <c r="AS1283" s="1"/>
      <c r="AT1283" s="1"/>
      <c r="AU1283" s="1"/>
    </row>
    <row r="1284" spans="1:47">
      <c r="A1284" s="1"/>
      <c r="B1284" s="1"/>
      <c r="C1284" s="1"/>
      <c r="D1284" s="1"/>
      <c r="E1284" s="1"/>
      <c r="F1284" s="1"/>
      <c r="G1284" s="1"/>
      <c r="H1284" s="1"/>
      <c r="I1284" s="1"/>
      <c r="J1284" s="1"/>
      <c r="K1284" s="1"/>
      <c r="L1284" s="1"/>
      <c r="M1284" s="1"/>
      <c r="N1284" s="1"/>
      <c r="O1284" s="1"/>
      <c r="P1284" s="1"/>
      <c r="Q1284" s="1"/>
      <c r="R1284" s="1"/>
      <c r="S1284" s="1"/>
      <c r="T1284" s="1"/>
      <c r="U1284" s="1"/>
      <c r="V1284" s="1"/>
      <c r="W1284" s="1"/>
      <c r="X1284" s="1"/>
      <c r="Y1284" s="1"/>
      <c r="Z1284" s="1"/>
      <c r="AA1284" s="1"/>
      <c r="AB1284" s="1"/>
      <c r="AC1284" s="1"/>
      <c r="AD1284" s="1"/>
      <c r="AE1284" s="1"/>
      <c r="AF1284" s="1"/>
      <c r="AG1284" s="1"/>
      <c r="AH1284" s="1"/>
      <c r="AI1284" s="1"/>
      <c r="AJ1284" s="1"/>
      <c r="AK1284" s="1"/>
      <c r="AL1284" s="1"/>
      <c r="AM1284" s="1"/>
      <c r="AN1284" s="1"/>
      <c r="AO1284" s="1"/>
      <c r="AP1284" s="1"/>
      <c r="AQ1284" s="1"/>
      <c r="AR1284" s="1"/>
      <c r="AS1284" s="1"/>
      <c r="AT1284" s="1"/>
      <c r="AU1284" s="1"/>
    </row>
    <row r="1285" spans="1:47">
      <c r="A1285" s="1"/>
      <c r="B1285" s="1"/>
      <c r="C1285" s="1"/>
      <c r="D1285" s="1"/>
      <c r="E1285" s="1"/>
      <c r="F1285" s="1"/>
      <c r="G1285" s="1"/>
      <c r="H1285" s="1"/>
      <c r="I1285" s="1"/>
      <c r="J1285" s="1"/>
      <c r="K1285" s="1"/>
      <c r="L1285" s="1"/>
      <c r="M1285" s="1"/>
      <c r="N1285" s="1"/>
      <c r="O1285" s="1"/>
      <c r="P1285" s="1"/>
      <c r="Q1285" s="1"/>
      <c r="R1285" s="1"/>
      <c r="S1285" s="1"/>
      <c r="T1285" s="1"/>
      <c r="U1285" s="1"/>
      <c r="V1285" s="1"/>
      <c r="W1285" s="1"/>
      <c r="X1285" s="1"/>
      <c r="Y1285" s="1"/>
      <c r="Z1285" s="1"/>
      <c r="AA1285" s="1"/>
      <c r="AB1285" s="1"/>
      <c r="AC1285" s="1"/>
      <c r="AD1285" s="1"/>
      <c r="AE1285" s="1"/>
      <c r="AF1285" s="1"/>
      <c r="AG1285" s="1"/>
      <c r="AH1285" s="1"/>
      <c r="AI1285" s="1"/>
      <c r="AJ1285" s="1"/>
      <c r="AK1285" s="1"/>
      <c r="AL1285" s="1"/>
      <c r="AM1285" s="1"/>
      <c r="AN1285" s="1"/>
      <c r="AO1285" s="1"/>
      <c r="AP1285" s="1"/>
      <c r="AQ1285" s="1"/>
      <c r="AR1285" s="1"/>
      <c r="AS1285" s="1"/>
      <c r="AT1285" s="1"/>
      <c r="AU1285" s="1"/>
    </row>
    <row r="1286" spans="1:47">
      <c r="A1286" s="1"/>
      <c r="B1286" s="1"/>
      <c r="C1286" s="1"/>
      <c r="D1286" s="1"/>
      <c r="E1286" s="1"/>
      <c r="F1286" s="1"/>
      <c r="G1286" s="1"/>
      <c r="H1286" s="1"/>
      <c r="I1286" s="1"/>
      <c r="J1286" s="1"/>
      <c r="K1286" s="1"/>
      <c r="L1286" s="1"/>
      <c r="M1286" s="1"/>
      <c r="N1286" s="1"/>
      <c r="O1286" s="1"/>
      <c r="P1286" s="1"/>
      <c r="Q1286" s="1"/>
      <c r="R1286" s="1"/>
      <c r="S1286" s="1"/>
      <c r="T1286" s="1"/>
      <c r="U1286" s="1"/>
      <c r="V1286" s="1"/>
      <c r="W1286" s="1"/>
      <c r="X1286" s="1"/>
      <c r="Y1286" s="1"/>
      <c r="Z1286" s="1"/>
      <c r="AA1286" s="1"/>
      <c r="AB1286" s="1"/>
      <c r="AC1286" s="1"/>
      <c r="AD1286" s="1"/>
      <c r="AE1286" s="1"/>
      <c r="AF1286" s="1"/>
      <c r="AG1286" s="1"/>
      <c r="AH1286" s="1"/>
      <c r="AI1286" s="1"/>
      <c r="AJ1286" s="1"/>
      <c r="AK1286" s="1"/>
      <c r="AL1286" s="1"/>
      <c r="AM1286" s="1"/>
      <c r="AN1286" s="1"/>
      <c r="AO1286" s="1"/>
      <c r="AP1286" s="1"/>
      <c r="AQ1286" s="1"/>
      <c r="AR1286" s="1"/>
      <c r="AS1286" s="1"/>
      <c r="AT1286" s="1"/>
      <c r="AU1286" s="1"/>
    </row>
    <row r="1287" spans="1:47">
      <c r="A1287" s="1"/>
      <c r="B1287" s="1"/>
      <c r="C1287" s="1"/>
      <c r="D1287" s="1"/>
      <c r="E1287" s="1"/>
      <c r="F1287" s="1"/>
      <c r="G1287" s="1"/>
      <c r="H1287" s="1"/>
      <c r="I1287" s="1"/>
      <c r="J1287" s="1"/>
      <c r="K1287" s="1"/>
      <c r="L1287" s="1"/>
      <c r="M1287" s="1"/>
      <c r="N1287" s="1"/>
      <c r="O1287" s="1"/>
      <c r="P1287" s="1"/>
      <c r="Q1287" s="1"/>
      <c r="R1287" s="1"/>
      <c r="S1287" s="1"/>
      <c r="T1287" s="1"/>
      <c r="U1287" s="1"/>
      <c r="V1287" s="1"/>
      <c r="W1287" s="1"/>
      <c r="X1287" s="1"/>
      <c r="Y1287" s="1"/>
      <c r="Z1287" s="1"/>
      <c r="AA1287" s="1"/>
      <c r="AB1287" s="1"/>
      <c r="AC1287" s="1"/>
      <c r="AD1287" s="1"/>
      <c r="AE1287" s="1"/>
      <c r="AF1287" s="1"/>
      <c r="AG1287" s="1"/>
      <c r="AH1287" s="1"/>
      <c r="AI1287" s="1"/>
      <c r="AJ1287" s="1"/>
      <c r="AK1287" s="1"/>
      <c r="AL1287" s="1"/>
      <c r="AM1287" s="1"/>
      <c r="AN1287" s="1"/>
      <c r="AO1287" s="1"/>
      <c r="AP1287" s="1"/>
      <c r="AQ1287" s="1"/>
      <c r="AR1287" s="1"/>
      <c r="AS1287" s="1"/>
      <c r="AT1287" s="1"/>
      <c r="AU1287" s="1"/>
    </row>
    <row r="1288" spans="1:47">
      <c r="A1288" s="1"/>
      <c r="B1288" s="1"/>
      <c r="C1288" s="1"/>
      <c r="D1288" s="1"/>
      <c r="E1288" s="1"/>
      <c r="F1288" s="1"/>
      <c r="G1288" s="1"/>
      <c r="H1288" s="1"/>
      <c r="I1288" s="1"/>
      <c r="J1288" s="1"/>
      <c r="K1288" s="1"/>
      <c r="L1288" s="1"/>
      <c r="M1288" s="1"/>
      <c r="N1288" s="1"/>
      <c r="O1288" s="1"/>
      <c r="P1288" s="1"/>
      <c r="Q1288" s="1"/>
      <c r="R1288" s="1"/>
      <c r="S1288" s="1"/>
      <c r="T1288" s="1"/>
      <c r="U1288" s="1"/>
      <c r="V1288" s="1"/>
      <c r="W1288" s="1"/>
      <c r="X1288" s="1"/>
      <c r="Y1288" s="1"/>
      <c r="Z1288" s="1"/>
      <c r="AA1288" s="1"/>
      <c r="AB1288" s="1"/>
      <c r="AC1288" s="1"/>
      <c r="AD1288" s="1"/>
      <c r="AE1288" s="1"/>
      <c r="AF1288" s="1"/>
      <c r="AG1288" s="1"/>
      <c r="AH1288" s="1"/>
      <c r="AI1288" s="1"/>
      <c r="AJ1288" s="1"/>
      <c r="AK1288" s="1"/>
      <c r="AL1288" s="1"/>
      <c r="AM1288" s="1"/>
      <c r="AN1288" s="1"/>
      <c r="AO1288" s="1"/>
      <c r="AP1288" s="1"/>
      <c r="AQ1288" s="1"/>
      <c r="AR1288" s="1"/>
      <c r="AS1288" s="1"/>
      <c r="AT1288" s="1"/>
      <c r="AU1288" s="1"/>
    </row>
    <row r="1289" spans="1:47">
      <c r="A1289" s="1"/>
      <c r="B1289" s="1"/>
      <c r="C1289" s="1"/>
      <c r="D1289" s="1"/>
      <c r="E1289" s="1"/>
      <c r="F1289" s="1"/>
      <c r="G1289" s="1"/>
      <c r="H1289" s="1"/>
      <c r="I1289" s="1"/>
      <c r="J1289" s="1"/>
      <c r="K1289" s="1"/>
      <c r="L1289" s="1"/>
      <c r="M1289" s="1"/>
      <c r="N1289" s="1"/>
      <c r="O1289" s="1"/>
      <c r="P1289" s="1"/>
      <c r="Q1289" s="1"/>
      <c r="R1289" s="1"/>
      <c r="S1289" s="1"/>
      <c r="T1289" s="1"/>
      <c r="U1289" s="1"/>
      <c r="V1289" s="1"/>
      <c r="W1289" s="1"/>
      <c r="X1289" s="1"/>
      <c r="Y1289" s="1"/>
      <c r="Z1289" s="1"/>
      <c r="AA1289" s="1"/>
      <c r="AB1289" s="1"/>
      <c r="AC1289" s="1"/>
      <c r="AD1289" s="1"/>
      <c r="AE1289" s="1"/>
      <c r="AF1289" s="1"/>
      <c r="AG1289" s="1"/>
      <c r="AH1289" s="1"/>
      <c r="AI1289" s="1"/>
      <c r="AJ1289" s="1"/>
      <c r="AK1289" s="1"/>
      <c r="AL1289" s="1"/>
      <c r="AM1289" s="1"/>
      <c r="AN1289" s="1"/>
      <c r="AO1289" s="1"/>
      <c r="AP1289" s="1"/>
      <c r="AQ1289" s="1"/>
      <c r="AR1289" s="1"/>
      <c r="AS1289" s="1"/>
      <c r="AT1289" s="1"/>
      <c r="AU1289" s="1"/>
    </row>
    <row r="1290" spans="1:47">
      <c r="A1290" s="1"/>
      <c r="B1290" s="1"/>
      <c r="C1290" s="1"/>
      <c r="D1290" s="1"/>
      <c r="E1290" s="1"/>
      <c r="F1290" s="1"/>
      <c r="G1290" s="1"/>
      <c r="H1290" s="1"/>
      <c r="I1290" s="1"/>
      <c r="J1290" s="1"/>
      <c r="K1290" s="1"/>
      <c r="L1290" s="1"/>
      <c r="M1290" s="1"/>
      <c r="N1290" s="1"/>
      <c r="O1290" s="1"/>
      <c r="P1290" s="1"/>
      <c r="Q1290" s="1"/>
      <c r="R1290" s="1"/>
      <c r="S1290" s="1"/>
      <c r="T1290" s="1"/>
      <c r="U1290" s="1"/>
      <c r="V1290" s="1"/>
      <c r="W1290" s="1"/>
      <c r="X1290" s="1"/>
      <c r="Y1290" s="1"/>
      <c r="Z1290" s="1"/>
      <c r="AA1290" s="1"/>
      <c r="AB1290" s="1"/>
      <c r="AC1290" s="1"/>
      <c r="AD1290" s="1"/>
      <c r="AE1290" s="1"/>
      <c r="AF1290" s="1"/>
      <c r="AG1290" s="1"/>
      <c r="AH1290" s="1"/>
      <c r="AI1290" s="1"/>
      <c r="AJ1290" s="1"/>
      <c r="AK1290" s="1"/>
      <c r="AL1290" s="1"/>
      <c r="AM1290" s="1"/>
      <c r="AN1290" s="1"/>
      <c r="AO1290" s="1"/>
      <c r="AP1290" s="1"/>
      <c r="AQ1290" s="1"/>
      <c r="AR1290" s="1"/>
      <c r="AS1290" s="1"/>
      <c r="AT1290" s="1"/>
      <c r="AU1290" s="1"/>
    </row>
    <row r="1291" spans="1:47">
      <c r="A1291" s="1"/>
      <c r="B1291" s="1"/>
      <c r="C1291" s="1"/>
      <c r="D1291" s="1"/>
      <c r="E1291" s="1"/>
      <c r="F1291" s="1"/>
      <c r="G1291" s="1"/>
      <c r="H1291" s="1"/>
      <c r="I1291" s="1"/>
      <c r="J1291" s="1"/>
      <c r="K1291" s="1"/>
      <c r="L1291" s="1"/>
      <c r="M1291" s="1"/>
      <c r="N1291" s="1"/>
      <c r="O1291" s="1"/>
      <c r="P1291" s="1"/>
      <c r="Q1291" s="1"/>
      <c r="R1291" s="1"/>
      <c r="S1291" s="1"/>
      <c r="T1291" s="1"/>
      <c r="U1291" s="1"/>
      <c r="V1291" s="1"/>
      <c r="W1291" s="1"/>
      <c r="X1291" s="1"/>
      <c r="Y1291" s="1"/>
      <c r="Z1291" s="1"/>
      <c r="AA1291" s="1"/>
      <c r="AB1291" s="1"/>
      <c r="AC1291" s="1"/>
      <c r="AD1291" s="1"/>
      <c r="AE1291" s="1"/>
      <c r="AF1291" s="1"/>
      <c r="AG1291" s="1"/>
      <c r="AH1291" s="1"/>
      <c r="AI1291" s="1"/>
      <c r="AJ1291" s="1"/>
      <c r="AK1291" s="1"/>
      <c r="AL1291" s="1"/>
      <c r="AM1291" s="1"/>
      <c r="AN1291" s="1"/>
      <c r="AO1291" s="1"/>
      <c r="AP1291" s="1"/>
      <c r="AQ1291" s="1"/>
      <c r="AR1291" s="1"/>
      <c r="AS1291" s="1"/>
      <c r="AT1291" s="1"/>
      <c r="AU1291" s="1"/>
    </row>
    <row r="1292" spans="1:47">
      <c r="A1292" s="1"/>
      <c r="B1292" s="1"/>
      <c r="C1292" s="1"/>
      <c r="D1292" s="1"/>
      <c r="E1292" s="1"/>
      <c r="F1292" s="1"/>
      <c r="G1292" s="1"/>
      <c r="H1292" s="1"/>
      <c r="I1292" s="1"/>
      <c r="J1292" s="1"/>
      <c r="K1292" s="1"/>
      <c r="L1292" s="1"/>
      <c r="M1292" s="1"/>
      <c r="N1292" s="1"/>
      <c r="O1292" s="1"/>
      <c r="P1292" s="1"/>
      <c r="Q1292" s="1"/>
      <c r="R1292" s="1"/>
      <c r="S1292" s="1"/>
      <c r="T1292" s="1"/>
      <c r="U1292" s="1"/>
      <c r="V1292" s="1"/>
      <c r="W1292" s="1"/>
      <c r="X1292" s="1"/>
      <c r="Y1292" s="1"/>
      <c r="Z1292" s="1"/>
      <c r="AA1292" s="1"/>
      <c r="AB1292" s="1"/>
      <c r="AC1292" s="1"/>
      <c r="AD1292" s="1"/>
      <c r="AE1292" s="1"/>
      <c r="AF1292" s="1"/>
      <c r="AG1292" s="1"/>
      <c r="AH1292" s="1"/>
      <c r="AI1292" s="1"/>
      <c r="AJ1292" s="1"/>
      <c r="AK1292" s="1"/>
      <c r="AL1292" s="1"/>
      <c r="AM1292" s="1"/>
      <c r="AN1292" s="1"/>
      <c r="AO1292" s="1"/>
      <c r="AP1292" s="1"/>
      <c r="AQ1292" s="1"/>
      <c r="AR1292" s="1"/>
      <c r="AS1292" s="1"/>
      <c r="AT1292" s="1"/>
      <c r="AU1292" s="1"/>
    </row>
    <row r="1293" spans="1:47">
      <c r="A1293" s="1"/>
      <c r="B1293" s="1"/>
      <c r="C1293" s="1"/>
      <c r="D1293" s="1"/>
      <c r="E1293" s="1"/>
      <c r="F1293" s="1"/>
      <c r="G1293" s="1"/>
      <c r="H1293" s="1"/>
      <c r="I1293" s="1"/>
      <c r="J1293" s="1"/>
      <c r="K1293" s="1"/>
      <c r="L1293" s="1"/>
      <c r="M1293" s="1"/>
      <c r="N1293" s="1"/>
      <c r="O1293" s="1"/>
      <c r="P1293" s="1"/>
      <c r="Q1293" s="1"/>
      <c r="R1293" s="1"/>
      <c r="S1293" s="1"/>
      <c r="T1293" s="1"/>
      <c r="U1293" s="1"/>
      <c r="V1293" s="1"/>
      <c r="W1293" s="1"/>
      <c r="X1293" s="1"/>
      <c r="Y1293" s="1"/>
      <c r="Z1293" s="1"/>
      <c r="AA1293" s="1"/>
      <c r="AB1293" s="1"/>
      <c r="AC1293" s="1"/>
      <c r="AD1293" s="1"/>
      <c r="AE1293" s="1"/>
      <c r="AF1293" s="1"/>
      <c r="AG1293" s="1"/>
      <c r="AH1293" s="1"/>
      <c r="AI1293" s="1"/>
      <c r="AJ1293" s="1"/>
      <c r="AK1293" s="1"/>
      <c r="AL1293" s="1"/>
      <c r="AM1293" s="1"/>
      <c r="AN1293" s="1"/>
      <c r="AO1293" s="1"/>
      <c r="AP1293" s="1"/>
      <c r="AQ1293" s="1"/>
      <c r="AR1293" s="1"/>
      <c r="AS1293" s="1"/>
      <c r="AT1293" s="1"/>
      <c r="AU1293" s="1"/>
    </row>
    <row r="1294" spans="1:47">
      <c r="A1294" s="1"/>
      <c r="B1294" s="1"/>
      <c r="C1294" s="1"/>
      <c r="D1294" s="1"/>
      <c r="E1294" s="1"/>
      <c r="F1294" s="1"/>
      <c r="G1294" s="1"/>
      <c r="H1294" s="1"/>
      <c r="I1294" s="1"/>
      <c r="J1294" s="1"/>
      <c r="K1294" s="1"/>
      <c r="L1294" s="1"/>
      <c r="M1294" s="1"/>
      <c r="N1294" s="1"/>
      <c r="O1294" s="1"/>
      <c r="P1294" s="1"/>
      <c r="Q1294" s="1"/>
      <c r="R1294" s="1"/>
      <c r="S1294" s="1"/>
      <c r="T1294" s="1"/>
      <c r="U1294" s="1"/>
      <c r="V1294" s="1"/>
      <c r="W1294" s="1"/>
      <c r="X1294" s="1"/>
      <c r="Y1294" s="1"/>
      <c r="Z1294" s="1"/>
      <c r="AA1294" s="1"/>
      <c r="AB1294" s="1"/>
      <c r="AC1294" s="1"/>
      <c r="AD1294" s="1"/>
      <c r="AE1294" s="1"/>
      <c r="AF1294" s="1"/>
      <c r="AG1294" s="1"/>
      <c r="AH1294" s="1"/>
      <c r="AI1294" s="1"/>
      <c r="AJ1294" s="1"/>
      <c r="AK1294" s="1"/>
      <c r="AL1294" s="1"/>
      <c r="AM1294" s="1"/>
      <c r="AN1294" s="1"/>
      <c r="AO1294" s="1"/>
      <c r="AP1294" s="1"/>
      <c r="AQ1294" s="1"/>
      <c r="AR1294" s="1"/>
      <c r="AS1294" s="1"/>
      <c r="AT1294" s="1"/>
      <c r="AU1294" s="1"/>
    </row>
    <row r="1295" spans="1:47">
      <c r="A1295" s="1"/>
      <c r="B1295" s="1"/>
      <c r="C1295" s="1"/>
      <c r="D1295" s="1"/>
      <c r="E1295" s="1"/>
      <c r="F1295" s="1"/>
      <c r="G1295" s="1"/>
      <c r="H1295" s="1"/>
      <c r="I1295" s="1"/>
      <c r="J1295" s="1"/>
      <c r="K1295" s="1"/>
      <c r="L1295" s="1"/>
      <c r="M1295" s="1"/>
      <c r="N1295" s="1"/>
      <c r="O1295" s="1"/>
      <c r="P1295" s="1"/>
      <c r="Q1295" s="1"/>
      <c r="R1295" s="1"/>
      <c r="S1295" s="1"/>
      <c r="T1295" s="1"/>
      <c r="U1295" s="1"/>
      <c r="V1295" s="1"/>
      <c r="W1295" s="1"/>
      <c r="X1295" s="1"/>
      <c r="Y1295" s="1"/>
      <c r="Z1295" s="1"/>
      <c r="AA1295" s="1"/>
      <c r="AB1295" s="1"/>
      <c r="AC1295" s="1"/>
      <c r="AD1295" s="1"/>
      <c r="AE1295" s="1"/>
      <c r="AF1295" s="1"/>
      <c r="AG1295" s="1"/>
      <c r="AH1295" s="1"/>
      <c r="AI1295" s="1"/>
      <c r="AJ1295" s="1"/>
      <c r="AK1295" s="1"/>
      <c r="AL1295" s="1"/>
      <c r="AM1295" s="1"/>
      <c r="AN1295" s="1"/>
      <c r="AO1295" s="1"/>
      <c r="AP1295" s="1"/>
      <c r="AQ1295" s="1"/>
      <c r="AR1295" s="1"/>
      <c r="AS1295" s="1"/>
      <c r="AT1295" s="1"/>
      <c r="AU1295" s="1"/>
    </row>
    <row r="1296" spans="1:47">
      <c r="A1296" s="1"/>
      <c r="B1296" s="1"/>
      <c r="C1296" s="1"/>
      <c r="D1296" s="1"/>
      <c r="E1296" s="1"/>
      <c r="F1296" s="1"/>
      <c r="G1296" s="1"/>
      <c r="H1296" s="1"/>
      <c r="I1296" s="1"/>
      <c r="J1296" s="1"/>
      <c r="K1296" s="1"/>
      <c r="L1296" s="1"/>
      <c r="M1296" s="1"/>
      <c r="N1296" s="1"/>
      <c r="O1296" s="1"/>
      <c r="P1296" s="1"/>
      <c r="Q1296" s="1"/>
      <c r="R1296" s="1"/>
      <c r="S1296" s="1"/>
      <c r="T1296" s="1"/>
      <c r="U1296" s="1"/>
      <c r="V1296" s="1"/>
      <c r="W1296" s="1"/>
      <c r="X1296" s="1"/>
      <c r="Y1296" s="1"/>
      <c r="Z1296" s="1"/>
      <c r="AA1296" s="1"/>
      <c r="AB1296" s="1"/>
      <c r="AC1296" s="1"/>
      <c r="AD1296" s="1"/>
      <c r="AE1296" s="1"/>
      <c r="AF1296" s="1"/>
      <c r="AG1296" s="1"/>
      <c r="AH1296" s="1"/>
      <c r="AI1296" s="1"/>
      <c r="AJ1296" s="1"/>
      <c r="AK1296" s="1"/>
      <c r="AL1296" s="1"/>
      <c r="AM1296" s="1"/>
      <c r="AN1296" s="1"/>
      <c r="AO1296" s="1"/>
      <c r="AP1296" s="1"/>
      <c r="AQ1296" s="1"/>
      <c r="AR1296" s="1"/>
      <c r="AS1296" s="1"/>
      <c r="AT1296" s="1"/>
      <c r="AU1296" s="1"/>
    </row>
    <row r="1297" spans="1:47">
      <c r="A1297" s="1"/>
      <c r="B1297" s="1"/>
      <c r="C1297" s="1"/>
      <c r="D1297" s="1"/>
      <c r="E1297" s="1"/>
      <c r="F1297" s="1"/>
      <c r="G1297" s="1"/>
      <c r="H1297" s="1"/>
      <c r="I1297" s="1"/>
      <c r="J1297" s="1"/>
      <c r="K1297" s="1"/>
      <c r="L1297" s="1"/>
      <c r="M1297" s="1"/>
      <c r="N1297" s="1"/>
      <c r="O1297" s="1"/>
      <c r="P1297" s="1"/>
      <c r="Q1297" s="1"/>
      <c r="R1297" s="1"/>
      <c r="S1297" s="1"/>
      <c r="T1297" s="1"/>
      <c r="U1297" s="1"/>
      <c r="V1297" s="1"/>
      <c r="W1297" s="1"/>
      <c r="X1297" s="1"/>
      <c r="Y1297" s="1"/>
      <c r="Z1297" s="1"/>
      <c r="AA1297" s="1"/>
      <c r="AB1297" s="1"/>
      <c r="AC1297" s="1"/>
      <c r="AD1297" s="1"/>
      <c r="AE1297" s="1"/>
      <c r="AF1297" s="1"/>
      <c r="AG1297" s="1"/>
      <c r="AH1297" s="1"/>
      <c r="AI1297" s="1"/>
      <c r="AJ1297" s="1"/>
      <c r="AK1297" s="1"/>
      <c r="AL1297" s="1"/>
      <c r="AM1297" s="1"/>
      <c r="AN1297" s="1"/>
      <c r="AO1297" s="1"/>
      <c r="AP1297" s="1"/>
      <c r="AQ1297" s="1"/>
      <c r="AR1297" s="1"/>
      <c r="AS1297" s="1"/>
      <c r="AT1297" s="1"/>
      <c r="AU1297" s="1"/>
    </row>
    <row r="1298" spans="1:47">
      <c r="A1298" s="1"/>
      <c r="B1298" s="1"/>
      <c r="C1298" s="1"/>
      <c r="D1298" s="1"/>
      <c r="E1298" s="1"/>
      <c r="F1298" s="1"/>
      <c r="G1298" s="1"/>
      <c r="H1298" s="1"/>
      <c r="I1298" s="1"/>
      <c r="J1298" s="1"/>
      <c r="K1298" s="1"/>
      <c r="L1298" s="1"/>
      <c r="M1298" s="1"/>
      <c r="N1298" s="1"/>
      <c r="O1298" s="1"/>
      <c r="P1298" s="1"/>
      <c r="Q1298" s="1"/>
      <c r="R1298" s="1"/>
      <c r="S1298" s="1"/>
      <c r="T1298" s="1"/>
      <c r="U1298" s="1"/>
      <c r="V1298" s="1"/>
      <c r="W1298" s="1"/>
      <c r="X1298" s="1"/>
      <c r="Y1298" s="1"/>
      <c r="Z1298" s="1"/>
      <c r="AA1298" s="1"/>
      <c r="AB1298" s="1"/>
      <c r="AC1298" s="1"/>
      <c r="AD1298" s="1"/>
      <c r="AE1298" s="1"/>
      <c r="AF1298" s="1"/>
      <c r="AG1298" s="1"/>
      <c r="AH1298" s="1"/>
      <c r="AI1298" s="1"/>
      <c r="AJ1298" s="1"/>
      <c r="AK1298" s="1"/>
      <c r="AL1298" s="1"/>
      <c r="AM1298" s="1"/>
      <c r="AN1298" s="1"/>
      <c r="AO1298" s="1"/>
      <c r="AP1298" s="1"/>
      <c r="AQ1298" s="1"/>
      <c r="AR1298" s="1"/>
      <c r="AS1298" s="1"/>
      <c r="AT1298" s="1"/>
      <c r="AU1298" s="1"/>
    </row>
    <row r="1299" spans="1:47">
      <c r="A1299" s="1"/>
      <c r="B1299" s="1"/>
      <c r="C1299" s="1"/>
      <c r="D1299" s="1"/>
      <c r="E1299" s="1"/>
      <c r="F1299" s="1"/>
      <c r="G1299" s="1"/>
      <c r="H1299" s="1"/>
      <c r="I1299" s="1"/>
      <c r="J1299" s="1"/>
      <c r="K1299" s="1"/>
      <c r="L1299" s="1"/>
      <c r="M1299" s="1"/>
      <c r="N1299" s="1"/>
      <c r="O1299" s="1"/>
      <c r="P1299" s="1"/>
      <c r="Q1299" s="1"/>
      <c r="R1299" s="1"/>
      <c r="S1299" s="1"/>
      <c r="T1299" s="1"/>
      <c r="U1299" s="1"/>
      <c r="V1299" s="1"/>
      <c r="W1299" s="1"/>
      <c r="X1299" s="1"/>
      <c r="Y1299" s="1"/>
      <c r="Z1299" s="1"/>
      <c r="AA1299" s="1"/>
      <c r="AB1299" s="1"/>
      <c r="AC1299" s="1"/>
      <c r="AD1299" s="1"/>
      <c r="AE1299" s="1"/>
      <c r="AF1299" s="1"/>
      <c r="AG1299" s="1"/>
      <c r="AH1299" s="1"/>
      <c r="AI1299" s="1"/>
      <c r="AJ1299" s="1"/>
      <c r="AK1299" s="1"/>
      <c r="AL1299" s="1"/>
      <c r="AM1299" s="1"/>
      <c r="AN1299" s="1"/>
      <c r="AO1299" s="1"/>
      <c r="AP1299" s="1"/>
      <c r="AQ1299" s="1"/>
      <c r="AR1299" s="1"/>
      <c r="AS1299" s="1"/>
      <c r="AT1299" s="1"/>
      <c r="AU1299" s="1"/>
    </row>
    <row r="1300" spans="1:47">
      <c r="A1300" s="1"/>
      <c r="B1300" s="1"/>
      <c r="C1300" s="1"/>
      <c r="D1300" s="1"/>
      <c r="E1300" s="1"/>
      <c r="F1300" s="1"/>
      <c r="G1300" s="1"/>
      <c r="H1300" s="1"/>
      <c r="I1300" s="1"/>
      <c r="J1300" s="1"/>
      <c r="K1300" s="1"/>
      <c r="L1300" s="1"/>
      <c r="M1300" s="1"/>
      <c r="N1300" s="1"/>
      <c r="O1300" s="1"/>
      <c r="P1300" s="1"/>
      <c r="Q1300" s="1"/>
      <c r="R1300" s="1"/>
      <c r="S1300" s="1"/>
      <c r="T1300" s="1"/>
      <c r="U1300" s="1"/>
      <c r="V1300" s="1"/>
      <c r="W1300" s="1"/>
      <c r="X1300" s="1"/>
      <c r="Y1300" s="1"/>
      <c r="Z1300" s="1"/>
      <c r="AA1300" s="1"/>
      <c r="AB1300" s="1"/>
      <c r="AC1300" s="1"/>
      <c r="AD1300" s="1"/>
      <c r="AE1300" s="1"/>
      <c r="AF1300" s="1"/>
      <c r="AG1300" s="1"/>
      <c r="AH1300" s="1"/>
      <c r="AI1300" s="1"/>
      <c r="AJ1300" s="1"/>
      <c r="AK1300" s="1"/>
      <c r="AL1300" s="1"/>
      <c r="AM1300" s="1"/>
      <c r="AN1300" s="1"/>
      <c r="AO1300" s="1"/>
      <c r="AP1300" s="1"/>
      <c r="AQ1300" s="1"/>
      <c r="AR1300" s="1"/>
      <c r="AS1300" s="1"/>
      <c r="AT1300" s="1"/>
      <c r="AU1300" s="1"/>
    </row>
  </sheetData>
  <mergeCells count="1">
    <mergeCell ref="A4:L4"/>
  </mergeCells>
  <conditionalFormatting sqref="J6:K1230">
    <cfRule type="cellIs" dxfId="2" priority="1" operator="lessThan">
      <formula>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U1300"/>
  <sheetViews>
    <sheetView showGridLines="0" workbookViewId="0">
      <pane xSplit="5" ySplit="5" topLeftCell="F6" activePane="bottomRight" state="frozen"/>
      <selection pane="topRight"/>
      <selection pane="bottomLeft"/>
      <selection pane="bottomRight" activeCell="F6" sqref="F6"/>
    </sheetView>
  </sheetViews>
  <sheetFormatPr baseColWidth="10" defaultColWidth="8.83203125" defaultRowHeight="14"/>
  <cols>
    <col min="1" max="1" width="37" customWidth="1"/>
    <col min="2" max="2" width="13" customWidth="1"/>
    <col min="3" max="3" width="15" customWidth="1"/>
    <col min="4" max="4" width="17" customWidth="1"/>
    <col min="5" max="5" width="32" customWidth="1"/>
    <col min="6" max="6" width="18" customWidth="1"/>
    <col min="7" max="7" width="29" customWidth="1"/>
    <col min="8" max="8" width="25" customWidth="1"/>
    <col min="9" max="9" width="16" customWidth="1"/>
    <col min="10" max="10" width="24" customWidth="1"/>
    <col min="11" max="11" width="18" customWidth="1"/>
  </cols>
  <sheetData>
    <row r="1" spans="1:47" ht="24" customHeight="1">
      <c r="A1" s="2" t="s">
        <v>1559</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row>
    <row r="2" spans="1:47" ht="18" customHeight="1">
      <c r="A2" s="3" t="s">
        <v>1560</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row>
    <row r="3" spans="1:47" ht="3" customHeight="1">
      <c r="A3" s="4"/>
      <c r="B3" s="4"/>
      <c r="C3" s="4"/>
      <c r="D3" s="4"/>
      <c r="E3" s="4"/>
      <c r="F3" s="4"/>
      <c r="G3" s="4"/>
      <c r="H3" s="4"/>
      <c r="I3" s="4"/>
      <c r="J3" s="4"/>
      <c r="K3" s="4"/>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row>
    <row r="4" spans="1:47" ht="30" customHeight="1">
      <c r="A4" s="72" t="s">
        <v>57</v>
      </c>
      <c r="B4" s="72"/>
      <c r="C4" s="72"/>
      <c r="D4" s="72"/>
      <c r="E4" s="72"/>
      <c r="F4" s="72"/>
      <c r="G4" s="72"/>
      <c r="H4" s="72"/>
      <c r="I4" s="72"/>
      <c r="J4" s="72"/>
      <c r="K4" s="72"/>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row>
    <row r="5" spans="1:47" ht="24" customHeight="1">
      <c r="A5" s="5" t="s">
        <v>58</v>
      </c>
      <c r="B5" s="22" t="s">
        <v>59</v>
      </c>
      <c r="C5" s="22" t="s">
        <v>60</v>
      </c>
      <c r="D5" s="22" t="s">
        <v>61</v>
      </c>
      <c r="E5" s="22" t="s">
        <v>62</v>
      </c>
      <c r="F5" s="22" t="s">
        <v>1561</v>
      </c>
      <c r="G5" s="22" t="s">
        <v>1562</v>
      </c>
      <c r="H5" s="22" t="s">
        <v>1563</v>
      </c>
      <c r="I5" s="22" t="s">
        <v>1564</v>
      </c>
      <c r="J5" s="22" t="s">
        <v>1565</v>
      </c>
      <c r="K5" s="6" t="s">
        <v>1566</v>
      </c>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row>
    <row r="6" spans="1:47" ht="20" customHeight="1">
      <c r="A6" s="45" t="s">
        <v>69</v>
      </c>
      <c r="B6" s="46">
        <v>57816</v>
      </c>
      <c r="C6" s="47" t="s">
        <v>70</v>
      </c>
      <c r="D6" s="47" t="s">
        <v>71</v>
      </c>
      <c r="E6" s="47" t="s">
        <v>72</v>
      </c>
      <c r="F6" s="38">
        <f>'Source Data'!AN6-'Source Data'!J6</f>
        <v>-102311</v>
      </c>
      <c r="G6" s="38">
        <f>'Source Data'!AO6-'Source Data'!K6</f>
        <v>-443436</v>
      </c>
      <c r="H6" s="38">
        <f>'Source Data'!AP6-'Source Data'!L6</f>
        <v>-395111</v>
      </c>
      <c r="I6" s="38">
        <f>'Source Data'!AQ6-'Source Data'!M6</f>
        <v>-369251</v>
      </c>
      <c r="J6" s="38">
        <f>'Source Data'!AR6-'Source Data'!N6</f>
        <v>-23394</v>
      </c>
      <c r="K6" s="29">
        <f t="shared" ref="K6:K69" si="0">SUM(F6:J6)</f>
        <v>-1333503</v>
      </c>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row>
    <row r="7" spans="1:47" ht="20" customHeight="1">
      <c r="A7" s="48" t="s">
        <v>73</v>
      </c>
      <c r="B7" s="49">
        <v>57829</v>
      </c>
      <c r="C7" s="50" t="s">
        <v>70</v>
      </c>
      <c r="D7" s="50" t="s">
        <v>71</v>
      </c>
      <c r="E7" s="50" t="s">
        <v>74</v>
      </c>
      <c r="F7" s="39">
        <f>'Source Data'!AN7-'Source Data'!J7</f>
        <v>62451</v>
      </c>
      <c r="G7" s="39">
        <f>'Source Data'!AO7-'Source Data'!K7</f>
        <v>535406</v>
      </c>
      <c r="H7" s="39">
        <f>'Source Data'!AP7-'Source Data'!L7</f>
        <v>249604</v>
      </c>
      <c r="I7" s="39">
        <f>'Source Data'!AQ7-'Source Data'!M7</f>
        <v>215968</v>
      </c>
      <c r="J7" s="39">
        <f>'Source Data'!AR7-'Source Data'!N7</f>
        <v>271406</v>
      </c>
      <c r="K7" s="64">
        <f t="shared" si="0"/>
        <v>1334835</v>
      </c>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row>
    <row r="8" spans="1:47" ht="20" customHeight="1">
      <c r="A8" s="48" t="s">
        <v>75</v>
      </c>
      <c r="B8" s="49">
        <v>101871</v>
      </c>
      <c r="C8" s="50" t="s">
        <v>76</v>
      </c>
      <c r="D8" s="50" t="s">
        <v>71</v>
      </c>
      <c r="E8" s="50" t="s">
        <v>74</v>
      </c>
      <c r="F8" s="39">
        <f>'Source Data'!AN8-'Source Data'!J8</f>
        <v>8610</v>
      </c>
      <c r="G8" s="39">
        <f>'Source Data'!AO8-'Source Data'!K8</f>
        <v>57555</v>
      </c>
      <c r="H8" s="39">
        <f>'Source Data'!AP8-'Source Data'!L8</f>
        <v>36753</v>
      </c>
      <c r="I8" s="39">
        <f>'Source Data'!AQ8-'Source Data'!M8</f>
        <v>75635</v>
      </c>
      <c r="J8" s="39">
        <f>'Source Data'!AR8-'Source Data'!N8</f>
        <v>16500</v>
      </c>
      <c r="K8" s="64">
        <f t="shared" si="0"/>
        <v>195053</v>
      </c>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row>
    <row r="9" spans="1:47" ht="20" customHeight="1">
      <c r="A9" s="48" t="s">
        <v>77</v>
      </c>
      <c r="B9" s="49">
        <v>109901</v>
      </c>
      <c r="C9" s="50" t="s">
        <v>78</v>
      </c>
      <c r="D9" s="50" t="s">
        <v>79</v>
      </c>
      <c r="E9" s="50" t="s">
        <v>74</v>
      </c>
      <c r="F9" s="39">
        <f>'Source Data'!AN9-'Source Data'!J9</f>
        <v>41138</v>
      </c>
      <c r="G9" s="39">
        <f>'Source Data'!AO9-'Source Data'!K9</f>
        <v>2893</v>
      </c>
      <c r="H9" s="39">
        <f>'Source Data'!AP9-'Source Data'!L9</f>
        <v>24104</v>
      </c>
      <c r="I9" s="39">
        <f>'Source Data'!AQ9-'Source Data'!M9</f>
        <v>70560</v>
      </c>
      <c r="J9" s="39">
        <f>'Source Data'!AR9-'Source Data'!N9</f>
        <v>43906</v>
      </c>
      <c r="K9" s="64">
        <f t="shared" si="0"/>
        <v>182601</v>
      </c>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row>
    <row r="10" spans="1:47" ht="20" customHeight="1">
      <c r="A10" s="48" t="s">
        <v>80</v>
      </c>
      <c r="B10" s="49">
        <v>95901</v>
      </c>
      <c r="C10" s="50" t="s">
        <v>81</v>
      </c>
      <c r="D10" s="50" t="s">
        <v>79</v>
      </c>
      <c r="E10" s="50" t="s">
        <v>74</v>
      </c>
      <c r="F10" s="39">
        <f>'Source Data'!AN10-'Source Data'!J10</f>
        <v>79603</v>
      </c>
      <c r="G10" s="39">
        <f>'Source Data'!AO10-'Source Data'!K10</f>
        <v>89684</v>
      </c>
      <c r="H10" s="39">
        <f>'Source Data'!AP10-'Source Data'!L10</f>
        <v>160402</v>
      </c>
      <c r="I10" s="39">
        <f>'Source Data'!AQ10-'Source Data'!M10</f>
        <v>37279</v>
      </c>
      <c r="J10" s="39">
        <f>'Source Data'!AR10-'Source Data'!N10</f>
        <v>95820</v>
      </c>
      <c r="K10" s="64">
        <f t="shared" si="0"/>
        <v>462788</v>
      </c>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row>
    <row r="11" spans="1:47" ht="20" customHeight="1">
      <c r="A11" s="48" t="s">
        <v>82</v>
      </c>
      <c r="B11" s="49">
        <v>221901</v>
      </c>
      <c r="C11" s="50" t="s">
        <v>83</v>
      </c>
      <c r="D11" s="50" t="s">
        <v>79</v>
      </c>
      <c r="E11" s="50" t="s">
        <v>74</v>
      </c>
      <c r="F11" s="39">
        <f>'Source Data'!AN11-'Source Data'!J11</f>
        <v>694117</v>
      </c>
      <c r="G11" s="39">
        <f>'Source Data'!AO11-'Source Data'!K11</f>
        <v>-1341192</v>
      </c>
      <c r="H11" s="39">
        <f>'Source Data'!AP11-'Source Data'!L11</f>
        <v>1251581</v>
      </c>
      <c r="I11" s="39">
        <f>'Source Data'!AQ11-'Source Data'!M11</f>
        <v>688255</v>
      </c>
      <c r="J11" s="39">
        <f>'Source Data'!AR11-'Source Data'!N11</f>
        <v>2506193</v>
      </c>
      <c r="K11" s="64">
        <f t="shared" si="0"/>
        <v>3798954</v>
      </c>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row>
    <row r="12" spans="1:47" ht="20" customHeight="1">
      <c r="A12" s="48" t="s">
        <v>84</v>
      </c>
      <c r="B12" s="49">
        <v>57814</v>
      </c>
      <c r="C12" s="50" t="s">
        <v>70</v>
      </c>
      <c r="D12" s="50" t="s">
        <v>71</v>
      </c>
      <c r="E12" s="50" t="s">
        <v>74</v>
      </c>
      <c r="F12" s="39">
        <f>'Source Data'!AN12-'Source Data'!J12</f>
        <v>-7200</v>
      </c>
      <c r="G12" s="39">
        <f>'Source Data'!AO12-'Source Data'!K12</f>
        <v>-177625</v>
      </c>
      <c r="H12" s="39">
        <f>'Source Data'!AP12-'Source Data'!L12</f>
        <v>-45520</v>
      </c>
      <c r="I12" s="39">
        <f>'Source Data'!AQ12-'Source Data'!M12</f>
        <v>-3198</v>
      </c>
      <c r="J12" s="39">
        <f>'Source Data'!AR12-'Source Data'!N12</f>
        <v>0</v>
      </c>
      <c r="K12" s="64">
        <f t="shared" si="0"/>
        <v>-233543</v>
      </c>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row>
    <row r="13" spans="1:47" ht="20" customHeight="1">
      <c r="A13" s="48" t="s">
        <v>85</v>
      </c>
      <c r="B13" s="49">
        <v>14901</v>
      </c>
      <c r="C13" s="50" t="s">
        <v>86</v>
      </c>
      <c r="D13" s="50" t="s">
        <v>79</v>
      </c>
      <c r="E13" s="50" t="s">
        <v>74</v>
      </c>
      <c r="F13" s="39">
        <f>'Source Data'!AN13-'Source Data'!J13</f>
        <v>421246</v>
      </c>
      <c r="G13" s="39">
        <f>'Source Data'!AO13-'Source Data'!K13</f>
        <v>109626</v>
      </c>
      <c r="H13" s="39">
        <f>'Source Data'!AP13-'Source Data'!L13</f>
        <v>325093</v>
      </c>
      <c r="I13" s="39">
        <f>'Source Data'!AQ13-'Source Data'!M13</f>
        <v>276491</v>
      </c>
      <c r="J13" s="39">
        <f>'Source Data'!AR13-'Source Data'!N13</f>
        <v>149872</v>
      </c>
      <c r="K13" s="64">
        <f t="shared" si="0"/>
        <v>1282328</v>
      </c>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row>
    <row r="14" spans="1:47" ht="20" customHeight="1">
      <c r="A14" s="48" t="s">
        <v>87</v>
      </c>
      <c r="B14" s="49">
        <v>101810</v>
      </c>
      <c r="C14" s="50" t="s">
        <v>76</v>
      </c>
      <c r="D14" s="50" t="s">
        <v>71</v>
      </c>
      <c r="E14" s="50" t="s">
        <v>74</v>
      </c>
      <c r="F14" s="39">
        <f>'Source Data'!AN14-'Source Data'!J14</f>
        <v>0</v>
      </c>
      <c r="G14" s="39">
        <f>'Source Data'!AO14-'Source Data'!K14</f>
        <v>138329</v>
      </c>
      <c r="H14" s="39">
        <f>'Source Data'!AP14-'Source Data'!L14</f>
        <v>172184</v>
      </c>
      <c r="I14" s="39">
        <f>'Source Data'!AQ14-'Source Data'!M14</f>
        <v>370285</v>
      </c>
      <c r="J14" s="39">
        <f>'Source Data'!AR14-'Source Data'!N14</f>
        <v>169750</v>
      </c>
      <c r="K14" s="64">
        <f t="shared" si="0"/>
        <v>850548</v>
      </c>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row>
    <row r="15" spans="1:47" ht="20" customHeight="1">
      <c r="A15" s="48" t="s">
        <v>88</v>
      </c>
      <c r="B15" s="49">
        <v>57810</v>
      </c>
      <c r="C15" s="50" t="s">
        <v>70</v>
      </c>
      <c r="D15" s="50" t="s">
        <v>71</v>
      </c>
      <c r="E15" s="50" t="s">
        <v>89</v>
      </c>
      <c r="F15" s="39">
        <f>'Source Data'!AN15-'Source Data'!J15</f>
        <v>0</v>
      </c>
      <c r="G15" s="39">
        <f>'Source Data'!AO15-'Source Data'!K15</f>
        <v>-213555</v>
      </c>
      <c r="H15" s="39">
        <f>'Source Data'!AP15-'Source Data'!L15</f>
        <v>-91145</v>
      </c>
      <c r="I15" s="39">
        <f>'Source Data'!AQ15-'Source Data'!M15</f>
        <v>-132602</v>
      </c>
      <c r="J15" s="39">
        <f>'Source Data'!AR15-'Source Data'!N15</f>
        <v>-48575</v>
      </c>
      <c r="K15" s="64">
        <f t="shared" si="0"/>
        <v>-485877</v>
      </c>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row>
    <row r="16" spans="1:47" ht="20" customHeight="1">
      <c r="A16" s="48" t="s">
        <v>90</v>
      </c>
      <c r="B16" s="49">
        <v>220821</v>
      </c>
      <c r="C16" s="50" t="s">
        <v>91</v>
      </c>
      <c r="D16" s="50" t="s">
        <v>71</v>
      </c>
      <c r="E16" s="50" t="s">
        <v>89</v>
      </c>
      <c r="F16" s="39">
        <f>'Source Data'!AN16-'Source Data'!J16</f>
        <v>0</v>
      </c>
      <c r="G16" s="39">
        <f>'Source Data'!AO16-'Source Data'!K16</f>
        <v>0</v>
      </c>
      <c r="H16" s="39">
        <f>'Source Data'!AP16-'Source Data'!L16</f>
        <v>0</v>
      </c>
      <c r="I16" s="39">
        <f>'Source Data'!AQ16-'Source Data'!M16</f>
        <v>0</v>
      </c>
      <c r="J16" s="39">
        <f>'Source Data'!AR16-'Source Data'!N16</f>
        <v>0</v>
      </c>
      <c r="K16" s="64">
        <f t="shared" si="0"/>
        <v>0</v>
      </c>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row>
    <row r="17" spans="1:47" ht="20" customHeight="1">
      <c r="A17" s="48" t="s">
        <v>92</v>
      </c>
      <c r="B17" s="49">
        <v>101849</v>
      </c>
      <c r="C17" s="50" t="s">
        <v>76</v>
      </c>
      <c r="D17" s="50" t="s">
        <v>71</v>
      </c>
      <c r="E17" s="50" t="s">
        <v>74</v>
      </c>
      <c r="F17" s="39">
        <f>'Source Data'!AN17-'Source Data'!J17</f>
        <v>0</v>
      </c>
      <c r="G17" s="39">
        <f>'Source Data'!AO17-'Source Data'!K17</f>
        <v>-22562</v>
      </c>
      <c r="H17" s="39">
        <f>'Source Data'!AP17-'Source Data'!L17</f>
        <v>17226</v>
      </c>
      <c r="I17" s="39">
        <f>'Source Data'!AQ17-'Source Data'!M17</f>
        <v>35723</v>
      </c>
      <c r="J17" s="39">
        <f>'Source Data'!AR17-'Source Data'!N17</f>
        <v>37811</v>
      </c>
      <c r="K17" s="64">
        <f t="shared" si="0"/>
        <v>68198</v>
      </c>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row>
    <row r="18" spans="1:47" ht="20" customHeight="1">
      <c r="A18" s="48" t="s">
        <v>93</v>
      </c>
      <c r="B18" s="49">
        <v>180903</v>
      </c>
      <c r="C18" s="50" t="s">
        <v>94</v>
      </c>
      <c r="D18" s="50" t="s">
        <v>79</v>
      </c>
      <c r="E18" s="50" t="s">
        <v>74</v>
      </c>
      <c r="F18" s="39">
        <f>'Source Data'!AN18-'Source Data'!J18</f>
        <v>23057</v>
      </c>
      <c r="G18" s="39">
        <f>'Source Data'!AO18-'Source Data'!K18</f>
        <v>-13116</v>
      </c>
      <c r="H18" s="39">
        <f>'Source Data'!AP18-'Source Data'!L18</f>
        <v>3587</v>
      </c>
      <c r="I18" s="39">
        <f>'Source Data'!AQ18-'Source Data'!M18</f>
        <v>4320</v>
      </c>
      <c r="J18" s="39">
        <f>'Source Data'!AR18-'Source Data'!N18</f>
        <v>48718</v>
      </c>
      <c r="K18" s="64">
        <f t="shared" si="0"/>
        <v>66566</v>
      </c>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row>
    <row r="19" spans="1:47" ht="20" customHeight="1">
      <c r="A19" s="48" t="s">
        <v>95</v>
      </c>
      <c r="B19" s="49">
        <v>57806</v>
      </c>
      <c r="C19" s="50" t="s">
        <v>70</v>
      </c>
      <c r="D19" s="50" t="s">
        <v>71</v>
      </c>
      <c r="E19" s="50" t="s">
        <v>74</v>
      </c>
      <c r="F19" s="39">
        <f>'Source Data'!AN19-'Source Data'!J19</f>
        <v>113025</v>
      </c>
      <c r="G19" s="39">
        <f>'Source Data'!AO19-'Source Data'!K19</f>
        <v>24671</v>
      </c>
      <c r="H19" s="39">
        <f>'Source Data'!AP19-'Source Data'!L19</f>
        <v>95199</v>
      </c>
      <c r="I19" s="39">
        <f>'Source Data'!AQ19-'Source Data'!M19</f>
        <v>33054</v>
      </c>
      <c r="J19" s="39">
        <f>'Source Data'!AR19-'Source Data'!N19</f>
        <v>171774</v>
      </c>
      <c r="K19" s="64">
        <f t="shared" si="0"/>
        <v>437723</v>
      </c>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row>
    <row r="20" spans="1:47" ht="20" customHeight="1">
      <c r="A20" s="48" t="s">
        <v>96</v>
      </c>
      <c r="B20" s="49">
        <v>178901</v>
      </c>
      <c r="C20" s="50" t="s">
        <v>97</v>
      </c>
      <c r="D20" s="50" t="s">
        <v>79</v>
      </c>
      <c r="E20" s="50" t="s">
        <v>74</v>
      </c>
      <c r="F20" s="39">
        <f>'Source Data'!AN20-'Source Data'!J20</f>
        <v>95824</v>
      </c>
      <c r="G20" s="39">
        <f>'Source Data'!AO20-'Source Data'!K20</f>
        <v>116634</v>
      </c>
      <c r="H20" s="39">
        <f>'Source Data'!AP20-'Source Data'!L20</f>
        <v>47750</v>
      </c>
      <c r="I20" s="39">
        <f>'Source Data'!AQ20-'Source Data'!M20</f>
        <v>21496</v>
      </c>
      <c r="J20" s="39">
        <f>'Source Data'!AR20-'Source Data'!N20</f>
        <v>132306</v>
      </c>
      <c r="K20" s="64">
        <f t="shared" si="0"/>
        <v>414010</v>
      </c>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row>
    <row r="21" spans="1:47" ht="20" customHeight="1">
      <c r="A21" s="48" t="s">
        <v>98</v>
      </c>
      <c r="B21" s="49">
        <v>15901</v>
      </c>
      <c r="C21" s="50" t="s">
        <v>99</v>
      </c>
      <c r="D21" s="50" t="s">
        <v>79</v>
      </c>
      <c r="E21" s="50" t="s">
        <v>74</v>
      </c>
      <c r="F21" s="39">
        <f>'Source Data'!AN21-'Source Data'!J21</f>
        <v>749377</v>
      </c>
      <c r="G21" s="39">
        <f>'Source Data'!AO21-'Source Data'!K21</f>
        <v>1119693</v>
      </c>
      <c r="H21" s="39">
        <f>'Source Data'!AP21-'Source Data'!L21</f>
        <v>143505</v>
      </c>
      <c r="I21" s="39">
        <f>'Source Data'!AQ21-'Source Data'!M21</f>
        <v>228744</v>
      </c>
      <c r="J21" s="39">
        <f>'Source Data'!AR21-'Source Data'!N21</f>
        <v>258118</v>
      </c>
      <c r="K21" s="64">
        <f t="shared" si="0"/>
        <v>2499437</v>
      </c>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row>
    <row r="22" spans="1:47" ht="20" customHeight="1">
      <c r="A22" s="48" t="s">
        <v>100</v>
      </c>
      <c r="B22" s="49">
        <v>250906</v>
      </c>
      <c r="C22" s="50" t="s">
        <v>101</v>
      </c>
      <c r="D22" s="50" t="s">
        <v>79</v>
      </c>
      <c r="E22" s="50" t="s">
        <v>74</v>
      </c>
      <c r="F22" s="39">
        <f>'Source Data'!AN22-'Source Data'!J22</f>
        <v>47878</v>
      </c>
      <c r="G22" s="39">
        <f>'Source Data'!AO22-'Source Data'!K22</f>
        <v>294385</v>
      </c>
      <c r="H22" s="39">
        <f>'Source Data'!AP22-'Source Data'!L22</f>
        <v>18252</v>
      </c>
      <c r="I22" s="39">
        <f>'Source Data'!AQ22-'Source Data'!M22</f>
        <v>106604</v>
      </c>
      <c r="J22" s="39">
        <f>'Source Data'!AR22-'Source Data'!N22</f>
        <v>149604</v>
      </c>
      <c r="K22" s="64">
        <f t="shared" si="0"/>
        <v>616723</v>
      </c>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row>
    <row r="23" spans="1:47" ht="20" customHeight="1">
      <c r="A23" s="48" t="s">
        <v>102</v>
      </c>
      <c r="B23" s="49">
        <v>209901</v>
      </c>
      <c r="C23" s="50" t="s">
        <v>103</v>
      </c>
      <c r="D23" s="50" t="s">
        <v>79</v>
      </c>
      <c r="E23" s="50" t="s">
        <v>74</v>
      </c>
      <c r="F23" s="39">
        <f>'Source Data'!AN23-'Source Data'!J23</f>
        <v>15711</v>
      </c>
      <c r="G23" s="39">
        <f>'Source Data'!AO23-'Source Data'!K23</f>
        <v>43018</v>
      </c>
      <c r="H23" s="39">
        <f>'Source Data'!AP23-'Source Data'!L23</f>
        <v>74142</v>
      </c>
      <c r="I23" s="39">
        <f>'Source Data'!AQ23-'Source Data'!M23</f>
        <v>3427</v>
      </c>
      <c r="J23" s="39">
        <f>'Source Data'!AR23-'Source Data'!N23</f>
        <v>148445</v>
      </c>
      <c r="K23" s="64">
        <f t="shared" si="0"/>
        <v>284743</v>
      </c>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row>
    <row r="24" spans="1:47" ht="20" customHeight="1">
      <c r="A24" s="48" t="s">
        <v>104</v>
      </c>
      <c r="B24" s="49">
        <v>101902</v>
      </c>
      <c r="C24" s="50" t="s">
        <v>76</v>
      </c>
      <c r="D24" s="50" t="s">
        <v>79</v>
      </c>
      <c r="E24" s="50" t="s">
        <v>74</v>
      </c>
      <c r="F24" s="39">
        <f>'Source Data'!AN24-'Source Data'!J24</f>
        <v>11929790</v>
      </c>
      <c r="G24" s="39">
        <f>'Source Data'!AO24-'Source Data'!K24</f>
        <v>19784171</v>
      </c>
      <c r="H24" s="39">
        <f>'Source Data'!AP24-'Source Data'!L24</f>
        <v>8470387</v>
      </c>
      <c r="I24" s="39">
        <f>'Source Data'!AQ24-'Source Data'!M24</f>
        <v>2104249</v>
      </c>
      <c r="J24" s="39">
        <f>'Source Data'!AR24-'Source Data'!N24</f>
        <v>-3795103</v>
      </c>
      <c r="K24" s="64">
        <f t="shared" si="0"/>
        <v>38493494</v>
      </c>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row>
    <row r="25" spans="1:47" ht="20" customHeight="1">
      <c r="A25" s="48" t="s">
        <v>105</v>
      </c>
      <c r="B25" s="49">
        <v>184907</v>
      </c>
      <c r="C25" s="50" t="s">
        <v>106</v>
      </c>
      <c r="D25" s="50" t="s">
        <v>79</v>
      </c>
      <c r="E25" s="50" t="s">
        <v>74</v>
      </c>
      <c r="F25" s="39">
        <f>'Source Data'!AN25-'Source Data'!J25</f>
        <v>830292</v>
      </c>
      <c r="G25" s="39">
        <f>'Source Data'!AO25-'Source Data'!K25</f>
        <v>794246</v>
      </c>
      <c r="H25" s="39">
        <f>'Source Data'!AP25-'Source Data'!L25</f>
        <v>1125189</v>
      </c>
      <c r="I25" s="39">
        <f>'Source Data'!AQ25-'Source Data'!M25</f>
        <v>1000120</v>
      </c>
      <c r="J25" s="39">
        <f>'Source Data'!AR25-'Source Data'!N25</f>
        <v>1591899</v>
      </c>
      <c r="K25" s="64">
        <f t="shared" si="0"/>
        <v>5341746</v>
      </c>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row>
    <row r="26" spans="1:47" ht="20" customHeight="1">
      <c r="A26" s="48" t="s">
        <v>107</v>
      </c>
      <c r="B26" s="49">
        <v>125901</v>
      </c>
      <c r="C26" s="50" t="s">
        <v>108</v>
      </c>
      <c r="D26" s="50" t="s">
        <v>79</v>
      </c>
      <c r="E26" s="50" t="s">
        <v>74</v>
      </c>
      <c r="F26" s="39">
        <f>'Source Data'!AN26-'Source Data'!J26</f>
        <v>256928</v>
      </c>
      <c r="G26" s="39">
        <f>'Source Data'!AO26-'Source Data'!K26</f>
        <v>371820</v>
      </c>
      <c r="H26" s="39">
        <f>'Source Data'!AP26-'Source Data'!L26</f>
        <v>703602</v>
      </c>
      <c r="I26" s="39">
        <f>'Source Data'!AQ26-'Source Data'!M26</f>
        <v>-233911</v>
      </c>
      <c r="J26" s="39">
        <f>'Source Data'!AR26-'Source Data'!N26</f>
        <v>477216</v>
      </c>
      <c r="K26" s="64">
        <f t="shared" si="0"/>
        <v>1575655</v>
      </c>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row>
    <row r="27" spans="1:47" ht="20" customHeight="1">
      <c r="A27" s="48" t="s">
        <v>109</v>
      </c>
      <c r="B27" s="49">
        <v>101903</v>
      </c>
      <c r="C27" s="50" t="s">
        <v>76</v>
      </c>
      <c r="D27" s="50" t="s">
        <v>79</v>
      </c>
      <c r="E27" s="50" t="s">
        <v>74</v>
      </c>
      <c r="F27" s="39">
        <f>'Source Data'!AN27-'Source Data'!J27</f>
        <v>4033538</v>
      </c>
      <c r="G27" s="39">
        <f>'Source Data'!AO27-'Source Data'!K27</f>
        <v>1631858</v>
      </c>
      <c r="H27" s="39">
        <f>'Source Data'!AP27-'Source Data'!L27</f>
        <v>2328421</v>
      </c>
      <c r="I27" s="39">
        <f>'Source Data'!AQ27-'Source Data'!M27</f>
        <v>-2381367</v>
      </c>
      <c r="J27" s="39">
        <f>'Source Data'!AR27-'Source Data'!N27</f>
        <v>1326470</v>
      </c>
      <c r="K27" s="64">
        <f t="shared" si="0"/>
        <v>6938920</v>
      </c>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row>
    <row r="28" spans="1:47" ht="20" customHeight="1">
      <c r="A28" s="48" t="s">
        <v>110</v>
      </c>
      <c r="B28" s="49">
        <v>101815</v>
      </c>
      <c r="C28" s="50" t="s">
        <v>76</v>
      </c>
      <c r="D28" s="50" t="s">
        <v>71</v>
      </c>
      <c r="E28" s="50" t="s">
        <v>74</v>
      </c>
      <c r="F28" s="39">
        <f>'Source Data'!AN28-'Source Data'!J28</f>
        <v>0</v>
      </c>
      <c r="G28" s="39">
        <f>'Source Data'!AO28-'Source Data'!K28</f>
        <v>99570</v>
      </c>
      <c r="H28" s="39">
        <f>'Source Data'!AP28-'Source Data'!L28</f>
        <v>74358</v>
      </c>
      <c r="I28" s="39">
        <f>'Source Data'!AQ28-'Source Data'!M28</f>
        <v>40064</v>
      </c>
      <c r="J28" s="39">
        <f>'Source Data'!AR28-'Source Data'!N28</f>
        <v>33473</v>
      </c>
      <c r="K28" s="64">
        <f t="shared" si="0"/>
        <v>247465</v>
      </c>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row>
    <row r="29" spans="1:47" ht="20" customHeight="1">
      <c r="A29" s="48" t="s">
        <v>111</v>
      </c>
      <c r="B29" s="49">
        <v>43901</v>
      </c>
      <c r="C29" s="50" t="s">
        <v>112</v>
      </c>
      <c r="D29" s="50" t="s">
        <v>79</v>
      </c>
      <c r="E29" s="50" t="s">
        <v>74</v>
      </c>
      <c r="F29" s="39">
        <f>'Source Data'!AN29-'Source Data'!J29</f>
        <v>1466760</v>
      </c>
      <c r="G29" s="39">
        <f>'Source Data'!AO29-'Source Data'!K29</f>
        <v>-96122</v>
      </c>
      <c r="H29" s="39">
        <f>'Source Data'!AP29-'Source Data'!L29</f>
        <v>1572877</v>
      </c>
      <c r="I29" s="39">
        <f>'Source Data'!AQ29-'Source Data'!M29</f>
        <v>-242122</v>
      </c>
      <c r="J29" s="39">
        <f>'Source Data'!AR29-'Source Data'!N29</f>
        <v>2142011</v>
      </c>
      <c r="K29" s="64">
        <f t="shared" si="0"/>
        <v>4843404</v>
      </c>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row>
    <row r="30" spans="1:47" ht="20" customHeight="1">
      <c r="A30" s="48" t="s">
        <v>113</v>
      </c>
      <c r="B30" s="49">
        <v>22901</v>
      </c>
      <c r="C30" s="50" t="s">
        <v>114</v>
      </c>
      <c r="D30" s="50" t="s">
        <v>79</v>
      </c>
      <c r="E30" s="50" t="s">
        <v>74</v>
      </c>
      <c r="F30" s="39">
        <f>'Source Data'!AN30-'Source Data'!J30</f>
        <v>41870</v>
      </c>
      <c r="G30" s="39">
        <f>'Source Data'!AO30-'Source Data'!K30</f>
        <v>46786</v>
      </c>
      <c r="H30" s="39">
        <f>'Source Data'!AP30-'Source Data'!L30</f>
        <v>128039</v>
      </c>
      <c r="I30" s="39">
        <f>'Source Data'!AQ30-'Source Data'!M30</f>
        <v>121706</v>
      </c>
      <c r="J30" s="39">
        <f>'Source Data'!AR30-'Source Data'!N30</f>
        <v>56630</v>
      </c>
      <c r="K30" s="64">
        <f t="shared" si="0"/>
        <v>395031</v>
      </c>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row>
    <row r="31" spans="1:47" ht="20" customHeight="1">
      <c r="A31" s="48" t="s">
        <v>115</v>
      </c>
      <c r="B31" s="49">
        <v>37901</v>
      </c>
      <c r="C31" s="50" t="s">
        <v>116</v>
      </c>
      <c r="D31" s="50" t="s">
        <v>79</v>
      </c>
      <c r="E31" s="50" t="s">
        <v>74</v>
      </c>
      <c r="F31" s="39">
        <f>'Source Data'!AN31-'Source Data'!J31</f>
        <v>62289</v>
      </c>
      <c r="G31" s="39">
        <f>'Source Data'!AO31-'Source Data'!K31</f>
        <v>39385</v>
      </c>
      <c r="H31" s="39">
        <f>'Source Data'!AP31-'Source Data'!L31</f>
        <v>122709</v>
      </c>
      <c r="I31" s="39">
        <f>'Source Data'!AQ31-'Source Data'!M31</f>
        <v>65301</v>
      </c>
      <c r="J31" s="39">
        <f>'Source Data'!AR31-'Source Data'!N31</f>
        <v>81461</v>
      </c>
      <c r="K31" s="64">
        <f t="shared" si="0"/>
        <v>371145</v>
      </c>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row>
    <row r="32" spans="1:47" ht="20" customHeight="1">
      <c r="A32" s="48" t="s">
        <v>117</v>
      </c>
      <c r="B32" s="49">
        <v>126901</v>
      </c>
      <c r="C32" s="50" t="s">
        <v>118</v>
      </c>
      <c r="D32" s="50" t="s">
        <v>79</v>
      </c>
      <c r="E32" s="50" t="s">
        <v>74</v>
      </c>
      <c r="F32" s="39">
        <f>'Source Data'!AN32-'Source Data'!J32</f>
        <v>355527</v>
      </c>
      <c r="G32" s="39">
        <f>'Source Data'!AO32-'Source Data'!K32</f>
        <v>88670</v>
      </c>
      <c r="H32" s="39">
        <f>'Source Data'!AP32-'Source Data'!L32</f>
        <v>409948</v>
      </c>
      <c r="I32" s="39">
        <f>'Source Data'!AQ32-'Source Data'!M32</f>
        <v>502410</v>
      </c>
      <c r="J32" s="39">
        <f>'Source Data'!AR32-'Source Data'!N32</f>
        <v>673531</v>
      </c>
      <c r="K32" s="64">
        <f t="shared" si="0"/>
        <v>2030086</v>
      </c>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row>
    <row r="33" spans="1:47" ht="20" customHeight="1">
      <c r="A33" s="48" t="s">
        <v>119</v>
      </c>
      <c r="B33" s="49">
        <v>20901</v>
      </c>
      <c r="C33" s="50" t="s">
        <v>120</v>
      </c>
      <c r="D33" s="50" t="s">
        <v>79</v>
      </c>
      <c r="E33" s="50" t="s">
        <v>74</v>
      </c>
      <c r="F33" s="39">
        <f>'Source Data'!AN33-'Source Data'!J33</f>
        <v>3176521</v>
      </c>
      <c r="G33" s="39">
        <f>'Source Data'!AO33-'Source Data'!K33</f>
        <v>1992321</v>
      </c>
      <c r="H33" s="39">
        <f>'Source Data'!AP33-'Source Data'!L33</f>
        <v>7111356</v>
      </c>
      <c r="I33" s="39">
        <f>'Source Data'!AQ33-'Source Data'!M33</f>
        <v>2406293</v>
      </c>
      <c r="J33" s="39">
        <f>'Source Data'!AR33-'Source Data'!N33</f>
        <v>-1279331</v>
      </c>
      <c r="K33" s="64">
        <f t="shared" si="0"/>
        <v>13407160</v>
      </c>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row>
    <row r="34" spans="1:47" ht="20" customHeight="1">
      <c r="A34" s="48" t="s">
        <v>121</v>
      </c>
      <c r="B34" s="49">
        <v>249901</v>
      </c>
      <c r="C34" s="50" t="s">
        <v>122</v>
      </c>
      <c r="D34" s="50" t="s">
        <v>79</v>
      </c>
      <c r="E34" s="50" t="s">
        <v>74</v>
      </c>
      <c r="F34" s="39">
        <f>'Source Data'!AN34-'Source Data'!J34</f>
        <v>68974</v>
      </c>
      <c r="G34" s="39">
        <f>'Source Data'!AO34-'Source Data'!K34</f>
        <v>101541</v>
      </c>
      <c r="H34" s="39">
        <f>'Source Data'!AP34-'Source Data'!L34</f>
        <v>124754</v>
      </c>
      <c r="I34" s="39">
        <f>'Source Data'!AQ34-'Source Data'!M34</f>
        <v>159273</v>
      </c>
      <c r="J34" s="39">
        <f>'Source Data'!AR34-'Source Data'!N34</f>
        <v>175583</v>
      </c>
      <c r="K34" s="64">
        <f t="shared" si="0"/>
        <v>630125</v>
      </c>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row>
    <row r="35" spans="1:47" ht="20" customHeight="1">
      <c r="A35" s="48" t="s">
        <v>123</v>
      </c>
      <c r="B35" s="49">
        <v>188901</v>
      </c>
      <c r="C35" s="50" t="s">
        <v>124</v>
      </c>
      <c r="D35" s="50" t="s">
        <v>79</v>
      </c>
      <c r="E35" s="50" t="s">
        <v>74</v>
      </c>
      <c r="F35" s="39">
        <f>'Source Data'!AN35-'Source Data'!J35</f>
        <v>1517303</v>
      </c>
      <c r="G35" s="39">
        <f>'Source Data'!AO35-'Source Data'!K35</f>
        <v>-2281359</v>
      </c>
      <c r="H35" s="39">
        <f>'Source Data'!AP35-'Source Data'!L35</f>
        <v>2623238</v>
      </c>
      <c r="I35" s="39">
        <f>'Source Data'!AQ35-'Source Data'!M35</f>
        <v>3161904</v>
      </c>
      <c r="J35" s="39">
        <f>'Source Data'!AR35-'Source Data'!N35</f>
        <v>1224092</v>
      </c>
      <c r="K35" s="64">
        <f t="shared" si="0"/>
        <v>6245178</v>
      </c>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row>
    <row r="36" spans="1:47" ht="20" customHeight="1">
      <c r="A36" s="48" t="s">
        <v>125</v>
      </c>
      <c r="B36" s="49">
        <v>84804</v>
      </c>
      <c r="C36" s="50" t="s">
        <v>126</v>
      </c>
      <c r="D36" s="50" t="s">
        <v>71</v>
      </c>
      <c r="E36" s="50" t="s">
        <v>74</v>
      </c>
      <c r="F36" s="39">
        <f>'Source Data'!AN36-'Source Data'!J36</f>
        <v>0</v>
      </c>
      <c r="G36" s="39">
        <f>'Source Data'!AO36-'Source Data'!K36</f>
        <v>-37801</v>
      </c>
      <c r="H36" s="39">
        <f>'Source Data'!AP36-'Source Data'!L36</f>
        <v>-62534</v>
      </c>
      <c r="I36" s="39">
        <f>'Source Data'!AQ36-'Source Data'!M36</f>
        <v>48573</v>
      </c>
      <c r="J36" s="39">
        <f>'Source Data'!AR36-'Source Data'!N36</f>
        <v>-5623</v>
      </c>
      <c r="K36" s="64">
        <f t="shared" si="0"/>
        <v>-57385</v>
      </c>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row>
    <row r="37" spans="1:47" ht="20" customHeight="1">
      <c r="A37" s="48" t="s">
        <v>127</v>
      </c>
      <c r="B37" s="49">
        <v>140901</v>
      </c>
      <c r="C37" s="50" t="s">
        <v>128</v>
      </c>
      <c r="D37" s="50" t="s">
        <v>79</v>
      </c>
      <c r="E37" s="50" t="s">
        <v>74</v>
      </c>
      <c r="F37" s="39">
        <f>'Source Data'!AN37-'Source Data'!J37</f>
        <v>-3157</v>
      </c>
      <c r="G37" s="39">
        <f>'Source Data'!AO37-'Source Data'!K37</f>
        <v>11394</v>
      </c>
      <c r="H37" s="39">
        <f>'Source Data'!AP37-'Source Data'!L37</f>
        <v>17251</v>
      </c>
      <c r="I37" s="39">
        <f>'Source Data'!AQ37-'Source Data'!M37</f>
        <v>11667</v>
      </c>
      <c r="J37" s="39">
        <f>'Source Data'!AR37-'Source Data'!N37</f>
        <v>57180</v>
      </c>
      <c r="K37" s="64">
        <f t="shared" si="0"/>
        <v>94335</v>
      </c>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row>
    <row r="38" spans="1:47" ht="20" customHeight="1">
      <c r="A38" s="48" t="s">
        <v>129</v>
      </c>
      <c r="B38" s="49">
        <v>101819</v>
      </c>
      <c r="C38" s="50" t="s">
        <v>76</v>
      </c>
      <c r="D38" s="50" t="s">
        <v>71</v>
      </c>
      <c r="E38" s="50" t="s">
        <v>74</v>
      </c>
      <c r="F38" s="39">
        <f>'Source Data'!AN38-'Source Data'!J38</f>
        <v>0</v>
      </c>
      <c r="G38" s="39">
        <f>'Source Data'!AO38-'Source Data'!K38</f>
        <v>365731</v>
      </c>
      <c r="H38" s="39">
        <f>'Source Data'!AP38-'Source Data'!L38</f>
        <v>128953</v>
      </c>
      <c r="I38" s="39">
        <f>'Source Data'!AQ38-'Source Data'!M38</f>
        <v>241587</v>
      </c>
      <c r="J38" s="39">
        <f>'Source Data'!AR38-'Source Data'!N38</f>
        <v>78573</v>
      </c>
      <c r="K38" s="64">
        <f t="shared" si="0"/>
        <v>814844</v>
      </c>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row>
    <row r="39" spans="1:47" ht="20" customHeight="1">
      <c r="A39" s="48" t="s">
        <v>130</v>
      </c>
      <c r="B39" s="49">
        <v>36901</v>
      </c>
      <c r="C39" s="50" t="s">
        <v>131</v>
      </c>
      <c r="D39" s="50" t="s">
        <v>79</v>
      </c>
      <c r="E39" s="50" t="s">
        <v>74</v>
      </c>
      <c r="F39" s="39">
        <f>'Source Data'!AN39-'Source Data'!J39</f>
        <v>593057</v>
      </c>
      <c r="G39" s="39">
        <f>'Source Data'!AO39-'Source Data'!K39</f>
        <v>416862</v>
      </c>
      <c r="H39" s="39">
        <f>'Source Data'!AP39-'Source Data'!L39</f>
        <v>331148</v>
      </c>
      <c r="I39" s="39">
        <f>'Source Data'!AQ39-'Source Data'!M39</f>
        <v>234543</v>
      </c>
      <c r="J39" s="39">
        <f>'Source Data'!AR39-'Source Data'!N39</f>
        <v>685270</v>
      </c>
      <c r="K39" s="64">
        <f t="shared" si="0"/>
        <v>2260880</v>
      </c>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row>
    <row r="40" spans="1:47" ht="20" customHeight="1">
      <c r="A40" s="48" t="s">
        <v>132</v>
      </c>
      <c r="B40" s="49">
        <v>93901</v>
      </c>
      <c r="C40" s="50" t="s">
        <v>133</v>
      </c>
      <c r="D40" s="50" t="s">
        <v>79</v>
      </c>
      <c r="E40" s="50" t="s">
        <v>74</v>
      </c>
      <c r="F40" s="39">
        <f>'Source Data'!AN40-'Source Data'!J40</f>
        <v>183388</v>
      </c>
      <c r="G40" s="39">
        <f>'Source Data'!AO40-'Source Data'!K40</f>
        <v>182702</v>
      </c>
      <c r="H40" s="39">
        <f>'Source Data'!AP40-'Source Data'!L40</f>
        <v>114381</v>
      </c>
      <c r="I40" s="39">
        <f>'Source Data'!AQ40-'Source Data'!M40</f>
        <v>80280</v>
      </c>
      <c r="J40" s="39">
        <f>'Source Data'!AR40-'Source Data'!N40</f>
        <v>47189</v>
      </c>
      <c r="K40" s="64">
        <f t="shared" si="0"/>
        <v>607940</v>
      </c>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row>
    <row r="41" spans="1:47" ht="20" customHeight="1">
      <c r="A41" s="48" t="s">
        <v>134</v>
      </c>
      <c r="B41" s="49">
        <v>2901</v>
      </c>
      <c r="C41" s="50" t="s">
        <v>135</v>
      </c>
      <c r="D41" s="50" t="s">
        <v>79</v>
      </c>
      <c r="E41" s="50" t="s">
        <v>74</v>
      </c>
      <c r="F41" s="39">
        <f>'Source Data'!AN41-'Source Data'!J41</f>
        <v>280918</v>
      </c>
      <c r="G41" s="39">
        <f>'Source Data'!AO41-'Source Data'!K41</f>
        <v>-865726</v>
      </c>
      <c r="H41" s="39">
        <f>'Source Data'!AP41-'Source Data'!L41</f>
        <v>418078</v>
      </c>
      <c r="I41" s="39">
        <f>'Source Data'!AQ41-'Source Data'!M41</f>
        <v>190989</v>
      </c>
      <c r="J41" s="39">
        <f>'Source Data'!AR41-'Source Data'!N41</f>
        <v>543626</v>
      </c>
      <c r="K41" s="64">
        <f t="shared" si="0"/>
        <v>567885</v>
      </c>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row>
    <row r="42" spans="1:47" ht="20" customHeight="1">
      <c r="A42" s="48" t="s">
        <v>136</v>
      </c>
      <c r="B42" s="49">
        <v>20902</v>
      </c>
      <c r="C42" s="50" t="s">
        <v>120</v>
      </c>
      <c r="D42" s="50" t="s">
        <v>79</v>
      </c>
      <c r="E42" s="50" t="s">
        <v>74</v>
      </c>
      <c r="F42" s="39">
        <f>'Source Data'!AN42-'Source Data'!J42</f>
        <v>472509</v>
      </c>
      <c r="G42" s="39">
        <f>'Source Data'!AO42-'Source Data'!K42</f>
        <v>369798</v>
      </c>
      <c r="H42" s="39">
        <f>'Source Data'!AP42-'Source Data'!L42</f>
        <v>761701</v>
      </c>
      <c r="I42" s="39">
        <f>'Source Data'!AQ42-'Source Data'!M42</f>
        <v>306490</v>
      </c>
      <c r="J42" s="39">
        <f>'Source Data'!AR42-'Source Data'!N42</f>
        <v>986986</v>
      </c>
      <c r="K42" s="64">
        <f t="shared" si="0"/>
        <v>2897484</v>
      </c>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row>
    <row r="43" spans="1:47" ht="20" customHeight="1">
      <c r="A43" s="48" t="s">
        <v>137</v>
      </c>
      <c r="B43" s="49">
        <v>43902</v>
      </c>
      <c r="C43" s="50" t="s">
        <v>112</v>
      </c>
      <c r="D43" s="50" t="s">
        <v>79</v>
      </c>
      <c r="E43" s="50" t="s">
        <v>74</v>
      </c>
      <c r="F43" s="39">
        <f>'Source Data'!AN43-'Source Data'!J43</f>
        <v>1441942</v>
      </c>
      <c r="G43" s="39">
        <f>'Source Data'!AO43-'Source Data'!K43</f>
        <v>1004693</v>
      </c>
      <c r="H43" s="39">
        <f>'Source Data'!AP43-'Source Data'!L43</f>
        <v>1499750</v>
      </c>
      <c r="I43" s="39">
        <f>'Source Data'!AQ43-'Source Data'!M43</f>
        <v>1132166</v>
      </c>
      <c r="J43" s="39">
        <f>'Source Data'!AR43-'Source Data'!N43</f>
        <v>466990</v>
      </c>
      <c r="K43" s="64">
        <f t="shared" si="0"/>
        <v>5545541</v>
      </c>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row>
    <row r="44" spans="1:47" ht="20" customHeight="1">
      <c r="A44" s="48" t="s">
        <v>138</v>
      </c>
      <c r="B44" s="49">
        <v>127901</v>
      </c>
      <c r="C44" s="50" t="s">
        <v>139</v>
      </c>
      <c r="D44" s="50" t="s">
        <v>79</v>
      </c>
      <c r="E44" s="50" t="s">
        <v>74</v>
      </c>
      <c r="F44" s="39">
        <f>'Source Data'!AN44-'Source Data'!J44</f>
        <v>90850</v>
      </c>
      <c r="G44" s="39">
        <f>'Source Data'!AO44-'Source Data'!K44</f>
        <v>12141</v>
      </c>
      <c r="H44" s="39">
        <f>'Source Data'!AP44-'Source Data'!L44</f>
        <v>170886</v>
      </c>
      <c r="I44" s="39">
        <f>'Source Data'!AQ44-'Source Data'!M44</f>
        <v>32498</v>
      </c>
      <c r="J44" s="39">
        <f>'Source Data'!AR44-'Source Data'!N44</f>
        <v>254145</v>
      </c>
      <c r="K44" s="64">
        <f t="shared" si="0"/>
        <v>560520</v>
      </c>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row>
    <row r="45" spans="1:47" ht="20" customHeight="1">
      <c r="A45" s="48" t="s">
        <v>140</v>
      </c>
      <c r="B45" s="49">
        <v>71906</v>
      </c>
      <c r="C45" s="50" t="s">
        <v>141</v>
      </c>
      <c r="D45" s="50" t="s">
        <v>79</v>
      </c>
      <c r="E45" s="50" t="s">
        <v>74</v>
      </c>
      <c r="F45" s="39">
        <f>'Source Data'!AN45-'Source Data'!J45</f>
        <v>166559</v>
      </c>
      <c r="G45" s="39">
        <f>'Source Data'!AO45-'Source Data'!K45</f>
        <v>276210</v>
      </c>
      <c r="H45" s="39">
        <f>'Source Data'!AP45-'Source Data'!L45</f>
        <v>120569</v>
      </c>
      <c r="I45" s="39">
        <f>'Source Data'!AQ45-'Source Data'!M45</f>
        <v>69941</v>
      </c>
      <c r="J45" s="39">
        <f>'Source Data'!AR45-'Source Data'!N45</f>
        <v>52247</v>
      </c>
      <c r="K45" s="64">
        <f t="shared" si="0"/>
        <v>685526</v>
      </c>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row>
    <row r="46" spans="1:47" ht="20" customHeight="1">
      <c r="A46" s="48" t="s">
        <v>142</v>
      </c>
      <c r="B46" s="49">
        <v>110901</v>
      </c>
      <c r="C46" s="50" t="s">
        <v>143</v>
      </c>
      <c r="D46" s="50" t="s">
        <v>79</v>
      </c>
      <c r="E46" s="50" t="s">
        <v>74</v>
      </c>
      <c r="F46" s="39">
        <f>'Source Data'!AN46-'Source Data'!J46</f>
        <v>11093</v>
      </c>
      <c r="G46" s="39">
        <f>'Source Data'!AO46-'Source Data'!K46</f>
        <v>20767</v>
      </c>
      <c r="H46" s="39">
        <f>'Source Data'!AP46-'Source Data'!L46</f>
        <v>-5296</v>
      </c>
      <c r="I46" s="39">
        <f>'Source Data'!AQ46-'Source Data'!M46</f>
        <v>42033</v>
      </c>
      <c r="J46" s="39">
        <f>'Source Data'!AR46-'Source Data'!N46</f>
        <v>91160</v>
      </c>
      <c r="K46" s="64">
        <f t="shared" si="0"/>
        <v>159757</v>
      </c>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row>
    <row r="47" spans="1:47" ht="20" customHeight="1">
      <c r="A47" s="48" t="s">
        <v>144</v>
      </c>
      <c r="B47" s="49">
        <v>228905</v>
      </c>
      <c r="C47" s="50" t="s">
        <v>145</v>
      </c>
      <c r="D47" s="50" t="s">
        <v>79</v>
      </c>
      <c r="E47" s="50" t="s">
        <v>74</v>
      </c>
      <c r="F47" s="39">
        <f>'Source Data'!AN47-'Source Data'!J47</f>
        <v>48398</v>
      </c>
      <c r="G47" s="39">
        <f>'Source Data'!AO47-'Source Data'!K47</f>
        <v>41680</v>
      </c>
      <c r="H47" s="39">
        <f>'Source Data'!AP47-'Source Data'!L47</f>
        <v>35987</v>
      </c>
      <c r="I47" s="39">
        <f>'Source Data'!AQ47-'Source Data'!M47</f>
        <v>7797</v>
      </c>
      <c r="J47" s="39">
        <f>'Source Data'!AR47-'Source Data'!N47</f>
        <v>24657</v>
      </c>
      <c r="K47" s="64">
        <f t="shared" si="0"/>
        <v>158519</v>
      </c>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row>
    <row r="48" spans="1:47" ht="20" customHeight="1">
      <c r="A48" s="48" t="s">
        <v>146</v>
      </c>
      <c r="B48" s="49">
        <v>109912</v>
      </c>
      <c r="C48" s="50" t="s">
        <v>78</v>
      </c>
      <c r="D48" s="50" t="s">
        <v>79</v>
      </c>
      <c r="E48" s="50" t="s">
        <v>74</v>
      </c>
      <c r="F48" s="39">
        <f>'Source Data'!AN48-'Source Data'!J48</f>
        <v>31859</v>
      </c>
      <c r="G48" s="39">
        <f>'Source Data'!AO48-'Source Data'!K48</f>
        <v>58550</v>
      </c>
      <c r="H48" s="39">
        <f>'Source Data'!AP48-'Source Data'!L48</f>
        <v>36206</v>
      </c>
      <c r="I48" s="39">
        <f>'Source Data'!AQ48-'Source Data'!M48</f>
        <v>65380</v>
      </c>
      <c r="J48" s="39">
        <f>'Source Data'!AR48-'Source Data'!N48</f>
        <v>33000</v>
      </c>
      <c r="K48" s="64">
        <f t="shared" si="0"/>
        <v>224995</v>
      </c>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row>
    <row r="49" spans="1:47" ht="20" customHeight="1">
      <c r="A49" s="48" t="s">
        <v>147</v>
      </c>
      <c r="B49" s="49">
        <v>205901</v>
      </c>
      <c r="C49" s="50" t="s">
        <v>148</v>
      </c>
      <c r="D49" s="50" t="s">
        <v>79</v>
      </c>
      <c r="E49" s="50" t="s">
        <v>74</v>
      </c>
      <c r="F49" s="39">
        <f>'Source Data'!AN49-'Source Data'!J49</f>
        <v>97725</v>
      </c>
      <c r="G49" s="39">
        <f>'Source Data'!AO49-'Source Data'!K49</f>
        <v>-178885</v>
      </c>
      <c r="H49" s="39">
        <f>'Source Data'!AP49-'Source Data'!L49</f>
        <v>144742</v>
      </c>
      <c r="I49" s="39">
        <f>'Source Data'!AQ49-'Source Data'!M49</f>
        <v>81710</v>
      </c>
      <c r="J49" s="39">
        <f>'Source Data'!AR49-'Source Data'!N49</f>
        <v>510749</v>
      </c>
      <c r="K49" s="64">
        <f t="shared" si="0"/>
        <v>656041</v>
      </c>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row>
    <row r="50" spans="1:47" ht="20" customHeight="1">
      <c r="A50" s="48" t="s">
        <v>149</v>
      </c>
      <c r="B50" s="49">
        <v>5901</v>
      </c>
      <c r="C50" s="50" t="s">
        <v>150</v>
      </c>
      <c r="D50" s="50" t="s">
        <v>79</v>
      </c>
      <c r="E50" s="50" t="s">
        <v>74</v>
      </c>
      <c r="F50" s="39">
        <f>'Source Data'!AN50-'Source Data'!J50</f>
        <v>60388</v>
      </c>
      <c r="G50" s="39">
        <f>'Source Data'!AO50-'Source Data'!K50</f>
        <v>94233</v>
      </c>
      <c r="H50" s="39">
        <f>'Source Data'!AP50-'Source Data'!L50</f>
        <v>49325</v>
      </c>
      <c r="I50" s="39">
        <f>'Source Data'!AQ50-'Source Data'!M50</f>
        <v>47361</v>
      </c>
      <c r="J50" s="39">
        <f>'Source Data'!AR50-'Source Data'!N50</f>
        <v>123896</v>
      </c>
      <c r="K50" s="64">
        <f t="shared" si="0"/>
        <v>375203</v>
      </c>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row>
    <row r="51" spans="1:47" ht="20" customHeight="1">
      <c r="A51" s="48" t="s">
        <v>151</v>
      </c>
      <c r="B51" s="49">
        <v>61910</v>
      </c>
      <c r="C51" s="50" t="s">
        <v>152</v>
      </c>
      <c r="D51" s="50" t="s">
        <v>79</v>
      </c>
      <c r="E51" s="50" t="s">
        <v>74</v>
      </c>
      <c r="F51" s="39">
        <f>'Source Data'!AN51-'Source Data'!J51</f>
        <v>1404469</v>
      </c>
      <c r="G51" s="39">
        <f>'Source Data'!AO51-'Source Data'!K51</f>
        <v>1058859</v>
      </c>
      <c r="H51" s="39">
        <f>'Source Data'!AP51-'Source Data'!L51</f>
        <v>1033901</v>
      </c>
      <c r="I51" s="39">
        <f>'Source Data'!AQ51-'Source Data'!M51</f>
        <v>997869</v>
      </c>
      <c r="J51" s="39">
        <f>'Source Data'!AR51-'Source Data'!N51</f>
        <v>704384</v>
      </c>
      <c r="K51" s="64">
        <f t="shared" si="0"/>
        <v>5199482</v>
      </c>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row>
    <row r="52" spans="1:47" ht="20" customHeight="1">
      <c r="A52" s="48" t="s">
        <v>153</v>
      </c>
      <c r="B52" s="49">
        <v>101803</v>
      </c>
      <c r="C52" s="50" t="s">
        <v>76</v>
      </c>
      <c r="D52" s="50" t="s">
        <v>71</v>
      </c>
      <c r="E52" s="50" t="s">
        <v>74</v>
      </c>
      <c r="F52" s="39">
        <f>'Source Data'!AN52-'Source Data'!J52</f>
        <v>-2854</v>
      </c>
      <c r="G52" s="39">
        <f>'Source Data'!AO52-'Source Data'!K52</f>
        <v>149680</v>
      </c>
      <c r="H52" s="39">
        <f>'Source Data'!AP52-'Source Data'!L52</f>
        <v>253937</v>
      </c>
      <c r="I52" s="39">
        <f>'Source Data'!AQ52-'Source Data'!M52</f>
        <v>127123</v>
      </c>
      <c r="J52" s="39">
        <f>'Source Data'!AR52-'Source Data'!N52</f>
        <v>86067</v>
      </c>
      <c r="K52" s="64">
        <f t="shared" si="0"/>
        <v>613953</v>
      </c>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row>
    <row r="53" spans="1:47" ht="20" customHeight="1">
      <c r="A53" s="48" t="s">
        <v>154</v>
      </c>
      <c r="B53" s="49">
        <v>220802</v>
      </c>
      <c r="C53" s="50" t="s">
        <v>91</v>
      </c>
      <c r="D53" s="50" t="s">
        <v>71</v>
      </c>
      <c r="E53" s="50" t="s">
        <v>74</v>
      </c>
      <c r="F53" s="39">
        <f>'Source Data'!AN53-'Source Data'!J53</f>
        <v>0</v>
      </c>
      <c r="G53" s="39">
        <f>'Source Data'!AO53-'Source Data'!K53</f>
        <v>161114</v>
      </c>
      <c r="H53" s="39">
        <f>'Source Data'!AP53-'Source Data'!L53</f>
        <v>405454</v>
      </c>
      <c r="I53" s="39">
        <f>'Source Data'!AQ53-'Source Data'!M53</f>
        <v>134909</v>
      </c>
      <c r="J53" s="39">
        <f>'Source Data'!AR53-'Source Data'!N53</f>
        <v>103287</v>
      </c>
      <c r="K53" s="64">
        <f t="shared" si="0"/>
        <v>804764</v>
      </c>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row>
    <row r="54" spans="1:47" ht="20" customHeight="1">
      <c r="A54" s="48" t="s">
        <v>155</v>
      </c>
      <c r="B54" s="49">
        <v>220901</v>
      </c>
      <c r="C54" s="50" t="s">
        <v>91</v>
      </c>
      <c r="D54" s="50" t="s">
        <v>79</v>
      </c>
      <c r="E54" s="50" t="s">
        <v>74</v>
      </c>
      <c r="F54" s="39">
        <f>'Source Data'!AN54-'Source Data'!J54</f>
        <v>4171632</v>
      </c>
      <c r="G54" s="39">
        <f>'Source Data'!AO54-'Source Data'!K54</f>
        <v>1652876</v>
      </c>
      <c r="H54" s="39">
        <f>'Source Data'!AP54-'Source Data'!L54</f>
        <v>8224639</v>
      </c>
      <c r="I54" s="39">
        <f>'Source Data'!AQ54-'Source Data'!M54</f>
        <v>2404803</v>
      </c>
      <c r="J54" s="39">
        <f>'Source Data'!AR54-'Source Data'!N54</f>
        <v>5891732</v>
      </c>
      <c r="K54" s="64">
        <f t="shared" si="0"/>
        <v>22345682</v>
      </c>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row>
    <row r="55" spans="1:47" ht="20" customHeight="1">
      <c r="A55" s="48" t="s">
        <v>156</v>
      </c>
      <c r="B55" s="49">
        <v>212901</v>
      </c>
      <c r="C55" s="50" t="s">
        <v>157</v>
      </c>
      <c r="D55" s="50" t="s">
        <v>79</v>
      </c>
      <c r="E55" s="50" t="s">
        <v>74</v>
      </c>
      <c r="F55" s="39">
        <f>'Source Data'!AN55-'Source Data'!J55</f>
        <v>140853</v>
      </c>
      <c r="G55" s="39">
        <f>'Source Data'!AO55-'Source Data'!K55</f>
        <v>70331</v>
      </c>
      <c r="H55" s="39">
        <f>'Source Data'!AP55-'Source Data'!L55</f>
        <v>131779</v>
      </c>
      <c r="I55" s="39">
        <f>'Source Data'!AQ55-'Source Data'!M55</f>
        <v>86950</v>
      </c>
      <c r="J55" s="39">
        <f>'Source Data'!AR55-'Source Data'!N55</f>
        <v>255852</v>
      </c>
      <c r="K55" s="64">
        <f t="shared" si="0"/>
        <v>685765</v>
      </c>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row>
    <row r="56" spans="1:47" ht="20" customHeight="1">
      <c r="A56" s="48" t="s">
        <v>158</v>
      </c>
      <c r="B56" s="49">
        <v>21805</v>
      </c>
      <c r="C56" s="50" t="s">
        <v>159</v>
      </c>
      <c r="D56" s="50" t="s">
        <v>71</v>
      </c>
      <c r="E56" s="50" t="s">
        <v>74</v>
      </c>
      <c r="F56" s="39">
        <f>'Source Data'!AN56-'Source Data'!J56</f>
        <v>14585</v>
      </c>
      <c r="G56" s="39">
        <f>'Source Data'!AO56-'Source Data'!K56</f>
        <v>-86481</v>
      </c>
      <c r="H56" s="39">
        <f>'Source Data'!AP56-'Source Data'!L56</f>
        <v>5682</v>
      </c>
      <c r="I56" s="39">
        <f>'Source Data'!AQ56-'Source Data'!M56</f>
        <v>-46607</v>
      </c>
      <c r="J56" s="39">
        <f>'Source Data'!AR56-'Source Data'!N56</f>
        <v>7453</v>
      </c>
      <c r="K56" s="64">
        <f t="shared" si="0"/>
        <v>-105368</v>
      </c>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row>
    <row r="57" spans="1:47" ht="20" customHeight="1">
      <c r="A57" s="48" t="s">
        <v>160</v>
      </c>
      <c r="B57" s="49">
        <v>217901</v>
      </c>
      <c r="C57" s="50" t="s">
        <v>161</v>
      </c>
      <c r="D57" s="50" t="s">
        <v>79</v>
      </c>
      <c r="E57" s="50" t="s">
        <v>74</v>
      </c>
      <c r="F57" s="39">
        <f>'Source Data'!AN57-'Source Data'!J57</f>
        <v>2938</v>
      </c>
      <c r="G57" s="39">
        <f>'Source Data'!AO57-'Source Data'!K57</f>
        <v>28993</v>
      </c>
      <c r="H57" s="39">
        <f>'Source Data'!AP57-'Source Data'!L57</f>
        <v>8781</v>
      </c>
      <c r="I57" s="39">
        <f>'Source Data'!AQ57-'Source Data'!M57</f>
        <v>-35780</v>
      </c>
      <c r="J57" s="39">
        <f>'Source Data'!AR57-'Source Data'!N57</f>
        <v>82122</v>
      </c>
      <c r="K57" s="64">
        <f t="shared" si="0"/>
        <v>87054</v>
      </c>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row>
    <row r="58" spans="1:47" ht="20" customHeight="1">
      <c r="A58" s="48" t="s">
        <v>162</v>
      </c>
      <c r="B58" s="49">
        <v>107901</v>
      </c>
      <c r="C58" s="50" t="s">
        <v>163</v>
      </c>
      <c r="D58" s="50" t="s">
        <v>79</v>
      </c>
      <c r="E58" s="50" t="s">
        <v>74</v>
      </c>
      <c r="F58" s="39">
        <f>'Source Data'!AN58-'Source Data'!J58</f>
        <v>312038</v>
      </c>
      <c r="G58" s="39">
        <f>'Source Data'!AO58-'Source Data'!K58</f>
        <v>54325</v>
      </c>
      <c r="H58" s="39">
        <f>'Source Data'!AP58-'Source Data'!L58</f>
        <v>443495</v>
      </c>
      <c r="I58" s="39">
        <f>'Source Data'!AQ58-'Source Data'!M58</f>
        <v>-35242</v>
      </c>
      <c r="J58" s="39">
        <f>'Source Data'!AR58-'Source Data'!N58</f>
        <v>395694</v>
      </c>
      <c r="K58" s="64">
        <f t="shared" si="0"/>
        <v>1170310</v>
      </c>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row>
    <row r="59" spans="1:47" ht="20" customHeight="1">
      <c r="A59" s="48" t="s">
        <v>164</v>
      </c>
      <c r="B59" s="49">
        <v>34901</v>
      </c>
      <c r="C59" s="50" t="s">
        <v>165</v>
      </c>
      <c r="D59" s="50" t="s">
        <v>79</v>
      </c>
      <c r="E59" s="50" t="s">
        <v>74</v>
      </c>
      <c r="F59" s="39">
        <f>'Source Data'!AN59-'Source Data'!J59</f>
        <v>224476</v>
      </c>
      <c r="G59" s="39">
        <f>'Source Data'!AO59-'Source Data'!K59</f>
        <v>-6577</v>
      </c>
      <c r="H59" s="39">
        <f>'Source Data'!AP59-'Source Data'!L59</f>
        <v>330678</v>
      </c>
      <c r="I59" s="39">
        <f>'Source Data'!AQ59-'Source Data'!M59</f>
        <v>154388</v>
      </c>
      <c r="J59" s="39">
        <f>'Source Data'!AR59-'Source Data'!N59</f>
        <v>103365</v>
      </c>
      <c r="K59" s="64">
        <f t="shared" si="0"/>
        <v>806330</v>
      </c>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row>
    <row r="60" spans="1:47" ht="20" customHeight="1">
      <c r="A60" s="48" t="s">
        <v>166</v>
      </c>
      <c r="B60" s="49">
        <v>61907</v>
      </c>
      <c r="C60" s="50" t="s">
        <v>152</v>
      </c>
      <c r="D60" s="50" t="s">
        <v>79</v>
      </c>
      <c r="E60" s="50" t="s">
        <v>74</v>
      </c>
      <c r="F60" s="39">
        <f>'Source Data'!AN60-'Source Data'!J60</f>
        <v>2157912</v>
      </c>
      <c r="G60" s="39">
        <f>'Source Data'!AO60-'Source Data'!K60</f>
        <v>758074</v>
      </c>
      <c r="H60" s="39">
        <f>'Source Data'!AP60-'Source Data'!L60</f>
        <v>938086</v>
      </c>
      <c r="I60" s="39">
        <f>'Source Data'!AQ60-'Source Data'!M60</f>
        <v>558950</v>
      </c>
      <c r="J60" s="39">
        <f>'Source Data'!AR60-'Source Data'!N60</f>
        <v>644319</v>
      </c>
      <c r="K60" s="64">
        <f t="shared" si="0"/>
        <v>5057341</v>
      </c>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row>
    <row r="61" spans="1:47" ht="20" customHeight="1">
      <c r="A61" s="48" t="s">
        <v>167</v>
      </c>
      <c r="B61" s="49">
        <v>227825</v>
      </c>
      <c r="C61" s="50" t="s">
        <v>168</v>
      </c>
      <c r="D61" s="50" t="s">
        <v>71</v>
      </c>
      <c r="E61" s="50" t="s">
        <v>74</v>
      </c>
      <c r="F61" s="39">
        <f>'Source Data'!AN61-'Source Data'!J61</f>
        <v>1591770</v>
      </c>
      <c r="G61" s="39">
        <f>'Source Data'!AO61-'Source Data'!K61</f>
        <v>1276686</v>
      </c>
      <c r="H61" s="39">
        <f>'Source Data'!AP61-'Source Data'!L61</f>
        <v>582044</v>
      </c>
      <c r="I61" s="39">
        <f>'Source Data'!AQ61-'Source Data'!M61</f>
        <v>93816</v>
      </c>
      <c r="J61" s="39">
        <f>'Source Data'!AR61-'Source Data'!N61</f>
        <v>293468</v>
      </c>
      <c r="K61" s="64">
        <f t="shared" si="0"/>
        <v>3837784</v>
      </c>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row>
    <row r="62" spans="1:47" ht="20" customHeight="1">
      <c r="A62" s="48" t="s">
        <v>169</v>
      </c>
      <c r="B62" s="49">
        <v>227821</v>
      </c>
      <c r="C62" s="50" t="s">
        <v>168</v>
      </c>
      <c r="D62" s="50" t="s">
        <v>71</v>
      </c>
      <c r="E62" s="50" t="s">
        <v>89</v>
      </c>
      <c r="F62" s="39">
        <f>'Source Data'!AN62-'Source Data'!J62</f>
        <v>0</v>
      </c>
      <c r="G62" s="39">
        <f>'Source Data'!AO62-'Source Data'!K62</f>
        <v>-155903</v>
      </c>
      <c r="H62" s="39">
        <f>'Source Data'!AP62-'Source Data'!L62</f>
        <v>-39207</v>
      </c>
      <c r="I62" s="39">
        <f>'Source Data'!AQ62-'Source Data'!M62</f>
        <v>9955</v>
      </c>
      <c r="J62" s="39">
        <f>'Source Data'!AR62-'Source Data'!N62</f>
        <v>68399</v>
      </c>
      <c r="K62" s="64">
        <f t="shared" si="0"/>
        <v>-116756</v>
      </c>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row>
    <row r="63" spans="1:47" ht="20" customHeight="1">
      <c r="A63" s="48" t="s">
        <v>170</v>
      </c>
      <c r="B63" s="49">
        <v>227901</v>
      </c>
      <c r="C63" s="50" t="s">
        <v>168</v>
      </c>
      <c r="D63" s="50" t="s">
        <v>79</v>
      </c>
      <c r="E63" s="50" t="s">
        <v>74</v>
      </c>
      <c r="F63" s="39">
        <f>'Source Data'!AN63-'Source Data'!J63</f>
        <v>4401870</v>
      </c>
      <c r="G63" s="39">
        <f>'Source Data'!AO63-'Source Data'!K63</f>
        <v>-672286</v>
      </c>
      <c r="H63" s="39">
        <f>'Source Data'!AP63-'Source Data'!L63</f>
        <v>9366812</v>
      </c>
      <c r="I63" s="39">
        <f>'Source Data'!AQ63-'Source Data'!M63</f>
        <v>4741237</v>
      </c>
      <c r="J63" s="39">
        <f>'Source Data'!AR63-'Source Data'!N63</f>
        <v>6825595</v>
      </c>
      <c r="K63" s="64">
        <f t="shared" si="0"/>
        <v>24663228</v>
      </c>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row>
    <row r="64" spans="1:47" ht="20" customHeight="1">
      <c r="A64" s="48" t="s">
        <v>171</v>
      </c>
      <c r="B64" s="49">
        <v>196901</v>
      </c>
      <c r="C64" s="50" t="s">
        <v>172</v>
      </c>
      <c r="D64" s="50" t="s">
        <v>79</v>
      </c>
      <c r="E64" s="50" t="s">
        <v>74</v>
      </c>
      <c r="F64" s="39">
        <f>'Source Data'!AN64-'Source Data'!J64</f>
        <v>-6528</v>
      </c>
      <c r="G64" s="39">
        <f>'Source Data'!AO64-'Source Data'!K64</f>
        <v>-5448</v>
      </c>
      <c r="H64" s="39">
        <f>'Source Data'!AP64-'Source Data'!L64</f>
        <v>8899</v>
      </c>
      <c r="I64" s="39">
        <f>'Source Data'!AQ64-'Source Data'!M64</f>
        <v>19157</v>
      </c>
      <c r="J64" s="39">
        <f>'Source Data'!AR64-'Source Data'!N64</f>
        <v>94940</v>
      </c>
      <c r="K64" s="64">
        <f t="shared" si="0"/>
        <v>111020</v>
      </c>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row>
    <row r="65" spans="1:47" ht="20" customHeight="1">
      <c r="A65" s="48" t="s">
        <v>173</v>
      </c>
      <c r="B65" s="49">
        <v>70901</v>
      </c>
      <c r="C65" s="50" t="s">
        <v>174</v>
      </c>
      <c r="D65" s="50" t="s">
        <v>79</v>
      </c>
      <c r="E65" s="50" t="s">
        <v>74</v>
      </c>
      <c r="F65" s="39">
        <f>'Source Data'!AN65-'Source Data'!J65</f>
        <v>33493</v>
      </c>
      <c r="G65" s="39">
        <f>'Source Data'!AO65-'Source Data'!K65</f>
        <v>-36532</v>
      </c>
      <c r="H65" s="39">
        <f>'Source Data'!AP65-'Source Data'!L65</f>
        <v>-32890</v>
      </c>
      <c r="I65" s="39">
        <f>'Source Data'!AQ65-'Source Data'!M65</f>
        <v>9494</v>
      </c>
      <c r="J65" s="39">
        <f>'Source Data'!AR65-'Source Data'!N65</f>
        <v>-109110</v>
      </c>
      <c r="K65" s="64">
        <f t="shared" si="0"/>
        <v>-135545</v>
      </c>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row>
    <row r="66" spans="1:47" ht="20" customHeight="1">
      <c r="A66" s="48" t="s">
        <v>175</v>
      </c>
      <c r="B66" s="49">
        <v>194902</v>
      </c>
      <c r="C66" s="50" t="s">
        <v>176</v>
      </c>
      <c r="D66" s="50" t="s">
        <v>79</v>
      </c>
      <c r="E66" s="50" t="s">
        <v>74</v>
      </c>
      <c r="F66" s="39">
        <f>'Source Data'!AN66-'Source Data'!J66</f>
        <v>40690</v>
      </c>
      <c r="G66" s="39">
        <f>'Source Data'!AO66-'Source Data'!K66</f>
        <v>175107</v>
      </c>
      <c r="H66" s="39">
        <f>'Source Data'!AP66-'Source Data'!L66</f>
        <v>38079</v>
      </c>
      <c r="I66" s="39">
        <f>'Source Data'!AQ66-'Source Data'!M66</f>
        <v>39620</v>
      </c>
      <c r="J66" s="39">
        <f>'Source Data'!AR66-'Source Data'!N66</f>
        <v>35961</v>
      </c>
      <c r="K66" s="64">
        <f t="shared" si="0"/>
        <v>329457</v>
      </c>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row>
    <row r="67" spans="1:47" ht="20" customHeight="1">
      <c r="A67" s="48" t="s">
        <v>177</v>
      </c>
      <c r="B67" s="49">
        <v>34902</v>
      </c>
      <c r="C67" s="50" t="s">
        <v>165</v>
      </c>
      <c r="D67" s="50" t="s">
        <v>79</v>
      </c>
      <c r="E67" s="50" t="s">
        <v>74</v>
      </c>
      <c r="F67" s="39">
        <f>'Source Data'!AN67-'Source Data'!J67</f>
        <v>41168</v>
      </c>
      <c r="G67" s="39">
        <f>'Source Data'!AO67-'Source Data'!K67</f>
        <v>5701</v>
      </c>
      <c r="H67" s="39">
        <f>'Source Data'!AP67-'Source Data'!L67</f>
        <v>18121</v>
      </c>
      <c r="I67" s="39">
        <f>'Source Data'!AQ67-'Source Data'!M67</f>
        <v>4404</v>
      </c>
      <c r="J67" s="39">
        <f>'Source Data'!AR67-'Source Data'!N67</f>
        <v>64827</v>
      </c>
      <c r="K67" s="64">
        <f t="shared" si="0"/>
        <v>134221</v>
      </c>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row>
    <row r="68" spans="1:47" ht="20" customHeight="1">
      <c r="A68" s="48" t="s">
        <v>178</v>
      </c>
      <c r="B68" s="49">
        <v>161918</v>
      </c>
      <c r="C68" s="50" t="s">
        <v>179</v>
      </c>
      <c r="D68" s="50" t="s">
        <v>79</v>
      </c>
      <c r="E68" s="50" t="s">
        <v>74</v>
      </c>
      <c r="F68" s="39">
        <f>'Source Data'!AN68-'Source Data'!J68</f>
        <v>-12433</v>
      </c>
      <c r="G68" s="39">
        <f>'Source Data'!AO68-'Source Data'!K68</f>
        <v>-63489</v>
      </c>
      <c r="H68" s="39">
        <f>'Source Data'!AP68-'Source Data'!L68</f>
        <v>148954</v>
      </c>
      <c r="I68" s="39">
        <f>'Source Data'!AQ68-'Source Data'!M68</f>
        <v>145328</v>
      </c>
      <c r="J68" s="39">
        <f>'Source Data'!AR68-'Source Data'!N68</f>
        <v>73672</v>
      </c>
      <c r="K68" s="64">
        <f t="shared" si="0"/>
        <v>292032</v>
      </c>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row>
    <row r="69" spans="1:47" ht="20" customHeight="1">
      <c r="A69" s="48" t="s">
        <v>180</v>
      </c>
      <c r="B69" s="49">
        <v>220915</v>
      </c>
      <c r="C69" s="50" t="s">
        <v>91</v>
      </c>
      <c r="D69" s="50" t="s">
        <v>79</v>
      </c>
      <c r="E69" s="50" t="s">
        <v>74</v>
      </c>
      <c r="F69" s="39">
        <f>'Source Data'!AN69-'Source Data'!J69</f>
        <v>1322116</v>
      </c>
      <c r="G69" s="39">
        <f>'Source Data'!AO69-'Source Data'!K69</f>
        <v>849432</v>
      </c>
      <c r="H69" s="39">
        <f>'Source Data'!AP69-'Source Data'!L69</f>
        <v>1148359</v>
      </c>
      <c r="I69" s="39">
        <f>'Source Data'!AQ69-'Source Data'!M69</f>
        <v>657764</v>
      </c>
      <c r="J69" s="39">
        <f>'Source Data'!AR69-'Source Data'!N69</f>
        <v>352027</v>
      </c>
      <c r="K69" s="64">
        <f t="shared" si="0"/>
        <v>4329698</v>
      </c>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row>
    <row r="70" spans="1:47" ht="20" customHeight="1">
      <c r="A70" s="48" t="s">
        <v>181</v>
      </c>
      <c r="B70" s="49">
        <v>30903</v>
      </c>
      <c r="C70" s="50" t="s">
        <v>182</v>
      </c>
      <c r="D70" s="50" t="s">
        <v>79</v>
      </c>
      <c r="E70" s="50" t="s">
        <v>74</v>
      </c>
      <c r="F70" s="39">
        <f>'Source Data'!AN70-'Source Data'!J70</f>
        <v>108832</v>
      </c>
      <c r="G70" s="39">
        <f>'Source Data'!AO70-'Source Data'!K70</f>
        <v>22060</v>
      </c>
      <c r="H70" s="39">
        <f>'Source Data'!AP70-'Source Data'!L70</f>
        <v>109164</v>
      </c>
      <c r="I70" s="39">
        <f>'Source Data'!AQ70-'Source Data'!M70</f>
        <v>21792</v>
      </c>
      <c r="J70" s="39">
        <f>'Source Data'!AR70-'Source Data'!N70</f>
        <v>50224</v>
      </c>
      <c r="K70" s="64">
        <f t="shared" ref="K70:K133" si="1">SUM(F70:J70)</f>
        <v>312072</v>
      </c>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row>
    <row r="71" spans="1:47" ht="20" customHeight="1">
      <c r="A71" s="48" t="s">
        <v>183</v>
      </c>
      <c r="B71" s="49">
        <v>101853</v>
      </c>
      <c r="C71" s="50" t="s">
        <v>76</v>
      </c>
      <c r="D71" s="50" t="s">
        <v>71</v>
      </c>
      <c r="E71" s="50" t="s">
        <v>74</v>
      </c>
      <c r="F71" s="39">
        <f>'Source Data'!AN71-'Source Data'!J71</f>
        <v>-2021</v>
      </c>
      <c r="G71" s="39">
        <f>'Source Data'!AO71-'Source Data'!K71</f>
        <v>41982</v>
      </c>
      <c r="H71" s="39">
        <f>'Source Data'!AP71-'Source Data'!L71</f>
        <v>179327</v>
      </c>
      <c r="I71" s="39">
        <f>'Source Data'!AQ71-'Source Data'!M71</f>
        <v>779232</v>
      </c>
      <c r="J71" s="39">
        <f>'Source Data'!AR71-'Source Data'!N71</f>
        <v>0</v>
      </c>
      <c r="K71" s="64">
        <f t="shared" si="1"/>
        <v>998520</v>
      </c>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row>
    <row r="72" spans="1:47" ht="20" customHeight="1">
      <c r="A72" s="48" t="s">
        <v>184</v>
      </c>
      <c r="B72" s="49">
        <v>200901</v>
      </c>
      <c r="C72" s="50" t="s">
        <v>185</v>
      </c>
      <c r="D72" s="50" t="s">
        <v>79</v>
      </c>
      <c r="E72" s="50" t="s">
        <v>74</v>
      </c>
      <c r="F72" s="39">
        <f>'Source Data'!AN72-'Source Data'!J72</f>
        <v>25642</v>
      </c>
      <c r="G72" s="39">
        <f>'Source Data'!AO72-'Source Data'!K72</f>
        <v>-53675</v>
      </c>
      <c r="H72" s="39">
        <f>'Source Data'!AP72-'Source Data'!L72</f>
        <v>76787</v>
      </c>
      <c r="I72" s="39">
        <f>'Source Data'!AQ72-'Source Data'!M72</f>
        <v>61749</v>
      </c>
      <c r="J72" s="39">
        <f>'Source Data'!AR72-'Source Data'!N72</f>
        <v>241670</v>
      </c>
      <c r="K72" s="64">
        <f t="shared" si="1"/>
        <v>352173</v>
      </c>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row>
    <row r="73" spans="1:47" ht="20" customHeight="1">
      <c r="A73" s="48" t="s">
        <v>186</v>
      </c>
      <c r="B73" s="49">
        <v>195902</v>
      </c>
      <c r="C73" s="50" t="s">
        <v>187</v>
      </c>
      <c r="D73" s="50" t="s">
        <v>79</v>
      </c>
      <c r="E73" s="50" t="s">
        <v>74</v>
      </c>
      <c r="F73" s="39">
        <f>'Source Data'!AN73-'Source Data'!J73</f>
        <v>206683</v>
      </c>
      <c r="G73" s="39">
        <f>'Source Data'!AO73-'Source Data'!K73</f>
        <v>1830</v>
      </c>
      <c r="H73" s="39">
        <f>'Source Data'!AP73-'Source Data'!L73</f>
        <v>38278</v>
      </c>
      <c r="I73" s="39">
        <f>'Source Data'!AQ73-'Source Data'!M73</f>
        <v>43355</v>
      </c>
      <c r="J73" s="39">
        <f>'Source Data'!AR73-'Source Data'!N73</f>
        <v>-28502</v>
      </c>
      <c r="K73" s="64">
        <f t="shared" si="1"/>
        <v>261644</v>
      </c>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row>
    <row r="74" spans="1:47" ht="20" customHeight="1">
      <c r="A74" s="48" t="s">
        <v>188</v>
      </c>
      <c r="B74" s="49">
        <v>10902</v>
      </c>
      <c r="C74" s="50" t="s">
        <v>189</v>
      </c>
      <c r="D74" s="50" t="s">
        <v>79</v>
      </c>
      <c r="E74" s="50" t="s">
        <v>74</v>
      </c>
      <c r="F74" s="39">
        <f>'Source Data'!AN74-'Source Data'!J74</f>
        <v>427302</v>
      </c>
      <c r="G74" s="39">
        <f>'Source Data'!AO74-'Source Data'!K74</f>
        <v>179575</v>
      </c>
      <c r="H74" s="39">
        <f>'Source Data'!AP74-'Source Data'!L74</f>
        <v>348748</v>
      </c>
      <c r="I74" s="39">
        <f>'Source Data'!AQ74-'Source Data'!M74</f>
        <v>107774</v>
      </c>
      <c r="J74" s="39">
        <f>'Source Data'!AR74-'Source Data'!N74</f>
        <v>168919</v>
      </c>
      <c r="K74" s="64">
        <f t="shared" si="1"/>
        <v>1232318</v>
      </c>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row>
    <row r="75" spans="1:47" ht="20" customHeight="1">
      <c r="A75" s="48" t="s">
        <v>190</v>
      </c>
      <c r="B75" s="49">
        <v>25901</v>
      </c>
      <c r="C75" s="50" t="s">
        <v>191</v>
      </c>
      <c r="D75" s="50" t="s">
        <v>79</v>
      </c>
      <c r="E75" s="50" t="s">
        <v>74</v>
      </c>
      <c r="F75" s="39">
        <f>'Source Data'!AN75-'Source Data'!J75</f>
        <v>-3293</v>
      </c>
      <c r="G75" s="39">
        <f>'Source Data'!AO75-'Source Data'!K75</f>
        <v>124081</v>
      </c>
      <c r="H75" s="39">
        <f>'Source Data'!AP75-'Source Data'!L75</f>
        <v>113542</v>
      </c>
      <c r="I75" s="39">
        <f>'Source Data'!AQ75-'Source Data'!M75</f>
        <v>30791</v>
      </c>
      <c r="J75" s="39">
        <f>'Source Data'!AR75-'Source Data'!N75</f>
        <v>95656</v>
      </c>
      <c r="K75" s="64">
        <f t="shared" si="1"/>
        <v>360777</v>
      </c>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row>
    <row r="76" spans="1:47" ht="20" customHeight="1">
      <c r="A76" s="48" t="s">
        <v>192</v>
      </c>
      <c r="B76" s="49">
        <v>178913</v>
      </c>
      <c r="C76" s="50" t="s">
        <v>97</v>
      </c>
      <c r="D76" s="50" t="s">
        <v>79</v>
      </c>
      <c r="E76" s="50" t="s">
        <v>74</v>
      </c>
      <c r="F76" s="39">
        <f>'Source Data'!AN76-'Source Data'!J76</f>
        <v>-133459</v>
      </c>
      <c r="G76" s="39">
        <f>'Source Data'!AO76-'Source Data'!K76</f>
        <v>116009</v>
      </c>
      <c r="H76" s="39">
        <f>'Source Data'!AP76-'Source Data'!L76</f>
        <v>115641</v>
      </c>
      <c r="I76" s="39">
        <f>'Source Data'!AQ76-'Source Data'!M76</f>
        <v>-47641</v>
      </c>
      <c r="J76" s="39">
        <f>'Source Data'!AR76-'Source Data'!N76</f>
        <v>245743</v>
      </c>
      <c r="K76" s="64">
        <f t="shared" si="1"/>
        <v>296293</v>
      </c>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row>
    <row r="77" spans="1:47" ht="20" customHeight="1">
      <c r="A77" s="48" t="s">
        <v>193</v>
      </c>
      <c r="B77" s="49">
        <v>36902</v>
      </c>
      <c r="C77" s="50" t="s">
        <v>131</v>
      </c>
      <c r="D77" s="50" t="s">
        <v>79</v>
      </c>
      <c r="E77" s="50" t="s">
        <v>74</v>
      </c>
      <c r="F77" s="39">
        <f>'Source Data'!AN77-'Source Data'!J77</f>
        <v>1924319</v>
      </c>
      <c r="G77" s="39">
        <f>'Source Data'!AO77-'Source Data'!K77</f>
        <v>2422148</v>
      </c>
      <c r="H77" s="39">
        <f>'Source Data'!AP77-'Source Data'!L77</f>
        <v>1813440</v>
      </c>
      <c r="I77" s="39">
        <f>'Source Data'!AQ77-'Source Data'!M77</f>
        <v>488198</v>
      </c>
      <c r="J77" s="39">
        <f>'Source Data'!AR77-'Source Data'!N77</f>
        <v>539318</v>
      </c>
      <c r="K77" s="64">
        <f t="shared" si="1"/>
        <v>7187423</v>
      </c>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row>
    <row r="78" spans="1:47" ht="20" customHeight="1">
      <c r="A78" s="48" t="s">
        <v>194</v>
      </c>
      <c r="B78" s="49">
        <v>14902</v>
      </c>
      <c r="C78" s="50" t="s">
        <v>86</v>
      </c>
      <c r="D78" s="50" t="s">
        <v>79</v>
      </c>
      <c r="E78" s="50" t="s">
        <v>74</v>
      </c>
      <c r="F78" s="39">
        <f>'Source Data'!AN78-'Source Data'!J78</f>
        <v>39513</v>
      </c>
      <c r="G78" s="39">
        <f>'Source Data'!AO78-'Source Data'!K78</f>
        <v>229357</v>
      </c>
      <c r="H78" s="39">
        <f>'Source Data'!AP78-'Source Data'!L78</f>
        <v>155665</v>
      </c>
      <c r="I78" s="39">
        <f>'Source Data'!AQ78-'Source Data'!M78</f>
        <v>75129</v>
      </c>
      <c r="J78" s="39">
        <f>'Source Data'!AR78-'Source Data'!N78</f>
        <v>20283</v>
      </c>
      <c r="K78" s="64">
        <f t="shared" si="1"/>
        <v>519947</v>
      </c>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row>
    <row r="79" spans="1:47" ht="20" customHeight="1">
      <c r="A79" s="48" t="s">
        <v>195</v>
      </c>
      <c r="B79" s="49">
        <v>15834</v>
      </c>
      <c r="C79" s="50" t="s">
        <v>99</v>
      </c>
      <c r="D79" s="50" t="s">
        <v>71</v>
      </c>
      <c r="E79" s="50" t="s">
        <v>74</v>
      </c>
      <c r="F79" s="39">
        <f>'Source Data'!AN79-'Source Data'!J79</f>
        <v>0</v>
      </c>
      <c r="G79" s="39">
        <f>'Source Data'!AO79-'Source Data'!K79</f>
        <v>-62</v>
      </c>
      <c r="H79" s="39">
        <f>'Source Data'!AP79-'Source Data'!L79</f>
        <v>7861</v>
      </c>
      <c r="I79" s="39">
        <f>'Source Data'!AQ79-'Source Data'!M79</f>
        <v>912069</v>
      </c>
      <c r="J79" s="39">
        <f>'Source Data'!AR79-'Source Data'!N79</f>
        <v>536717</v>
      </c>
      <c r="K79" s="64">
        <f t="shared" si="1"/>
        <v>1456585</v>
      </c>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row>
    <row r="80" spans="1:47" ht="20" customHeight="1">
      <c r="A80" s="48" t="s">
        <v>196</v>
      </c>
      <c r="B80" s="49">
        <v>11901</v>
      </c>
      <c r="C80" s="50" t="s">
        <v>197</v>
      </c>
      <c r="D80" s="50" t="s">
        <v>79</v>
      </c>
      <c r="E80" s="50" t="s">
        <v>74</v>
      </c>
      <c r="F80" s="39">
        <f>'Source Data'!AN80-'Source Data'!J80</f>
        <v>3934824</v>
      </c>
      <c r="G80" s="39">
        <f>'Source Data'!AO80-'Source Data'!K80</f>
        <v>3286945</v>
      </c>
      <c r="H80" s="39">
        <f>'Source Data'!AP80-'Source Data'!L80</f>
        <v>2152473</v>
      </c>
      <c r="I80" s="39">
        <f>'Source Data'!AQ80-'Source Data'!M80</f>
        <v>1131176</v>
      </c>
      <c r="J80" s="39">
        <f>'Source Data'!AR80-'Source Data'!N80</f>
        <v>533080</v>
      </c>
      <c r="K80" s="64">
        <f t="shared" si="1"/>
        <v>11038498</v>
      </c>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row>
    <row r="81" spans="1:47" ht="20" customHeight="1">
      <c r="A81" s="48" t="s">
        <v>198</v>
      </c>
      <c r="B81" s="49">
        <v>158901</v>
      </c>
      <c r="C81" s="50" t="s">
        <v>199</v>
      </c>
      <c r="D81" s="50" t="s">
        <v>79</v>
      </c>
      <c r="E81" s="50" t="s">
        <v>74</v>
      </c>
      <c r="F81" s="39">
        <f>'Source Data'!AN81-'Source Data'!J81</f>
        <v>287533</v>
      </c>
      <c r="G81" s="39">
        <f>'Source Data'!AO81-'Source Data'!K81</f>
        <v>-580142</v>
      </c>
      <c r="H81" s="39">
        <f>'Source Data'!AP81-'Source Data'!L81</f>
        <v>119273</v>
      </c>
      <c r="I81" s="39">
        <f>'Source Data'!AQ81-'Source Data'!M81</f>
        <v>-173139</v>
      </c>
      <c r="J81" s="39">
        <f>'Source Data'!AR81-'Source Data'!N81</f>
        <v>1229015</v>
      </c>
      <c r="K81" s="64">
        <f t="shared" si="1"/>
        <v>882540</v>
      </c>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row>
    <row r="82" spans="1:47" ht="20" customHeight="1">
      <c r="A82" s="48" t="s">
        <v>200</v>
      </c>
      <c r="B82" s="49">
        <v>101847</v>
      </c>
      <c r="C82" s="50" t="s">
        <v>76</v>
      </c>
      <c r="D82" s="50" t="s">
        <v>71</v>
      </c>
      <c r="E82" s="50" t="s">
        <v>74</v>
      </c>
      <c r="F82" s="39">
        <f>'Source Data'!AN82-'Source Data'!J82</f>
        <v>0</v>
      </c>
      <c r="G82" s="39">
        <f>'Source Data'!AO82-'Source Data'!K82</f>
        <v>127702</v>
      </c>
      <c r="H82" s="39">
        <f>'Source Data'!AP82-'Source Data'!L82</f>
        <v>-24940</v>
      </c>
      <c r="I82" s="39">
        <f>'Source Data'!AQ82-'Source Data'!M82</f>
        <v>85525</v>
      </c>
      <c r="J82" s="39">
        <f>'Source Data'!AR82-'Source Data'!N82</f>
        <v>314410</v>
      </c>
      <c r="K82" s="64">
        <f t="shared" si="1"/>
        <v>502697</v>
      </c>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row>
    <row r="83" spans="1:47" ht="20" customHeight="1">
      <c r="A83" s="48" t="s">
        <v>201</v>
      </c>
      <c r="B83" s="49">
        <v>123910</v>
      </c>
      <c r="C83" s="50" t="s">
        <v>202</v>
      </c>
      <c r="D83" s="50" t="s">
        <v>79</v>
      </c>
      <c r="E83" s="50" t="s">
        <v>74</v>
      </c>
      <c r="F83" s="39">
        <f>'Source Data'!AN83-'Source Data'!J83</f>
        <v>-278702</v>
      </c>
      <c r="G83" s="39">
        <f>'Source Data'!AO83-'Source Data'!K83</f>
        <v>161053</v>
      </c>
      <c r="H83" s="39">
        <f>'Source Data'!AP83-'Source Data'!L83</f>
        <v>1264954</v>
      </c>
      <c r="I83" s="39">
        <f>'Source Data'!AQ83-'Source Data'!M83</f>
        <v>416474</v>
      </c>
      <c r="J83" s="39">
        <f>'Source Data'!AR83-'Source Data'!N83</f>
        <v>4284337</v>
      </c>
      <c r="K83" s="64">
        <f t="shared" si="1"/>
        <v>5848116</v>
      </c>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row>
    <row r="84" spans="1:47" ht="20" customHeight="1">
      <c r="A84" s="48" t="s">
        <v>203</v>
      </c>
      <c r="B84" s="49">
        <v>183901</v>
      </c>
      <c r="C84" s="50" t="s">
        <v>204</v>
      </c>
      <c r="D84" s="50" t="s">
        <v>79</v>
      </c>
      <c r="E84" s="50" t="s">
        <v>74</v>
      </c>
      <c r="F84" s="39">
        <f>'Source Data'!AN84-'Source Data'!J84</f>
        <v>66746</v>
      </c>
      <c r="G84" s="39">
        <f>'Source Data'!AO84-'Source Data'!K84</f>
        <v>-24605</v>
      </c>
      <c r="H84" s="39">
        <f>'Source Data'!AP84-'Source Data'!L84</f>
        <v>75753</v>
      </c>
      <c r="I84" s="39">
        <f>'Source Data'!AQ84-'Source Data'!M84</f>
        <v>31906</v>
      </c>
      <c r="J84" s="39">
        <f>'Source Data'!AR84-'Source Data'!N84</f>
        <v>-69119</v>
      </c>
      <c r="K84" s="64">
        <f t="shared" si="1"/>
        <v>80681</v>
      </c>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row>
    <row r="85" spans="1:47" ht="20" customHeight="1">
      <c r="A85" s="48" t="s">
        <v>205</v>
      </c>
      <c r="B85" s="49">
        <v>13901</v>
      </c>
      <c r="C85" s="50" t="s">
        <v>206</v>
      </c>
      <c r="D85" s="50" t="s">
        <v>79</v>
      </c>
      <c r="E85" s="50" t="s">
        <v>74</v>
      </c>
      <c r="F85" s="39">
        <f>'Source Data'!AN85-'Source Data'!J85</f>
        <v>-9631</v>
      </c>
      <c r="G85" s="39">
        <f>'Source Data'!AO85-'Source Data'!K85</f>
        <v>877675</v>
      </c>
      <c r="H85" s="39">
        <f>'Source Data'!AP85-'Source Data'!L85</f>
        <v>502539</v>
      </c>
      <c r="I85" s="39">
        <f>'Source Data'!AQ85-'Source Data'!M85</f>
        <v>147428</v>
      </c>
      <c r="J85" s="39">
        <f>'Source Data'!AR85-'Source Data'!N85</f>
        <v>345784</v>
      </c>
      <c r="K85" s="64">
        <f t="shared" si="1"/>
        <v>1863795</v>
      </c>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row>
    <row r="86" spans="1:47" ht="20" customHeight="1">
      <c r="A86" s="48" t="s">
        <v>207</v>
      </c>
      <c r="B86" s="49">
        <v>39904</v>
      </c>
      <c r="C86" s="50" t="s">
        <v>208</v>
      </c>
      <c r="D86" s="50" t="s">
        <v>79</v>
      </c>
      <c r="E86" s="50" t="s">
        <v>74</v>
      </c>
      <c r="F86" s="39">
        <f>'Source Data'!AN86-'Source Data'!J86</f>
        <v>-8870</v>
      </c>
      <c r="G86" s="39">
        <f>'Source Data'!AO86-'Source Data'!K86</f>
        <v>21754</v>
      </c>
      <c r="H86" s="39">
        <f>'Source Data'!AP86-'Source Data'!L86</f>
        <v>45942</v>
      </c>
      <c r="I86" s="39">
        <f>'Source Data'!AQ86-'Source Data'!M86</f>
        <v>21103</v>
      </c>
      <c r="J86" s="39">
        <f>'Source Data'!AR86-'Source Data'!N86</f>
        <v>73811</v>
      </c>
      <c r="K86" s="64">
        <f t="shared" si="1"/>
        <v>153740</v>
      </c>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row>
    <row r="87" spans="1:47" ht="20" customHeight="1">
      <c r="A87" s="48" t="s">
        <v>209</v>
      </c>
      <c r="B87" s="49">
        <v>91901</v>
      </c>
      <c r="C87" s="50" t="s">
        <v>210</v>
      </c>
      <c r="D87" s="50" t="s">
        <v>79</v>
      </c>
      <c r="E87" s="50" t="s">
        <v>74</v>
      </c>
      <c r="F87" s="39">
        <f>'Source Data'!AN87-'Source Data'!J87</f>
        <v>76724</v>
      </c>
      <c r="G87" s="39">
        <f>'Source Data'!AO87-'Source Data'!K87</f>
        <v>147899</v>
      </c>
      <c r="H87" s="39">
        <f>'Source Data'!AP87-'Source Data'!L87</f>
        <v>164136</v>
      </c>
      <c r="I87" s="39">
        <f>'Source Data'!AQ87-'Source Data'!M87</f>
        <v>102397</v>
      </c>
      <c r="J87" s="39">
        <f>'Source Data'!AR87-'Source Data'!N87</f>
        <v>28740</v>
      </c>
      <c r="K87" s="64">
        <f t="shared" si="1"/>
        <v>519896</v>
      </c>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row>
    <row r="88" spans="1:47" ht="20" customHeight="1">
      <c r="A88" s="48" t="s">
        <v>211</v>
      </c>
      <c r="B88" s="49">
        <v>8901</v>
      </c>
      <c r="C88" s="50" t="s">
        <v>212</v>
      </c>
      <c r="D88" s="50" t="s">
        <v>79</v>
      </c>
      <c r="E88" s="50" t="s">
        <v>74</v>
      </c>
      <c r="F88" s="39">
        <f>'Source Data'!AN88-'Source Data'!J88</f>
        <v>273700</v>
      </c>
      <c r="G88" s="39">
        <f>'Source Data'!AO88-'Source Data'!K88</f>
        <v>258787</v>
      </c>
      <c r="H88" s="39">
        <f>'Source Data'!AP88-'Source Data'!L88</f>
        <v>296765</v>
      </c>
      <c r="I88" s="39">
        <f>'Source Data'!AQ88-'Source Data'!M88</f>
        <v>165583</v>
      </c>
      <c r="J88" s="39">
        <f>'Source Data'!AR88-'Source Data'!N88</f>
        <v>365577</v>
      </c>
      <c r="K88" s="64">
        <f t="shared" si="1"/>
        <v>1360412</v>
      </c>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row>
    <row r="89" spans="1:47" ht="20" customHeight="1">
      <c r="A89" s="48" t="s">
        <v>213</v>
      </c>
      <c r="B89" s="49">
        <v>14903</v>
      </c>
      <c r="C89" s="50" t="s">
        <v>86</v>
      </c>
      <c r="D89" s="50" t="s">
        <v>79</v>
      </c>
      <c r="E89" s="50" t="s">
        <v>74</v>
      </c>
      <c r="F89" s="39">
        <f>'Source Data'!AN89-'Source Data'!J89</f>
        <v>1131223</v>
      </c>
      <c r="G89" s="39">
        <f>'Source Data'!AO89-'Source Data'!K89</f>
        <v>1910475</v>
      </c>
      <c r="H89" s="39">
        <f>'Source Data'!AP89-'Source Data'!L89</f>
        <v>1941852</v>
      </c>
      <c r="I89" s="39">
        <f>'Source Data'!AQ89-'Source Data'!M89</f>
        <v>917854</v>
      </c>
      <c r="J89" s="39">
        <f>'Source Data'!AR89-'Source Data'!N89</f>
        <v>853114</v>
      </c>
      <c r="K89" s="64">
        <f t="shared" si="1"/>
        <v>6754518</v>
      </c>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row>
    <row r="90" spans="1:47" ht="20" customHeight="1">
      <c r="A90" s="48" t="s">
        <v>214</v>
      </c>
      <c r="B90" s="49">
        <v>125902</v>
      </c>
      <c r="C90" s="50" t="s">
        <v>108</v>
      </c>
      <c r="D90" s="50" t="s">
        <v>79</v>
      </c>
      <c r="E90" s="50" t="s">
        <v>74</v>
      </c>
      <c r="F90" s="39">
        <f>'Source Data'!AN90-'Source Data'!J90</f>
        <v>-195541</v>
      </c>
      <c r="G90" s="39">
        <f>'Source Data'!AO90-'Source Data'!K90</f>
        <v>155005</v>
      </c>
      <c r="H90" s="39">
        <f>'Source Data'!AP90-'Source Data'!L90</f>
        <v>64978</v>
      </c>
      <c r="I90" s="39">
        <f>'Source Data'!AQ90-'Source Data'!M90</f>
        <v>37234</v>
      </c>
      <c r="J90" s="39">
        <f>'Source Data'!AR90-'Source Data'!N90</f>
        <v>155352</v>
      </c>
      <c r="K90" s="64">
        <f t="shared" si="1"/>
        <v>217028</v>
      </c>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row>
    <row r="91" spans="1:47" ht="20" customHeight="1">
      <c r="A91" s="48" t="s">
        <v>215</v>
      </c>
      <c r="B91" s="49">
        <v>66901</v>
      </c>
      <c r="C91" s="50" t="s">
        <v>216</v>
      </c>
      <c r="D91" s="50" t="s">
        <v>79</v>
      </c>
      <c r="E91" s="50" t="s">
        <v>74</v>
      </c>
      <c r="F91" s="39">
        <f>'Source Data'!AN91-'Source Data'!J91</f>
        <v>77105</v>
      </c>
      <c r="G91" s="39">
        <f>'Source Data'!AO91-'Source Data'!K91</f>
        <v>-60028</v>
      </c>
      <c r="H91" s="39">
        <f>'Source Data'!AP91-'Source Data'!L91</f>
        <v>62351</v>
      </c>
      <c r="I91" s="39">
        <f>'Source Data'!AQ91-'Source Data'!M91</f>
        <v>-79418</v>
      </c>
      <c r="J91" s="39">
        <f>'Source Data'!AR91-'Source Data'!N91</f>
        <v>34536</v>
      </c>
      <c r="K91" s="64">
        <f t="shared" si="1"/>
        <v>34546</v>
      </c>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row>
    <row r="92" spans="1:47" ht="20" customHeight="1">
      <c r="A92" s="48" t="s">
        <v>217</v>
      </c>
      <c r="B92" s="49">
        <v>138904</v>
      </c>
      <c r="C92" s="50" t="s">
        <v>218</v>
      </c>
      <c r="D92" s="50" t="s">
        <v>79</v>
      </c>
      <c r="E92" s="50" t="s">
        <v>74</v>
      </c>
      <c r="F92" s="39">
        <f>'Source Data'!AN92-'Source Data'!J92</f>
        <v>9921</v>
      </c>
      <c r="G92" s="39">
        <f>'Source Data'!AO92-'Source Data'!K92</f>
        <v>71693</v>
      </c>
      <c r="H92" s="39">
        <f>'Source Data'!AP92-'Source Data'!L92</f>
        <v>18835</v>
      </c>
      <c r="I92" s="39">
        <f>'Source Data'!AQ92-'Source Data'!M92</f>
        <v>53568</v>
      </c>
      <c r="J92" s="39">
        <f>'Source Data'!AR92-'Source Data'!N92</f>
        <v>31906</v>
      </c>
      <c r="K92" s="64">
        <f t="shared" si="1"/>
        <v>185923</v>
      </c>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row>
    <row r="93" spans="1:47" ht="20" customHeight="1">
      <c r="A93" s="48" t="s">
        <v>219</v>
      </c>
      <c r="B93" s="49">
        <v>101870</v>
      </c>
      <c r="C93" s="50" t="s">
        <v>76</v>
      </c>
      <c r="D93" s="50" t="s">
        <v>71</v>
      </c>
      <c r="E93" s="50" t="s">
        <v>74</v>
      </c>
      <c r="F93" s="39">
        <f>'Source Data'!AN93-'Source Data'!J93</f>
        <v>30549</v>
      </c>
      <c r="G93" s="39">
        <f>'Source Data'!AO93-'Source Data'!K93</f>
        <v>308032</v>
      </c>
      <c r="H93" s="39">
        <f>'Source Data'!AP93-'Source Data'!L93</f>
        <v>320273</v>
      </c>
      <c r="I93" s="39">
        <f>'Source Data'!AQ93-'Source Data'!M93</f>
        <v>132210</v>
      </c>
      <c r="J93" s="39">
        <f>'Source Data'!AR93-'Source Data'!N93</f>
        <v>343562</v>
      </c>
      <c r="K93" s="64">
        <f t="shared" si="1"/>
        <v>1134626</v>
      </c>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row>
    <row r="94" spans="1:47" ht="20" customHeight="1">
      <c r="A94" s="48" t="s">
        <v>220</v>
      </c>
      <c r="B94" s="49">
        <v>152806</v>
      </c>
      <c r="C94" s="50" t="s">
        <v>221</v>
      </c>
      <c r="D94" s="50" t="s">
        <v>71</v>
      </c>
      <c r="E94" s="50" t="s">
        <v>74</v>
      </c>
      <c r="F94" s="39">
        <f>'Source Data'!AN94-'Source Data'!J94</f>
        <v>45497</v>
      </c>
      <c r="G94" s="39">
        <f>'Source Data'!AO94-'Source Data'!K94</f>
        <v>84642</v>
      </c>
      <c r="H94" s="39">
        <f>'Source Data'!AP94-'Source Data'!L94</f>
        <v>60349</v>
      </c>
      <c r="I94" s="39">
        <f>'Source Data'!AQ94-'Source Data'!M94</f>
        <v>61505</v>
      </c>
      <c r="J94" s="39">
        <f>'Source Data'!AR94-'Source Data'!N94</f>
        <v>33218</v>
      </c>
      <c r="K94" s="64">
        <f t="shared" si="1"/>
        <v>285211</v>
      </c>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row>
    <row r="95" spans="1:47" ht="20" customHeight="1">
      <c r="A95" s="48" t="s">
        <v>222</v>
      </c>
      <c r="B95" s="49">
        <v>15809</v>
      </c>
      <c r="C95" s="50" t="s">
        <v>99</v>
      </c>
      <c r="D95" s="50" t="s">
        <v>71</v>
      </c>
      <c r="E95" s="50" t="s">
        <v>89</v>
      </c>
      <c r="F95" s="39">
        <f>'Source Data'!AN95-'Source Data'!J95</f>
        <v>0</v>
      </c>
      <c r="G95" s="39">
        <f>'Source Data'!AO95-'Source Data'!K95</f>
        <v>-185183</v>
      </c>
      <c r="H95" s="39">
        <f>'Source Data'!AP95-'Source Data'!L95</f>
        <v>-99410</v>
      </c>
      <c r="I95" s="39">
        <f>'Source Data'!AQ95-'Source Data'!M95</f>
        <v>-47176</v>
      </c>
      <c r="J95" s="39">
        <f>'Source Data'!AR95-'Source Data'!N95</f>
        <v>-25168</v>
      </c>
      <c r="K95" s="64">
        <f t="shared" si="1"/>
        <v>-356937</v>
      </c>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row>
    <row r="96" spans="1:47" ht="20" customHeight="1">
      <c r="A96" s="48" t="s">
        <v>223</v>
      </c>
      <c r="B96" s="49">
        <v>187901</v>
      </c>
      <c r="C96" s="50" t="s">
        <v>224</v>
      </c>
      <c r="D96" s="50" t="s">
        <v>79</v>
      </c>
      <c r="E96" s="50" t="s">
        <v>74</v>
      </c>
      <c r="F96" s="39">
        <f>'Source Data'!AN96-'Source Data'!J96</f>
        <v>44148</v>
      </c>
      <c r="G96" s="39">
        <f>'Source Data'!AO96-'Source Data'!K96</f>
        <v>-1095</v>
      </c>
      <c r="H96" s="39">
        <f>'Source Data'!AP96-'Source Data'!L96</f>
        <v>86842</v>
      </c>
      <c r="I96" s="39">
        <f>'Source Data'!AQ96-'Source Data'!M96</f>
        <v>49758</v>
      </c>
      <c r="J96" s="39">
        <f>'Source Data'!AR96-'Source Data'!N96</f>
        <v>50955</v>
      </c>
      <c r="K96" s="64">
        <f t="shared" si="1"/>
        <v>230608</v>
      </c>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row>
    <row r="97" spans="1:47" ht="20" customHeight="1">
      <c r="A97" s="48" t="s">
        <v>223</v>
      </c>
      <c r="B97" s="49">
        <v>230901</v>
      </c>
      <c r="C97" s="50" t="s">
        <v>225</v>
      </c>
      <c r="D97" s="50" t="s">
        <v>79</v>
      </c>
      <c r="E97" s="50" t="s">
        <v>74</v>
      </c>
      <c r="F97" s="39">
        <f>'Source Data'!AN97-'Source Data'!J97</f>
        <v>88240</v>
      </c>
      <c r="G97" s="39">
        <f>'Source Data'!AO97-'Source Data'!K97</f>
        <v>-285815</v>
      </c>
      <c r="H97" s="39">
        <f>'Source Data'!AP97-'Source Data'!L97</f>
        <v>-50266</v>
      </c>
      <c r="I97" s="39">
        <f>'Source Data'!AQ97-'Source Data'!M97</f>
        <v>36208</v>
      </c>
      <c r="J97" s="39">
        <f>'Source Data'!AR97-'Source Data'!N97</f>
        <v>104774</v>
      </c>
      <c r="K97" s="64">
        <f t="shared" si="1"/>
        <v>-106859</v>
      </c>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row>
    <row r="98" spans="1:47" ht="20" customHeight="1">
      <c r="A98" s="48" t="s">
        <v>226</v>
      </c>
      <c r="B98" s="49">
        <v>114901</v>
      </c>
      <c r="C98" s="50" t="s">
        <v>227</v>
      </c>
      <c r="D98" s="50" t="s">
        <v>79</v>
      </c>
      <c r="E98" s="50" t="s">
        <v>74</v>
      </c>
      <c r="F98" s="39">
        <f>'Source Data'!AN98-'Source Data'!J98</f>
        <v>152134</v>
      </c>
      <c r="G98" s="39">
        <f>'Source Data'!AO98-'Source Data'!K98</f>
        <v>246742</v>
      </c>
      <c r="H98" s="39">
        <f>'Source Data'!AP98-'Source Data'!L98</f>
        <v>337190</v>
      </c>
      <c r="I98" s="39">
        <f>'Source Data'!AQ98-'Source Data'!M98</f>
        <v>274425</v>
      </c>
      <c r="J98" s="39">
        <f>'Source Data'!AR98-'Source Data'!N98</f>
        <v>474242</v>
      </c>
      <c r="K98" s="64">
        <f t="shared" si="1"/>
        <v>1484733</v>
      </c>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row>
    <row r="99" spans="1:47" ht="20" customHeight="1">
      <c r="A99" s="48" t="s">
        <v>228</v>
      </c>
      <c r="B99" s="49">
        <v>193801</v>
      </c>
      <c r="C99" s="50" t="s">
        <v>229</v>
      </c>
      <c r="D99" s="50" t="s">
        <v>71</v>
      </c>
      <c r="E99" s="50" t="s">
        <v>74</v>
      </c>
      <c r="F99" s="39">
        <f>'Source Data'!AN99-'Source Data'!J99</f>
        <v>-66085</v>
      </c>
      <c r="G99" s="39">
        <f>'Source Data'!AO99-'Source Data'!K99</f>
        <v>-11573</v>
      </c>
      <c r="H99" s="39">
        <f>'Source Data'!AP99-'Source Data'!L99</f>
        <v>43803</v>
      </c>
      <c r="I99" s="39">
        <f>'Source Data'!AQ99-'Source Data'!M99</f>
        <v>13956</v>
      </c>
      <c r="J99" s="39">
        <f>'Source Data'!AR99-'Source Data'!N99</f>
        <v>-56569</v>
      </c>
      <c r="K99" s="64">
        <f t="shared" si="1"/>
        <v>-76468</v>
      </c>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row>
    <row r="100" spans="1:47" ht="20" customHeight="1">
      <c r="A100" s="48" t="s">
        <v>230</v>
      </c>
      <c r="B100" s="49">
        <v>220902</v>
      </c>
      <c r="C100" s="50" t="s">
        <v>91</v>
      </c>
      <c r="D100" s="50" t="s">
        <v>79</v>
      </c>
      <c r="E100" s="50" t="s">
        <v>74</v>
      </c>
      <c r="F100" s="39">
        <f>'Source Data'!AN100-'Source Data'!J100</f>
        <v>2674077</v>
      </c>
      <c r="G100" s="39">
        <f>'Source Data'!AO100-'Source Data'!K100</f>
        <v>935399</v>
      </c>
      <c r="H100" s="39">
        <f>'Source Data'!AP100-'Source Data'!L100</f>
        <v>1505190</v>
      </c>
      <c r="I100" s="39">
        <f>'Source Data'!AQ100-'Source Data'!M100</f>
        <v>1013232</v>
      </c>
      <c r="J100" s="39">
        <f>'Source Data'!AR100-'Source Data'!N100</f>
        <v>3350157</v>
      </c>
      <c r="K100" s="64">
        <f t="shared" si="1"/>
        <v>9478055</v>
      </c>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row>
    <row r="101" spans="1:47" ht="20" customHeight="1">
      <c r="A101" s="48" t="s">
        <v>231</v>
      </c>
      <c r="B101" s="49">
        <v>178902</v>
      </c>
      <c r="C101" s="50" t="s">
        <v>97</v>
      </c>
      <c r="D101" s="50" t="s">
        <v>79</v>
      </c>
      <c r="E101" s="50" t="s">
        <v>74</v>
      </c>
      <c r="F101" s="39">
        <f>'Source Data'!AN101-'Source Data'!J101</f>
        <v>61131</v>
      </c>
      <c r="G101" s="39">
        <f>'Source Data'!AO101-'Source Data'!K101</f>
        <v>171895</v>
      </c>
      <c r="H101" s="39">
        <f>'Source Data'!AP101-'Source Data'!L101</f>
        <v>214886</v>
      </c>
      <c r="I101" s="39">
        <f>'Source Data'!AQ101-'Source Data'!M101</f>
        <v>234543</v>
      </c>
      <c r="J101" s="39">
        <f>'Source Data'!AR101-'Source Data'!N101</f>
        <v>459370</v>
      </c>
      <c r="K101" s="64">
        <f t="shared" si="1"/>
        <v>1141825</v>
      </c>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row>
    <row r="102" spans="1:47" ht="20" customHeight="1">
      <c r="A102" s="48" t="s">
        <v>232</v>
      </c>
      <c r="B102" s="49">
        <v>177903</v>
      </c>
      <c r="C102" s="50" t="s">
        <v>233</v>
      </c>
      <c r="D102" s="50" t="s">
        <v>79</v>
      </c>
      <c r="E102" s="50" t="s">
        <v>74</v>
      </c>
      <c r="F102" s="39">
        <f>'Source Data'!AN102-'Source Data'!J102</f>
        <v>57261</v>
      </c>
      <c r="G102" s="39">
        <f>'Source Data'!AO102-'Source Data'!K102</f>
        <v>81077</v>
      </c>
      <c r="H102" s="39">
        <f>'Source Data'!AP102-'Source Data'!L102</f>
        <v>36669</v>
      </c>
      <c r="I102" s="39">
        <f>'Source Data'!AQ102-'Source Data'!M102</f>
        <v>14322</v>
      </c>
      <c r="J102" s="39">
        <f>'Source Data'!AR102-'Source Data'!N102</f>
        <v>65992</v>
      </c>
      <c r="K102" s="64">
        <f t="shared" si="1"/>
        <v>255321</v>
      </c>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row>
    <row r="103" spans="1:47" ht="20" customHeight="1">
      <c r="A103" s="48" t="s">
        <v>234</v>
      </c>
      <c r="B103" s="49">
        <v>16902</v>
      </c>
      <c r="C103" s="50" t="s">
        <v>235</v>
      </c>
      <c r="D103" s="50" t="s">
        <v>79</v>
      </c>
      <c r="E103" s="50" t="s">
        <v>74</v>
      </c>
      <c r="F103" s="39">
        <f>'Source Data'!AN103-'Source Data'!J103</f>
        <v>219560</v>
      </c>
      <c r="G103" s="39">
        <f>'Source Data'!AO103-'Source Data'!K103</f>
        <v>-26042</v>
      </c>
      <c r="H103" s="39">
        <f>'Source Data'!AP103-'Source Data'!L103</f>
        <v>178883</v>
      </c>
      <c r="I103" s="39">
        <f>'Source Data'!AQ103-'Source Data'!M103</f>
        <v>254275</v>
      </c>
      <c r="J103" s="39">
        <f>'Source Data'!AR103-'Source Data'!N103</f>
        <v>285634</v>
      </c>
      <c r="K103" s="64">
        <f t="shared" si="1"/>
        <v>912310</v>
      </c>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row>
    <row r="104" spans="1:47" ht="20" customHeight="1">
      <c r="A104" s="48" t="s">
        <v>236</v>
      </c>
      <c r="B104" s="49">
        <v>116915</v>
      </c>
      <c r="C104" s="50" t="s">
        <v>237</v>
      </c>
      <c r="D104" s="50" t="s">
        <v>79</v>
      </c>
      <c r="E104" s="50" t="s">
        <v>74</v>
      </c>
      <c r="F104" s="39">
        <f>'Source Data'!AN104-'Source Data'!J104</f>
        <v>142934</v>
      </c>
      <c r="G104" s="39">
        <f>'Source Data'!AO104-'Source Data'!K104</f>
        <v>-22624</v>
      </c>
      <c r="H104" s="39">
        <f>'Source Data'!AP104-'Source Data'!L104</f>
        <v>174294</v>
      </c>
      <c r="I104" s="39">
        <f>'Source Data'!AQ104-'Source Data'!M104</f>
        <v>63835</v>
      </c>
      <c r="J104" s="39">
        <f>'Source Data'!AR104-'Source Data'!N104</f>
        <v>64717</v>
      </c>
      <c r="K104" s="64">
        <f t="shared" si="1"/>
        <v>423156</v>
      </c>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row>
    <row r="105" spans="1:47" ht="20" customHeight="1">
      <c r="A105" s="48" t="s">
        <v>238</v>
      </c>
      <c r="B105" s="49">
        <v>25904</v>
      </c>
      <c r="C105" s="50" t="s">
        <v>191</v>
      </c>
      <c r="D105" s="50" t="s">
        <v>79</v>
      </c>
      <c r="E105" s="50" t="s">
        <v>74</v>
      </c>
      <c r="F105" s="39">
        <f>'Source Data'!AN105-'Source Data'!J105</f>
        <v>-1530</v>
      </c>
      <c r="G105" s="39">
        <f>'Source Data'!AO105-'Source Data'!K105</f>
        <v>67994</v>
      </c>
      <c r="H105" s="39">
        <f>'Source Data'!AP105-'Source Data'!L105</f>
        <v>-12398</v>
      </c>
      <c r="I105" s="39">
        <f>'Source Data'!AQ105-'Source Data'!M105</f>
        <v>31637</v>
      </c>
      <c r="J105" s="39">
        <f>'Source Data'!AR105-'Source Data'!N105</f>
        <v>38633</v>
      </c>
      <c r="K105" s="64">
        <f t="shared" si="1"/>
        <v>124336</v>
      </c>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row>
    <row r="106" spans="1:47" ht="20" customHeight="1">
      <c r="A106" s="48" t="s">
        <v>239</v>
      </c>
      <c r="B106" s="49">
        <v>101875</v>
      </c>
      <c r="C106" s="50" t="s">
        <v>76</v>
      </c>
      <c r="D106" s="50" t="s">
        <v>71</v>
      </c>
      <c r="E106" s="50" t="s">
        <v>74</v>
      </c>
      <c r="F106" s="39">
        <f>'Source Data'!AN106-'Source Data'!J106</f>
        <v>310094</v>
      </c>
      <c r="G106" s="39">
        <f>'Source Data'!AO106-'Source Data'!K106</f>
        <v>148399</v>
      </c>
      <c r="H106" s="39">
        <f>'Source Data'!AP106-'Source Data'!L106</f>
        <v>95539</v>
      </c>
      <c r="I106" s="39">
        <f>'Source Data'!AQ106-'Source Data'!M106</f>
        <v>61899</v>
      </c>
      <c r="J106" s="39">
        <f>'Source Data'!AR106-'Source Data'!N106</f>
        <v>14950</v>
      </c>
      <c r="K106" s="64">
        <f t="shared" si="1"/>
        <v>630881</v>
      </c>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row>
    <row r="107" spans="1:47" ht="20" customHeight="1">
      <c r="A107" s="48" t="s">
        <v>240</v>
      </c>
      <c r="B107" s="49">
        <v>34909</v>
      </c>
      <c r="C107" s="50" t="s">
        <v>165</v>
      </c>
      <c r="D107" s="50" t="s">
        <v>79</v>
      </c>
      <c r="E107" s="50" t="s">
        <v>74</v>
      </c>
      <c r="F107" s="39">
        <f>'Source Data'!AN107-'Source Data'!J107</f>
        <v>10690</v>
      </c>
      <c r="G107" s="39">
        <f>'Source Data'!AO107-'Source Data'!K107</f>
        <v>6710</v>
      </c>
      <c r="H107" s="39">
        <f>'Source Data'!AP107-'Source Data'!L107</f>
        <v>30909</v>
      </c>
      <c r="I107" s="39">
        <f>'Source Data'!AQ107-'Source Data'!M107</f>
        <v>20842</v>
      </c>
      <c r="J107" s="39">
        <f>'Source Data'!AR107-'Source Data'!N107</f>
        <v>32989</v>
      </c>
      <c r="K107" s="64">
        <f t="shared" si="1"/>
        <v>102140</v>
      </c>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row>
    <row r="108" spans="1:47" ht="20" customHeight="1">
      <c r="A108" s="48" t="s">
        <v>241</v>
      </c>
      <c r="B108" s="49">
        <v>175902</v>
      </c>
      <c r="C108" s="50" t="s">
        <v>242</v>
      </c>
      <c r="D108" s="50" t="s">
        <v>79</v>
      </c>
      <c r="E108" s="50" t="s">
        <v>74</v>
      </c>
      <c r="F108" s="39">
        <f>'Source Data'!AN108-'Source Data'!J108</f>
        <v>137772</v>
      </c>
      <c r="G108" s="39">
        <f>'Source Data'!AO108-'Source Data'!K108</f>
        <v>120616</v>
      </c>
      <c r="H108" s="39">
        <f>'Source Data'!AP108-'Source Data'!L108</f>
        <v>110278</v>
      </c>
      <c r="I108" s="39">
        <f>'Source Data'!AQ108-'Source Data'!M108</f>
        <v>11621</v>
      </c>
      <c r="J108" s="39">
        <f>'Source Data'!AR108-'Source Data'!N108</f>
        <v>65529</v>
      </c>
      <c r="K108" s="64">
        <f t="shared" si="1"/>
        <v>445816</v>
      </c>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row>
    <row r="109" spans="1:47" ht="20" customHeight="1">
      <c r="A109" s="48" t="s">
        <v>243</v>
      </c>
      <c r="B109" s="49">
        <v>235901</v>
      </c>
      <c r="C109" s="50" t="s">
        <v>244</v>
      </c>
      <c r="D109" s="50" t="s">
        <v>79</v>
      </c>
      <c r="E109" s="50" t="s">
        <v>74</v>
      </c>
      <c r="F109" s="39">
        <f>'Source Data'!AN109-'Source Data'!J109</f>
        <v>-12266</v>
      </c>
      <c r="G109" s="39">
        <f>'Source Data'!AO109-'Source Data'!K109</f>
        <v>282846</v>
      </c>
      <c r="H109" s="39">
        <f>'Source Data'!AP109-'Source Data'!L109</f>
        <v>62820</v>
      </c>
      <c r="I109" s="39">
        <f>'Source Data'!AQ109-'Source Data'!M109</f>
        <v>-14023</v>
      </c>
      <c r="J109" s="39">
        <f>'Source Data'!AR109-'Source Data'!N109</f>
        <v>137686</v>
      </c>
      <c r="K109" s="64">
        <f t="shared" si="1"/>
        <v>457063</v>
      </c>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row>
    <row r="110" spans="1:47" ht="20" customHeight="1">
      <c r="A110" s="48" t="s">
        <v>245</v>
      </c>
      <c r="B110" s="49">
        <v>43917</v>
      </c>
      <c r="C110" s="50" t="s">
        <v>112</v>
      </c>
      <c r="D110" s="50" t="s">
        <v>79</v>
      </c>
      <c r="E110" s="50" t="s">
        <v>74</v>
      </c>
      <c r="F110" s="39">
        <f>'Source Data'!AN110-'Source Data'!J110</f>
        <v>132323</v>
      </c>
      <c r="G110" s="39">
        <f>'Source Data'!AO110-'Source Data'!K110</f>
        <v>105907</v>
      </c>
      <c r="H110" s="39">
        <f>'Source Data'!AP110-'Source Data'!L110</f>
        <v>190845</v>
      </c>
      <c r="I110" s="39">
        <f>'Source Data'!AQ110-'Source Data'!M110</f>
        <v>150404</v>
      </c>
      <c r="J110" s="39">
        <f>'Source Data'!AR110-'Source Data'!N110</f>
        <v>135497</v>
      </c>
      <c r="K110" s="64">
        <f t="shared" si="1"/>
        <v>714976</v>
      </c>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row>
    <row r="111" spans="1:47" ht="20" customHeight="1">
      <c r="A111" s="48" t="s">
        <v>246</v>
      </c>
      <c r="B111" s="49">
        <v>72904</v>
      </c>
      <c r="C111" s="50" t="s">
        <v>247</v>
      </c>
      <c r="D111" s="50" t="s">
        <v>79</v>
      </c>
      <c r="E111" s="50" t="s">
        <v>74</v>
      </c>
      <c r="F111" s="39">
        <f>'Source Data'!AN111-'Source Data'!J111</f>
        <v>44692</v>
      </c>
      <c r="G111" s="39">
        <f>'Source Data'!AO111-'Source Data'!K111</f>
        <v>-8949</v>
      </c>
      <c r="H111" s="39">
        <f>'Source Data'!AP111-'Source Data'!L111</f>
        <v>44414</v>
      </c>
      <c r="I111" s="39">
        <f>'Source Data'!AQ111-'Source Data'!M111</f>
        <v>40150</v>
      </c>
      <c r="J111" s="39">
        <f>'Source Data'!AR111-'Source Data'!N111</f>
        <v>0</v>
      </c>
      <c r="K111" s="64">
        <f t="shared" si="1"/>
        <v>120307</v>
      </c>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row>
    <row r="112" spans="1:47" ht="20" customHeight="1">
      <c r="A112" s="48" t="s">
        <v>248</v>
      </c>
      <c r="B112" s="49">
        <v>109913</v>
      </c>
      <c r="C112" s="50" t="s">
        <v>78</v>
      </c>
      <c r="D112" s="50" t="s">
        <v>79</v>
      </c>
      <c r="E112" s="50" t="s">
        <v>74</v>
      </c>
      <c r="F112" s="39">
        <f>'Source Data'!AN112-'Source Data'!J112</f>
        <v>41874</v>
      </c>
      <c r="G112" s="39">
        <f>'Source Data'!AO112-'Source Data'!K112</f>
        <v>156047</v>
      </c>
      <c r="H112" s="39">
        <f>'Source Data'!AP112-'Source Data'!L112</f>
        <v>49398</v>
      </c>
      <c r="I112" s="39">
        <f>'Source Data'!AQ112-'Source Data'!M112</f>
        <v>53219</v>
      </c>
      <c r="J112" s="39">
        <f>'Source Data'!AR112-'Source Data'!N112</f>
        <v>69753</v>
      </c>
      <c r="K112" s="64">
        <f t="shared" si="1"/>
        <v>370291</v>
      </c>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row>
    <row r="113" spans="1:47" ht="20" customHeight="1">
      <c r="A113" s="48" t="s">
        <v>249</v>
      </c>
      <c r="B113" s="49">
        <v>123807</v>
      </c>
      <c r="C113" s="50" t="s">
        <v>202</v>
      </c>
      <c r="D113" s="50" t="s">
        <v>71</v>
      </c>
      <c r="E113" s="50" t="s">
        <v>74</v>
      </c>
      <c r="F113" s="39">
        <f>'Source Data'!AN113-'Source Data'!J113</f>
        <v>522217</v>
      </c>
      <c r="G113" s="39">
        <f>'Source Data'!AO113-'Source Data'!K113</f>
        <v>472481</v>
      </c>
      <c r="H113" s="39">
        <f>'Source Data'!AP113-'Source Data'!L113</f>
        <v>592124</v>
      </c>
      <c r="I113" s="39">
        <f>'Source Data'!AQ113-'Source Data'!M113</f>
        <v>700916</v>
      </c>
      <c r="J113" s="39">
        <f>'Source Data'!AR113-'Source Data'!N113</f>
        <v>1206234</v>
      </c>
      <c r="K113" s="64">
        <f t="shared" si="1"/>
        <v>3493972</v>
      </c>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row>
    <row r="114" spans="1:47" ht="20" customHeight="1">
      <c r="A114" s="48" t="s">
        <v>250</v>
      </c>
      <c r="B114" s="49">
        <v>130901</v>
      </c>
      <c r="C114" s="50" t="s">
        <v>251</v>
      </c>
      <c r="D114" s="50" t="s">
        <v>79</v>
      </c>
      <c r="E114" s="50" t="s">
        <v>74</v>
      </c>
      <c r="F114" s="39">
        <f>'Source Data'!AN114-'Source Data'!J114</f>
        <v>1343784</v>
      </c>
      <c r="G114" s="39">
        <f>'Source Data'!AO114-'Source Data'!K114</f>
        <v>1126753</v>
      </c>
      <c r="H114" s="39">
        <f>'Source Data'!AP114-'Source Data'!L114</f>
        <v>1181675</v>
      </c>
      <c r="I114" s="39">
        <f>'Source Data'!AQ114-'Source Data'!M114</f>
        <v>1747010</v>
      </c>
      <c r="J114" s="39">
        <f>'Source Data'!AR114-'Source Data'!N114</f>
        <v>520235</v>
      </c>
      <c r="K114" s="64">
        <f t="shared" si="1"/>
        <v>5919457</v>
      </c>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row>
    <row r="115" spans="1:47" ht="20" customHeight="1">
      <c r="A115" s="48" t="s">
        <v>252</v>
      </c>
      <c r="B115" s="49">
        <v>116916</v>
      </c>
      <c r="C115" s="50" t="s">
        <v>237</v>
      </c>
      <c r="D115" s="50" t="s">
        <v>79</v>
      </c>
      <c r="E115" s="50" t="s">
        <v>74</v>
      </c>
      <c r="F115" s="39">
        <f>'Source Data'!AN115-'Source Data'!J115</f>
        <v>-116</v>
      </c>
      <c r="G115" s="39">
        <f>'Source Data'!AO115-'Source Data'!K115</f>
        <v>203034</v>
      </c>
      <c r="H115" s="39">
        <f>'Source Data'!AP115-'Source Data'!L115</f>
        <v>148524</v>
      </c>
      <c r="I115" s="39">
        <f>'Source Data'!AQ115-'Source Data'!M115</f>
        <v>15156</v>
      </c>
      <c r="J115" s="39">
        <f>'Source Data'!AR115-'Source Data'!N115</f>
        <v>162142</v>
      </c>
      <c r="K115" s="64">
        <f t="shared" si="1"/>
        <v>528740</v>
      </c>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row>
    <row r="116" spans="1:47" ht="20" customHeight="1">
      <c r="A116" s="48" t="s">
        <v>253</v>
      </c>
      <c r="B116" s="49">
        <v>241901</v>
      </c>
      <c r="C116" s="50" t="s">
        <v>254</v>
      </c>
      <c r="D116" s="50" t="s">
        <v>79</v>
      </c>
      <c r="E116" s="50" t="s">
        <v>74</v>
      </c>
      <c r="F116" s="39">
        <f>'Source Data'!AN116-'Source Data'!J116</f>
        <v>240930</v>
      </c>
      <c r="G116" s="39">
        <f>'Source Data'!AO116-'Source Data'!K116</f>
        <v>-17004</v>
      </c>
      <c r="H116" s="39">
        <f>'Source Data'!AP116-'Source Data'!L116</f>
        <v>82769</v>
      </c>
      <c r="I116" s="39">
        <f>'Source Data'!AQ116-'Source Data'!M116</f>
        <v>43936</v>
      </c>
      <c r="J116" s="39">
        <f>'Source Data'!AR116-'Source Data'!N116</f>
        <v>291961</v>
      </c>
      <c r="K116" s="64">
        <f t="shared" si="1"/>
        <v>642592</v>
      </c>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row>
    <row r="117" spans="1:47" ht="20" customHeight="1">
      <c r="A117" s="48" t="s">
        <v>255</v>
      </c>
      <c r="B117" s="49">
        <v>74903</v>
      </c>
      <c r="C117" s="50" t="s">
        <v>256</v>
      </c>
      <c r="D117" s="50" t="s">
        <v>79</v>
      </c>
      <c r="E117" s="50" t="s">
        <v>74</v>
      </c>
      <c r="F117" s="39">
        <f>'Source Data'!AN117-'Source Data'!J117</f>
        <v>281097</v>
      </c>
      <c r="G117" s="39">
        <f>'Source Data'!AO117-'Source Data'!K117</f>
        <v>86686</v>
      </c>
      <c r="H117" s="39">
        <f>'Source Data'!AP117-'Source Data'!L117</f>
        <v>119917</v>
      </c>
      <c r="I117" s="39">
        <f>'Source Data'!AQ117-'Source Data'!M117</f>
        <v>143425</v>
      </c>
      <c r="J117" s="39">
        <f>'Source Data'!AR117-'Source Data'!N117</f>
        <v>173368</v>
      </c>
      <c r="K117" s="64">
        <f t="shared" si="1"/>
        <v>804493</v>
      </c>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row>
    <row r="118" spans="1:47" ht="20" customHeight="1">
      <c r="A118" s="48" t="s">
        <v>257</v>
      </c>
      <c r="B118" s="49">
        <v>148901</v>
      </c>
      <c r="C118" s="50" t="s">
        <v>258</v>
      </c>
      <c r="D118" s="50" t="s">
        <v>79</v>
      </c>
      <c r="E118" s="50" t="s">
        <v>74</v>
      </c>
      <c r="F118" s="39">
        <f>'Source Data'!AN118-'Source Data'!J118</f>
        <v>-5389</v>
      </c>
      <c r="G118" s="39">
        <f>'Source Data'!AO118-'Source Data'!K118</f>
        <v>17964</v>
      </c>
      <c r="H118" s="39">
        <f>'Source Data'!AP118-'Source Data'!L118</f>
        <v>86752</v>
      </c>
      <c r="I118" s="39">
        <f>'Source Data'!AQ118-'Source Data'!M118</f>
        <v>32460</v>
      </c>
      <c r="J118" s="39">
        <f>'Source Data'!AR118-'Source Data'!N118</f>
        <v>72522</v>
      </c>
      <c r="K118" s="64">
        <f t="shared" si="1"/>
        <v>204309</v>
      </c>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row>
    <row r="119" spans="1:47" ht="20" customHeight="1">
      <c r="A119" s="48" t="s">
        <v>259</v>
      </c>
      <c r="B119" s="49">
        <v>17901</v>
      </c>
      <c r="C119" s="50" t="s">
        <v>260</v>
      </c>
      <c r="D119" s="50" t="s">
        <v>79</v>
      </c>
      <c r="E119" s="50" t="s">
        <v>74</v>
      </c>
      <c r="F119" s="39">
        <f>'Source Data'!AN119-'Source Data'!J119</f>
        <v>-23247</v>
      </c>
      <c r="G119" s="39">
        <f>'Source Data'!AO119-'Source Data'!K119</f>
        <v>85553</v>
      </c>
      <c r="H119" s="39">
        <f>'Source Data'!AP119-'Source Data'!L119</f>
        <v>62635</v>
      </c>
      <c r="I119" s="39">
        <f>'Source Data'!AQ119-'Source Data'!M119</f>
        <v>35045</v>
      </c>
      <c r="J119" s="39">
        <f>'Source Data'!AR119-'Source Data'!N119</f>
        <v>86900</v>
      </c>
      <c r="K119" s="64">
        <f t="shared" si="1"/>
        <v>246886</v>
      </c>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row>
    <row r="120" spans="1:47" ht="20" customHeight="1">
      <c r="A120" s="48" t="s">
        <v>261</v>
      </c>
      <c r="B120" s="49">
        <v>117901</v>
      </c>
      <c r="C120" s="50" t="s">
        <v>262</v>
      </c>
      <c r="D120" s="50" t="s">
        <v>79</v>
      </c>
      <c r="E120" s="50" t="s">
        <v>74</v>
      </c>
      <c r="F120" s="39">
        <f>'Source Data'!AN120-'Source Data'!J120</f>
        <v>66146</v>
      </c>
      <c r="G120" s="39">
        <f>'Source Data'!AO120-'Source Data'!K120</f>
        <v>-114092</v>
      </c>
      <c r="H120" s="39">
        <f>'Source Data'!AP120-'Source Data'!L120</f>
        <v>173067</v>
      </c>
      <c r="I120" s="39">
        <f>'Source Data'!AQ120-'Source Data'!M120</f>
        <v>213464</v>
      </c>
      <c r="J120" s="39">
        <f>'Source Data'!AR120-'Source Data'!N120</f>
        <v>271418</v>
      </c>
      <c r="K120" s="64">
        <f t="shared" si="1"/>
        <v>610003</v>
      </c>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row>
    <row r="121" spans="1:47" ht="20" customHeight="1">
      <c r="A121" s="48" t="s">
        <v>263</v>
      </c>
      <c r="B121" s="49">
        <v>161923</v>
      </c>
      <c r="C121" s="50" t="s">
        <v>179</v>
      </c>
      <c r="D121" s="50" t="s">
        <v>79</v>
      </c>
      <c r="E121" s="50" t="s">
        <v>74</v>
      </c>
      <c r="F121" s="39">
        <f>'Source Data'!AN121-'Source Data'!J121</f>
        <v>71774</v>
      </c>
      <c r="G121" s="39">
        <f>'Source Data'!AO121-'Source Data'!K121</f>
        <v>53539</v>
      </c>
      <c r="H121" s="39">
        <f>'Source Data'!AP121-'Source Data'!L121</f>
        <v>105848</v>
      </c>
      <c r="I121" s="39">
        <f>'Source Data'!AQ121-'Source Data'!M121</f>
        <v>105087</v>
      </c>
      <c r="J121" s="39">
        <f>'Source Data'!AR121-'Source Data'!N121</f>
        <v>59317</v>
      </c>
      <c r="K121" s="64">
        <f t="shared" si="1"/>
        <v>395565</v>
      </c>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row>
    <row r="122" spans="1:47" ht="20" customHeight="1">
      <c r="A122" s="48" t="s">
        <v>264</v>
      </c>
      <c r="B122" s="49">
        <v>185901</v>
      </c>
      <c r="C122" s="50" t="s">
        <v>265</v>
      </c>
      <c r="D122" s="50" t="s">
        <v>79</v>
      </c>
      <c r="E122" s="50" t="s">
        <v>74</v>
      </c>
      <c r="F122" s="39">
        <f>'Source Data'!AN122-'Source Data'!J122</f>
        <v>18579</v>
      </c>
      <c r="G122" s="39">
        <f>'Source Data'!AO122-'Source Data'!K122</f>
        <v>197483</v>
      </c>
      <c r="H122" s="39">
        <f>'Source Data'!AP122-'Source Data'!L122</f>
        <v>76188</v>
      </c>
      <c r="I122" s="39">
        <f>'Source Data'!AQ122-'Source Data'!M122</f>
        <v>59663</v>
      </c>
      <c r="J122" s="39">
        <f>'Source Data'!AR122-'Source Data'!N122</f>
        <v>101931</v>
      </c>
      <c r="K122" s="64">
        <f t="shared" si="1"/>
        <v>453844</v>
      </c>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row>
    <row r="123" spans="1:47" ht="20" customHeight="1">
      <c r="A123" s="48" t="s">
        <v>266</v>
      </c>
      <c r="B123" s="49">
        <v>169901</v>
      </c>
      <c r="C123" s="50" t="s">
        <v>267</v>
      </c>
      <c r="D123" s="50" t="s">
        <v>79</v>
      </c>
      <c r="E123" s="50" t="s">
        <v>74</v>
      </c>
      <c r="F123" s="39">
        <f>'Source Data'!AN123-'Source Data'!J123</f>
        <v>70490</v>
      </c>
      <c r="G123" s="39">
        <f>'Source Data'!AO123-'Source Data'!K123</f>
        <v>446</v>
      </c>
      <c r="H123" s="39">
        <f>'Source Data'!AP123-'Source Data'!L123</f>
        <v>191062</v>
      </c>
      <c r="I123" s="39">
        <f>'Source Data'!AQ123-'Source Data'!M123</f>
        <v>97716</v>
      </c>
      <c r="J123" s="39">
        <f>'Source Data'!AR123-'Source Data'!N123</f>
        <v>269924</v>
      </c>
      <c r="K123" s="64">
        <f t="shared" si="1"/>
        <v>629638</v>
      </c>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row>
    <row r="124" spans="1:47" ht="20" customHeight="1">
      <c r="A124" s="48" t="s">
        <v>268</v>
      </c>
      <c r="B124" s="49">
        <v>249902</v>
      </c>
      <c r="C124" s="50" t="s">
        <v>122</v>
      </c>
      <c r="D124" s="50" t="s">
        <v>79</v>
      </c>
      <c r="E124" s="50" t="s">
        <v>74</v>
      </c>
      <c r="F124" s="39">
        <f>'Source Data'!AN124-'Source Data'!J124</f>
        <v>441612</v>
      </c>
      <c r="G124" s="39">
        <f>'Source Data'!AO124-'Source Data'!K124</f>
        <v>87130</v>
      </c>
      <c r="H124" s="39">
        <f>'Source Data'!AP124-'Source Data'!L124</f>
        <v>151178</v>
      </c>
      <c r="I124" s="39">
        <f>'Source Data'!AQ124-'Source Data'!M124</f>
        <v>200639</v>
      </c>
      <c r="J124" s="39">
        <f>'Source Data'!AR124-'Source Data'!N124</f>
        <v>161692</v>
      </c>
      <c r="K124" s="64">
        <f t="shared" si="1"/>
        <v>1042251</v>
      </c>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row>
    <row r="125" spans="1:47" ht="20" customHeight="1">
      <c r="A125" s="48" t="s">
        <v>269</v>
      </c>
      <c r="B125" s="49">
        <v>180901</v>
      </c>
      <c r="C125" s="50" t="s">
        <v>94</v>
      </c>
      <c r="D125" s="50" t="s">
        <v>79</v>
      </c>
      <c r="E125" s="50" t="s">
        <v>74</v>
      </c>
      <c r="F125" s="39">
        <f>'Source Data'!AN125-'Source Data'!J125</f>
        <v>0</v>
      </c>
      <c r="G125" s="39">
        <f>'Source Data'!AO125-'Source Data'!K125</f>
        <v>-222921</v>
      </c>
      <c r="H125" s="39">
        <f>'Source Data'!AP125-'Source Data'!L125</f>
        <v>-13049</v>
      </c>
      <c r="I125" s="39">
        <f>'Source Data'!AQ125-'Source Data'!M125</f>
        <v>-11921</v>
      </c>
      <c r="J125" s="39">
        <f>'Source Data'!AR125-'Source Data'!N125</f>
        <v>0</v>
      </c>
      <c r="K125" s="64">
        <f t="shared" si="1"/>
        <v>-247891</v>
      </c>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row>
    <row r="126" spans="1:47" ht="20" customHeight="1">
      <c r="A126" s="48" t="s">
        <v>270</v>
      </c>
      <c r="B126" s="49">
        <v>136901</v>
      </c>
      <c r="C126" s="50" t="s">
        <v>271</v>
      </c>
      <c r="D126" s="50" t="s">
        <v>79</v>
      </c>
      <c r="E126" s="50" t="s">
        <v>74</v>
      </c>
      <c r="F126" s="39">
        <f>'Source Data'!AN126-'Source Data'!J126</f>
        <v>106598</v>
      </c>
      <c r="G126" s="39">
        <f>'Source Data'!AO126-'Source Data'!K126</f>
        <v>49642</v>
      </c>
      <c r="H126" s="39">
        <f>'Source Data'!AP126-'Source Data'!L126</f>
        <v>159034</v>
      </c>
      <c r="I126" s="39">
        <f>'Source Data'!AQ126-'Source Data'!M126</f>
        <v>-56718</v>
      </c>
      <c r="J126" s="39">
        <f>'Source Data'!AR126-'Source Data'!N126</f>
        <v>97410</v>
      </c>
      <c r="K126" s="64">
        <f t="shared" si="1"/>
        <v>355966</v>
      </c>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row>
    <row r="127" spans="1:47" ht="20" customHeight="1">
      <c r="A127" s="48" t="s">
        <v>272</v>
      </c>
      <c r="B127" s="49">
        <v>160901</v>
      </c>
      <c r="C127" s="50" t="s">
        <v>273</v>
      </c>
      <c r="D127" s="50" t="s">
        <v>79</v>
      </c>
      <c r="E127" s="50" t="s">
        <v>74</v>
      </c>
      <c r="F127" s="39">
        <f>'Source Data'!AN127-'Source Data'!J127</f>
        <v>51704</v>
      </c>
      <c r="G127" s="39">
        <f>'Source Data'!AO127-'Source Data'!K127</f>
        <v>-7300</v>
      </c>
      <c r="H127" s="39">
        <f>'Source Data'!AP127-'Source Data'!L127</f>
        <v>136340</v>
      </c>
      <c r="I127" s="39">
        <f>'Source Data'!AQ127-'Source Data'!M127</f>
        <v>44202</v>
      </c>
      <c r="J127" s="39">
        <f>'Source Data'!AR127-'Source Data'!N127</f>
        <v>94197</v>
      </c>
      <c r="K127" s="64">
        <f t="shared" si="1"/>
        <v>319143</v>
      </c>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row>
    <row r="128" spans="1:47" ht="20" customHeight="1">
      <c r="A128" s="48" t="s">
        <v>274</v>
      </c>
      <c r="B128" s="49">
        <v>8903</v>
      </c>
      <c r="C128" s="50" t="s">
        <v>212</v>
      </c>
      <c r="D128" s="50" t="s">
        <v>79</v>
      </c>
      <c r="E128" s="50" t="s">
        <v>74</v>
      </c>
      <c r="F128" s="39">
        <f>'Source Data'!AN128-'Source Data'!J128</f>
        <v>264557</v>
      </c>
      <c r="G128" s="39">
        <f>'Source Data'!AO128-'Source Data'!K128</f>
        <v>32235</v>
      </c>
      <c r="H128" s="39">
        <f>'Source Data'!AP128-'Source Data'!L128</f>
        <v>143473</v>
      </c>
      <c r="I128" s="39">
        <f>'Source Data'!AQ128-'Source Data'!M128</f>
        <v>59733</v>
      </c>
      <c r="J128" s="39">
        <f>'Source Data'!AR128-'Source Data'!N128</f>
        <v>106834</v>
      </c>
      <c r="K128" s="64">
        <f t="shared" si="1"/>
        <v>606832</v>
      </c>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row>
    <row r="129" spans="1:47" ht="20" customHeight="1">
      <c r="A129" s="48" t="s">
        <v>275</v>
      </c>
      <c r="B129" s="49">
        <v>213801</v>
      </c>
      <c r="C129" s="50" t="s">
        <v>276</v>
      </c>
      <c r="D129" s="50" t="s">
        <v>71</v>
      </c>
      <c r="E129" s="50" t="s">
        <v>74</v>
      </c>
      <c r="F129" s="39">
        <f>'Source Data'!AN129-'Source Data'!J129</f>
        <v>0</v>
      </c>
      <c r="G129" s="39">
        <f>'Source Data'!AO129-'Source Data'!K129</f>
        <v>-172369</v>
      </c>
      <c r="H129" s="39">
        <f>'Source Data'!AP129-'Source Data'!L129</f>
        <v>-59975</v>
      </c>
      <c r="I129" s="39">
        <f>'Source Data'!AQ129-'Source Data'!M129</f>
        <v>-6144</v>
      </c>
      <c r="J129" s="39">
        <f>'Source Data'!AR129-'Source Data'!N129</f>
        <v>2216</v>
      </c>
      <c r="K129" s="64">
        <f t="shared" si="1"/>
        <v>-236272</v>
      </c>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row>
    <row r="130" spans="1:47" ht="20" customHeight="1">
      <c r="A130" s="48" t="s">
        <v>277</v>
      </c>
      <c r="B130" s="49">
        <v>21803</v>
      </c>
      <c r="C130" s="50" t="s">
        <v>159</v>
      </c>
      <c r="D130" s="50" t="s">
        <v>71</v>
      </c>
      <c r="E130" s="50" t="s">
        <v>74</v>
      </c>
      <c r="F130" s="39">
        <f>'Source Data'!AN130-'Source Data'!J130</f>
        <v>-64260</v>
      </c>
      <c r="G130" s="39">
        <f>'Source Data'!AO130-'Source Data'!K130</f>
        <v>-48913</v>
      </c>
      <c r="H130" s="39">
        <f>'Source Data'!AP130-'Source Data'!L130</f>
        <v>33287</v>
      </c>
      <c r="I130" s="39">
        <f>'Source Data'!AQ130-'Source Data'!M130</f>
        <v>3015</v>
      </c>
      <c r="J130" s="39">
        <f>'Source Data'!AR130-'Source Data'!N130</f>
        <v>-19661</v>
      </c>
      <c r="K130" s="64">
        <f t="shared" si="1"/>
        <v>-96532</v>
      </c>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row>
    <row r="131" spans="1:47" ht="20" customHeight="1">
      <c r="A131" s="48" t="s">
        <v>278</v>
      </c>
      <c r="B131" s="49">
        <v>20905</v>
      </c>
      <c r="C131" s="50" t="s">
        <v>120</v>
      </c>
      <c r="D131" s="50" t="s">
        <v>79</v>
      </c>
      <c r="E131" s="50" t="s">
        <v>74</v>
      </c>
      <c r="F131" s="39">
        <f>'Source Data'!AN131-'Source Data'!J131</f>
        <v>226013</v>
      </c>
      <c r="G131" s="39">
        <f>'Source Data'!AO131-'Source Data'!K131</f>
        <v>-286534</v>
      </c>
      <c r="H131" s="39">
        <f>'Source Data'!AP131-'Source Data'!L131</f>
        <v>960218</v>
      </c>
      <c r="I131" s="39">
        <f>'Source Data'!AQ131-'Source Data'!M131</f>
        <v>887839</v>
      </c>
      <c r="J131" s="39">
        <f>'Source Data'!AR131-'Source Data'!N131</f>
        <v>1007905</v>
      </c>
      <c r="K131" s="64">
        <f t="shared" si="1"/>
        <v>2795441</v>
      </c>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row>
    <row r="132" spans="1:47" ht="20" customHeight="1">
      <c r="A132" s="48" t="s">
        <v>279</v>
      </c>
      <c r="B132" s="49">
        <v>215901</v>
      </c>
      <c r="C132" s="50" t="s">
        <v>280</v>
      </c>
      <c r="D132" s="50" t="s">
        <v>79</v>
      </c>
      <c r="E132" s="50" t="s">
        <v>74</v>
      </c>
      <c r="F132" s="39">
        <f>'Source Data'!AN132-'Source Data'!J132</f>
        <v>171353</v>
      </c>
      <c r="G132" s="39">
        <f>'Source Data'!AO132-'Source Data'!K132</f>
        <v>455967</v>
      </c>
      <c r="H132" s="39">
        <f>'Source Data'!AP132-'Source Data'!L132</f>
        <v>205125</v>
      </c>
      <c r="I132" s="39">
        <f>'Source Data'!AQ132-'Source Data'!M132</f>
        <v>130928</v>
      </c>
      <c r="J132" s="39">
        <f>'Source Data'!AR132-'Source Data'!N132</f>
        <v>215340</v>
      </c>
      <c r="K132" s="64">
        <f t="shared" si="1"/>
        <v>1178713</v>
      </c>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row>
    <row r="133" spans="1:47" ht="20" customHeight="1">
      <c r="A133" s="48" t="s">
        <v>281</v>
      </c>
      <c r="B133" s="49">
        <v>198901</v>
      </c>
      <c r="C133" s="50" t="s">
        <v>282</v>
      </c>
      <c r="D133" s="50" t="s">
        <v>79</v>
      </c>
      <c r="E133" s="50" t="s">
        <v>74</v>
      </c>
      <c r="F133" s="39">
        <f>'Source Data'!AN133-'Source Data'!J133</f>
        <v>76036</v>
      </c>
      <c r="G133" s="39">
        <f>'Source Data'!AO133-'Source Data'!K133</f>
        <v>66607</v>
      </c>
      <c r="H133" s="39">
        <f>'Source Data'!AP133-'Source Data'!L133</f>
        <v>32775</v>
      </c>
      <c r="I133" s="39">
        <f>'Source Data'!AQ133-'Source Data'!M133</f>
        <v>1870</v>
      </c>
      <c r="J133" s="39">
        <f>'Source Data'!AR133-'Source Data'!N133</f>
        <v>60277</v>
      </c>
      <c r="K133" s="64">
        <f t="shared" si="1"/>
        <v>237565</v>
      </c>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row>
    <row r="134" spans="1:47" ht="20" customHeight="1">
      <c r="A134" s="48" t="s">
        <v>283</v>
      </c>
      <c r="B134" s="49">
        <v>239901</v>
      </c>
      <c r="C134" s="50" t="s">
        <v>284</v>
      </c>
      <c r="D134" s="50" t="s">
        <v>79</v>
      </c>
      <c r="E134" s="50" t="s">
        <v>74</v>
      </c>
      <c r="F134" s="39">
        <f>'Source Data'!AN134-'Source Data'!J134</f>
        <v>-626208</v>
      </c>
      <c r="G134" s="39">
        <f>'Source Data'!AO134-'Source Data'!K134</f>
        <v>179491</v>
      </c>
      <c r="H134" s="39">
        <f>'Source Data'!AP134-'Source Data'!L134</f>
        <v>437967</v>
      </c>
      <c r="I134" s="39">
        <f>'Source Data'!AQ134-'Source Data'!M134</f>
        <v>292629</v>
      </c>
      <c r="J134" s="39">
        <f>'Source Data'!AR134-'Source Data'!N134</f>
        <v>235028</v>
      </c>
      <c r="K134" s="64">
        <f t="shared" ref="K134:K197" si="2">SUM(F134:J134)</f>
        <v>518907</v>
      </c>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row>
    <row r="135" spans="1:47" ht="20" customHeight="1">
      <c r="A135" s="48" t="s">
        <v>285</v>
      </c>
      <c r="B135" s="49">
        <v>181901</v>
      </c>
      <c r="C135" s="50" t="s">
        <v>286</v>
      </c>
      <c r="D135" s="50" t="s">
        <v>79</v>
      </c>
      <c r="E135" s="50" t="s">
        <v>74</v>
      </c>
      <c r="F135" s="39">
        <f>'Source Data'!AN135-'Source Data'!J135</f>
        <v>137480</v>
      </c>
      <c r="G135" s="39">
        <f>'Source Data'!AO135-'Source Data'!K135</f>
        <v>67210</v>
      </c>
      <c r="H135" s="39">
        <f>'Source Data'!AP135-'Source Data'!L135</f>
        <v>197576</v>
      </c>
      <c r="I135" s="39">
        <f>'Source Data'!AQ135-'Source Data'!M135</f>
        <v>224497</v>
      </c>
      <c r="J135" s="39">
        <f>'Source Data'!AR135-'Source Data'!N135</f>
        <v>1189101</v>
      </c>
      <c r="K135" s="64">
        <f t="shared" si="2"/>
        <v>1815864</v>
      </c>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row>
    <row r="136" spans="1:47" ht="20" customHeight="1">
      <c r="A136" s="48" t="s">
        <v>287</v>
      </c>
      <c r="B136" s="49">
        <v>249903</v>
      </c>
      <c r="C136" s="50" t="s">
        <v>122</v>
      </c>
      <c r="D136" s="50" t="s">
        <v>79</v>
      </c>
      <c r="E136" s="50" t="s">
        <v>74</v>
      </c>
      <c r="F136" s="39">
        <f>'Source Data'!AN136-'Source Data'!J136</f>
        <v>-79293</v>
      </c>
      <c r="G136" s="39">
        <f>'Source Data'!AO136-'Source Data'!K136</f>
        <v>569660</v>
      </c>
      <c r="H136" s="39">
        <f>'Source Data'!AP136-'Source Data'!L136</f>
        <v>178685</v>
      </c>
      <c r="I136" s="39">
        <f>'Source Data'!AQ136-'Source Data'!M136</f>
        <v>540732</v>
      </c>
      <c r="J136" s="39">
        <f>'Source Data'!AR136-'Source Data'!N136</f>
        <v>146562</v>
      </c>
      <c r="K136" s="64">
        <f t="shared" si="2"/>
        <v>1356346</v>
      </c>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row>
    <row r="137" spans="1:47" ht="20" customHeight="1">
      <c r="A137" s="48" t="s">
        <v>288</v>
      </c>
      <c r="B137" s="49">
        <v>57851</v>
      </c>
      <c r="C137" s="50" t="s">
        <v>70</v>
      </c>
      <c r="D137" s="50" t="s">
        <v>71</v>
      </c>
      <c r="E137" s="50" t="s">
        <v>289</v>
      </c>
      <c r="F137" s="39">
        <f>'Source Data'!AN137-'Source Data'!J137</f>
        <v>123321</v>
      </c>
      <c r="G137" s="39">
        <f>'Source Data'!AO137-'Source Data'!K137</f>
        <v>38588</v>
      </c>
      <c r="H137" s="39">
        <f>'Source Data'!AP137-'Source Data'!L137</f>
        <v>17095</v>
      </c>
      <c r="I137" s="39">
        <f>'Source Data'!AQ137-'Source Data'!M137</f>
        <v>15563</v>
      </c>
      <c r="J137" s="39">
        <f>'Source Data'!AR137-'Source Data'!N137</f>
        <v>13869</v>
      </c>
      <c r="K137" s="64">
        <f t="shared" si="2"/>
        <v>208436</v>
      </c>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row>
    <row r="138" spans="1:47" ht="20" customHeight="1">
      <c r="A138" s="48" t="s">
        <v>290</v>
      </c>
      <c r="B138" s="49">
        <v>108810</v>
      </c>
      <c r="C138" s="50" t="s">
        <v>291</v>
      </c>
      <c r="D138" s="50" t="s">
        <v>71</v>
      </c>
      <c r="E138" s="50" t="s">
        <v>292</v>
      </c>
      <c r="F138" s="39">
        <f>'Source Data'!AN138-'Source Data'!J138</f>
        <v>158925</v>
      </c>
      <c r="G138" s="39">
        <f>'Source Data'!AO138-'Source Data'!K138</f>
        <v>181379</v>
      </c>
      <c r="H138" s="39">
        <f>'Source Data'!AP138-'Source Data'!L138</f>
        <v>50809</v>
      </c>
      <c r="I138" s="39">
        <f>'Source Data'!AQ138-'Source Data'!M138</f>
        <v>59147</v>
      </c>
      <c r="J138" s="39">
        <f>'Source Data'!AR138-'Source Data'!N138</f>
        <v>47448</v>
      </c>
      <c r="K138" s="64">
        <f t="shared" si="2"/>
        <v>497708</v>
      </c>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row>
    <row r="139" spans="1:47" ht="20" customHeight="1">
      <c r="A139" s="48" t="s">
        <v>293</v>
      </c>
      <c r="B139" s="49">
        <v>203902</v>
      </c>
      <c r="C139" s="50" t="s">
        <v>294</v>
      </c>
      <c r="D139" s="50" t="s">
        <v>79</v>
      </c>
      <c r="E139" s="50" t="s">
        <v>74</v>
      </c>
      <c r="F139" s="39">
        <f>'Source Data'!AN139-'Source Data'!J139</f>
        <v>3319</v>
      </c>
      <c r="G139" s="39">
        <f>'Source Data'!AO139-'Source Data'!K139</f>
        <v>7828</v>
      </c>
      <c r="H139" s="39">
        <f>'Source Data'!AP139-'Source Data'!L139</f>
        <v>-4160</v>
      </c>
      <c r="I139" s="39">
        <f>'Source Data'!AQ139-'Source Data'!M139</f>
        <v>53053</v>
      </c>
      <c r="J139" s="39">
        <f>'Source Data'!AR139-'Source Data'!N139</f>
        <v>91553</v>
      </c>
      <c r="K139" s="64">
        <f t="shared" si="2"/>
        <v>151593</v>
      </c>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row>
    <row r="140" spans="1:47" ht="20" customHeight="1">
      <c r="A140" s="48" t="s">
        <v>295</v>
      </c>
      <c r="B140" s="49">
        <v>184909</v>
      </c>
      <c r="C140" s="50" t="s">
        <v>106</v>
      </c>
      <c r="D140" s="50" t="s">
        <v>79</v>
      </c>
      <c r="E140" s="50" t="s">
        <v>74</v>
      </c>
      <c r="F140" s="39">
        <f>'Source Data'!AN140-'Source Data'!J140</f>
        <v>82009</v>
      </c>
      <c r="G140" s="39">
        <f>'Source Data'!AO140-'Source Data'!K140</f>
        <v>19207</v>
      </c>
      <c r="H140" s="39">
        <f>'Source Data'!AP140-'Source Data'!L140</f>
        <v>247220</v>
      </c>
      <c r="I140" s="39">
        <f>'Source Data'!AQ140-'Source Data'!M140</f>
        <v>239453</v>
      </c>
      <c r="J140" s="39">
        <f>'Source Data'!AR140-'Source Data'!N140</f>
        <v>312260</v>
      </c>
      <c r="K140" s="64">
        <f t="shared" si="2"/>
        <v>900149</v>
      </c>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row>
    <row r="141" spans="1:47" ht="20" customHeight="1">
      <c r="A141" s="48" t="s">
        <v>296</v>
      </c>
      <c r="B141" s="49">
        <v>41901</v>
      </c>
      <c r="C141" s="50" t="s">
        <v>297</v>
      </c>
      <c r="D141" s="50" t="s">
        <v>79</v>
      </c>
      <c r="E141" s="50" t="s">
        <v>74</v>
      </c>
      <c r="F141" s="39">
        <f>'Source Data'!AN141-'Source Data'!J141</f>
        <v>26473</v>
      </c>
      <c r="G141" s="39">
        <f>'Source Data'!AO141-'Source Data'!K141</f>
        <v>71671</v>
      </c>
      <c r="H141" s="39">
        <f>'Source Data'!AP141-'Source Data'!L141</f>
        <v>26007</v>
      </c>
      <c r="I141" s="39">
        <f>'Source Data'!AQ141-'Source Data'!M141</f>
        <v>15709</v>
      </c>
      <c r="J141" s="39">
        <f>'Source Data'!AR141-'Source Data'!N141</f>
        <v>111518</v>
      </c>
      <c r="K141" s="64">
        <f t="shared" si="2"/>
        <v>251378</v>
      </c>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row>
    <row r="142" spans="1:47" ht="20" customHeight="1">
      <c r="A142" s="48" t="s">
        <v>298</v>
      </c>
      <c r="B142" s="49">
        <v>121902</v>
      </c>
      <c r="C142" s="50" t="s">
        <v>299</v>
      </c>
      <c r="D142" s="50" t="s">
        <v>79</v>
      </c>
      <c r="E142" s="50" t="s">
        <v>74</v>
      </c>
      <c r="F142" s="39">
        <f>'Source Data'!AN142-'Source Data'!J142</f>
        <v>4924</v>
      </c>
      <c r="G142" s="39">
        <f>'Source Data'!AO142-'Source Data'!K142</f>
        <v>-16416</v>
      </c>
      <c r="H142" s="39">
        <f>'Source Data'!AP142-'Source Data'!L142</f>
        <v>52036</v>
      </c>
      <c r="I142" s="39">
        <f>'Source Data'!AQ142-'Source Data'!M142</f>
        <v>56140</v>
      </c>
      <c r="J142" s="39">
        <f>'Source Data'!AR142-'Source Data'!N142</f>
        <v>44171</v>
      </c>
      <c r="K142" s="64">
        <f t="shared" si="2"/>
        <v>140855</v>
      </c>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row>
    <row r="143" spans="1:47" ht="20" customHeight="1">
      <c r="A143" s="48" t="s">
        <v>300</v>
      </c>
      <c r="B143" s="49">
        <v>25908</v>
      </c>
      <c r="C143" s="50" t="s">
        <v>191</v>
      </c>
      <c r="D143" s="50" t="s">
        <v>79</v>
      </c>
      <c r="E143" s="50" t="s">
        <v>74</v>
      </c>
      <c r="F143" s="39">
        <f>'Source Data'!AN143-'Source Data'!J143</f>
        <v>17090</v>
      </c>
      <c r="G143" s="39">
        <f>'Source Data'!AO143-'Source Data'!K143</f>
        <v>82456</v>
      </c>
      <c r="H143" s="39">
        <f>'Source Data'!AP143-'Source Data'!L143</f>
        <v>134313</v>
      </c>
      <c r="I143" s="39">
        <f>'Source Data'!AQ143-'Source Data'!M143</f>
        <v>3861</v>
      </c>
      <c r="J143" s="39">
        <f>'Source Data'!AR143-'Source Data'!N143</f>
        <v>56515</v>
      </c>
      <c r="K143" s="64">
        <f t="shared" si="2"/>
        <v>294235</v>
      </c>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row>
    <row r="144" spans="1:47" ht="20" customHeight="1">
      <c r="A144" s="48" t="s">
        <v>301</v>
      </c>
      <c r="B144" s="49">
        <v>24901</v>
      </c>
      <c r="C144" s="50" t="s">
        <v>302</v>
      </c>
      <c r="D144" s="50" t="s">
        <v>79</v>
      </c>
      <c r="E144" s="50" t="s">
        <v>74</v>
      </c>
      <c r="F144" s="39">
        <f>'Source Data'!AN144-'Source Data'!J144</f>
        <v>109488</v>
      </c>
      <c r="G144" s="39">
        <f>'Source Data'!AO144-'Source Data'!K144</f>
        <v>73695</v>
      </c>
      <c r="H144" s="39">
        <f>'Source Data'!AP144-'Source Data'!L144</f>
        <v>51546</v>
      </c>
      <c r="I144" s="39">
        <f>'Source Data'!AQ144-'Source Data'!M144</f>
        <v>-23305</v>
      </c>
      <c r="J144" s="39">
        <f>'Source Data'!AR144-'Source Data'!N144</f>
        <v>331879</v>
      </c>
      <c r="K144" s="64">
        <f t="shared" si="2"/>
        <v>543303</v>
      </c>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row>
    <row r="145" spans="1:47" ht="20" customHeight="1">
      <c r="A145" s="48" t="s">
        <v>303</v>
      </c>
      <c r="B145" s="49">
        <v>223901</v>
      </c>
      <c r="C145" s="50" t="s">
        <v>304</v>
      </c>
      <c r="D145" s="50" t="s">
        <v>79</v>
      </c>
      <c r="E145" s="50" t="s">
        <v>74</v>
      </c>
      <c r="F145" s="39">
        <f>'Source Data'!AN145-'Source Data'!J145</f>
        <v>-41500</v>
      </c>
      <c r="G145" s="39">
        <f>'Source Data'!AO145-'Source Data'!K145</f>
        <v>204577</v>
      </c>
      <c r="H145" s="39">
        <f>'Source Data'!AP145-'Source Data'!L145</f>
        <v>373636</v>
      </c>
      <c r="I145" s="39">
        <f>'Source Data'!AQ145-'Source Data'!M145</f>
        <v>155039</v>
      </c>
      <c r="J145" s="39">
        <f>'Source Data'!AR145-'Source Data'!N145</f>
        <v>594881</v>
      </c>
      <c r="K145" s="64">
        <f t="shared" si="2"/>
        <v>1286633</v>
      </c>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row>
    <row r="146" spans="1:47" ht="20" customHeight="1">
      <c r="A146" s="48" t="s">
        <v>305</v>
      </c>
      <c r="B146" s="49">
        <v>107902</v>
      </c>
      <c r="C146" s="50" t="s">
        <v>163</v>
      </c>
      <c r="D146" s="50" t="s">
        <v>79</v>
      </c>
      <c r="E146" s="50" t="s">
        <v>74</v>
      </c>
      <c r="F146" s="39">
        <f>'Source Data'!AN146-'Source Data'!J146</f>
        <v>331627</v>
      </c>
      <c r="G146" s="39">
        <f>'Source Data'!AO146-'Source Data'!K146</f>
        <v>117786</v>
      </c>
      <c r="H146" s="39">
        <f>'Source Data'!AP146-'Source Data'!L146</f>
        <v>308944</v>
      </c>
      <c r="I146" s="39">
        <f>'Source Data'!AQ146-'Source Data'!M146</f>
        <v>38864</v>
      </c>
      <c r="J146" s="39">
        <f>'Source Data'!AR146-'Source Data'!N146</f>
        <v>501883</v>
      </c>
      <c r="K146" s="64">
        <f t="shared" si="2"/>
        <v>1299104</v>
      </c>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row>
    <row r="147" spans="1:47" ht="20" customHeight="1">
      <c r="A147" s="48" t="s">
        <v>306</v>
      </c>
      <c r="B147" s="49">
        <v>31901</v>
      </c>
      <c r="C147" s="50" t="s">
        <v>307</v>
      </c>
      <c r="D147" s="50" t="s">
        <v>79</v>
      </c>
      <c r="E147" s="50" t="s">
        <v>74</v>
      </c>
      <c r="F147" s="39">
        <f>'Source Data'!AN147-'Source Data'!J147</f>
        <v>3888871</v>
      </c>
      <c r="G147" s="39">
        <f>'Source Data'!AO147-'Source Data'!K147</f>
        <v>-5197367</v>
      </c>
      <c r="H147" s="39">
        <f>'Source Data'!AP147-'Source Data'!L147</f>
        <v>4479182</v>
      </c>
      <c r="I147" s="39">
        <f>'Source Data'!AQ147-'Source Data'!M147</f>
        <v>1391090</v>
      </c>
      <c r="J147" s="39">
        <f>'Source Data'!AR147-'Source Data'!N147</f>
        <v>1207961</v>
      </c>
      <c r="K147" s="64">
        <f t="shared" si="2"/>
        <v>5769737</v>
      </c>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row>
    <row r="148" spans="1:47" ht="20" customHeight="1">
      <c r="A148" s="48" t="s">
        <v>308</v>
      </c>
      <c r="B148" s="49">
        <v>25902</v>
      </c>
      <c r="C148" s="50" t="s">
        <v>191</v>
      </c>
      <c r="D148" s="50" t="s">
        <v>79</v>
      </c>
      <c r="E148" s="50" t="s">
        <v>74</v>
      </c>
      <c r="F148" s="39">
        <f>'Source Data'!AN148-'Source Data'!J148</f>
        <v>160404</v>
      </c>
      <c r="G148" s="39">
        <f>'Source Data'!AO148-'Source Data'!K148</f>
        <v>816937</v>
      </c>
      <c r="H148" s="39">
        <f>'Source Data'!AP148-'Source Data'!L148</f>
        <v>368733</v>
      </c>
      <c r="I148" s="39">
        <f>'Source Data'!AQ148-'Source Data'!M148</f>
        <v>23041</v>
      </c>
      <c r="J148" s="39">
        <f>'Source Data'!AR148-'Source Data'!N148</f>
        <v>518954</v>
      </c>
      <c r="K148" s="64">
        <f t="shared" si="2"/>
        <v>1888069</v>
      </c>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row>
    <row r="149" spans="1:47" ht="20" customHeight="1">
      <c r="A149" s="48" t="s">
        <v>309</v>
      </c>
      <c r="B149" s="49">
        <v>161919</v>
      </c>
      <c r="C149" s="50" t="s">
        <v>179</v>
      </c>
      <c r="D149" s="50" t="s">
        <v>79</v>
      </c>
      <c r="E149" s="50" t="s">
        <v>74</v>
      </c>
      <c r="F149" s="39">
        <f>'Source Data'!AN149-'Source Data'!J149</f>
        <v>83687</v>
      </c>
      <c r="G149" s="39">
        <f>'Source Data'!AO149-'Source Data'!K149</f>
        <v>12243</v>
      </c>
      <c r="H149" s="39">
        <f>'Source Data'!AP149-'Source Data'!L149</f>
        <v>64869</v>
      </c>
      <c r="I149" s="39">
        <f>'Source Data'!AQ149-'Source Data'!M149</f>
        <v>82224</v>
      </c>
      <c r="J149" s="39">
        <f>'Source Data'!AR149-'Source Data'!N149</f>
        <v>98343</v>
      </c>
      <c r="K149" s="64">
        <f t="shared" si="2"/>
        <v>341366</v>
      </c>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row>
    <row r="150" spans="1:47" ht="20" customHeight="1">
      <c r="A150" s="48" t="s">
        <v>310</v>
      </c>
      <c r="B150" s="49">
        <v>21902</v>
      </c>
      <c r="C150" s="50" t="s">
        <v>159</v>
      </c>
      <c r="D150" s="50" t="s">
        <v>79</v>
      </c>
      <c r="E150" s="50" t="s">
        <v>74</v>
      </c>
      <c r="F150" s="39">
        <f>'Source Data'!AN150-'Source Data'!J150</f>
        <v>1068078</v>
      </c>
      <c r="G150" s="39">
        <f>'Source Data'!AO150-'Source Data'!K150</f>
        <v>2859571</v>
      </c>
      <c r="H150" s="39">
        <f>'Source Data'!AP150-'Source Data'!L150</f>
        <v>2074009</v>
      </c>
      <c r="I150" s="39">
        <f>'Source Data'!AQ150-'Source Data'!M150</f>
        <v>973557</v>
      </c>
      <c r="J150" s="39">
        <f>'Source Data'!AR150-'Source Data'!N150</f>
        <v>1807411</v>
      </c>
      <c r="K150" s="64">
        <f t="shared" si="2"/>
        <v>8782626</v>
      </c>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row>
    <row r="151" spans="1:47" ht="20" customHeight="1">
      <c r="A151" s="48" t="s">
        <v>311</v>
      </c>
      <c r="B151" s="49">
        <v>119901</v>
      </c>
      <c r="C151" s="50" t="s">
        <v>312</v>
      </c>
      <c r="D151" s="50" t="s">
        <v>79</v>
      </c>
      <c r="E151" s="50" t="s">
        <v>74</v>
      </c>
      <c r="F151" s="39">
        <f>'Source Data'!AN151-'Source Data'!J151</f>
        <v>-18418</v>
      </c>
      <c r="G151" s="39">
        <f>'Source Data'!AO151-'Source Data'!K151</f>
        <v>58536</v>
      </c>
      <c r="H151" s="39">
        <f>'Source Data'!AP151-'Source Data'!L151</f>
        <v>43704</v>
      </c>
      <c r="I151" s="39">
        <f>'Source Data'!AQ151-'Source Data'!M151</f>
        <v>32243</v>
      </c>
      <c r="J151" s="39">
        <f>'Source Data'!AR151-'Source Data'!N151</f>
        <v>51373</v>
      </c>
      <c r="K151" s="64">
        <f t="shared" si="2"/>
        <v>167438</v>
      </c>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row>
    <row r="152" spans="1:47" ht="20" customHeight="1">
      <c r="A152" s="48" t="s">
        <v>313</v>
      </c>
      <c r="B152" s="49">
        <v>166907</v>
      </c>
      <c r="C152" s="50" t="s">
        <v>314</v>
      </c>
      <c r="D152" s="50" t="s">
        <v>79</v>
      </c>
      <c r="E152" s="50" t="s">
        <v>74</v>
      </c>
      <c r="F152" s="39">
        <f>'Source Data'!AN152-'Source Data'!J152</f>
        <v>33158</v>
      </c>
      <c r="G152" s="39">
        <f>'Source Data'!AO152-'Source Data'!K152</f>
        <v>57524</v>
      </c>
      <c r="H152" s="39">
        <f>'Source Data'!AP152-'Source Data'!L152</f>
        <v>13056</v>
      </c>
      <c r="I152" s="39">
        <f>'Source Data'!AQ152-'Source Data'!M152</f>
        <v>8145</v>
      </c>
      <c r="J152" s="39">
        <f>'Source Data'!AR152-'Source Data'!N152</f>
        <v>15903</v>
      </c>
      <c r="K152" s="64">
        <f t="shared" si="2"/>
        <v>127786</v>
      </c>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row>
    <row r="153" spans="1:47" ht="20" customHeight="1">
      <c r="A153" s="48" t="s">
        <v>315</v>
      </c>
      <c r="B153" s="49">
        <v>186901</v>
      </c>
      <c r="C153" s="50" t="s">
        <v>316</v>
      </c>
      <c r="D153" s="50" t="s">
        <v>79</v>
      </c>
      <c r="E153" s="50" t="s">
        <v>74</v>
      </c>
      <c r="F153" s="39">
        <f>'Source Data'!AN153-'Source Data'!J153</f>
        <v>138142</v>
      </c>
      <c r="G153" s="39">
        <f>'Source Data'!AO153-'Source Data'!K153</f>
        <v>122072</v>
      </c>
      <c r="H153" s="39">
        <f>'Source Data'!AP153-'Source Data'!L153</f>
        <v>39378</v>
      </c>
      <c r="I153" s="39">
        <f>'Source Data'!AQ153-'Source Data'!M153</f>
        <v>54097</v>
      </c>
      <c r="J153" s="39">
        <f>'Source Data'!AR153-'Source Data'!N153</f>
        <v>145592</v>
      </c>
      <c r="K153" s="64">
        <f t="shared" si="2"/>
        <v>499281</v>
      </c>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row>
    <row r="154" spans="1:47" ht="20" customHeight="1">
      <c r="A154" s="48" t="s">
        <v>317</v>
      </c>
      <c r="B154" s="49">
        <v>145901</v>
      </c>
      <c r="C154" s="50" t="s">
        <v>318</v>
      </c>
      <c r="D154" s="50" t="s">
        <v>79</v>
      </c>
      <c r="E154" s="50" t="s">
        <v>74</v>
      </c>
      <c r="F154" s="39">
        <f>'Source Data'!AN154-'Source Data'!J154</f>
        <v>180885</v>
      </c>
      <c r="G154" s="39">
        <f>'Source Data'!AO154-'Source Data'!K154</f>
        <v>484137</v>
      </c>
      <c r="H154" s="39">
        <f>'Source Data'!AP154-'Source Data'!L154</f>
        <v>125119</v>
      </c>
      <c r="I154" s="39">
        <f>'Source Data'!AQ154-'Source Data'!M154</f>
        <v>102609</v>
      </c>
      <c r="J154" s="39">
        <f>'Source Data'!AR154-'Source Data'!N154</f>
        <v>114251</v>
      </c>
      <c r="K154" s="64">
        <f t="shared" si="2"/>
        <v>1007001</v>
      </c>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row>
    <row r="155" spans="1:47" ht="20" customHeight="1">
      <c r="A155" s="48" t="s">
        <v>319</v>
      </c>
      <c r="B155" s="49">
        <v>212902</v>
      </c>
      <c r="C155" s="50" t="s">
        <v>157</v>
      </c>
      <c r="D155" s="50" t="s">
        <v>79</v>
      </c>
      <c r="E155" s="50" t="s">
        <v>74</v>
      </c>
      <c r="F155" s="39">
        <f>'Source Data'!AN155-'Source Data'!J155</f>
        <v>268118</v>
      </c>
      <c r="G155" s="39">
        <f>'Source Data'!AO155-'Source Data'!K155</f>
        <v>493177</v>
      </c>
      <c r="H155" s="39">
        <f>'Source Data'!AP155-'Source Data'!L155</f>
        <v>422834</v>
      </c>
      <c r="I155" s="39">
        <f>'Source Data'!AQ155-'Source Data'!M155</f>
        <v>211350</v>
      </c>
      <c r="J155" s="39">
        <f>'Source Data'!AR155-'Source Data'!N155</f>
        <v>129600</v>
      </c>
      <c r="K155" s="64">
        <f t="shared" si="2"/>
        <v>1525079</v>
      </c>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row>
    <row r="156" spans="1:47" ht="20" customHeight="1">
      <c r="A156" s="48" t="s">
        <v>320</v>
      </c>
      <c r="B156" s="49">
        <v>121903</v>
      </c>
      <c r="C156" s="50" t="s">
        <v>299</v>
      </c>
      <c r="D156" s="50" t="s">
        <v>79</v>
      </c>
      <c r="E156" s="50" t="s">
        <v>74</v>
      </c>
      <c r="F156" s="39">
        <f>'Source Data'!AN156-'Source Data'!J156</f>
        <v>367976</v>
      </c>
      <c r="G156" s="39">
        <f>'Source Data'!AO156-'Source Data'!K156</f>
        <v>217721</v>
      </c>
      <c r="H156" s="39">
        <f>'Source Data'!AP156-'Source Data'!L156</f>
        <v>192810</v>
      </c>
      <c r="I156" s="39">
        <f>'Source Data'!AQ156-'Source Data'!M156</f>
        <v>122562</v>
      </c>
      <c r="J156" s="39">
        <f>'Source Data'!AR156-'Source Data'!N156</f>
        <v>261555</v>
      </c>
      <c r="K156" s="64">
        <f t="shared" si="2"/>
        <v>1162624</v>
      </c>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row>
    <row r="157" spans="1:47" ht="20" customHeight="1">
      <c r="A157" s="48" t="s">
        <v>321</v>
      </c>
      <c r="B157" s="49">
        <v>243901</v>
      </c>
      <c r="C157" s="50" t="s">
        <v>322</v>
      </c>
      <c r="D157" s="50" t="s">
        <v>79</v>
      </c>
      <c r="E157" s="50" t="s">
        <v>74</v>
      </c>
      <c r="F157" s="39">
        <f>'Source Data'!AN157-'Source Data'!J157</f>
        <v>47202</v>
      </c>
      <c r="G157" s="39">
        <f>'Source Data'!AO157-'Source Data'!K157</f>
        <v>872997</v>
      </c>
      <c r="H157" s="39">
        <f>'Source Data'!AP157-'Source Data'!L157</f>
        <v>332620</v>
      </c>
      <c r="I157" s="39">
        <f>'Source Data'!AQ157-'Source Data'!M157</f>
        <v>32079</v>
      </c>
      <c r="J157" s="39">
        <f>'Source Data'!AR157-'Source Data'!N157</f>
        <v>549418</v>
      </c>
      <c r="K157" s="64">
        <f t="shared" si="2"/>
        <v>1834316</v>
      </c>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row>
    <row r="158" spans="1:47" ht="20" customHeight="1">
      <c r="A158" s="48" t="s">
        <v>323</v>
      </c>
      <c r="B158" s="49">
        <v>176901</v>
      </c>
      <c r="C158" s="50" t="s">
        <v>324</v>
      </c>
      <c r="D158" s="50" t="s">
        <v>79</v>
      </c>
      <c r="E158" s="50" t="s">
        <v>74</v>
      </c>
      <c r="F158" s="39">
        <f>'Source Data'!AN158-'Source Data'!J158</f>
        <v>-38102</v>
      </c>
      <c r="G158" s="39">
        <f>'Source Data'!AO158-'Source Data'!K158</f>
        <v>-65123</v>
      </c>
      <c r="H158" s="39">
        <f>'Source Data'!AP158-'Source Data'!L158</f>
        <v>30801</v>
      </c>
      <c r="I158" s="39">
        <f>'Source Data'!AQ158-'Source Data'!M158</f>
        <v>22402</v>
      </c>
      <c r="J158" s="39">
        <f>'Source Data'!AR158-'Source Data'!N158</f>
        <v>86101</v>
      </c>
      <c r="K158" s="64">
        <f t="shared" si="2"/>
        <v>36079</v>
      </c>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row>
    <row r="159" spans="1:47" ht="20" customHeight="1">
      <c r="A159" s="48" t="s">
        <v>325</v>
      </c>
      <c r="B159" s="49">
        <v>126902</v>
      </c>
      <c r="C159" s="50" t="s">
        <v>118</v>
      </c>
      <c r="D159" s="50" t="s">
        <v>79</v>
      </c>
      <c r="E159" s="50" t="s">
        <v>74</v>
      </c>
      <c r="F159" s="39">
        <f>'Source Data'!AN159-'Source Data'!J159</f>
        <v>1344755</v>
      </c>
      <c r="G159" s="39">
        <f>'Source Data'!AO159-'Source Data'!K159</f>
        <v>145739</v>
      </c>
      <c r="H159" s="39">
        <f>'Source Data'!AP159-'Source Data'!L159</f>
        <v>1606938</v>
      </c>
      <c r="I159" s="39">
        <f>'Source Data'!AQ159-'Source Data'!M159</f>
        <v>1431114</v>
      </c>
      <c r="J159" s="39">
        <f>'Source Data'!AR159-'Source Data'!N159</f>
        <v>1596121</v>
      </c>
      <c r="K159" s="64">
        <f t="shared" si="2"/>
        <v>6124667</v>
      </c>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row>
    <row r="160" spans="1:47" ht="20" customHeight="1">
      <c r="A160" s="48" t="s">
        <v>326</v>
      </c>
      <c r="B160" s="49">
        <v>27903</v>
      </c>
      <c r="C160" s="50" t="s">
        <v>327</v>
      </c>
      <c r="D160" s="50" t="s">
        <v>79</v>
      </c>
      <c r="E160" s="50" t="s">
        <v>74</v>
      </c>
      <c r="F160" s="39">
        <f>'Source Data'!AN160-'Source Data'!J160</f>
        <v>-168518</v>
      </c>
      <c r="G160" s="39">
        <f>'Source Data'!AO160-'Source Data'!K160</f>
        <v>242193</v>
      </c>
      <c r="H160" s="39">
        <f>'Source Data'!AP160-'Source Data'!L160</f>
        <v>229232</v>
      </c>
      <c r="I160" s="39">
        <f>'Source Data'!AQ160-'Source Data'!M160</f>
        <v>174506</v>
      </c>
      <c r="J160" s="39">
        <f>'Source Data'!AR160-'Source Data'!N160</f>
        <v>696690</v>
      </c>
      <c r="K160" s="64">
        <f t="shared" si="2"/>
        <v>1174103</v>
      </c>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row>
    <row r="161" spans="1:47" ht="20" customHeight="1">
      <c r="A161" s="48" t="s">
        <v>328</v>
      </c>
      <c r="B161" s="49">
        <v>71801</v>
      </c>
      <c r="C161" s="50" t="s">
        <v>141</v>
      </c>
      <c r="D161" s="50" t="s">
        <v>71</v>
      </c>
      <c r="E161" s="50" t="s">
        <v>74</v>
      </c>
      <c r="F161" s="39">
        <f>'Source Data'!AN161-'Source Data'!J161</f>
        <v>725912</v>
      </c>
      <c r="G161" s="39">
        <f>'Source Data'!AO161-'Source Data'!K161</f>
        <v>33515</v>
      </c>
      <c r="H161" s="39">
        <f>'Source Data'!AP161-'Source Data'!L161</f>
        <v>247015</v>
      </c>
      <c r="I161" s="39">
        <f>'Source Data'!AQ161-'Source Data'!M161</f>
        <v>335548</v>
      </c>
      <c r="J161" s="39">
        <f>'Source Data'!AR161-'Source Data'!N161</f>
        <v>5052</v>
      </c>
      <c r="K161" s="64">
        <f t="shared" si="2"/>
        <v>1347042</v>
      </c>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row>
    <row r="162" spans="1:47" ht="20" customHeight="1">
      <c r="A162" s="48" t="s">
        <v>329</v>
      </c>
      <c r="B162" s="49">
        <v>239903</v>
      </c>
      <c r="C162" s="50" t="s">
        <v>284</v>
      </c>
      <c r="D162" s="50" t="s">
        <v>79</v>
      </c>
      <c r="E162" s="50" t="s">
        <v>74</v>
      </c>
      <c r="F162" s="39">
        <f>'Source Data'!AN162-'Source Data'!J162</f>
        <v>177344</v>
      </c>
      <c r="G162" s="39">
        <f>'Source Data'!AO162-'Source Data'!K162</f>
        <v>100421</v>
      </c>
      <c r="H162" s="39">
        <f>'Source Data'!AP162-'Source Data'!L162</f>
        <v>193128</v>
      </c>
      <c r="I162" s="39">
        <f>'Source Data'!AQ162-'Source Data'!M162</f>
        <v>20572</v>
      </c>
      <c r="J162" s="39">
        <f>'Source Data'!AR162-'Source Data'!N162</f>
        <v>34208</v>
      </c>
      <c r="K162" s="64">
        <f t="shared" si="2"/>
        <v>525673</v>
      </c>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row>
    <row r="163" spans="1:47" ht="20" customHeight="1">
      <c r="A163" s="48" t="s">
        <v>330</v>
      </c>
      <c r="B163" s="49">
        <v>188904</v>
      </c>
      <c r="C163" s="50" t="s">
        <v>124</v>
      </c>
      <c r="D163" s="50" t="s">
        <v>79</v>
      </c>
      <c r="E163" s="50" t="s">
        <v>74</v>
      </c>
      <c r="F163" s="39">
        <f>'Source Data'!AN163-'Source Data'!J163</f>
        <v>935271</v>
      </c>
      <c r="G163" s="39">
        <f>'Source Data'!AO163-'Source Data'!K163</f>
        <v>49997</v>
      </c>
      <c r="H163" s="39">
        <f>'Source Data'!AP163-'Source Data'!L163</f>
        <v>158442</v>
      </c>
      <c r="I163" s="39">
        <f>'Source Data'!AQ163-'Source Data'!M163</f>
        <v>141526</v>
      </c>
      <c r="J163" s="39">
        <f>'Source Data'!AR163-'Source Data'!N163</f>
        <v>456215</v>
      </c>
      <c r="K163" s="64">
        <f t="shared" si="2"/>
        <v>1741451</v>
      </c>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row>
    <row r="164" spans="1:47" ht="20" customHeight="1">
      <c r="A164" s="48" t="s">
        <v>331</v>
      </c>
      <c r="B164" s="49">
        <v>109902</v>
      </c>
      <c r="C164" s="50" t="s">
        <v>78</v>
      </c>
      <c r="D164" s="50" t="s">
        <v>79</v>
      </c>
      <c r="E164" s="50" t="s">
        <v>74</v>
      </c>
      <c r="F164" s="39">
        <f>'Source Data'!AN164-'Source Data'!J164</f>
        <v>7770</v>
      </c>
      <c r="G164" s="39">
        <f>'Source Data'!AO164-'Source Data'!K164</f>
        <v>-19831</v>
      </c>
      <c r="H164" s="39">
        <f>'Source Data'!AP164-'Source Data'!L164</f>
        <v>27315</v>
      </c>
      <c r="I164" s="39">
        <f>'Source Data'!AQ164-'Source Data'!M164</f>
        <v>21198</v>
      </c>
      <c r="J164" s="39">
        <f>'Source Data'!AR164-'Source Data'!N164</f>
        <v>47241</v>
      </c>
      <c r="K164" s="64">
        <f t="shared" si="2"/>
        <v>83693</v>
      </c>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row>
    <row r="165" spans="1:47" ht="20" customHeight="1">
      <c r="A165" s="48" t="s">
        <v>332</v>
      </c>
      <c r="B165" s="49">
        <v>116901</v>
      </c>
      <c r="C165" s="50" t="s">
        <v>237</v>
      </c>
      <c r="D165" s="50" t="s">
        <v>79</v>
      </c>
      <c r="E165" s="50" t="s">
        <v>74</v>
      </c>
      <c r="F165" s="39">
        <f>'Source Data'!AN165-'Source Data'!J165</f>
        <v>920020</v>
      </c>
      <c r="G165" s="39">
        <f>'Source Data'!AO165-'Source Data'!K165</f>
        <v>705344</v>
      </c>
      <c r="H165" s="39">
        <f>'Source Data'!AP165-'Source Data'!L165</f>
        <v>953640</v>
      </c>
      <c r="I165" s="39">
        <f>'Source Data'!AQ165-'Source Data'!M165</f>
        <v>467824</v>
      </c>
      <c r="J165" s="39">
        <f>'Source Data'!AR165-'Source Data'!N165</f>
        <v>255276</v>
      </c>
      <c r="K165" s="64">
        <f t="shared" si="2"/>
        <v>3302104</v>
      </c>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row>
    <row r="166" spans="1:47" ht="20" customHeight="1">
      <c r="A166" s="48" t="s">
        <v>333</v>
      </c>
      <c r="B166" s="49">
        <v>178903</v>
      </c>
      <c r="C166" s="50" t="s">
        <v>97</v>
      </c>
      <c r="D166" s="50" t="s">
        <v>79</v>
      </c>
      <c r="E166" s="50" t="s">
        <v>74</v>
      </c>
      <c r="F166" s="39">
        <f>'Source Data'!AN166-'Source Data'!J166</f>
        <v>196122</v>
      </c>
      <c r="G166" s="39">
        <f>'Source Data'!AO166-'Source Data'!K166</f>
        <v>311221</v>
      </c>
      <c r="H166" s="39">
        <f>'Source Data'!AP166-'Source Data'!L166</f>
        <v>490688</v>
      </c>
      <c r="I166" s="39">
        <f>'Source Data'!AQ166-'Source Data'!M166</f>
        <v>271041</v>
      </c>
      <c r="J166" s="39">
        <f>'Source Data'!AR166-'Source Data'!N166</f>
        <v>748446</v>
      </c>
      <c r="K166" s="64">
        <f t="shared" si="2"/>
        <v>2017518</v>
      </c>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row>
    <row r="167" spans="1:47" ht="20" customHeight="1">
      <c r="A167" s="48" t="s">
        <v>334</v>
      </c>
      <c r="B167" s="49">
        <v>26901</v>
      </c>
      <c r="C167" s="50" t="s">
        <v>335</v>
      </c>
      <c r="D167" s="50" t="s">
        <v>79</v>
      </c>
      <c r="E167" s="50" t="s">
        <v>74</v>
      </c>
      <c r="F167" s="39">
        <f>'Source Data'!AN167-'Source Data'!J167</f>
        <v>242499</v>
      </c>
      <c r="G167" s="39">
        <f>'Source Data'!AO167-'Source Data'!K167</f>
        <v>186750</v>
      </c>
      <c r="H167" s="39">
        <f>'Source Data'!AP167-'Source Data'!L167</f>
        <v>277946</v>
      </c>
      <c r="I167" s="39">
        <f>'Source Data'!AQ167-'Source Data'!M167</f>
        <v>125368</v>
      </c>
      <c r="J167" s="39">
        <f>'Source Data'!AR167-'Source Data'!N167</f>
        <v>404672</v>
      </c>
      <c r="K167" s="64">
        <f t="shared" si="2"/>
        <v>1237235</v>
      </c>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row>
    <row r="168" spans="1:47" ht="20" customHeight="1">
      <c r="A168" s="48" t="s">
        <v>336</v>
      </c>
      <c r="B168" s="49">
        <v>29901</v>
      </c>
      <c r="C168" s="50" t="s">
        <v>337</v>
      </c>
      <c r="D168" s="50" t="s">
        <v>79</v>
      </c>
      <c r="E168" s="50" t="s">
        <v>74</v>
      </c>
      <c r="F168" s="39">
        <f>'Source Data'!AN168-'Source Data'!J168</f>
        <v>626162</v>
      </c>
      <c r="G168" s="39">
        <f>'Source Data'!AO168-'Source Data'!K168</f>
        <v>-43794</v>
      </c>
      <c r="H168" s="39">
        <f>'Source Data'!AP168-'Source Data'!L168</f>
        <v>463517</v>
      </c>
      <c r="I168" s="39">
        <f>'Source Data'!AQ168-'Source Data'!M168</f>
        <v>55078</v>
      </c>
      <c r="J168" s="39">
        <f>'Source Data'!AR168-'Source Data'!N168</f>
        <v>729654</v>
      </c>
      <c r="K168" s="64">
        <f t="shared" si="2"/>
        <v>1830617</v>
      </c>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row>
    <row r="169" spans="1:47" ht="20" customHeight="1">
      <c r="A169" s="48" t="s">
        <v>338</v>
      </c>
      <c r="B169" s="49">
        <v>49905</v>
      </c>
      <c r="C169" s="50" t="s">
        <v>339</v>
      </c>
      <c r="D169" s="50" t="s">
        <v>79</v>
      </c>
      <c r="E169" s="50" t="s">
        <v>74</v>
      </c>
      <c r="F169" s="39">
        <f>'Source Data'!AN169-'Source Data'!J169</f>
        <v>100972</v>
      </c>
      <c r="G169" s="39">
        <f>'Source Data'!AO169-'Source Data'!K169</f>
        <v>169418</v>
      </c>
      <c r="H169" s="39">
        <f>'Source Data'!AP169-'Source Data'!L169</f>
        <v>209130</v>
      </c>
      <c r="I169" s="39">
        <f>'Source Data'!AQ169-'Source Data'!M169</f>
        <v>142102</v>
      </c>
      <c r="J169" s="39">
        <f>'Source Data'!AR169-'Source Data'!N169</f>
        <v>101825</v>
      </c>
      <c r="K169" s="64">
        <f t="shared" si="2"/>
        <v>723447</v>
      </c>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row>
    <row r="170" spans="1:47" ht="20" customHeight="1">
      <c r="A170" s="48" t="s">
        <v>340</v>
      </c>
      <c r="B170" s="49">
        <v>198902</v>
      </c>
      <c r="C170" s="50" t="s">
        <v>282</v>
      </c>
      <c r="D170" s="50" t="s">
        <v>79</v>
      </c>
      <c r="E170" s="50" t="s">
        <v>74</v>
      </c>
      <c r="F170" s="39">
        <f>'Source Data'!AN170-'Source Data'!J170</f>
        <v>23673</v>
      </c>
      <c r="G170" s="39">
        <f>'Source Data'!AO170-'Source Data'!K170</f>
        <v>41849</v>
      </c>
      <c r="H170" s="39">
        <f>'Source Data'!AP170-'Source Data'!L170</f>
        <v>25566</v>
      </c>
      <c r="I170" s="39">
        <f>'Source Data'!AQ170-'Source Data'!M170</f>
        <v>50903</v>
      </c>
      <c r="J170" s="39">
        <f>'Source Data'!AR170-'Source Data'!N170</f>
        <v>-25842</v>
      </c>
      <c r="K170" s="64">
        <f t="shared" si="2"/>
        <v>116149</v>
      </c>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row>
    <row r="171" spans="1:47" ht="20" customHeight="1">
      <c r="A171" s="48" t="s">
        <v>341</v>
      </c>
      <c r="B171" s="49">
        <v>101837</v>
      </c>
      <c r="C171" s="50" t="s">
        <v>76</v>
      </c>
      <c r="D171" s="50" t="s">
        <v>71</v>
      </c>
      <c r="E171" s="50" t="s">
        <v>74</v>
      </c>
      <c r="F171" s="39">
        <f>'Source Data'!AN171-'Source Data'!J171</f>
        <v>115295</v>
      </c>
      <c r="G171" s="39">
        <f>'Source Data'!AO171-'Source Data'!K171</f>
        <v>34186</v>
      </c>
      <c r="H171" s="39">
        <f>'Source Data'!AP171-'Source Data'!L171</f>
        <v>27466</v>
      </c>
      <c r="I171" s="39">
        <f>'Source Data'!AQ171-'Source Data'!M171</f>
        <v>2882</v>
      </c>
      <c r="J171" s="39">
        <f>'Source Data'!AR171-'Source Data'!N171</f>
        <v>33127</v>
      </c>
      <c r="K171" s="64">
        <f t="shared" si="2"/>
        <v>212956</v>
      </c>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row>
    <row r="172" spans="1:47" ht="20" customHeight="1">
      <c r="A172" s="48" t="s">
        <v>342</v>
      </c>
      <c r="B172" s="49">
        <v>166901</v>
      </c>
      <c r="C172" s="50" t="s">
        <v>314</v>
      </c>
      <c r="D172" s="50" t="s">
        <v>79</v>
      </c>
      <c r="E172" s="50" t="s">
        <v>74</v>
      </c>
      <c r="F172" s="39">
        <f>'Source Data'!AN172-'Source Data'!J172</f>
        <v>120660</v>
      </c>
      <c r="G172" s="39">
        <f>'Source Data'!AO172-'Source Data'!K172</f>
        <v>424039</v>
      </c>
      <c r="H172" s="39">
        <f>'Source Data'!AP172-'Source Data'!L172</f>
        <v>264060</v>
      </c>
      <c r="I172" s="39">
        <f>'Source Data'!AQ172-'Source Data'!M172</f>
        <v>46318</v>
      </c>
      <c r="J172" s="39">
        <f>'Source Data'!AR172-'Source Data'!N172</f>
        <v>-123176</v>
      </c>
      <c r="K172" s="64">
        <f t="shared" si="2"/>
        <v>731901</v>
      </c>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row>
    <row r="173" spans="1:47" ht="20" customHeight="1">
      <c r="A173" s="48" t="s">
        <v>343</v>
      </c>
      <c r="B173" s="49">
        <v>116910</v>
      </c>
      <c r="C173" s="50" t="s">
        <v>237</v>
      </c>
      <c r="D173" s="50" t="s">
        <v>79</v>
      </c>
      <c r="E173" s="50" t="s">
        <v>74</v>
      </c>
      <c r="F173" s="39">
        <f>'Source Data'!AN173-'Source Data'!J173</f>
        <v>-35994</v>
      </c>
      <c r="G173" s="39">
        <f>'Source Data'!AO173-'Source Data'!K173</f>
        <v>146872</v>
      </c>
      <c r="H173" s="39">
        <f>'Source Data'!AP173-'Source Data'!L173</f>
        <v>69404</v>
      </c>
      <c r="I173" s="39">
        <f>'Source Data'!AQ173-'Source Data'!M173</f>
        <v>40429</v>
      </c>
      <c r="J173" s="39">
        <f>'Source Data'!AR173-'Source Data'!N173</f>
        <v>40502</v>
      </c>
      <c r="K173" s="64">
        <f t="shared" si="2"/>
        <v>261213</v>
      </c>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row>
    <row r="174" spans="1:47" ht="20" customHeight="1">
      <c r="A174" s="48" t="s">
        <v>344</v>
      </c>
      <c r="B174" s="49">
        <v>106901</v>
      </c>
      <c r="C174" s="50" t="s">
        <v>345</v>
      </c>
      <c r="D174" s="50" t="s">
        <v>79</v>
      </c>
      <c r="E174" s="50" t="s">
        <v>74</v>
      </c>
      <c r="F174" s="39">
        <f>'Source Data'!AN174-'Source Data'!J174</f>
        <v>-43388</v>
      </c>
      <c r="G174" s="39">
        <f>'Source Data'!AO174-'Source Data'!K174</f>
        <v>90645</v>
      </c>
      <c r="H174" s="39">
        <f>'Source Data'!AP174-'Source Data'!L174</f>
        <v>68771</v>
      </c>
      <c r="I174" s="39">
        <f>'Source Data'!AQ174-'Source Data'!M174</f>
        <v>106418</v>
      </c>
      <c r="J174" s="39">
        <f>'Source Data'!AR174-'Source Data'!N174</f>
        <v>406301</v>
      </c>
      <c r="K174" s="64">
        <f t="shared" si="2"/>
        <v>628747</v>
      </c>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row>
    <row r="175" spans="1:47" ht="20" customHeight="1">
      <c r="A175" s="48" t="s">
        <v>346</v>
      </c>
      <c r="B175" s="49">
        <v>234902</v>
      </c>
      <c r="C175" s="50" t="s">
        <v>347</v>
      </c>
      <c r="D175" s="50" t="s">
        <v>79</v>
      </c>
      <c r="E175" s="50" t="s">
        <v>74</v>
      </c>
      <c r="F175" s="39">
        <f>'Source Data'!AN175-'Source Data'!J175</f>
        <v>195115</v>
      </c>
      <c r="G175" s="39">
        <f>'Source Data'!AO175-'Source Data'!K175</f>
        <v>161360</v>
      </c>
      <c r="H175" s="39">
        <f>'Source Data'!AP175-'Source Data'!L175</f>
        <v>252469</v>
      </c>
      <c r="I175" s="39">
        <f>'Source Data'!AQ175-'Source Data'!M175</f>
        <v>112511</v>
      </c>
      <c r="J175" s="39">
        <f>'Source Data'!AR175-'Source Data'!N175</f>
        <v>87135</v>
      </c>
      <c r="K175" s="64">
        <f t="shared" si="2"/>
        <v>808590</v>
      </c>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row>
    <row r="176" spans="1:47" ht="20" customHeight="1">
      <c r="A176" s="48" t="s">
        <v>348</v>
      </c>
      <c r="B176" s="49">
        <v>71907</v>
      </c>
      <c r="C176" s="50" t="s">
        <v>141</v>
      </c>
      <c r="D176" s="50" t="s">
        <v>79</v>
      </c>
      <c r="E176" s="50" t="s">
        <v>74</v>
      </c>
      <c r="F176" s="39">
        <f>'Source Data'!AN176-'Source Data'!J176</f>
        <v>464193</v>
      </c>
      <c r="G176" s="39">
        <f>'Source Data'!AO176-'Source Data'!K176</f>
        <v>-1238849</v>
      </c>
      <c r="H176" s="39">
        <f>'Source Data'!AP176-'Source Data'!L176</f>
        <v>507999</v>
      </c>
      <c r="I176" s="39">
        <f>'Source Data'!AQ176-'Source Data'!M176</f>
        <v>399737</v>
      </c>
      <c r="J176" s="39">
        <f>'Source Data'!AR176-'Source Data'!N176</f>
        <v>260513</v>
      </c>
      <c r="K176" s="64">
        <f t="shared" si="2"/>
        <v>393593</v>
      </c>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row>
    <row r="177" spans="1:47" ht="20" customHeight="1">
      <c r="A177" s="48" t="s">
        <v>349</v>
      </c>
      <c r="B177" s="49">
        <v>191901</v>
      </c>
      <c r="C177" s="50" t="s">
        <v>350</v>
      </c>
      <c r="D177" s="50" t="s">
        <v>79</v>
      </c>
      <c r="E177" s="50" t="s">
        <v>74</v>
      </c>
      <c r="F177" s="39">
        <f>'Source Data'!AN177-'Source Data'!J177</f>
        <v>3403244</v>
      </c>
      <c r="G177" s="39">
        <f>'Source Data'!AO177-'Source Data'!K177</f>
        <v>1344873</v>
      </c>
      <c r="H177" s="39">
        <f>'Source Data'!AP177-'Source Data'!L177</f>
        <v>1569395</v>
      </c>
      <c r="I177" s="39">
        <f>'Source Data'!AQ177-'Source Data'!M177</f>
        <v>1020973</v>
      </c>
      <c r="J177" s="39">
        <f>'Source Data'!AR177-'Source Data'!N177</f>
        <v>2027880</v>
      </c>
      <c r="K177" s="64">
        <f t="shared" si="2"/>
        <v>9366365</v>
      </c>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row>
    <row r="178" spans="1:47" ht="20" customHeight="1">
      <c r="A178" s="48" t="s">
        <v>351</v>
      </c>
      <c r="B178" s="49">
        <v>201913</v>
      </c>
      <c r="C178" s="50" t="s">
        <v>352</v>
      </c>
      <c r="D178" s="50" t="s">
        <v>79</v>
      </c>
      <c r="E178" s="50" t="s">
        <v>74</v>
      </c>
      <c r="F178" s="39">
        <f>'Source Data'!AN178-'Source Data'!J178</f>
        <v>96402</v>
      </c>
      <c r="G178" s="39">
        <f>'Source Data'!AO178-'Source Data'!K178</f>
        <v>67561</v>
      </c>
      <c r="H178" s="39">
        <f>'Source Data'!AP178-'Source Data'!L178</f>
        <v>98020</v>
      </c>
      <c r="I178" s="39">
        <f>'Source Data'!AQ178-'Source Data'!M178</f>
        <v>44462</v>
      </c>
      <c r="J178" s="39">
        <f>'Source Data'!AR178-'Source Data'!N178</f>
        <v>116264</v>
      </c>
      <c r="K178" s="64">
        <f t="shared" si="2"/>
        <v>422709</v>
      </c>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row>
    <row r="179" spans="1:47" ht="20" customHeight="1">
      <c r="A179" s="48" t="s">
        <v>353</v>
      </c>
      <c r="B179" s="49">
        <v>64903</v>
      </c>
      <c r="C179" s="50" t="s">
        <v>354</v>
      </c>
      <c r="D179" s="50" t="s">
        <v>79</v>
      </c>
      <c r="E179" s="50" t="s">
        <v>74</v>
      </c>
      <c r="F179" s="39">
        <f>'Source Data'!AN179-'Source Data'!J179</f>
        <v>210959</v>
      </c>
      <c r="G179" s="39">
        <f>'Source Data'!AO179-'Source Data'!K179</f>
        <v>757819</v>
      </c>
      <c r="H179" s="39">
        <f>'Source Data'!AP179-'Source Data'!L179</f>
        <v>354572</v>
      </c>
      <c r="I179" s="39">
        <f>'Source Data'!AQ179-'Source Data'!M179</f>
        <v>157385</v>
      </c>
      <c r="J179" s="39">
        <f>'Source Data'!AR179-'Source Data'!N179</f>
        <v>130249</v>
      </c>
      <c r="K179" s="64">
        <f t="shared" si="2"/>
        <v>1610984</v>
      </c>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row>
    <row r="180" spans="1:47" ht="20" customHeight="1">
      <c r="A180" s="48" t="s">
        <v>355</v>
      </c>
      <c r="B180" s="49">
        <v>220919</v>
      </c>
      <c r="C180" s="50" t="s">
        <v>91</v>
      </c>
      <c r="D180" s="50" t="s">
        <v>79</v>
      </c>
      <c r="E180" s="50" t="s">
        <v>74</v>
      </c>
      <c r="F180" s="39">
        <f>'Source Data'!AN180-'Source Data'!J180</f>
        <v>269827</v>
      </c>
      <c r="G180" s="39">
        <f>'Source Data'!AO180-'Source Data'!K180</f>
        <v>-536525</v>
      </c>
      <c r="H180" s="39">
        <f>'Source Data'!AP180-'Source Data'!L180</f>
        <v>360159</v>
      </c>
      <c r="I180" s="39">
        <f>'Source Data'!AQ180-'Source Data'!M180</f>
        <v>820984</v>
      </c>
      <c r="J180" s="39">
        <f>'Source Data'!AR180-'Source Data'!N180</f>
        <v>1362026</v>
      </c>
      <c r="K180" s="64">
        <f t="shared" si="2"/>
        <v>2276471</v>
      </c>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row>
    <row r="181" spans="1:47" ht="20" customHeight="1">
      <c r="A181" s="48" t="s">
        <v>356</v>
      </c>
      <c r="B181" s="49">
        <v>57903</v>
      </c>
      <c r="C181" s="50" t="s">
        <v>70</v>
      </c>
      <c r="D181" s="50" t="s">
        <v>79</v>
      </c>
      <c r="E181" s="50" t="s">
        <v>74</v>
      </c>
      <c r="F181" s="39">
        <f>'Source Data'!AN181-'Source Data'!J181</f>
        <v>1584679</v>
      </c>
      <c r="G181" s="39">
        <f>'Source Data'!AO181-'Source Data'!K181</f>
        <v>4438163</v>
      </c>
      <c r="H181" s="39">
        <f>'Source Data'!AP181-'Source Data'!L181</f>
        <v>2457933</v>
      </c>
      <c r="I181" s="39">
        <f>'Source Data'!AQ181-'Source Data'!M181</f>
        <v>1074175</v>
      </c>
      <c r="J181" s="39">
        <f>'Source Data'!AR181-'Source Data'!N181</f>
        <v>2784471</v>
      </c>
      <c r="K181" s="64">
        <f t="shared" si="2"/>
        <v>12339421</v>
      </c>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row>
    <row r="182" spans="1:47" ht="20" customHeight="1">
      <c r="A182" s="48" t="s">
        <v>357</v>
      </c>
      <c r="B182" s="49">
        <v>183902</v>
      </c>
      <c r="C182" s="50" t="s">
        <v>204</v>
      </c>
      <c r="D182" s="50" t="s">
        <v>79</v>
      </c>
      <c r="E182" s="50" t="s">
        <v>74</v>
      </c>
      <c r="F182" s="39">
        <f>'Source Data'!AN182-'Source Data'!J182</f>
        <v>282208</v>
      </c>
      <c r="G182" s="39">
        <f>'Source Data'!AO182-'Source Data'!K182</f>
        <v>1077806</v>
      </c>
      <c r="H182" s="39">
        <f>'Source Data'!AP182-'Source Data'!L182</f>
        <v>464488</v>
      </c>
      <c r="I182" s="39">
        <f>'Source Data'!AQ182-'Source Data'!M182</f>
        <v>102058</v>
      </c>
      <c r="J182" s="39">
        <f>'Source Data'!AR182-'Source Data'!N182</f>
        <v>434397</v>
      </c>
      <c r="K182" s="64">
        <f t="shared" si="2"/>
        <v>2360957</v>
      </c>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row>
    <row r="183" spans="1:47" ht="20" customHeight="1">
      <c r="A183" s="48" t="s">
        <v>358</v>
      </c>
      <c r="B183" s="49">
        <v>220917</v>
      </c>
      <c r="C183" s="50" t="s">
        <v>91</v>
      </c>
      <c r="D183" s="50" t="s">
        <v>79</v>
      </c>
      <c r="E183" s="50" t="s">
        <v>74</v>
      </c>
      <c r="F183" s="39">
        <f>'Source Data'!AN183-'Source Data'!J183</f>
        <v>657673</v>
      </c>
      <c r="G183" s="39">
        <f>'Source Data'!AO183-'Source Data'!K183</f>
        <v>299986</v>
      </c>
      <c r="H183" s="39">
        <f>'Source Data'!AP183-'Source Data'!L183</f>
        <v>602548</v>
      </c>
      <c r="I183" s="39">
        <f>'Source Data'!AQ183-'Source Data'!M183</f>
        <v>355540</v>
      </c>
      <c r="J183" s="39">
        <f>'Source Data'!AR183-'Source Data'!N183</f>
        <v>203656</v>
      </c>
      <c r="K183" s="64">
        <f t="shared" si="2"/>
        <v>2119403</v>
      </c>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row>
    <row r="184" spans="1:47" ht="20" customHeight="1">
      <c r="A184" s="48" t="s">
        <v>359</v>
      </c>
      <c r="B184" s="49">
        <v>1902</v>
      </c>
      <c r="C184" s="50" t="s">
        <v>360</v>
      </c>
      <c r="D184" s="50" t="s">
        <v>79</v>
      </c>
      <c r="E184" s="50" t="s">
        <v>74</v>
      </c>
      <c r="F184" s="39">
        <f>'Source Data'!AN184-'Source Data'!J184</f>
        <v>120438</v>
      </c>
      <c r="G184" s="39">
        <f>'Source Data'!AO184-'Source Data'!K184</f>
        <v>60481</v>
      </c>
      <c r="H184" s="39">
        <f>'Source Data'!AP184-'Source Data'!L184</f>
        <v>107952</v>
      </c>
      <c r="I184" s="39">
        <f>'Source Data'!AQ184-'Source Data'!M184</f>
        <v>39318</v>
      </c>
      <c r="J184" s="39">
        <f>'Source Data'!AR184-'Source Data'!N184</f>
        <v>59172</v>
      </c>
      <c r="K184" s="64">
        <f t="shared" si="2"/>
        <v>387361</v>
      </c>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row>
    <row r="185" spans="1:47" ht="20" customHeight="1">
      <c r="A185" s="48" t="s">
        <v>361</v>
      </c>
      <c r="B185" s="49">
        <v>57904</v>
      </c>
      <c r="C185" s="50" t="s">
        <v>70</v>
      </c>
      <c r="D185" s="50" t="s">
        <v>79</v>
      </c>
      <c r="E185" s="50" t="s">
        <v>74</v>
      </c>
      <c r="F185" s="39">
        <f>'Source Data'!AN185-'Source Data'!J185</f>
        <v>1418150</v>
      </c>
      <c r="G185" s="39">
        <f>'Source Data'!AO185-'Source Data'!K185</f>
        <v>475711</v>
      </c>
      <c r="H185" s="39">
        <f>'Source Data'!AP185-'Source Data'!L185</f>
        <v>182485</v>
      </c>
      <c r="I185" s="39">
        <f>'Source Data'!AQ185-'Source Data'!M185</f>
        <v>257856</v>
      </c>
      <c r="J185" s="39">
        <f>'Source Data'!AR185-'Source Data'!N185</f>
        <v>810419</v>
      </c>
      <c r="K185" s="64">
        <f t="shared" si="2"/>
        <v>3144621</v>
      </c>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row>
    <row r="186" spans="1:47" ht="20" customHeight="1">
      <c r="A186" s="48" t="s">
        <v>362</v>
      </c>
      <c r="B186" s="49">
        <v>227817</v>
      </c>
      <c r="C186" s="50" t="s">
        <v>168</v>
      </c>
      <c r="D186" s="50" t="s">
        <v>71</v>
      </c>
      <c r="E186" s="50" t="s">
        <v>74</v>
      </c>
      <c r="F186" s="39">
        <f>'Source Data'!AN186-'Source Data'!J186</f>
        <v>0</v>
      </c>
      <c r="G186" s="39">
        <f>'Source Data'!AO186-'Source Data'!K186</f>
        <v>-51382</v>
      </c>
      <c r="H186" s="39">
        <f>'Source Data'!AP186-'Source Data'!L186</f>
        <v>94329</v>
      </c>
      <c r="I186" s="39">
        <f>'Source Data'!AQ186-'Source Data'!M186</f>
        <v>50437</v>
      </c>
      <c r="J186" s="39">
        <f>'Source Data'!AR186-'Source Data'!N186</f>
        <v>17962</v>
      </c>
      <c r="K186" s="64">
        <f t="shared" si="2"/>
        <v>111346</v>
      </c>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row>
    <row r="187" spans="1:47" ht="20" customHeight="1">
      <c r="A187" s="48" t="s">
        <v>363</v>
      </c>
      <c r="B187" s="49">
        <v>15845</v>
      </c>
      <c r="C187" s="50" t="s">
        <v>99</v>
      </c>
      <c r="D187" s="50" t="s">
        <v>71</v>
      </c>
      <c r="E187" s="50" t="s">
        <v>292</v>
      </c>
      <c r="F187" s="39">
        <f>'Source Data'!AN187-'Source Data'!J187</f>
        <v>0</v>
      </c>
      <c r="G187" s="39">
        <f>'Source Data'!AO187-'Source Data'!K187</f>
        <v>27940</v>
      </c>
      <c r="H187" s="39">
        <f>'Source Data'!AP187-'Source Data'!L187</f>
        <v>34530</v>
      </c>
      <c r="I187" s="39">
        <f>'Source Data'!AQ187-'Source Data'!M187</f>
        <v>0</v>
      </c>
      <c r="J187" s="39">
        <f>'Source Data'!AR187-'Source Data'!N187</f>
        <v>20931</v>
      </c>
      <c r="K187" s="64">
        <f t="shared" si="2"/>
        <v>83401</v>
      </c>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row>
    <row r="188" spans="1:47" ht="20" customHeight="1">
      <c r="A188" s="48" t="s">
        <v>364</v>
      </c>
      <c r="B188" s="49">
        <v>116902</v>
      </c>
      <c r="C188" s="50" t="s">
        <v>237</v>
      </c>
      <c r="D188" s="50" t="s">
        <v>79</v>
      </c>
      <c r="E188" s="50" t="s">
        <v>74</v>
      </c>
      <c r="F188" s="39">
        <f>'Source Data'!AN188-'Source Data'!J188</f>
        <v>-30474</v>
      </c>
      <c r="G188" s="39">
        <f>'Source Data'!AO188-'Source Data'!K188</f>
        <v>-16206</v>
      </c>
      <c r="H188" s="39">
        <f>'Source Data'!AP188-'Source Data'!L188</f>
        <v>72135</v>
      </c>
      <c r="I188" s="39">
        <f>'Source Data'!AQ188-'Source Data'!M188</f>
        <v>15813</v>
      </c>
      <c r="J188" s="39">
        <f>'Source Data'!AR188-'Source Data'!N188</f>
        <v>143561</v>
      </c>
      <c r="K188" s="64">
        <f t="shared" si="2"/>
        <v>184829</v>
      </c>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row>
    <row r="189" spans="1:47" ht="20" customHeight="1">
      <c r="A189" s="48" t="s">
        <v>365</v>
      </c>
      <c r="B189" s="49">
        <v>43903</v>
      </c>
      <c r="C189" s="50" t="s">
        <v>112</v>
      </c>
      <c r="D189" s="50" t="s">
        <v>79</v>
      </c>
      <c r="E189" s="50" t="s">
        <v>74</v>
      </c>
      <c r="F189" s="39">
        <f>'Source Data'!AN189-'Source Data'!J189</f>
        <v>1445039</v>
      </c>
      <c r="G189" s="39">
        <f>'Source Data'!AO189-'Source Data'!K189</f>
        <v>1298177</v>
      </c>
      <c r="H189" s="39">
        <f>'Source Data'!AP189-'Source Data'!L189</f>
        <v>1154212</v>
      </c>
      <c r="I189" s="39">
        <f>'Source Data'!AQ189-'Source Data'!M189</f>
        <v>833001</v>
      </c>
      <c r="J189" s="39">
        <f>'Source Data'!AR189-'Source Data'!N189</f>
        <v>533543</v>
      </c>
      <c r="K189" s="64">
        <f t="shared" si="2"/>
        <v>5263972</v>
      </c>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row>
    <row r="190" spans="1:47" ht="20" customHeight="1">
      <c r="A190" s="48" t="s">
        <v>366</v>
      </c>
      <c r="B190" s="49">
        <v>210901</v>
      </c>
      <c r="C190" s="50" t="s">
        <v>367</v>
      </c>
      <c r="D190" s="50" t="s">
        <v>79</v>
      </c>
      <c r="E190" s="50" t="s">
        <v>74</v>
      </c>
      <c r="F190" s="39">
        <f>'Source Data'!AN190-'Source Data'!J190</f>
        <v>159648</v>
      </c>
      <c r="G190" s="39">
        <f>'Source Data'!AO190-'Source Data'!K190</f>
        <v>116435</v>
      </c>
      <c r="H190" s="39">
        <f>'Source Data'!AP190-'Source Data'!L190</f>
        <v>383330</v>
      </c>
      <c r="I190" s="39">
        <f>'Source Data'!AQ190-'Source Data'!M190</f>
        <v>352261</v>
      </c>
      <c r="J190" s="39">
        <f>'Source Data'!AR190-'Source Data'!N190</f>
        <v>206273</v>
      </c>
      <c r="K190" s="64">
        <f t="shared" si="2"/>
        <v>1217947</v>
      </c>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row>
    <row r="191" spans="1:47" ht="20" customHeight="1">
      <c r="A191" s="48" t="s">
        <v>368</v>
      </c>
      <c r="B191" s="49">
        <v>133901</v>
      </c>
      <c r="C191" s="50" t="s">
        <v>369</v>
      </c>
      <c r="D191" s="50" t="s">
        <v>79</v>
      </c>
      <c r="E191" s="50" t="s">
        <v>74</v>
      </c>
      <c r="F191" s="39">
        <f>'Source Data'!AN191-'Source Data'!J191</f>
        <v>47504</v>
      </c>
      <c r="G191" s="39">
        <f>'Source Data'!AO191-'Source Data'!K191</f>
        <v>52954</v>
      </c>
      <c r="H191" s="39">
        <f>'Source Data'!AP191-'Source Data'!L191</f>
        <v>72958</v>
      </c>
      <c r="I191" s="39">
        <f>'Source Data'!AQ191-'Source Data'!M191</f>
        <v>108750</v>
      </c>
      <c r="J191" s="39">
        <f>'Source Data'!AR191-'Source Data'!N191</f>
        <v>0</v>
      </c>
      <c r="K191" s="64">
        <f t="shared" si="2"/>
        <v>282166</v>
      </c>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row>
    <row r="192" spans="1:47" ht="20" customHeight="1">
      <c r="A192" s="48" t="s">
        <v>370</v>
      </c>
      <c r="B192" s="49">
        <v>145902</v>
      </c>
      <c r="C192" s="50" t="s">
        <v>318</v>
      </c>
      <c r="D192" s="50" t="s">
        <v>79</v>
      </c>
      <c r="E192" s="50" t="s">
        <v>74</v>
      </c>
      <c r="F192" s="39">
        <f>'Source Data'!AN192-'Source Data'!J192</f>
        <v>18492</v>
      </c>
      <c r="G192" s="39">
        <f>'Source Data'!AO192-'Source Data'!K192</f>
        <v>45891</v>
      </c>
      <c r="H192" s="39">
        <f>'Source Data'!AP192-'Source Data'!L192</f>
        <v>155164</v>
      </c>
      <c r="I192" s="39">
        <f>'Source Data'!AQ192-'Source Data'!M192</f>
        <v>146616</v>
      </c>
      <c r="J192" s="39">
        <f>'Source Data'!AR192-'Source Data'!N192</f>
        <v>77181</v>
      </c>
      <c r="K192" s="64">
        <f t="shared" si="2"/>
        <v>443344</v>
      </c>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row>
    <row r="193" spans="1:47" ht="20" customHeight="1">
      <c r="A193" s="48" t="s">
        <v>370</v>
      </c>
      <c r="B193" s="49">
        <v>228904</v>
      </c>
      <c r="C193" s="50" t="s">
        <v>145</v>
      </c>
      <c r="D193" s="50" t="s">
        <v>79</v>
      </c>
      <c r="E193" s="50" t="s">
        <v>74</v>
      </c>
      <c r="F193" s="39">
        <f>'Source Data'!AN193-'Source Data'!J193</f>
        <v>26957</v>
      </c>
      <c r="G193" s="39">
        <f>'Source Data'!AO193-'Source Data'!K193</f>
        <v>33611</v>
      </c>
      <c r="H193" s="39">
        <f>'Source Data'!AP193-'Source Data'!L193</f>
        <v>28867</v>
      </c>
      <c r="I193" s="39">
        <f>'Source Data'!AQ193-'Source Data'!M193</f>
        <v>4158</v>
      </c>
      <c r="J193" s="39">
        <f>'Source Data'!AR193-'Source Data'!N193</f>
        <v>104296</v>
      </c>
      <c r="K193" s="64">
        <f t="shared" si="2"/>
        <v>197889</v>
      </c>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row>
    <row r="194" spans="1:47" ht="20" customHeight="1">
      <c r="A194" s="48" t="s">
        <v>371</v>
      </c>
      <c r="B194" s="49">
        <v>174908</v>
      </c>
      <c r="C194" s="50" t="s">
        <v>372</v>
      </c>
      <c r="D194" s="50" t="s">
        <v>79</v>
      </c>
      <c r="E194" s="50" t="s">
        <v>74</v>
      </c>
      <c r="F194" s="39">
        <f>'Source Data'!AN194-'Source Data'!J194</f>
        <v>-38734</v>
      </c>
      <c r="G194" s="39">
        <f>'Source Data'!AO194-'Source Data'!K194</f>
        <v>624653</v>
      </c>
      <c r="H194" s="39">
        <f>'Source Data'!AP194-'Source Data'!L194</f>
        <v>286016</v>
      </c>
      <c r="I194" s="39">
        <f>'Source Data'!AQ194-'Source Data'!M194</f>
        <v>204010</v>
      </c>
      <c r="J194" s="39">
        <f>'Source Data'!AR194-'Source Data'!N194</f>
        <v>68490</v>
      </c>
      <c r="K194" s="64">
        <f t="shared" si="2"/>
        <v>1144435</v>
      </c>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row>
    <row r="195" spans="1:47" ht="20" customHeight="1">
      <c r="A195" s="48" t="s">
        <v>373</v>
      </c>
      <c r="B195" s="49">
        <v>3907</v>
      </c>
      <c r="C195" s="50" t="s">
        <v>374</v>
      </c>
      <c r="D195" s="50" t="s">
        <v>79</v>
      </c>
      <c r="E195" s="50" t="s">
        <v>74</v>
      </c>
      <c r="F195" s="39">
        <f>'Source Data'!AN195-'Source Data'!J195</f>
        <v>231600</v>
      </c>
      <c r="G195" s="39">
        <f>'Source Data'!AO195-'Source Data'!K195</f>
        <v>-47711</v>
      </c>
      <c r="H195" s="39">
        <f>'Source Data'!AP195-'Source Data'!L195</f>
        <v>277536</v>
      </c>
      <c r="I195" s="39">
        <f>'Source Data'!AQ195-'Source Data'!M195</f>
        <v>91616</v>
      </c>
      <c r="J195" s="39">
        <f>'Source Data'!AR195-'Source Data'!N195</f>
        <v>59326</v>
      </c>
      <c r="K195" s="64">
        <f t="shared" si="2"/>
        <v>612367</v>
      </c>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row>
    <row r="196" spans="1:47" ht="20" customHeight="1">
      <c r="A196" s="48" t="s">
        <v>375</v>
      </c>
      <c r="B196" s="49">
        <v>101905</v>
      </c>
      <c r="C196" s="50" t="s">
        <v>76</v>
      </c>
      <c r="D196" s="50" t="s">
        <v>79</v>
      </c>
      <c r="E196" s="50" t="s">
        <v>74</v>
      </c>
      <c r="F196" s="39">
        <f>'Source Data'!AN196-'Source Data'!J196</f>
        <v>664111</v>
      </c>
      <c r="G196" s="39">
        <f>'Source Data'!AO196-'Source Data'!K196</f>
        <v>3223</v>
      </c>
      <c r="H196" s="39">
        <f>'Source Data'!AP196-'Source Data'!L196</f>
        <v>1612745</v>
      </c>
      <c r="I196" s="39">
        <f>'Source Data'!AQ196-'Source Data'!M196</f>
        <v>1123000</v>
      </c>
      <c r="J196" s="39">
        <f>'Source Data'!AR196-'Source Data'!N196</f>
        <v>1652853</v>
      </c>
      <c r="K196" s="64">
        <f t="shared" si="2"/>
        <v>5055932</v>
      </c>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row>
    <row r="197" spans="1:47" ht="20" customHeight="1">
      <c r="A197" s="48" t="s">
        <v>376</v>
      </c>
      <c r="B197" s="49">
        <v>103901</v>
      </c>
      <c r="C197" s="50" t="s">
        <v>377</v>
      </c>
      <c r="D197" s="50" t="s">
        <v>79</v>
      </c>
      <c r="E197" s="50" t="s">
        <v>74</v>
      </c>
      <c r="F197" s="39">
        <f>'Source Data'!AN197-'Source Data'!J197</f>
        <v>-140773</v>
      </c>
      <c r="G197" s="39">
        <f>'Source Data'!AO197-'Source Data'!K197</f>
        <v>5058</v>
      </c>
      <c r="H197" s="39">
        <f>'Source Data'!AP197-'Source Data'!L197</f>
        <v>3923</v>
      </c>
      <c r="I197" s="39">
        <f>'Source Data'!AQ197-'Source Data'!M197</f>
        <v>24543</v>
      </c>
      <c r="J197" s="39">
        <f>'Source Data'!AR197-'Source Data'!N197</f>
        <v>40468</v>
      </c>
      <c r="K197" s="64">
        <f t="shared" si="2"/>
        <v>-66781</v>
      </c>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row>
    <row r="198" spans="1:47" ht="20" customHeight="1">
      <c r="A198" s="48" t="s">
        <v>378</v>
      </c>
      <c r="B198" s="49">
        <v>227814</v>
      </c>
      <c r="C198" s="50" t="s">
        <v>168</v>
      </c>
      <c r="D198" s="50" t="s">
        <v>71</v>
      </c>
      <c r="E198" s="50" t="s">
        <v>74</v>
      </c>
      <c r="F198" s="39">
        <f>'Source Data'!AN198-'Source Data'!J198</f>
        <v>0</v>
      </c>
      <c r="G198" s="39">
        <f>'Source Data'!AO198-'Source Data'!K198</f>
        <v>-13177</v>
      </c>
      <c r="H198" s="39">
        <f>'Source Data'!AP198-'Source Data'!L198</f>
        <v>53159</v>
      </c>
      <c r="I198" s="39">
        <f>'Source Data'!AQ198-'Source Data'!M198</f>
        <v>25422</v>
      </c>
      <c r="J198" s="39">
        <f>'Source Data'!AR198-'Source Data'!N198</f>
        <v>0</v>
      </c>
      <c r="K198" s="64">
        <f t="shared" ref="K198:K261" si="3">SUM(F198:J198)</f>
        <v>65404</v>
      </c>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row>
    <row r="199" spans="1:47" ht="20" customHeight="1">
      <c r="A199" s="48" t="s">
        <v>379</v>
      </c>
      <c r="B199" s="49">
        <v>220815</v>
      </c>
      <c r="C199" s="50" t="s">
        <v>91</v>
      </c>
      <c r="D199" s="50" t="s">
        <v>71</v>
      </c>
      <c r="E199" s="50" t="s">
        <v>72</v>
      </c>
      <c r="F199" s="39">
        <f>'Source Data'!AN199-'Source Data'!J199</f>
        <v>0</v>
      </c>
      <c r="G199" s="39">
        <f>'Source Data'!AO199-'Source Data'!K199</f>
        <v>-897263</v>
      </c>
      <c r="H199" s="39">
        <f>'Source Data'!AP199-'Source Data'!L199</f>
        <v>-204080</v>
      </c>
      <c r="I199" s="39">
        <f>'Source Data'!AQ199-'Source Data'!M199</f>
        <v>-263968</v>
      </c>
      <c r="J199" s="39">
        <f>'Source Data'!AR199-'Source Data'!N199</f>
        <v>-29192</v>
      </c>
      <c r="K199" s="64">
        <f t="shared" si="3"/>
        <v>-1394503</v>
      </c>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row>
    <row r="200" spans="1:47" ht="20" customHeight="1">
      <c r="A200" s="48" t="s">
        <v>380</v>
      </c>
      <c r="B200" s="49">
        <v>212909</v>
      </c>
      <c r="C200" s="50" t="s">
        <v>157</v>
      </c>
      <c r="D200" s="50" t="s">
        <v>79</v>
      </c>
      <c r="E200" s="50" t="s">
        <v>74</v>
      </c>
      <c r="F200" s="39">
        <f>'Source Data'!AN200-'Source Data'!J200</f>
        <v>304592</v>
      </c>
      <c r="G200" s="39">
        <f>'Source Data'!AO200-'Source Data'!K200</f>
        <v>206944</v>
      </c>
      <c r="H200" s="39">
        <f>'Source Data'!AP200-'Source Data'!L200</f>
        <v>344335</v>
      </c>
      <c r="I200" s="39">
        <f>'Source Data'!AQ200-'Source Data'!M200</f>
        <v>184050</v>
      </c>
      <c r="J200" s="39">
        <f>'Source Data'!AR200-'Source Data'!N200</f>
        <v>318710</v>
      </c>
      <c r="K200" s="64">
        <f t="shared" si="3"/>
        <v>1358631</v>
      </c>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row>
    <row r="201" spans="1:47" ht="20" customHeight="1">
      <c r="A201" s="48" t="s">
        <v>380</v>
      </c>
      <c r="B201" s="49">
        <v>225906</v>
      </c>
      <c r="C201" s="50" t="s">
        <v>381</v>
      </c>
      <c r="D201" s="50" t="s">
        <v>79</v>
      </c>
      <c r="E201" s="50" t="s">
        <v>74</v>
      </c>
      <c r="F201" s="39">
        <f>'Source Data'!AN201-'Source Data'!J201</f>
        <v>8942</v>
      </c>
      <c r="G201" s="39">
        <f>'Source Data'!AO201-'Source Data'!K201</f>
        <v>149602</v>
      </c>
      <c r="H201" s="39">
        <f>'Source Data'!AP201-'Source Data'!L201</f>
        <v>148950</v>
      </c>
      <c r="I201" s="39">
        <f>'Source Data'!AQ201-'Source Data'!M201</f>
        <v>7461</v>
      </c>
      <c r="J201" s="39">
        <f>'Source Data'!AR201-'Source Data'!N201</f>
        <v>95739</v>
      </c>
      <c r="K201" s="64">
        <f t="shared" si="3"/>
        <v>410694</v>
      </c>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row>
    <row r="202" spans="1:47" ht="20" customHeight="1">
      <c r="A202" s="48" t="s">
        <v>382</v>
      </c>
      <c r="B202" s="49">
        <v>7901</v>
      </c>
      <c r="C202" s="50" t="s">
        <v>383</v>
      </c>
      <c r="D202" s="50" t="s">
        <v>79</v>
      </c>
      <c r="E202" s="50" t="s">
        <v>74</v>
      </c>
      <c r="F202" s="39">
        <f>'Source Data'!AN202-'Source Data'!J202</f>
        <v>55764</v>
      </c>
      <c r="G202" s="39">
        <f>'Source Data'!AO202-'Source Data'!K202</f>
        <v>42509</v>
      </c>
      <c r="H202" s="39">
        <f>'Source Data'!AP202-'Source Data'!L202</f>
        <v>141034</v>
      </c>
      <c r="I202" s="39">
        <f>'Source Data'!AQ202-'Source Data'!M202</f>
        <v>26799</v>
      </c>
      <c r="J202" s="39">
        <f>'Source Data'!AR202-'Source Data'!N202</f>
        <v>38502</v>
      </c>
      <c r="K202" s="64">
        <f t="shared" si="3"/>
        <v>304608</v>
      </c>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row>
    <row r="203" spans="1:47" ht="20" customHeight="1">
      <c r="A203" s="48" t="s">
        <v>384</v>
      </c>
      <c r="B203" s="49">
        <v>206903</v>
      </c>
      <c r="C203" s="50" t="s">
        <v>385</v>
      </c>
      <c r="D203" s="50" t="s">
        <v>79</v>
      </c>
      <c r="E203" s="50" t="s">
        <v>74</v>
      </c>
      <c r="F203" s="39">
        <f>'Source Data'!AN203-'Source Data'!J203</f>
        <v>-10431</v>
      </c>
      <c r="G203" s="39">
        <f>'Source Data'!AO203-'Source Data'!K203</f>
        <v>8308</v>
      </c>
      <c r="H203" s="39">
        <f>'Source Data'!AP203-'Source Data'!L203</f>
        <v>45109</v>
      </c>
      <c r="I203" s="39">
        <f>'Source Data'!AQ203-'Source Data'!M203</f>
        <v>12949</v>
      </c>
      <c r="J203" s="39">
        <f>'Source Data'!AR203-'Source Data'!N203</f>
        <v>0</v>
      </c>
      <c r="K203" s="64">
        <f t="shared" si="3"/>
        <v>55935</v>
      </c>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row>
    <row r="204" spans="1:47" ht="20" customHeight="1">
      <c r="A204" s="48" t="s">
        <v>386</v>
      </c>
      <c r="B204" s="49">
        <v>229906</v>
      </c>
      <c r="C204" s="50" t="s">
        <v>387</v>
      </c>
      <c r="D204" s="50" t="s">
        <v>79</v>
      </c>
      <c r="E204" s="50" t="s">
        <v>74</v>
      </c>
      <c r="F204" s="39">
        <f>'Source Data'!AN204-'Source Data'!J204</f>
        <v>7622</v>
      </c>
      <c r="G204" s="39">
        <f>'Source Data'!AO204-'Source Data'!K204</f>
        <v>24506</v>
      </c>
      <c r="H204" s="39">
        <f>'Source Data'!AP204-'Source Data'!L204</f>
        <v>37814</v>
      </c>
      <c r="I204" s="39">
        <f>'Source Data'!AQ204-'Source Data'!M204</f>
        <v>11382</v>
      </c>
      <c r="J204" s="39">
        <f>'Source Data'!AR204-'Source Data'!N204</f>
        <v>12927</v>
      </c>
      <c r="K204" s="64">
        <f t="shared" si="3"/>
        <v>94251</v>
      </c>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row>
    <row r="205" spans="1:47" ht="20" customHeight="1">
      <c r="A205" s="48" t="s">
        <v>388</v>
      </c>
      <c r="B205" s="49">
        <v>249904</v>
      </c>
      <c r="C205" s="50" t="s">
        <v>122</v>
      </c>
      <c r="D205" s="50" t="s">
        <v>79</v>
      </c>
      <c r="E205" s="50" t="s">
        <v>74</v>
      </c>
      <c r="F205" s="39">
        <f>'Source Data'!AN205-'Source Data'!J205</f>
        <v>96574</v>
      </c>
      <c r="G205" s="39">
        <f>'Source Data'!AO205-'Source Data'!K205</f>
        <v>160993</v>
      </c>
      <c r="H205" s="39">
        <f>'Source Data'!AP205-'Source Data'!L205</f>
        <v>122356</v>
      </c>
      <c r="I205" s="39">
        <f>'Source Data'!AQ205-'Source Data'!M205</f>
        <v>136327</v>
      </c>
      <c r="J205" s="39">
        <f>'Source Data'!AR205-'Source Data'!N205</f>
        <v>64498</v>
      </c>
      <c r="K205" s="64">
        <f t="shared" si="3"/>
        <v>580748</v>
      </c>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row>
    <row r="206" spans="1:47" ht="20" customHeight="1">
      <c r="A206" s="48" t="s">
        <v>389</v>
      </c>
      <c r="B206" s="49">
        <v>38901</v>
      </c>
      <c r="C206" s="50" t="s">
        <v>390</v>
      </c>
      <c r="D206" s="50" t="s">
        <v>79</v>
      </c>
      <c r="E206" s="50" t="s">
        <v>74</v>
      </c>
      <c r="F206" s="39">
        <f>'Source Data'!AN206-'Source Data'!J206</f>
        <v>117783</v>
      </c>
      <c r="G206" s="39">
        <f>'Source Data'!AO206-'Source Data'!K206</f>
        <v>152165</v>
      </c>
      <c r="H206" s="39">
        <f>'Source Data'!AP206-'Source Data'!L206</f>
        <v>93889</v>
      </c>
      <c r="I206" s="39">
        <f>'Source Data'!AQ206-'Source Data'!M206</f>
        <v>47177</v>
      </c>
      <c r="J206" s="39">
        <f>'Source Data'!AR206-'Source Data'!N206</f>
        <v>192037</v>
      </c>
      <c r="K206" s="64">
        <f t="shared" si="3"/>
        <v>603051</v>
      </c>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row>
    <row r="207" spans="1:47" ht="20" customHeight="1">
      <c r="A207" s="48" t="s">
        <v>391</v>
      </c>
      <c r="B207" s="49">
        <v>99902</v>
      </c>
      <c r="C207" s="50" t="s">
        <v>392</v>
      </c>
      <c r="D207" s="50" t="s">
        <v>79</v>
      </c>
      <c r="E207" s="50" t="s">
        <v>74</v>
      </c>
      <c r="F207" s="39">
        <f>'Source Data'!AN207-'Source Data'!J207</f>
        <v>31951</v>
      </c>
      <c r="G207" s="39">
        <f>'Source Data'!AO207-'Source Data'!K207</f>
        <v>147883</v>
      </c>
      <c r="H207" s="39">
        <f>'Source Data'!AP207-'Source Data'!L207</f>
        <v>43300</v>
      </c>
      <c r="I207" s="39">
        <f>'Source Data'!AQ207-'Source Data'!M207</f>
        <v>50440</v>
      </c>
      <c r="J207" s="39">
        <f>'Source Data'!AR207-'Source Data'!N207</f>
        <v>83274</v>
      </c>
      <c r="K207" s="64">
        <f t="shared" si="3"/>
        <v>356848</v>
      </c>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row>
    <row r="208" spans="1:47" ht="20" customHeight="1">
      <c r="A208" s="48" t="s">
        <v>393</v>
      </c>
      <c r="B208" s="49">
        <v>73901</v>
      </c>
      <c r="C208" s="50" t="s">
        <v>394</v>
      </c>
      <c r="D208" s="50" t="s">
        <v>79</v>
      </c>
      <c r="E208" s="50" t="s">
        <v>74</v>
      </c>
      <c r="F208" s="39">
        <f>'Source Data'!AN208-'Source Data'!J208</f>
        <v>110375</v>
      </c>
      <c r="G208" s="39">
        <f>'Source Data'!AO208-'Source Data'!K208</f>
        <v>103743</v>
      </c>
      <c r="H208" s="39">
        <f>'Source Data'!AP208-'Source Data'!L208</f>
        <v>149040</v>
      </c>
      <c r="I208" s="39">
        <f>'Source Data'!AQ208-'Source Data'!M208</f>
        <v>78924</v>
      </c>
      <c r="J208" s="39">
        <f>'Source Data'!AR208-'Source Data'!N208</f>
        <v>0</v>
      </c>
      <c r="K208" s="64">
        <f t="shared" si="3"/>
        <v>442082</v>
      </c>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row>
    <row r="209" spans="1:47" ht="20" customHeight="1">
      <c r="A209" s="48" t="s">
        <v>395</v>
      </c>
      <c r="B209" s="49">
        <v>161920</v>
      </c>
      <c r="C209" s="50" t="s">
        <v>179</v>
      </c>
      <c r="D209" s="50" t="s">
        <v>79</v>
      </c>
      <c r="E209" s="50" t="s">
        <v>74</v>
      </c>
      <c r="F209" s="39">
        <f>'Source Data'!AN209-'Source Data'!J209</f>
        <v>248056</v>
      </c>
      <c r="G209" s="39">
        <f>'Source Data'!AO209-'Source Data'!K209</f>
        <v>223111</v>
      </c>
      <c r="H209" s="39">
        <f>'Source Data'!AP209-'Source Data'!L209</f>
        <v>238080</v>
      </c>
      <c r="I209" s="39">
        <f>'Source Data'!AQ209-'Source Data'!M209</f>
        <v>348612</v>
      </c>
      <c r="J209" s="39">
        <f>'Source Data'!AR209-'Source Data'!N209</f>
        <v>493945</v>
      </c>
      <c r="K209" s="64">
        <f t="shared" si="3"/>
        <v>1551804</v>
      </c>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row>
    <row r="210" spans="1:47" ht="20" customHeight="1">
      <c r="A210" s="48" t="s">
        <v>396</v>
      </c>
      <c r="B210" s="49">
        <v>174901</v>
      </c>
      <c r="C210" s="50" t="s">
        <v>372</v>
      </c>
      <c r="D210" s="50" t="s">
        <v>79</v>
      </c>
      <c r="E210" s="50" t="s">
        <v>74</v>
      </c>
      <c r="F210" s="39">
        <f>'Source Data'!AN210-'Source Data'!J210</f>
        <v>8347</v>
      </c>
      <c r="G210" s="39">
        <f>'Source Data'!AO210-'Source Data'!K210</f>
        <v>87633</v>
      </c>
      <c r="H210" s="39">
        <f>'Source Data'!AP210-'Source Data'!L210</f>
        <v>61770</v>
      </c>
      <c r="I210" s="39">
        <f>'Source Data'!AQ210-'Source Data'!M210</f>
        <v>11321</v>
      </c>
      <c r="J210" s="39">
        <f>'Source Data'!AR210-'Source Data'!N210</f>
        <v>101673</v>
      </c>
      <c r="K210" s="64">
        <f t="shared" si="3"/>
        <v>270744</v>
      </c>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row>
    <row r="211" spans="1:47" ht="20" customHeight="1">
      <c r="A211" s="48" t="s">
        <v>397</v>
      </c>
      <c r="B211" s="49">
        <v>139905</v>
      </c>
      <c r="C211" s="50" t="s">
        <v>398</v>
      </c>
      <c r="D211" s="50" t="s">
        <v>79</v>
      </c>
      <c r="E211" s="50" t="s">
        <v>74</v>
      </c>
      <c r="F211" s="39">
        <f>'Source Data'!AN211-'Source Data'!J211</f>
        <v>196861</v>
      </c>
      <c r="G211" s="39">
        <f>'Source Data'!AO211-'Source Data'!K211</f>
        <v>381894</v>
      </c>
      <c r="H211" s="39">
        <f>'Source Data'!AP211-'Source Data'!L211</f>
        <v>176186</v>
      </c>
      <c r="I211" s="39">
        <f>'Source Data'!AQ211-'Source Data'!M211</f>
        <v>91275</v>
      </c>
      <c r="J211" s="39">
        <f>'Source Data'!AR211-'Source Data'!N211</f>
        <v>246186</v>
      </c>
      <c r="K211" s="64">
        <f t="shared" si="3"/>
        <v>1092402</v>
      </c>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row>
    <row r="212" spans="1:47" ht="20" customHeight="1">
      <c r="A212" s="48" t="s">
        <v>399</v>
      </c>
      <c r="B212" s="49">
        <v>226901</v>
      </c>
      <c r="C212" s="50" t="s">
        <v>400</v>
      </c>
      <c r="D212" s="50" t="s">
        <v>79</v>
      </c>
      <c r="E212" s="50" t="s">
        <v>74</v>
      </c>
      <c r="F212" s="39">
        <f>'Source Data'!AN212-'Source Data'!J212</f>
        <v>187664</v>
      </c>
      <c r="G212" s="39">
        <f>'Source Data'!AO212-'Source Data'!K212</f>
        <v>79855</v>
      </c>
      <c r="H212" s="39">
        <f>'Source Data'!AP212-'Source Data'!L212</f>
        <v>81615</v>
      </c>
      <c r="I212" s="39">
        <f>'Source Data'!AQ212-'Source Data'!M212</f>
        <v>-48413</v>
      </c>
      <c r="J212" s="39">
        <f>'Source Data'!AR212-'Source Data'!N212</f>
        <v>37711</v>
      </c>
      <c r="K212" s="64">
        <f t="shared" si="3"/>
        <v>338432</v>
      </c>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row>
    <row r="213" spans="1:47" ht="20" customHeight="1">
      <c r="A213" s="48" t="s">
        <v>401</v>
      </c>
      <c r="B213" s="49">
        <v>67902</v>
      </c>
      <c r="C213" s="50" t="s">
        <v>402</v>
      </c>
      <c r="D213" s="50" t="s">
        <v>79</v>
      </c>
      <c r="E213" s="50" t="s">
        <v>74</v>
      </c>
      <c r="F213" s="39">
        <f>'Source Data'!AN213-'Source Data'!J213</f>
        <v>115183</v>
      </c>
      <c r="G213" s="39">
        <f>'Source Data'!AO213-'Source Data'!K213</f>
        <v>-98452</v>
      </c>
      <c r="H213" s="39">
        <f>'Source Data'!AP213-'Source Data'!L213</f>
        <v>44424</v>
      </c>
      <c r="I213" s="39">
        <f>'Source Data'!AQ213-'Source Data'!M213</f>
        <v>38058</v>
      </c>
      <c r="J213" s="39">
        <f>'Source Data'!AR213-'Source Data'!N213</f>
        <v>201761</v>
      </c>
      <c r="K213" s="64">
        <f t="shared" si="3"/>
        <v>300974</v>
      </c>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row>
    <row r="214" spans="1:47" ht="20" customHeight="1">
      <c r="A214" s="48" t="s">
        <v>403</v>
      </c>
      <c r="B214" s="49">
        <v>243906</v>
      </c>
      <c r="C214" s="50" t="s">
        <v>322</v>
      </c>
      <c r="D214" s="50" t="s">
        <v>79</v>
      </c>
      <c r="E214" s="50" t="s">
        <v>74</v>
      </c>
      <c r="F214" s="39">
        <f>'Source Data'!AN214-'Source Data'!J214</f>
        <v>20230</v>
      </c>
      <c r="G214" s="39">
        <f>'Source Data'!AO214-'Source Data'!K214</f>
        <v>315052</v>
      </c>
      <c r="H214" s="39">
        <f>'Source Data'!AP214-'Source Data'!L214</f>
        <v>158551</v>
      </c>
      <c r="I214" s="39">
        <f>'Source Data'!AQ214-'Source Data'!M214</f>
        <v>101557</v>
      </c>
      <c r="J214" s="39">
        <f>'Source Data'!AR214-'Source Data'!N214</f>
        <v>321865</v>
      </c>
      <c r="K214" s="64">
        <f t="shared" si="3"/>
        <v>917255</v>
      </c>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row>
    <row r="215" spans="1:47" ht="20" customHeight="1">
      <c r="A215" s="48" t="s">
        <v>404</v>
      </c>
      <c r="B215" s="49">
        <v>57841</v>
      </c>
      <c r="C215" s="50" t="s">
        <v>70</v>
      </c>
      <c r="D215" s="50" t="s">
        <v>71</v>
      </c>
      <c r="E215" s="50" t="s">
        <v>74</v>
      </c>
      <c r="F215" s="39">
        <f>'Source Data'!AN215-'Source Data'!J215</f>
        <v>0</v>
      </c>
      <c r="G215" s="39">
        <f>'Source Data'!AO215-'Source Data'!K215</f>
        <v>49020</v>
      </c>
      <c r="H215" s="39">
        <f>'Source Data'!AP215-'Source Data'!L215</f>
        <v>457805</v>
      </c>
      <c r="I215" s="39">
        <f>'Source Data'!AQ215-'Source Data'!M215</f>
        <v>144122</v>
      </c>
      <c r="J215" s="39">
        <f>'Source Data'!AR215-'Source Data'!N215</f>
        <v>126505</v>
      </c>
      <c r="K215" s="64">
        <f t="shared" si="3"/>
        <v>777452</v>
      </c>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row>
    <row r="216" spans="1:47" ht="20" customHeight="1">
      <c r="A216" s="48" t="s">
        <v>405</v>
      </c>
      <c r="B216" s="49">
        <v>65901</v>
      </c>
      <c r="C216" s="50" t="s">
        <v>406</v>
      </c>
      <c r="D216" s="50" t="s">
        <v>79</v>
      </c>
      <c r="E216" s="50" t="s">
        <v>74</v>
      </c>
      <c r="F216" s="39">
        <f>'Source Data'!AN216-'Source Data'!J216</f>
        <v>76945</v>
      </c>
      <c r="G216" s="39">
        <f>'Source Data'!AO216-'Source Data'!K216</f>
        <v>-11961</v>
      </c>
      <c r="H216" s="39">
        <f>'Source Data'!AP216-'Source Data'!L216</f>
        <v>32270</v>
      </c>
      <c r="I216" s="39">
        <f>'Source Data'!AQ216-'Source Data'!M216</f>
        <v>20889</v>
      </c>
      <c r="J216" s="39">
        <f>'Source Data'!AR216-'Source Data'!N216</f>
        <v>82839</v>
      </c>
      <c r="K216" s="64">
        <f t="shared" si="3"/>
        <v>200982</v>
      </c>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row>
    <row r="217" spans="1:47" ht="20" customHeight="1">
      <c r="A217" s="48" t="s">
        <v>407</v>
      </c>
      <c r="B217" s="49">
        <v>194904</v>
      </c>
      <c r="C217" s="50" t="s">
        <v>176</v>
      </c>
      <c r="D217" s="50" t="s">
        <v>79</v>
      </c>
      <c r="E217" s="50" t="s">
        <v>74</v>
      </c>
      <c r="F217" s="39">
        <f>'Source Data'!AN217-'Source Data'!J217</f>
        <v>101540</v>
      </c>
      <c r="G217" s="39">
        <f>'Source Data'!AO217-'Source Data'!K217</f>
        <v>-21962</v>
      </c>
      <c r="H217" s="39">
        <f>'Source Data'!AP217-'Source Data'!L217</f>
        <v>109325</v>
      </c>
      <c r="I217" s="39">
        <f>'Source Data'!AQ217-'Source Data'!M217</f>
        <v>120837</v>
      </c>
      <c r="J217" s="39">
        <f>'Source Data'!AR217-'Source Data'!N217</f>
        <v>80522</v>
      </c>
      <c r="K217" s="64">
        <f t="shared" si="3"/>
        <v>390262</v>
      </c>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row>
    <row r="218" spans="1:47" ht="20" customHeight="1">
      <c r="A218" s="48" t="s">
        <v>408</v>
      </c>
      <c r="B218" s="49">
        <v>6902</v>
      </c>
      <c r="C218" s="50" t="s">
        <v>409</v>
      </c>
      <c r="D218" s="50" t="s">
        <v>79</v>
      </c>
      <c r="E218" s="50" t="s">
        <v>74</v>
      </c>
      <c r="F218" s="39">
        <f>'Source Data'!AN218-'Source Data'!J218</f>
        <v>22758</v>
      </c>
      <c r="G218" s="39">
        <f>'Source Data'!AO218-'Source Data'!K218</f>
        <v>5013</v>
      </c>
      <c r="H218" s="39">
        <f>'Source Data'!AP218-'Source Data'!L218</f>
        <v>16887</v>
      </c>
      <c r="I218" s="39">
        <f>'Source Data'!AQ218-'Source Data'!M218</f>
        <v>32216</v>
      </c>
      <c r="J218" s="39">
        <f>'Source Data'!AR218-'Source Data'!N218</f>
        <v>56107</v>
      </c>
      <c r="K218" s="64">
        <f t="shared" si="3"/>
        <v>132981</v>
      </c>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row>
    <row r="219" spans="1:47" ht="20" customHeight="1">
      <c r="A219" s="48" t="s">
        <v>410</v>
      </c>
      <c r="B219" s="49">
        <v>84910</v>
      </c>
      <c r="C219" s="50" t="s">
        <v>126</v>
      </c>
      <c r="D219" s="50" t="s">
        <v>79</v>
      </c>
      <c r="E219" s="50" t="s">
        <v>74</v>
      </c>
      <c r="F219" s="39">
        <f>'Source Data'!AN219-'Source Data'!J219</f>
        <v>5276077</v>
      </c>
      <c r="G219" s="39">
        <f>'Source Data'!AO219-'Source Data'!K219</f>
        <v>84449</v>
      </c>
      <c r="H219" s="39">
        <f>'Source Data'!AP219-'Source Data'!L219</f>
        <v>4036076</v>
      </c>
      <c r="I219" s="39">
        <f>'Source Data'!AQ219-'Source Data'!M219</f>
        <v>364894</v>
      </c>
      <c r="J219" s="39">
        <f>'Source Data'!AR219-'Source Data'!N219</f>
        <v>2300893</v>
      </c>
      <c r="K219" s="64">
        <f t="shared" si="3"/>
        <v>12062389</v>
      </c>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row>
    <row r="220" spans="1:47" ht="20" customHeight="1">
      <c r="A220" s="48" t="s">
        <v>411</v>
      </c>
      <c r="B220" s="49">
        <v>126903</v>
      </c>
      <c r="C220" s="50" t="s">
        <v>118</v>
      </c>
      <c r="D220" s="50" t="s">
        <v>79</v>
      </c>
      <c r="E220" s="50" t="s">
        <v>74</v>
      </c>
      <c r="F220" s="39">
        <f>'Source Data'!AN220-'Source Data'!J220</f>
        <v>949145</v>
      </c>
      <c r="G220" s="39">
        <f>'Source Data'!AO220-'Source Data'!K220</f>
        <v>143459</v>
      </c>
      <c r="H220" s="39">
        <f>'Source Data'!AP220-'Source Data'!L220</f>
        <v>1026275</v>
      </c>
      <c r="I220" s="39">
        <f>'Source Data'!AQ220-'Source Data'!M220</f>
        <v>525718</v>
      </c>
      <c r="J220" s="39">
        <f>'Source Data'!AR220-'Source Data'!N220</f>
        <v>868303</v>
      </c>
      <c r="K220" s="64">
        <f t="shared" si="3"/>
        <v>3512900</v>
      </c>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row>
    <row r="221" spans="1:47" ht="20" customHeight="1">
      <c r="A221" s="48" t="s">
        <v>412</v>
      </c>
      <c r="B221" s="49">
        <v>146901</v>
      </c>
      <c r="C221" s="50" t="s">
        <v>413</v>
      </c>
      <c r="D221" s="50" t="s">
        <v>79</v>
      </c>
      <c r="E221" s="50" t="s">
        <v>74</v>
      </c>
      <c r="F221" s="39">
        <f>'Source Data'!AN221-'Source Data'!J221</f>
        <v>6117246</v>
      </c>
      <c r="G221" s="39">
        <f>'Source Data'!AO221-'Source Data'!K221</f>
        <v>3138690</v>
      </c>
      <c r="H221" s="39">
        <f>'Source Data'!AP221-'Source Data'!L221</f>
        <v>2970288</v>
      </c>
      <c r="I221" s="39">
        <f>'Source Data'!AQ221-'Source Data'!M221</f>
        <v>2306554</v>
      </c>
      <c r="J221" s="39">
        <f>'Source Data'!AR221-'Source Data'!N221</f>
        <v>1522971</v>
      </c>
      <c r="K221" s="64">
        <f t="shared" si="3"/>
        <v>16055749</v>
      </c>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row>
    <row r="222" spans="1:47" ht="20" customHeight="1">
      <c r="A222" s="48" t="s">
        <v>414</v>
      </c>
      <c r="B222" s="49">
        <v>18901</v>
      </c>
      <c r="C222" s="50" t="s">
        <v>415</v>
      </c>
      <c r="D222" s="50" t="s">
        <v>79</v>
      </c>
      <c r="E222" s="50" t="s">
        <v>74</v>
      </c>
      <c r="F222" s="39">
        <f>'Source Data'!AN222-'Source Data'!J222</f>
        <v>80942</v>
      </c>
      <c r="G222" s="39">
        <f>'Source Data'!AO222-'Source Data'!K222</f>
        <v>240940</v>
      </c>
      <c r="H222" s="39">
        <f>'Source Data'!AP222-'Source Data'!L222</f>
        <v>167144</v>
      </c>
      <c r="I222" s="39">
        <f>'Source Data'!AQ222-'Source Data'!M222</f>
        <v>17727</v>
      </c>
      <c r="J222" s="39">
        <f>'Source Data'!AR222-'Source Data'!N222</f>
        <v>75161</v>
      </c>
      <c r="K222" s="64">
        <f t="shared" si="3"/>
        <v>581914</v>
      </c>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row>
    <row r="223" spans="1:47" ht="20" customHeight="1">
      <c r="A223" s="48" t="s">
        <v>416</v>
      </c>
      <c r="B223" s="49">
        <v>71901</v>
      </c>
      <c r="C223" s="50" t="s">
        <v>141</v>
      </c>
      <c r="D223" s="50" t="s">
        <v>79</v>
      </c>
      <c r="E223" s="50" t="s">
        <v>74</v>
      </c>
      <c r="F223" s="39">
        <f>'Source Data'!AN223-'Source Data'!J223</f>
        <v>620528</v>
      </c>
      <c r="G223" s="39">
        <f>'Source Data'!AO223-'Source Data'!K223</f>
        <v>-363090</v>
      </c>
      <c r="H223" s="39">
        <f>'Source Data'!AP223-'Source Data'!L223</f>
        <v>1420210</v>
      </c>
      <c r="I223" s="39">
        <f>'Source Data'!AQ223-'Source Data'!M223</f>
        <v>1159999</v>
      </c>
      <c r="J223" s="39">
        <f>'Source Data'!AR223-'Source Data'!N223</f>
        <v>644733</v>
      </c>
      <c r="K223" s="64">
        <f t="shared" si="3"/>
        <v>3482380</v>
      </c>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row>
    <row r="224" spans="1:47" ht="20" customHeight="1">
      <c r="A224" s="48" t="s">
        <v>417</v>
      </c>
      <c r="B224" s="49">
        <v>30902</v>
      </c>
      <c r="C224" s="50" t="s">
        <v>182</v>
      </c>
      <c r="D224" s="50" t="s">
        <v>79</v>
      </c>
      <c r="E224" s="50" t="s">
        <v>74</v>
      </c>
      <c r="F224" s="39">
        <f>'Source Data'!AN224-'Source Data'!J224</f>
        <v>114349</v>
      </c>
      <c r="G224" s="39">
        <f>'Source Data'!AO224-'Source Data'!K224</f>
        <v>7798</v>
      </c>
      <c r="H224" s="39">
        <f>'Source Data'!AP224-'Source Data'!L224</f>
        <v>93495</v>
      </c>
      <c r="I224" s="39">
        <f>'Source Data'!AQ224-'Source Data'!M224</f>
        <v>107077</v>
      </c>
      <c r="J224" s="39">
        <f>'Source Data'!AR224-'Source Data'!N224</f>
        <v>379685</v>
      </c>
      <c r="K224" s="64">
        <f t="shared" si="3"/>
        <v>702404</v>
      </c>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row>
    <row r="225" spans="1:47" ht="20" customHeight="1">
      <c r="A225" s="48" t="s">
        <v>418</v>
      </c>
      <c r="B225" s="49">
        <v>114902</v>
      </c>
      <c r="C225" s="50" t="s">
        <v>227</v>
      </c>
      <c r="D225" s="50" t="s">
        <v>79</v>
      </c>
      <c r="E225" s="50" t="s">
        <v>74</v>
      </c>
      <c r="F225" s="39">
        <f>'Source Data'!AN225-'Source Data'!J225</f>
        <v>157923</v>
      </c>
      <c r="G225" s="39">
        <f>'Source Data'!AO225-'Source Data'!K225</f>
        <v>13142</v>
      </c>
      <c r="H225" s="39">
        <f>'Source Data'!AP225-'Source Data'!L225</f>
        <v>102720</v>
      </c>
      <c r="I225" s="39">
        <f>'Source Data'!AQ225-'Source Data'!M225</f>
        <v>118362</v>
      </c>
      <c r="J225" s="39">
        <f>'Source Data'!AR225-'Source Data'!N225</f>
        <v>235447</v>
      </c>
      <c r="K225" s="64">
        <f t="shared" si="3"/>
        <v>627594</v>
      </c>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row>
    <row r="226" spans="1:47" ht="20" customHeight="1">
      <c r="A226" s="48" t="s">
        <v>419</v>
      </c>
      <c r="B226" s="49">
        <v>204901</v>
      </c>
      <c r="C226" s="50" t="s">
        <v>420</v>
      </c>
      <c r="D226" s="50" t="s">
        <v>79</v>
      </c>
      <c r="E226" s="50" t="s">
        <v>74</v>
      </c>
      <c r="F226" s="39">
        <f>'Source Data'!AN226-'Source Data'!J226</f>
        <v>211285</v>
      </c>
      <c r="G226" s="39">
        <f>'Source Data'!AO226-'Source Data'!K226</f>
        <v>119101</v>
      </c>
      <c r="H226" s="39">
        <f>'Source Data'!AP226-'Source Data'!L226</f>
        <v>223456</v>
      </c>
      <c r="I226" s="39">
        <f>'Source Data'!AQ226-'Source Data'!M226</f>
        <v>275891</v>
      </c>
      <c r="J226" s="39">
        <f>'Source Data'!AR226-'Source Data'!N226</f>
        <v>68788</v>
      </c>
      <c r="K226" s="64">
        <f t="shared" si="3"/>
        <v>898521</v>
      </c>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row>
    <row r="227" spans="1:47" ht="20" customHeight="1">
      <c r="A227" s="48" t="s">
        <v>421</v>
      </c>
      <c r="B227" s="49">
        <v>42901</v>
      </c>
      <c r="C227" s="50" t="s">
        <v>422</v>
      </c>
      <c r="D227" s="50" t="s">
        <v>79</v>
      </c>
      <c r="E227" s="50" t="s">
        <v>74</v>
      </c>
      <c r="F227" s="39">
        <f>'Source Data'!AN227-'Source Data'!J227</f>
        <v>-176544</v>
      </c>
      <c r="G227" s="39">
        <f>'Source Data'!AO227-'Source Data'!K227</f>
        <v>94530</v>
      </c>
      <c r="H227" s="39">
        <f>'Source Data'!AP227-'Source Data'!L227</f>
        <v>26103</v>
      </c>
      <c r="I227" s="39">
        <f>'Source Data'!AQ227-'Source Data'!M227</f>
        <v>11949</v>
      </c>
      <c r="J227" s="39">
        <f>'Source Data'!AR227-'Source Data'!N227</f>
        <v>109114</v>
      </c>
      <c r="K227" s="64">
        <f t="shared" si="3"/>
        <v>65152</v>
      </c>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row>
    <row r="228" spans="1:47" ht="20" customHeight="1">
      <c r="A228" s="48" t="s">
        <v>423</v>
      </c>
      <c r="B228" s="49">
        <v>21901</v>
      </c>
      <c r="C228" s="50" t="s">
        <v>159</v>
      </c>
      <c r="D228" s="50" t="s">
        <v>79</v>
      </c>
      <c r="E228" s="50" t="s">
        <v>74</v>
      </c>
      <c r="F228" s="39">
        <f>'Source Data'!AN228-'Source Data'!J228</f>
        <v>623162</v>
      </c>
      <c r="G228" s="39">
        <f>'Source Data'!AO228-'Source Data'!K228</f>
        <v>1620993</v>
      </c>
      <c r="H228" s="39">
        <f>'Source Data'!AP228-'Source Data'!L228</f>
        <v>2041979</v>
      </c>
      <c r="I228" s="39">
        <f>'Source Data'!AQ228-'Source Data'!M228</f>
        <v>384196</v>
      </c>
      <c r="J228" s="39">
        <f>'Source Data'!AR228-'Source Data'!N228</f>
        <v>1606293</v>
      </c>
      <c r="K228" s="64">
        <f t="shared" si="3"/>
        <v>6276623</v>
      </c>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row>
    <row r="229" spans="1:47" ht="20" customHeight="1">
      <c r="A229" s="48" t="s">
        <v>424</v>
      </c>
      <c r="B229" s="49">
        <v>91902</v>
      </c>
      <c r="C229" s="50" t="s">
        <v>210</v>
      </c>
      <c r="D229" s="50" t="s">
        <v>79</v>
      </c>
      <c r="E229" s="50" t="s">
        <v>74</v>
      </c>
      <c r="F229" s="39">
        <f>'Source Data'!AN229-'Source Data'!J229</f>
        <v>154358</v>
      </c>
      <c r="G229" s="39">
        <f>'Source Data'!AO229-'Source Data'!K229</f>
        <v>120786</v>
      </c>
      <c r="H229" s="39">
        <f>'Source Data'!AP229-'Source Data'!L229</f>
        <v>13863</v>
      </c>
      <c r="I229" s="39">
        <f>'Source Data'!AQ229-'Source Data'!M229</f>
        <v>-1786</v>
      </c>
      <c r="J229" s="39">
        <f>'Source Data'!AR229-'Source Data'!N229</f>
        <v>64839</v>
      </c>
      <c r="K229" s="64">
        <f t="shared" si="3"/>
        <v>352060</v>
      </c>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row>
    <row r="230" spans="1:47" ht="20" customHeight="1">
      <c r="A230" s="48" t="s">
        <v>425</v>
      </c>
      <c r="B230" s="49">
        <v>229901</v>
      </c>
      <c r="C230" s="50" t="s">
        <v>387</v>
      </c>
      <c r="D230" s="50" t="s">
        <v>79</v>
      </c>
      <c r="E230" s="50" t="s">
        <v>74</v>
      </c>
      <c r="F230" s="39">
        <f>'Source Data'!AN230-'Source Data'!J230</f>
        <v>56678</v>
      </c>
      <c r="G230" s="39">
        <f>'Source Data'!AO230-'Source Data'!K230</f>
        <v>19153</v>
      </c>
      <c r="H230" s="39">
        <f>'Source Data'!AP230-'Source Data'!L230</f>
        <v>100752</v>
      </c>
      <c r="I230" s="39">
        <f>'Source Data'!AQ230-'Source Data'!M230</f>
        <v>42674</v>
      </c>
      <c r="J230" s="39">
        <f>'Source Data'!AR230-'Source Data'!N230</f>
        <v>53490</v>
      </c>
      <c r="K230" s="64">
        <f t="shared" si="3"/>
        <v>272747</v>
      </c>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row>
    <row r="231" spans="1:47" ht="20" customHeight="1">
      <c r="A231" s="48" t="s">
        <v>426</v>
      </c>
      <c r="B231" s="49">
        <v>168901</v>
      </c>
      <c r="C231" s="50" t="s">
        <v>427</v>
      </c>
      <c r="D231" s="50" t="s">
        <v>79</v>
      </c>
      <c r="E231" s="50" t="s">
        <v>74</v>
      </c>
      <c r="F231" s="39">
        <f>'Source Data'!AN231-'Source Data'!J231</f>
        <v>177853</v>
      </c>
      <c r="G231" s="39">
        <f>'Source Data'!AO231-'Source Data'!K231</f>
        <v>351256</v>
      </c>
      <c r="H231" s="39">
        <f>'Source Data'!AP231-'Source Data'!L231</f>
        <v>258295</v>
      </c>
      <c r="I231" s="39">
        <f>'Source Data'!AQ231-'Source Data'!M231</f>
        <v>134164</v>
      </c>
      <c r="J231" s="39">
        <f>'Source Data'!AR231-'Source Data'!N231</f>
        <v>96442</v>
      </c>
      <c r="K231" s="64">
        <f t="shared" si="3"/>
        <v>1018010</v>
      </c>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row>
    <row r="232" spans="1:47" ht="20" customHeight="1">
      <c r="A232" s="48" t="s">
        <v>428</v>
      </c>
      <c r="B232" s="49">
        <v>20907</v>
      </c>
      <c r="C232" s="50" t="s">
        <v>120</v>
      </c>
      <c r="D232" s="50" t="s">
        <v>79</v>
      </c>
      <c r="E232" s="50" t="s">
        <v>74</v>
      </c>
      <c r="F232" s="39">
        <f>'Source Data'!AN232-'Source Data'!J232</f>
        <v>156668</v>
      </c>
      <c r="G232" s="39">
        <f>'Source Data'!AO232-'Source Data'!K232</f>
        <v>-90702</v>
      </c>
      <c r="H232" s="39">
        <f>'Source Data'!AP232-'Source Data'!L232</f>
        <v>350440</v>
      </c>
      <c r="I232" s="39">
        <f>'Source Data'!AQ232-'Source Data'!M232</f>
        <v>191887</v>
      </c>
      <c r="J232" s="39">
        <f>'Source Data'!AR232-'Source Data'!N232</f>
        <v>521522</v>
      </c>
      <c r="K232" s="64">
        <f t="shared" si="3"/>
        <v>1129815</v>
      </c>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row>
    <row r="233" spans="1:47" ht="20" customHeight="1">
      <c r="A233" s="48" t="s">
        <v>429</v>
      </c>
      <c r="B233" s="49">
        <v>45902</v>
      </c>
      <c r="C233" s="50" t="s">
        <v>430</v>
      </c>
      <c r="D233" s="50" t="s">
        <v>79</v>
      </c>
      <c r="E233" s="50" t="s">
        <v>74</v>
      </c>
      <c r="F233" s="39">
        <f>'Source Data'!AN233-'Source Data'!J233</f>
        <v>90903</v>
      </c>
      <c r="G233" s="39">
        <f>'Source Data'!AO233-'Source Data'!K233</f>
        <v>157089</v>
      </c>
      <c r="H233" s="39">
        <f>'Source Data'!AP233-'Source Data'!L233</f>
        <v>236361</v>
      </c>
      <c r="I233" s="39">
        <f>'Source Data'!AQ233-'Source Data'!M233</f>
        <v>116627</v>
      </c>
      <c r="J233" s="39">
        <f>'Source Data'!AR233-'Source Data'!N233</f>
        <v>87573</v>
      </c>
      <c r="K233" s="64">
        <f t="shared" si="3"/>
        <v>688553</v>
      </c>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row>
    <row r="234" spans="1:47" ht="20" customHeight="1">
      <c r="A234" s="48" t="s">
        <v>431</v>
      </c>
      <c r="B234" s="49">
        <v>46902</v>
      </c>
      <c r="C234" s="50" t="s">
        <v>432</v>
      </c>
      <c r="D234" s="50" t="s">
        <v>79</v>
      </c>
      <c r="E234" s="50" t="s">
        <v>74</v>
      </c>
      <c r="F234" s="39">
        <f>'Source Data'!AN234-'Source Data'!J234</f>
        <v>482792</v>
      </c>
      <c r="G234" s="39">
        <f>'Source Data'!AO234-'Source Data'!K234</f>
        <v>3590135</v>
      </c>
      <c r="H234" s="39">
        <f>'Source Data'!AP234-'Source Data'!L234</f>
        <v>3692112</v>
      </c>
      <c r="I234" s="39">
        <f>'Source Data'!AQ234-'Source Data'!M234</f>
        <v>4770537</v>
      </c>
      <c r="J234" s="39">
        <f>'Source Data'!AR234-'Source Data'!N234</f>
        <v>1927514</v>
      </c>
      <c r="K234" s="64">
        <f t="shared" si="3"/>
        <v>14463090</v>
      </c>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row>
    <row r="235" spans="1:47" ht="20" customHeight="1">
      <c r="A235" s="48" t="s">
        <v>433</v>
      </c>
      <c r="B235" s="49">
        <v>47901</v>
      </c>
      <c r="C235" s="50" t="s">
        <v>434</v>
      </c>
      <c r="D235" s="50" t="s">
        <v>79</v>
      </c>
      <c r="E235" s="50" t="s">
        <v>74</v>
      </c>
      <c r="F235" s="39">
        <f>'Source Data'!AN235-'Source Data'!J235</f>
        <v>319596</v>
      </c>
      <c r="G235" s="39">
        <f>'Source Data'!AO235-'Source Data'!K235</f>
        <v>154244</v>
      </c>
      <c r="H235" s="39">
        <f>'Source Data'!AP235-'Source Data'!L235</f>
        <v>172603</v>
      </c>
      <c r="I235" s="39">
        <f>'Source Data'!AQ235-'Source Data'!M235</f>
        <v>-86890</v>
      </c>
      <c r="J235" s="39">
        <f>'Source Data'!AR235-'Source Data'!N235</f>
        <v>223845</v>
      </c>
      <c r="K235" s="64">
        <f t="shared" si="3"/>
        <v>783398</v>
      </c>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row>
    <row r="236" spans="1:47" ht="20" customHeight="1">
      <c r="A236" s="48" t="s">
        <v>435</v>
      </c>
      <c r="B236" s="49">
        <v>130902</v>
      </c>
      <c r="C236" s="50" t="s">
        <v>251</v>
      </c>
      <c r="D236" s="50" t="s">
        <v>79</v>
      </c>
      <c r="E236" s="50" t="s">
        <v>74</v>
      </c>
      <c r="F236" s="39">
        <f>'Source Data'!AN236-'Source Data'!J236</f>
        <v>47408</v>
      </c>
      <c r="G236" s="39">
        <f>'Source Data'!AO236-'Source Data'!K236</f>
        <v>-19962</v>
      </c>
      <c r="H236" s="39">
        <f>'Source Data'!AP236-'Source Data'!L236</f>
        <v>96463</v>
      </c>
      <c r="I236" s="39">
        <f>'Source Data'!AQ236-'Source Data'!M236</f>
        <v>119994</v>
      </c>
      <c r="J236" s="39">
        <f>'Source Data'!AR236-'Source Data'!N236</f>
        <v>67845</v>
      </c>
      <c r="K236" s="64">
        <f t="shared" si="3"/>
        <v>311748</v>
      </c>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row>
    <row r="237" spans="1:47" ht="20" customHeight="1">
      <c r="A237" s="48" t="s">
        <v>436</v>
      </c>
      <c r="B237" s="49">
        <v>116903</v>
      </c>
      <c r="C237" s="50" t="s">
        <v>237</v>
      </c>
      <c r="D237" s="50" t="s">
        <v>79</v>
      </c>
      <c r="E237" s="50" t="s">
        <v>74</v>
      </c>
      <c r="F237" s="39">
        <f>'Source Data'!AN237-'Source Data'!J237</f>
        <v>295254</v>
      </c>
      <c r="G237" s="39">
        <f>'Source Data'!AO237-'Source Data'!K237</f>
        <v>294382</v>
      </c>
      <c r="H237" s="39">
        <f>'Source Data'!AP237-'Source Data'!L237</f>
        <v>307649</v>
      </c>
      <c r="I237" s="39">
        <f>'Source Data'!AQ237-'Source Data'!M237</f>
        <v>298737</v>
      </c>
      <c r="J237" s="39">
        <f>'Source Data'!AR237-'Source Data'!N237</f>
        <v>238816</v>
      </c>
      <c r="K237" s="64">
        <f t="shared" si="3"/>
        <v>1434838</v>
      </c>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row>
    <row r="238" spans="1:47" ht="20" customHeight="1">
      <c r="A238" s="48" t="s">
        <v>437</v>
      </c>
      <c r="B238" s="49">
        <v>43918</v>
      </c>
      <c r="C238" s="50" t="s">
        <v>112</v>
      </c>
      <c r="D238" s="50" t="s">
        <v>79</v>
      </c>
      <c r="E238" s="50" t="s">
        <v>74</v>
      </c>
      <c r="F238" s="39">
        <f>'Source Data'!AN238-'Source Data'!J238</f>
        <v>2319485</v>
      </c>
      <c r="G238" s="39">
        <f>'Source Data'!AO238-'Source Data'!K238</f>
        <v>1770243</v>
      </c>
      <c r="H238" s="39">
        <f>'Source Data'!AP238-'Source Data'!L238</f>
        <v>1267441</v>
      </c>
      <c r="I238" s="39">
        <f>'Source Data'!AQ238-'Source Data'!M238</f>
        <v>713936</v>
      </c>
      <c r="J238" s="39">
        <f>'Source Data'!AR238-'Source Data'!N238</f>
        <v>1477693</v>
      </c>
      <c r="K238" s="64">
        <f t="shared" si="3"/>
        <v>7548798</v>
      </c>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row>
    <row r="239" spans="1:47" ht="20" customHeight="1">
      <c r="A239" s="48" t="s">
        <v>438</v>
      </c>
      <c r="B239" s="49">
        <v>112908</v>
      </c>
      <c r="C239" s="50" t="s">
        <v>439</v>
      </c>
      <c r="D239" s="50" t="s">
        <v>79</v>
      </c>
      <c r="E239" s="50" t="s">
        <v>74</v>
      </c>
      <c r="F239" s="39">
        <f>'Source Data'!AN239-'Source Data'!J239</f>
        <v>99020</v>
      </c>
      <c r="G239" s="39">
        <f>'Source Data'!AO239-'Source Data'!K239</f>
        <v>4549</v>
      </c>
      <c r="H239" s="39">
        <f>'Source Data'!AP239-'Source Data'!L239</f>
        <v>101434</v>
      </c>
      <c r="I239" s="39">
        <f>'Source Data'!AQ239-'Source Data'!M239</f>
        <v>29377</v>
      </c>
      <c r="J239" s="39">
        <f>'Source Data'!AR239-'Source Data'!N239</f>
        <v>323383</v>
      </c>
      <c r="K239" s="64">
        <f t="shared" si="3"/>
        <v>557763</v>
      </c>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row>
    <row r="240" spans="1:47" ht="20" customHeight="1">
      <c r="A240" s="48" t="s">
        <v>440</v>
      </c>
      <c r="B240" s="49">
        <v>68802</v>
      </c>
      <c r="C240" s="50" t="s">
        <v>441</v>
      </c>
      <c r="D240" s="50" t="s">
        <v>71</v>
      </c>
      <c r="E240" s="50" t="s">
        <v>74</v>
      </c>
      <c r="F240" s="39">
        <f>'Source Data'!AN240-'Source Data'!J240</f>
        <v>0</v>
      </c>
      <c r="G240" s="39">
        <f>'Source Data'!AO240-'Source Data'!K240</f>
        <v>555090</v>
      </c>
      <c r="H240" s="39">
        <f>'Source Data'!AP240-'Source Data'!L240</f>
        <v>244354</v>
      </c>
      <c r="I240" s="39">
        <f>'Source Data'!AQ240-'Source Data'!M240</f>
        <v>170295</v>
      </c>
      <c r="J240" s="39">
        <f>'Source Data'!AR240-'Source Data'!N240</f>
        <v>196187</v>
      </c>
      <c r="K240" s="64">
        <f t="shared" si="3"/>
        <v>1165926</v>
      </c>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row>
    <row r="241" spans="1:47" ht="20" customHeight="1">
      <c r="A241" s="48" t="s">
        <v>442</v>
      </c>
      <c r="B241" s="49">
        <v>15838</v>
      </c>
      <c r="C241" s="50" t="s">
        <v>99</v>
      </c>
      <c r="D241" s="50" t="s">
        <v>71</v>
      </c>
      <c r="E241" s="50" t="s">
        <v>74</v>
      </c>
      <c r="F241" s="39">
        <f>'Source Data'!AN241-'Source Data'!J241</f>
        <v>3332011</v>
      </c>
      <c r="G241" s="39">
        <f>'Source Data'!AO241-'Source Data'!K241</f>
        <v>1710206</v>
      </c>
      <c r="H241" s="39">
        <f>'Source Data'!AP241-'Source Data'!L241</f>
        <v>1296729</v>
      </c>
      <c r="I241" s="39">
        <f>'Source Data'!AQ241-'Source Data'!M241</f>
        <v>1061532</v>
      </c>
      <c r="J241" s="39">
        <f>'Source Data'!AR241-'Source Data'!N241</f>
        <v>295262</v>
      </c>
      <c r="K241" s="64">
        <f t="shared" si="3"/>
        <v>7695740</v>
      </c>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row>
    <row r="242" spans="1:47" ht="20" customHeight="1">
      <c r="A242" s="48" t="s">
        <v>443</v>
      </c>
      <c r="B242" s="49">
        <v>101842</v>
      </c>
      <c r="C242" s="50" t="s">
        <v>76</v>
      </c>
      <c r="D242" s="50" t="s">
        <v>71</v>
      </c>
      <c r="E242" s="50" t="s">
        <v>74</v>
      </c>
      <c r="F242" s="39">
        <f>'Source Data'!AN242-'Source Data'!J242</f>
        <v>0</v>
      </c>
      <c r="G242" s="39">
        <f>'Source Data'!AO242-'Source Data'!K242</f>
        <v>10879</v>
      </c>
      <c r="H242" s="39">
        <f>'Source Data'!AP242-'Source Data'!L242</f>
        <v>-2065</v>
      </c>
      <c r="I242" s="39">
        <f>'Source Data'!AQ242-'Source Data'!M242</f>
        <v>-186</v>
      </c>
      <c r="J242" s="39">
        <f>'Source Data'!AR242-'Source Data'!N242</f>
        <v>0</v>
      </c>
      <c r="K242" s="64">
        <f t="shared" si="3"/>
        <v>8628</v>
      </c>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row>
    <row r="243" spans="1:47" ht="20" customHeight="1">
      <c r="A243" s="48" t="s">
        <v>444</v>
      </c>
      <c r="B243" s="49">
        <v>233903</v>
      </c>
      <c r="C243" s="50" t="s">
        <v>445</v>
      </c>
      <c r="D243" s="50" t="s">
        <v>79</v>
      </c>
      <c r="E243" s="50" t="s">
        <v>74</v>
      </c>
      <c r="F243" s="39">
        <f>'Source Data'!AN243-'Source Data'!J243</f>
        <v>16190</v>
      </c>
      <c r="G243" s="39">
        <f>'Source Data'!AO243-'Source Data'!K243</f>
        <v>78721</v>
      </c>
      <c r="H243" s="39">
        <f>'Source Data'!AP243-'Source Data'!L243</f>
        <v>62671</v>
      </c>
      <c r="I243" s="39">
        <f>'Source Data'!AQ243-'Source Data'!M243</f>
        <v>62379</v>
      </c>
      <c r="J243" s="39">
        <f>'Source Data'!AR243-'Source Data'!N243</f>
        <v>26311</v>
      </c>
      <c r="K243" s="64">
        <f t="shared" si="3"/>
        <v>246272</v>
      </c>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row>
    <row r="244" spans="1:47" ht="20" customHeight="1">
      <c r="A244" s="48" t="s">
        <v>446</v>
      </c>
      <c r="B244" s="49">
        <v>161921</v>
      </c>
      <c r="C244" s="50" t="s">
        <v>179</v>
      </c>
      <c r="D244" s="50" t="s">
        <v>79</v>
      </c>
      <c r="E244" s="50" t="s">
        <v>74</v>
      </c>
      <c r="F244" s="39">
        <f>'Source Data'!AN244-'Source Data'!J244</f>
        <v>1078020</v>
      </c>
      <c r="G244" s="39">
        <f>'Source Data'!AO244-'Source Data'!K244</f>
        <v>478519</v>
      </c>
      <c r="H244" s="39">
        <f>'Source Data'!AP244-'Source Data'!L244</f>
        <v>369718</v>
      </c>
      <c r="I244" s="39">
        <f>'Source Data'!AQ244-'Source Data'!M244</f>
        <v>107890</v>
      </c>
      <c r="J244" s="39">
        <f>'Source Data'!AR244-'Source Data'!N244</f>
        <v>270797</v>
      </c>
      <c r="K244" s="64">
        <f t="shared" si="3"/>
        <v>2304944</v>
      </c>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row>
    <row r="245" spans="1:47" ht="20" customHeight="1">
      <c r="A245" s="48" t="s">
        <v>447</v>
      </c>
      <c r="B245" s="49">
        <v>170902</v>
      </c>
      <c r="C245" s="50" t="s">
        <v>448</v>
      </c>
      <c r="D245" s="50" t="s">
        <v>79</v>
      </c>
      <c r="E245" s="50" t="s">
        <v>74</v>
      </c>
      <c r="F245" s="39">
        <f>'Source Data'!AN245-'Source Data'!J245</f>
        <v>11198905</v>
      </c>
      <c r="G245" s="39">
        <f>'Source Data'!AO245-'Source Data'!K245</f>
        <v>7755910</v>
      </c>
      <c r="H245" s="39">
        <f>'Source Data'!AP245-'Source Data'!L245</f>
        <v>11435052</v>
      </c>
      <c r="I245" s="39">
        <f>'Source Data'!AQ245-'Source Data'!M245</f>
        <v>6507816</v>
      </c>
      <c r="J245" s="39">
        <f>'Source Data'!AR245-'Source Data'!N245</f>
        <v>2701855</v>
      </c>
      <c r="K245" s="64">
        <f t="shared" si="3"/>
        <v>39599538</v>
      </c>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row>
    <row r="246" spans="1:47" ht="20" customHeight="1">
      <c r="A246" s="48" t="s">
        <v>449</v>
      </c>
      <c r="B246" s="49">
        <v>147901</v>
      </c>
      <c r="C246" s="50" t="s">
        <v>450</v>
      </c>
      <c r="D246" s="50" t="s">
        <v>79</v>
      </c>
      <c r="E246" s="50" t="s">
        <v>74</v>
      </c>
      <c r="F246" s="39">
        <f>'Source Data'!AN246-'Source Data'!J246</f>
        <v>41868</v>
      </c>
      <c r="G246" s="39">
        <f>'Source Data'!AO246-'Source Data'!K246</f>
        <v>37789</v>
      </c>
      <c r="H246" s="39">
        <f>'Source Data'!AP246-'Source Data'!L246</f>
        <v>55918</v>
      </c>
      <c r="I246" s="39">
        <f>'Source Data'!AQ246-'Source Data'!M246</f>
        <v>52083</v>
      </c>
      <c r="J246" s="39">
        <f>'Source Data'!AR246-'Source Data'!N246</f>
        <v>117147</v>
      </c>
      <c r="K246" s="64">
        <f t="shared" si="3"/>
        <v>304805</v>
      </c>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row>
    <row r="247" spans="1:47" ht="20" customHeight="1">
      <c r="A247" s="48" t="s">
        <v>451</v>
      </c>
      <c r="B247" s="49">
        <v>60902</v>
      </c>
      <c r="C247" s="50" t="s">
        <v>452</v>
      </c>
      <c r="D247" s="50" t="s">
        <v>79</v>
      </c>
      <c r="E247" s="50" t="s">
        <v>74</v>
      </c>
      <c r="F247" s="39">
        <f>'Source Data'!AN247-'Source Data'!J247</f>
        <v>115082</v>
      </c>
      <c r="G247" s="39">
        <f>'Source Data'!AO247-'Source Data'!K247</f>
        <v>82891</v>
      </c>
      <c r="H247" s="39">
        <f>'Source Data'!AP247-'Source Data'!L247</f>
        <v>168468</v>
      </c>
      <c r="I247" s="39">
        <f>'Source Data'!AQ247-'Source Data'!M247</f>
        <v>105582</v>
      </c>
      <c r="J247" s="39">
        <f>'Source Data'!AR247-'Source Data'!N247</f>
        <v>119349</v>
      </c>
      <c r="K247" s="64">
        <f t="shared" si="3"/>
        <v>591372</v>
      </c>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row>
    <row r="248" spans="1:47" ht="20" customHeight="1">
      <c r="A248" s="48" t="s">
        <v>453</v>
      </c>
      <c r="B248" s="49">
        <v>57922</v>
      </c>
      <c r="C248" s="50" t="s">
        <v>70</v>
      </c>
      <c r="D248" s="50" t="s">
        <v>79</v>
      </c>
      <c r="E248" s="50" t="s">
        <v>74</v>
      </c>
      <c r="F248" s="39">
        <f>'Source Data'!AN248-'Source Data'!J248</f>
        <v>1076282</v>
      </c>
      <c r="G248" s="39">
        <f>'Source Data'!AO248-'Source Data'!K248</f>
        <v>156931</v>
      </c>
      <c r="H248" s="39">
        <f>'Source Data'!AP248-'Source Data'!L248</f>
        <v>1664517</v>
      </c>
      <c r="I248" s="39">
        <f>'Source Data'!AQ248-'Source Data'!M248</f>
        <v>217161</v>
      </c>
      <c r="J248" s="39">
        <f>'Source Data'!AR248-'Source Data'!N248</f>
        <v>712259</v>
      </c>
      <c r="K248" s="64">
        <f t="shared" si="3"/>
        <v>3827150</v>
      </c>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row>
    <row r="249" spans="1:47" ht="20" customHeight="1">
      <c r="A249" s="48" t="s">
        <v>454</v>
      </c>
      <c r="B249" s="49">
        <v>50910</v>
      </c>
      <c r="C249" s="50" t="s">
        <v>455</v>
      </c>
      <c r="D249" s="50" t="s">
        <v>79</v>
      </c>
      <c r="E249" s="50" t="s">
        <v>74</v>
      </c>
      <c r="F249" s="39">
        <f>'Source Data'!AN249-'Source Data'!J249</f>
        <v>573429</v>
      </c>
      <c r="G249" s="39">
        <f>'Source Data'!AO249-'Source Data'!K249</f>
        <v>1523156</v>
      </c>
      <c r="H249" s="39">
        <f>'Source Data'!AP249-'Source Data'!L249</f>
        <v>1249368</v>
      </c>
      <c r="I249" s="39">
        <f>'Source Data'!AQ249-'Source Data'!M249</f>
        <v>383825</v>
      </c>
      <c r="J249" s="39">
        <f>'Source Data'!AR249-'Source Data'!N249</f>
        <v>374245</v>
      </c>
      <c r="K249" s="64">
        <f t="shared" si="3"/>
        <v>4104023</v>
      </c>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row>
    <row r="250" spans="1:47" ht="20" customHeight="1">
      <c r="A250" s="48" t="s">
        <v>456</v>
      </c>
      <c r="B250" s="49">
        <v>178904</v>
      </c>
      <c r="C250" s="50" t="s">
        <v>97</v>
      </c>
      <c r="D250" s="50" t="s">
        <v>79</v>
      </c>
      <c r="E250" s="50" t="s">
        <v>74</v>
      </c>
      <c r="F250" s="39">
        <f>'Source Data'!AN250-'Source Data'!J250</f>
        <v>570031</v>
      </c>
      <c r="G250" s="39">
        <f>'Source Data'!AO250-'Source Data'!K250</f>
        <v>-898916</v>
      </c>
      <c r="H250" s="39">
        <f>'Source Data'!AP250-'Source Data'!L250</f>
        <v>3652737</v>
      </c>
      <c r="I250" s="39">
        <f>'Source Data'!AQ250-'Source Data'!M250</f>
        <v>1699135</v>
      </c>
      <c r="J250" s="39">
        <f>'Source Data'!AR250-'Source Data'!N250</f>
        <v>5447939</v>
      </c>
      <c r="K250" s="64">
        <f t="shared" si="3"/>
        <v>10470926</v>
      </c>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row>
    <row r="251" spans="1:47" ht="20" customHeight="1">
      <c r="A251" s="48" t="s">
        <v>457</v>
      </c>
      <c r="B251" s="49">
        <v>178807</v>
      </c>
      <c r="C251" s="50" t="s">
        <v>97</v>
      </c>
      <c r="D251" s="50" t="s">
        <v>71</v>
      </c>
      <c r="E251" s="50" t="s">
        <v>74</v>
      </c>
      <c r="F251" s="39">
        <f>'Source Data'!AN251-'Source Data'!J251</f>
        <v>0</v>
      </c>
      <c r="G251" s="39">
        <f>'Source Data'!AO251-'Source Data'!K251</f>
        <v>3526</v>
      </c>
      <c r="H251" s="39">
        <f>'Source Data'!AP251-'Source Data'!L251</f>
        <v>10803</v>
      </c>
      <c r="I251" s="39">
        <f>'Source Data'!AQ251-'Source Data'!M251</f>
        <v>417</v>
      </c>
      <c r="J251" s="39">
        <f>'Source Data'!AR251-'Source Data'!N251</f>
        <v>9118</v>
      </c>
      <c r="K251" s="64">
        <f t="shared" si="3"/>
        <v>23864</v>
      </c>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row>
    <row r="252" spans="1:47" ht="20" customHeight="1">
      <c r="A252" s="48" t="s">
        <v>458</v>
      </c>
      <c r="B252" s="49">
        <v>187904</v>
      </c>
      <c r="C252" s="50" t="s">
        <v>224</v>
      </c>
      <c r="D252" s="50" t="s">
        <v>79</v>
      </c>
      <c r="E252" s="50" t="s">
        <v>74</v>
      </c>
      <c r="F252" s="39">
        <f>'Source Data'!AN252-'Source Data'!J252</f>
        <v>149287</v>
      </c>
      <c r="G252" s="39">
        <f>'Source Data'!AO252-'Source Data'!K252</f>
        <v>18097</v>
      </c>
      <c r="H252" s="39">
        <f>'Source Data'!AP252-'Source Data'!L252</f>
        <v>198490</v>
      </c>
      <c r="I252" s="39">
        <f>'Source Data'!AQ252-'Source Data'!M252</f>
        <v>99774</v>
      </c>
      <c r="J252" s="39">
        <f>'Source Data'!AR252-'Source Data'!N252</f>
        <v>125939</v>
      </c>
      <c r="K252" s="64">
        <f t="shared" si="3"/>
        <v>591587</v>
      </c>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row>
    <row r="253" spans="1:47" ht="20" customHeight="1">
      <c r="A253" s="48" t="s">
        <v>459</v>
      </c>
      <c r="B253" s="49">
        <v>175903</v>
      </c>
      <c r="C253" s="50" t="s">
        <v>242</v>
      </c>
      <c r="D253" s="50" t="s">
        <v>79</v>
      </c>
      <c r="E253" s="50" t="s">
        <v>74</v>
      </c>
      <c r="F253" s="39">
        <f>'Source Data'!AN253-'Source Data'!J253</f>
        <v>456479</v>
      </c>
      <c r="G253" s="39">
        <f>'Source Data'!AO253-'Source Data'!K253</f>
        <v>503078</v>
      </c>
      <c r="H253" s="39">
        <f>'Source Data'!AP253-'Source Data'!L253</f>
        <v>473262</v>
      </c>
      <c r="I253" s="39">
        <f>'Source Data'!AQ253-'Source Data'!M253</f>
        <v>-11747</v>
      </c>
      <c r="J253" s="39">
        <f>'Source Data'!AR253-'Source Data'!N253</f>
        <v>998951</v>
      </c>
      <c r="K253" s="64">
        <f t="shared" si="3"/>
        <v>2420023</v>
      </c>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row>
    <row r="254" spans="1:47" ht="20" customHeight="1">
      <c r="A254" s="48" t="s">
        <v>460</v>
      </c>
      <c r="B254" s="49">
        <v>95902</v>
      </c>
      <c r="C254" s="50" t="s">
        <v>81</v>
      </c>
      <c r="D254" s="50" t="s">
        <v>79</v>
      </c>
      <c r="E254" s="50" t="s">
        <v>74</v>
      </c>
      <c r="F254" s="39">
        <f>'Source Data'!AN254-'Source Data'!J254</f>
        <v>23223</v>
      </c>
      <c r="G254" s="39">
        <f>'Source Data'!AO254-'Source Data'!K254</f>
        <v>-6386</v>
      </c>
      <c r="H254" s="39">
        <f>'Source Data'!AP254-'Source Data'!L254</f>
        <v>7751</v>
      </c>
      <c r="I254" s="39">
        <f>'Source Data'!AQ254-'Source Data'!M254</f>
        <v>6097</v>
      </c>
      <c r="J254" s="39">
        <f>'Source Data'!AR254-'Source Data'!N254</f>
        <v>35142</v>
      </c>
      <c r="K254" s="64">
        <f t="shared" si="3"/>
        <v>65827</v>
      </c>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row>
    <row r="255" spans="1:47" ht="20" customHeight="1">
      <c r="A255" s="48" t="s">
        <v>461</v>
      </c>
      <c r="B255" s="49">
        <v>142901</v>
      </c>
      <c r="C255" s="50" t="s">
        <v>462</v>
      </c>
      <c r="D255" s="50" t="s">
        <v>79</v>
      </c>
      <c r="E255" s="50" t="s">
        <v>74</v>
      </c>
      <c r="F255" s="39">
        <f>'Source Data'!AN255-'Source Data'!J255</f>
        <v>338304</v>
      </c>
      <c r="G255" s="39">
        <f>'Source Data'!AO255-'Source Data'!K255</f>
        <v>435009</v>
      </c>
      <c r="H255" s="39">
        <f>'Source Data'!AP255-'Source Data'!L255</f>
        <v>424573</v>
      </c>
      <c r="I255" s="39">
        <f>'Source Data'!AQ255-'Source Data'!M255</f>
        <v>360922</v>
      </c>
      <c r="J255" s="39">
        <f>'Source Data'!AR255-'Source Data'!N255</f>
        <v>229402</v>
      </c>
      <c r="K255" s="64">
        <f t="shared" si="3"/>
        <v>1788210</v>
      </c>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row>
    <row r="256" spans="1:47" ht="20" customHeight="1">
      <c r="A256" s="48" t="s">
        <v>463</v>
      </c>
      <c r="B256" s="49">
        <v>246914</v>
      </c>
      <c r="C256" s="50" t="s">
        <v>464</v>
      </c>
      <c r="D256" s="50" t="s">
        <v>79</v>
      </c>
      <c r="E256" s="50" t="s">
        <v>74</v>
      </c>
      <c r="F256" s="39">
        <f>'Source Data'!AN256-'Source Data'!J256</f>
        <v>208790</v>
      </c>
      <c r="G256" s="39">
        <f>'Source Data'!AO256-'Source Data'!K256</f>
        <v>168655</v>
      </c>
      <c r="H256" s="39">
        <f>'Source Data'!AP256-'Source Data'!L256</f>
        <v>131002</v>
      </c>
      <c r="I256" s="39">
        <f>'Source Data'!AQ256-'Source Data'!M256</f>
        <v>47584</v>
      </c>
      <c r="J256" s="39">
        <f>'Source Data'!AR256-'Source Data'!N256</f>
        <v>28582</v>
      </c>
      <c r="K256" s="64">
        <f t="shared" si="3"/>
        <v>584613</v>
      </c>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row>
    <row r="257" spans="1:47" ht="20" customHeight="1">
      <c r="A257" s="48" t="s">
        <v>465</v>
      </c>
      <c r="B257" s="49">
        <v>109903</v>
      </c>
      <c r="C257" s="50" t="s">
        <v>78</v>
      </c>
      <c r="D257" s="50" t="s">
        <v>79</v>
      </c>
      <c r="E257" s="50" t="s">
        <v>74</v>
      </c>
      <c r="F257" s="39">
        <f>'Source Data'!AN257-'Source Data'!J257</f>
        <v>31116</v>
      </c>
      <c r="G257" s="39">
        <f>'Source Data'!AO257-'Source Data'!K257</f>
        <v>88154</v>
      </c>
      <c r="H257" s="39">
        <f>'Source Data'!AP257-'Source Data'!L257</f>
        <v>126470</v>
      </c>
      <c r="I257" s="39">
        <f>'Source Data'!AQ257-'Source Data'!M257</f>
        <v>38059</v>
      </c>
      <c r="J257" s="39">
        <f>'Source Data'!AR257-'Source Data'!N257</f>
        <v>39634</v>
      </c>
      <c r="K257" s="64">
        <f t="shared" si="3"/>
        <v>323433</v>
      </c>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row>
    <row r="258" spans="1:47" ht="20" customHeight="1">
      <c r="A258" s="48" t="s">
        <v>466</v>
      </c>
      <c r="B258" s="49">
        <v>129901</v>
      </c>
      <c r="C258" s="50" t="s">
        <v>467</v>
      </c>
      <c r="D258" s="50" t="s">
        <v>79</v>
      </c>
      <c r="E258" s="50" t="s">
        <v>74</v>
      </c>
      <c r="F258" s="39">
        <f>'Source Data'!AN258-'Source Data'!J258</f>
        <v>1654469</v>
      </c>
      <c r="G258" s="39">
        <f>'Source Data'!AO258-'Source Data'!K258</f>
        <v>945971</v>
      </c>
      <c r="H258" s="39">
        <f>'Source Data'!AP258-'Source Data'!L258</f>
        <v>1158367</v>
      </c>
      <c r="I258" s="39">
        <f>'Source Data'!AQ258-'Source Data'!M258</f>
        <v>668140</v>
      </c>
      <c r="J258" s="39">
        <f>'Source Data'!AR258-'Source Data'!N258</f>
        <v>373240</v>
      </c>
      <c r="K258" s="64">
        <f t="shared" si="3"/>
        <v>4800187</v>
      </c>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row>
    <row r="259" spans="1:47" ht="20" customHeight="1">
      <c r="A259" s="48" t="s">
        <v>468</v>
      </c>
      <c r="B259" s="49">
        <v>52901</v>
      </c>
      <c r="C259" s="50" t="s">
        <v>469</v>
      </c>
      <c r="D259" s="50" t="s">
        <v>79</v>
      </c>
      <c r="E259" s="50" t="s">
        <v>74</v>
      </c>
      <c r="F259" s="39">
        <f>'Source Data'!AN259-'Source Data'!J259</f>
        <v>98928</v>
      </c>
      <c r="G259" s="39">
        <f>'Source Data'!AO259-'Source Data'!K259</f>
        <v>705223</v>
      </c>
      <c r="H259" s="39">
        <f>'Source Data'!AP259-'Source Data'!L259</f>
        <v>281664</v>
      </c>
      <c r="I259" s="39">
        <f>'Source Data'!AQ259-'Source Data'!M259</f>
        <v>188500</v>
      </c>
      <c r="J259" s="39">
        <f>'Source Data'!AR259-'Source Data'!N259</f>
        <v>270324</v>
      </c>
      <c r="K259" s="64">
        <f t="shared" si="3"/>
        <v>1544639</v>
      </c>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row>
    <row r="260" spans="1:47" ht="20" customHeight="1">
      <c r="A260" s="48" t="s">
        <v>470</v>
      </c>
      <c r="B260" s="49">
        <v>18908</v>
      </c>
      <c r="C260" s="50" t="s">
        <v>415</v>
      </c>
      <c r="D260" s="50" t="s">
        <v>79</v>
      </c>
      <c r="E260" s="50" t="s">
        <v>74</v>
      </c>
      <c r="F260" s="39">
        <f>'Source Data'!AN260-'Source Data'!J260</f>
        <v>-12811</v>
      </c>
      <c r="G260" s="39">
        <f>'Source Data'!AO260-'Source Data'!K260</f>
        <v>-2717</v>
      </c>
      <c r="H260" s="39">
        <f>'Source Data'!AP260-'Source Data'!L260</f>
        <v>9015</v>
      </c>
      <c r="I260" s="39">
        <f>'Source Data'!AQ260-'Source Data'!M260</f>
        <v>10943</v>
      </c>
      <c r="J260" s="39">
        <f>'Source Data'!AR260-'Source Data'!N260</f>
        <v>17995</v>
      </c>
      <c r="K260" s="64">
        <f t="shared" si="3"/>
        <v>22425</v>
      </c>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row>
    <row r="261" spans="1:47" ht="20" customHeight="1">
      <c r="A261" s="48" t="s">
        <v>471</v>
      </c>
      <c r="B261" s="49">
        <v>161901</v>
      </c>
      <c r="C261" s="50" t="s">
        <v>179</v>
      </c>
      <c r="D261" s="50" t="s">
        <v>79</v>
      </c>
      <c r="E261" s="50" t="s">
        <v>74</v>
      </c>
      <c r="F261" s="39">
        <f>'Source Data'!AN261-'Source Data'!J261</f>
        <v>307055</v>
      </c>
      <c r="G261" s="39">
        <f>'Source Data'!AO261-'Source Data'!K261</f>
        <v>70351</v>
      </c>
      <c r="H261" s="39">
        <f>'Source Data'!AP261-'Source Data'!L261</f>
        <v>61612</v>
      </c>
      <c r="I261" s="39">
        <f>'Source Data'!AQ261-'Source Data'!M261</f>
        <v>132363</v>
      </c>
      <c r="J261" s="39">
        <f>'Source Data'!AR261-'Source Data'!N261</f>
        <v>63984</v>
      </c>
      <c r="K261" s="64">
        <f t="shared" si="3"/>
        <v>635365</v>
      </c>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row>
    <row r="262" spans="1:47" ht="20" customHeight="1">
      <c r="A262" s="48" t="s">
        <v>472</v>
      </c>
      <c r="B262" s="49">
        <v>53001</v>
      </c>
      <c r="C262" s="50" t="s">
        <v>473</v>
      </c>
      <c r="D262" s="50" t="s">
        <v>79</v>
      </c>
      <c r="E262" s="50" t="s">
        <v>74</v>
      </c>
      <c r="F262" s="39">
        <f>'Source Data'!AN262-'Source Data'!J262</f>
        <v>87712</v>
      </c>
      <c r="G262" s="39">
        <f>'Source Data'!AO262-'Source Data'!K262</f>
        <v>156706</v>
      </c>
      <c r="H262" s="39">
        <f>'Source Data'!AP262-'Source Data'!L262</f>
        <v>109801</v>
      </c>
      <c r="I262" s="39">
        <f>'Source Data'!AQ262-'Source Data'!M262</f>
        <v>91167</v>
      </c>
      <c r="J262" s="39">
        <f>'Source Data'!AR262-'Source Data'!N262</f>
        <v>195525</v>
      </c>
      <c r="K262" s="64">
        <f t="shared" ref="K262:K325" si="4">SUM(F262:J262)</f>
        <v>640911</v>
      </c>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row>
    <row r="263" spans="1:47" ht="20" customHeight="1">
      <c r="A263" s="48" t="s">
        <v>474</v>
      </c>
      <c r="B263" s="49">
        <v>113901</v>
      </c>
      <c r="C263" s="50" t="s">
        <v>475</v>
      </c>
      <c r="D263" s="50" t="s">
        <v>79</v>
      </c>
      <c r="E263" s="50" t="s">
        <v>74</v>
      </c>
      <c r="F263" s="39">
        <f>'Source Data'!AN263-'Source Data'!J263</f>
        <v>70327</v>
      </c>
      <c r="G263" s="39">
        <f>'Source Data'!AO263-'Source Data'!K263</f>
        <v>316</v>
      </c>
      <c r="H263" s="39">
        <f>'Source Data'!AP263-'Source Data'!L263</f>
        <v>201960</v>
      </c>
      <c r="I263" s="39">
        <f>'Source Data'!AQ263-'Source Data'!M263</f>
        <v>-89490</v>
      </c>
      <c r="J263" s="39">
        <f>'Source Data'!AR263-'Source Data'!N263</f>
        <v>235749</v>
      </c>
      <c r="K263" s="64">
        <f t="shared" si="4"/>
        <v>418862</v>
      </c>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row>
    <row r="264" spans="1:47" ht="20" customHeight="1">
      <c r="A264" s="48" t="s">
        <v>476</v>
      </c>
      <c r="B264" s="49">
        <v>101906</v>
      </c>
      <c r="C264" s="50" t="s">
        <v>76</v>
      </c>
      <c r="D264" s="50" t="s">
        <v>79</v>
      </c>
      <c r="E264" s="50" t="s">
        <v>74</v>
      </c>
      <c r="F264" s="39">
        <f>'Source Data'!AN264-'Source Data'!J264</f>
        <v>-49587</v>
      </c>
      <c r="G264" s="39">
        <f>'Source Data'!AO264-'Source Data'!K264</f>
        <v>1075837</v>
      </c>
      <c r="H264" s="39">
        <f>'Source Data'!AP264-'Source Data'!L264</f>
        <v>974970</v>
      </c>
      <c r="I264" s="39">
        <f>'Source Data'!AQ264-'Source Data'!M264</f>
        <v>627093</v>
      </c>
      <c r="J264" s="39">
        <f>'Source Data'!AR264-'Source Data'!N264</f>
        <v>982081</v>
      </c>
      <c r="K264" s="64">
        <f t="shared" si="4"/>
        <v>3610394</v>
      </c>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row>
    <row r="265" spans="1:47" ht="20" customHeight="1">
      <c r="A265" s="48" t="s">
        <v>477</v>
      </c>
      <c r="B265" s="49">
        <v>54901</v>
      </c>
      <c r="C265" s="50" t="s">
        <v>478</v>
      </c>
      <c r="D265" s="50" t="s">
        <v>79</v>
      </c>
      <c r="E265" s="50" t="s">
        <v>74</v>
      </c>
      <c r="F265" s="39">
        <f>'Source Data'!AN265-'Source Data'!J265</f>
        <v>-42174</v>
      </c>
      <c r="G265" s="39">
        <f>'Source Data'!AO265-'Source Data'!K265</f>
        <v>17902</v>
      </c>
      <c r="H265" s="39">
        <f>'Source Data'!AP265-'Source Data'!L265</f>
        <v>24540</v>
      </c>
      <c r="I265" s="39">
        <f>'Source Data'!AQ265-'Source Data'!M265</f>
        <v>87504</v>
      </c>
      <c r="J265" s="39">
        <f>'Source Data'!AR265-'Source Data'!N265</f>
        <v>57332</v>
      </c>
      <c r="K265" s="64">
        <f t="shared" si="4"/>
        <v>145104</v>
      </c>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row>
    <row r="266" spans="1:47" ht="20" customHeight="1">
      <c r="A266" s="48" t="s">
        <v>479</v>
      </c>
      <c r="B266" s="49">
        <v>30901</v>
      </c>
      <c r="C266" s="50" t="s">
        <v>182</v>
      </c>
      <c r="D266" s="50" t="s">
        <v>79</v>
      </c>
      <c r="E266" s="50" t="s">
        <v>74</v>
      </c>
      <c r="F266" s="39">
        <f>'Source Data'!AN266-'Source Data'!J266</f>
        <v>-45342</v>
      </c>
      <c r="G266" s="39">
        <f>'Source Data'!AO266-'Source Data'!K266</f>
        <v>101418</v>
      </c>
      <c r="H266" s="39">
        <f>'Source Data'!AP266-'Source Data'!L266</f>
        <v>57508</v>
      </c>
      <c r="I266" s="39">
        <f>'Source Data'!AQ266-'Source Data'!M266</f>
        <v>7406</v>
      </c>
      <c r="J266" s="39">
        <f>'Source Data'!AR266-'Source Data'!N266</f>
        <v>74313</v>
      </c>
      <c r="K266" s="64">
        <f t="shared" si="4"/>
        <v>195303</v>
      </c>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row>
    <row r="267" spans="1:47" ht="20" customHeight="1">
      <c r="A267" s="48" t="s">
        <v>480</v>
      </c>
      <c r="B267" s="49">
        <v>107904</v>
      </c>
      <c r="C267" s="50" t="s">
        <v>163</v>
      </c>
      <c r="D267" s="50" t="s">
        <v>79</v>
      </c>
      <c r="E267" s="50" t="s">
        <v>74</v>
      </c>
      <c r="F267" s="39">
        <f>'Source Data'!AN267-'Source Data'!J267</f>
        <v>34743</v>
      </c>
      <c r="G267" s="39">
        <f>'Source Data'!AO267-'Source Data'!K267</f>
        <v>97026</v>
      </c>
      <c r="H267" s="39">
        <f>'Source Data'!AP267-'Source Data'!L267</f>
        <v>13901</v>
      </c>
      <c r="I267" s="39">
        <f>'Source Data'!AQ267-'Source Data'!M267</f>
        <v>65962</v>
      </c>
      <c r="J267" s="39">
        <f>'Source Data'!AR267-'Source Data'!N267</f>
        <v>190436</v>
      </c>
      <c r="K267" s="64">
        <f t="shared" si="4"/>
        <v>402068</v>
      </c>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row>
    <row r="268" spans="1:47" ht="20" customHeight="1">
      <c r="A268" s="48" t="s">
        <v>481</v>
      </c>
      <c r="B268" s="49">
        <v>184801</v>
      </c>
      <c r="C268" s="50" t="s">
        <v>106</v>
      </c>
      <c r="D268" s="50" t="s">
        <v>71</v>
      </c>
      <c r="E268" s="50" t="s">
        <v>74</v>
      </c>
      <c r="F268" s="39">
        <f>'Source Data'!AN268-'Source Data'!J268</f>
        <v>0</v>
      </c>
      <c r="G268" s="39">
        <f>'Source Data'!AO268-'Source Data'!K268</f>
        <v>1458</v>
      </c>
      <c r="H268" s="39">
        <f>'Source Data'!AP268-'Source Data'!L268</f>
        <v>6428</v>
      </c>
      <c r="I268" s="39">
        <f>'Source Data'!AQ268-'Source Data'!M268</f>
        <v>4936</v>
      </c>
      <c r="J268" s="39">
        <f>'Source Data'!AR268-'Source Data'!N268</f>
        <v>7448</v>
      </c>
      <c r="K268" s="64">
        <f t="shared" si="4"/>
        <v>20270</v>
      </c>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row>
    <row r="269" spans="1:47" ht="20" customHeight="1">
      <c r="A269" s="48" t="s">
        <v>482</v>
      </c>
      <c r="B269" s="49">
        <v>78901</v>
      </c>
      <c r="C269" s="50" t="s">
        <v>483</v>
      </c>
      <c r="D269" s="50" t="s">
        <v>79</v>
      </c>
      <c r="E269" s="50" t="s">
        <v>74</v>
      </c>
      <c r="F269" s="39">
        <f>'Source Data'!AN269-'Source Data'!J269</f>
        <v>62151</v>
      </c>
      <c r="G269" s="39">
        <f>'Source Data'!AO269-'Source Data'!K269</f>
        <v>-23774</v>
      </c>
      <c r="H269" s="39">
        <f>'Source Data'!AP269-'Source Data'!L269</f>
        <v>-8970</v>
      </c>
      <c r="I269" s="39">
        <f>'Source Data'!AQ269-'Source Data'!M269</f>
        <v>58061</v>
      </c>
      <c r="J269" s="39">
        <f>'Source Data'!AR269-'Source Data'!N269</f>
        <v>89787</v>
      </c>
      <c r="K269" s="64">
        <f t="shared" si="4"/>
        <v>177255</v>
      </c>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row>
    <row r="270" spans="1:47" ht="20" customHeight="1">
      <c r="A270" s="48" t="s">
        <v>484</v>
      </c>
      <c r="B270" s="49">
        <v>220912</v>
      </c>
      <c r="C270" s="50" t="s">
        <v>91</v>
      </c>
      <c r="D270" s="50" t="s">
        <v>79</v>
      </c>
      <c r="E270" s="50" t="s">
        <v>74</v>
      </c>
      <c r="F270" s="39">
        <f>'Source Data'!AN270-'Source Data'!J270</f>
        <v>5460714</v>
      </c>
      <c r="G270" s="39">
        <f>'Source Data'!AO270-'Source Data'!K270</f>
        <v>573067</v>
      </c>
      <c r="H270" s="39">
        <f>'Source Data'!AP270-'Source Data'!L270</f>
        <v>2651884</v>
      </c>
      <c r="I270" s="39">
        <f>'Source Data'!AQ270-'Source Data'!M270</f>
        <v>1739019</v>
      </c>
      <c r="J270" s="39">
        <f>'Source Data'!AR270-'Source Data'!N270</f>
        <v>0</v>
      </c>
      <c r="K270" s="64">
        <f t="shared" si="4"/>
        <v>10424684</v>
      </c>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row>
    <row r="271" spans="1:47" ht="20" customHeight="1">
      <c r="A271" s="48" t="s">
        <v>485</v>
      </c>
      <c r="B271" s="49">
        <v>254901</v>
      </c>
      <c r="C271" s="50" t="s">
        <v>486</v>
      </c>
      <c r="D271" s="50" t="s">
        <v>79</v>
      </c>
      <c r="E271" s="50" t="s">
        <v>74</v>
      </c>
      <c r="F271" s="39">
        <f>'Source Data'!AN271-'Source Data'!J271</f>
        <v>47743</v>
      </c>
      <c r="G271" s="39">
        <f>'Source Data'!AO271-'Source Data'!K271</f>
        <v>-231731</v>
      </c>
      <c r="H271" s="39">
        <f>'Source Data'!AP271-'Source Data'!L271</f>
        <v>432615</v>
      </c>
      <c r="I271" s="39">
        <f>'Source Data'!AQ271-'Source Data'!M271</f>
        <v>94305</v>
      </c>
      <c r="J271" s="39">
        <f>'Source Data'!AR271-'Source Data'!N271</f>
        <v>296015</v>
      </c>
      <c r="K271" s="64">
        <f t="shared" si="4"/>
        <v>638947</v>
      </c>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row>
    <row r="272" spans="1:47" ht="20" customHeight="1">
      <c r="A272" s="48" t="s">
        <v>487</v>
      </c>
      <c r="B272" s="49">
        <v>62901</v>
      </c>
      <c r="C272" s="50" t="s">
        <v>488</v>
      </c>
      <c r="D272" s="50" t="s">
        <v>79</v>
      </c>
      <c r="E272" s="50" t="s">
        <v>74</v>
      </c>
      <c r="F272" s="39">
        <f>'Source Data'!AN272-'Source Data'!J272</f>
        <v>253605</v>
      </c>
      <c r="G272" s="39">
        <f>'Source Data'!AO272-'Source Data'!K272</f>
        <v>162086</v>
      </c>
      <c r="H272" s="39">
        <f>'Source Data'!AP272-'Source Data'!L272</f>
        <v>347838</v>
      </c>
      <c r="I272" s="39">
        <f>'Source Data'!AQ272-'Source Data'!M272</f>
        <v>168621</v>
      </c>
      <c r="J272" s="39">
        <f>'Source Data'!AR272-'Source Data'!N272</f>
        <v>331154</v>
      </c>
      <c r="K272" s="64">
        <f t="shared" si="4"/>
        <v>1263304</v>
      </c>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row>
    <row r="273" spans="1:47" ht="20" customHeight="1">
      <c r="A273" s="48" t="s">
        <v>489</v>
      </c>
      <c r="B273" s="49">
        <v>55901</v>
      </c>
      <c r="C273" s="50" t="s">
        <v>490</v>
      </c>
      <c r="D273" s="50" t="s">
        <v>79</v>
      </c>
      <c r="E273" s="50" t="s">
        <v>74</v>
      </c>
      <c r="F273" s="39">
        <f>'Source Data'!AN273-'Source Data'!J273</f>
        <v>110406</v>
      </c>
      <c r="G273" s="39">
        <f>'Source Data'!AO273-'Source Data'!K273</f>
        <v>619609</v>
      </c>
      <c r="H273" s="39">
        <f>'Source Data'!AP273-'Source Data'!L273</f>
        <v>112278</v>
      </c>
      <c r="I273" s="39">
        <f>'Source Data'!AQ273-'Source Data'!M273</f>
        <v>45105</v>
      </c>
      <c r="J273" s="39">
        <f>'Source Data'!AR273-'Source Data'!N273</f>
        <v>291583</v>
      </c>
      <c r="K273" s="64">
        <f t="shared" si="4"/>
        <v>1178981</v>
      </c>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row>
    <row r="274" spans="1:47" ht="20" customHeight="1">
      <c r="A274" s="48" t="s">
        <v>491</v>
      </c>
      <c r="B274" s="49">
        <v>212801</v>
      </c>
      <c r="C274" s="50" t="s">
        <v>157</v>
      </c>
      <c r="D274" s="50" t="s">
        <v>71</v>
      </c>
      <c r="E274" s="50" t="s">
        <v>74</v>
      </c>
      <c r="F274" s="39">
        <f>'Source Data'!AN274-'Source Data'!J274</f>
        <v>0</v>
      </c>
      <c r="G274" s="39">
        <f>'Source Data'!AO274-'Source Data'!K274</f>
        <v>15321</v>
      </c>
      <c r="H274" s="39">
        <f>'Source Data'!AP274-'Source Data'!L274</f>
        <v>267475</v>
      </c>
      <c r="I274" s="39">
        <f>'Source Data'!AQ274-'Source Data'!M274</f>
        <v>145705</v>
      </c>
      <c r="J274" s="39">
        <f>'Source Data'!AR274-'Source Data'!N274</f>
        <v>160233</v>
      </c>
      <c r="K274" s="64">
        <f t="shared" si="4"/>
        <v>588734</v>
      </c>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row>
    <row r="275" spans="1:47" ht="20" customHeight="1">
      <c r="A275" s="48" t="s">
        <v>492</v>
      </c>
      <c r="B275" s="49">
        <v>112905</v>
      </c>
      <c r="C275" s="50" t="s">
        <v>439</v>
      </c>
      <c r="D275" s="50" t="s">
        <v>79</v>
      </c>
      <c r="E275" s="50" t="s">
        <v>74</v>
      </c>
      <c r="F275" s="39">
        <f>'Source Data'!AN275-'Source Data'!J275</f>
        <v>-21849</v>
      </c>
      <c r="G275" s="39">
        <f>'Source Data'!AO275-'Source Data'!K275</f>
        <v>153696</v>
      </c>
      <c r="H275" s="39">
        <f>'Source Data'!AP275-'Source Data'!L275</f>
        <v>142418</v>
      </c>
      <c r="I275" s="39">
        <f>'Source Data'!AQ275-'Source Data'!M275</f>
        <v>62355</v>
      </c>
      <c r="J275" s="39">
        <f>'Source Data'!AR275-'Source Data'!N275</f>
        <v>160412</v>
      </c>
      <c r="K275" s="64">
        <f t="shared" si="4"/>
        <v>497032</v>
      </c>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row>
    <row r="276" spans="1:47" ht="20" customHeight="1">
      <c r="A276" s="48" t="s">
        <v>493</v>
      </c>
      <c r="B276" s="49">
        <v>174902</v>
      </c>
      <c r="C276" s="50" t="s">
        <v>372</v>
      </c>
      <c r="D276" s="50" t="s">
        <v>79</v>
      </c>
      <c r="E276" s="50" t="s">
        <v>74</v>
      </c>
      <c r="F276" s="39">
        <f>'Source Data'!AN276-'Source Data'!J276</f>
        <v>131217</v>
      </c>
      <c r="G276" s="39">
        <f>'Source Data'!AO276-'Source Data'!K276</f>
        <v>43099</v>
      </c>
      <c r="H276" s="39">
        <f>'Source Data'!AP276-'Source Data'!L276</f>
        <v>87856</v>
      </c>
      <c r="I276" s="39">
        <f>'Source Data'!AQ276-'Source Data'!M276</f>
        <v>4792</v>
      </c>
      <c r="J276" s="39">
        <f>'Source Data'!AR276-'Source Data'!N276</f>
        <v>49130</v>
      </c>
      <c r="K276" s="64">
        <f t="shared" si="4"/>
        <v>316094</v>
      </c>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row>
    <row r="277" spans="1:47" ht="20" customHeight="1">
      <c r="A277" s="48" t="s">
        <v>494</v>
      </c>
      <c r="B277" s="49">
        <v>101907</v>
      </c>
      <c r="C277" s="50" t="s">
        <v>76</v>
      </c>
      <c r="D277" s="50" t="s">
        <v>79</v>
      </c>
      <c r="E277" s="50" t="s">
        <v>74</v>
      </c>
      <c r="F277" s="39">
        <f>'Source Data'!AN277-'Source Data'!J277</f>
        <v>4242268</v>
      </c>
      <c r="G277" s="39">
        <f>'Source Data'!AO277-'Source Data'!K277</f>
        <v>2724530</v>
      </c>
      <c r="H277" s="39">
        <f>'Source Data'!AP277-'Source Data'!L277</f>
        <v>12156116</v>
      </c>
      <c r="I277" s="39">
        <f>'Source Data'!AQ277-'Source Data'!M277</f>
        <v>1619913</v>
      </c>
      <c r="J277" s="39">
        <f>'Source Data'!AR277-'Source Data'!N277</f>
        <v>5450990</v>
      </c>
      <c r="K277" s="64">
        <f t="shared" si="4"/>
        <v>26193817</v>
      </c>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row>
    <row r="278" spans="1:47" ht="20" customHeight="1">
      <c r="A278" s="48" t="s">
        <v>495</v>
      </c>
      <c r="B278" s="49">
        <v>163902</v>
      </c>
      <c r="C278" s="50" t="s">
        <v>496</v>
      </c>
      <c r="D278" s="50" t="s">
        <v>79</v>
      </c>
      <c r="E278" s="50" t="s">
        <v>74</v>
      </c>
      <c r="F278" s="39">
        <f>'Source Data'!AN278-'Source Data'!J278</f>
        <v>22111</v>
      </c>
      <c r="G278" s="39">
        <f>'Source Data'!AO278-'Source Data'!K278</f>
        <v>-99664</v>
      </c>
      <c r="H278" s="39">
        <f>'Source Data'!AP278-'Source Data'!L278</f>
        <v>-37290</v>
      </c>
      <c r="I278" s="39">
        <f>'Source Data'!AQ278-'Source Data'!M278</f>
        <v>-9954</v>
      </c>
      <c r="J278" s="39">
        <f>'Source Data'!AR278-'Source Data'!N278</f>
        <v>26158</v>
      </c>
      <c r="K278" s="64">
        <f t="shared" si="4"/>
        <v>-98639</v>
      </c>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row>
    <row r="279" spans="1:47" ht="20" customHeight="1">
      <c r="A279" s="48" t="s">
        <v>497</v>
      </c>
      <c r="B279" s="49">
        <v>172902</v>
      </c>
      <c r="C279" s="50" t="s">
        <v>498</v>
      </c>
      <c r="D279" s="50" t="s">
        <v>79</v>
      </c>
      <c r="E279" s="50" t="s">
        <v>74</v>
      </c>
      <c r="F279" s="39">
        <f>'Source Data'!AN279-'Source Data'!J279</f>
        <v>319705</v>
      </c>
      <c r="G279" s="39">
        <f>'Source Data'!AO279-'Source Data'!K279</f>
        <v>70985</v>
      </c>
      <c r="H279" s="39">
        <f>'Source Data'!AP279-'Source Data'!L279</f>
        <v>252531</v>
      </c>
      <c r="I279" s="39">
        <f>'Source Data'!AQ279-'Source Data'!M279</f>
        <v>130930</v>
      </c>
      <c r="J279" s="39">
        <f>'Source Data'!AR279-'Source Data'!N279</f>
        <v>179027</v>
      </c>
      <c r="K279" s="64">
        <f t="shared" si="4"/>
        <v>953178</v>
      </c>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row>
    <row r="280" spans="1:47" ht="20" customHeight="1">
      <c r="A280" s="48" t="s">
        <v>499</v>
      </c>
      <c r="B280" s="49">
        <v>56901</v>
      </c>
      <c r="C280" s="50" t="s">
        <v>500</v>
      </c>
      <c r="D280" s="50" t="s">
        <v>79</v>
      </c>
      <c r="E280" s="50" t="s">
        <v>74</v>
      </c>
      <c r="F280" s="39">
        <f>'Source Data'!AN280-'Source Data'!J280</f>
        <v>8390</v>
      </c>
      <c r="G280" s="39">
        <f>'Source Data'!AO280-'Source Data'!K280</f>
        <v>4456</v>
      </c>
      <c r="H280" s="39">
        <f>'Source Data'!AP280-'Source Data'!L280</f>
        <v>111967</v>
      </c>
      <c r="I280" s="39">
        <f>'Source Data'!AQ280-'Source Data'!M280</f>
        <v>68362</v>
      </c>
      <c r="J280" s="39">
        <f>'Source Data'!AR280-'Source Data'!N280</f>
        <v>233927</v>
      </c>
      <c r="K280" s="64">
        <f t="shared" si="4"/>
        <v>427102</v>
      </c>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row>
    <row r="281" spans="1:47" ht="20" customHeight="1">
      <c r="A281" s="48" t="s">
        <v>501</v>
      </c>
      <c r="B281" s="49">
        <v>57905</v>
      </c>
      <c r="C281" s="50" t="s">
        <v>70</v>
      </c>
      <c r="D281" s="50" t="s">
        <v>79</v>
      </c>
      <c r="E281" s="50" t="s">
        <v>74</v>
      </c>
      <c r="F281" s="39">
        <f>'Source Data'!AN281-'Source Data'!J281</f>
        <v>11036518</v>
      </c>
      <c r="G281" s="39">
        <f>'Source Data'!AO281-'Source Data'!K281</f>
        <v>-4088970</v>
      </c>
      <c r="H281" s="39">
        <f>'Source Data'!AP281-'Source Data'!L281</f>
        <v>20677032</v>
      </c>
      <c r="I281" s="39">
        <f>'Source Data'!AQ281-'Source Data'!M281</f>
        <v>6779505</v>
      </c>
      <c r="J281" s="39">
        <f>'Source Data'!AR281-'Source Data'!N281</f>
        <v>11411658</v>
      </c>
      <c r="K281" s="64">
        <f t="shared" si="4"/>
        <v>45815743</v>
      </c>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row>
    <row r="282" spans="1:47" ht="20" customHeight="1">
      <c r="A282" s="48" t="s">
        <v>502</v>
      </c>
      <c r="B282" s="49">
        <v>20910</v>
      </c>
      <c r="C282" s="50" t="s">
        <v>120</v>
      </c>
      <c r="D282" s="50" t="s">
        <v>79</v>
      </c>
      <c r="E282" s="50" t="s">
        <v>74</v>
      </c>
      <c r="F282" s="39">
        <f>'Source Data'!AN282-'Source Data'!J282</f>
        <v>9258</v>
      </c>
      <c r="G282" s="39">
        <f>'Source Data'!AO282-'Source Data'!K282</f>
        <v>7098</v>
      </c>
      <c r="H282" s="39">
        <f>'Source Data'!AP282-'Source Data'!L282</f>
        <v>15674</v>
      </c>
      <c r="I282" s="39">
        <f>'Source Data'!AQ282-'Source Data'!M282</f>
        <v>-23964</v>
      </c>
      <c r="J282" s="39">
        <f>'Source Data'!AR282-'Source Data'!N282</f>
        <v>57993</v>
      </c>
      <c r="K282" s="64">
        <f t="shared" si="4"/>
        <v>66059</v>
      </c>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row>
    <row r="283" spans="1:47" ht="20" customHeight="1">
      <c r="A283" s="48" t="s">
        <v>503</v>
      </c>
      <c r="B283" s="49">
        <v>20904</v>
      </c>
      <c r="C283" s="50" t="s">
        <v>120</v>
      </c>
      <c r="D283" s="50" t="s">
        <v>79</v>
      </c>
      <c r="E283" s="50" t="s">
        <v>74</v>
      </c>
      <c r="F283" s="39">
        <f>'Source Data'!AN283-'Source Data'!J283</f>
        <v>221090</v>
      </c>
      <c r="G283" s="39">
        <f>'Source Data'!AO283-'Source Data'!K283</f>
        <v>50446</v>
      </c>
      <c r="H283" s="39">
        <f>'Source Data'!AP283-'Source Data'!L283</f>
        <v>83135</v>
      </c>
      <c r="I283" s="39">
        <f>'Source Data'!AQ283-'Source Data'!M283</f>
        <v>-6066</v>
      </c>
      <c r="J283" s="39">
        <f>'Source Data'!AR283-'Source Data'!N283</f>
        <v>199237</v>
      </c>
      <c r="K283" s="64">
        <f t="shared" si="4"/>
        <v>547842</v>
      </c>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row>
    <row r="284" spans="1:47" ht="20" customHeight="1">
      <c r="A284" s="48" t="s">
        <v>504</v>
      </c>
      <c r="B284" s="49">
        <v>148905</v>
      </c>
      <c r="C284" s="50" t="s">
        <v>258</v>
      </c>
      <c r="D284" s="50" t="s">
        <v>79</v>
      </c>
      <c r="E284" s="50" t="s">
        <v>74</v>
      </c>
      <c r="F284" s="39">
        <f>'Source Data'!AN284-'Source Data'!J284</f>
        <v>58260</v>
      </c>
      <c r="G284" s="39">
        <f>'Source Data'!AO284-'Source Data'!K284</f>
        <v>39651</v>
      </c>
      <c r="H284" s="39">
        <f>'Source Data'!AP284-'Source Data'!L284</f>
        <v>13938</v>
      </c>
      <c r="I284" s="39">
        <f>'Source Data'!AQ284-'Source Data'!M284</f>
        <v>12282</v>
      </c>
      <c r="J284" s="39">
        <f>'Source Data'!AR284-'Source Data'!N284</f>
        <v>40591</v>
      </c>
      <c r="K284" s="64">
        <f t="shared" si="4"/>
        <v>164722</v>
      </c>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row>
    <row r="285" spans="1:47" ht="20" customHeight="1">
      <c r="A285" s="48" t="s">
        <v>505</v>
      </c>
      <c r="B285" s="49">
        <v>58902</v>
      </c>
      <c r="C285" s="50" t="s">
        <v>506</v>
      </c>
      <c r="D285" s="50" t="s">
        <v>79</v>
      </c>
      <c r="E285" s="50" t="s">
        <v>74</v>
      </c>
      <c r="F285" s="39">
        <f>'Source Data'!AN285-'Source Data'!J285</f>
        <v>37637</v>
      </c>
      <c r="G285" s="39">
        <f>'Source Data'!AO285-'Source Data'!K285</f>
        <v>48961</v>
      </c>
      <c r="H285" s="39">
        <f>'Source Data'!AP285-'Source Data'!L285</f>
        <v>15217</v>
      </c>
      <c r="I285" s="39">
        <f>'Source Data'!AQ285-'Source Data'!M285</f>
        <v>-5249</v>
      </c>
      <c r="J285" s="39">
        <f>'Source Data'!AR285-'Source Data'!N285</f>
        <v>99233</v>
      </c>
      <c r="K285" s="64">
        <f t="shared" si="4"/>
        <v>195799</v>
      </c>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row>
    <row r="286" spans="1:47" ht="20" customHeight="1">
      <c r="A286" s="48" t="s">
        <v>505</v>
      </c>
      <c r="B286" s="49">
        <v>175904</v>
      </c>
      <c r="C286" s="50" t="s">
        <v>242</v>
      </c>
      <c r="D286" s="50" t="s">
        <v>79</v>
      </c>
      <c r="E286" s="50" t="s">
        <v>74</v>
      </c>
      <c r="F286" s="39">
        <f>'Source Data'!AN286-'Source Data'!J286</f>
        <v>25587</v>
      </c>
      <c r="G286" s="39">
        <f>'Source Data'!AO286-'Source Data'!K286</f>
        <v>267846</v>
      </c>
      <c r="H286" s="39">
        <f>'Source Data'!AP286-'Source Data'!L286</f>
        <v>94989</v>
      </c>
      <c r="I286" s="39">
        <f>'Source Data'!AQ286-'Source Data'!M286</f>
        <v>95146</v>
      </c>
      <c r="J286" s="39">
        <f>'Source Data'!AR286-'Source Data'!N286</f>
        <v>66018</v>
      </c>
      <c r="K286" s="64">
        <f t="shared" si="4"/>
        <v>549586</v>
      </c>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row>
    <row r="287" spans="1:47" ht="20" customHeight="1">
      <c r="A287" s="48" t="s">
        <v>507</v>
      </c>
      <c r="B287" s="49">
        <v>146902</v>
      </c>
      <c r="C287" s="50" t="s">
        <v>413</v>
      </c>
      <c r="D287" s="50" t="s">
        <v>79</v>
      </c>
      <c r="E287" s="50" t="s">
        <v>74</v>
      </c>
      <c r="F287" s="39">
        <f>'Source Data'!AN287-'Source Data'!J287</f>
        <v>805908</v>
      </c>
      <c r="G287" s="39">
        <f>'Source Data'!AO287-'Source Data'!K287</f>
        <v>-185818</v>
      </c>
      <c r="H287" s="39">
        <f>'Source Data'!AP287-'Source Data'!L287</f>
        <v>648459</v>
      </c>
      <c r="I287" s="39">
        <f>'Source Data'!AQ287-'Source Data'!M287</f>
        <v>467989</v>
      </c>
      <c r="J287" s="39">
        <f>'Source Data'!AR287-'Source Data'!N287</f>
        <v>711530</v>
      </c>
      <c r="K287" s="64">
        <f t="shared" si="4"/>
        <v>2448068</v>
      </c>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row>
    <row r="288" spans="1:47" ht="20" customHeight="1">
      <c r="A288" s="48" t="s">
        <v>508</v>
      </c>
      <c r="B288" s="49">
        <v>47902</v>
      </c>
      <c r="C288" s="50" t="s">
        <v>434</v>
      </c>
      <c r="D288" s="50" t="s">
        <v>79</v>
      </c>
      <c r="E288" s="50" t="s">
        <v>74</v>
      </c>
      <c r="F288" s="39">
        <f>'Source Data'!AN288-'Source Data'!J288</f>
        <v>98205</v>
      </c>
      <c r="G288" s="39">
        <f>'Source Data'!AO288-'Source Data'!K288</f>
        <v>96125</v>
      </c>
      <c r="H288" s="39">
        <f>'Source Data'!AP288-'Source Data'!L288</f>
        <v>214617</v>
      </c>
      <c r="I288" s="39">
        <f>'Source Data'!AQ288-'Source Data'!M288</f>
        <v>56149</v>
      </c>
      <c r="J288" s="39">
        <f>'Source Data'!AR288-'Source Data'!N288</f>
        <v>124103</v>
      </c>
      <c r="K288" s="64">
        <f t="shared" si="4"/>
        <v>589199</v>
      </c>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row>
    <row r="289" spans="1:47" ht="20" customHeight="1">
      <c r="A289" s="48" t="s">
        <v>509</v>
      </c>
      <c r="B289" s="49">
        <v>249905</v>
      </c>
      <c r="C289" s="50" t="s">
        <v>122</v>
      </c>
      <c r="D289" s="50" t="s">
        <v>79</v>
      </c>
      <c r="E289" s="50" t="s">
        <v>74</v>
      </c>
      <c r="F289" s="39">
        <f>'Source Data'!AN289-'Source Data'!J289</f>
        <v>321531</v>
      </c>
      <c r="G289" s="39">
        <f>'Source Data'!AO289-'Source Data'!K289</f>
        <v>124867</v>
      </c>
      <c r="H289" s="39">
        <f>'Source Data'!AP289-'Source Data'!L289</f>
        <v>451704</v>
      </c>
      <c r="I289" s="39">
        <f>'Source Data'!AQ289-'Source Data'!M289</f>
        <v>325349</v>
      </c>
      <c r="J289" s="39">
        <f>'Source Data'!AR289-'Source Data'!N289</f>
        <v>656763</v>
      </c>
      <c r="K289" s="64">
        <f t="shared" si="4"/>
        <v>1880214</v>
      </c>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row>
    <row r="290" spans="1:47" ht="20" customHeight="1">
      <c r="A290" s="48" t="s">
        <v>510</v>
      </c>
      <c r="B290" s="49">
        <v>101908</v>
      </c>
      <c r="C290" s="50" t="s">
        <v>76</v>
      </c>
      <c r="D290" s="50" t="s">
        <v>79</v>
      </c>
      <c r="E290" s="50" t="s">
        <v>74</v>
      </c>
      <c r="F290" s="39">
        <f>'Source Data'!AN290-'Source Data'!J290</f>
        <v>-411002</v>
      </c>
      <c r="G290" s="39">
        <f>'Source Data'!AO290-'Source Data'!K290</f>
        <v>91178</v>
      </c>
      <c r="H290" s="39">
        <f>'Source Data'!AP290-'Source Data'!L290</f>
        <v>1818767</v>
      </c>
      <c r="I290" s="39">
        <f>'Source Data'!AQ290-'Source Data'!M290</f>
        <v>938650</v>
      </c>
      <c r="J290" s="39">
        <f>'Source Data'!AR290-'Source Data'!N290</f>
        <v>2295514</v>
      </c>
      <c r="K290" s="64">
        <f t="shared" si="4"/>
        <v>4733107</v>
      </c>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row>
    <row r="291" spans="1:47" ht="20" customHeight="1">
      <c r="A291" s="48" t="s">
        <v>511</v>
      </c>
      <c r="B291" s="49">
        <v>19901</v>
      </c>
      <c r="C291" s="50" t="s">
        <v>512</v>
      </c>
      <c r="D291" s="50" t="s">
        <v>79</v>
      </c>
      <c r="E291" s="50" t="s">
        <v>74</v>
      </c>
      <c r="F291" s="39">
        <f>'Source Data'!AN291-'Source Data'!J291</f>
        <v>44414</v>
      </c>
      <c r="G291" s="39">
        <f>'Source Data'!AO291-'Source Data'!K291</f>
        <v>107699</v>
      </c>
      <c r="H291" s="39">
        <f>'Source Data'!AP291-'Source Data'!L291</f>
        <v>131681</v>
      </c>
      <c r="I291" s="39">
        <f>'Source Data'!AQ291-'Source Data'!M291</f>
        <v>64702</v>
      </c>
      <c r="J291" s="39">
        <f>'Source Data'!AR291-'Source Data'!N291</f>
        <v>242083</v>
      </c>
      <c r="K291" s="64">
        <f t="shared" si="4"/>
        <v>590579</v>
      </c>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row>
    <row r="292" spans="1:47" ht="20" customHeight="1">
      <c r="A292" s="48" t="s">
        <v>513</v>
      </c>
      <c r="B292" s="49">
        <v>227910</v>
      </c>
      <c r="C292" s="50" t="s">
        <v>168</v>
      </c>
      <c r="D292" s="50" t="s">
        <v>79</v>
      </c>
      <c r="E292" s="50" t="s">
        <v>74</v>
      </c>
      <c r="F292" s="39">
        <f>'Source Data'!AN292-'Source Data'!J292</f>
        <v>3881740</v>
      </c>
      <c r="G292" s="39">
        <f>'Source Data'!AO292-'Source Data'!K292</f>
        <v>1452842</v>
      </c>
      <c r="H292" s="39">
        <f>'Source Data'!AP292-'Source Data'!L292</f>
        <v>2629461</v>
      </c>
      <c r="I292" s="39">
        <f>'Source Data'!AQ292-'Source Data'!M292</f>
        <v>1093258</v>
      </c>
      <c r="J292" s="39">
        <f>'Source Data'!AR292-'Source Data'!N292</f>
        <v>2314666</v>
      </c>
      <c r="K292" s="64">
        <f t="shared" si="4"/>
        <v>11371967</v>
      </c>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row>
    <row r="293" spans="1:47" ht="20" customHeight="1">
      <c r="A293" s="48" t="s">
        <v>514</v>
      </c>
      <c r="B293" s="49">
        <v>115903</v>
      </c>
      <c r="C293" s="50" t="s">
        <v>515</v>
      </c>
      <c r="D293" s="50" t="s">
        <v>79</v>
      </c>
      <c r="E293" s="50" t="s">
        <v>74</v>
      </c>
      <c r="F293" s="39">
        <f>'Source Data'!AN293-'Source Data'!J293</f>
        <v>3465</v>
      </c>
      <c r="G293" s="39">
        <f>'Source Data'!AO293-'Source Data'!K293</f>
        <v>-40216</v>
      </c>
      <c r="H293" s="39">
        <f>'Source Data'!AP293-'Source Data'!L293</f>
        <v>3645</v>
      </c>
      <c r="I293" s="39">
        <f>'Source Data'!AQ293-'Source Data'!M293</f>
        <v>27901</v>
      </c>
      <c r="J293" s="39">
        <f>'Source Data'!AR293-'Source Data'!N293</f>
        <v>-1483</v>
      </c>
      <c r="K293" s="64">
        <f t="shared" si="4"/>
        <v>-6688</v>
      </c>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row>
    <row r="294" spans="1:47" ht="20" customHeight="1">
      <c r="A294" s="48" t="s">
        <v>516</v>
      </c>
      <c r="B294" s="49">
        <v>91903</v>
      </c>
      <c r="C294" s="50" t="s">
        <v>210</v>
      </c>
      <c r="D294" s="50" t="s">
        <v>79</v>
      </c>
      <c r="E294" s="50" t="s">
        <v>74</v>
      </c>
      <c r="F294" s="39">
        <f>'Source Data'!AN294-'Source Data'!J294</f>
        <v>415687</v>
      </c>
      <c r="G294" s="39">
        <f>'Source Data'!AO294-'Source Data'!K294</f>
        <v>314413</v>
      </c>
      <c r="H294" s="39">
        <f>'Source Data'!AP294-'Source Data'!L294</f>
        <v>741266</v>
      </c>
      <c r="I294" s="39">
        <f>'Source Data'!AQ294-'Source Data'!M294</f>
        <v>520944</v>
      </c>
      <c r="J294" s="39">
        <f>'Source Data'!AR294-'Source Data'!N294</f>
        <v>882496</v>
      </c>
      <c r="K294" s="64">
        <f t="shared" si="4"/>
        <v>2874806</v>
      </c>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row>
    <row r="295" spans="1:47" ht="20" customHeight="1">
      <c r="A295" s="48" t="s">
        <v>517</v>
      </c>
      <c r="B295" s="49">
        <v>61901</v>
      </c>
      <c r="C295" s="50" t="s">
        <v>152</v>
      </c>
      <c r="D295" s="50" t="s">
        <v>79</v>
      </c>
      <c r="E295" s="50" t="s">
        <v>74</v>
      </c>
      <c r="F295" s="39">
        <f>'Source Data'!AN295-'Source Data'!J295</f>
        <v>2195138</v>
      </c>
      <c r="G295" s="39">
        <f>'Source Data'!AO295-'Source Data'!K295</f>
        <v>1781511</v>
      </c>
      <c r="H295" s="39">
        <f>'Source Data'!AP295-'Source Data'!L295</f>
        <v>689758</v>
      </c>
      <c r="I295" s="39">
        <f>'Source Data'!AQ295-'Source Data'!M295</f>
        <v>4626265</v>
      </c>
      <c r="J295" s="39">
        <f>'Source Data'!AR295-'Source Data'!N295</f>
        <v>3251525</v>
      </c>
      <c r="K295" s="64">
        <f t="shared" si="4"/>
        <v>12544197</v>
      </c>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row>
    <row r="296" spans="1:47" ht="20" customHeight="1">
      <c r="A296" s="48" t="s">
        <v>518</v>
      </c>
      <c r="B296" s="49">
        <v>251901</v>
      </c>
      <c r="C296" s="50" t="s">
        <v>519</v>
      </c>
      <c r="D296" s="50" t="s">
        <v>79</v>
      </c>
      <c r="E296" s="50" t="s">
        <v>74</v>
      </c>
      <c r="F296" s="39">
        <f>'Source Data'!AN296-'Source Data'!J296</f>
        <v>96126</v>
      </c>
      <c r="G296" s="39">
        <f>'Source Data'!AO296-'Source Data'!K296</f>
        <v>-68467</v>
      </c>
      <c r="H296" s="39">
        <f>'Source Data'!AP296-'Source Data'!L296</f>
        <v>251413</v>
      </c>
      <c r="I296" s="39">
        <f>'Source Data'!AQ296-'Source Data'!M296</f>
        <v>194613</v>
      </c>
      <c r="J296" s="39">
        <f>'Source Data'!AR296-'Source Data'!N296</f>
        <v>629835</v>
      </c>
      <c r="K296" s="64">
        <f t="shared" si="4"/>
        <v>1103520</v>
      </c>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row>
    <row r="297" spans="1:47" ht="20" customHeight="1">
      <c r="A297" s="48" t="s">
        <v>520</v>
      </c>
      <c r="B297" s="49">
        <v>57906</v>
      </c>
      <c r="C297" s="50" t="s">
        <v>70</v>
      </c>
      <c r="D297" s="50" t="s">
        <v>79</v>
      </c>
      <c r="E297" s="50" t="s">
        <v>74</v>
      </c>
      <c r="F297" s="39">
        <f>'Source Data'!AN297-'Source Data'!J297</f>
        <v>1355920</v>
      </c>
      <c r="G297" s="39">
        <f>'Source Data'!AO297-'Source Data'!K297</f>
        <v>-812048</v>
      </c>
      <c r="H297" s="39">
        <f>'Source Data'!AP297-'Source Data'!L297</f>
        <v>-189060</v>
      </c>
      <c r="I297" s="39">
        <f>'Source Data'!AQ297-'Source Data'!M297</f>
        <v>52847</v>
      </c>
      <c r="J297" s="39">
        <f>'Source Data'!AR297-'Source Data'!N297</f>
        <v>-365359</v>
      </c>
      <c r="K297" s="64">
        <f t="shared" si="4"/>
        <v>42300</v>
      </c>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row>
    <row r="298" spans="1:47" ht="20" customHeight="1">
      <c r="A298" s="48" t="s">
        <v>521</v>
      </c>
      <c r="B298" s="49">
        <v>194905</v>
      </c>
      <c r="C298" s="50" t="s">
        <v>176</v>
      </c>
      <c r="D298" s="50" t="s">
        <v>79</v>
      </c>
      <c r="E298" s="50" t="s">
        <v>74</v>
      </c>
      <c r="F298" s="39">
        <f>'Source Data'!AN298-'Source Data'!J298</f>
        <v>85662</v>
      </c>
      <c r="G298" s="39">
        <f>'Source Data'!AO298-'Source Data'!K298</f>
        <v>11228</v>
      </c>
      <c r="H298" s="39">
        <f>'Source Data'!AP298-'Source Data'!L298</f>
        <v>113334</v>
      </c>
      <c r="I298" s="39">
        <f>'Source Data'!AQ298-'Source Data'!M298</f>
        <v>48600</v>
      </c>
      <c r="J298" s="39">
        <f>'Source Data'!AR298-'Source Data'!N298</f>
        <v>54758</v>
      </c>
      <c r="K298" s="64">
        <f t="shared" si="4"/>
        <v>313582</v>
      </c>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row>
    <row r="299" spans="1:47" ht="20" customHeight="1">
      <c r="A299" s="48" t="s">
        <v>522</v>
      </c>
      <c r="B299" s="49">
        <v>146903</v>
      </c>
      <c r="C299" s="50" t="s">
        <v>413</v>
      </c>
      <c r="D299" s="50" t="s">
        <v>79</v>
      </c>
      <c r="E299" s="50" t="s">
        <v>74</v>
      </c>
      <c r="F299" s="39">
        <f>'Source Data'!AN299-'Source Data'!J299</f>
        <v>6483</v>
      </c>
      <c r="G299" s="39">
        <f>'Source Data'!AO299-'Source Data'!K299</f>
        <v>16818</v>
      </c>
      <c r="H299" s="39">
        <f>'Source Data'!AP299-'Source Data'!L299</f>
        <v>29422</v>
      </c>
      <c r="I299" s="39">
        <f>'Source Data'!AQ299-'Source Data'!M299</f>
        <v>-9724</v>
      </c>
      <c r="J299" s="39">
        <f>'Source Data'!AR299-'Source Data'!N299</f>
        <v>45244</v>
      </c>
      <c r="K299" s="64">
        <f t="shared" si="4"/>
        <v>88243</v>
      </c>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row>
    <row r="300" spans="1:47" ht="20" customHeight="1">
      <c r="A300" s="48" t="s">
        <v>523</v>
      </c>
      <c r="B300" s="49">
        <v>163901</v>
      </c>
      <c r="C300" s="50" t="s">
        <v>496</v>
      </c>
      <c r="D300" s="50" t="s">
        <v>79</v>
      </c>
      <c r="E300" s="50" t="s">
        <v>74</v>
      </c>
      <c r="F300" s="39">
        <f>'Source Data'!AN300-'Source Data'!J300</f>
        <v>66209</v>
      </c>
      <c r="G300" s="39">
        <f>'Source Data'!AO300-'Source Data'!K300</f>
        <v>-53139</v>
      </c>
      <c r="H300" s="39">
        <f>'Source Data'!AP300-'Source Data'!L300</f>
        <v>165920</v>
      </c>
      <c r="I300" s="39">
        <f>'Source Data'!AQ300-'Source Data'!M300</f>
        <v>9252</v>
      </c>
      <c r="J300" s="39">
        <f>'Source Data'!AR300-'Source Data'!N300</f>
        <v>93544</v>
      </c>
      <c r="K300" s="64">
        <f t="shared" si="4"/>
        <v>281786</v>
      </c>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row>
    <row r="301" spans="1:47" ht="20" customHeight="1">
      <c r="A301" s="48" t="s">
        <v>524</v>
      </c>
      <c r="B301" s="49">
        <v>81906</v>
      </c>
      <c r="C301" s="50" t="s">
        <v>525</v>
      </c>
      <c r="D301" s="50" t="s">
        <v>79</v>
      </c>
      <c r="E301" s="50" t="s">
        <v>74</v>
      </c>
      <c r="F301" s="39">
        <f>'Source Data'!AN301-'Source Data'!J301</f>
        <v>10011</v>
      </c>
      <c r="G301" s="39">
        <f>'Source Data'!AO301-'Source Data'!K301</f>
        <v>-16716</v>
      </c>
      <c r="H301" s="39">
        <f>'Source Data'!AP301-'Source Data'!L301</f>
        <v>5743</v>
      </c>
      <c r="I301" s="39">
        <f>'Source Data'!AQ301-'Source Data'!M301</f>
        <v>9142</v>
      </c>
      <c r="J301" s="39">
        <f>'Source Data'!AR301-'Source Data'!N301</f>
        <v>40369</v>
      </c>
      <c r="K301" s="64">
        <f t="shared" si="4"/>
        <v>48549</v>
      </c>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row>
    <row r="302" spans="1:47" ht="20" customHeight="1">
      <c r="A302" s="48" t="s">
        <v>526</v>
      </c>
      <c r="B302" s="49">
        <v>176903</v>
      </c>
      <c r="C302" s="50" t="s">
        <v>324</v>
      </c>
      <c r="D302" s="50" t="s">
        <v>79</v>
      </c>
      <c r="E302" s="50" t="s">
        <v>74</v>
      </c>
      <c r="F302" s="39">
        <f>'Source Data'!AN302-'Source Data'!J302</f>
        <v>18083</v>
      </c>
      <c r="G302" s="39">
        <f>'Source Data'!AO302-'Source Data'!K302</f>
        <v>67559</v>
      </c>
      <c r="H302" s="39">
        <f>'Source Data'!AP302-'Source Data'!L302</f>
        <v>91847</v>
      </c>
      <c r="I302" s="39">
        <f>'Source Data'!AQ302-'Source Data'!M302</f>
        <v>54288</v>
      </c>
      <c r="J302" s="39">
        <f>'Source Data'!AR302-'Source Data'!N302</f>
        <v>187167</v>
      </c>
      <c r="K302" s="64">
        <f t="shared" si="4"/>
        <v>418944</v>
      </c>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row>
    <row r="303" spans="1:47" ht="20" customHeight="1">
      <c r="A303" s="48" t="s">
        <v>527</v>
      </c>
      <c r="B303" s="49">
        <v>3905</v>
      </c>
      <c r="C303" s="50" t="s">
        <v>374</v>
      </c>
      <c r="D303" s="50" t="s">
        <v>79</v>
      </c>
      <c r="E303" s="50" t="s">
        <v>74</v>
      </c>
      <c r="F303" s="39">
        <f>'Source Data'!AN303-'Source Data'!J303</f>
        <v>164449</v>
      </c>
      <c r="G303" s="39">
        <f>'Source Data'!AO303-'Source Data'!K303</f>
        <v>235877</v>
      </c>
      <c r="H303" s="39">
        <f>'Source Data'!AP303-'Source Data'!L303</f>
        <v>269694</v>
      </c>
      <c r="I303" s="39">
        <f>'Source Data'!AQ303-'Source Data'!M303</f>
        <v>192596</v>
      </c>
      <c r="J303" s="39">
        <f>'Source Data'!AR303-'Source Data'!N303</f>
        <v>94579</v>
      </c>
      <c r="K303" s="64">
        <f t="shared" si="4"/>
        <v>957195</v>
      </c>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row>
    <row r="304" spans="1:47" ht="20" customHeight="1">
      <c r="A304" s="48" t="s">
        <v>528</v>
      </c>
      <c r="B304" s="49">
        <v>84901</v>
      </c>
      <c r="C304" s="50" t="s">
        <v>126</v>
      </c>
      <c r="D304" s="50" t="s">
        <v>79</v>
      </c>
      <c r="E304" s="50" t="s">
        <v>74</v>
      </c>
      <c r="F304" s="39">
        <f>'Source Data'!AN304-'Source Data'!J304</f>
        <v>2526747</v>
      </c>
      <c r="G304" s="39">
        <f>'Source Data'!AO304-'Source Data'!K304</f>
        <v>954489</v>
      </c>
      <c r="H304" s="39">
        <f>'Source Data'!AP304-'Source Data'!L304</f>
        <v>1422480</v>
      </c>
      <c r="I304" s="39">
        <f>'Source Data'!AQ304-'Source Data'!M304</f>
        <v>714103</v>
      </c>
      <c r="J304" s="39">
        <f>'Source Data'!AR304-'Source Data'!N304</f>
        <v>1984776</v>
      </c>
      <c r="K304" s="64">
        <f t="shared" si="4"/>
        <v>7602595</v>
      </c>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row>
    <row r="305" spans="1:47" ht="20" customHeight="1">
      <c r="A305" s="48" t="s">
        <v>529</v>
      </c>
      <c r="B305" s="49">
        <v>82902</v>
      </c>
      <c r="C305" s="50" t="s">
        <v>530</v>
      </c>
      <c r="D305" s="50" t="s">
        <v>79</v>
      </c>
      <c r="E305" s="50" t="s">
        <v>74</v>
      </c>
      <c r="F305" s="39">
        <f>'Source Data'!AN305-'Source Data'!J305</f>
        <v>71998</v>
      </c>
      <c r="G305" s="39">
        <f>'Source Data'!AO305-'Source Data'!K305</f>
        <v>201294</v>
      </c>
      <c r="H305" s="39">
        <f>'Source Data'!AP305-'Source Data'!L305</f>
        <v>152019</v>
      </c>
      <c r="I305" s="39">
        <f>'Source Data'!AQ305-'Source Data'!M305</f>
        <v>128219</v>
      </c>
      <c r="J305" s="39">
        <f>'Source Data'!AR305-'Source Data'!N305</f>
        <v>43409</v>
      </c>
      <c r="K305" s="64">
        <f t="shared" si="4"/>
        <v>596939</v>
      </c>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row>
    <row r="306" spans="1:47" ht="20" customHeight="1">
      <c r="A306" s="48" t="s">
        <v>531</v>
      </c>
      <c r="B306" s="49">
        <v>144903</v>
      </c>
      <c r="C306" s="50" t="s">
        <v>532</v>
      </c>
      <c r="D306" s="50" t="s">
        <v>79</v>
      </c>
      <c r="E306" s="50" t="s">
        <v>74</v>
      </c>
      <c r="F306" s="39">
        <f>'Source Data'!AN306-'Source Data'!J306</f>
        <v>322374</v>
      </c>
      <c r="G306" s="39">
        <f>'Source Data'!AO306-'Source Data'!K306</f>
        <v>27839</v>
      </c>
      <c r="H306" s="39">
        <f>'Source Data'!AP306-'Source Data'!L306</f>
        <v>30413</v>
      </c>
      <c r="I306" s="39">
        <f>'Source Data'!AQ306-'Source Data'!M306</f>
        <v>27219</v>
      </c>
      <c r="J306" s="39">
        <f>'Source Data'!AR306-'Source Data'!N306</f>
        <v>3967</v>
      </c>
      <c r="K306" s="64">
        <f t="shared" si="4"/>
        <v>411812</v>
      </c>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row>
    <row r="307" spans="1:47" ht="20" customHeight="1">
      <c r="A307" s="48" t="s">
        <v>533</v>
      </c>
      <c r="B307" s="49">
        <v>35901</v>
      </c>
      <c r="C307" s="50" t="s">
        <v>534</v>
      </c>
      <c r="D307" s="50" t="s">
        <v>79</v>
      </c>
      <c r="E307" s="50" t="s">
        <v>74</v>
      </c>
      <c r="F307" s="39">
        <f>'Source Data'!AN307-'Source Data'!J307</f>
        <v>171848</v>
      </c>
      <c r="G307" s="39">
        <f>'Source Data'!AO307-'Source Data'!K307</f>
        <v>-180289</v>
      </c>
      <c r="H307" s="39">
        <f>'Source Data'!AP307-'Source Data'!L307</f>
        <v>89044</v>
      </c>
      <c r="I307" s="39">
        <f>'Source Data'!AQ307-'Source Data'!M307</f>
        <v>16054</v>
      </c>
      <c r="J307" s="39">
        <f>'Source Data'!AR307-'Source Data'!N307</f>
        <v>288135</v>
      </c>
      <c r="K307" s="64">
        <f t="shared" si="4"/>
        <v>384792</v>
      </c>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row>
    <row r="308" spans="1:47" ht="20" customHeight="1">
      <c r="A308" s="48" t="s">
        <v>535</v>
      </c>
      <c r="B308" s="49">
        <v>133905</v>
      </c>
      <c r="C308" s="50" t="s">
        <v>369</v>
      </c>
      <c r="D308" s="50" t="s">
        <v>79</v>
      </c>
      <c r="E308" s="50" t="s">
        <v>74</v>
      </c>
      <c r="F308" s="39">
        <f>'Source Data'!AN308-'Source Data'!J308</f>
        <v>2800</v>
      </c>
      <c r="G308" s="39">
        <f>'Source Data'!AO308-'Source Data'!K308</f>
        <v>37313</v>
      </c>
      <c r="H308" s="39">
        <f>'Source Data'!AP308-'Source Data'!L308</f>
        <v>1529</v>
      </c>
      <c r="I308" s="39">
        <f>'Source Data'!AQ308-'Source Data'!M308</f>
        <v>1151</v>
      </c>
      <c r="J308" s="39">
        <f>'Source Data'!AR308-'Source Data'!N308</f>
        <v>20198</v>
      </c>
      <c r="K308" s="64">
        <f t="shared" si="4"/>
        <v>62991</v>
      </c>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row>
    <row r="309" spans="1:47" ht="20" customHeight="1">
      <c r="A309" s="48" t="s">
        <v>536</v>
      </c>
      <c r="B309" s="49">
        <v>74904</v>
      </c>
      <c r="C309" s="50" t="s">
        <v>256</v>
      </c>
      <c r="D309" s="50" t="s">
        <v>79</v>
      </c>
      <c r="E309" s="50" t="s">
        <v>74</v>
      </c>
      <c r="F309" s="39">
        <f>'Source Data'!AN309-'Source Data'!J309</f>
        <v>10511</v>
      </c>
      <c r="G309" s="39">
        <f>'Source Data'!AO309-'Source Data'!K309</f>
        <v>7897</v>
      </c>
      <c r="H309" s="39">
        <f>'Source Data'!AP309-'Source Data'!L309</f>
        <v>24310</v>
      </c>
      <c r="I309" s="39">
        <f>'Source Data'!AQ309-'Source Data'!M309</f>
        <v>17286</v>
      </c>
      <c r="J309" s="39">
        <f>'Source Data'!AR309-'Source Data'!N309</f>
        <v>86172</v>
      </c>
      <c r="K309" s="64">
        <f t="shared" si="4"/>
        <v>146176</v>
      </c>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row>
    <row r="310" spans="1:47" ht="20" customHeight="1">
      <c r="A310" s="48" t="s">
        <v>537</v>
      </c>
      <c r="B310" s="49">
        <v>108902</v>
      </c>
      <c r="C310" s="50" t="s">
        <v>291</v>
      </c>
      <c r="D310" s="50" t="s">
        <v>79</v>
      </c>
      <c r="E310" s="50" t="s">
        <v>74</v>
      </c>
      <c r="F310" s="39">
        <f>'Source Data'!AN310-'Source Data'!J310</f>
        <v>1431176</v>
      </c>
      <c r="G310" s="39">
        <f>'Source Data'!AO310-'Source Data'!K310</f>
        <v>411451</v>
      </c>
      <c r="H310" s="39">
        <f>'Source Data'!AP310-'Source Data'!L310</f>
        <v>1513432</v>
      </c>
      <c r="I310" s="39">
        <f>'Source Data'!AQ310-'Source Data'!M310</f>
        <v>1210321</v>
      </c>
      <c r="J310" s="39">
        <f>'Source Data'!AR310-'Source Data'!N310</f>
        <v>1039164</v>
      </c>
      <c r="K310" s="64">
        <f t="shared" si="4"/>
        <v>5605544</v>
      </c>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row>
    <row r="311" spans="1:47" ht="20" customHeight="1">
      <c r="A311" s="48" t="s">
        <v>538</v>
      </c>
      <c r="B311" s="49">
        <v>105804</v>
      </c>
      <c r="C311" s="50" t="s">
        <v>539</v>
      </c>
      <c r="D311" s="50" t="s">
        <v>71</v>
      </c>
      <c r="E311" s="50" t="s">
        <v>292</v>
      </c>
      <c r="F311" s="39">
        <f>'Source Data'!AN311-'Source Data'!J311</f>
        <v>0</v>
      </c>
      <c r="G311" s="39">
        <f>'Source Data'!AO311-'Source Data'!K311</f>
        <v>233999</v>
      </c>
      <c r="H311" s="39">
        <f>'Source Data'!AP311-'Source Data'!L311</f>
        <v>129483</v>
      </c>
      <c r="I311" s="39">
        <f>'Source Data'!AQ311-'Source Data'!M311</f>
        <v>153137</v>
      </c>
      <c r="J311" s="39">
        <f>'Source Data'!AR311-'Source Data'!N311</f>
        <v>50051</v>
      </c>
      <c r="K311" s="64">
        <f t="shared" si="4"/>
        <v>566670</v>
      </c>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row>
    <row r="312" spans="1:47" ht="20" customHeight="1">
      <c r="A312" s="48" t="s">
        <v>540</v>
      </c>
      <c r="B312" s="49">
        <v>86024</v>
      </c>
      <c r="C312" s="50" t="s">
        <v>541</v>
      </c>
      <c r="D312" s="50" t="s">
        <v>79</v>
      </c>
      <c r="E312" s="50" t="s">
        <v>74</v>
      </c>
      <c r="F312" s="39">
        <f>'Source Data'!AN312-'Source Data'!J312</f>
        <v>-2451</v>
      </c>
      <c r="G312" s="39">
        <f>'Source Data'!AO312-'Source Data'!K312</f>
        <v>7441</v>
      </c>
      <c r="H312" s="39">
        <f>'Source Data'!AP312-'Source Data'!L312</f>
        <v>7473</v>
      </c>
      <c r="I312" s="39">
        <f>'Source Data'!AQ312-'Source Data'!M312</f>
        <v>7772</v>
      </c>
      <c r="J312" s="39">
        <f>'Source Data'!AR312-'Source Data'!N312</f>
        <v>1995</v>
      </c>
      <c r="K312" s="64">
        <f t="shared" si="4"/>
        <v>22230</v>
      </c>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row>
    <row r="313" spans="1:47" ht="20" customHeight="1">
      <c r="A313" s="48" t="s">
        <v>542</v>
      </c>
      <c r="B313" s="49">
        <v>174911</v>
      </c>
      <c r="C313" s="50" t="s">
        <v>372</v>
      </c>
      <c r="D313" s="50" t="s">
        <v>79</v>
      </c>
      <c r="E313" s="50" t="s">
        <v>74</v>
      </c>
      <c r="F313" s="39">
        <f>'Source Data'!AN313-'Source Data'!J313</f>
        <v>58786</v>
      </c>
      <c r="G313" s="39">
        <f>'Source Data'!AO313-'Source Data'!K313</f>
        <v>24316</v>
      </c>
      <c r="H313" s="39">
        <f>'Source Data'!AP313-'Source Data'!L313</f>
        <v>62132</v>
      </c>
      <c r="I313" s="39">
        <f>'Source Data'!AQ313-'Source Data'!M313</f>
        <v>105150</v>
      </c>
      <c r="J313" s="39">
        <f>'Source Data'!AR313-'Source Data'!N313</f>
        <v>42149</v>
      </c>
      <c r="K313" s="64">
        <f t="shared" si="4"/>
        <v>292533</v>
      </c>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row>
    <row r="314" spans="1:47" ht="20" customHeight="1">
      <c r="A314" s="48" t="s">
        <v>543</v>
      </c>
      <c r="B314" s="49">
        <v>178801</v>
      </c>
      <c r="C314" s="50" t="s">
        <v>97</v>
      </c>
      <c r="D314" s="50" t="s">
        <v>71</v>
      </c>
      <c r="E314" s="50" t="s">
        <v>74</v>
      </c>
      <c r="F314" s="39">
        <f>'Source Data'!AN314-'Source Data'!J314</f>
        <v>0</v>
      </c>
      <c r="G314" s="39">
        <f>'Source Data'!AO314-'Source Data'!K314</f>
        <v>17412</v>
      </c>
      <c r="H314" s="39">
        <f>'Source Data'!AP314-'Source Data'!L314</f>
        <v>6071</v>
      </c>
      <c r="I314" s="39">
        <f>'Source Data'!AQ314-'Source Data'!M314</f>
        <v>22633</v>
      </c>
      <c r="J314" s="39">
        <f>'Source Data'!AR314-'Source Data'!N314</f>
        <v>0</v>
      </c>
      <c r="K314" s="64">
        <f t="shared" si="4"/>
        <v>46116</v>
      </c>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row>
    <row r="315" spans="1:47" ht="20" customHeight="1">
      <c r="A315" s="48" t="s">
        <v>544</v>
      </c>
      <c r="B315" s="49">
        <v>101856</v>
      </c>
      <c r="C315" s="50" t="s">
        <v>76</v>
      </c>
      <c r="D315" s="50" t="s">
        <v>71</v>
      </c>
      <c r="E315" s="50" t="s">
        <v>74</v>
      </c>
      <c r="F315" s="39">
        <f>'Source Data'!AN315-'Source Data'!J315</f>
        <v>0</v>
      </c>
      <c r="G315" s="39">
        <f>'Source Data'!AO315-'Source Data'!K315</f>
        <v>232729</v>
      </c>
      <c r="H315" s="39">
        <f>'Source Data'!AP315-'Source Data'!L315</f>
        <v>124447</v>
      </c>
      <c r="I315" s="39">
        <f>'Source Data'!AQ315-'Source Data'!M315</f>
        <v>45895</v>
      </c>
      <c r="J315" s="39">
        <f>'Source Data'!AR315-'Source Data'!N315</f>
        <v>31412</v>
      </c>
      <c r="K315" s="64">
        <f t="shared" si="4"/>
        <v>434483</v>
      </c>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row>
    <row r="316" spans="1:47" ht="20" customHeight="1">
      <c r="A316" s="48" t="s">
        <v>545</v>
      </c>
      <c r="B316" s="49">
        <v>105904</v>
      </c>
      <c r="C316" s="50" t="s">
        <v>539</v>
      </c>
      <c r="D316" s="50" t="s">
        <v>79</v>
      </c>
      <c r="E316" s="50" t="s">
        <v>74</v>
      </c>
      <c r="F316" s="39">
        <f>'Source Data'!AN316-'Source Data'!J316</f>
        <v>2064161</v>
      </c>
      <c r="G316" s="39">
        <f>'Source Data'!AO316-'Source Data'!K316</f>
        <v>825702</v>
      </c>
      <c r="H316" s="39">
        <f>'Source Data'!AP316-'Source Data'!L316</f>
        <v>1140575</v>
      </c>
      <c r="I316" s="39">
        <f>'Source Data'!AQ316-'Source Data'!M316</f>
        <v>610241</v>
      </c>
      <c r="J316" s="39">
        <f>'Source Data'!AR316-'Source Data'!N316</f>
        <v>488092</v>
      </c>
      <c r="K316" s="64">
        <f t="shared" si="4"/>
        <v>5128771</v>
      </c>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row>
    <row r="317" spans="1:47" ht="20" customHeight="1">
      <c r="A317" s="48" t="s">
        <v>546</v>
      </c>
      <c r="B317" s="49">
        <v>178905</v>
      </c>
      <c r="C317" s="50" t="s">
        <v>97</v>
      </c>
      <c r="D317" s="50" t="s">
        <v>79</v>
      </c>
      <c r="E317" s="50" t="s">
        <v>74</v>
      </c>
      <c r="F317" s="39">
        <f>'Source Data'!AN317-'Source Data'!J317</f>
        <v>100931</v>
      </c>
      <c r="G317" s="39">
        <f>'Source Data'!AO317-'Source Data'!K317</f>
        <v>110167</v>
      </c>
      <c r="H317" s="39">
        <f>'Source Data'!AP317-'Source Data'!L317</f>
        <v>37298</v>
      </c>
      <c r="I317" s="39">
        <f>'Source Data'!AQ317-'Source Data'!M317</f>
        <v>-5976</v>
      </c>
      <c r="J317" s="39">
        <f>'Source Data'!AR317-'Source Data'!N317</f>
        <v>13100</v>
      </c>
      <c r="K317" s="64">
        <f t="shared" si="4"/>
        <v>255520</v>
      </c>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row>
    <row r="318" spans="1:47" ht="20" customHeight="1">
      <c r="A318" s="48" t="s">
        <v>547</v>
      </c>
      <c r="B318" s="49">
        <v>72902</v>
      </c>
      <c r="C318" s="50" t="s">
        <v>247</v>
      </c>
      <c r="D318" s="50" t="s">
        <v>79</v>
      </c>
      <c r="E318" s="50" t="s">
        <v>74</v>
      </c>
      <c r="F318" s="39">
        <f>'Source Data'!AN318-'Source Data'!J318</f>
        <v>224212</v>
      </c>
      <c r="G318" s="39">
        <f>'Source Data'!AO318-'Source Data'!K318</f>
        <v>-58761</v>
      </c>
      <c r="H318" s="39">
        <f>'Source Data'!AP318-'Source Data'!L318</f>
        <v>85895</v>
      </c>
      <c r="I318" s="39">
        <f>'Source Data'!AQ318-'Source Data'!M318</f>
        <v>136367</v>
      </c>
      <c r="J318" s="39">
        <f>'Source Data'!AR318-'Source Data'!N318</f>
        <v>321645</v>
      </c>
      <c r="K318" s="64">
        <f t="shared" si="4"/>
        <v>709358</v>
      </c>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row>
    <row r="319" spans="1:47" ht="20" customHeight="1">
      <c r="A319" s="48" t="s">
        <v>548</v>
      </c>
      <c r="B319" s="49">
        <v>171901</v>
      </c>
      <c r="C319" s="50" t="s">
        <v>549</v>
      </c>
      <c r="D319" s="50" t="s">
        <v>79</v>
      </c>
      <c r="E319" s="50" t="s">
        <v>74</v>
      </c>
      <c r="F319" s="39">
        <f>'Source Data'!AN319-'Source Data'!J319</f>
        <v>475793</v>
      </c>
      <c r="G319" s="39">
        <f>'Source Data'!AO319-'Source Data'!K319</f>
        <v>-283399</v>
      </c>
      <c r="H319" s="39">
        <f>'Source Data'!AP319-'Source Data'!L319</f>
        <v>268692</v>
      </c>
      <c r="I319" s="39">
        <f>'Source Data'!AQ319-'Source Data'!M319</f>
        <v>331507</v>
      </c>
      <c r="J319" s="39">
        <f>'Source Data'!AR319-'Source Data'!N319</f>
        <v>885095</v>
      </c>
      <c r="K319" s="64">
        <f t="shared" si="4"/>
        <v>1677688</v>
      </c>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row>
    <row r="320" spans="1:47" ht="20" customHeight="1">
      <c r="A320" s="48" t="s">
        <v>550</v>
      </c>
      <c r="B320" s="49">
        <v>57907</v>
      </c>
      <c r="C320" s="50" t="s">
        <v>70</v>
      </c>
      <c r="D320" s="50" t="s">
        <v>79</v>
      </c>
      <c r="E320" s="50" t="s">
        <v>74</v>
      </c>
      <c r="F320" s="39">
        <f>'Source Data'!AN320-'Source Data'!J320</f>
        <v>291773</v>
      </c>
      <c r="G320" s="39">
        <f>'Source Data'!AO320-'Source Data'!K320</f>
        <v>1487721</v>
      </c>
      <c r="H320" s="39">
        <f>'Source Data'!AP320-'Source Data'!L320</f>
        <v>1019090</v>
      </c>
      <c r="I320" s="39">
        <f>'Source Data'!AQ320-'Source Data'!M320</f>
        <v>1075259</v>
      </c>
      <c r="J320" s="39">
        <f>'Source Data'!AR320-'Source Data'!N320</f>
        <v>1519555</v>
      </c>
      <c r="K320" s="64">
        <f t="shared" si="4"/>
        <v>5393398</v>
      </c>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row>
    <row r="321" spans="1:47" ht="20" customHeight="1">
      <c r="A321" s="48" t="s">
        <v>551</v>
      </c>
      <c r="B321" s="49">
        <v>220918</v>
      </c>
      <c r="C321" s="50" t="s">
        <v>91</v>
      </c>
      <c r="D321" s="50" t="s">
        <v>79</v>
      </c>
      <c r="E321" s="50" t="s">
        <v>74</v>
      </c>
      <c r="F321" s="39">
        <f>'Source Data'!AN321-'Source Data'!J321</f>
        <v>2564785</v>
      </c>
      <c r="G321" s="39">
        <f>'Source Data'!AO321-'Source Data'!K321</f>
        <v>2681851</v>
      </c>
      <c r="H321" s="39">
        <f>'Source Data'!AP321-'Source Data'!L321</f>
        <v>3785964</v>
      </c>
      <c r="I321" s="39">
        <f>'Source Data'!AQ321-'Source Data'!M321</f>
        <v>3058385</v>
      </c>
      <c r="J321" s="39">
        <f>'Source Data'!AR321-'Source Data'!N321</f>
        <v>4840919</v>
      </c>
      <c r="K321" s="64">
        <f t="shared" si="4"/>
        <v>16931904</v>
      </c>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row>
    <row r="322" spans="1:47" ht="20" customHeight="1">
      <c r="A322" s="48" t="s">
        <v>552</v>
      </c>
      <c r="B322" s="49">
        <v>159901</v>
      </c>
      <c r="C322" s="50" t="s">
        <v>553</v>
      </c>
      <c r="D322" s="50" t="s">
        <v>79</v>
      </c>
      <c r="E322" s="50" t="s">
        <v>74</v>
      </c>
      <c r="F322" s="39">
        <f>'Source Data'!AN322-'Source Data'!J322</f>
        <v>934945</v>
      </c>
      <c r="G322" s="39">
        <f>'Source Data'!AO322-'Source Data'!K322</f>
        <v>3277028</v>
      </c>
      <c r="H322" s="39">
        <f>'Source Data'!AP322-'Source Data'!L322</f>
        <v>1257767</v>
      </c>
      <c r="I322" s="39">
        <f>'Source Data'!AQ322-'Source Data'!M322</f>
        <v>-168541</v>
      </c>
      <c r="J322" s="39">
        <f>'Source Data'!AR322-'Source Data'!N322</f>
        <v>567831</v>
      </c>
      <c r="K322" s="64">
        <f t="shared" si="4"/>
        <v>5869030</v>
      </c>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row>
    <row r="323" spans="1:47" ht="20" customHeight="1">
      <c r="A323" s="48" t="s">
        <v>554</v>
      </c>
      <c r="B323" s="49">
        <v>227909</v>
      </c>
      <c r="C323" s="50" t="s">
        <v>168</v>
      </c>
      <c r="D323" s="50" t="s">
        <v>79</v>
      </c>
      <c r="E323" s="50" t="s">
        <v>74</v>
      </c>
      <c r="F323" s="39">
        <f>'Source Data'!AN323-'Source Data'!J323</f>
        <v>392098</v>
      </c>
      <c r="G323" s="39">
        <f>'Source Data'!AO323-'Source Data'!K323</f>
        <v>688394</v>
      </c>
      <c r="H323" s="39">
        <f>'Source Data'!AP323-'Source Data'!L323</f>
        <v>1127120</v>
      </c>
      <c r="I323" s="39">
        <f>'Source Data'!AQ323-'Source Data'!M323</f>
        <v>666863</v>
      </c>
      <c r="J323" s="39">
        <f>'Source Data'!AR323-'Source Data'!N323</f>
        <v>336937</v>
      </c>
      <c r="K323" s="64">
        <f t="shared" si="4"/>
        <v>3211412</v>
      </c>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row>
    <row r="324" spans="1:47" ht="20" customHeight="1">
      <c r="A324" s="48" t="s">
        <v>555</v>
      </c>
      <c r="B324" s="49">
        <v>25909</v>
      </c>
      <c r="C324" s="50" t="s">
        <v>191</v>
      </c>
      <c r="D324" s="50" t="s">
        <v>79</v>
      </c>
      <c r="E324" s="50" t="s">
        <v>74</v>
      </c>
      <c r="F324" s="39">
        <f>'Source Data'!AN324-'Source Data'!J324</f>
        <v>180849</v>
      </c>
      <c r="G324" s="39">
        <f>'Source Data'!AO324-'Source Data'!K324</f>
        <v>-31316</v>
      </c>
      <c r="H324" s="39">
        <f>'Source Data'!AP324-'Source Data'!L324</f>
        <v>10298</v>
      </c>
      <c r="I324" s="39">
        <f>'Source Data'!AQ324-'Source Data'!M324</f>
        <v>100851</v>
      </c>
      <c r="J324" s="39">
        <f>'Source Data'!AR324-'Source Data'!N324</f>
        <v>90119</v>
      </c>
      <c r="K324" s="64">
        <f t="shared" si="4"/>
        <v>350801</v>
      </c>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row>
    <row r="325" spans="1:47" ht="20" customHeight="1">
      <c r="A325" s="48" t="s">
        <v>556</v>
      </c>
      <c r="B325" s="49">
        <v>241902</v>
      </c>
      <c r="C325" s="50" t="s">
        <v>254</v>
      </c>
      <c r="D325" s="50" t="s">
        <v>79</v>
      </c>
      <c r="E325" s="50" t="s">
        <v>74</v>
      </c>
      <c r="F325" s="39">
        <f>'Source Data'!AN325-'Source Data'!J325</f>
        <v>37173</v>
      </c>
      <c r="G325" s="39">
        <f>'Source Data'!AO325-'Source Data'!K325</f>
        <v>270792</v>
      </c>
      <c r="H325" s="39">
        <f>'Source Data'!AP325-'Source Data'!L325</f>
        <v>163082</v>
      </c>
      <c r="I325" s="39">
        <f>'Source Data'!AQ325-'Source Data'!M325</f>
        <v>105583</v>
      </c>
      <c r="J325" s="39">
        <f>'Source Data'!AR325-'Source Data'!N325</f>
        <v>314093</v>
      </c>
      <c r="K325" s="64">
        <f t="shared" si="4"/>
        <v>890723</v>
      </c>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row>
    <row r="326" spans="1:47" ht="20" customHeight="1">
      <c r="A326" s="48" t="s">
        <v>557</v>
      </c>
      <c r="B326" s="49">
        <v>15911</v>
      </c>
      <c r="C326" s="50" t="s">
        <v>99</v>
      </c>
      <c r="D326" s="50" t="s">
        <v>79</v>
      </c>
      <c r="E326" s="50" t="s">
        <v>74</v>
      </c>
      <c r="F326" s="39">
        <f>'Source Data'!AN326-'Source Data'!J326</f>
        <v>1639738</v>
      </c>
      <c r="G326" s="39">
        <f>'Source Data'!AO326-'Source Data'!K326</f>
        <v>2725354</v>
      </c>
      <c r="H326" s="39">
        <f>'Source Data'!AP326-'Source Data'!L326</f>
        <v>1924628</v>
      </c>
      <c r="I326" s="39">
        <f>'Source Data'!AQ326-'Source Data'!M326</f>
        <v>674292</v>
      </c>
      <c r="J326" s="39">
        <f>'Source Data'!AR326-'Source Data'!N326</f>
        <v>568430</v>
      </c>
      <c r="K326" s="64">
        <f t="shared" ref="K326:K389" si="5">SUM(F326:J326)</f>
        <v>7532442</v>
      </c>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row>
    <row r="327" spans="1:47" ht="20" customHeight="1">
      <c r="A327" s="48" t="s">
        <v>558</v>
      </c>
      <c r="B327" s="49">
        <v>36903</v>
      </c>
      <c r="C327" s="50" t="s">
        <v>131</v>
      </c>
      <c r="D327" s="50" t="s">
        <v>79</v>
      </c>
      <c r="E327" s="50" t="s">
        <v>74</v>
      </c>
      <c r="F327" s="39">
        <f>'Source Data'!AN327-'Source Data'!J327</f>
        <v>115115</v>
      </c>
      <c r="G327" s="39">
        <f>'Source Data'!AO327-'Source Data'!K327</f>
        <v>138749</v>
      </c>
      <c r="H327" s="39">
        <f>'Source Data'!AP327-'Source Data'!L327</f>
        <v>189294</v>
      </c>
      <c r="I327" s="39">
        <f>'Source Data'!AQ327-'Source Data'!M327</f>
        <v>159871</v>
      </c>
      <c r="J327" s="39">
        <f>'Source Data'!AR327-'Source Data'!N327</f>
        <v>236858</v>
      </c>
      <c r="K327" s="64">
        <f t="shared" si="5"/>
        <v>839887</v>
      </c>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row>
    <row r="328" spans="1:47" ht="20" customHeight="1">
      <c r="A328" s="48" t="s">
        <v>559</v>
      </c>
      <c r="B328" s="49">
        <v>220811</v>
      </c>
      <c r="C328" s="50" t="s">
        <v>91</v>
      </c>
      <c r="D328" s="50" t="s">
        <v>71</v>
      </c>
      <c r="E328" s="50" t="s">
        <v>74</v>
      </c>
      <c r="F328" s="39">
        <f>'Source Data'!AN328-'Source Data'!J328</f>
        <v>123</v>
      </c>
      <c r="G328" s="39">
        <f>'Source Data'!AO328-'Source Data'!K328</f>
        <v>-38901</v>
      </c>
      <c r="H328" s="39">
        <f>'Source Data'!AP328-'Source Data'!L328</f>
        <v>-14167</v>
      </c>
      <c r="I328" s="39">
        <f>'Source Data'!AQ328-'Source Data'!M328</f>
        <v>-16733</v>
      </c>
      <c r="J328" s="39">
        <f>'Source Data'!AR328-'Source Data'!N328</f>
        <v>48529</v>
      </c>
      <c r="K328" s="64">
        <f t="shared" si="5"/>
        <v>-21149</v>
      </c>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row>
    <row r="329" spans="1:47" ht="20" customHeight="1">
      <c r="A329" s="48" t="s">
        <v>560</v>
      </c>
      <c r="B329" s="49">
        <v>92801</v>
      </c>
      <c r="C329" s="50" t="s">
        <v>561</v>
      </c>
      <c r="D329" s="50" t="s">
        <v>71</v>
      </c>
      <c r="E329" s="50" t="s">
        <v>74</v>
      </c>
      <c r="F329" s="39">
        <f>'Source Data'!AN329-'Source Data'!J329</f>
        <v>0</v>
      </c>
      <c r="G329" s="39">
        <f>'Source Data'!AO329-'Source Data'!K329</f>
        <v>-328</v>
      </c>
      <c r="H329" s="39">
        <f>'Source Data'!AP329-'Source Data'!L329</f>
        <v>-3530</v>
      </c>
      <c r="I329" s="39">
        <f>'Source Data'!AQ329-'Source Data'!M329</f>
        <v>2434</v>
      </c>
      <c r="J329" s="39">
        <f>'Source Data'!AR329-'Source Data'!N329</f>
        <v>21061</v>
      </c>
      <c r="K329" s="64">
        <f t="shared" si="5"/>
        <v>19637</v>
      </c>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row>
    <row r="330" spans="1:47" ht="20" customHeight="1">
      <c r="A330" s="48" t="s">
        <v>562</v>
      </c>
      <c r="B330" s="49">
        <v>67903</v>
      </c>
      <c r="C330" s="50" t="s">
        <v>402</v>
      </c>
      <c r="D330" s="50" t="s">
        <v>79</v>
      </c>
      <c r="E330" s="50" t="s">
        <v>74</v>
      </c>
      <c r="F330" s="39">
        <f>'Source Data'!AN330-'Source Data'!J330</f>
        <v>55723</v>
      </c>
      <c r="G330" s="39">
        <f>'Source Data'!AO330-'Source Data'!K330</f>
        <v>76263</v>
      </c>
      <c r="H330" s="39">
        <f>'Source Data'!AP330-'Source Data'!L330</f>
        <v>79286</v>
      </c>
      <c r="I330" s="39">
        <f>'Source Data'!AQ330-'Source Data'!M330</f>
        <v>5315</v>
      </c>
      <c r="J330" s="39">
        <f>'Source Data'!AR330-'Source Data'!N330</f>
        <v>140113</v>
      </c>
      <c r="K330" s="64">
        <f t="shared" si="5"/>
        <v>356700</v>
      </c>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row>
    <row r="331" spans="1:47" ht="20" customHeight="1">
      <c r="A331" s="48" t="s">
        <v>563</v>
      </c>
      <c r="B331" s="49">
        <v>68901</v>
      </c>
      <c r="C331" s="50" t="s">
        <v>441</v>
      </c>
      <c r="D331" s="50" t="s">
        <v>79</v>
      </c>
      <c r="E331" s="50" t="s">
        <v>74</v>
      </c>
      <c r="F331" s="39">
        <f>'Source Data'!AN331-'Source Data'!J331</f>
        <v>1321990</v>
      </c>
      <c r="G331" s="39">
        <f>'Source Data'!AO331-'Source Data'!K331</f>
        <v>2199600</v>
      </c>
      <c r="H331" s="39">
        <f>'Source Data'!AP331-'Source Data'!L331</f>
        <v>4280458</v>
      </c>
      <c r="I331" s="39">
        <f>'Source Data'!AQ331-'Source Data'!M331</f>
        <v>533853</v>
      </c>
      <c r="J331" s="39">
        <f>'Source Data'!AR331-'Source Data'!N331</f>
        <v>1835911</v>
      </c>
      <c r="K331" s="64">
        <f t="shared" si="5"/>
        <v>10171812</v>
      </c>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row>
    <row r="332" spans="1:47" ht="20" customHeight="1">
      <c r="A332" s="48" t="s">
        <v>564</v>
      </c>
      <c r="B332" s="49">
        <v>74905</v>
      </c>
      <c r="C332" s="50" t="s">
        <v>256</v>
      </c>
      <c r="D332" s="50" t="s">
        <v>79</v>
      </c>
      <c r="E332" s="50" t="s">
        <v>74</v>
      </c>
      <c r="F332" s="39">
        <f>'Source Data'!AN332-'Source Data'!J332</f>
        <v>46915</v>
      </c>
      <c r="G332" s="39">
        <f>'Source Data'!AO332-'Source Data'!K332</f>
        <v>-18073</v>
      </c>
      <c r="H332" s="39">
        <f>'Source Data'!AP332-'Source Data'!L332</f>
        <v>24836</v>
      </c>
      <c r="I332" s="39">
        <f>'Source Data'!AQ332-'Source Data'!M332</f>
        <v>26541</v>
      </c>
      <c r="J332" s="39">
        <f>'Source Data'!AR332-'Source Data'!N332</f>
        <v>28196</v>
      </c>
      <c r="K332" s="64">
        <f t="shared" si="5"/>
        <v>108415</v>
      </c>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row>
    <row r="333" spans="1:47" ht="20" customHeight="1">
      <c r="A333" s="48" t="s">
        <v>565</v>
      </c>
      <c r="B333" s="49">
        <v>108903</v>
      </c>
      <c r="C333" s="50" t="s">
        <v>291</v>
      </c>
      <c r="D333" s="50" t="s">
        <v>79</v>
      </c>
      <c r="E333" s="50" t="s">
        <v>74</v>
      </c>
      <c r="F333" s="39">
        <f>'Source Data'!AN333-'Source Data'!J333</f>
        <v>-156879</v>
      </c>
      <c r="G333" s="39">
        <f>'Source Data'!AO333-'Source Data'!K333</f>
        <v>617572</v>
      </c>
      <c r="H333" s="39">
        <f>'Source Data'!AP333-'Source Data'!L333</f>
        <v>92092</v>
      </c>
      <c r="I333" s="39">
        <f>'Source Data'!AQ333-'Source Data'!M333</f>
        <v>330193</v>
      </c>
      <c r="J333" s="39">
        <f>'Source Data'!AR333-'Source Data'!N333</f>
        <v>794013</v>
      </c>
      <c r="K333" s="64">
        <f t="shared" si="5"/>
        <v>1676991</v>
      </c>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row>
    <row r="334" spans="1:47" ht="20" customHeight="1">
      <c r="A334" s="48" t="s">
        <v>566</v>
      </c>
      <c r="B334" s="49">
        <v>48901</v>
      </c>
      <c r="C334" s="50" t="s">
        <v>567</v>
      </c>
      <c r="D334" s="50" t="s">
        <v>79</v>
      </c>
      <c r="E334" s="50" t="s">
        <v>74</v>
      </c>
      <c r="F334" s="39">
        <f>'Source Data'!AN334-'Source Data'!J334</f>
        <v>9979</v>
      </c>
      <c r="G334" s="39">
        <f>'Source Data'!AO334-'Source Data'!K334</f>
        <v>-261</v>
      </c>
      <c r="H334" s="39">
        <f>'Source Data'!AP334-'Source Data'!L334</f>
        <v>47874</v>
      </c>
      <c r="I334" s="39">
        <f>'Source Data'!AQ334-'Source Data'!M334</f>
        <v>-11673</v>
      </c>
      <c r="J334" s="39">
        <f>'Source Data'!AR334-'Source Data'!N334</f>
        <v>134722</v>
      </c>
      <c r="K334" s="64">
        <f t="shared" si="5"/>
        <v>180641</v>
      </c>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row>
    <row r="335" spans="1:47" ht="20" customHeight="1">
      <c r="A335" s="48" t="s">
        <v>568</v>
      </c>
      <c r="B335" s="49">
        <v>15905</v>
      </c>
      <c r="C335" s="50" t="s">
        <v>99</v>
      </c>
      <c r="D335" s="50" t="s">
        <v>79</v>
      </c>
      <c r="E335" s="50" t="s">
        <v>74</v>
      </c>
      <c r="F335" s="39">
        <f>'Source Data'!AN335-'Source Data'!J335</f>
        <v>92659</v>
      </c>
      <c r="G335" s="39">
        <f>'Source Data'!AO335-'Source Data'!K335</f>
        <v>-2113277</v>
      </c>
      <c r="H335" s="39">
        <f>'Source Data'!AP335-'Source Data'!L335</f>
        <v>749526</v>
      </c>
      <c r="I335" s="39">
        <f>'Source Data'!AQ335-'Source Data'!M335</f>
        <v>-333998</v>
      </c>
      <c r="J335" s="39">
        <f>'Source Data'!AR335-'Source Data'!N335</f>
        <v>513766</v>
      </c>
      <c r="K335" s="64">
        <f t="shared" si="5"/>
        <v>-1091324</v>
      </c>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row>
    <row r="336" spans="1:47" ht="20" customHeight="1">
      <c r="A336" s="48" t="s">
        <v>568</v>
      </c>
      <c r="B336" s="49">
        <v>234903</v>
      </c>
      <c r="C336" s="50" t="s">
        <v>347</v>
      </c>
      <c r="D336" s="50" t="s">
        <v>79</v>
      </c>
      <c r="E336" s="50" t="s">
        <v>74</v>
      </c>
      <c r="F336" s="39">
        <f>'Source Data'!AN336-'Source Data'!J336</f>
        <v>130346</v>
      </c>
      <c r="G336" s="39">
        <f>'Source Data'!AO336-'Source Data'!K336</f>
        <v>281208</v>
      </c>
      <c r="H336" s="39">
        <f>'Source Data'!AP336-'Source Data'!L336</f>
        <v>176682</v>
      </c>
      <c r="I336" s="39">
        <f>'Source Data'!AQ336-'Source Data'!M336</f>
        <v>69486</v>
      </c>
      <c r="J336" s="39">
        <f>'Source Data'!AR336-'Source Data'!N336</f>
        <v>107798</v>
      </c>
      <c r="K336" s="64">
        <f t="shared" si="5"/>
        <v>765520</v>
      </c>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row>
    <row r="337" spans="1:47" ht="20" customHeight="1">
      <c r="A337" s="48" t="s">
        <v>569</v>
      </c>
      <c r="B337" s="49">
        <v>108904</v>
      </c>
      <c r="C337" s="50" t="s">
        <v>291</v>
      </c>
      <c r="D337" s="50" t="s">
        <v>79</v>
      </c>
      <c r="E337" s="50" t="s">
        <v>74</v>
      </c>
      <c r="F337" s="39">
        <f>'Source Data'!AN337-'Source Data'!J337</f>
        <v>5554111</v>
      </c>
      <c r="G337" s="39">
        <f>'Source Data'!AO337-'Source Data'!K337</f>
        <v>11393930</v>
      </c>
      <c r="H337" s="39">
        <f>'Source Data'!AP337-'Source Data'!L337</f>
        <v>4126159</v>
      </c>
      <c r="I337" s="39">
        <f>'Source Data'!AQ337-'Source Data'!M337</f>
        <v>1151258</v>
      </c>
      <c r="J337" s="39">
        <f>'Source Data'!AR337-'Source Data'!N337</f>
        <v>3300503</v>
      </c>
      <c r="K337" s="64">
        <f t="shared" si="5"/>
        <v>25525961</v>
      </c>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row>
    <row r="338" spans="1:47" ht="20" customHeight="1">
      <c r="A338" s="48" t="s">
        <v>570</v>
      </c>
      <c r="B338" s="49">
        <v>120901</v>
      </c>
      <c r="C338" s="50" t="s">
        <v>571</v>
      </c>
      <c r="D338" s="50" t="s">
        <v>79</v>
      </c>
      <c r="E338" s="50" t="s">
        <v>74</v>
      </c>
      <c r="F338" s="39">
        <f>'Source Data'!AN338-'Source Data'!J338</f>
        <v>21422</v>
      </c>
      <c r="G338" s="39">
        <f>'Source Data'!AO338-'Source Data'!K338</f>
        <v>333438</v>
      </c>
      <c r="H338" s="39">
        <f>'Source Data'!AP338-'Source Data'!L338</f>
        <v>142080</v>
      </c>
      <c r="I338" s="39">
        <f>'Source Data'!AQ338-'Source Data'!M338</f>
        <v>68919</v>
      </c>
      <c r="J338" s="39">
        <f>'Source Data'!AR338-'Source Data'!N338</f>
        <v>474483</v>
      </c>
      <c r="K338" s="64">
        <f t="shared" si="5"/>
        <v>1040342</v>
      </c>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row>
    <row r="339" spans="1:47" ht="20" customHeight="1">
      <c r="A339" s="48" t="s">
        <v>572</v>
      </c>
      <c r="B339" s="49">
        <v>57833</v>
      </c>
      <c r="C339" s="50" t="s">
        <v>70</v>
      </c>
      <c r="D339" s="50" t="s">
        <v>71</v>
      </c>
      <c r="E339" s="50" t="s">
        <v>74</v>
      </c>
      <c r="F339" s="39">
        <f>'Source Data'!AN339-'Source Data'!J339</f>
        <v>0</v>
      </c>
      <c r="G339" s="39">
        <f>'Source Data'!AO339-'Source Data'!K339</f>
        <v>-141859</v>
      </c>
      <c r="H339" s="39">
        <f>'Source Data'!AP339-'Source Data'!L339</f>
        <v>-67720</v>
      </c>
      <c r="I339" s="39">
        <f>'Source Data'!AQ339-'Source Data'!M339</f>
        <v>-11390</v>
      </c>
      <c r="J339" s="39">
        <f>'Source Data'!AR339-'Source Data'!N339</f>
        <v>96536</v>
      </c>
      <c r="K339" s="64">
        <f t="shared" si="5"/>
        <v>-124433</v>
      </c>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row>
    <row r="340" spans="1:47" ht="20" customHeight="1">
      <c r="A340" s="48" t="s">
        <v>573</v>
      </c>
      <c r="B340" s="49">
        <v>123805</v>
      </c>
      <c r="C340" s="50" t="s">
        <v>202</v>
      </c>
      <c r="D340" s="50" t="s">
        <v>71</v>
      </c>
      <c r="E340" s="50" t="s">
        <v>74</v>
      </c>
      <c r="F340" s="39">
        <f>'Source Data'!AN340-'Source Data'!J340</f>
        <v>3454</v>
      </c>
      <c r="G340" s="39">
        <f>'Source Data'!AO340-'Source Data'!K340</f>
        <v>60578</v>
      </c>
      <c r="H340" s="39">
        <f>'Source Data'!AP340-'Source Data'!L340</f>
        <v>93211</v>
      </c>
      <c r="I340" s="39">
        <f>'Source Data'!AQ340-'Source Data'!M340</f>
        <v>51642</v>
      </c>
      <c r="J340" s="39">
        <f>'Source Data'!AR340-'Source Data'!N340</f>
        <v>0</v>
      </c>
      <c r="K340" s="64">
        <f t="shared" si="5"/>
        <v>208885</v>
      </c>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row>
    <row r="341" spans="1:47" ht="20" customHeight="1">
      <c r="A341" s="48" t="s">
        <v>574</v>
      </c>
      <c r="B341" s="49">
        <v>241903</v>
      </c>
      <c r="C341" s="50" t="s">
        <v>254</v>
      </c>
      <c r="D341" s="50" t="s">
        <v>79</v>
      </c>
      <c r="E341" s="50" t="s">
        <v>74</v>
      </c>
      <c r="F341" s="39">
        <f>'Source Data'!AN341-'Source Data'!J341</f>
        <v>230718</v>
      </c>
      <c r="G341" s="39">
        <f>'Source Data'!AO341-'Source Data'!K341</f>
        <v>-9081</v>
      </c>
      <c r="H341" s="39">
        <f>'Source Data'!AP341-'Source Data'!L341</f>
        <v>335219</v>
      </c>
      <c r="I341" s="39">
        <f>'Source Data'!AQ341-'Source Data'!M341</f>
        <v>140958</v>
      </c>
      <c r="J341" s="39">
        <f>'Source Data'!AR341-'Source Data'!N341</f>
        <v>1002302</v>
      </c>
      <c r="K341" s="64">
        <f t="shared" si="5"/>
        <v>1700116</v>
      </c>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row>
    <row r="342" spans="1:47" ht="20" customHeight="1">
      <c r="A342" s="48" t="s">
        <v>575</v>
      </c>
      <c r="B342" s="49">
        <v>71804</v>
      </c>
      <c r="C342" s="50" t="s">
        <v>141</v>
      </c>
      <c r="D342" s="50" t="s">
        <v>71</v>
      </c>
      <c r="E342" s="50" t="s">
        <v>74</v>
      </c>
      <c r="F342" s="39">
        <f>'Source Data'!AN342-'Source Data'!J342</f>
        <v>0</v>
      </c>
      <c r="G342" s="39">
        <f>'Source Data'!AO342-'Source Data'!K342</f>
        <v>29815</v>
      </c>
      <c r="H342" s="39">
        <f>'Source Data'!AP342-'Source Data'!L342</f>
        <v>25168</v>
      </c>
      <c r="I342" s="39">
        <f>'Source Data'!AQ342-'Source Data'!M342</f>
        <v>-15809</v>
      </c>
      <c r="J342" s="39">
        <f>'Source Data'!AR342-'Source Data'!N342</f>
        <v>11282</v>
      </c>
      <c r="K342" s="64">
        <f t="shared" si="5"/>
        <v>50456</v>
      </c>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row>
    <row r="343" spans="1:47" ht="20" customHeight="1">
      <c r="A343" s="48" t="s">
        <v>576</v>
      </c>
      <c r="B343" s="49">
        <v>71902</v>
      </c>
      <c r="C343" s="50" t="s">
        <v>141</v>
      </c>
      <c r="D343" s="50" t="s">
        <v>79</v>
      </c>
      <c r="E343" s="50" t="s">
        <v>74</v>
      </c>
      <c r="F343" s="39">
        <f>'Source Data'!AN343-'Source Data'!J343</f>
        <v>1805331</v>
      </c>
      <c r="G343" s="39">
        <f>'Source Data'!AO343-'Source Data'!K343</f>
        <v>19525775</v>
      </c>
      <c r="H343" s="39">
        <f>'Source Data'!AP343-'Source Data'!L343</f>
        <v>3244294</v>
      </c>
      <c r="I343" s="39">
        <f>'Source Data'!AQ343-'Source Data'!M343</f>
        <v>3382651</v>
      </c>
      <c r="J343" s="39">
        <f>'Source Data'!AR343-'Source Data'!N343</f>
        <v>2115216</v>
      </c>
      <c r="K343" s="64">
        <f t="shared" si="5"/>
        <v>30073267</v>
      </c>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row>
    <row r="344" spans="1:47" ht="20" customHeight="1">
      <c r="A344" s="48" t="s">
        <v>577</v>
      </c>
      <c r="B344" s="49">
        <v>71810</v>
      </c>
      <c r="C344" s="50" t="s">
        <v>141</v>
      </c>
      <c r="D344" s="50" t="s">
        <v>71</v>
      </c>
      <c r="E344" s="50" t="s">
        <v>74</v>
      </c>
      <c r="F344" s="39">
        <f>'Source Data'!AN344-'Source Data'!J344</f>
        <v>439706</v>
      </c>
      <c r="G344" s="39">
        <f>'Source Data'!AO344-'Source Data'!K344</f>
        <v>186663</v>
      </c>
      <c r="H344" s="39">
        <f>'Source Data'!AP344-'Source Data'!L344</f>
        <v>219525</v>
      </c>
      <c r="I344" s="39">
        <f>'Source Data'!AQ344-'Source Data'!M344</f>
        <v>139187</v>
      </c>
      <c r="J344" s="39">
        <f>'Source Data'!AR344-'Source Data'!N344</f>
        <v>101926</v>
      </c>
      <c r="K344" s="64">
        <f t="shared" si="5"/>
        <v>1087007</v>
      </c>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row>
    <row r="345" spans="1:47" ht="20" customHeight="1">
      <c r="A345" s="48" t="s">
        <v>578</v>
      </c>
      <c r="B345" s="49">
        <v>15836</v>
      </c>
      <c r="C345" s="50" t="s">
        <v>99</v>
      </c>
      <c r="D345" s="50" t="s">
        <v>71</v>
      </c>
      <c r="E345" s="50" t="s">
        <v>74</v>
      </c>
      <c r="F345" s="39">
        <f>'Source Data'!AN345-'Source Data'!J345</f>
        <v>0</v>
      </c>
      <c r="G345" s="39">
        <f>'Source Data'!AO345-'Source Data'!K345</f>
        <v>51767</v>
      </c>
      <c r="H345" s="39">
        <f>'Source Data'!AP345-'Source Data'!L345</f>
        <v>62430</v>
      </c>
      <c r="I345" s="39">
        <f>'Source Data'!AQ345-'Source Data'!M345</f>
        <v>28725</v>
      </c>
      <c r="J345" s="39">
        <f>'Source Data'!AR345-'Source Data'!N345</f>
        <v>14443</v>
      </c>
      <c r="K345" s="64">
        <f t="shared" si="5"/>
        <v>157365</v>
      </c>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row>
    <row r="346" spans="1:47" ht="20" customHeight="1">
      <c r="A346" s="48" t="s">
        <v>579</v>
      </c>
      <c r="B346" s="49">
        <v>243902</v>
      </c>
      <c r="C346" s="50" t="s">
        <v>322</v>
      </c>
      <c r="D346" s="50" t="s">
        <v>79</v>
      </c>
      <c r="E346" s="50" t="s">
        <v>74</v>
      </c>
      <c r="F346" s="39">
        <f>'Source Data'!AN346-'Source Data'!J346</f>
        <v>49122</v>
      </c>
      <c r="G346" s="39">
        <f>'Source Data'!AO346-'Source Data'!K346</f>
        <v>186213</v>
      </c>
      <c r="H346" s="39">
        <f>'Source Data'!AP346-'Source Data'!L346</f>
        <v>53371</v>
      </c>
      <c r="I346" s="39">
        <f>'Source Data'!AQ346-'Source Data'!M346</f>
        <v>152373</v>
      </c>
      <c r="J346" s="39">
        <f>'Source Data'!AR346-'Source Data'!N346</f>
        <v>113206</v>
      </c>
      <c r="K346" s="64">
        <f t="shared" si="5"/>
        <v>554285</v>
      </c>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row>
    <row r="347" spans="1:47" ht="20" customHeight="1">
      <c r="A347" s="48" t="s">
        <v>580</v>
      </c>
      <c r="B347" s="49">
        <v>101877</v>
      </c>
      <c r="C347" s="50" t="s">
        <v>76</v>
      </c>
      <c r="D347" s="50" t="s">
        <v>71</v>
      </c>
      <c r="E347" s="50" t="s">
        <v>292</v>
      </c>
      <c r="F347" s="39">
        <f>'Source Data'!AN347-'Source Data'!J347</f>
        <v>1400</v>
      </c>
      <c r="G347" s="39">
        <f>'Source Data'!AO347-'Source Data'!K347</f>
        <v>75166</v>
      </c>
      <c r="H347" s="39">
        <f>'Source Data'!AP347-'Source Data'!L347</f>
        <v>65856</v>
      </c>
      <c r="I347" s="39">
        <f>'Source Data'!AQ347-'Source Data'!M347</f>
        <v>152667</v>
      </c>
      <c r="J347" s="39">
        <f>'Source Data'!AR347-'Source Data'!N347</f>
        <v>66206</v>
      </c>
      <c r="K347" s="64">
        <f t="shared" si="5"/>
        <v>361295</v>
      </c>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row>
    <row r="348" spans="1:47" ht="20" customHeight="1">
      <c r="A348" s="48" t="s">
        <v>581</v>
      </c>
      <c r="B348" s="49">
        <v>11902</v>
      </c>
      <c r="C348" s="50" t="s">
        <v>197</v>
      </c>
      <c r="D348" s="50" t="s">
        <v>79</v>
      </c>
      <c r="E348" s="50" t="s">
        <v>74</v>
      </c>
      <c r="F348" s="39">
        <f>'Source Data'!AN348-'Source Data'!J348</f>
        <v>1242022</v>
      </c>
      <c r="G348" s="39">
        <f>'Source Data'!AO348-'Source Data'!K348</f>
        <v>1522424</v>
      </c>
      <c r="H348" s="39">
        <f>'Source Data'!AP348-'Source Data'!L348</f>
        <v>847264</v>
      </c>
      <c r="I348" s="39">
        <f>'Source Data'!AQ348-'Source Data'!M348</f>
        <v>600810</v>
      </c>
      <c r="J348" s="39">
        <f>'Source Data'!AR348-'Source Data'!N348</f>
        <v>1016400</v>
      </c>
      <c r="K348" s="64">
        <f t="shared" si="5"/>
        <v>5228920</v>
      </c>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row>
    <row r="349" spans="1:47" ht="20" customHeight="1">
      <c r="A349" s="48" t="s">
        <v>582</v>
      </c>
      <c r="B349" s="49">
        <v>1903</v>
      </c>
      <c r="C349" s="50" t="s">
        <v>360</v>
      </c>
      <c r="D349" s="50" t="s">
        <v>79</v>
      </c>
      <c r="E349" s="50" t="s">
        <v>74</v>
      </c>
      <c r="F349" s="39">
        <f>'Source Data'!AN349-'Source Data'!J349</f>
        <v>150140</v>
      </c>
      <c r="G349" s="39">
        <f>'Source Data'!AO349-'Source Data'!K349</f>
        <v>95446</v>
      </c>
      <c r="H349" s="39">
        <f>'Source Data'!AP349-'Source Data'!L349</f>
        <v>288201</v>
      </c>
      <c r="I349" s="39">
        <f>'Source Data'!AQ349-'Source Data'!M349</f>
        <v>21536</v>
      </c>
      <c r="J349" s="39">
        <f>'Source Data'!AR349-'Source Data'!N349</f>
        <v>197120</v>
      </c>
      <c r="K349" s="64">
        <f t="shared" si="5"/>
        <v>752443</v>
      </c>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row>
    <row r="350" spans="1:47" ht="20" customHeight="1">
      <c r="A350" s="48" t="s">
        <v>583</v>
      </c>
      <c r="B350" s="49">
        <v>102906</v>
      </c>
      <c r="C350" s="50" t="s">
        <v>584</v>
      </c>
      <c r="D350" s="50" t="s">
        <v>79</v>
      </c>
      <c r="E350" s="50" t="s">
        <v>74</v>
      </c>
      <c r="F350" s="39">
        <f>'Source Data'!AN350-'Source Data'!J350</f>
        <v>186716</v>
      </c>
      <c r="G350" s="39">
        <f>'Source Data'!AO350-'Source Data'!K350</f>
        <v>75582</v>
      </c>
      <c r="H350" s="39">
        <f>'Source Data'!AP350-'Source Data'!L350</f>
        <v>98049</v>
      </c>
      <c r="I350" s="39">
        <f>'Source Data'!AQ350-'Source Data'!M350</f>
        <v>78004</v>
      </c>
      <c r="J350" s="39">
        <f>'Source Data'!AR350-'Source Data'!N350</f>
        <v>112236</v>
      </c>
      <c r="K350" s="64">
        <f t="shared" si="5"/>
        <v>550587</v>
      </c>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row>
    <row r="351" spans="1:47" ht="20" customHeight="1">
      <c r="A351" s="48" t="s">
        <v>585</v>
      </c>
      <c r="B351" s="49">
        <v>70903</v>
      </c>
      <c r="C351" s="50" t="s">
        <v>174</v>
      </c>
      <c r="D351" s="50" t="s">
        <v>79</v>
      </c>
      <c r="E351" s="50" t="s">
        <v>74</v>
      </c>
      <c r="F351" s="39">
        <f>'Source Data'!AN351-'Source Data'!J351</f>
        <v>621529</v>
      </c>
      <c r="G351" s="39">
        <f>'Source Data'!AO351-'Source Data'!K351</f>
        <v>320743</v>
      </c>
      <c r="H351" s="39">
        <f>'Source Data'!AP351-'Source Data'!L351</f>
        <v>726574</v>
      </c>
      <c r="I351" s="39">
        <f>'Source Data'!AQ351-'Source Data'!M351</f>
        <v>370047</v>
      </c>
      <c r="J351" s="39">
        <f>'Source Data'!AR351-'Source Data'!N351</f>
        <v>617766</v>
      </c>
      <c r="K351" s="64">
        <f t="shared" si="5"/>
        <v>2656659</v>
      </c>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row>
    <row r="352" spans="1:47" ht="20" customHeight="1">
      <c r="A352" s="48" t="s">
        <v>586</v>
      </c>
      <c r="B352" s="49">
        <v>49906</v>
      </c>
      <c r="C352" s="50" t="s">
        <v>339</v>
      </c>
      <c r="D352" s="50" t="s">
        <v>79</v>
      </c>
      <c r="E352" s="50" t="s">
        <v>74</v>
      </c>
      <c r="F352" s="39">
        <f>'Source Data'!AN352-'Source Data'!J352</f>
        <v>75937</v>
      </c>
      <c r="G352" s="39">
        <f>'Source Data'!AO352-'Source Data'!K352</f>
        <v>146015</v>
      </c>
      <c r="H352" s="39">
        <f>'Source Data'!AP352-'Source Data'!L352</f>
        <v>69684</v>
      </c>
      <c r="I352" s="39">
        <f>'Source Data'!AQ352-'Source Data'!M352</f>
        <v>59390</v>
      </c>
      <c r="J352" s="39">
        <f>'Source Data'!AR352-'Source Data'!N352</f>
        <v>102618</v>
      </c>
      <c r="K352" s="64">
        <f t="shared" si="5"/>
        <v>453644</v>
      </c>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row>
    <row r="353" spans="1:47" ht="20" customHeight="1">
      <c r="A353" s="48" t="s">
        <v>587</v>
      </c>
      <c r="B353" s="49">
        <v>72802</v>
      </c>
      <c r="C353" s="50" t="s">
        <v>247</v>
      </c>
      <c r="D353" s="50" t="s">
        <v>71</v>
      </c>
      <c r="E353" s="50" t="s">
        <v>74</v>
      </c>
      <c r="F353" s="39">
        <f>'Source Data'!AN353-'Source Data'!J353</f>
        <v>0</v>
      </c>
      <c r="G353" s="39">
        <f>'Source Data'!AO353-'Source Data'!K353</f>
        <v>1274</v>
      </c>
      <c r="H353" s="39">
        <f>'Source Data'!AP353-'Source Data'!L353</f>
        <v>29932</v>
      </c>
      <c r="I353" s="39">
        <f>'Source Data'!AQ353-'Source Data'!M353</f>
        <v>9294</v>
      </c>
      <c r="J353" s="39">
        <f>'Source Data'!AR353-'Source Data'!N353</f>
        <v>0</v>
      </c>
      <c r="K353" s="64">
        <f t="shared" si="5"/>
        <v>40500</v>
      </c>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row>
    <row r="354" spans="1:47" ht="20" customHeight="1">
      <c r="A354" s="48" t="s">
        <v>588</v>
      </c>
      <c r="B354" s="49">
        <v>15844</v>
      </c>
      <c r="C354" s="50" t="s">
        <v>99</v>
      </c>
      <c r="D354" s="50" t="s">
        <v>71</v>
      </c>
      <c r="E354" s="50" t="s">
        <v>289</v>
      </c>
      <c r="F354" s="39">
        <f>'Source Data'!AN354-'Source Data'!J354</f>
        <v>207192</v>
      </c>
      <c r="G354" s="39">
        <f>'Source Data'!AO354-'Source Data'!K354</f>
        <v>276328</v>
      </c>
      <c r="H354" s="39">
        <f>'Source Data'!AP354-'Source Data'!L354</f>
        <v>165425</v>
      </c>
      <c r="I354" s="39">
        <f>'Source Data'!AQ354-'Source Data'!M354</f>
        <v>253582</v>
      </c>
      <c r="J354" s="39">
        <f>'Source Data'!AR354-'Source Data'!N354</f>
        <v>120757</v>
      </c>
      <c r="K354" s="64">
        <f t="shared" si="5"/>
        <v>1023284</v>
      </c>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row>
    <row r="355" spans="1:47" ht="20" customHeight="1">
      <c r="A355" s="48" t="s">
        <v>589</v>
      </c>
      <c r="B355" s="49">
        <v>101872</v>
      </c>
      <c r="C355" s="50" t="s">
        <v>76</v>
      </c>
      <c r="D355" s="50" t="s">
        <v>71</v>
      </c>
      <c r="E355" s="50" t="s">
        <v>74</v>
      </c>
      <c r="F355" s="39">
        <f>'Source Data'!AN355-'Source Data'!J355</f>
        <v>581062</v>
      </c>
      <c r="G355" s="39">
        <f>'Source Data'!AO355-'Source Data'!K355</f>
        <v>388225</v>
      </c>
      <c r="H355" s="39">
        <f>'Source Data'!AP355-'Source Data'!L355</f>
        <v>439714</v>
      </c>
      <c r="I355" s="39">
        <f>'Source Data'!AQ355-'Source Data'!M355</f>
        <v>158610</v>
      </c>
      <c r="J355" s="39">
        <f>'Source Data'!AR355-'Source Data'!N355</f>
        <v>69081</v>
      </c>
      <c r="K355" s="64">
        <f t="shared" si="5"/>
        <v>1636692</v>
      </c>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row>
    <row r="356" spans="1:47" ht="20" customHeight="1">
      <c r="A356" s="48" t="s">
        <v>590</v>
      </c>
      <c r="B356" s="49">
        <v>174910</v>
      </c>
      <c r="C356" s="50" t="s">
        <v>372</v>
      </c>
      <c r="D356" s="50" t="s">
        <v>79</v>
      </c>
      <c r="E356" s="50" t="s">
        <v>591</v>
      </c>
      <c r="F356" s="39">
        <f>'Source Data'!AN356-'Source Data'!J356</f>
        <v>-96604</v>
      </c>
      <c r="G356" s="39">
        <f>'Source Data'!AO356-'Source Data'!K356</f>
        <v>-66032</v>
      </c>
      <c r="H356" s="39">
        <f>'Source Data'!AP356-'Source Data'!L356</f>
        <v>-39434</v>
      </c>
      <c r="I356" s="39">
        <f>'Source Data'!AQ356-'Source Data'!M356</f>
        <v>-45066</v>
      </c>
      <c r="J356" s="39">
        <f>'Source Data'!AR356-'Source Data'!N356</f>
        <v>-13402</v>
      </c>
      <c r="K356" s="64">
        <f t="shared" si="5"/>
        <v>-260538</v>
      </c>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row>
    <row r="357" spans="1:47" ht="20" customHeight="1">
      <c r="A357" s="48" t="s">
        <v>592</v>
      </c>
      <c r="B357" s="49">
        <v>30906</v>
      </c>
      <c r="C357" s="50" t="s">
        <v>182</v>
      </c>
      <c r="D357" s="50" t="s">
        <v>79</v>
      </c>
      <c r="E357" s="50" t="s">
        <v>74</v>
      </c>
      <c r="F357" s="39">
        <f>'Source Data'!AN357-'Source Data'!J357</f>
        <v>48950</v>
      </c>
      <c r="G357" s="39">
        <f>'Source Data'!AO357-'Source Data'!K357</f>
        <v>247068</v>
      </c>
      <c r="H357" s="39">
        <f>'Source Data'!AP357-'Source Data'!L357</f>
        <v>66397</v>
      </c>
      <c r="I357" s="39">
        <f>'Source Data'!AQ357-'Source Data'!M357</f>
        <v>29624</v>
      </c>
      <c r="J357" s="39">
        <f>'Source Data'!AR357-'Source Data'!N357</f>
        <v>287926</v>
      </c>
      <c r="K357" s="64">
        <f t="shared" si="5"/>
        <v>679965</v>
      </c>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row>
    <row r="358" spans="1:47" ht="20" customHeight="1">
      <c r="A358" s="48" t="s">
        <v>593</v>
      </c>
      <c r="B358" s="49">
        <v>107905</v>
      </c>
      <c r="C358" s="50" t="s">
        <v>163</v>
      </c>
      <c r="D358" s="50" t="s">
        <v>79</v>
      </c>
      <c r="E358" s="50" t="s">
        <v>74</v>
      </c>
      <c r="F358" s="39">
        <f>'Source Data'!AN358-'Source Data'!J358</f>
        <v>250495</v>
      </c>
      <c r="G358" s="39">
        <f>'Source Data'!AO358-'Source Data'!K358</f>
        <v>107547</v>
      </c>
      <c r="H358" s="39">
        <f>'Source Data'!AP358-'Source Data'!L358</f>
        <v>245578</v>
      </c>
      <c r="I358" s="39">
        <f>'Source Data'!AQ358-'Source Data'!M358</f>
        <v>268148</v>
      </c>
      <c r="J358" s="39">
        <f>'Source Data'!AR358-'Source Data'!N358</f>
        <v>299750</v>
      </c>
      <c r="K358" s="64">
        <f t="shared" si="5"/>
        <v>1171518</v>
      </c>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row>
    <row r="359" spans="1:47" ht="20" customHeight="1">
      <c r="A359" s="48" t="s">
        <v>594</v>
      </c>
      <c r="B359" s="49">
        <v>121906</v>
      </c>
      <c r="C359" s="50" t="s">
        <v>299</v>
      </c>
      <c r="D359" s="50" t="s">
        <v>79</v>
      </c>
      <c r="E359" s="50" t="s">
        <v>74</v>
      </c>
      <c r="F359" s="39">
        <f>'Source Data'!AN359-'Source Data'!J359</f>
        <v>74589</v>
      </c>
      <c r="G359" s="39">
        <f>'Source Data'!AO359-'Source Data'!K359</f>
        <v>-5288</v>
      </c>
      <c r="H359" s="39">
        <f>'Source Data'!AP359-'Source Data'!L359</f>
        <v>53986</v>
      </c>
      <c r="I359" s="39">
        <f>'Source Data'!AQ359-'Source Data'!M359</f>
        <v>39835</v>
      </c>
      <c r="J359" s="39">
        <f>'Source Data'!AR359-'Source Data'!N359</f>
        <v>128360</v>
      </c>
      <c r="K359" s="64">
        <f t="shared" si="5"/>
        <v>291482</v>
      </c>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row>
    <row r="360" spans="1:47" ht="20" customHeight="1">
      <c r="A360" s="48" t="s">
        <v>595</v>
      </c>
      <c r="B360" s="49">
        <v>50901</v>
      </c>
      <c r="C360" s="50" t="s">
        <v>455</v>
      </c>
      <c r="D360" s="50" t="s">
        <v>79</v>
      </c>
      <c r="E360" s="50" t="s">
        <v>74</v>
      </c>
      <c r="F360" s="39">
        <f>'Source Data'!AN360-'Source Data'!J360</f>
        <v>-2515</v>
      </c>
      <c r="G360" s="39">
        <f>'Source Data'!AO360-'Source Data'!K360</f>
        <v>-27967</v>
      </c>
      <c r="H360" s="39">
        <f>'Source Data'!AP360-'Source Data'!L360</f>
        <v>21498</v>
      </c>
      <c r="I360" s="39">
        <f>'Source Data'!AQ360-'Source Data'!M360</f>
        <v>15118</v>
      </c>
      <c r="J360" s="39">
        <f>'Source Data'!AR360-'Source Data'!N360</f>
        <v>36111</v>
      </c>
      <c r="K360" s="64">
        <f t="shared" si="5"/>
        <v>42245</v>
      </c>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row>
    <row r="361" spans="1:47" ht="20" customHeight="1">
      <c r="A361" s="48" t="s">
        <v>596</v>
      </c>
      <c r="B361" s="49">
        <v>220904</v>
      </c>
      <c r="C361" s="50" t="s">
        <v>91</v>
      </c>
      <c r="D361" s="50" t="s">
        <v>79</v>
      </c>
      <c r="E361" s="50" t="s">
        <v>74</v>
      </c>
      <c r="F361" s="39">
        <f>'Source Data'!AN361-'Source Data'!J361</f>
        <v>-434360</v>
      </c>
      <c r="G361" s="39">
        <f>'Source Data'!AO361-'Source Data'!K361</f>
        <v>55307</v>
      </c>
      <c r="H361" s="39">
        <f>'Source Data'!AP361-'Source Data'!L361</f>
        <v>512713</v>
      </c>
      <c r="I361" s="39">
        <f>'Source Data'!AQ361-'Source Data'!M361</f>
        <v>405179</v>
      </c>
      <c r="J361" s="39">
        <f>'Source Data'!AR361-'Source Data'!N361</f>
        <v>140280</v>
      </c>
      <c r="K361" s="64">
        <f t="shared" si="5"/>
        <v>679119</v>
      </c>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row>
    <row r="362" spans="1:47" ht="20" customHeight="1">
      <c r="A362" s="48" t="s">
        <v>597</v>
      </c>
      <c r="B362" s="49">
        <v>57834</v>
      </c>
      <c r="C362" s="50" t="s">
        <v>70</v>
      </c>
      <c r="D362" s="50" t="s">
        <v>71</v>
      </c>
      <c r="E362" s="50" t="s">
        <v>74</v>
      </c>
      <c r="F362" s="39">
        <f>'Source Data'!AN362-'Source Data'!J362</f>
        <v>6561</v>
      </c>
      <c r="G362" s="39">
        <f>'Source Data'!AO362-'Source Data'!K362</f>
        <v>31314</v>
      </c>
      <c r="H362" s="39">
        <f>'Source Data'!AP362-'Source Data'!L362</f>
        <v>19421</v>
      </c>
      <c r="I362" s="39">
        <f>'Source Data'!AQ362-'Source Data'!M362</f>
        <v>73599</v>
      </c>
      <c r="J362" s="39">
        <f>'Source Data'!AR362-'Source Data'!N362</f>
        <v>40252</v>
      </c>
      <c r="K362" s="64">
        <f t="shared" si="5"/>
        <v>171147</v>
      </c>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row>
    <row r="363" spans="1:47" ht="20" customHeight="1">
      <c r="A363" s="48" t="s">
        <v>598</v>
      </c>
      <c r="B363" s="49">
        <v>101811</v>
      </c>
      <c r="C363" s="50" t="s">
        <v>76</v>
      </c>
      <c r="D363" s="50" t="s">
        <v>71</v>
      </c>
      <c r="E363" s="50" t="s">
        <v>74</v>
      </c>
      <c r="F363" s="39">
        <f>'Source Data'!AN363-'Source Data'!J363</f>
        <v>2628</v>
      </c>
      <c r="G363" s="39">
        <f>'Source Data'!AO363-'Source Data'!K363</f>
        <v>-117061</v>
      </c>
      <c r="H363" s="39">
        <f>'Source Data'!AP363-'Source Data'!L363</f>
        <v>4</v>
      </c>
      <c r="I363" s="39">
        <f>'Source Data'!AQ363-'Source Data'!M363</f>
        <v>-12326</v>
      </c>
      <c r="J363" s="39">
        <f>'Source Data'!AR363-'Source Data'!N363</f>
        <v>0</v>
      </c>
      <c r="K363" s="64">
        <f t="shared" si="5"/>
        <v>-126755</v>
      </c>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row>
    <row r="364" spans="1:47" ht="20" customHeight="1">
      <c r="A364" s="48" t="s">
        <v>599</v>
      </c>
      <c r="B364" s="49">
        <v>108809</v>
      </c>
      <c r="C364" s="50" t="s">
        <v>291</v>
      </c>
      <c r="D364" s="50" t="s">
        <v>71</v>
      </c>
      <c r="E364" s="50" t="s">
        <v>74</v>
      </c>
      <c r="F364" s="39">
        <f>'Source Data'!AN364-'Source Data'!J364</f>
        <v>0</v>
      </c>
      <c r="G364" s="39">
        <f>'Source Data'!AO364-'Source Data'!K364</f>
        <v>4697</v>
      </c>
      <c r="H364" s="39">
        <f>'Source Data'!AP364-'Source Data'!L364</f>
        <v>-9876</v>
      </c>
      <c r="I364" s="39">
        <f>'Source Data'!AQ364-'Source Data'!M364</f>
        <v>45948</v>
      </c>
      <c r="J364" s="39">
        <f>'Source Data'!AR364-'Source Data'!N364</f>
        <v>0</v>
      </c>
      <c r="K364" s="64">
        <f t="shared" si="5"/>
        <v>40769</v>
      </c>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row>
    <row r="365" spans="1:47" ht="20" customHeight="1">
      <c r="A365" s="48" t="s">
        <v>600</v>
      </c>
      <c r="B365" s="49">
        <v>210906</v>
      </c>
      <c r="C365" s="50" t="s">
        <v>367</v>
      </c>
      <c r="D365" s="50" t="s">
        <v>79</v>
      </c>
      <c r="E365" s="50" t="s">
        <v>74</v>
      </c>
      <c r="F365" s="39">
        <f>'Source Data'!AN365-'Source Data'!J365</f>
        <v>8975</v>
      </c>
      <c r="G365" s="39">
        <f>'Source Data'!AO365-'Source Data'!K365</f>
        <v>11856</v>
      </c>
      <c r="H365" s="39">
        <f>'Source Data'!AP365-'Source Data'!L365</f>
        <v>12615</v>
      </c>
      <c r="I365" s="39">
        <f>'Source Data'!AQ365-'Source Data'!M365</f>
        <v>8740</v>
      </c>
      <c r="J365" s="39">
        <f>'Source Data'!AR365-'Source Data'!N365</f>
        <v>8276</v>
      </c>
      <c r="K365" s="64">
        <f t="shared" si="5"/>
        <v>50462</v>
      </c>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row>
    <row r="366" spans="1:47" ht="20" customHeight="1">
      <c r="A366" s="48" t="s">
        <v>601</v>
      </c>
      <c r="B366" s="49">
        <v>143906</v>
      </c>
      <c r="C366" s="50" t="s">
        <v>602</v>
      </c>
      <c r="D366" s="50" t="s">
        <v>79</v>
      </c>
      <c r="E366" s="50" t="s">
        <v>74</v>
      </c>
      <c r="F366" s="39">
        <f>'Source Data'!AN366-'Source Data'!J366</f>
        <v>45824</v>
      </c>
      <c r="G366" s="39">
        <f>'Source Data'!AO366-'Source Data'!K366</f>
        <v>49064</v>
      </c>
      <c r="H366" s="39">
        <f>'Source Data'!AP366-'Source Data'!L366</f>
        <v>33001</v>
      </c>
      <c r="I366" s="39">
        <f>'Source Data'!AQ366-'Source Data'!M366</f>
        <v>2829</v>
      </c>
      <c r="J366" s="39">
        <f>'Source Data'!AR366-'Source Data'!N366</f>
        <v>11259</v>
      </c>
      <c r="K366" s="64">
        <f t="shared" si="5"/>
        <v>141977</v>
      </c>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row>
    <row r="367" spans="1:47" ht="20" customHeight="1">
      <c r="A367" s="48" t="s">
        <v>603</v>
      </c>
      <c r="B367" s="49">
        <v>71903</v>
      </c>
      <c r="C367" s="50" t="s">
        <v>141</v>
      </c>
      <c r="D367" s="50" t="s">
        <v>79</v>
      </c>
      <c r="E367" s="50" t="s">
        <v>74</v>
      </c>
      <c r="F367" s="39">
        <f>'Source Data'!AN367-'Source Data'!J367</f>
        <v>118504</v>
      </c>
      <c r="G367" s="39">
        <f>'Source Data'!AO367-'Source Data'!K367</f>
        <v>424704</v>
      </c>
      <c r="H367" s="39">
        <f>'Source Data'!AP367-'Source Data'!L367</f>
        <v>340678</v>
      </c>
      <c r="I367" s="39">
        <f>'Source Data'!AQ367-'Source Data'!M367</f>
        <v>67215</v>
      </c>
      <c r="J367" s="39">
        <f>'Source Data'!AR367-'Source Data'!N367</f>
        <v>377671</v>
      </c>
      <c r="K367" s="64">
        <f t="shared" si="5"/>
        <v>1328772</v>
      </c>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row>
    <row r="368" spans="1:47" ht="20" customHeight="1">
      <c r="A368" s="48" t="s">
        <v>604</v>
      </c>
      <c r="B368" s="49">
        <v>81902</v>
      </c>
      <c r="C368" s="50" t="s">
        <v>525</v>
      </c>
      <c r="D368" s="50" t="s">
        <v>79</v>
      </c>
      <c r="E368" s="50" t="s">
        <v>74</v>
      </c>
      <c r="F368" s="39">
        <f>'Source Data'!AN368-'Source Data'!J368</f>
        <v>27323</v>
      </c>
      <c r="G368" s="39">
        <f>'Source Data'!AO368-'Source Data'!K368</f>
        <v>570746</v>
      </c>
      <c r="H368" s="39">
        <f>'Source Data'!AP368-'Source Data'!L368</f>
        <v>226244</v>
      </c>
      <c r="I368" s="39">
        <f>'Source Data'!AQ368-'Source Data'!M368</f>
        <v>-12942</v>
      </c>
      <c r="J368" s="39">
        <f>'Source Data'!AR368-'Source Data'!N368</f>
        <v>87736</v>
      </c>
      <c r="K368" s="64">
        <f t="shared" si="5"/>
        <v>899107</v>
      </c>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row>
    <row r="369" spans="1:47" ht="20" customHeight="1">
      <c r="A369" s="48" t="s">
        <v>605</v>
      </c>
      <c r="B369" s="49">
        <v>70801</v>
      </c>
      <c r="C369" s="50" t="s">
        <v>174</v>
      </c>
      <c r="D369" s="50" t="s">
        <v>71</v>
      </c>
      <c r="E369" s="50" t="s">
        <v>74</v>
      </c>
      <c r="F369" s="39">
        <f>'Source Data'!AN369-'Source Data'!J369</f>
        <v>80696</v>
      </c>
      <c r="G369" s="39">
        <f>'Source Data'!AO369-'Source Data'!K369</f>
        <v>231466</v>
      </c>
      <c r="H369" s="39">
        <f>'Source Data'!AP369-'Source Data'!L369</f>
        <v>644097</v>
      </c>
      <c r="I369" s="39">
        <f>'Source Data'!AQ369-'Source Data'!M369</f>
        <v>-25218</v>
      </c>
      <c r="J369" s="39">
        <f>'Source Data'!AR369-'Source Data'!N369</f>
        <v>0</v>
      </c>
      <c r="K369" s="64">
        <f t="shared" si="5"/>
        <v>931041</v>
      </c>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row>
    <row r="370" spans="1:47" ht="20" customHeight="1">
      <c r="A370" s="48" t="s">
        <v>606</v>
      </c>
      <c r="B370" s="49">
        <v>128904</v>
      </c>
      <c r="C370" s="50" t="s">
        <v>607</v>
      </c>
      <c r="D370" s="50" t="s">
        <v>79</v>
      </c>
      <c r="E370" s="50" t="s">
        <v>74</v>
      </c>
      <c r="F370" s="39">
        <f>'Source Data'!AN370-'Source Data'!J370</f>
        <v>65708</v>
      </c>
      <c r="G370" s="39">
        <f>'Source Data'!AO370-'Source Data'!K370</f>
        <v>46755</v>
      </c>
      <c r="H370" s="39">
        <f>'Source Data'!AP370-'Source Data'!L370</f>
        <v>81719</v>
      </c>
      <c r="I370" s="39">
        <f>'Source Data'!AQ370-'Source Data'!M370</f>
        <v>62401</v>
      </c>
      <c r="J370" s="39">
        <f>'Source Data'!AR370-'Source Data'!N370</f>
        <v>61340</v>
      </c>
      <c r="K370" s="64">
        <f t="shared" si="5"/>
        <v>317923</v>
      </c>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row>
    <row r="371" spans="1:47" ht="20" customHeight="1">
      <c r="A371" s="48" t="s">
        <v>608</v>
      </c>
      <c r="B371" s="49">
        <v>60914</v>
      </c>
      <c r="C371" s="50" t="s">
        <v>452</v>
      </c>
      <c r="D371" s="50" t="s">
        <v>79</v>
      </c>
      <c r="E371" s="50" t="s">
        <v>74</v>
      </c>
      <c r="F371" s="39">
        <f>'Source Data'!AN371-'Source Data'!J371</f>
        <v>-1705</v>
      </c>
      <c r="G371" s="39">
        <f>'Source Data'!AO371-'Source Data'!K371</f>
        <v>74673</v>
      </c>
      <c r="H371" s="39">
        <f>'Source Data'!AP371-'Source Data'!L371</f>
        <v>10618</v>
      </c>
      <c r="I371" s="39">
        <f>'Source Data'!AQ371-'Source Data'!M371</f>
        <v>29424</v>
      </c>
      <c r="J371" s="39">
        <f>'Source Data'!AR371-'Source Data'!N371</f>
        <v>44405</v>
      </c>
      <c r="K371" s="64">
        <f t="shared" si="5"/>
        <v>157415</v>
      </c>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row>
    <row r="372" spans="1:47" ht="20" customHeight="1">
      <c r="A372" s="48" t="s">
        <v>609</v>
      </c>
      <c r="B372" s="49">
        <v>43904</v>
      </c>
      <c r="C372" s="50" t="s">
        <v>112</v>
      </c>
      <c r="D372" s="50" t="s">
        <v>79</v>
      </c>
      <c r="E372" s="50" t="s">
        <v>74</v>
      </c>
      <c r="F372" s="39">
        <f>'Source Data'!AN372-'Source Data'!J372</f>
        <v>585819</v>
      </c>
      <c r="G372" s="39">
        <f>'Source Data'!AO372-'Source Data'!K372</f>
        <v>247072</v>
      </c>
      <c r="H372" s="39">
        <f>'Source Data'!AP372-'Source Data'!L372</f>
        <v>495267</v>
      </c>
      <c r="I372" s="39">
        <f>'Source Data'!AQ372-'Source Data'!M372</f>
        <v>514710</v>
      </c>
      <c r="J372" s="39">
        <f>'Source Data'!AR372-'Source Data'!N372</f>
        <v>723878</v>
      </c>
      <c r="K372" s="64">
        <f t="shared" si="5"/>
        <v>2566746</v>
      </c>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row>
    <row r="373" spans="1:47" ht="20" customHeight="1">
      <c r="A373" s="48" t="s">
        <v>610</v>
      </c>
      <c r="B373" s="49">
        <v>185902</v>
      </c>
      <c r="C373" s="50" t="s">
        <v>265</v>
      </c>
      <c r="D373" s="50" t="s">
        <v>79</v>
      </c>
      <c r="E373" s="50" t="s">
        <v>74</v>
      </c>
      <c r="F373" s="39">
        <f>'Source Data'!AN373-'Source Data'!J373</f>
        <v>53972</v>
      </c>
      <c r="G373" s="39">
        <f>'Source Data'!AO373-'Source Data'!K373</f>
        <v>20435</v>
      </c>
      <c r="H373" s="39">
        <f>'Source Data'!AP373-'Source Data'!L373</f>
        <v>103858</v>
      </c>
      <c r="I373" s="39">
        <f>'Source Data'!AQ373-'Source Data'!M373</f>
        <v>59870</v>
      </c>
      <c r="J373" s="39">
        <f>'Source Data'!AR373-'Source Data'!N373</f>
        <v>158513</v>
      </c>
      <c r="K373" s="64">
        <f t="shared" si="5"/>
        <v>396648</v>
      </c>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row>
    <row r="374" spans="1:47" ht="20" customHeight="1">
      <c r="A374" s="48" t="s">
        <v>611</v>
      </c>
      <c r="B374" s="49">
        <v>75906</v>
      </c>
      <c r="C374" s="50" t="s">
        <v>612</v>
      </c>
      <c r="D374" s="50" t="s">
        <v>79</v>
      </c>
      <c r="E374" s="50" t="s">
        <v>74</v>
      </c>
      <c r="F374" s="39">
        <f>'Source Data'!AN374-'Source Data'!J374</f>
        <v>91960</v>
      </c>
      <c r="G374" s="39">
        <f>'Source Data'!AO374-'Source Data'!K374</f>
        <v>85644</v>
      </c>
      <c r="H374" s="39">
        <f>'Source Data'!AP374-'Source Data'!L374</f>
        <v>70458</v>
      </c>
      <c r="I374" s="39">
        <f>'Source Data'!AQ374-'Source Data'!M374</f>
        <v>18250</v>
      </c>
      <c r="J374" s="39">
        <f>'Source Data'!AR374-'Source Data'!N374</f>
        <v>26390</v>
      </c>
      <c r="K374" s="64">
        <f t="shared" si="5"/>
        <v>292702</v>
      </c>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row>
    <row r="375" spans="1:47" ht="20" customHeight="1">
      <c r="A375" s="48" t="s">
        <v>613</v>
      </c>
      <c r="B375" s="49">
        <v>70905</v>
      </c>
      <c r="C375" s="50" t="s">
        <v>174</v>
      </c>
      <c r="D375" s="50" t="s">
        <v>79</v>
      </c>
      <c r="E375" s="50" t="s">
        <v>74</v>
      </c>
      <c r="F375" s="39">
        <f>'Source Data'!AN375-'Source Data'!J375</f>
        <v>437519</v>
      </c>
      <c r="G375" s="39">
        <f>'Source Data'!AO375-'Source Data'!K375</f>
        <v>343158</v>
      </c>
      <c r="H375" s="39">
        <f>'Source Data'!AP375-'Source Data'!L375</f>
        <v>829097</v>
      </c>
      <c r="I375" s="39">
        <f>'Source Data'!AQ375-'Source Data'!M375</f>
        <v>100073</v>
      </c>
      <c r="J375" s="39">
        <f>'Source Data'!AR375-'Source Data'!N375</f>
        <v>204794</v>
      </c>
      <c r="K375" s="64">
        <f t="shared" si="5"/>
        <v>1914641</v>
      </c>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row>
    <row r="376" spans="1:47" ht="20" customHeight="1">
      <c r="A376" s="48" t="s">
        <v>614</v>
      </c>
      <c r="B376" s="49">
        <v>75901</v>
      </c>
      <c r="C376" s="50" t="s">
        <v>612</v>
      </c>
      <c r="D376" s="50" t="s">
        <v>79</v>
      </c>
      <c r="E376" s="50" t="s">
        <v>74</v>
      </c>
      <c r="F376" s="39">
        <f>'Source Data'!AN376-'Source Data'!J376</f>
        <v>111365</v>
      </c>
      <c r="G376" s="39">
        <f>'Source Data'!AO376-'Source Data'!K376</f>
        <v>140862</v>
      </c>
      <c r="H376" s="39">
        <f>'Source Data'!AP376-'Source Data'!L376</f>
        <v>96870</v>
      </c>
      <c r="I376" s="39">
        <f>'Source Data'!AQ376-'Source Data'!M376</f>
        <v>63083</v>
      </c>
      <c r="J376" s="39">
        <f>'Source Data'!AR376-'Source Data'!N376</f>
        <v>50484</v>
      </c>
      <c r="K376" s="64">
        <f t="shared" si="5"/>
        <v>462664</v>
      </c>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row>
    <row r="377" spans="1:47" ht="20" customHeight="1">
      <c r="A377" s="48" t="s">
        <v>615</v>
      </c>
      <c r="B377" s="49">
        <v>246902</v>
      </c>
      <c r="C377" s="50" t="s">
        <v>464</v>
      </c>
      <c r="D377" s="50" t="s">
        <v>79</v>
      </c>
      <c r="E377" s="50" t="s">
        <v>74</v>
      </c>
      <c r="F377" s="39">
        <f>'Source Data'!AN377-'Source Data'!J377</f>
        <v>120538</v>
      </c>
      <c r="G377" s="39">
        <f>'Source Data'!AO377-'Source Data'!K377</f>
        <v>215028</v>
      </c>
      <c r="H377" s="39">
        <f>'Source Data'!AP377-'Source Data'!L377</f>
        <v>173358</v>
      </c>
      <c r="I377" s="39">
        <f>'Source Data'!AQ377-'Source Data'!M377</f>
        <v>217753</v>
      </c>
      <c r="J377" s="39">
        <f>'Source Data'!AR377-'Source Data'!N377</f>
        <v>194000</v>
      </c>
      <c r="K377" s="64">
        <f t="shared" si="5"/>
        <v>920677</v>
      </c>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row>
    <row r="378" spans="1:47" ht="20" customHeight="1">
      <c r="A378" s="48" t="s">
        <v>616</v>
      </c>
      <c r="B378" s="49">
        <v>247901</v>
      </c>
      <c r="C378" s="50" t="s">
        <v>617</v>
      </c>
      <c r="D378" s="50" t="s">
        <v>79</v>
      </c>
      <c r="E378" s="50" t="s">
        <v>74</v>
      </c>
      <c r="F378" s="39">
        <f>'Source Data'!AN378-'Source Data'!J378</f>
        <v>688618</v>
      </c>
      <c r="G378" s="39">
        <f>'Source Data'!AO378-'Source Data'!K378</f>
        <v>351615</v>
      </c>
      <c r="H378" s="39">
        <f>'Source Data'!AP378-'Source Data'!L378</f>
        <v>245131</v>
      </c>
      <c r="I378" s="39">
        <f>'Source Data'!AQ378-'Source Data'!M378</f>
        <v>422766</v>
      </c>
      <c r="J378" s="39">
        <f>'Source Data'!AR378-'Source Data'!N378</f>
        <v>474028</v>
      </c>
      <c r="K378" s="64">
        <f t="shared" si="5"/>
        <v>2182158</v>
      </c>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row>
    <row r="379" spans="1:47" ht="20" customHeight="1">
      <c r="A379" s="48" t="s">
        <v>618</v>
      </c>
      <c r="B379" s="49">
        <v>178914</v>
      </c>
      <c r="C379" s="50" t="s">
        <v>97</v>
      </c>
      <c r="D379" s="50" t="s">
        <v>79</v>
      </c>
      <c r="E379" s="50" t="s">
        <v>74</v>
      </c>
      <c r="F379" s="39">
        <f>'Source Data'!AN379-'Source Data'!J379</f>
        <v>579413</v>
      </c>
      <c r="G379" s="39">
        <f>'Source Data'!AO379-'Source Data'!K379</f>
        <v>904893</v>
      </c>
      <c r="H379" s="39">
        <f>'Source Data'!AP379-'Source Data'!L379</f>
        <v>699433</v>
      </c>
      <c r="I379" s="39">
        <f>'Source Data'!AQ379-'Source Data'!M379</f>
        <v>-42410</v>
      </c>
      <c r="J379" s="39">
        <f>'Source Data'!AR379-'Source Data'!N379</f>
        <v>1170361</v>
      </c>
      <c r="K379" s="64">
        <f t="shared" si="5"/>
        <v>3311690</v>
      </c>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row>
    <row r="380" spans="1:47" ht="20" customHeight="1">
      <c r="A380" s="48" t="s">
        <v>619</v>
      </c>
      <c r="B380" s="49">
        <v>77901</v>
      </c>
      <c r="C380" s="50" t="s">
        <v>620</v>
      </c>
      <c r="D380" s="50" t="s">
        <v>79</v>
      </c>
      <c r="E380" s="50" t="s">
        <v>74</v>
      </c>
      <c r="F380" s="39">
        <f>'Source Data'!AN380-'Source Data'!J380</f>
        <v>-74292</v>
      </c>
      <c r="G380" s="39">
        <f>'Source Data'!AO380-'Source Data'!K380</f>
        <v>18890</v>
      </c>
      <c r="H380" s="39">
        <f>'Source Data'!AP380-'Source Data'!L380</f>
        <v>112776</v>
      </c>
      <c r="I380" s="39">
        <f>'Source Data'!AQ380-'Source Data'!M380</f>
        <v>86565</v>
      </c>
      <c r="J380" s="39">
        <f>'Source Data'!AR380-'Source Data'!N380</f>
        <v>302867</v>
      </c>
      <c r="K380" s="64">
        <f t="shared" si="5"/>
        <v>446806</v>
      </c>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row>
    <row r="381" spans="1:47" ht="20" customHeight="1">
      <c r="A381" s="48" t="s">
        <v>621</v>
      </c>
      <c r="B381" s="49">
        <v>148902</v>
      </c>
      <c r="C381" s="50" t="s">
        <v>258</v>
      </c>
      <c r="D381" s="50" t="s">
        <v>79</v>
      </c>
      <c r="E381" s="50" t="s">
        <v>74</v>
      </c>
      <c r="F381" s="39">
        <f>'Source Data'!AN381-'Source Data'!J381</f>
        <v>33059</v>
      </c>
      <c r="G381" s="39">
        <f>'Source Data'!AO381-'Source Data'!K381</f>
        <v>7765</v>
      </c>
      <c r="H381" s="39">
        <f>'Source Data'!AP381-'Source Data'!L381</f>
        <v>14607</v>
      </c>
      <c r="I381" s="39">
        <f>'Source Data'!AQ381-'Source Data'!M381</f>
        <v>10249</v>
      </c>
      <c r="J381" s="39">
        <f>'Source Data'!AR381-'Source Data'!N381</f>
        <v>36703</v>
      </c>
      <c r="K381" s="64">
        <f t="shared" si="5"/>
        <v>102383</v>
      </c>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row>
    <row r="382" spans="1:47" ht="20" customHeight="1">
      <c r="A382" s="48" t="s">
        <v>622</v>
      </c>
      <c r="B382" s="49">
        <v>169910</v>
      </c>
      <c r="C382" s="50" t="s">
        <v>267</v>
      </c>
      <c r="D382" s="50" t="s">
        <v>79</v>
      </c>
      <c r="E382" s="50" t="s">
        <v>74</v>
      </c>
      <c r="F382" s="39">
        <f>'Source Data'!AN382-'Source Data'!J382</f>
        <v>45968</v>
      </c>
      <c r="G382" s="39">
        <f>'Source Data'!AO382-'Source Data'!K382</f>
        <v>-17351</v>
      </c>
      <c r="H382" s="39">
        <f>'Source Data'!AP382-'Source Data'!L382</f>
        <v>26412</v>
      </c>
      <c r="I382" s="39">
        <f>'Source Data'!AQ382-'Source Data'!M382</f>
        <v>30881</v>
      </c>
      <c r="J382" s="39">
        <f>'Source Data'!AR382-'Source Data'!N382</f>
        <v>16962</v>
      </c>
      <c r="K382" s="64">
        <f t="shared" si="5"/>
        <v>102872</v>
      </c>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row>
    <row r="383" spans="1:47" ht="20" customHeight="1">
      <c r="A383" s="48" t="s">
        <v>623</v>
      </c>
      <c r="B383" s="49">
        <v>129902</v>
      </c>
      <c r="C383" s="50" t="s">
        <v>467</v>
      </c>
      <c r="D383" s="50" t="s">
        <v>79</v>
      </c>
      <c r="E383" s="50" t="s">
        <v>74</v>
      </c>
      <c r="F383" s="39">
        <f>'Source Data'!AN383-'Source Data'!J383</f>
        <v>3126207</v>
      </c>
      <c r="G383" s="39">
        <f>'Source Data'!AO383-'Source Data'!K383</f>
        <v>2970465</v>
      </c>
      <c r="H383" s="39">
        <f>'Source Data'!AP383-'Source Data'!L383</f>
        <v>4643253</v>
      </c>
      <c r="I383" s="39">
        <f>'Source Data'!AQ383-'Source Data'!M383</f>
        <v>3733407</v>
      </c>
      <c r="J383" s="39">
        <f>'Source Data'!AR383-'Source Data'!N383</f>
        <v>3262351</v>
      </c>
      <c r="K383" s="64">
        <f t="shared" si="5"/>
        <v>17735683</v>
      </c>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row>
    <row r="384" spans="1:47" ht="20" customHeight="1">
      <c r="A384" s="48" t="s">
        <v>624</v>
      </c>
      <c r="B384" s="49">
        <v>114904</v>
      </c>
      <c r="C384" s="50" t="s">
        <v>227</v>
      </c>
      <c r="D384" s="50" t="s">
        <v>79</v>
      </c>
      <c r="E384" s="50" t="s">
        <v>74</v>
      </c>
      <c r="F384" s="39">
        <f>'Source Data'!AN384-'Source Data'!J384</f>
        <v>-42707</v>
      </c>
      <c r="G384" s="39">
        <f>'Source Data'!AO384-'Source Data'!K384</f>
        <v>-78708</v>
      </c>
      <c r="H384" s="39">
        <f>'Source Data'!AP384-'Source Data'!L384</f>
        <v>82758</v>
      </c>
      <c r="I384" s="39">
        <f>'Source Data'!AQ384-'Source Data'!M384</f>
        <v>-4785</v>
      </c>
      <c r="J384" s="39">
        <f>'Source Data'!AR384-'Source Data'!N384</f>
        <v>180326</v>
      </c>
      <c r="K384" s="64">
        <f t="shared" si="5"/>
        <v>136884</v>
      </c>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row>
    <row r="385" spans="1:47" ht="20" customHeight="1">
      <c r="A385" s="48" t="s">
        <v>625</v>
      </c>
      <c r="B385" s="49">
        <v>79907</v>
      </c>
      <c r="C385" s="50" t="s">
        <v>626</v>
      </c>
      <c r="D385" s="50" t="s">
        <v>79</v>
      </c>
      <c r="E385" s="50" t="s">
        <v>74</v>
      </c>
      <c r="F385" s="39">
        <f>'Source Data'!AN385-'Source Data'!J385</f>
        <v>5621748</v>
      </c>
      <c r="G385" s="39">
        <f>'Source Data'!AO385-'Source Data'!K385</f>
        <v>148341</v>
      </c>
      <c r="H385" s="39">
        <f>'Source Data'!AP385-'Source Data'!L385</f>
        <v>10542028</v>
      </c>
      <c r="I385" s="39">
        <f>'Source Data'!AQ385-'Source Data'!M385</f>
        <v>1991099</v>
      </c>
      <c r="J385" s="39">
        <f>'Source Data'!AR385-'Source Data'!N385</f>
        <v>4172562</v>
      </c>
      <c r="K385" s="64">
        <f t="shared" si="5"/>
        <v>22475778</v>
      </c>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row>
    <row r="386" spans="1:47" ht="20" customHeight="1">
      <c r="A386" s="48" t="s">
        <v>627</v>
      </c>
      <c r="B386" s="49">
        <v>242906</v>
      </c>
      <c r="C386" s="50" t="s">
        <v>628</v>
      </c>
      <c r="D386" s="50" t="s">
        <v>79</v>
      </c>
      <c r="E386" s="50" t="s">
        <v>74</v>
      </c>
      <c r="F386" s="39">
        <f>'Source Data'!AN386-'Source Data'!J386</f>
        <v>32934</v>
      </c>
      <c r="G386" s="39">
        <f>'Source Data'!AO386-'Source Data'!K386</f>
        <v>26113</v>
      </c>
      <c r="H386" s="39">
        <f>'Source Data'!AP386-'Source Data'!L386</f>
        <v>-2803</v>
      </c>
      <c r="I386" s="39">
        <f>'Source Data'!AQ386-'Source Data'!M386</f>
        <v>38846</v>
      </c>
      <c r="J386" s="39">
        <f>'Source Data'!AR386-'Source Data'!N386</f>
        <v>90228</v>
      </c>
      <c r="K386" s="64">
        <f t="shared" si="5"/>
        <v>185318</v>
      </c>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row>
    <row r="387" spans="1:47" ht="20" customHeight="1">
      <c r="A387" s="48" t="s">
        <v>629</v>
      </c>
      <c r="B387" s="49">
        <v>186902</v>
      </c>
      <c r="C387" s="50" t="s">
        <v>316</v>
      </c>
      <c r="D387" s="50" t="s">
        <v>79</v>
      </c>
      <c r="E387" s="50" t="s">
        <v>74</v>
      </c>
      <c r="F387" s="39">
        <f>'Source Data'!AN387-'Source Data'!J387</f>
        <v>677389</v>
      </c>
      <c r="G387" s="39">
        <f>'Source Data'!AO387-'Source Data'!K387</f>
        <v>29130</v>
      </c>
      <c r="H387" s="39">
        <f>'Source Data'!AP387-'Source Data'!L387</f>
        <v>388089</v>
      </c>
      <c r="I387" s="39">
        <f>'Source Data'!AQ387-'Source Data'!M387</f>
        <v>211099</v>
      </c>
      <c r="J387" s="39">
        <f>'Source Data'!AR387-'Source Data'!N387</f>
        <v>25967</v>
      </c>
      <c r="K387" s="64">
        <f t="shared" si="5"/>
        <v>1331674</v>
      </c>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row>
    <row r="388" spans="1:47" ht="20" customHeight="1">
      <c r="A388" s="48" t="s">
        <v>630</v>
      </c>
      <c r="B388" s="49">
        <v>220809</v>
      </c>
      <c r="C388" s="50" t="s">
        <v>91</v>
      </c>
      <c r="D388" s="50" t="s">
        <v>71</v>
      </c>
      <c r="E388" s="50" t="s">
        <v>74</v>
      </c>
      <c r="F388" s="39">
        <f>'Source Data'!AN388-'Source Data'!J388</f>
        <v>0</v>
      </c>
      <c r="G388" s="39">
        <f>'Source Data'!AO388-'Source Data'!K388</f>
        <v>74509</v>
      </c>
      <c r="H388" s="39">
        <f>'Source Data'!AP388-'Source Data'!L388</f>
        <v>71696</v>
      </c>
      <c r="I388" s="39">
        <f>'Source Data'!AQ388-'Source Data'!M388</f>
        <v>42777</v>
      </c>
      <c r="J388" s="39">
        <f>'Source Data'!AR388-'Source Data'!N388</f>
        <v>13394</v>
      </c>
      <c r="K388" s="64">
        <f t="shared" si="5"/>
        <v>202376</v>
      </c>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row>
    <row r="389" spans="1:47" ht="20" customHeight="1">
      <c r="A389" s="48" t="s">
        <v>631</v>
      </c>
      <c r="B389" s="49">
        <v>220905</v>
      </c>
      <c r="C389" s="50" t="s">
        <v>91</v>
      </c>
      <c r="D389" s="50" t="s">
        <v>79</v>
      </c>
      <c r="E389" s="50" t="s">
        <v>74</v>
      </c>
      <c r="F389" s="39">
        <f>'Source Data'!AN389-'Source Data'!J389</f>
        <v>3532936</v>
      </c>
      <c r="G389" s="39">
        <f>'Source Data'!AO389-'Source Data'!K389</f>
        <v>396999</v>
      </c>
      <c r="H389" s="39">
        <f>'Source Data'!AP389-'Source Data'!L389</f>
        <v>6310875</v>
      </c>
      <c r="I389" s="39">
        <f>'Source Data'!AQ389-'Source Data'!M389</f>
        <v>3896230</v>
      </c>
      <c r="J389" s="39">
        <f>'Source Data'!AR389-'Source Data'!N389</f>
        <v>3603138</v>
      </c>
      <c r="K389" s="64">
        <f t="shared" si="5"/>
        <v>17740178</v>
      </c>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row>
    <row r="390" spans="1:47" ht="20" customHeight="1">
      <c r="A390" s="48" t="s">
        <v>632</v>
      </c>
      <c r="B390" s="49">
        <v>198903</v>
      </c>
      <c r="C390" s="50" t="s">
        <v>282</v>
      </c>
      <c r="D390" s="50" t="s">
        <v>79</v>
      </c>
      <c r="E390" s="50" t="s">
        <v>74</v>
      </c>
      <c r="F390" s="39">
        <f>'Source Data'!AN390-'Source Data'!J390</f>
        <v>109448</v>
      </c>
      <c r="G390" s="39">
        <f>'Source Data'!AO390-'Source Data'!K390</f>
        <v>182754</v>
      </c>
      <c r="H390" s="39">
        <f>'Source Data'!AP390-'Source Data'!L390</f>
        <v>263427</v>
      </c>
      <c r="I390" s="39">
        <f>'Source Data'!AQ390-'Source Data'!M390</f>
        <v>274311</v>
      </c>
      <c r="J390" s="39">
        <f>'Source Data'!AR390-'Source Data'!N390</f>
        <v>113361</v>
      </c>
      <c r="K390" s="64">
        <f t="shared" ref="K390:K453" si="6">SUM(F390:J390)</f>
        <v>943301</v>
      </c>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row>
    <row r="391" spans="1:47" ht="20" customHeight="1">
      <c r="A391" s="48" t="s">
        <v>633</v>
      </c>
      <c r="B391" s="49">
        <v>1904</v>
      </c>
      <c r="C391" s="50" t="s">
        <v>360</v>
      </c>
      <c r="D391" s="50" t="s">
        <v>79</v>
      </c>
      <c r="E391" s="50" t="s">
        <v>74</v>
      </c>
      <c r="F391" s="39">
        <f>'Source Data'!AN391-'Source Data'!J391</f>
        <v>120732</v>
      </c>
      <c r="G391" s="39">
        <f>'Source Data'!AO391-'Source Data'!K391</f>
        <v>106896</v>
      </c>
      <c r="H391" s="39">
        <f>'Source Data'!AP391-'Source Data'!L391</f>
        <v>118746</v>
      </c>
      <c r="I391" s="39">
        <f>'Source Data'!AQ391-'Source Data'!M391</f>
        <v>112218</v>
      </c>
      <c r="J391" s="39">
        <f>'Source Data'!AR391-'Source Data'!N391</f>
        <v>155040</v>
      </c>
      <c r="K391" s="64">
        <f t="shared" si="6"/>
        <v>613632</v>
      </c>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row>
    <row r="392" spans="1:47" ht="20" customHeight="1">
      <c r="A392" s="48" t="s">
        <v>634</v>
      </c>
      <c r="B392" s="49">
        <v>86901</v>
      </c>
      <c r="C392" s="50" t="s">
        <v>541</v>
      </c>
      <c r="D392" s="50" t="s">
        <v>79</v>
      </c>
      <c r="E392" s="50" t="s">
        <v>74</v>
      </c>
      <c r="F392" s="39">
        <f>'Source Data'!AN392-'Source Data'!J392</f>
        <v>53463</v>
      </c>
      <c r="G392" s="39">
        <f>'Source Data'!AO392-'Source Data'!K392</f>
        <v>496843</v>
      </c>
      <c r="H392" s="39">
        <f>'Source Data'!AP392-'Source Data'!L392</f>
        <v>449524</v>
      </c>
      <c r="I392" s="39">
        <f>'Source Data'!AQ392-'Source Data'!M392</f>
        <v>209339</v>
      </c>
      <c r="J392" s="39">
        <f>'Source Data'!AR392-'Source Data'!N392</f>
        <v>136433</v>
      </c>
      <c r="K392" s="64">
        <f t="shared" si="6"/>
        <v>1345602</v>
      </c>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row>
    <row r="393" spans="1:47" ht="20" customHeight="1">
      <c r="A393" s="48" t="s">
        <v>635</v>
      </c>
      <c r="B393" s="49">
        <v>66903</v>
      </c>
      <c r="C393" s="50" t="s">
        <v>216</v>
      </c>
      <c r="D393" s="50" t="s">
        <v>79</v>
      </c>
      <c r="E393" s="50" t="s">
        <v>74</v>
      </c>
      <c r="F393" s="39">
        <f>'Source Data'!AN393-'Source Data'!J393</f>
        <v>68436</v>
      </c>
      <c r="G393" s="39">
        <f>'Source Data'!AO393-'Source Data'!K393</f>
        <v>8250</v>
      </c>
      <c r="H393" s="39">
        <f>'Source Data'!AP393-'Source Data'!L393</f>
        <v>77048</v>
      </c>
      <c r="I393" s="39">
        <f>'Source Data'!AQ393-'Source Data'!M393</f>
        <v>-14180</v>
      </c>
      <c r="J393" s="39">
        <f>'Source Data'!AR393-'Source Data'!N393</f>
        <v>128459</v>
      </c>
      <c r="K393" s="64">
        <f t="shared" si="6"/>
        <v>268013</v>
      </c>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row>
    <row r="394" spans="1:47" ht="20" customHeight="1">
      <c r="A394" s="48" t="s">
        <v>636</v>
      </c>
      <c r="B394" s="49">
        <v>152907</v>
      </c>
      <c r="C394" s="50" t="s">
        <v>221</v>
      </c>
      <c r="D394" s="50" t="s">
        <v>79</v>
      </c>
      <c r="E394" s="50" t="s">
        <v>74</v>
      </c>
      <c r="F394" s="39">
        <f>'Source Data'!AN394-'Source Data'!J394</f>
        <v>2704876</v>
      </c>
      <c r="G394" s="39">
        <f>'Source Data'!AO394-'Source Data'!K394</f>
        <v>899308</v>
      </c>
      <c r="H394" s="39">
        <f>'Source Data'!AP394-'Source Data'!L394</f>
        <v>1287297</v>
      </c>
      <c r="I394" s="39">
        <f>'Source Data'!AQ394-'Source Data'!M394</f>
        <v>271317</v>
      </c>
      <c r="J394" s="39">
        <f>'Source Data'!AR394-'Source Data'!N394</f>
        <v>1638607</v>
      </c>
      <c r="K394" s="64">
        <f t="shared" si="6"/>
        <v>6801405</v>
      </c>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row>
    <row r="395" spans="1:47" ht="20" customHeight="1">
      <c r="A395" s="48" t="s">
        <v>637</v>
      </c>
      <c r="B395" s="49">
        <v>84911</v>
      </c>
      <c r="C395" s="50" t="s">
        <v>126</v>
      </c>
      <c r="D395" s="50" t="s">
        <v>79</v>
      </c>
      <c r="E395" s="50" t="s">
        <v>74</v>
      </c>
      <c r="F395" s="39">
        <f>'Source Data'!AN395-'Source Data'!J395</f>
        <v>468894</v>
      </c>
      <c r="G395" s="39">
        <f>'Source Data'!AO395-'Source Data'!K395</f>
        <v>585214</v>
      </c>
      <c r="H395" s="39">
        <f>'Source Data'!AP395-'Source Data'!L395</f>
        <v>563887</v>
      </c>
      <c r="I395" s="39">
        <f>'Source Data'!AQ395-'Source Data'!M395</f>
        <v>1028767</v>
      </c>
      <c r="J395" s="39">
        <f>'Source Data'!AR395-'Source Data'!N395</f>
        <v>924746</v>
      </c>
      <c r="K395" s="64">
        <f t="shared" si="6"/>
        <v>3571508</v>
      </c>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row>
    <row r="396" spans="1:47" ht="20" customHeight="1">
      <c r="A396" s="48" t="s">
        <v>638</v>
      </c>
      <c r="B396" s="49">
        <v>185903</v>
      </c>
      <c r="C396" s="50" t="s">
        <v>265</v>
      </c>
      <c r="D396" s="50" t="s">
        <v>79</v>
      </c>
      <c r="E396" s="50" t="s">
        <v>74</v>
      </c>
      <c r="F396" s="39">
        <f>'Source Data'!AN396-'Source Data'!J396</f>
        <v>15911</v>
      </c>
      <c r="G396" s="39">
        <f>'Source Data'!AO396-'Source Data'!K396</f>
        <v>-184340</v>
      </c>
      <c r="H396" s="39">
        <f>'Source Data'!AP396-'Source Data'!L396</f>
        <v>116648</v>
      </c>
      <c r="I396" s="39">
        <f>'Source Data'!AQ396-'Source Data'!M396</f>
        <v>161978</v>
      </c>
      <c r="J396" s="39">
        <f>'Source Data'!AR396-'Source Data'!N396</f>
        <v>203679</v>
      </c>
      <c r="K396" s="64">
        <f t="shared" si="6"/>
        <v>313876</v>
      </c>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row>
    <row r="397" spans="1:47" ht="20" customHeight="1">
      <c r="A397" s="48" t="s">
        <v>639</v>
      </c>
      <c r="B397" s="49">
        <v>43905</v>
      </c>
      <c r="C397" s="50" t="s">
        <v>112</v>
      </c>
      <c r="D397" s="50" t="s">
        <v>79</v>
      </c>
      <c r="E397" s="50" t="s">
        <v>74</v>
      </c>
      <c r="F397" s="39">
        <f>'Source Data'!AN397-'Source Data'!J397</f>
        <v>2371743</v>
      </c>
      <c r="G397" s="39">
        <f>'Source Data'!AO397-'Source Data'!K397</f>
        <v>5083492</v>
      </c>
      <c r="H397" s="39">
        <f>'Source Data'!AP397-'Source Data'!L397</f>
        <v>5731599</v>
      </c>
      <c r="I397" s="39">
        <f>'Source Data'!AQ397-'Source Data'!M397</f>
        <v>5936828</v>
      </c>
      <c r="J397" s="39">
        <f>'Source Data'!AR397-'Source Data'!N397</f>
        <v>9015502</v>
      </c>
      <c r="K397" s="64">
        <f t="shared" si="6"/>
        <v>28139164</v>
      </c>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row>
    <row r="398" spans="1:47" ht="20" customHeight="1">
      <c r="A398" s="48" t="s">
        <v>640</v>
      </c>
      <c r="B398" s="49">
        <v>175905</v>
      </c>
      <c r="C398" s="50" t="s">
        <v>242</v>
      </c>
      <c r="D398" s="50" t="s">
        <v>79</v>
      </c>
      <c r="E398" s="50" t="s">
        <v>74</v>
      </c>
      <c r="F398" s="39">
        <f>'Source Data'!AN398-'Source Data'!J398</f>
        <v>93810</v>
      </c>
      <c r="G398" s="39">
        <f>'Source Data'!AO398-'Source Data'!K398</f>
        <v>25687</v>
      </c>
      <c r="H398" s="39">
        <f>'Source Data'!AP398-'Source Data'!L398</f>
        <v>99373</v>
      </c>
      <c r="I398" s="39">
        <f>'Source Data'!AQ398-'Source Data'!M398</f>
        <v>37905</v>
      </c>
      <c r="J398" s="39">
        <f>'Source Data'!AR398-'Source Data'!N398</f>
        <v>48010</v>
      </c>
      <c r="K398" s="64">
        <f t="shared" si="6"/>
        <v>304785</v>
      </c>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row>
    <row r="399" spans="1:47" ht="20" customHeight="1">
      <c r="A399" s="48" t="s">
        <v>641</v>
      </c>
      <c r="B399" s="49">
        <v>234909</v>
      </c>
      <c r="C399" s="50" t="s">
        <v>347</v>
      </c>
      <c r="D399" s="50" t="s">
        <v>79</v>
      </c>
      <c r="E399" s="50" t="s">
        <v>74</v>
      </c>
      <c r="F399" s="39">
        <f>'Source Data'!AN399-'Source Data'!J399</f>
        <v>8006</v>
      </c>
      <c r="G399" s="39">
        <f>'Source Data'!AO399-'Source Data'!K399</f>
        <v>149167</v>
      </c>
      <c r="H399" s="39">
        <f>'Source Data'!AP399-'Source Data'!L399</f>
        <v>79341</v>
      </c>
      <c r="I399" s="39">
        <f>'Source Data'!AQ399-'Source Data'!M399</f>
        <v>52930</v>
      </c>
      <c r="J399" s="39">
        <f>'Source Data'!AR399-'Source Data'!N399</f>
        <v>41932</v>
      </c>
      <c r="K399" s="64">
        <f t="shared" si="6"/>
        <v>331376</v>
      </c>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row>
    <row r="400" spans="1:47" ht="20" customHeight="1">
      <c r="A400" s="48" t="s">
        <v>642</v>
      </c>
      <c r="B400" s="49">
        <v>122901</v>
      </c>
      <c r="C400" s="50" t="s">
        <v>643</v>
      </c>
      <c r="D400" s="50" t="s">
        <v>79</v>
      </c>
      <c r="E400" s="50" t="s">
        <v>74</v>
      </c>
      <c r="F400" s="39">
        <f>'Source Data'!AN400-'Source Data'!J400</f>
        <v>2087</v>
      </c>
      <c r="G400" s="39">
        <f>'Source Data'!AO400-'Source Data'!K400</f>
        <v>200958</v>
      </c>
      <c r="H400" s="39">
        <f>'Source Data'!AP400-'Source Data'!L400</f>
        <v>87062</v>
      </c>
      <c r="I400" s="39">
        <f>'Source Data'!AQ400-'Source Data'!M400</f>
        <v>14137</v>
      </c>
      <c r="J400" s="39">
        <f>'Source Data'!AR400-'Source Data'!N400</f>
        <v>40168</v>
      </c>
      <c r="K400" s="64">
        <f t="shared" si="6"/>
        <v>344412</v>
      </c>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row>
    <row r="401" spans="1:47" ht="20" customHeight="1">
      <c r="A401" s="48" t="s">
        <v>644</v>
      </c>
      <c r="B401" s="49">
        <v>115901</v>
      </c>
      <c r="C401" s="50" t="s">
        <v>515</v>
      </c>
      <c r="D401" s="50" t="s">
        <v>79</v>
      </c>
      <c r="E401" s="50" t="s">
        <v>74</v>
      </c>
      <c r="F401" s="39">
        <f>'Source Data'!AN401-'Source Data'!J401</f>
        <v>-10352</v>
      </c>
      <c r="G401" s="39">
        <f>'Source Data'!AO401-'Source Data'!K401</f>
        <v>-79758</v>
      </c>
      <c r="H401" s="39">
        <f>'Source Data'!AP401-'Source Data'!L401</f>
        <v>45817</v>
      </c>
      <c r="I401" s="39">
        <f>'Source Data'!AQ401-'Source Data'!M401</f>
        <v>14848</v>
      </c>
      <c r="J401" s="39">
        <f>'Source Data'!AR401-'Source Data'!N401</f>
        <v>80369</v>
      </c>
      <c r="K401" s="64">
        <f t="shared" si="6"/>
        <v>50924</v>
      </c>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row>
    <row r="402" spans="1:47" ht="20" customHeight="1">
      <c r="A402" s="48" t="s">
        <v>645</v>
      </c>
      <c r="B402" s="49">
        <v>15914</v>
      </c>
      <c r="C402" s="50" t="s">
        <v>99</v>
      </c>
      <c r="D402" s="50" t="s">
        <v>79</v>
      </c>
      <c r="E402" s="50" t="s">
        <v>74</v>
      </c>
      <c r="F402" s="39">
        <f>'Source Data'!AN402-'Source Data'!J402</f>
        <v>164438</v>
      </c>
      <c r="G402" s="39">
        <f>'Source Data'!AO402-'Source Data'!K402</f>
        <v>469937</v>
      </c>
      <c r="H402" s="39">
        <f>'Source Data'!AP402-'Source Data'!L402</f>
        <v>313967</v>
      </c>
      <c r="I402" s="39">
        <f>'Source Data'!AQ402-'Source Data'!M402</f>
        <v>195377</v>
      </c>
      <c r="J402" s="39">
        <f>'Source Data'!AR402-'Source Data'!N402</f>
        <v>132820</v>
      </c>
      <c r="K402" s="64">
        <f t="shared" si="6"/>
        <v>1276539</v>
      </c>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row>
    <row r="403" spans="1:47" ht="20" customHeight="1">
      <c r="A403" s="48" t="s">
        <v>646</v>
      </c>
      <c r="B403" s="49">
        <v>49901</v>
      </c>
      <c r="C403" s="50" t="s">
        <v>339</v>
      </c>
      <c r="D403" s="50" t="s">
        <v>79</v>
      </c>
      <c r="E403" s="50" t="s">
        <v>74</v>
      </c>
      <c r="F403" s="39">
        <f>'Source Data'!AN403-'Source Data'!J403</f>
        <v>544184</v>
      </c>
      <c r="G403" s="39">
        <f>'Source Data'!AO403-'Source Data'!K403</f>
        <v>44807</v>
      </c>
      <c r="H403" s="39">
        <f>'Source Data'!AP403-'Source Data'!L403</f>
        <v>348635</v>
      </c>
      <c r="I403" s="39">
        <f>'Source Data'!AQ403-'Source Data'!M403</f>
        <v>373047</v>
      </c>
      <c r="J403" s="39">
        <f>'Source Data'!AR403-'Source Data'!N403</f>
        <v>475544</v>
      </c>
      <c r="K403" s="64">
        <f t="shared" si="6"/>
        <v>1786217</v>
      </c>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row>
    <row r="404" spans="1:47" ht="20" customHeight="1">
      <c r="A404" s="48" t="s">
        <v>647</v>
      </c>
      <c r="B404" s="49">
        <v>101910</v>
      </c>
      <c r="C404" s="50" t="s">
        <v>76</v>
      </c>
      <c r="D404" s="50" t="s">
        <v>79</v>
      </c>
      <c r="E404" s="50" t="s">
        <v>74</v>
      </c>
      <c r="F404" s="39">
        <f>'Source Data'!AN404-'Source Data'!J404</f>
        <v>1786172</v>
      </c>
      <c r="G404" s="39">
        <f>'Source Data'!AO404-'Source Data'!K404</f>
        <v>1172785</v>
      </c>
      <c r="H404" s="39">
        <f>'Source Data'!AP404-'Source Data'!L404</f>
        <v>2874966</v>
      </c>
      <c r="I404" s="39">
        <f>'Source Data'!AQ404-'Source Data'!M404</f>
        <v>353029</v>
      </c>
      <c r="J404" s="39">
        <f>'Source Data'!AR404-'Source Data'!N404</f>
        <v>1631710</v>
      </c>
      <c r="K404" s="64">
        <f t="shared" si="6"/>
        <v>7818662</v>
      </c>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row>
    <row r="405" spans="1:47" ht="20" customHeight="1">
      <c r="A405" s="48" t="s">
        <v>648</v>
      </c>
      <c r="B405" s="49">
        <v>84902</v>
      </c>
      <c r="C405" s="50" t="s">
        <v>126</v>
      </c>
      <c r="D405" s="50" t="s">
        <v>79</v>
      </c>
      <c r="E405" s="50" t="s">
        <v>74</v>
      </c>
      <c r="F405" s="39">
        <f>'Source Data'!AN405-'Source Data'!J405</f>
        <v>708427</v>
      </c>
      <c r="G405" s="39">
        <f>'Source Data'!AO405-'Source Data'!K405</f>
        <v>-242859</v>
      </c>
      <c r="H405" s="39">
        <f>'Source Data'!AP405-'Source Data'!L405</f>
        <v>864070</v>
      </c>
      <c r="I405" s="39">
        <f>'Source Data'!AQ405-'Source Data'!M405</f>
        <v>238601</v>
      </c>
      <c r="J405" s="39">
        <f>'Source Data'!AR405-'Source Data'!N405</f>
        <v>-130279</v>
      </c>
      <c r="K405" s="64">
        <f t="shared" si="6"/>
        <v>1437960</v>
      </c>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row>
    <row r="406" spans="1:47" ht="20" customHeight="1">
      <c r="A406" s="48" t="s">
        <v>649</v>
      </c>
      <c r="B406" s="49">
        <v>120902</v>
      </c>
      <c r="C406" s="50" t="s">
        <v>571</v>
      </c>
      <c r="D406" s="50" t="s">
        <v>79</v>
      </c>
      <c r="E406" s="50" t="s">
        <v>74</v>
      </c>
      <c r="F406" s="39">
        <f>'Source Data'!AN406-'Source Data'!J406</f>
        <v>72504</v>
      </c>
      <c r="G406" s="39">
        <f>'Source Data'!AO406-'Source Data'!K406</f>
        <v>-32234</v>
      </c>
      <c r="H406" s="39">
        <f>'Source Data'!AP406-'Source Data'!L406</f>
        <v>43433</v>
      </c>
      <c r="I406" s="39">
        <f>'Source Data'!AQ406-'Source Data'!M406</f>
        <v>3295</v>
      </c>
      <c r="J406" s="39">
        <f>'Source Data'!AR406-'Source Data'!N406</f>
        <v>454107</v>
      </c>
      <c r="K406" s="64">
        <f t="shared" si="6"/>
        <v>541105</v>
      </c>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row>
    <row r="407" spans="1:47" ht="20" customHeight="1">
      <c r="A407" s="48" t="s">
        <v>650</v>
      </c>
      <c r="B407" s="49">
        <v>57909</v>
      </c>
      <c r="C407" s="50" t="s">
        <v>70</v>
      </c>
      <c r="D407" s="50" t="s">
        <v>79</v>
      </c>
      <c r="E407" s="50" t="s">
        <v>74</v>
      </c>
      <c r="F407" s="39">
        <f>'Source Data'!AN407-'Source Data'!J407</f>
        <v>7300013</v>
      </c>
      <c r="G407" s="39">
        <f>'Source Data'!AO407-'Source Data'!K407</f>
        <v>-331639</v>
      </c>
      <c r="H407" s="39">
        <f>'Source Data'!AP407-'Source Data'!L407</f>
        <v>7387267</v>
      </c>
      <c r="I407" s="39">
        <f>'Source Data'!AQ407-'Source Data'!M407</f>
        <v>5236359</v>
      </c>
      <c r="J407" s="39">
        <f>'Source Data'!AR407-'Source Data'!N407</f>
        <v>3996953</v>
      </c>
      <c r="K407" s="64">
        <f t="shared" si="6"/>
        <v>23588953</v>
      </c>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row>
    <row r="408" spans="1:47" ht="20" customHeight="1">
      <c r="A408" s="48" t="s">
        <v>651</v>
      </c>
      <c r="B408" s="49">
        <v>184911</v>
      </c>
      <c r="C408" s="50" t="s">
        <v>106</v>
      </c>
      <c r="D408" s="50" t="s">
        <v>79</v>
      </c>
      <c r="E408" s="50" t="s">
        <v>74</v>
      </c>
      <c r="F408" s="39">
        <f>'Source Data'!AN408-'Source Data'!J408</f>
        <v>87055</v>
      </c>
      <c r="G408" s="39">
        <f>'Source Data'!AO408-'Source Data'!K408</f>
        <v>89017</v>
      </c>
      <c r="H408" s="39">
        <f>'Source Data'!AP408-'Source Data'!L408</f>
        <v>139250</v>
      </c>
      <c r="I408" s="39">
        <f>'Source Data'!AQ408-'Source Data'!M408</f>
        <v>64586</v>
      </c>
      <c r="J408" s="39">
        <f>'Source Data'!AR408-'Source Data'!N408</f>
        <v>65213</v>
      </c>
      <c r="K408" s="64">
        <f t="shared" si="6"/>
        <v>445121</v>
      </c>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row>
    <row r="409" spans="1:47" ht="20" customHeight="1">
      <c r="A409" s="48" t="s">
        <v>652</v>
      </c>
      <c r="B409" s="49">
        <v>174903</v>
      </c>
      <c r="C409" s="50" t="s">
        <v>372</v>
      </c>
      <c r="D409" s="50" t="s">
        <v>79</v>
      </c>
      <c r="E409" s="50" t="s">
        <v>74</v>
      </c>
      <c r="F409" s="39">
        <f>'Source Data'!AN409-'Source Data'!J409</f>
        <v>94063</v>
      </c>
      <c r="G409" s="39">
        <f>'Source Data'!AO409-'Source Data'!K409</f>
        <v>176048</v>
      </c>
      <c r="H409" s="39">
        <f>'Source Data'!AP409-'Source Data'!L409</f>
        <v>43327</v>
      </c>
      <c r="I409" s="39">
        <f>'Source Data'!AQ409-'Source Data'!M409</f>
        <v>46559</v>
      </c>
      <c r="J409" s="39">
        <f>'Source Data'!AR409-'Source Data'!N409</f>
        <v>222807</v>
      </c>
      <c r="K409" s="64">
        <f t="shared" si="6"/>
        <v>582804</v>
      </c>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row>
    <row r="410" spans="1:47" ht="20" customHeight="1">
      <c r="A410" s="48" t="s">
        <v>653</v>
      </c>
      <c r="B410" s="49">
        <v>183904</v>
      </c>
      <c r="C410" s="50" t="s">
        <v>204</v>
      </c>
      <c r="D410" s="50" t="s">
        <v>79</v>
      </c>
      <c r="E410" s="50" t="s">
        <v>74</v>
      </c>
      <c r="F410" s="39">
        <f>'Source Data'!AN410-'Source Data'!J410</f>
        <v>55830</v>
      </c>
      <c r="G410" s="39">
        <f>'Source Data'!AO410-'Source Data'!K410</f>
        <v>52521</v>
      </c>
      <c r="H410" s="39">
        <f>'Source Data'!AP410-'Source Data'!L410</f>
        <v>57845</v>
      </c>
      <c r="I410" s="39">
        <f>'Source Data'!AQ410-'Source Data'!M410</f>
        <v>25220</v>
      </c>
      <c r="J410" s="39">
        <f>'Source Data'!AR410-'Source Data'!N410</f>
        <v>47729</v>
      </c>
      <c r="K410" s="64">
        <f t="shared" si="6"/>
        <v>239145</v>
      </c>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row>
    <row r="411" spans="1:47" ht="20" customHeight="1">
      <c r="A411" s="48" t="s">
        <v>654</v>
      </c>
      <c r="B411" s="49">
        <v>50902</v>
      </c>
      <c r="C411" s="50" t="s">
        <v>455</v>
      </c>
      <c r="D411" s="50" t="s">
        <v>79</v>
      </c>
      <c r="E411" s="50" t="s">
        <v>74</v>
      </c>
      <c r="F411" s="39">
        <f>'Source Data'!AN411-'Source Data'!J411</f>
        <v>311356</v>
      </c>
      <c r="G411" s="39">
        <f>'Source Data'!AO411-'Source Data'!K411</f>
        <v>620794</v>
      </c>
      <c r="H411" s="39">
        <f>'Source Data'!AP411-'Source Data'!L411</f>
        <v>350361</v>
      </c>
      <c r="I411" s="39">
        <f>'Source Data'!AQ411-'Source Data'!M411</f>
        <v>235314</v>
      </c>
      <c r="J411" s="39">
        <f>'Source Data'!AR411-'Source Data'!N411</f>
        <v>302235</v>
      </c>
      <c r="K411" s="64">
        <f t="shared" si="6"/>
        <v>1820060</v>
      </c>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row>
    <row r="412" spans="1:47" ht="20" customHeight="1">
      <c r="A412" s="48" t="s">
        <v>655</v>
      </c>
      <c r="B412" s="49">
        <v>57831</v>
      </c>
      <c r="C412" s="50" t="s">
        <v>70</v>
      </c>
      <c r="D412" s="50" t="s">
        <v>71</v>
      </c>
      <c r="E412" s="50" t="s">
        <v>74</v>
      </c>
      <c r="F412" s="39">
        <f>'Source Data'!AN412-'Source Data'!J412</f>
        <v>-53699</v>
      </c>
      <c r="G412" s="39">
        <f>'Source Data'!AO412-'Source Data'!K412</f>
        <v>-76512</v>
      </c>
      <c r="H412" s="39">
        <f>'Source Data'!AP412-'Source Data'!L412</f>
        <v>26941</v>
      </c>
      <c r="I412" s="39">
        <f>'Source Data'!AQ412-'Source Data'!M412</f>
        <v>-53779</v>
      </c>
      <c r="J412" s="39">
        <f>'Source Data'!AR412-'Source Data'!N412</f>
        <v>102751</v>
      </c>
      <c r="K412" s="64">
        <f t="shared" si="6"/>
        <v>-54298</v>
      </c>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row>
    <row r="413" spans="1:47" ht="20" customHeight="1">
      <c r="A413" s="48" t="s">
        <v>656</v>
      </c>
      <c r="B413" s="49">
        <v>166902</v>
      </c>
      <c r="C413" s="50" t="s">
        <v>314</v>
      </c>
      <c r="D413" s="50" t="s">
        <v>79</v>
      </c>
      <c r="E413" s="50" t="s">
        <v>74</v>
      </c>
      <c r="F413" s="39">
        <f>'Source Data'!AN413-'Source Data'!J413</f>
        <v>38146</v>
      </c>
      <c r="G413" s="39">
        <f>'Source Data'!AO413-'Source Data'!K413</f>
        <v>8657</v>
      </c>
      <c r="H413" s="39">
        <f>'Source Data'!AP413-'Source Data'!L413</f>
        <v>22032</v>
      </c>
      <c r="I413" s="39">
        <f>'Source Data'!AQ413-'Source Data'!M413</f>
        <v>10860</v>
      </c>
      <c r="J413" s="39">
        <f>'Source Data'!AR413-'Source Data'!N413</f>
        <v>13522</v>
      </c>
      <c r="K413" s="64">
        <f t="shared" si="6"/>
        <v>93217</v>
      </c>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row>
    <row r="414" spans="1:47" ht="20" customHeight="1">
      <c r="A414" s="48" t="s">
        <v>657</v>
      </c>
      <c r="B414" s="49">
        <v>15802</v>
      </c>
      <c r="C414" s="50" t="s">
        <v>99</v>
      </c>
      <c r="D414" s="50" t="s">
        <v>71</v>
      </c>
      <c r="E414" s="50" t="s">
        <v>74</v>
      </c>
      <c r="F414" s="39">
        <f>'Source Data'!AN414-'Source Data'!J414</f>
        <v>193075</v>
      </c>
      <c r="G414" s="39">
        <f>'Source Data'!AO414-'Source Data'!K414</f>
        <v>-120953</v>
      </c>
      <c r="H414" s="39">
        <f>'Source Data'!AP414-'Source Data'!L414</f>
        <v>27307</v>
      </c>
      <c r="I414" s="39">
        <f>'Source Data'!AQ414-'Source Data'!M414</f>
        <v>24797</v>
      </c>
      <c r="J414" s="39">
        <f>'Source Data'!AR414-'Source Data'!N414</f>
        <v>102881</v>
      </c>
      <c r="K414" s="64">
        <f t="shared" si="6"/>
        <v>227107</v>
      </c>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row>
    <row r="415" spans="1:47" ht="20" customHeight="1">
      <c r="A415" s="48" t="s">
        <v>658</v>
      </c>
      <c r="B415" s="49">
        <v>101804</v>
      </c>
      <c r="C415" s="50" t="s">
        <v>76</v>
      </c>
      <c r="D415" s="50" t="s">
        <v>71</v>
      </c>
      <c r="E415" s="50" t="s">
        <v>74</v>
      </c>
      <c r="F415" s="39">
        <f>'Source Data'!AN415-'Source Data'!J415</f>
        <v>339182</v>
      </c>
      <c r="G415" s="39">
        <f>'Source Data'!AO415-'Source Data'!K415</f>
        <v>-110149</v>
      </c>
      <c r="H415" s="39">
        <f>'Source Data'!AP415-'Source Data'!L415</f>
        <v>-92470</v>
      </c>
      <c r="I415" s="39">
        <f>'Source Data'!AQ415-'Source Data'!M415</f>
        <v>-1440498</v>
      </c>
      <c r="J415" s="39">
        <f>'Source Data'!AR415-'Source Data'!N415</f>
        <v>196923</v>
      </c>
      <c r="K415" s="64">
        <f t="shared" si="6"/>
        <v>-1107012</v>
      </c>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row>
    <row r="416" spans="1:47" ht="20" customHeight="1">
      <c r="A416" s="48" t="s">
        <v>659</v>
      </c>
      <c r="B416" s="49">
        <v>149901</v>
      </c>
      <c r="C416" s="50" t="s">
        <v>660</v>
      </c>
      <c r="D416" s="50" t="s">
        <v>79</v>
      </c>
      <c r="E416" s="50" t="s">
        <v>74</v>
      </c>
      <c r="F416" s="39">
        <f>'Source Data'!AN416-'Source Data'!J416</f>
        <v>176903</v>
      </c>
      <c r="G416" s="39">
        <f>'Source Data'!AO416-'Source Data'!K416</f>
        <v>67623</v>
      </c>
      <c r="H416" s="39">
        <f>'Source Data'!AP416-'Source Data'!L416</f>
        <v>203056</v>
      </c>
      <c r="I416" s="39">
        <f>'Source Data'!AQ416-'Source Data'!M416</f>
        <v>14229</v>
      </c>
      <c r="J416" s="39">
        <f>'Source Data'!AR416-'Source Data'!N416</f>
        <v>158867</v>
      </c>
      <c r="K416" s="64">
        <f t="shared" si="6"/>
        <v>620678</v>
      </c>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row>
    <row r="417" spans="1:47" ht="20" customHeight="1">
      <c r="A417" s="48" t="s">
        <v>661</v>
      </c>
      <c r="B417" s="49">
        <v>246904</v>
      </c>
      <c r="C417" s="50" t="s">
        <v>464</v>
      </c>
      <c r="D417" s="50" t="s">
        <v>79</v>
      </c>
      <c r="E417" s="50" t="s">
        <v>74</v>
      </c>
      <c r="F417" s="39">
        <f>'Source Data'!AN417-'Source Data'!J417</f>
        <v>2410019</v>
      </c>
      <c r="G417" s="39">
        <f>'Source Data'!AO417-'Source Data'!K417</f>
        <v>3042154</v>
      </c>
      <c r="H417" s="39">
        <f>'Source Data'!AP417-'Source Data'!L417</f>
        <v>2305622</v>
      </c>
      <c r="I417" s="39">
        <f>'Source Data'!AQ417-'Source Data'!M417</f>
        <v>693111</v>
      </c>
      <c r="J417" s="39">
        <f>'Source Data'!AR417-'Source Data'!N417</f>
        <v>1094643</v>
      </c>
      <c r="K417" s="64">
        <f t="shared" si="6"/>
        <v>9545549</v>
      </c>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row>
    <row r="418" spans="1:47" ht="20" customHeight="1">
      <c r="A418" s="48" t="s">
        <v>662</v>
      </c>
      <c r="B418" s="49">
        <v>161925</v>
      </c>
      <c r="C418" s="50" t="s">
        <v>179</v>
      </c>
      <c r="D418" s="50" t="s">
        <v>79</v>
      </c>
      <c r="E418" s="50" t="s">
        <v>74</v>
      </c>
      <c r="F418" s="39">
        <f>'Source Data'!AN418-'Source Data'!J418</f>
        <v>22917</v>
      </c>
      <c r="G418" s="39">
        <f>'Source Data'!AO418-'Source Data'!K418</f>
        <v>51904</v>
      </c>
      <c r="H418" s="39">
        <f>'Source Data'!AP418-'Source Data'!L418</f>
        <v>29296</v>
      </c>
      <c r="I418" s="39">
        <f>'Source Data'!AQ418-'Source Data'!M418</f>
        <v>18784</v>
      </c>
      <c r="J418" s="39">
        <f>'Source Data'!AR418-'Source Data'!N418</f>
        <v>46446</v>
      </c>
      <c r="K418" s="64">
        <f t="shared" si="6"/>
        <v>169347</v>
      </c>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row>
    <row r="419" spans="1:47" ht="20" customHeight="1">
      <c r="A419" s="48" t="s">
        <v>663</v>
      </c>
      <c r="B419" s="49">
        <v>144901</v>
      </c>
      <c r="C419" s="50" t="s">
        <v>532</v>
      </c>
      <c r="D419" s="50" t="s">
        <v>79</v>
      </c>
      <c r="E419" s="50" t="s">
        <v>74</v>
      </c>
      <c r="F419" s="39">
        <f>'Source Data'!AN419-'Source Data'!J419</f>
        <v>199834</v>
      </c>
      <c r="G419" s="39">
        <f>'Source Data'!AO419-'Source Data'!K419</f>
        <v>135079</v>
      </c>
      <c r="H419" s="39">
        <f>'Source Data'!AP419-'Source Data'!L419</f>
        <v>234964</v>
      </c>
      <c r="I419" s="39">
        <f>'Source Data'!AQ419-'Source Data'!M419</f>
        <v>134156</v>
      </c>
      <c r="J419" s="39">
        <f>'Source Data'!AR419-'Source Data'!N419</f>
        <v>114419</v>
      </c>
      <c r="K419" s="64">
        <f t="shared" si="6"/>
        <v>818452</v>
      </c>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row>
    <row r="420" spans="1:47" ht="20" customHeight="1">
      <c r="A420" s="48" t="s">
        <v>664</v>
      </c>
      <c r="B420" s="49">
        <v>230902</v>
      </c>
      <c r="C420" s="50" t="s">
        <v>225</v>
      </c>
      <c r="D420" s="50" t="s">
        <v>79</v>
      </c>
      <c r="E420" s="50" t="s">
        <v>74</v>
      </c>
      <c r="F420" s="39">
        <f>'Source Data'!AN420-'Source Data'!J420</f>
        <v>554898</v>
      </c>
      <c r="G420" s="39">
        <f>'Source Data'!AO420-'Source Data'!K420</f>
        <v>518028</v>
      </c>
      <c r="H420" s="39">
        <f>'Source Data'!AP420-'Source Data'!L420</f>
        <v>587641</v>
      </c>
      <c r="I420" s="39">
        <f>'Source Data'!AQ420-'Source Data'!M420</f>
        <v>187885</v>
      </c>
      <c r="J420" s="39">
        <f>'Source Data'!AR420-'Source Data'!N420</f>
        <v>188068</v>
      </c>
      <c r="K420" s="64">
        <f t="shared" si="6"/>
        <v>2036520</v>
      </c>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row>
    <row r="421" spans="1:47" ht="20" customHeight="1">
      <c r="A421" s="48" t="s">
        <v>665</v>
      </c>
      <c r="B421" s="49">
        <v>92901</v>
      </c>
      <c r="C421" s="50" t="s">
        <v>561</v>
      </c>
      <c r="D421" s="50" t="s">
        <v>79</v>
      </c>
      <c r="E421" s="50" t="s">
        <v>74</v>
      </c>
      <c r="F421" s="39">
        <f>'Source Data'!AN421-'Source Data'!J421</f>
        <v>344423</v>
      </c>
      <c r="G421" s="39">
        <f>'Source Data'!AO421-'Source Data'!K421</f>
        <v>255019</v>
      </c>
      <c r="H421" s="39">
        <f>'Source Data'!AP421-'Source Data'!L421</f>
        <v>277684</v>
      </c>
      <c r="I421" s="39">
        <f>'Source Data'!AQ421-'Source Data'!M421</f>
        <v>11524</v>
      </c>
      <c r="J421" s="39">
        <f>'Source Data'!AR421-'Source Data'!N421</f>
        <v>363040</v>
      </c>
      <c r="K421" s="64">
        <f t="shared" si="6"/>
        <v>1251690</v>
      </c>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row>
    <row r="422" spans="1:47" ht="20" customHeight="1">
      <c r="A422" s="48" t="s">
        <v>666</v>
      </c>
      <c r="B422" s="49">
        <v>87901</v>
      </c>
      <c r="C422" s="50" t="s">
        <v>667</v>
      </c>
      <c r="D422" s="50" t="s">
        <v>79</v>
      </c>
      <c r="E422" s="50" t="s">
        <v>74</v>
      </c>
      <c r="F422" s="39">
        <f>'Source Data'!AN422-'Source Data'!J422</f>
        <v>102211</v>
      </c>
      <c r="G422" s="39">
        <f>'Source Data'!AO422-'Source Data'!K422</f>
        <v>63642</v>
      </c>
      <c r="H422" s="39">
        <f>'Source Data'!AP422-'Source Data'!L422</f>
        <v>108583</v>
      </c>
      <c r="I422" s="39">
        <f>'Source Data'!AQ422-'Source Data'!M422</f>
        <v>33800</v>
      </c>
      <c r="J422" s="39">
        <f>'Source Data'!AR422-'Source Data'!N422</f>
        <v>155418</v>
      </c>
      <c r="K422" s="64">
        <f t="shared" si="6"/>
        <v>463654</v>
      </c>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row>
    <row r="423" spans="1:47" ht="20" customHeight="1">
      <c r="A423" s="48" t="s">
        <v>668</v>
      </c>
      <c r="B423" s="49">
        <v>213901</v>
      </c>
      <c r="C423" s="50" t="s">
        <v>276</v>
      </c>
      <c r="D423" s="50" t="s">
        <v>79</v>
      </c>
      <c r="E423" s="50" t="s">
        <v>74</v>
      </c>
      <c r="F423" s="39">
        <f>'Source Data'!AN423-'Source Data'!J423</f>
        <v>357272</v>
      </c>
      <c r="G423" s="39">
        <f>'Source Data'!AO423-'Source Data'!K423</f>
        <v>257554</v>
      </c>
      <c r="H423" s="39">
        <f>'Source Data'!AP423-'Source Data'!L423</f>
        <v>329475</v>
      </c>
      <c r="I423" s="39">
        <f>'Source Data'!AQ423-'Source Data'!M423</f>
        <v>159782</v>
      </c>
      <c r="J423" s="39">
        <f>'Source Data'!AR423-'Source Data'!N423</f>
        <v>470525</v>
      </c>
      <c r="K423" s="64">
        <f t="shared" si="6"/>
        <v>1574608</v>
      </c>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row>
    <row r="424" spans="1:47" ht="20" customHeight="1">
      <c r="A424" s="48" t="s">
        <v>669</v>
      </c>
      <c r="B424" s="49">
        <v>126911</v>
      </c>
      <c r="C424" s="50" t="s">
        <v>118</v>
      </c>
      <c r="D424" s="50" t="s">
        <v>79</v>
      </c>
      <c r="E424" s="50" t="s">
        <v>74</v>
      </c>
      <c r="F424" s="39">
        <f>'Source Data'!AN424-'Source Data'!J424</f>
        <v>751716</v>
      </c>
      <c r="G424" s="39">
        <f>'Source Data'!AO424-'Source Data'!K424</f>
        <v>401830</v>
      </c>
      <c r="H424" s="39">
        <f>'Source Data'!AP424-'Source Data'!L424</f>
        <v>486219</v>
      </c>
      <c r="I424" s="39">
        <f>'Source Data'!AQ424-'Source Data'!M424</f>
        <v>862616</v>
      </c>
      <c r="J424" s="39">
        <f>'Source Data'!AR424-'Source Data'!N424</f>
        <v>995208</v>
      </c>
      <c r="K424" s="64">
        <f t="shared" si="6"/>
        <v>3497589</v>
      </c>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row>
    <row r="425" spans="1:47" ht="20" customHeight="1">
      <c r="A425" s="48" t="s">
        <v>670</v>
      </c>
      <c r="B425" s="49">
        <v>169906</v>
      </c>
      <c r="C425" s="50" t="s">
        <v>267</v>
      </c>
      <c r="D425" s="50" t="s">
        <v>79</v>
      </c>
      <c r="E425" s="50" t="s">
        <v>74</v>
      </c>
      <c r="F425" s="39">
        <f>'Source Data'!AN425-'Source Data'!J425</f>
        <v>19099</v>
      </c>
      <c r="G425" s="39">
        <f>'Source Data'!AO425-'Source Data'!K425</f>
        <v>6869</v>
      </c>
      <c r="H425" s="39">
        <f>'Source Data'!AP425-'Source Data'!L425</f>
        <v>24695</v>
      </c>
      <c r="I425" s="39">
        <f>'Source Data'!AQ425-'Source Data'!M425</f>
        <v>24065</v>
      </c>
      <c r="J425" s="39">
        <f>'Source Data'!AR425-'Source Data'!N425</f>
        <v>33090</v>
      </c>
      <c r="K425" s="64">
        <f t="shared" si="6"/>
        <v>107818</v>
      </c>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row>
    <row r="426" spans="1:47" ht="20" customHeight="1">
      <c r="A426" s="48" t="s">
        <v>671</v>
      </c>
      <c r="B426" s="49">
        <v>57835</v>
      </c>
      <c r="C426" s="50" t="s">
        <v>70</v>
      </c>
      <c r="D426" s="50" t="s">
        <v>71</v>
      </c>
      <c r="E426" s="50" t="s">
        <v>74</v>
      </c>
      <c r="F426" s="39">
        <f>'Source Data'!AN426-'Source Data'!J426</f>
        <v>-3173</v>
      </c>
      <c r="G426" s="39">
        <f>'Source Data'!AO426-'Source Data'!K426</f>
        <v>-130123</v>
      </c>
      <c r="H426" s="39">
        <f>'Source Data'!AP426-'Source Data'!L426</f>
        <v>226206</v>
      </c>
      <c r="I426" s="39">
        <f>'Source Data'!AQ426-'Source Data'!M426</f>
        <v>-31929</v>
      </c>
      <c r="J426" s="39">
        <f>'Source Data'!AR426-'Source Data'!N426</f>
        <v>218889</v>
      </c>
      <c r="K426" s="64">
        <f t="shared" si="6"/>
        <v>279870</v>
      </c>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row>
    <row r="427" spans="1:47" ht="20" customHeight="1">
      <c r="A427" s="48" t="s">
        <v>672</v>
      </c>
      <c r="B427" s="49">
        <v>167901</v>
      </c>
      <c r="C427" s="50" t="s">
        <v>673</v>
      </c>
      <c r="D427" s="50" t="s">
        <v>79</v>
      </c>
      <c r="E427" s="50" t="s">
        <v>74</v>
      </c>
      <c r="F427" s="39">
        <f>'Source Data'!AN427-'Source Data'!J427</f>
        <v>-6836</v>
      </c>
      <c r="G427" s="39">
        <f>'Source Data'!AO427-'Source Data'!K427</f>
        <v>95589</v>
      </c>
      <c r="H427" s="39">
        <f>'Source Data'!AP427-'Source Data'!L427</f>
        <v>76517</v>
      </c>
      <c r="I427" s="39">
        <f>'Source Data'!AQ427-'Source Data'!M427</f>
        <v>35742</v>
      </c>
      <c r="J427" s="39">
        <f>'Source Data'!AR427-'Source Data'!N427</f>
        <v>110783</v>
      </c>
      <c r="K427" s="64">
        <f t="shared" si="6"/>
        <v>311795</v>
      </c>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row>
    <row r="428" spans="1:47" ht="20" customHeight="1">
      <c r="A428" s="48" t="s">
        <v>674</v>
      </c>
      <c r="B428" s="49">
        <v>88902</v>
      </c>
      <c r="C428" s="50" t="s">
        <v>675</v>
      </c>
      <c r="D428" s="50" t="s">
        <v>79</v>
      </c>
      <c r="E428" s="50" t="s">
        <v>74</v>
      </c>
      <c r="F428" s="39">
        <f>'Source Data'!AN428-'Source Data'!J428</f>
        <v>497971</v>
      </c>
      <c r="G428" s="39">
        <f>'Source Data'!AO428-'Source Data'!K428</f>
        <v>277477</v>
      </c>
      <c r="H428" s="39">
        <f>'Source Data'!AP428-'Source Data'!L428</f>
        <v>171213</v>
      </c>
      <c r="I428" s="39">
        <f>'Source Data'!AQ428-'Source Data'!M428</f>
        <v>-60526</v>
      </c>
      <c r="J428" s="39">
        <f>'Source Data'!AR428-'Source Data'!N428</f>
        <v>382386</v>
      </c>
      <c r="K428" s="64">
        <f t="shared" si="6"/>
        <v>1268521</v>
      </c>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row>
    <row r="429" spans="1:47" ht="20" customHeight="1">
      <c r="A429" s="48" t="s">
        <v>676</v>
      </c>
      <c r="B429" s="49">
        <v>89901</v>
      </c>
      <c r="C429" s="50" t="s">
        <v>677</v>
      </c>
      <c r="D429" s="50" t="s">
        <v>79</v>
      </c>
      <c r="E429" s="50" t="s">
        <v>74</v>
      </c>
      <c r="F429" s="39">
        <f>'Source Data'!AN429-'Source Data'!J429</f>
        <v>549455</v>
      </c>
      <c r="G429" s="39">
        <f>'Source Data'!AO429-'Source Data'!K429</f>
        <v>295600</v>
      </c>
      <c r="H429" s="39">
        <f>'Source Data'!AP429-'Source Data'!L429</f>
        <v>371417</v>
      </c>
      <c r="I429" s="39">
        <f>'Source Data'!AQ429-'Source Data'!M429</f>
        <v>49125</v>
      </c>
      <c r="J429" s="39">
        <f>'Source Data'!AR429-'Source Data'!N429</f>
        <v>440456</v>
      </c>
      <c r="K429" s="64">
        <f t="shared" si="6"/>
        <v>1706053</v>
      </c>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row>
    <row r="430" spans="1:47" ht="20" customHeight="1">
      <c r="A430" s="48" t="s">
        <v>678</v>
      </c>
      <c r="B430" s="49">
        <v>187903</v>
      </c>
      <c r="C430" s="50" t="s">
        <v>224</v>
      </c>
      <c r="D430" s="50" t="s">
        <v>79</v>
      </c>
      <c r="E430" s="50" t="s">
        <v>74</v>
      </c>
      <c r="F430" s="39">
        <f>'Source Data'!AN430-'Source Data'!J430</f>
        <v>-5065</v>
      </c>
      <c r="G430" s="39">
        <f>'Source Data'!AO430-'Source Data'!K430</f>
        <v>51125</v>
      </c>
      <c r="H430" s="39">
        <f>'Source Data'!AP430-'Source Data'!L430</f>
        <v>57577</v>
      </c>
      <c r="I430" s="39">
        <f>'Source Data'!AQ430-'Source Data'!M430</f>
        <v>-24554</v>
      </c>
      <c r="J430" s="39">
        <f>'Source Data'!AR430-'Source Data'!N430</f>
        <v>22310</v>
      </c>
      <c r="K430" s="64">
        <f t="shared" si="6"/>
        <v>101393</v>
      </c>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row>
    <row r="431" spans="1:47" ht="20" customHeight="1">
      <c r="A431" s="48" t="s">
        <v>679</v>
      </c>
      <c r="B431" s="49">
        <v>246802</v>
      </c>
      <c r="C431" s="50" t="s">
        <v>464</v>
      </c>
      <c r="D431" s="50" t="s">
        <v>71</v>
      </c>
      <c r="E431" s="50" t="s">
        <v>289</v>
      </c>
      <c r="F431" s="39">
        <f>'Source Data'!AN431-'Source Data'!J431</f>
        <v>0</v>
      </c>
      <c r="G431" s="39">
        <f>'Source Data'!AO431-'Source Data'!K431</f>
        <v>46018</v>
      </c>
      <c r="H431" s="39">
        <f>'Source Data'!AP431-'Source Data'!L431</f>
        <v>25096</v>
      </c>
      <c r="I431" s="39">
        <f>'Source Data'!AQ431-'Source Data'!M431</f>
        <v>7078</v>
      </c>
      <c r="J431" s="39">
        <f>'Source Data'!AR431-'Source Data'!N431</f>
        <v>12465</v>
      </c>
      <c r="K431" s="64">
        <f t="shared" si="6"/>
        <v>90657</v>
      </c>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row>
    <row r="432" spans="1:47" ht="20" customHeight="1">
      <c r="A432" s="48" t="s">
        <v>680</v>
      </c>
      <c r="B432" s="49">
        <v>101911</v>
      </c>
      <c r="C432" s="50" t="s">
        <v>76</v>
      </c>
      <c r="D432" s="50" t="s">
        <v>79</v>
      </c>
      <c r="E432" s="50" t="s">
        <v>74</v>
      </c>
      <c r="F432" s="39">
        <f>'Source Data'!AN432-'Source Data'!J432</f>
        <v>3926269</v>
      </c>
      <c r="G432" s="39">
        <f>'Source Data'!AO432-'Source Data'!K432</f>
        <v>10727450</v>
      </c>
      <c r="H432" s="39">
        <f>'Source Data'!AP432-'Source Data'!L432</f>
        <v>2774022</v>
      </c>
      <c r="I432" s="39">
        <f>'Source Data'!AQ432-'Source Data'!M432</f>
        <v>540330</v>
      </c>
      <c r="J432" s="39">
        <f>'Source Data'!AR432-'Source Data'!N432</f>
        <v>3020421</v>
      </c>
      <c r="K432" s="64">
        <f t="shared" si="6"/>
        <v>20988492</v>
      </c>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row>
    <row r="433" spans="1:47" ht="20" customHeight="1">
      <c r="A433" s="48" t="s">
        <v>681</v>
      </c>
      <c r="B433" s="49">
        <v>182901</v>
      </c>
      <c r="C433" s="50" t="s">
        <v>682</v>
      </c>
      <c r="D433" s="50" t="s">
        <v>79</v>
      </c>
      <c r="E433" s="50" t="s">
        <v>74</v>
      </c>
      <c r="F433" s="39">
        <f>'Source Data'!AN433-'Source Data'!J433</f>
        <v>41648</v>
      </c>
      <c r="G433" s="39">
        <f>'Source Data'!AO433-'Source Data'!K433</f>
        <v>17799</v>
      </c>
      <c r="H433" s="39">
        <f>'Source Data'!AP433-'Source Data'!L433</f>
        <v>54773</v>
      </c>
      <c r="I433" s="39">
        <f>'Source Data'!AQ433-'Source Data'!M433</f>
        <v>86648</v>
      </c>
      <c r="J433" s="39">
        <f>'Source Data'!AR433-'Source Data'!N433</f>
        <v>81844</v>
      </c>
      <c r="K433" s="64">
        <f t="shared" si="6"/>
        <v>282712</v>
      </c>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row>
    <row r="434" spans="1:47" ht="20" customHeight="1">
      <c r="A434" s="48" t="s">
        <v>683</v>
      </c>
      <c r="B434" s="49">
        <v>67904</v>
      </c>
      <c r="C434" s="50" t="s">
        <v>402</v>
      </c>
      <c r="D434" s="50" t="s">
        <v>79</v>
      </c>
      <c r="E434" s="50" t="s">
        <v>74</v>
      </c>
      <c r="F434" s="39">
        <f>'Source Data'!AN434-'Source Data'!J434</f>
        <v>3153</v>
      </c>
      <c r="G434" s="39">
        <f>'Source Data'!AO434-'Source Data'!K434</f>
        <v>104668</v>
      </c>
      <c r="H434" s="39">
        <f>'Source Data'!AP434-'Source Data'!L434</f>
        <v>58500</v>
      </c>
      <c r="I434" s="39">
        <f>'Source Data'!AQ434-'Source Data'!M434</f>
        <v>32641</v>
      </c>
      <c r="J434" s="39">
        <f>'Source Data'!AR434-'Source Data'!N434</f>
        <v>58050</v>
      </c>
      <c r="K434" s="64">
        <f t="shared" si="6"/>
        <v>257012</v>
      </c>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row>
    <row r="435" spans="1:47" ht="20" customHeight="1">
      <c r="A435" s="48" t="s">
        <v>684</v>
      </c>
      <c r="B435" s="49">
        <v>156905</v>
      </c>
      <c r="C435" s="50" t="s">
        <v>685</v>
      </c>
      <c r="D435" s="50" t="s">
        <v>79</v>
      </c>
      <c r="E435" s="50" t="s">
        <v>74</v>
      </c>
      <c r="F435" s="39">
        <f>'Source Data'!AN435-'Source Data'!J435</f>
        <v>41281</v>
      </c>
      <c r="G435" s="39">
        <f>'Source Data'!AO435-'Source Data'!K435</f>
        <v>467706</v>
      </c>
      <c r="H435" s="39">
        <f>'Source Data'!AP435-'Source Data'!L435</f>
        <v>52598</v>
      </c>
      <c r="I435" s="39">
        <f>'Source Data'!AQ435-'Source Data'!M435</f>
        <v>77444</v>
      </c>
      <c r="J435" s="39">
        <f>'Source Data'!AR435-'Source Data'!N435</f>
        <v>214585</v>
      </c>
      <c r="K435" s="64">
        <f t="shared" si="6"/>
        <v>853614</v>
      </c>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row>
    <row r="436" spans="1:47" ht="20" customHeight="1">
      <c r="A436" s="48" t="s">
        <v>686</v>
      </c>
      <c r="B436" s="49">
        <v>182902</v>
      </c>
      <c r="C436" s="50" t="s">
        <v>682</v>
      </c>
      <c r="D436" s="50" t="s">
        <v>79</v>
      </c>
      <c r="E436" s="50" t="s">
        <v>74</v>
      </c>
      <c r="F436" s="39">
        <f>'Source Data'!AN436-'Source Data'!J436</f>
        <v>50303</v>
      </c>
      <c r="G436" s="39">
        <f>'Source Data'!AO436-'Source Data'!K436</f>
        <v>42125</v>
      </c>
      <c r="H436" s="39">
        <f>'Source Data'!AP436-'Source Data'!L436</f>
        <v>81008</v>
      </c>
      <c r="I436" s="39">
        <f>'Source Data'!AQ436-'Source Data'!M436</f>
        <v>80160</v>
      </c>
      <c r="J436" s="39">
        <f>'Source Data'!AR436-'Source Data'!N436</f>
        <v>105184</v>
      </c>
      <c r="K436" s="64">
        <f t="shared" si="6"/>
        <v>358780</v>
      </c>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row>
    <row r="437" spans="1:47" ht="20" customHeight="1">
      <c r="A437" s="48" t="s">
        <v>687</v>
      </c>
      <c r="B437" s="49">
        <v>252901</v>
      </c>
      <c r="C437" s="50" t="s">
        <v>688</v>
      </c>
      <c r="D437" s="50" t="s">
        <v>79</v>
      </c>
      <c r="E437" s="50" t="s">
        <v>74</v>
      </c>
      <c r="F437" s="39">
        <f>'Source Data'!AN437-'Source Data'!J437</f>
        <v>68504</v>
      </c>
      <c r="G437" s="39">
        <f>'Source Data'!AO437-'Source Data'!K437</f>
        <v>-71263</v>
      </c>
      <c r="H437" s="39">
        <f>'Source Data'!AP437-'Source Data'!L437</f>
        <v>397617</v>
      </c>
      <c r="I437" s="39">
        <f>'Source Data'!AQ437-'Source Data'!M437</f>
        <v>48608</v>
      </c>
      <c r="J437" s="39">
        <f>'Source Data'!AR437-'Source Data'!N437</f>
        <v>428379</v>
      </c>
      <c r="K437" s="64">
        <f t="shared" si="6"/>
        <v>871845</v>
      </c>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row>
    <row r="438" spans="1:47" ht="20" customHeight="1">
      <c r="A438" s="48" t="s">
        <v>689</v>
      </c>
      <c r="B438" s="49">
        <v>111901</v>
      </c>
      <c r="C438" s="50" t="s">
        <v>690</v>
      </c>
      <c r="D438" s="50" t="s">
        <v>79</v>
      </c>
      <c r="E438" s="50" t="s">
        <v>74</v>
      </c>
      <c r="F438" s="39">
        <f>'Source Data'!AN438-'Source Data'!J438</f>
        <v>1304211</v>
      </c>
      <c r="G438" s="39">
        <f>'Source Data'!AO438-'Source Data'!K438</f>
        <v>327246</v>
      </c>
      <c r="H438" s="39">
        <f>'Source Data'!AP438-'Source Data'!L438</f>
        <v>1368482</v>
      </c>
      <c r="I438" s="39">
        <f>'Source Data'!AQ438-'Source Data'!M438</f>
        <v>790836</v>
      </c>
      <c r="J438" s="39">
        <f>'Source Data'!AR438-'Source Data'!N438</f>
        <v>675928</v>
      </c>
      <c r="K438" s="64">
        <f t="shared" si="6"/>
        <v>4466703</v>
      </c>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row>
    <row r="439" spans="1:47" ht="20" customHeight="1">
      <c r="A439" s="48" t="s">
        <v>691</v>
      </c>
      <c r="B439" s="49">
        <v>57910</v>
      </c>
      <c r="C439" s="50" t="s">
        <v>70</v>
      </c>
      <c r="D439" s="50" t="s">
        <v>79</v>
      </c>
      <c r="E439" s="50" t="s">
        <v>74</v>
      </c>
      <c r="F439" s="39">
        <f>'Source Data'!AN439-'Source Data'!J439</f>
        <v>1408133</v>
      </c>
      <c r="G439" s="39">
        <f>'Source Data'!AO439-'Source Data'!K439</f>
        <v>-3326664</v>
      </c>
      <c r="H439" s="39">
        <f>'Source Data'!AP439-'Source Data'!L439</f>
        <v>2779485</v>
      </c>
      <c r="I439" s="39">
        <f>'Source Data'!AQ439-'Source Data'!M439</f>
        <v>1481382</v>
      </c>
      <c r="J439" s="39">
        <f>'Source Data'!AR439-'Source Data'!N439</f>
        <v>3621674</v>
      </c>
      <c r="K439" s="64">
        <f t="shared" si="6"/>
        <v>5964010</v>
      </c>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row>
    <row r="440" spans="1:47" ht="20" customHeight="1">
      <c r="A440" s="48" t="s">
        <v>692</v>
      </c>
      <c r="B440" s="49">
        <v>234904</v>
      </c>
      <c r="C440" s="50" t="s">
        <v>347</v>
      </c>
      <c r="D440" s="50" t="s">
        <v>79</v>
      </c>
      <c r="E440" s="50" t="s">
        <v>74</v>
      </c>
      <c r="F440" s="39">
        <f>'Source Data'!AN440-'Source Data'!J440</f>
        <v>416174</v>
      </c>
      <c r="G440" s="39">
        <f>'Source Data'!AO440-'Source Data'!K440</f>
        <v>166611</v>
      </c>
      <c r="H440" s="39">
        <f>'Source Data'!AP440-'Source Data'!L440</f>
        <v>236853</v>
      </c>
      <c r="I440" s="39">
        <f>'Source Data'!AQ440-'Source Data'!M440</f>
        <v>121481</v>
      </c>
      <c r="J440" s="39">
        <f>'Source Data'!AR440-'Source Data'!N440</f>
        <v>248031</v>
      </c>
      <c r="K440" s="64">
        <f t="shared" si="6"/>
        <v>1189150</v>
      </c>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row>
    <row r="441" spans="1:47" ht="20" customHeight="1">
      <c r="A441" s="48" t="s">
        <v>693</v>
      </c>
      <c r="B441" s="49">
        <v>238904</v>
      </c>
      <c r="C441" s="50" t="s">
        <v>694</v>
      </c>
      <c r="D441" s="50" t="s">
        <v>79</v>
      </c>
      <c r="E441" s="50" t="s">
        <v>74</v>
      </c>
      <c r="F441" s="39">
        <f>'Source Data'!AN441-'Source Data'!J441</f>
        <v>16914</v>
      </c>
      <c r="G441" s="39">
        <f>'Source Data'!AO441-'Source Data'!K441</f>
        <v>-23899</v>
      </c>
      <c r="H441" s="39">
        <f>'Source Data'!AP441-'Source Data'!L441</f>
        <v>45932</v>
      </c>
      <c r="I441" s="39">
        <f>'Source Data'!AQ441-'Source Data'!M441</f>
        <v>-14471</v>
      </c>
      <c r="J441" s="39">
        <f>'Source Data'!AR441-'Source Data'!N441</f>
        <v>59873</v>
      </c>
      <c r="K441" s="64">
        <f t="shared" si="6"/>
        <v>84349</v>
      </c>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row>
    <row r="442" spans="1:47" ht="20" customHeight="1">
      <c r="A442" s="48" t="s">
        <v>695</v>
      </c>
      <c r="B442" s="49">
        <v>126904</v>
      </c>
      <c r="C442" s="50" t="s">
        <v>118</v>
      </c>
      <c r="D442" s="50" t="s">
        <v>79</v>
      </c>
      <c r="E442" s="50" t="s">
        <v>74</v>
      </c>
      <c r="F442" s="39">
        <f>'Source Data'!AN442-'Source Data'!J442</f>
        <v>93097</v>
      </c>
      <c r="G442" s="39">
        <f>'Source Data'!AO442-'Source Data'!K442</f>
        <v>221803</v>
      </c>
      <c r="H442" s="39">
        <f>'Source Data'!AP442-'Source Data'!L442</f>
        <v>152403</v>
      </c>
      <c r="I442" s="39">
        <f>'Source Data'!AQ442-'Source Data'!M442</f>
        <v>148356</v>
      </c>
      <c r="J442" s="39">
        <f>'Source Data'!AR442-'Source Data'!N442</f>
        <v>299901</v>
      </c>
      <c r="K442" s="64">
        <f t="shared" si="6"/>
        <v>915560</v>
      </c>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row>
    <row r="443" spans="1:47" ht="20" customHeight="1">
      <c r="A443" s="48" t="s">
        <v>696</v>
      </c>
      <c r="B443" s="49">
        <v>90905</v>
      </c>
      <c r="C443" s="50" t="s">
        <v>697</v>
      </c>
      <c r="D443" s="50" t="s">
        <v>79</v>
      </c>
      <c r="E443" s="50" t="s">
        <v>74</v>
      </c>
      <c r="F443" s="39">
        <f>'Source Data'!AN443-'Source Data'!J443</f>
        <v>-38284</v>
      </c>
      <c r="G443" s="39">
        <f>'Source Data'!AO443-'Source Data'!K443</f>
        <v>-13662</v>
      </c>
      <c r="H443" s="39">
        <f>'Source Data'!AP443-'Source Data'!L443</f>
        <v>19309</v>
      </c>
      <c r="I443" s="39">
        <f>'Source Data'!AQ443-'Source Data'!M443</f>
        <v>7210</v>
      </c>
      <c r="J443" s="39">
        <f>'Source Data'!AR443-'Source Data'!N443</f>
        <v>21628</v>
      </c>
      <c r="K443" s="64">
        <f t="shared" si="6"/>
        <v>-3799</v>
      </c>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row>
    <row r="444" spans="1:47" ht="20" customHeight="1">
      <c r="A444" s="48" t="s">
        <v>698</v>
      </c>
      <c r="B444" s="49">
        <v>246905</v>
      </c>
      <c r="C444" s="50" t="s">
        <v>464</v>
      </c>
      <c r="D444" s="50" t="s">
        <v>79</v>
      </c>
      <c r="E444" s="50" t="s">
        <v>74</v>
      </c>
      <c r="F444" s="39">
        <f>'Source Data'!AN444-'Source Data'!J444</f>
        <v>69398</v>
      </c>
      <c r="G444" s="39">
        <f>'Source Data'!AO444-'Source Data'!K444</f>
        <v>309425</v>
      </c>
      <c r="H444" s="39">
        <f>'Source Data'!AP444-'Source Data'!L444</f>
        <v>116844</v>
      </c>
      <c r="I444" s="39">
        <f>'Source Data'!AQ444-'Source Data'!M444</f>
        <v>57550</v>
      </c>
      <c r="J444" s="39">
        <f>'Source Data'!AR444-'Source Data'!N444</f>
        <v>35852</v>
      </c>
      <c r="K444" s="64">
        <f t="shared" si="6"/>
        <v>589069</v>
      </c>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row>
    <row r="445" spans="1:47" ht="20" customHeight="1">
      <c r="A445" s="48" t="s">
        <v>699</v>
      </c>
      <c r="B445" s="49">
        <v>226907</v>
      </c>
      <c r="C445" s="50" t="s">
        <v>400</v>
      </c>
      <c r="D445" s="50" t="s">
        <v>79</v>
      </c>
      <c r="E445" s="50" t="s">
        <v>74</v>
      </c>
      <c r="F445" s="39">
        <f>'Source Data'!AN445-'Source Data'!J445</f>
        <v>214072</v>
      </c>
      <c r="G445" s="39">
        <f>'Source Data'!AO445-'Source Data'!K445</f>
        <v>294056</v>
      </c>
      <c r="H445" s="39">
        <f>'Source Data'!AP445-'Source Data'!L445</f>
        <v>148699</v>
      </c>
      <c r="I445" s="39">
        <f>'Source Data'!AQ445-'Source Data'!M445</f>
        <v>16686</v>
      </c>
      <c r="J445" s="39">
        <f>'Source Data'!AR445-'Source Data'!N445</f>
        <v>226032</v>
      </c>
      <c r="K445" s="64">
        <f t="shared" si="6"/>
        <v>899545</v>
      </c>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row>
    <row r="446" spans="1:47" ht="20" customHeight="1">
      <c r="A446" s="48" t="s">
        <v>700</v>
      </c>
      <c r="B446" s="49">
        <v>113902</v>
      </c>
      <c r="C446" s="50" t="s">
        <v>475</v>
      </c>
      <c r="D446" s="50" t="s">
        <v>79</v>
      </c>
      <c r="E446" s="50" t="s">
        <v>74</v>
      </c>
      <c r="F446" s="39">
        <f>'Source Data'!AN446-'Source Data'!J446</f>
        <v>223762</v>
      </c>
      <c r="G446" s="39">
        <f>'Source Data'!AO446-'Source Data'!K446</f>
        <v>103701</v>
      </c>
      <c r="H446" s="39">
        <f>'Source Data'!AP446-'Source Data'!L446</f>
        <v>190634</v>
      </c>
      <c r="I446" s="39">
        <f>'Source Data'!AQ446-'Source Data'!M446</f>
        <v>70144</v>
      </c>
      <c r="J446" s="39">
        <f>'Source Data'!AR446-'Source Data'!N446</f>
        <v>66642</v>
      </c>
      <c r="K446" s="64">
        <f t="shared" si="6"/>
        <v>654883</v>
      </c>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row>
    <row r="447" spans="1:47" ht="20" customHeight="1">
      <c r="A447" s="48" t="s">
        <v>701</v>
      </c>
      <c r="B447" s="49">
        <v>220906</v>
      </c>
      <c r="C447" s="50" t="s">
        <v>91</v>
      </c>
      <c r="D447" s="50" t="s">
        <v>79</v>
      </c>
      <c r="E447" s="50" t="s">
        <v>74</v>
      </c>
      <c r="F447" s="39">
        <f>'Source Data'!AN447-'Source Data'!J447</f>
        <v>512105</v>
      </c>
      <c r="G447" s="39">
        <f>'Source Data'!AO447-'Source Data'!K447</f>
        <v>2409267</v>
      </c>
      <c r="H447" s="39">
        <f>'Source Data'!AP447-'Source Data'!L447</f>
        <v>1269463</v>
      </c>
      <c r="I447" s="39">
        <f>'Source Data'!AQ447-'Source Data'!M447</f>
        <v>814906</v>
      </c>
      <c r="J447" s="39">
        <f>'Source Data'!AR447-'Source Data'!N447</f>
        <v>1028394</v>
      </c>
      <c r="K447" s="64">
        <f t="shared" si="6"/>
        <v>6034135</v>
      </c>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row>
    <row r="448" spans="1:47" ht="20" customHeight="1">
      <c r="A448" s="48" t="s">
        <v>702</v>
      </c>
      <c r="B448" s="49">
        <v>15835</v>
      </c>
      <c r="C448" s="50" t="s">
        <v>99</v>
      </c>
      <c r="D448" s="50" t="s">
        <v>71</v>
      </c>
      <c r="E448" s="50" t="s">
        <v>74</v>
      </c>
      <c r="F448" s="39">
        <f>'Source Data'!AN448-'Source Data'!J448</f>
        <v>0</v>
      </c>
      <c r="G448" s="39">
        <f>'Source Data'!AO448-'Source Data'!K448</f>
        <v>9104362</v>
      </c>
      <c r="H448" s="39">
        <f>'Source Data'!AP448-'Source Data'!L448</f>
        <v>2666575</v>
      </c>
      <c r="I448" s="39">
        <f>'Source Data'!AQ448-'Source Data'!M448</f>
        <v>1066753</v>
      </c>
      <c r="J448" s="39">
        <f>'Source Data'!AR448-'Source Data'!N448</f>
        <v>704479</v>
      </c>
      <c r="K448" s="64">
        <f t="shared" si="6"/>
        <v>13542169</v>
      </c>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row>
    <row r="449" spans="1:47" ht="20" customHeight="1">
      <c r="A449" s="48" t="s">
        <v>703</v>
      </c>
      <c r="B449" s="49">
        <v>116905</v>
      </c>
      <c r="C449" s="50" t="s">
        <v>237</v>
      </c>
      <c r="D449" s="50" t="s">
        <v>79</v>
      </c>
      <c r="E449" s="50" t="s">
        <v>74</v>
      </c>
      <c r="F449" s="39">
        <f>'Source Data'!AN449-'Source Data'!J449</f>
        <v>910796</v>
      </c>
      <c r="G449" s="39">
        <f>'Source Data'!AO449-'Source Data'!K449</f>
        <v>240030</v>
      </c>
      <c r="H449" s="39">
        <f>'Source Data'!AP449-'Source Data'!L449</f>
        <v>875459</v>
      </c>
      <c r="I449" s="39">
        <f>'Source Data'!AQ449-'Source Data'!M449</f>
        <v>909483</v>
      </c>
      <c r="J449" s="39">
        <f>'Source Data'!AR449-'Source Data'!N449</f>
        <v>794481</v>
      </c>
      <c r="K449" s="64">
        <f t="shared" si="6"/>
        <v>3730249</v>
      </c>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row>
    <row r="450" spans="1:47" ht="20" customHeight="1">
      <c r="A450" s="48" t="s">
        <v>704</v>
      </c>
      <c r="B450" s="49">
        <v>165902</v>
      </c>
      <c r="C450" s="50" t="s">
        <v>705</v>
      </c>
      <c r="D450" s="50" t="s">
        <v>79</v>
      </c>
      <c r="E450" s="50" t="s">
        <v>74</v>
      </c>
      <c r="F450" s="39">
        <f>'Source Data'!AN450-'Source Data'!J450</f>
        <v>464836</v>
      </c>
      <c r="G450" s="39">
        <f>'Source Data'!AO450-'Source Data'!K450</f>
        <v>1237668</v>
      </c>
      <c r="H450" s="39">
        <f>'Source Data'!AP450-'Source Data'!L450</f>
        <v>921376</v>
      </c>
      <c r="I450" s="39">
        <f>'Source Data'!AQ450-'Source Data'!M450</f>
        <v>187373</v>
      </c>
      <c r="J450" s="39">
        <f>'Source Data'!AR450-'Source Data'!N450</f>
        <v>-190874</v>
      </c>
      <c r="K450" s="64">
        <f t="shared" si="6"/>
        <v>2620379</v>
      </c>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row>
    <row r="451" spans="1:47" ht="20" customHeight="1">
      <c r="A451" s="48" t="s">
        <v>706</v>
      </c>
      <c r="B451" s="49">
        <v>205902</v>
      </c>
      <c r="C451" s="50" t="s">
        <v>148</v>
      </c>
      <c r="D451" s="50" t="s">
        <v>79</v>
      </c>
      <c r="E451" s="50" t="s">
        <v>74</v>
      </c>
      <c r="F451" s="39">
        <f>'Source Data'!AN451-'Source Data'!J451</f>
        <v>626410</v>
      </c>
      <c r="G451" s="39">
        <f>'Source Data'!AO451-'Source Data'!K451</f>
        <v>738713</v>
      </c>
      <c r="H451" s="39">
        <f>'Source Data'!AP451-'Source Data'!L451</f>
        <v>922427</v>
      </c>
      <c r="I451" s="39">
        <f>'Source Data'!AQ451-'Source Data'!M451</f>
        <v>797910</v>
      </c>
      <c r="J451" s="39">
        <f>'Source Data'!AR451-'Source Data'!N451</f>
        <v>1332905</v>
      </c>
      <c r="K451" s="64">
        <f t="shared" si="6"/>
        <v>4418365</v>
      </c>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row>
    <row r="452" spans="1:47" ht="20" customHeight="1">
      <c r="A452" s="48" t="s">
        <v>707</v>
      </c>
      <c r="B452" s="49">
        <v>147902</v>
      </c>
      <c r="C452" s="50" t="s">
        <v>450</v>
      </c>
      <c r="D452" s="50" t="s">
        <v>79</v>
      </c>
      <c r="E452" s="50" t="s">
        <v>74</v>
      </c>
      <c r="F452" s="39">
        <f>'Source Data'!AN452-'Source Data'!J452</f>
        <v>-2503572</v>
      </c>
      <c r="G452" s="39">
        <f>'Source Data'!AO452-'Source Data'!K452</f>
        <v>211000</v>
      </c>
      <c r="H452" s="39">
        <f>'Source Data'!AP452-'Source Data'!L452</f>
        <v>75996</v>
      </c>
      <c r="I452" s="39">
        <f>'Source Data'!AQ452-'Source Data'!M452</f>
        <v>-89758</v>
      </c>
      <c r="J452" s="39">
        <f>'Source Data'!AR452-'Source Data'!N452</f>
        <v>101513</v>
      </c>
      <c r="K452" s="64">
        <f t="shared" si="6"/>
        <v>-2204821</v>
      </c>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row>
    <row r="453" spans="1:47" ht="20" customHeight="1">
      <c r="A453" s="48" t="s">
        <v>708</v>
      </c>
      <c r="B453" s="49">
        <v>33901</v>
      </c>
      <c r="C453" s="50" t="s">
        <v>709</v>
      </c>
      <c r="D453" s="50" t="s">
        <v>79</v>
      </c>
      <c r="E453" s="50" t="s">
        <v>74</v>
      </c>
      <c r="F453" s="39">
        <f>'Source Data'!AN453-'Source Data'!J453</f>
        <v>-11428</v>
      </c>
      <c r="G453" s="39">
        <f>'Source Data'!AO453-'Source Data'!K453</f>
        <v>11807</v>
      </c>
      <c r="H453" s="39">
        <f>'Source Data'!AP453-'Source Data'!L453</f>
        <v>41559</v>
      </c>
      <c r="I453" s="39">
        <f>'Source Data'!AQ453-'Source Data'!M453</f>
        <v>44732</v>
      </c>
      <c r="J453" s="39">
        <f>'Source Data'!AR453-'Source Data'!N453</f>
        <v>46038</v>
      </c>
      <c r="K453" s="64">
        <f t="shared" si="6"/>
        <v>132708</v>
      </c>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row>
    <row r="454" spans="1:47" ht="20" customHeight="1">
      <c r="A454" s="48" t="s">
        <v>710</v>
      </c>
      <c r="B454" s="49">
        <v>228901</v>
      </c>
      <c r="C454" s="50" t="s">
        <v>145</v>
      </c>
      <c r="D454" s="50" t="s">
        <v>79</v>
      </c>
      <c r="E454" s="50" t="s">
        <v>74</v>
      </c>
      <c r="F454" s="39">
        <f>'Source Data'!AN454-'Source Data'!J454</f>
        <v>124261</v>
      </c>
      <c r="G454" s="39">
        <f>'Source Data'!AO454-'Source Data'!K454</f>
        <v>-41963</v>
      </c>
      <c r="H454" s="39">
        <f>'Source Data'!AP454-'Source Data'!L454</f>
        <v>129659</v>
      </c>
      <c r="I454" s="39">
        <f>'Source Data'!AQ454-'Source Data'!M454</f>
        <v>105935</v>
      </c>
      <c r="J454" s="39">
        <f>'Source Data'!AR454-'Source Data'!N454</f>
        <v>-39579</v>
      </c>
      <c r="K454" s="64">
        <f t="shared" ref="K454:K517" si="7">SUM(F454:J454)</f>
        <v>278313</v>
      </c>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row>
    <row r="455" spans="1:47" ht="20" customHeight="1">
      <c r="A455" s="48" t="s">
        <v>711</v>
      </c>
      <c r="B455" s="49">
        <v>98901</v>
      </c>
      <c r="C455" s="50" t="s">
        <v>712</v>
      </c>
      <c r="D455" s="50" t="s">
        <v>79</v>
      </c>
      <c r="E455" s="50" t="s">
        <v>74</v>
      </c>
      <c r="F455" s="39">
        <f>'Source Data'!AN455-'Source Data'!J455</f>
        <v>54671</v>
      </c>
      <c r="G455" s="39">
        <f>'Source Data'!AO455-'Source Data'!K455</f>
        <v>-6425</v>
      </c>
      <c r="H455" s="39">
        <f>'Source Data'!AP455-'Source Data'!L455</f>
        <v>81360</v>
      </c>
      <c r="I455" s="39">
        <f>'Source Data'!AQ455-'Source Data'!M455</f>
        <v>37640</v>
      </c>
      <c r="J455" s="39">
        <f>'Source Data'!AR455-'Source Data'!N455</f>
        <v>76915</v>
      </c>
      <c r="K455" s="64">
        <f t="shared" si="7"/>
        <v>244161</v>
      </c>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row>
    <row r="456" spans="1:47" ht="20" customHeight="1">
      <c r="A456" s="48" t="s">
        <v>713</v>
      </c>
      <c r="B456" s="49">
        <v>91917</v>
      </c>
      <c r="C456" s="50" t="s">
        <v>210</v>
      </c>
      <c r="D456" s="50" t="s">
        <v>79</v>
      </c>
      <c r="E456" s="50" t="s">
        <v>74</v>
      </c>
      <c r="F456" s="39">
        <f>'Source Data'!AN456-'Source Data'!J456</f>
        <v>226526</v>
      </c>
      <c r="G456" s="39">
        <f>'Source Data'!AO456-'Source Data'!K456</f>
        <v>173645</v>
      </c>
      <c r="H456" s="39">
        <f>'Source Data'!AP456-'Source Data'!L456</f>
        <v>94333</v>
      </c>
      <c r="I456" s="39">
        <f>'Source Data'!AQ456-'Source Data'!M456</f>
        <v>82283</v>
      </c>
      <c r="J456" s="39">
        <f>'Source Data'!AR456-'Source Data'!N456</f>
        <v>-49373</v>
      </c>
      <c r="K456" s="64">
        <f t="shared" si="7"/>
        <v>527414</v>
      </c>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row>
    <row r="457" spans="1:47" ht="20" customHeight="1">
      <c r="A457" s="48" t="s">
        <v>714</v>
      </c>
      <c r="B457" s="49">
        <v>47903</v>
      </c>
      <c r="C457" s="50" t="s">
        <v>434</v>
      </c>
      <c r="D457" s="50" t="s">
        <v>79</v>
      </c>
      <c r="E457" s="50" t="s">
        <v>74</v>
      </c>
      <c r="F457" s="39">
        <f>'Source Data'!AN457-'Source Data'!J457</f>
        <v>-19412</v>
      </c>
      <c r="G457" s="39">
        <f>'Source Data'!AO457-'Source Data'!K457</f>
        <v>26844</v>
      </c>
      <c r="H457" s="39">
        <f>'Source Data'!AP457-'Source Data'!L457</f>
        <v>10833</v>
      </c>
      <c r="I457" s="39">
        <f>'Source Data'!AQ457-'Source Data'!M457</f>
        <v>16814</v>
      </c>
      <c r="J457" s="39">
        <f>'Source Data'!AR457-'Source Data'!N457</f>
        <v>82468</v>
      </c>
      <c r="K457" s="64">
        <f t="shared" si="7"/>
        <v>117547</v>
      </c>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row>
    <row r="458" spans="1:47" ht="20" customHeight="1">
      <c r="A458" s="48" t="s">
        <v>715</v>
      </c>
      <c r="B458" s="49">
        <v>135001</v>
      </c>
      <c r="C458" s="50" t="s">
        <v>716</v>
      </c>
      <c r="D458" s="50" t="s">
        <v>79</v>
      </c>
      <c r="E458" s="50" t="s">
        <v>74</v>
      </c>
      <c r="F458" s="39">
        <f>'Source Data'!AN458-'Source Data'!J458</f>
        <v>-14774</v>
      </c>
      <c r="G458" s="39">
        <f>'Source Data'!AO458-'Source Data'!K458</f>
        <v>-101910</v>
      </c>
      <c r="H458" s="39">
        <f>'Source Data'!AP458-'Source Data'!L458</f>
        <v>39266</v>
      </c>
      <c r="I458" s="39">
        <f>'Source Data'!AQ458-'Source Data'!M458</f>
        <v>-57332</v>
      </c>
      <c r="J458" s="39">
        <f>'Source Data'!AR458-'Source Data'!N458</f>
        <v>149609</v>
      </c>
      <c r="K458" s="64">
        <f t="shared" si="7"/>
        <v>14859</v>
      </c>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row>
    <row r="459" spans="1:47" ht="20" customHeight="1">
      <c r="A459" s="48" t="s">
        <v>717</v>
      </c>
      <c r="B459" s="49">
        <v>95903</v>
      </c>
      <c r="C459" s="50" t="s">
        <v>81</v>
      </c>
      <c r="D459" s="50" t="s">
        <v>79</v>
      </c>
      <c r="E459" s="50" t="s">
        <v>74</v>
      </c>
      <c r="F459" s="39">
        <f>'Source Data'!AN459-'Source Data'!J459</f>
        <v>88491</v>
      </c>
      <c r="G459" s="39">
        <f>'Source Data'!AO459-'Source Data'!K459</f>
        <v>-50936</v>
      </c>
      <c r="H459" s="39">
        <f>'Source Data'!AP459-'Source Data'!L459</f>
        <v>73178</v>
      </c>
      <c r="I459" s="39">
        <f>'Source Data'!AQ459-'Source Data'!M459</f>
        <v>92986</v>
      </c>
      <c r="J459" s="39">
        <f>'Source Data'!AR459-'Source Data'!N459</f>
        <v>78078</v>
      </c>
      <c r="K459" s="64">
        <f t="shared" si="7"/>
        <v>281797</v>
      </c>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row>
    <row r="460" spans="1:47" ht="20" customHeight="1">
      <c r="A460" s="48" t="s">
        <v>718</v>
      </c>
      <c r="B460" s="49">
        <v>143901</v>
      </c>
      <c r="C460" s="50" t="s">
        <v>602</v>
      </c>
      <c r="D460" s="50" t="s">
        <v>79</v>
      </c>
      <c r="E460" s="50" t="s">
        <v>74</v>
      </c>
      <c r="F460" s="39">
        <f>'Source Data'!AN460-'Source Data'!J460</f>
        <v>175272</v>
      </c>
      <c r="G460" s="39">
        <f>'Source Data'!AO460-'Source Data'!K460</f>
        <v>36995</v>
      </c>
      <c r="H460" s="39">
        <f>'Source Data'!AP460-'Source Data'!L460</f>
        <v>209092</v>
      </c>
      <c r="I460" s="39">
        <f>'Source Data'!AQ460-'Source Data'!M460</f>
        <v>195005</v>
      </c>
      <c r="J460" s="39">
        <f>'Source Data'!AR460-'Source Data'!N460</f>
        <v>58745</v>
      </c>
      <c r="K460" s="64">
        <f t="shared" si="7"/>
        <v>675109</v>
      </c>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row>
    <row r="461" spans="1:47" ht="20" customHeight="1">
      <c r="A461" s="48" t="s">
        <v>719</v>
      </c>
      <c r="B461" s="49">
        <v>161924</v>
      </c>
      <c r="C461" s="50" t="s">
        <v>179</v>
      </c>
      <c r="D461" s="50" t="s">
        <v>79</v>
      </c>
      <c r="E461" s="50" t="s">
        <v>74</v>
      </c>
      <c r="F461" s="39">
        <f>'Source Data'!AN461-'Source Data'!J461</f>
        <v>20820</v>
      </c>
      <c r="G461" s="39">
        <f>'Source Data'!AO461-'Source Data'!K461</f>
        <v>36242</v>
      </c>
      <c r="H461" s="39">
        <f>'Source Data'!AP461-'Source Data'!L461</f>
        <v>228</v>
      </c>
      <c r="I461" s="39">
        <f>'Source Data'!AQ461-'Source Data'!M461</f>
        <v>15524</v>
      </c>
      <c r="J461" s="39">
        <f>'Source Data'!AR461-'Source Data'!N461</f>
        <v>-30141</v>
      </c>
      <c r="K461" s="64">
        <f t="shared" si="7"/>
        <v>42673</v>
      </c>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row>
    <row r="462" spans="1:47" ht="20" customHeight="1">
      <c r="A462" s="48" t="s">
        <v>720</v>
      </c>
      <c r="B462" s="49">
        <v>102904</v>
      </c>
      <c r="C462" s="50" t="s">
        <v>584</v>
      </c>
      <c r="D462" s="50" t="s">
        <v>79</v>
      </c>
      <c r="E462" s="50" t="s">
        <v>74</v>
      </c>
      <c r="F462" s="39">
        <f>'Source Data'!AN462-'Source Data'!J462</f>
        <v>821720</v>
      </c>
      <c r="G462" s="39">
        <f>'Source Data'!AO462-'Source Data'!K462</f>
        <v>1240896</v>
      </c>
      <c r="H462" s="39">
        <f>'Source Data'!AP462-'Source Data'!L462</f>
        <v>826861</v>
      </c>
      <c r="I462" s="39">
        <f>'Source Data'!AQ462-'Source Data'!M462</f>
        <v>315239</v>
      </c>
      <c r="J462" s="39">
        <f>'Source Data'!AR462-'Source Data'!N462</f>
        <v>449487</v>
      </c>
      <c r="K462" s="64">
        <f t="shared" si="7"/>
        <v>3654203</v>
      </c>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row>
    <row r="463" spans="1:47" ht="20" customHeight="1">
      <c r="A463" s="48" t="s">
        <v>721</v>
      </c>
      <c r="B463" s="49">
        <v>97902</v>
      </c>
      <c r="C463" s="50" t="s">
        <v>722</v>
      </c>
      <c r="D463" s="50" t="s">
        <v>79</v>
      </c>
      <c r="E463" s="50" t="s">
        <v>74</v>
      </c>
      <c r="F463" s="39">
        <f>'Source Data'!AN463-'Source Data'!J463</f>
        <v>195080</v>
      </c>
      <c r="G463" s="39">
        <f>'Source Data'!AO463-'Source Data'!K463</f>
        <v>-7058</v>
      </c>
      <c r="H463" s="39">
        <f>'Source Data'!AP463-'Source Data'!L463</f>
        <v>201956</v>
      </c>
      <c r="I463" s="39">
        <f>'Source Data'!AQ463-'Source Data'!M463</f>
        <v>86608</v>
      </c>
      <c r="J463" s="39">
        <f>'Source Data'!AR463-'Source Data'!N463</f>
        <v>301940</v>
      </c>
      <c r="K463" s="64">
        <f t="shared" si="7"/>
        <v>778526</v>
      </c>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row>
    <row r="464" spans="1:47" ht="20" customHeight="1">
      <c r="A464" s="48" t="s">
        <v>723</v>
      </c>
      <c r="B464" s="49">
        <v>127903</v>
      </c>
      <c r="C464" s="50" t="s">
        <v>139</v>
      </c>
      <c r="D464" s="50" t="s">
        <v>79</v>
      </c>
      <c r="E464" s="50" t="s">
        <v>74</v>
      </c>
      <c r="F464" s="39">
        <f>'Source Data'!AN464-'Source Data'!J464</f>
        <v>59115</v>
      </c>
      <c r="G464" s="39">
        <f>'Source Data'!AO464-'Source Data'!K464</f>
        <v>206222</v>
      </c>
      <c r="H464" s="39">
        <f>'Source Data'!AP464-'Source Data'!L464</f>
        <v>86142</v>
      </c>
      <c r="I464" s="39">
        <f>'Source Data'!AQ464-'Source Data'!M464</f>
        <v>32565</v>
      </c>
      <c r="J464" s="39">
        <f>'Source Data'!AR464-'Source Data'!N464</f>
        <v>119125</v>
      </c>
      <c r="K464" s="64">
        <f t="shared" si="7"/>
        <v>503169</v>
      </c>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row>
    <row r="465" spans="1:47" ht="20" customHeight="1">
      <c r="A465" s="48" t="s">
        <v>724</v>
      </c>
      <c r="B465" s="49">
        <v>123914</v>
      </c>
      <c r="C465" s="50" t="s">
        <v>202</v>
      </c>
      <c r="D465" s="50" t="s">
        <v>79</v>
      </c>
      <c r="E465" s="50" t="s">
        <v>74</v>
      </c>
      <c r="F465" s="39">
        <f>'Source Data'!AN465-'Source Data'!J465</f>
        <v>358144</v>
      </c>
      <c r="G465" s="39">
        <f>'Source Data'!AO465-'Source Data'!K465</f>
        <v>126456</v>
      </c>
      <c r="H465" s="39">
        <f>'Source Data'!AP465-'Source Data'!L465</f>
        <v>150172</v>
      </c>
      <c r="I465" s="39">
        <f>'Source Data'!AQ465-'Source Data'!M465</f>
        <v>146736</v>
      </c>
      <c r="J465" s="39">
        <f>'Source Data'!AR465-'Source Data'!N465</f>
        <v>1468492</v>
      </c>
      <c r="K465" s="64">
        <f t="shared" si="7"/>
        <v>2250000</v>
      </c>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row>
    <row r="466" spans="1:47" ht="20" customHeight="1">
      <c r="A466" s="48" t="s">
        <v>725</v>
      </c>
      <c r="B466" s="49">
        <v>219901</v>
      </c>
      <c r="C466" s="50" t="s">
        <v>726</v>
      </c>
      <c r="D466" s="50" t="s">
        <v>79</v>
      </c>
      <c r="E466" s="50" t="s">
        <v>74</v>
      </c>
      <c r="F466" s="39">
        <f>'Source Data'!AN466-'Source Data'!J466</f>
        <v>-15409</v>
      </c>
      <c r="G466" s="39">
        <f>'Source Data'!AO466-'Source Data'!K466</f>
        <v>23859</v>
      </c>
      <c r="H466" s="39">
        <f>'Source Data'!AP466-'Source Data'!L466</f>
        <v>43238</v>
      </c>
      <c r="I466" s="39">
        <f>'Source Data'!AQ466-'Source Data'!M466</f>
        <v>38507</v>
      </c>
      <c r="J466" s="39">
        <f>'Source Data'!AR466-'Source Data'!N466</f>
        <v>77214</v>
      </c>
      <c r="K466" s="64">
        <f t="shared" si="7"/>
        <v>167409</v>
      </c>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row>
    <row r="467" spans="1:47" ht="20" customHeight="1">
      <c r="A467" s="48" t="s">
        <v>727</v>
      </c>
      <c r="B467" s="49">
        <v>146904</v>
      </c>
      <c r="C467" s="50" t="s">
        <v>413</v>
      </c>
      <c r="D467" s="50" t="s">
        <v>79</v>
      </c>
      <c r="E467" s="50" t="s">
        <v>74</v>
      </c>
      <c r="F467" s="39">
        <f>'Source Data'!AN467-'Source Data'!J467</f>
        <v>-3629</v>
      </c>
      <c r="G467" s="39">
        <f>'Source Data'!AO467-'Source Data'!K467</f>
        <v>-257003</v>
      </c>
      <c r="H467" s="39">
        <f>'Source Data'!AP467-'Source Data'!L467</f>
        <v>181986</v>
      </c>
      <c r="I467" s="39">
        <f>'Source Data'!AQ467-'Source Data'!M467</f>
        <v>167961</v>
      </c>
      <c r="J467" s="39">
        <f>'Source Data'!AR467-'Source Data'!N467</f>
        <v>327763</v>
      </c>
      <c r="K467" s="64">
        <f t="shared" si="7"/>
        <v>417078</v>
      </c>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row>
    <row r="468" spans="1:47" ht="20" customHeight="1">
      <c r="A468" s="48" t="s">
        <v>728</v>
      </c>
      <c r="B468" s="49">
        <v>100905</v>
      </c>
      <c r="C468" s="50" t="s">
        <v>729</v>
      </c>
      <c r="D468" s="50" t="s">
        <v>79</v>
      </c>
      <c r="E468" s="50" t="s">
        <v>74</v>
      </c>
      <c r="F468" s="39">
        <f>'Source Data'!AN468-'Source Data'!J468</f>
        <v>256181</v>
      </c>
      <c r="G468" s="39">
        <f>'Source Data'!AO468-'Source Data'!K468</f>
        <v>242711</v>
      </c>
      <c r="H468" s="39">
        <f>'Source Data'!AP468-'Source Data'!L468</f>
        <v>425272</v>
      </c>
      <c r="I468" s="39">
        <f>'Source Data'!AQ468-'Source Data'!M468</f>
        <v>263791</v>
      </c>
      <c r="J468" s="39">
        <f>'Source Data'!AR468-'Source Data'!N468</f>
        <v>1174964</v>
      </c>
      <c r="K468" s="64">
        <f t="shared" si="7"/>
        <v>2362919</v>
      </c>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row>
    <row r="469" spans="1:47" ht="20" customHeight="1">
      <c r="A469" s="48" t="s">
        <v>730</v>
      </c>
      <c r="B469" s="49">
        <v>15904</v>
      </c>
      <c r="C469" s="50" t="s">
        <v>99</v>
      </c>
      <c r="D469" s="50" t="s">
        <v>79</v>
      </c>
      <c r="E469" s="50" t="s">
        <v>74</v>
      </c>
      <c r="F469" s="39">
        <f>'Source Data'!AN469-'Source Data'!J469</f>
        <v>325784</v>
      </c>
      <c r="G469" s="39">
        <f>'Source Data'!AO469-'Source Data'!K469</f>
        <v>-9981</v>
      </c>
      <c r="H469" s="39">
        <f>'Source Data'!AP469-'Source Data'!L469</f>
        <v>962501</v>
      </c>
      <c r="I469" s="39">
        <f>'Source Data'!AQ469-'Source Data'!M469</f>
        <v>942779</v>
      </c>
      <c r="J469" s="39">
        <f>'Source Data'!AR469-'Source Data'!N469</f>
        <v>515667</v>
      </c>
      <c r="K469" s="64">
        <f t="shared" si="7"/>
        <v>2736750</v>
      </c>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row>
    <row r="470" spans="1:47" ht="20" customHeight="1">
      <c r="A470" s="48" t="s">
        <v>731</v>
      </c>
      <c r="B470" s="49">
        <v>102905</v>
      </c>
      <c r="C470" s="50" t="s">
        <v>584</v>
      </c>
      <c r="D470" s="50" t="s">
        <v>79</v>
      </c>
      <c r="E470" s="50" t="s">
        <v>74</v>
      </c>
      <c r="F470" s="39">
        <f>'Source Data'!AN470-'Source Data'!J470</f>
        <v>111298</v>
      </c>
      <c r="G470" s="39">
        <f>'Source Data'!AO470-'Source Data'!K470</f>
        <v>19877</v>
      </c>
      <c r="H470" s="39">
        <f>'Source Data'!AP470-'Source Data'!L470</f>
        <v>83526</v>
      </c>
      <c r="I470" s="39">
        <f>'Source Data'!AQ470-'Source Data'!M470</f>
        <v>58888</v>
      </c>
      <c r="J470" s="39">
        <f>'Source Data'!AR470-'Source Data'!N470</f>
        <v>89181</v>
      </c>
      <c r="K470" s="64">
        <f t="shared" si="7"/>
        <v>362770</v>
      </c>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row>
    <row r="471" spans="1:47" ht="20" customHeight="1">
      <c r="A471" s="48" t="s">
        <v>732</v>
      </c>
      <c r="B471" s="49">
        <v>31903</v>
      </c>
      <c r="C471" s="50" t="s">
        <v>307</v>
      </c>
      <c r="D471" s="50" t="s">
        <v>79</v>
      </c>
      <c r="E471" s="50" t="s">
        <v>74</v>
      </c>
      <c r="F471" s="39">
        <f>'Source Data'!AN471-'Source Data'!J471</f>
        <v>672307</v>
      </c>
      <c r="G471" s="39">
        <f>'Source Data'!AO471-'Source Data'!K471</f>
        <v>1642269</v>
      </c>
      <c r="H471" s="39">
        <f>'Source Data'!AP471-'Source Data'!L471</f>
        <v>915252</v>
      </c>
      <c r="I471" s="39">
        <f>'Source Data'!AQ471-'Source Data'!M471</f>
        <v>120011</v>
      </c>
      <c r="J471" s="39">
        <f>'Source Data'!AR471-'Source Data'!N471</f>
        <v>898631</v>
      </c>
      <c r="K471" s="64">
        <f t="shared" si="7"/>
        <v>4248470</v>
      </c>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row>
    <row r="472" spans="1:47" ht="20" customHeight="1">
      <c r="A472" s="48" t="s">
        <v>733</v>
      </c>
      <c r="B472" s="49">
        <v>230905</v>
      </c>
      <c r="C472" s="50" t="s">
        <v>225</v>
      </c>
      <c r="D472" s="50" t="s">
        <v>79</v>
      </c>
      <c r="E472" s="50" t="s">
        <v>74</v>
      </c>
      <c r="F472" s="39">
        <f>'Source Data'!AN472-'Source Data'!J472</f>
        <v>52774</v>
      </c>
      <c r="G472" s="39">
        <f>'Source Data'!AO472-'Source Data'!K472</f>
        <v>217499</v>
      </c>
      <c r="H472" s="39">
        <f>'Source Data'!AP472-'Source Data'!L472</f>
        <v>162294</v>
      </c>
      <c r="I472" s="39">
        <f>'Source Data'!AQ472-'Source Data'!M472</f>
        <v>49893</v>
      </c>
      <c r="J472" s="39">
        <f>'Source Data'!AR472-'Source Data'!N472</f>
        <v>83476</v>
      </c>
      <c r="K472" s="64">
        <f t="shared" si="7"/>
        <v>565936</v>
      </c>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row>
    <row r="473" spans="1:47" ht="20" customHeight="1">
      <c r="A473" s="48" t="s">
        <v>734</v>
      </c>
      <c r="B473" s="49">
        <v>227816</v>
      </c>
      <c r="C473" s="50" t="s">
        <v>168</v>
      </c>
      <c r="D473" s="50" t="s">
        <v>71</v>
      </c>
      <c r="E473" s="50" t="s">
        <v>74</v>
      </c>
      <c r="F473" s="39">
        <f>'Source Data'!AN473-'Source Data'!J473</f>
        <v>-44413</v>
      </c>
      <c r="G473" s="39">
        <f>'Source Data'!AO473-'Source Data'!K473</f>
        <v>259600</v>
      </c>
      <c r="H473" s="39">
        <f>'Source Data'!AP473-'Source Data'!L473</f>
        <v>425285</v>
      </c>
      <c r="I473" s="39">
        <f>'Source Data'!AQ473-'Source Data'!M473</f>
        <v>263629</v>
      </c>
      <c r="J473" s="39">
        <f>'Source Data'!AR473-'Source Data'!N473</f>
        <v>364065</v>
      </c>
      <c r="K473" s="64">
        <f t="shared" si="7"/>
        <v>1268166</v>
      </c>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row>
    <row r="474" spans="1:47" ht="20" customHeight="1">
      <c r="A474" s="48" t="s">
        <v>735</v>
      </c>
      <c r="B474" s="49">
        <v>101858</v>
      </c>
      <c r="C474" s="50" t="s">
        <v>76</v>
      </c>
      <c r="D474" s="50" t="s">
        <v>71</v>
      </c>
      <c r="E474" s="50" t="s">
        <v>74</v>
      </c>
      <c r="F474" s="39">
        <f>'Source Data'!AN474-'Source Data'!J474</f>
        <v>116569</v>
      </c>
      <c r="G474" s="39">
        <f>'Source Data'!AO474-'Source Data'!K474</f>
        <v>1060666</v>
      </c>
      <c r="H474" s="39">
        <f>'Source Data'!AP474-'Source Data'!L474</f>
        <v>1250083</v>
      </c>
      <c r="I474" s="39">
        <f>'Source Data'!AQ474-'Source Data'!M474</f>
        <v>602027</v>
      </c>
      <c r="J474" s="39">
        <f>'Source Data'!AR474-'Source Data'!N474</f>
        <v>613395</v>
      </c>
      <c r="K474" s="64">
        <f t="shared" si="7"/>
        <v>3642740</v>
      </c>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row>
    <row r="475" spans="1:47" ht="20" customHeight="1">
      <c r="A475" s="48" t="s">
        <v>736</v>
      </c>
      <c r="B475" s="49">
        <v>101846</v>
      </c>
      <c r="C475" s="50" t="s">
        <v>76</v>
      </c>
      <c r="D475" s="50" t="s">
        <v>71</v>
      </c>
      <c r="E475" s="50" t="s">
        <v>74</v>
      </c>
      <c r="F475" s="39">
        <f>'Source Data'!AN475-'Source Data'!J475</f>
        <v>0</v>
      </c>
      <c r="G475" s="39">
        <f>'Source Data'!AO475-'Source Data'!K475</f>
        <v>182945</v>
      </c>
      <c r="H475" s="39">
        <f>'Source Data'!AP475-'Source Data'!L475</f>
        <v>528245</v>
      </c>
      <c r="I475" s="39">
        <f>'Source Data'!AQ475-'Source Data'!M475</f>
        <v>117628</v>
      </c>
      <c r="J475" s="39">
        <f>'Source Data'!AR475-'Source Data'!N475</f>
        <v>307968</v>
      </c>
      <c r="K475" s="64">
        <f t="shared" si="7"/>
        <v>1136786</v>
      </c>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row>
    <row r="476" spans="1:47" ht="20" customHeight="1">
      <c r="A476" s="48" t="s">
        <v>737</v>
      </c>
      <c r="B476" s="49">
        <v>101862</v>
      </c>
      <c r="C476" s="50" t="s">
        <v>76</v>
      </c>
      <c r="D476" s="50" t="s">
        <v>71</v>
      </c>
      <c r="E476" s="50" t="s">
        <v>74</v>
      </c>
      <c r="F476" s="39">
        <f>'Source Data'!AN476-'Source Data'!J476</f>
        <v>49400</v>
      </c>
      <c r="G476" s="39">
        <f>'Source Data'!AO476-'Source Data'!K476</f>
        <v>1267577</v>
      </c>
      <c r="H476" s="39">
        <f>'Source Data'!AP476-'Source Data'!L476</f>
        <v>1262485</v>
      </c>
      <c r="I476" s="39">
        <f>'Source Data'!AQ476-'Source Data'!M476</f>
        <v>849957</v>
      </c>
      <c r="J476" s="39">
        <f>'Source Data'!AR476-'Source Data'!N476</f>
        <v>526685</v>
      </c>
      <c r="K476" s="64">
        <f t="shared" si="7"/>
        <v>3956104</v>
      </c>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row>
    <row r="477" spans="1:47" ht="20" customHeight="1">
      <c r="A477" s="48" t="s">
        <v>738</v>
      </c>
      <c r="B477" s="49">
        <v>161807</v>
      </c>
      <c r="C477" s="50" t="s">
        <v>179</v>
      </c>
      <c r="D477" s="50" t="s">
        <v>71</v>
      </c>
      <c r="E477" s="50" t="s">
        <v>74</v>
      </c>
      <c r="F477" s="39">
        <f>'Source Data'!AN477-'Source Data'!J477</f>
        <v>78990</v>
      </c>
      <c r="G477" s="39">
        <f>'Source Data'!AO477-'Source Data'!K477</f>
        <v>1178948</v>
      </c>
      <c r="H477" s="39">
        <f>'Source Data'!AP477-'Source Data'!L477</f>
        <v>1438138</v>
      </c>
      <c r="I477" s="39">
        <f>'Source Data'!AQ477-'Source Data'!M477</f>
        <v>555536</v>
      </c>
      <c r="J477" s="39">
        <f>'Source Data'!AR477-'Source Data'!N477</f>
        <v>849078</v>
      </c>
      <c r="K477" s="64">
        <f t="shared" si="7"/>
        <v>4100690</v>
      </c>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row>
    <row r="478" spans="1:47" ht="20" customHeight="1">
      <c r="A478" s="48" t="s">
        <v>739</v>
      </c>
      <c r="B478" s="49">
        <v>15828</v>
      </c>
      <c r="C478" s="50" t="s">
        <v>99</v>
      </c>
      <c r="D478" s="50" t="s">
        <v>71</v>
      </c>
      <c r="E478" s="50" t="s">
        <v>74</v>
      </c>
      <c r="F478" s="39">
        <f>'Source Data'!AN478-'Source Data'!J478</f>
        <v>309732</v>
      </c>
      <c r="G478" s="39">
        <f>'Source Data'!AO478-'Source Data'!K478</f>
        <v>93659</v>
      </c>
      <c r="H478" s="39">
        <f>'Source Data'!AP478-'Source Data'!L478</f>
        <v>550822</v>
      </c>
      <c r="I478" s="39">
        <f>'Source Data'!AQ478-'Source Data'!M478</f>
        <v>218051</v>
      </c>
      <c r="J478" s="39">
        <f>'Source Data'!AR478-'Source Data'!N478</f>
        <v>397830</v>
      </c>
      <c r="K478" s="64">
        <f t="shared" si="7"/>
        <v>1570094</v>
      </c>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row>
    <row r="479" spans="1:47" ht="20" customHeight="1">
      <c r="A479" s="48" t="s">
        <v>740</v>
      </c>
      <c r="B479" s="49">
        <v>71806</v>
      </c>
      <c r="C479" s="50" t="s">
        <v>141</v>
      </c>
      <c r="D479" s="50" t="s">
        <v>71</v>
      </c>
      <c r="E479" s="50" t="s">
        <v>74</v>
      </c>
      <c r="F479" s="39">
        <f>'Source Data'!AN479-'Source Data'!J479</f>
        <v>140580</v>
      </c>
      <c r="G479" s="39">
        <f>'Source Data'!AO479-'Source Data'!K479</f>
        <v>805565</v>
      </c>
      <c r="H479" s="39">
        <f>'Source Data'!AP479-'Source Data'!L479</f>
        <v>848572</v>
      </c>
      <c r="I479" s="39">
        <f>'Source Data'!AQ479-'Source Data'!M479</f>
        <v>753079</v>
      </c>
      <c r="J479" s="39">
        <f>'Source Data'!AR479-'Source Data'!N479</f>
        <v>425452</v>
      </c>
      <c r="K479" s="64">
        <f t="shared" si="7"/>
        <v>2973248</v>
      </c>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row>
    <row r="480" spans="1:47" ht="20" customHeight="1">
      <c r="A480" s="48" t="s">
        <v>741</v>
      </c>
      <c r="B480" s="49">
        <v>86902</v>
      </c>
      <c r="C480" s="50" t="s">
        <v>541</v>
      </c>
      <c r="D480" s="50" t="s">
        <v>79</v>
      </c>
      <c r="E480" s="50" t="s">
        <v>74</v>
      </c>
      <c r="F480" s="39">
        <f>'Source Data'!AN480-'Source Data'!J480</f>
        <v>34989</v>
      </c>
      <c r="G480" s="39">
        <f>'Source Data'!AO480-'Source Data'!K480</f>
        <v>97685</v>
      </c>
      <c r="H480" s="39">
        <f>'Source Data'!AP480-'Source Data'!L480</f>
        <v>69466</v>
      </c>
      <c r="I480" s="39">
        <f>'Source Data'!AQ480-'Source Data'!M480</f>
        <v>27375</v>
      </c>
      <c r="J480" s="39">
        <f>'Source Data'!AR480-'Source Data'!N480</f>
        <v>35211</v>
      </c>
      <c r="K480" s="64">
        <f t="shared" si="7"/>
        <v>264726</v>
      </c>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row>
    <row r="481" spans="1:47" ht="20" customHeight="1">
      <c r="A481" s="48" t="s">
        <v>742</v>
      </c>
      <c r="B481" s="49">
        <v>244901</v>
      </c>
      <c r="C481" s="50" t="s">
        <v>743</v>
      </c>
      <c r="D481" s="50" t="s">
        <v>79</v>
      </c>
      <c r="E481" s="50" t="s">
        <v>74</v>
      </c>
      <c r="F481" s="39">
        <f>'Source Data'!AN481-'Source Data'!J481</f>
        <v>20349</v>
      </c>
      <c r="G481" s="39">
        <f>'Source Data'!AO481-'Source Data'!K481</f>
        <v>72560</v>
      </c>
      <c r="H481" s="39">
        <f>'Source Data'!AP481-'Source Data'!L481</f>
        <v>22116</v>
      </c>
      <c r="I481" s="39">
        <f>'Source Data'!AQ481-'Source Data'!M481</f>
        <v>37309</v>
      </c>
      <c r="J481" s="39">
        <f>'Source Data'!AR481-'Source Data'!N481</f>
        <v>49730</v>
      </c>
      <c r="K481" s="64">
        <f t="shared" si="7"/>
        <v>202064</v>
      </c>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row>
    <row r="482" spans="1:47" ht="20" customHeight="1">
      <c r="A482" s="48" t="s">
        <v>744</v>
      </c>
      <c r="B482" s="49">
        <v>35902</v>
      </c>
      <c r="C482" s="50" t="s">
        <v>534</v>
      </c>
      <c r="D482" s="50" t="s">
        <v>79</v>
      </c>
      <c r="E482" s="50" t="s">
        <v>74</v>
      </c>
      <c r="F482" s="39">
        <f>'Source Data'!AN482-'Source Data'!J482</f>
        <v>10502</v>
      </c>
      <c r="G482" s="39">
        <f>'Source Data'!AO482-'Source Data'!K482</f>
        <v>-21366</v>
      </c>
      <c r="H482" s="39">
        <f>'Source Data'!AP482-'Source Data'!L482</f>
        <v>-10310</v>
      </c>
      <c r="I482" s="39">
        <f>'Source Data'!AQ482-'Source Data'!M482</f>
        <v>24961</v>
      </c>
      <c r="J482" s="39">
        <f>'Source Data'!AR482-'Source Data'!N482</f>
        <v>67381</v>
      </c>
      <c r="K482" s="64">
        <f t="shared" si="7"/>
        <v>71168</v>
      </c>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row>
    <row r="483" spans="1:47" ht="20" customHeight="1">
      <c r="A483" s="48" t="s">
        <v>745</v>
      </c>
      <c r="B483" s="49">
        <v>103902</v>
      </c>
      <c r="C483" s="50" t="s">
        <v>377</v>
      </c>
      <c r="D483" s="50" t="s">
        <v>79</v>
      </c>
      <c r="E483" s="50" t="s">
        <v>74</v>
      </c>
      <c r="F483" s="39">
        <f>'Source Data'!AN483-'Source Data'!J483</f>
        <v>49145</v>
      </c>
      <c r="G483" s="39">
        <f>'Source Data'!AO483-'Source Data'!K483</f>
        <v>33570</v>
      </c>
      <c r="H483" s="39">
        <f>'Source Data'!AP483-'Source Data'!L483</f>
        <v>28783</v>
      </c>
      <c r="I483" s="39">
        <f>'Source Data'!AQ483-'Source Data'!M483</f>
        <v>32069</v>
      </c>
      <c r="J483" s="39">
        <f>'Source Data'!AR483-'Source Data'!N483</f>
        <v>47827</v>
      </c>
      <c r="K483" s="64">
        <f t="shared" si="7"/>
        <v>191394</v>
      </c>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row>
    <row r="484" spans="1:47" ht="20" customHeight="1">
      <c r="A484" s="48" t="s">
        <v>746</v>
      </c>
      <c r="B484" s="49">
        <v>225907</v>
      </c>
      <c r="C484" s="50" t="s">
        <v>381</v>
      </c>
      <c r="D484" s="50" t="s">
        <v>79</v>
      </c>
      <c r="E484" s="50" t="s">
        <v>74</v>
      </c>
      <c r="F484" s="39">
        <f>'Source Data'!AN484-'Source Data'!J484</f>
        <v>150788</v>
      </c>
      <c r="G484" s="39">
        <f>'Source Data'!AO484-'Source Data'!K484</f>
        <v>24288</v>
      </c>
      <c r="H484" s="39">
        <f>'Source Data'!AP484-'Source Data'!L484</f>
        <v>166909</v>
      </c>
      <c r="I484" s="39">
        <f>'Source Data'!AQ484-'Source Data'!M484</f>
        <v>63789</v>
      </c>
      <c r="J484" s="39">
        <f>'Source Data'!AR484-'Source Data'!N484</f>
        <v>31967</v>
      </c>
      <c r="K484" s="64">
        <f t="shared" si="7"/>
        <v>437741</v>
      </c>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row>
    <row r="485" spans="1:47" ht="20" customHeight="1">
      <c r="A485" s="48" t="s">
        <v>747</v>
      </c>
      <c r="B485" s="49">
        <v>104901</v>
      </c>
      <c r="C485" s="50" t="s">
        <v>748</v>
      </c>
      <c r="D485" s="50" t="s">
        <v>79</v>
      </c>
      <c r="E485" s="50" t="s">
        <v>74</v>
      </c>
      <c r="F485" s="39">
        <f>'Source Data'!AN485-'Source Data'!J485</f>
        <v>65757</v>
      </c>
      <c r="G485" s="39">
        <f>'Source Data'!AO485-'Source Data'!K485</f>
        <v>-4767</v>
      </c>
      <c r="H485" s="39">
        <f>'Source Data'!AP485-'Source Data'!L485</f>
        <v>61862</v>
      </c>
      <c r="I485" s="39">
        <f>'Source Data'!AQ485-'Source Data'!M485</f>
        <v>35831</v>
      </c>
      <c r="J485" s="39">
        <f>'Source Data'!AR485-'Source Data'!N485</f>
        <v>192136</v>
      </c>
      <c r="K485" s="64">
        <f t="shared" si="7"/>
        <v>350819</v>
      </c>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row>
    <row r="486" spans="1:47" ht="20" customHeight="1">
      <c r="A486" s="48" t="s">
        <v>749</v>
      </c>
      <c r="B486" s="49">
        <v>250902</v>
      </c>
      <c r="C486" s="50" t="s">
        <v>101</v>
      </c>
      <c r="D486" s="50" t="s">
        <v>79</v>
      </c>
      <c r="E486" s="50" t="s">
        <v>74</v>
      </c>
      <c r="F486" s="39">
        <f>'Source Data'!AN486-'Source Data'!J486</f>
        <v>19333</v>
      </c>
      <c r="G486" s="39">
        <f>'Source Data'!AO486-'Source Data'!K486</f>
        <v>200520</v>
      </c>
      <c r="H486" s="39">
        <f>'Source Data'!AP486-'Source Data'!L486</f>
        <v>99924</v>
      </c>
      <c r="I486" s="39">
        <f>'Source Data'!AQ486-'Source Data'!M486</f>
        <v>79326</v>
      </c>
      <c r="J486" s="39">
        <f>'Source Data'!AR486-'Source Data'!N486</f>
        <v>122451</v>
      </c>
      <c r="K486" s="64">
        <f t="shared" si="7"/>
        <v>521554</v>
      </c>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row>
    <row r="487" spans="1:47" ht="20" customHeight="1">
      <c r="A487" s="48" t="s">
        <v>750</v>
      </c>
      <c r="B487" s="49">
        <v>127904</v>
      </c>
      <c r="C487" s="50" t="s">
        <v>139</v>
      </c>
      <c r="D487" s="50" t="s">
        <v>79</v>
      </c>
      <c r="E487" s="50" t="s">
        <v>74</v>
      </c>
      <c r="F487" s="39">
        <f>'Source Data'!AN487-'Source Data'!J487</f>
        <v>128431</v>
      </c>
      <c r="G487" s="39">
        <f>'Source Data'!AO487-'Source Data'!K487</f>
        <v>475509</v>
      </c>
      <c r="H487" s="39">
        <f>'Source Data'!AP487-'Source Data'!L487</f>
        <v>168556</v>
      </c>
      <c r="I487" s="39">
        <f>'Source Data'!AQ487-'Source Data'!M487</f>
        <v>67105</v>
      </c>
      <c r="J487" s="39">
        <f>'Source Data'!AR487-'Source Data'!N487</f>
        <v>74409</v>
      </c>
      <c r="K487" s="64">
        <f t="shared" si="7"/>
        <v>914010</v>
      </c>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row>
    <row r="488" spans="1:47" ht="20" customHeight="1">
      <c r="A488" s="48" t="s">
        <v>751</v>
      </c>
      <c r="B488" s="49">
        <v>105906</v>
      </c>
      <c r="C488" s="50" t="s">
        <v>539</v>
      </c>
      <c r="D488" s="50" t="s">
        <v>79</v>
      </c>
      <c r="E488" s="50" t="s">
        <v>74</v>
      </c>
      <c r="F488" s="39">
        <f>'Source Data'!AN488-'Source Data'!J488</f>
        <v>2350303</v>
      </c>
      <c r="G488" s="39">
        <f>'Source Data'!AO488-'Source Data'!K488</f>
        <v>5604150</v>
      </c>
      <c r="H488" s="39">
        <f>'Source Data'!AP488-'Source Data'!L488</f>
        <v>4105051</v>
      </c>
      <c r="I488" s="39">
        <f>'Source Data'!AQ488-'Source Data'!M488</f>
        <v>1462239</v>
      </c>
      <c r="J488" s="39">
        <f>'Source Data'!AR488-'Source Data'!N488</f>
        <v>1045333</v>
      </c>
      <c r="K488" s="64">
        <f t="shared" si="7"/>
        <v>14567076</v>
      </c>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row>
    <row r="489" spans="1:47" ht="20" customHeight="1">
      <c r="A489" s="48" t="s">
        <v>752</v>
      </c>
      <c r="B489" s="49">
        <v>198905</v>
      </c>
      <c r="C489" s="50" t="s">
        <v>282</v>
      </c>
      <c r="D489" s="50" t="s">
        <v>79</v>
      </c>
      <c r="E489" s="50" t="s">
        <v>74</v>
      </c>
      <c r="F489" s="39">
        <f>'Source Data'!AN489-'Source Data'!J489</f>
        <v>59127</v>
      </c>
      <c r="G489" s="39">
        <f>'Source Data'!AO489-'Source Data'!K489</f>
        <v>88093</v>
      </c>
      <c r="H489" s="39">
        <f>'Source Data'!AP489-'Source Data'!L489</f>
        <v>142897</v>
      </c>
      <c r="I489" s="39">
        <f>'Source Data'!AQ489-'Source Data'!M489</f>
        <v>26697</v>
      </c>
      <c r="J489" s="39">
        <f>'Source Data'!AR489-'Source Data'!N489</f>
        <v>95434</v>
      </c>
      <c r="K489" s="64">
        <f t="shared" si="7"/>
        <v>412248</v>
      </c>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row>
    <row r="490" spans="1:47" ht="20" customHeight="1">
      <c r="A490" s="48" t="s">
        <v>753</v>
      </c>
      <c r="B490" s="49">
        <v>65902</v>
      </c>
      <c r="C490" s="50" t="s">
        <v>406</v>
      </c>
      <c r="D490" s="50" t="s">
        <v>79</v>
      </c>
      <c r="E490" s="50" t="s">
        <v>74</v>
      </c>
      <c r="F490" s="39">
        <f>'Source Data'!AN490-'Source Data'!J490</f>
        <v>25271</v>
      </c>
      <c r="G490" s="39">
        <f>'Source Data'!AO490-'Source Data'!K490</f>
        <v>18618</v>
      </c>
      <c r="H490" s="39">
        <f>'Source Data'!AP490-'Source Data'!L490</f>
        <v>27805</v>
      </c>
      <c r="I490" s="39">
        <f>'Source Data'!AQ490-'Source Data'!M490</f>
        <v>14205</v>
      </c>
      <c r="J490" s="39">
        <f>'Source Data'!AR490-'Source Data'!N490</f>
        <v>31142</v>
      </c>
      <c r="K490" s="64">
        <f t="shared" si="7"/>
        <v>117041</v>
      </c>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row>
    <row r="491" spans="1:47" ht="20" customHeight="1">
      <c r="A491" s="48" t="s">
        <v>754</v>
      </c>
      <c r="B491" s="49">
        <v>202903</v>
      </c>
      <c r="C491" s="50" t="s">
        <v>755</v>
      </c>
      <c r="D491" s="50" t="s">
        <v>79</v>
      </c>
      <c r="E491" s="50" t="s">
        <v>74</v>
      </c>
      <c r="F491" s="39">
        <f>'Source Data'!AN491-'Source Data'!J491</f>
        <v>96879</v>
      </c>
      <c r="G491" s="39">
        <f>'Source Data'!AO491-'Source Data'!K491</f>
        <v>-45196</v>
      </c>
      <c r="H491" s="39">
        <f>'Source Data'!AP491-'Source Data'!L491</f>
        <v>85338</v>
      </c>
      <c r="I491" s="39">
        <f>'Source Data'!AQ491-'Source Data'!M491</f>
        <v>49299</v>
      </c>
      <c r="J491" s="39">
        <f>'Source Data'!AR491-'Source Data'!N491</f>
        <v>87639</v>
      </c>
      <c r="K491" s="64">
        <f t="shared" si="7"/>
        <v>273959</v>
      </c>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row>
    <row r="492" spans="1:47" ht="20" customHeight="1">
      <c r="A492" s="48" t="s">
        <v>756</v>
      </c>
      <c r="B492" s="49">
        <v>237902</v>
      </c>
      <c r="C492" s="50" t="s">
        <v>757</v>
      </c>
      <c r="D492" s="50" t="s">
        <v>79</v>
      </c>
      <c r="E492" s="50" t="s">
        <v>74</v>
      </c>
      <c r="F492" s="39">
        <f>'Source Data'!AN492-'Source Data'!J492</f>
        <v>383466</v>
      </c>
      <c r="G492" s="39">
        <f>'Source Data'!AO492-'Source Data'!K492</f>
        <v>58705</v>
      </c>
      <c r="H492" s="39">
        <f>'Source Data'!AP492-'Source Data'!L492</f>
        <v>182014</v>
      </c>
      <c r="I492" s="39">
        <f>'Source Data'!AQ492-'Source Data'!M492</f>
        <v>220298</v>
      </c>
      <c r="J492" s="39">
        <f>'Source Data'!AR492-'Source Data'!N492</f>
        <v>210514</v>
      </c>
      <c r="K492" s="64">
        <f t="shared" si="7"/>
        <v>1054997</v>
      </c>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row>
    <row r="493" spans="1:47" ht="20" customHeight="1">
      <c r="A493" s="48" t="s">
        <v>758</v>
      </c>
      <c r="B493" s="49">
        <v>201902</v>
      </c>
      <c r="C493" s="50" t="s">
        <v>352</v>
      </c>
      <c r="D493" s="50" t="s">
        <v>79</v>
      </c>
      <c r="E493" s="50" t="s">
        <v>74</v>
      </c>
      <c r="F493" s="39">
        <f>'Source Data'!AN493-'Source Data'!J493</f>
        <v>170669</v>
      </c>
      <c r="G493" s="39">
        <f>'Source Data'!AO493-'Source Data'!K493</f>
        <v>-151503</v>
      </c>
      <c r="H493" s="39">
        <f>'Source Data'!AP493-'Source Data'!L493</f>
        <v>452808</v>
      </c>
      <c r="I493" s="39">
        <f>'Source Data'!AQ493-'Source Data'!M493</f>
        <v>130409</v>
      </c>
      <c r="J493" s="39">
        <f>'Source Data'!AR493-'Source Data'!N493</f>
        <v>221175</v>
      </c>
      <c r="K493" s="64">
        <f t="shared" si="7"/>
        <v>823558</v>
      </c>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row>
    <row r="494" spans="1:47" ht="20" customHeight="1">
      <c r="A494" s="48" t="s">
        <v>759</v>
      </c>
      <c r="B494" s="49">
        <v>39902</v>
      </c>
      <c r="C494" s="50" t="s">
        <v>208</v>
      </c>
      <c r="D494" s="50" t="s">
        <v>79</v>
      </c>
      <c r="E494" s="50" t="s">
        <v>74</v>
      </c>
      <c r="F494" s="39">
        <f>'Source Data'!AN494-'Source Data'!J494</f>
        <v>118446</v>
      </c>
      <c r="G494" s="39">
        <f>'Source Data'!AO494-'Source Data'!K494</f>
        <v>112959</v>
      </c>
      <c r="H494" s="39">
        <f>'Source Data'!AP494-'Source Data'!L494</f>
        <v>117217</v>
      </c>
      <c r="I494" s="39">
        <f>'Source Data'!AQ494-'Source Data'!M494</f>
        <v>15202</v>
      </c>
      <c r="J494" s="39">
        <f>'Source Data'!AR494-'Source Data'!N494</f>
        <v>254402</v>
      </c>
      <c r="K494" s="64">
        <f t="shared" si="7"/>
        <v>618226</v>
      </c>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row>
    <row r="495" spans="1:47" ht="20" customHeight="1">
      <c r="A495" s="48" t="s">
        <v>760</v>
      </c>
      <c r="B495" s="49">
        <v>15833</v>
      </c>
      <c r="C495" s="50" t="s">
        <v>99</v>
      </c>
      <c r="D495" s="50" t="s">
        <v>71</v>
      </c>
      <c r="E495" s="50" t="s">
        <v>89</v>
      </c>
      <c r="F495" s="39">
        <f>'Source Data'!AN495-'Source Data'!J495</f>
        <v>-2823</v>
      </c>
      <c r="G495" s="39">
        <f>'Source Data'!AO495-'Source Data'!K495</f>
        <v>-1124</v>
      </c>
      <c r="H495" s="39">
        <f>'Source Data'!AP495-'Source Data'!L495</f>
        <v>9357</v>
      </c>
      <c r="I495" s="39">
        <f>'Source Data'!AQ495-'Source Data'!M495</f>
        <v>-33147</v>
      </c>
      <c r="J495" s="39">
        <f>'Source Data'!AR495-'Source Data'!N495</f>
        <v>-2208</v>
      </c>
      <c r="K495" s="64">
        <f t="shared" si="7"/>
        <v>-29945</v>
      </c>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row>
    <row r="496" spans="1:47" ht="20" customHeight="1">
      <c r="A496" s="48" t="s">
        <v>761</v>
      </c>
      <c r="B496" s="49">
        <v>59901</v>
      </c>
      <c r="C496" s="50" t="s">
        <v>762</v>
      </c>
      <c r="D496" s="50" t="s">
        <v>79</v>
      </c>
      <c r="E496" s="50" t="s">
        <v>74</v>
      </c>
      <c r="F496" s="39">
        <f>'Source Data'!AN496-'Source Data'!J496</f>
        <v>406756</v>
      </c>
      <c r="G496" s="39">
        <f>'Source Data'!AO496-'Source Data'!K496</f>
        <v>-38694</v>
      </c>
      <c r="H496" s="39">
        <f>'Source Data'!AP496-'Source Data'!L496</f>
        <v>290904</v>
      </c>
      <c r="I496" s="39">
        <f>'Source Data'!AQ496-'Source Data'!M496</f>
        <v>-13023</v>
      </c>
      <c r="J496" s="39">
        <f>'Source Data'!AR496-'Source Data'!N496</f>
        <v>613564</v>
      </c>
      <c r="K496" s="64">
        <f t="shared" si="7"/>
        <v>1259507</v>
      </c>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row>
    <row r="497" spans="1:47" ht="20" customHeight="1">
      <c r="A497" s="48" t="s">
        <v>763</v>
      </c>
      <c r="B497" s="49">
        <v>15815</v>
      </c>
      <c r="C497" s="50" t="s">
        <v>99</v>
      </c>
      <c r="D497" s="50" t="s">
        <v>71</v>
      </c>
      <c r="E497" s="50" t="s">
        <v>74</v>
      </c>
      <c r="F497" s="39">
        <f>'Source Data'!AN497-'Source Data'!J497</f>
        <v>19285</v>
      </c>
      <c r="G497" s="39">
        <f>'Source Data'!AO497-'Source Data'!K497</f>
        <v>136887</v>
      </c>
      <c r="H497" s="39">
        <f>'Source Data'!AP497-'Source Data'!L497</f>
        <v>84476</v>
      </c>
      <c r="I497" s="39">
        <f>'Source Data'!AQ497-'Source Data'!M497</f>
        <v>30602</v>
      </c>
      <c r="J497" s="39">
        <f>'Source Data'!AR497-'Source Data'!N497</f>
        <v>-45739</v>
      </c>
      <c r="K497" s="64">
        <f t="shared" si="7"/>
        <v>225511</v>
      </c>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row>
    <row r="498" spans="1:47" ht="20" customHeight="1">
      <c r="A498" s="48" t="s">
        <v>764</v>
      </c>
      <c r="B498" s="49">
        <v>101879</v>
      </c>
      <c r="C498" s="50" t="s">
        <v>76</v>
      </c>
      <c r="D498" s="50" t="s">
        <v>71</v>
      </c>
      <c r="E498" s="50" t="s">
        <v>765</v>
      </c>
      <c r="F498" s="39">
        <f>'Source Data'!AN498-'Source Data'!J498</f>
        <v>0</v>
      </c>
      <c r="G498" s="39">
        <f>'Source Data'!AO498-'Source Data'!K498</f>
        <v>0</v>
      </c>
      <c r="H498" s="39">
        <f>'Source Data'!AP498-'Source Data'!L498</f>
        <v>0</v>
      </c>
      <c r="I498" s="39">
        <f>'Source Data'!AQ498-'Source Data'!M498</f>
        <v>0</v>
      </c>
      <c r="J498" s="39">
        <f>'Source Data'!AR498-'Source Data'!N498</f>
        <v>0</v>
      </c>
      <c r="K498" s="64">
        <f t="shared" si="7"/>
        <v>0</v>
      </c>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row>
    <row r="499" spans="1:47" ht="20" customHeight="1">
      <c r="A499" s="48" t="s">
        <v>766</v>
      </c>
      <c r="B499" s="49">
        <v>208901</v>
      </c>
      <c r="C499" s="50" t="s">
        <v>767</v>
      </c>
      <c r="D499" s="50" t="s">
        <v>79</v>
      </c>
      <c r="E499" s="50" t="s">
        <v>74</v>
      </c>
      <c r="F499" s="39">
        <f>'Source Data'!AN499-'Source Data'!J499</f>
        <v>233147</v>
      </c>
      <c r="G499" s="39">
        <f>'Source Data'!AO499-'Source Data'!K499</f>
        <v>73355</v>
      </c>
      <c r="H499" s="39">
        <f>'Source Data'!AP499-'Source Data'!L499</f>
        <v>40910</v>
      </c>
      <c r="I499" s="39">
        <f>'Source Data'!AQ499-'Source Data'!M499</f>
        <v>38643</v>
      </c>
      <c r="J499" s="39">
        <f>'Source Data'!AR499-'Source Data'!N499</f>
        <v>126170</v>
      </c>
      <c r="K499" s="64">
        <f t="shared" si="7"/>
        <v>512225</v>
      </c>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row>
    <row r="500" spans="1:47" ht="20" customHeight="1">
      <c r="A500" s="48" t="s">
        <v>768</v>
      </c>
      <c r="B500" s="49">
        <v>97903</v>
      </c>
      <c r="C500" s="50" t="s">
        <v>722</v>
      </c>
      <c r="D500" s="50" t="s">
        <v>79</v>
      </c>
      <c r="E500" s="50" t="s">
        <v>74</v>
      </c>
      <c r="F500" s="39">
        <f>'Source Data'!AN500-'Source Data'!J500</f>
        <v>56100</v>
      </c>
      <c r="G500" s="39">
        <f>'Source Data'!AO500-'Source Data'!K500</f>
        <v>-88088</v>
      </c>
      <c r="H500" s="39">
        <f>'Source Data'!AP500-'Source Data'!L500</f>
        <v>82727</v>
      </c>
      <c r="I500" s="39">
        <f>'Source Data'!AQ500-'Source Data'!M500</f>
        <v>56838</v>
      </c>
      <c r="J500" s="39">
        <f>'Source Data'!AR500-'Source Data'!N500</f>
        <v>216516</v>
      </c>
      <c r="K500" s="64">
        <f t="shared" si="7"/>
        <v>324093</v>
      </c>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row>
    <row r="501" spans="1:47" ht="20" customHeight="1">
      <c r="A501" s="48" t="s">
        <v>769</v>
      </c>
      <c r="B501" s="49">
        <v>108905</v>
      </c>
      <c r="C501" s="50" t="s">
        <v>291</v>
      </c>
      <c r="D501" s="50" t="s">
        <v>79</v>
      </c>
      <c r="E501" s="50" t="s">
        <v>74</v>
      </c>
      <c r="F501" s="39">
        <f>'Source Data'!AN501-'Source Data'!J501</f>
        <v>511623</v>
      </c>
      <c r="G501" s="39">
        <f>'Source Data'!AO501-'Source Data'!K501</f>
        <v>90802</v>
      </c>
      <c r="H501" s="39">
        <f>'Source Data'!AP501-'Source Data'!L501</f>
        <v>257035</v>
      </c>
      <c r="I501" s="39">
        <f>'Source Data'!AQ501-'Source Data'!M501</f>
        <v>166823</v>
      </c>
      <c r="J501" s="39">
        <f>'Source Data'!AR501-'Source Data'!N501</f>
        <v>630349</v>
      </c>
      <c r="K501" s="64">
        <f t="shared" si="7"/>
        <v>1656632</v>
      </c>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row>
    <row r="502" spans="1:47" ht="20" customHeight="1">
      <c r="A502" s="48" t="s">
        <v>770</v>
      </c>
      <c r="B502" s="49">
        <v>148903</v>
      </c>
      <c r="C502" s="50" t="s">
        <v>258</v>
      </c>
      <c r="D502" s="50" t="s">
        <v>79</v>
      </c>
      <c r="E502" s="50" t="s">
        <v>771</v>
      </c>
      <c r="F502" s="39">
        <f>'Source Data'!AN502-'Source Data'!J502</f>
        <v>-33799</v>
      </c>
      <c r="G502" s="39">
        <f>'Source Data'!AO502-'Source Data'!K502</f>
        <v>-83695</v>
      </c>
      <c r="H502" s="39">
        <f>'Source Data'!AP502-'Source Data'!L502</f>
        <v>-29712</v>
      </c>
      <c r="I502" s="39">
        <f>'Source Data'!AQ502-'Source Data'!M502</f>
        <v>-50882</v>
      </c>
      <c r="J502" s="39">
        <f>'Source Data'!AR502-'Source Data'!N502</f>
        <v>-64815</v>
      </c>
      <c r="K502" s="64">
        <f t="shared" si="7"/>
        <v>-262903</v>
      </c>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row>
    <row r="503" spans="1:47" ht="20" customHeight="1">
      <c r="A503" s="48" t="s">
        <v>772</v>
      </c>
      <c r="B503" s="49">
        <v>84903</v>
      </c>
      <c r="C503" s="50" t="s">
        <v>126</v>
      </c>
      <c r="D503" s="50" t="s">
        <v>79</v>
      </c>
      <c r="E503" s="50" t="s">
        <v>74</v>
      </c>
      <c r="F503" s="39">
        <f>'Source Data'!AN503-'Source Data'!J503</f>
        <v>19289</v>
      </c>
      <c r="G503" s="39">
        <f>'Source Data'!AO503-'Source Data'!K503</f>
        <v>-15536</v>
      </c>
      <c r="H503" s="39">
        <f>'Source Data'!AP503-'Source Data'!L503</f>
        <v>5555</v>
      </c>
      <c r="I503" s="39">
        <f>'Source Data'!AQ503-'Source Data'!M503</f>
        <v>39931</v>
      </c>
      <c r="J503" s="39">
        <f>'Source Data'!AR503-'Source Data'!N503</f>
        <v>151825</v>
      </c>
      <c r="K503" s="64">
        <f t="shared" si="7"/>
        <v>201064</v>
      </c>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row>
    <row r="504" spans="1:47" ht="20" customHeight="1">
      <c r="A504" s="48" t="s">
        <v>773</v>
      </c>
      <c r="B504" s="49">
        <v>220819</v>
      </c>
      <c r="C504" s="50" t="s">
        <v>91</v>
      </c>
      <c r="D504" s="50" t="s">
        <v>71</v>
      </c>
      <c r="E504" s="50" t="s">
        <v>72</v>
      </c>
      <c r="F504" s="39">
        <f>'Source Data'!AN504-'Source Data'!J504</f>
        <v>0</v>
      </c>
      <c r="G504" s="39">
        <f>'Source Data'!AO504-'Source Data'!K504</f>
        <v>-978587</v>
      </c>
      <c r="H504" s="39">
        <f>'Source Data'!AP504-'Source Data'!L504</f>
        <v>-403543</v>
      </c>
      <c r="I504" s="39">
        <f>'Source Data'!AQ504-'Source Data'!M504</f>
        <v>-280319</v>
      </c>
      <c r="J504" s="39">
        <f>'Source Data'!AR504-'Source Data'!N504</f>
        <v>-73637</v>
      </c>
      <c r="K504" s="64">
        <f t="shared" si="7"/>
        <v>-1736086</v>
      </c>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row>
    <row r="505" spans="1:47" ht="20" customHeight="1">
      <c r="A505" s="48" t="s">
        <v>774</v>
      </c>
      <c r="B505" s="49">
        <v>177905</v>
      </c>
      <c r="C505" s="50" t="s">
        <v>233</v>
      </c>
      <c r="D505" s="50" t="s">
        <v>79</v>
      </c>
      <c r="E505" s="50" t="s">
        <v>74</v>
      </c>
      <c r="F505" s="39">
        <f>'Source Data'!AN505-'Source Data'!J505</f>
        <v>147108</v>
      </c>
      <c r="G505" s="39">
        <f>'Source Data'!AO505-'Source Data'!K505</f>
        <v>106502</v>
      </c>
      <c r="H505" s="39">
        <f>'Source Data'!AP505-'Source Data'!L505</f>
        <v>38866</v>
      </c>
      <c r="I505" s="39">
        <f>'Source Data'!AQ505-'Source Data'!M505</f>
        <v>1135</v>
      </c>
      <c r="J505" s="39">
        <f>'Source Data'!AR505-'Source Data'!N505</f>
        <v>45670</v>
      </c>
      <c r="K505" s="64">
        <f t="shared" si="7"/>
        <v>339281</v>
      </c>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row>
    <row r="506" spans="1:47" ht="20" customHeight="1">
      <c r="A506" s="48" t="s">
        <v>775</v>
      </c>
      <c r="B506" s="49">
        <v>57911</v>
      </c>
      <c r="C506" s="50" t="s">
        <v>70</v>
      </c>
      <c r="D506" s="50" t="s">
        <v>79</v>
      </c>
      <c r="E506" s="50" t="s">
        <v>74</v>
      </c>
      <c r="F506" s="39">
        <f>'Source Data'!AN506-'Source Data'!J506</f>
        <v>195453</v>
      </c>
      <c r="G506" s="39">
        <f>'Source Data'!AO506-'Source Data'!K506</f>
        <v>-1581942</v>
      </c>
      <c r="H506" s="39">
        <f>'Source Data'!AP506-'Source Data'!L506</f>
        <v>1099030</v>
      </c>
      <c r="I506" s="39">
        <f>'Source Data'!AQ506-'Source Data'!M506</f>
        <v>567115</v>
      </c>
      <c r="J506" s="39">
        <f>'Source Data'!AR506-'Source Data'!N506</f>
        <v>525897</v>
      </c>
      <c r="K506" s="64">
        <f t="shared" si="7"/>
        <v>805553</v>
      </c>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row>
    <row r="507" spans="1:47" ht="20" customHeight="1">
      <c r="A507" s="48" t="s">
        <v>775</v>
      </c>
      <c r="B507" s="49">
        <v>188903</v>
      </c>
      <c r="C507" s="50" t="s">
        <v>124</v>
      </c>
      <c r="D507" s="50" t="s">
        <v>79</v>
      </c>
      <c r="E507" s="50" t="s">
        <v>74</v>
      </c>
      <c r="F507" s="39">
        <f>'Source Data'!AN507-'Source Data'!J507</f>
        <v>62652</v>
      </c>
      <c r="G507" s="39">
        <f>'Source Data'!AO507-'Source Data'!K507</f>
        <v>130853</v>
      </c>
      <c r="H507" s="39">
        <f>'Source Data'!AP507-'Source Data'!L507</f>
        <v>115377</v>
      </c>
      <c r="I507" s="39">
        <f>'Source Data'!AQ507-'Source Data'!M507</f>
        <v>114582</v>
      </c>
      <c r="J507" s="39">
        <f>'Source Data'!AR507-'Source Data'!N507</f>
        <v>161623</v>
      </c>
      <c r="K507" s="64">
        <f t="shared" si="7"/>
        <v>585087</v>
      </c>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row>
    <row r="508" spans="1:47" ht="20" customHeight="1">
      <c r="A508" s="48" t="s">
        <v>776</v>
      </c>
      <c r="B508" s="49">
        <v>109904</v>
      </c>
      <c r="C508" s="50" t="s">
        <v>78</v>
      </c>
      <c r="D508" s="50" t="s">
        <v>79</v>
      </c>
      <c r="E508" s="50" t="s">
        <v>74</v>
      </c>
      <c r="F508" s="39">
        <f>'Source Data'!AN508-'Source Data'!J508</f>
        <v>292221</v>
      </c>
      <c r="G508" s="39">
        <f>'Source Data'!AO508-'Source Data'!K508</f>
        <v>-50412</v>
      </c>
      <c r="H508" s="39">
        <f>'Source Data'!AP508-'Source Data'!L508</f>
        <v>309359</v>
      </c>
      <c r="I508" s="39">
        <f>'Source Data'!AQ508-'Source Data'!M508</f>
        <v>100786</v>
      </c>
      <c r="J508" s="39">
        <f>'Source Data'!AR508-'Source Data'!N508</f>
        <v>273854</v>
      </c>
      <c r="K508" s="64">
        <f t="shared" si="7"/>
        <v>925808</v>
      </c>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row>
    <row r="509" spans="1:47" ht="20" customHeight="1">
      <c r="A509" s="48" t="s">
        <v>777</v>
      </c>
      <c r="B509" s="49">
        <v>84908</v>
      </c>
      <c r="C509" s="50" t="s">
        <v>126</v>
      </c>
      <c r="D509" s="50" t="s">
        <v>79</v>
      </c>
      <c r="E509" s="50" t="s">
        <v>74</v>
      </c>
      <c r="F509" s="39">
        <f>'Source Data'!AN509-'Source Data'!J509</f>
        <v>250240</v>
      </c>
      <c r="G509" s="39">
        <f>'Source Data'!AO509-'Source Data'!K509</f>
        <v>-56354</v>
      </c>
      <c r="H509" s="39">
        <f>'Source Data'!AP509-'Source Data'!L509</f>
        <v>62686</v>
      </c>
      <c r="I509" s="39">
        <f>'Source Data'!AQ509-'Source Data'!M509</f>
        <v>255727</v>
      </c>
      <c r="J509" s="39">
        <f>'Source Data'!AR509-'Source Data'!N509</f>
        <v>553775</v>
      </c>
      <c r="K509" s="64">
        <f t="shared" si="7"/>
        <v>1066074</v>
      </c>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row>
    <row r="510" spans="1:47" ht="20" customHeight="1">
      <c r="A510" s="48" t="s">
        <v>778</v>
      </c>
      <c r="B510" s="49">
        <v>14905</v>
      </c>
      <c r="C510" s="50" t="s">
        <v>86</v>
      </c>
      <c r="D510" s="50" t="s">
        <v>79</v>
      </c>
      <c r="E510" s="50" t="s">
        <v>74</v>
      </c>
      <c r="F510" s="39">
        <f>'Source Data'!AN510-'Source Data'!J510</f>
        <v>-13367</v>
      </c>
      <c r="G510" s="39">
        <f>'Source Data'!AO510-'Source Data'!K510</f>
        <v>130838</v>
      </c>
      <c r="H510" s="39">
        <f>'Source Data'!AP510-'Source Data'!L510</f>
        <v>128960</v>
      </c>
      <c r="I510" s="39">
        <f>'Source Data'!AQ510-'Source Data'!M510</f>
        <v>66118</v>
      </c>
      <c r="J510" s="39">
        <f>'Source Data'!AR510-'Source Data'!N510</f>
        <v>50047</v>
      </c>
      <c r="K510" s="64">
        <f t="shared" si="7"/>
        <v>362596</v>
      </c>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row>
    <row r="511" spans="1:47" ht="20" customHeight="1">
      <c r="A511" s="48" t="s">
        <v>779</v>
      </c>
      <c r="B511" s="49">
        <v>5902</v>
      </c>
      <c r="C511" s="50" t="s">
        <v>150</v>
      </c>
      <c r="D511" s="50" t="s">
        <v>79</v>
      </c>
      <c r="E511" s="50" t="s">
        <v>74</v>
      </c>
      <c r="F511" s="39">
        <f>'Source Data'!AN511-'Source Data'!J511</f>
        <v>132348</v>
      </c>
      <c r="G511" s="39">
        <f>'Source Data'!AO511-'Source Data'!K511</f>
        <v>277923</v>
      </c>
      <c r="H511" s="39">
        <f>'Source Data'!AP511-'Source Data'!L511</f>
        <v>155028</v>
      </c>
      <c r="I511" s="39">
        <f>'Source Data'!AQ511-'Source Data'!M511</f>
        <v>68858</v>
      </c>
      <c r="J511" s="39">
        <f>'Source Data'!AR511-'Source Data'!N511</f>
        <v>168853</v>
      </c>
      <c r="K511" s="64">
        <f t="shared" si="7"/>
        <v>803010</v>
      </c>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row>
    <row r="512" spans="1:47" ht="20" customHeight="1">
      <c r="A512" s="48" t="s">
        <v>780</v>
      </c>
      <c r="B512" s="49">
        <v>163904</v>
      </c>
      <c r="C512" s="50" t="s">
        <v>496</v>
      </c>
      <c r="D512" s="50" t="s">
        <v>79</v>
      </c>
      <c r="E512" s="50" t="s">
        <v>74</v>
      </c>
      <c r="F512" s="39">
        <f>'Source Data'!AN512-'Source Data'!J512</f>
        <v>115786</v>
      </c>
      <c r="G512" s="39">
        <f>'Source Data'!AO512-'Source Data'!K512</f>
        <v>46073</v>
      </c>
      <c r="H512" s="39">
        <f>'Source Data'!AP512-'Source Data'!L512</f>
        <v>180742</v>
      </c>
      <c r="I512" s="39">
        <f>'Source Data'!AQ512-'Source Data'!M512</f>
        <v>130973</v>
      </c>
      <c r="J512" s="39">
        <f>'Source Data'!AR512-'Source Data'!N512</f>
        <v>175230</v>
      </c>
      <c r="K512" s="64">
        <f t="shared" si="7"/>
        <v>648804</v>
      </c>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row>
    <row r="513" spans="1:47" ht="20" customHeight="1">
      <c r="A513" s="48" t="s">
        <v>781</v>
      </c>
      <c r="B513" s="49">
        <v>74907</v>
      </c>
      <c r="C513" s="50" t="s">
        <v>256</v>
      </c>
      <c r="D513" s="50" t="s">
        <v>79</v>
      </c>
      <c r="E513" s="50" t="s">
        <v>74</v>
      </c>
      <c r="F513" s="39">
        <f>'Source Data'!AN513-'Source Data'!J513</f>
        <v>85307</v>
      </c>
      <c r="G513" s="39">
        <f>'Source Data'!AO513-'Source Data'!K513</f>
        <v>149605</v>
      </c>
      <c r="H513" s="39">
        <f>'Source Data'!AP513-'Source Data'!L513</f>
        <v>228697</v>
      </c>
      <c r="I513" s="39">
        <f>'Source Data'!AQ513-'Source Data'!M513</f>
        <v>166055</v>
      </c>
      <c r="J513" s="39">
        <f>'Source Data'!AR513-'Source Data'!N513</f>
        <v>145106</v>
      </c>
      <c r="K513" s="64">
        <f t="shared" si="7"/>
        <v>774770</v>
      </c>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row>
    <row r="514" spans="1:47" ht="20" customHeight="1">
      <c r="A514" s="48" t="s">
        <v>782</v>
      </c>
      <c r="B514" s="49">
        <v>19902</v>
      </c>
      <c r="C514" s="50" t="s">
        <v>512</v>
      </c>
      <c r="D514" s="50" t="s">
        <v>79</v>
      </c>
      <c r="E514" s="50" t="s">
        <v>74</v>
      </c>
      <c r="F514" s="39">
        <f>'Source Data'!AN514-'Source Data'!J514</f>
        <v>-17799</v>
      </c>
      <c r="G514" s="39">
        <f>'Source Data'!AO514-'Source Data'!K514</f>
        <v>183471</v>
      </c>
      <c r="H514" s="39">
        <f>'Source Data'!AP514-'Source Data'!L514</f>
        <v>80714</v>
      </c>
      <c r="I514" s="39">
        <f>'Source Data'!AQ514-'Source Data'!M514</f>
        <v>88546</v>
      </c>
      <c r="J514" s="39">
        <f>'Source Data'!AR514-'Source Data'!N514</f>
        <v>243380</v>
      </c>
      <c r="K514" s="64">
        <f t="shared" si="7"/>
        <v>578312</v>
      </c>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row>
    <row r="515" spans="1:47" ht="20" customHeight="1">
      <c r="A515" s="48" t="s">
        <v>783</v>
      </c>
      <c r="B515" s="49">
        <v>108802</v>
      </c>
      <c r="C515" s="50" t="s">
        <v>291</v>
      </c>
      <c r="D515" s="50" t="s">
        <v>71</v>
      </c>
      <c r="E515" s="50" t="s">
        <v>74</v>
      </c>
      <c r="F515" s="39">
        <f>'Source Data'!AN515-'Source Data'!J515</f>
        <v>0</v>
      </c>
      <c r="G515" s="39">
        <f>'Source Data'!AO515-'Source Data'!K515</f>
        <v>166200</v>
      </c>
      <c r="H515" s="39">
        <f>'Source Data'!AP515-'Source Data'!L515</f>
        <v>7975</v>
      </c>
      <c r="I515" s="39">
        <f>'Source Data'!AQ515-'Source Data'!M515</f>
        <v>-87296</v>
      </c>
      <c r="J515" s="39">
        <f>'Source Data'!AR515-'Source Data'!N515</f>
        <v>174085</v>
      </c>
      <c r="K515" s="64">
        <f t="shared" si="7"/>
        <v>260964</v>
      </c>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row>
    <row r="516" spans="1:47" ht="20" customHeight="1">
      <c r="A516" s="48" t="s">
        <v>784</v>
      </c>
      <c r="B516" s="49">
        <v>101878</v>
      </c>
      <c r="C516" s="50" t="s">
        <v>76</v>
      </c>
      <c r="D516" s="50" t="s">
        <v>71</v>
      </c>
      <c r="E516" s="50" t="s">
        <v>292</v>
      </c>
      <c r="F516" s="39">
        <f>'Source Data'!AN516-'Source Data'!J516</f>
        <v>231246</v>
      </c>
      <c r="G516" s="39">
        <f>'Source Data'!AO516-'Source Data'!K516</f>
        <v>174604</v>
      </c>
      <c r="H516" s="39">
        <f>'Source Data'!AP516-'Source Data'!L516</f>
        <v>233701</v>
      </c>
      <c r="I516" s="39">
        <f>'Source Data'!AQ516-'Source Data'!M516</f>
        <v>99056</v>
      </c>
      <c r="J516" s="39">
        <f>'Source Data'!AR516-'Source Data'!N516</f>
        <v>56733</v>
      </c>
      <c r="K516" s="64">
        <f t="shared" si="7"/>
        <v>795340</v>
      </c>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row>
    <row r="517" spans="1:47" ht="20" customHeight="1">
      <c r="A517" s="48" t="s">
        <v>785</v>
      </c>
      <c r="B517" s="49">
        <v>101828</v>
      </c>
      <c r="C517" s="50" t="s">
        <v>76</v>
      </c>
      <c r="D517" s="50" t="s">
        <v>71</v>
      </c>
      <c r="E517" s="50" t="s">
        <v>74</v>
      </c>
      <c r="F517" s="39">
        <f>'Source Data'!AN517-'Source Data'!J517</f>
        <v>-20758</v>
      </c>
      <c r="G517" s="39">
        <f>'Source Data'!AO517-'Source Data'!K517</f>
        <v>84025</v>
      </c>
      <c r="H517" s="39">
        <f>'Source Data'!AP517-'Source Data'!L517</f>
        <v>-533747</v>
      </c>
      <c r="I517" s="39">
        <f>'Source Data'!AQ517-'Source Data'!M517</f>
        <v>349770</v>
      </c>
      <c r="J517" s="39">
        <f>'Source Data'!AR517-'Source Data'!N517</f>
        <v>870165</v>
      </c>
      <c r="K517" s="64">
        <f t="shared" si="7"/>
        <v>749455</v>
      </c>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row>
    <row r="518" spans="1:47" ht="20" customHeight="1">
      <c r="A518" s="48" t="s">
        <v>786</v>
      </c>
      <c r="B518" s="49">
        <v>101821</v>
      </c>
      <c r="C518" s="50" t="s">
        <v>76</v>
      </c>
      <c r="D518" s="50" t="s">
        <v>71</v>
      </c>
      <c r="E518" s="50" t="s">
        <v>74</v>
      </c>
      <c r="F518" s="39">
        <f>'Source Data'!AN518-'Source Data'!J518</f>
        <v>0</v>
      </c>
      <c r="G518" s="39">
        <f>'Source Data'!AO518-'Source Data'!K518</f>
        <v>-16143</v>
      </c>
      <c r="H518" s="39">
        <f>'Source Data'!AP518-'Source Data'!L518</f>
        <v>19159</v>
      </c>
      <c r="I518" s="39">
        <f>'Source Data'!AQ518-'Source Data'!M518</f>
        <v>7064</v>
      </c>
      <c r="J518" s="39">
        <f>'Source Data'!AR518-'Source Data'!N518</f>
        <v>5310</v>
      </c>
      <c r="K518" s="64">
        <f t="shared" ref="K518:K581" si="8">SUM(F518:J518)</f>
        <v>15390</v>
      </c>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row>
    <row r="519" spans="1:47" ht="20" customHeight="1">
      <c r="A519" s="48" t="s">
        <v>787</v>
      </c>
      <c r="B519" s="49">
        <v>101912</v>
      </c>
      <c r="C519" s="50" t="s">
        <v>76</v>
      </c>
      <c r="D519" s="50" t="s">
        <v>79</v>
      </c>
      <c r="E519" s="50" t="s">
        <v>74</v>
      </c>
      <c r="F519" s="39">
        <f>'Source Data'!AN519-'Source Data'!J519</f>
        <v>-3715277</v>
      </c>
      <c r="G519" s="39">
        <f>'Source Data'!AO519-'Source Data'!K519</f>
        <v>19171462</v>
      </c>
      <c r="H519" s="39">
        <f>'Source Data'!AP519-'Source Data'!L519</f>
        <v>28345596</v>
      </c>
      <c r="I519" s="39">
        <f>'Source Data'!AQ519-'Source Data'!M519</f>
        <v>10628440</v>
      </c>
      <c r="J519" s="39">
        <f>'Source Data'!AR519-'Source Data'!N519</f>
        <v>13200658</v>
      </c>
      <c r="K519" s="64">
        <f t="shared" si="8"/>
        <v>67630879</v>
      </c>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row>
    <row r="520" spans="1:47" ht="20" customHeight="1">
      <c r="A520" s="48" t="s">
        <v>788</v>
      </c>
      <c r="B520" s="49">
        <v>91905</v>
      </c>
      <c r="C520" s="50" t="s">
        <v>210</v>
      </c>
      <c r="D520" s="50" t="s">
        <v>79</v>
      </c>
      <c r="E520" s="50" t="s">
        <v>74</v>
      </c>
      <c r="F520" s="39">
        <f>'Source Data'!AN520-'Source Data'!J520</f>
        <v>159275</v>
      </c>
      <c r="G520" s="39">
        <f>'Source Data'!AO520-'Source Data'!K520</f>
        <v>262708</v>
      </c>
      <c r="H520" s="39">
        <f>'Source Data'!AP520-'Source Data'!L520</f>
        <v>130736</v>
      </c>
      <c r="I520" s="39">
        <f>'Source Data'!AQ520-'Source Data'!M520</f>
        <v>56721</v>
      </c>
      <c r="J520" s="39">
        <f>'Source Data'!AR520-'Source Data'!N520</f>
        <v>104977</v>
      </c>
      <c r="K520" s="64">
        <f t="shared" si="8"/>
        <v>714417</v>
      </c>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row>
    <row r="521" spans="1:47" ht="20" customHeight="1">
      <c r="A521" s="48" t="s">
        <v>789</v>
      </c>
      <c r="B521" s="49">
        <v>19913</v>
      </c>
      <c r="C521" s="50" t="s">
        <v>512</v>
      </c>
      <c r="D521" s="50" t="s">
        <v>79</v>
      </c>
      <c r="E521" s="50" t="s">
        <v>74</v>
      </c>
      <c r="F521" s="39">
        <f>'Source Data'!AN521-'Source Data'!J521</f>
        <v>0</v>
      </c>
      <c r="G521" s="39">
        <f>'Source Data'!AO521-'Source Data'!K521</f>
        <v>21166</v>
      </c>
      <c r="H521" s="39">
        <f>'Source Data'!AP521-'Source Data'!L521</f>
        <v>11689</v>
      </c>
      <c r="I521" s="39">
        <f>'Source Data'!AQ521-'Source Data'!M521</f>
        <v>8815</v>
      </c>
      <c r="J521" s="39">
        <f>'Source Data'!AR521-'Source Data'!N521</f>
        <v>6798</v>
      </c>
      <c r="K521" s="64">
        <f t="shared" si="8"/>
        <v>48468</v>
      </c>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row>
    <row r="522" spans="1:47" ht="20" customHeight="1">
      <c r="A522" s="48" t="s">
        <v>789</v>
      </c>
      <c r="B522" s="49">
        <v>109905</v>
      </c>
      <c r="C522" s="50" t="s">
        <v>78</v>
      </c>
      <c r="D522" s="50" t="s">
        <v>79</v>
      </c>
      <c r="E522" s="50" t="s">
        <v>74</v>
      </c>
      <c r="F522" s="39">
        <f>'Source Data'!AN522-'Source Data'!J522</f>
        <v>74209</v>
      </c>
      <c r="G522" s="39">
        <f>'Source Data'!AO522-'Source Data'!K522</f>
        <v>83986</v>
      </c>
      <c r="H522" s="39">
        <f>'Source Data'!AP522-'Source Data'!L522</f>
        <v>107245</v>
      </c>
      <c r="I522" s="39">
        <f>'Source Data'!AQ522-'Source Data'!M522</f>
        <v>-21170</v>
      </c>
      <c r="J522" s="39">
        <f>'Source Data'!AR522-'Source Data'!N522</f>
        <v>43656</v>
      </c>
      <c r="K522" s="64">
        <f t="shared" si="8"/>
        <v>287926</v>
      </c>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row>
    <row r="523" spans="1:47" ht="20" customHeight="1">
      <c r="A523" s="48" t="s">
        <v>790</v>
      </c>
      <c r="B523" s="49">
        <v>72908</v>
      </c>
      <c r="C523" s="50" t="s">
        <v>247</v>
      </c>
      <c r="D523" s="50" t="s">
        <v>79</v>
      </c>
      <c r="E523" s="50" t="s">
        <v>74</v>
      </c>
      <c r="F523" s="39">
        <f>'Source Data'!AN523-'Source Data'!J523</f>
        <v>13786</v>
      </c>
      <c r="G523" s="39">
        <f>'Source Data'!AO523-'Source Data'!K523</f>
        <v>16984</v>
      </c>
      <c r="H523" s="39">
        <f>'Source Data'!AP523-'Source Data'!L523</f>
        <v>51383</v>
      </c>
      <c r="I523" s="39">
        <f>'Source Data'!AQ523-'Source Data'!M523</f>
        <v>86437</v>
      </c>
      <c r="J523" s="39">
        <f>'Source Data'!AR523-'Source Data'!N523</f>
        <v>86087</v>
      </c>
      <c r="K523" s="64">
        <f t="shared" si="8"/>
        <v>254677</v>
      </c>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row>
    <row r="524" spans="1:47" ht="20" customHeight="1">
      <c r="A524" s="48" t="s">
        <v>791</v>
      </c>
      <c r="B524" s="49">
        <v>3902</v>
      </c>
      <c r="C524" s="50" t="s">
        <v>374</v>
      </c>
      <c r="D524" s="50" t="s">
        <v>79</v>
      </c>
      <c r="E524" s="50" t="s">
        <v>74</v>
      </c>
      <c r="F524" s="39">
        <f>'Source Data'!AN524-'Source Data'!J524</f>
        <v>99730</v>
      </c>
      <c r="G524" s="39">
        <f>'Source Data'!AO524-'Source Data'!K524</f>
        <v>91183</v>
      </c>
      <c r="H524" s="39">
        <f>'Source Data'!AP524-'Source Data'!L524</f>
        <v>336964</v>
      </c>
      <c r="I524" s="39">
        <f>'Source Data'!AQ524-'Source Data'!M524</f>
        <v>239748</v>
      </c>
      <c r="J524" s="39">
        <f>'Source Data'!AR524-'Source Data'!N524</f>
        <v>289374</v>
      </c>
      <c r="K524" s="64">
        <f t="shared" si="8"/>
        <v>1056999</v>
      </c>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row>
    <row r="525" spans="1:47" ht="20" customHeight="1">
      <c r="A525" s="48" t="s">
        <v>792</v>
      </c>
      <c r="B525" s="49">
        <v>101925</v>
      </c>
      <c r="C525" s="50" t="s">
        <v>76</v>
      </c>
      <c r="D525" s="50" t="s">
        <v>79</v>
      </c>
      <c r="E525" s="50" t="s">
        <v>74</v>
      </c>
      <c r="F525" s="39">
        <f>'Source Data'!AN525-'Source Data'!J525</f>
        <v>406133</v>
      </c>
      <c r="G525" s="39">
        <f>'Source Data'!AO525-'Source Data'!K525</f>
        <v>84570</v>
      </c>
      <c r="H525" s="39">
        <f>'Source Data'!AP525-'Source Data'!L525</f>
        <v>607517</v>
      </c>
      <c r="I525" s="39">
        <f>'Source Data'!AQ525-'Source Data'!M525</f>
        <v>37540</v>
      </c>
      <c r="J525" s="39">
        <f>'Source Data'!AR525-'Source Data'!N525</f>
        <v>964968</v>
      </c>
      <c r="K525" s="64">
        <f t="shared" si="8"/>
        <v>2100728</v>
      </c>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row>
    <row r="526" spans="1:47" ht="20" customHeight="1">
      <c r="A526" s="48" t="s">
        <v>793</v>
      </c>
      <c r="B526" s="49">
        <v>34903</v>
      </c>
      <c r="C526" s="50" t="s">
        <v>165</v>
      </c>
      <c r="D526" s="50" t="s">
        <v>79</v>
      </c>
      <c r="E526" s="50" t="s">
        <v>74</v>
      </c>
      <c r="F526" s="39">
        <f>'Source Data'!AN526-'Source Data'!J526</f>
        <v>101999</v>
      </c>
      <c r="G526" s="39">
        <f>'Source Data'!AO526-'Source Data'!K526</f>
        <v>-510</v>
      </c>
      <c r="H526" s="39">
        <f>'Source Data'!AP526-'Source Data'!L526</f>
        <v>134621</v>
      </c>
      <c r="I526" s="39">
        <f>'Source Data'!AQ526-'Source Data'!M526</f>
        <v>108633</v>
      </c>
      <c r="J526" s="39">
        <f>'Source Data'!AR526-'Source Data'!N526</f>
        <v>122804</v>
      </c>
      <c r="K526" s="64">
        <f t="shared" si="8"/>
        <v>467547</v>
      </c>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row>
    <row r="527" spans="1:47" ht="20" customHeight="1">
      <c r="A527" s="48" t="s">
        <v>794</v>
      </c>
      <c r="B527" s="49">
        <v>146905</v>
      </c>
      <c r="C527" s="50" t="s">
        <v>413</v>
      </c>
      <c r="D527" s="50" t="s">
        <v>79</v>
      </c>
      <c r="E527" s="50" t="s">
        <v>74</v>
      </c>
      <c r="F527" s="39">
        <f>'Source Data'!AN527-'Source Data'!J527</f>
        <v>-65504</v>
      </c>
      <c r="G527" s="39">
        <f>'Source Data'!AO527-'Source Data'!K527</f>
        <v>-93476</v>
      </c>
      <c r="H527" s="39">
        <f>'Source Data'!AP527-'Source Data'!L527</f>
        <v>109952</v>
      </c>
      <c r="I527" s="39">
        <f>'Source Data'!AQ527-'Source Data'!M527</f>
        <v>74327</v>
      </c>
      <c r="J527" s="39">
        <f>'Source Data'!AR527-'Source Data'!N527</f>
        <v>183346</v>
      </c>
      <c r="K527" s="64">
        <f t="shared" si="8"/>
        <v>208645</v>
      </c>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row>
    <row r="528" spans="1:47" ht="20" customHeight="1">
      <c r="A528" s="48" t="s">
        <v>795</v>
      </c>
      <c r="B528" s="49">
        <v>101913</v>
      </c>
      <c r="C528" s="50" t="s">
        <v>76</v>
      </c>
      <c r="D528" s="50" t="s">
        <v>79</v>
      </c>
      <c r="E528" s="50" t="s">
        <v>74</v>
      </c>
      <c r="F528" s="39">
        <f>'Source Data'!AN528-'Source Data'!J528</f>
        <v>4057794</v>
      </c>
      <c r="G528" s="39">
        <f>'Source Data'!AO528-'Source Data'!K528</f>
        <v>6592112</v>
      </c>
      <c r="H528" s="39">
        <f>'Source Data'!AP528-'Source Data'!L528</f>
        <v>5473338</v>
      </c>
      <c r="I528" s="39">
        <f>'Source Data'!AQ528-'Source Data'!M528</f>
        <v>5757509</v>
      </c>
      <c r="J528" s="39">
        <f>'Source Data'!AR528-'Source Data'!N528</f>
        <v>2785861</v>
      </c>
      <c r="K528" s="64">
        <f t="shared" si="8"/>
        <v>24666614</v>
      </c>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row>
    <row r="529" spans="1:47" ht="20" customHeight="1">
      <c r="A529" s="48" t="s">
        <v>796</v>
      </c>
      <c r="B529" s="49">
        <v>133902</v>
      </c>
      <c r="C529" s="50" t="s">
        <v>369</v>
      </c>
      <c r="D529" s="50" t="s">
        <v>79</v>
      </c>
      <c r="E529" s="50" t="s">
        <v>74</v>
      </c>
      <c r="F529" s="39">
        <f>'Source Data'!AN529-'Source Data'!J529</f>
        <v>16139</v>
      </c>
      <c r="G529" s="39">
        <f>'Source Data'!AO529-'Source Data'!K529</f>
        <v>38034</v>
      </c>
      <c r="H529" s="39">
        <f>'Source Data'!AP529-'Source Data'!L529</f>
        <v>52295</v>
      </c>
      <c r="I529" s="39">
        <f>'Source Data'!AQ529-'Source Data'!M529</f>
        <v>13433</v>
      </c>
      <c r="J529" s="39">
        <f>'Source Data'!AR529-'Source Data'!N529</f>
        <v>12749</v>
      </c>
      <c r="K529" s="64">
        <f t="shared" si="8"/>
        <v>132650</v>
      </c>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row>
    <row r="530" spans="1:47" ht="20" customHeight="1">
      <c r="A530" s="48" t="s">
        <v>797</v>
      </c>
      <c r="B530" s="49">
        <v>3904</v>
      </c>
      <c r="C530" s="50" t="s">
        <v>374</v>
      </c>
      <c r="D530" s="50" t="s">
        <v>79</v>
      </c>
      <c r="E530" s="50" t="s">
        <v>74</v>
      </c>
      <c r="F530" s="39">
        <f>'Source Data'!AN530-'Source Data'!J530</f>
        <v>97951</v>
      </c>
      <c r="G530" s="39">
        <f>'Source Data'!AO530-'Source Data'!K530</f>
        <v>62911</v>
      </c>
      <c r="H530" s="39">
        <f>'Source Data'!AP530-'Source Data'!L530</f>
        <v>205755</v>
      </c>
      <c r="I530" s="39">
        <f>'Source Data'!AQ530-'Source Data'!M530</f>
        <v>85819</v>
      </c>
      <c r="J530" s="39">
        <f>'Source Data'!AR530-'Source Data'!N530</f>
        <v>194289</v>
      </c>
      <c r="K530" s="64">
        <f t="shared" si="8"/>
        <v>646725</v>
      </c>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row>
    <row r="531" spans="1:47" ht="20" customHeight="1">
      <c r="A531" s="48" t="s">
        <v>798</v>
      </c>
      <c r="B531" s="49">
        <v>236902</v>
      </c>
      <c r="C531" s="50" t="s">
        <v>799</v>
      </c>
      <c r="D531" s="50" t="s">
        <v>79</v>
      </c>
      <c r="E531" s="50" t="s">
        <v>74</v>
      </c>
      <c r="F531" s="39">
        <f>'Source Data'!AN531-'Source Data'!J531</f>
        <v>567046</v>
      </c>
      <c r="G531" s="39">
        <f>'Source Data'!AO531-'Source Data'!K531</f>
        <v>1079955</v>
      </c>
      <c r="H531" s="39">
        <f>'Source Data'!AP531-'Source Data'!L531</f>
        <v>469461</v>
      </c>
      <c r="I531" s="39">
        <f>'Source Data'!AQ531-'Source Data'!M531</f>
        <v>639645</v>
      </c>
      <c r="J531" s="39">
        <f>'Source Data'!AR531-'Source Data'!N531</f>
        <v>385664</v>
      </c>
      <c r="K531" s="64">
        <f t="shared" si="8"/>
        <v>3141771</v>
      </c>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row>
    <row r="532" spans="1:47" ht="20" customHeight="1">
      <c r="A532" s="48" t="s">
        <v>800</v>
      </c>
      <c r="B532" s="49">
        <v>220916</v>
      </c>
      <c r="C532" s="50" t="s">
        <v>91</v>
      </c>
      <c r="D532" s="50" t="s">
        <v>79</v>
      </c>
      <c r="E532" s="50" t="s">
        <v>74</v>
      </c>
      <c r="F532" s="39">
        <f>'Source Data'!AN532-'Source Data'!J532</f>
        <v>1746318</v>
      </c>
      <c r="G532" s="39">
        <f>'Source Data'!AO532-'Source Data'!K532</f>
        <v>2130736</v>
      </c>
      <c r="H532" s="39">
        <f>'Source Data'!AP532-'Source Data'!L532</f>
        <v>2376387</v>
      </c>
      <c r="I532" s="39">
        <f>'Source Data'!AQ532-'Source Data'!M532</f>
        <v>1345994</v>
      </c>
      <c r="J532" s="39">
        <f>'Source Data'!AR532-'Source Data'!N532</f>
        <v>2057409</v>
      </c>
      <c r="K532" s="64">
        <f t="shared" si="8"/>
        <v>9656844</v>
      </c>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row>
    <row r="533" spans="1:47" ht="20" customHeight="1">
      <c r="A533" s="48" t="s">
        <v>801</v>
      </c>
      <c r="B533" s="49">
        <v>246906</v>
      </c>
      <c r="C533" s="50" t="s">
        <v>464</v>
      </c>
      <c r="D533" s="50" t="s">
        <v>79</v>
      </c>
      <c r="E533" s="50" t="s">
        <v>74</v>
      </c>
      <c r="F533" s="39">
        <f>'Source Data'!AN533-'Source Data'!J533</f>
        <v>4033972</v>
      </c>
      <c r="G533" s="39">
        <f>'Source Data'!AO533-'Source Data'!K533</f>
        <v>3611396</v>
      </c>
      <c r="H533" s="39">
        <f>'Source Data'!AP533-'Source Data'!L533</f>
        <v>2792151</v>
      </c>
      <c r="I533" s="39">
        <f>'Source Data'!AQ533-'Source Data'!M533</f>
        <v>-1112488</v>
      </c>
      <c r="J533" s="39">
        <f>'Source Data'!AR533-'Source Data'!N533</f>
        <v>923440</v>
      </c>
      <c r="K533" s="64">
        <f t="shared" si="8"/>
        <v>10248471</v>
      </c>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row>
    <row r="534" spans="1:47" ht="20" customHeight="1">
      <c r="A534" s="48" t="s">
        <v>802</v>
      </c>
      <c r="B534" s="49">
        <v>152910</v>
      </c>
      <c r="C534" s="50" t="s">
        <v>221</v>
      </c>
      <c r="D534" s="50" t="s">
        <v>79</v>
      </c>
      <c r="E534" s="50" t="s">
        <v>74</v>
      </c>
      <c r="F534" s="39">
        <f>'Source Data'!AN534-'Source Data'!J534</f>
        <v>106110</v>
      </c>
      <c r="G534" s="39">
        <f>'Source Data'!AO534-'Source Data'!K534</f>
        <v>-931</v>
      </c>
      <c r="H534" s="39">
        <f>'Source Data'!AP534-'Source Data'!L534</f>
        <v>26709</v>
      </c>
      <c r="I534" s="39">
        <f>'Source Data'!AQ534-'Source Data'!M534</f>
        <v>99072</v>
      </c>
      <c r="J534" s="39">
        <f>'Source Data'!AR534-'Source Data'!N534</f>
        <v>101766</v>
      </c>
      <c r="K534" s="64">
        <f t="shared" si="8"/>
        <v>332726</v>
      </c>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row>
    <row r="535" spans="1:47" ht="20" customHeight="1">
      <c r="A535" s="48" t="s">
        <v>803</v>
      </c>
      <c r="B535" s="49">
        <v>108807</v>
      </c>
      <c r="C535" s="50" t="s">
        <v>291</v>
      </c>
      <c r="D535" s="50" t="s">
        <v>71</v>
      </c>
      <c r="E535" s="50" t="s">
        <v>74</v>
      </c>
      <c r="F535" s="39">
        <f>'Source Data'!AN535-'Source Data'!J535</f>
        <v>21482980</v>
      </c>
      <c r="G535" s="39">
        <f>'Source Data'!AO535-'Source Data'!K535</f>
        <v>19243656</v>
      </c>
      <c r="H535" s="39">
        <f>'Source Data'!AP535-'Source Data'!L535</f>
        <v>20847665</v>
      </c>
      <c r="I535" s="39">
        <f>'Source Data'!AQ535-'Source Data'!M535</f>
        <v>4372613</v>
      </c>
      <c r="J535" s="39">
        <f>'Source Data'!AR535-'Source Data'!N535</f>
        <v>4208019</v>
      </c>
      <c r="K535" s="64">
        <f t="shared" si="8"/>
        <v>70154933</v>
      </c>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row>
    <row r="536" spans="1:47" ht="20" customHeight="1">
      <c r="A536" s="48" t="s">
        <v>804</v>
      </c>
      <c r="B536" s="49">
        <v>43801</v>
      </c>
      <c r="C536" s="50" t="s">
        <v>112</v>
      </c>
      <c r="D536" s="50" t="s">
        <v>71</v>
      </c>
      <c r="E536" s="50" t="s">
        <v>74</v>
      </c>
      <c r="F536" s="39">
        <f>'Source Data'!AN536-'Source Data'!J536</f>
        <v>0</v>
      </c>
      <c r="G536" s="39">
        <f>'Source Data'!AO536-'Source Data'!K536</f>
        <v>399522</v>
      </c>
      <c r="H536" s="39">
        <f>'Source Data'!AP536-'Source Data'!L536</f>
        <v>0</v>
      </c>
      <c r="I536" s="39">
        <f>'Source Data'!AQ536-'Source Data'!M536</f>
        <v>105660</v>
      </c>
      <c r="J536" s="39">
        <f>'Source Data'!AR536-'Source Data'!N536</f>
        <v>70689</v>
      </c>
      <c r="K536" s="64">
        <f t="shared" si="8"/>
        <v>575871</v>
      </c>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row>
    <row r="537" spans="1:47" ht="20" customHeight="1">
      <c r="A537" s="48" t="s">
        <v>805</v>
      </c>
      <c r="B537" s="49">
        <v>43802</v>
      </c>
      <c r="C537" s="50" t="s">
        <v>112</v>
      </c>
      <c r="D537" s="50" t="s">
        <v>71</v>
      </c>
      <c r="E537" s="50" t="s">
        <v>74</v>
      </c>
      <c r="F537" s="39">
        <f>'Source Data'!AN537-'Source Data'!J537</f>
        <v>0</v>
      </c>
      <c r="G537" s="39">
        <f>'Source Data'!AO537-'Source Data'!K537</f>
        <v>242697</v>
      </c>
      <c r="H537" s="39">
        <f>'Source Data'!AP537-'Source Data'!L537</f>
        <v>-56335</v>
      </c>
      <c r="I537" s="39">
        <f>'Source Data'!AQ537-'Source Data'!M537</f>
        <v>12182</v>
      </c>
      <c r="J537" s="39">
        <f>'Source Data'!AR537-'Source Data'!N537</f>
        <v>39392</v>
      </c>
      <c r="K537" s="64">
        <f t="shared" si="8"/>
        <v>237936</v>
      </c>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row>
    <row r="538" spans="1:47" ht="20" customHeight="1">
      <c r="A538" s="48" t="s">
        <v>806</v>
      </c>
      <c r="B538" s="49">
        <v>120905</v>
      </c>
      <c r="C538" s="50" t="s">
        <v>571</v>
      </c>
      <c r="D538" s="50" t="s">
        <v>79</v>
      </c>
      <c r="E538" s="50" t="s">
        <v>74</v>
      </c>
      <c r="F538" s="39">
        <f>'Source Data'!AN538-'Source Data'!J538</f>
        <v>154638</v>
      </c>
      <c r="G538" s="39">
        <f>'Source Data'!AO538-'Source Data'!K538</f>
        <v>47755</v>
      </c>
      <c r="H538" s="39">
        <f>'Source Data'!AP538-'Source Data'!L538</f>
        <v>50768</v>
      </c>
      <c r="I538" s="39">
        <f>'Source Data'!AQ538-'Source Data'!M538</f>
        <v>-60967</v>
      </c>
      <c r="J538" s="39">
        <f>'Source Data'!AR538-'Source Data'!N538</f>
        <v>298786</v>
      </c>
      <c r="K538" s="64">
        <f t="shared" si="8"/>
        <v>490980</v>
      </c>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row>
    <row r="539" spans="1:47" ht="20" customHeight="1">
      <c r="A539" s="48" t="s">
        <v>807</v>
      </c>
      <c r="B539" s="49">
        <v>205903</v>
      </c>
      <c r="C539" s="50" t="s">
        <v>148</v>
      </c>
      <c r="D539" s="50" t="s">
        <v>79</v>
      </c>
      <c r="E539" s="50" t="s">
        <v>74</v>
      </c>
      <c r="F539" s="39">
        <f>'Source Data'!AN539-'Source Data'!J539</f>
        <v>282207</v>
      </c>
      <c r="G539" s="39">
        <f>'Source Data'!AO539-'Source Data'!K539</f>
        <v>519619</v>
      </c>
      <c r="H539" s="39">
        <f>'Source Data'!AP539-'Source Data'!L539</f>
        <v>225465</v>
      </c>
      <c r="I539" s="39">
        <f>'Source Data'!AQ539-'Source Data'!M539</f>
        <v>538440</v>
      </c>
      <c r="J539" s="39">
        <f>'Source Data'!AR539-'Source Data'!N539</f>
        <v>993009</v>
      </c>
      <c r="K539" s="64">
        <f t="shared" si="8"/>
        <v>2558740</v>
      </c>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row>
    <row r="540" spans="1:47" ht="20" customHeight="1">
      <c r="A540" s="48" t="s">
        <v>808</v>
      </c>
      <c r="B540" s="49">
        <v>133904</v>
      </c>
      <c r="C540" s="50" t="s">
        <v>369</v>
      </c>
      <c r="D540" s="50" t="s">
        <v>79</v>
      </c>
      <c r="E540" s="50" t="s">
        <v>74</v>
      </c>
      <c r="F540" s="39">
        <f>'Source Data'!AN540-'Source Data'!J540</f>
        <v>116492</v>
      </c>
      <c r="G540" s="39">
        <f>'Source Data'!AO540-'Source Data'!K540</f>
        <v>136952</v>
      </c>
      <c r="H540" s="39">
        <f>'Source Data'!AP540-'Source Data'!L540</f>
        <v>288921</v>
      </c>
      <c r="I540" s="39">
        <f>'Source Data'!AQ540-'Source Data'!M540</f>
        <v>138027</v>
      </c>
      <c r="J540" s="39">
        <f>'Source Data'!AR540-'Source Data'!N540</f>
        <v>93591</v>
      </c>
      <c r="K540" s="64">
        <f t="shared" si="8"/>
        <v>773983</v>
      </c>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row>
    <row r="541" spans="1:47" ht="20" customHeight="1">
      <c r="A541" s="48" t="s">
        <v>809</v>
      </c>
      <c r="B541" s="49">
        <v>15808</v>
      </c>
      <c r="C541" s="50" t="s">
        <v>99</v>
      </c>
      <c r="D541" s="50" t="s">
        <v>71</v>
      </c>
      <c r="E541" s="50" t="s">
        <v>74</v>
      </c>
      <c r="F541" s="39">
        <f>'Source Data'!AN541-'Source Data'!J541</f>
        <v>14009</v>
      </c>
      <c r="G541" s="39">
        <f>'Source Data'!AO541-'Source Data'!K541</f>
        <v>-87559</v>
      </c>
      <c r="H541" s="39">
        <f>'Source Data'!AP541-'Source Data'!L541</f>
        <v>77088</v>
      </c>
      <c r="I541" s="39">
        <f>'Source Data'!AQ541-'Source Data'!M541</f>
        <v>57908</v>
      </c>
      <c r="J541" s="39">
        <f>'Source Data'!AR541-'Source Data'!N541</f>
        <v>1805</v>
      </c>
      <c r="K541" s="64">
        <f t="shared" si="8"/>
        <v>63251</v>
      </c>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row>
    <row r="542" spans="1:47" ht="20" customHeight="1">
      <c r="A542" s="48" t="s">
        <v>810</v>
      </c>
      <c r="B542" s="49">
        <v>57830</v>
      </c>
      <c r="C542" s="50" t="s">
        <v>70</v>
      </c>
      <c r="D542" s="50" t="s">
        <v>71</v>
      </c>
      <c r="E542" s="50" t="s">
        <v>74</v>
      </c>
      <c r="F542" s="39">
        <f>'Source Data'!AN542-'Source Data'!J542</f>
        <v>59040</v>
      </c>
      <c r="G542" s="39">
        <f>'Source Data'!AO542-'Source Data'!K542</f>
        <v>237317</v>
      </c>
      <c r="H542" s="39">
        <f>'Source Data'!AP542-'Source Data'!L542</f>
        <v>170242</v>
      </c>
      <c r="I542" s="39">
        <f>'Source Data'!AQ542-'Source Data'!M542</f>
        <v>38674</v>
      </c>
      <c r="J542" s="39">
        <f>'Source Data'!AR542-'Source Data'!N542</f>
        <v>81976</v>
      </c>
      <c r="K542" s="64">
        <f t="shared" si="8"/>
        <v>587249</v>
      </c>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row>
    <row r="543" spans="1:47" ht="20" customHeight="1">
      <c r="A543" s="48" t="s">
        <v>811</v>
      </c>
      <c r="B543" s="49">
        <v>57848</v>
      </c>
      <c r="C543" s="50" t="s">
        <v>70</v>
      </c>
      <c r="D543" s="50" t="s">
        <v>71</v>
      </c>
      <c r="E543" s="50" t="s">
        <v>74</v>
      </c>
      <c r="F543" s="39">
        <f>'Source Data'!AN543-'Source Data'!J543</f>
        <v>3379718</v>
      </c>
      <c r="G543" s="39">
        <f>'Source Data'!AO543-'Source Data'!K543</f>
        <v>-3708818</v>
      </c>
      <c r="H543" s="39">
        <f>'Source Data'!AP543-'Source Data'!L543</f>
        <v>6234229</v>
      </c>
      <c r="I543" s="39">
        <f>'Source Data'!AQ543-'Source Data'!M543</f>
        <v>4073739</v>
      </c>
      <c r="J543" s="39">
        <f>'Source Data'!AR543-'Source Data'!N543</f>
        <v>2267475</v>
      </c>
      <c r="K543" s="64">
        <f t="shared" si="8"/>
        <v>12246343</v>
      </c>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row>
    <row r="544" spans="1:47" ht="20" customHeight="1">
      <c r="A544" s="48" t="s">
        <v>812</v>
      </c>
      <c r="B544" s="49">
        <v>93903</v>
      </c>
      <c r="C544" s="50" t="s">
        <v>133</v>
      </c>
      <c r="D544" s="50" t="s">
        <v>79</v>
      </c>
      <c r="E544" s="50" t="s">
        <v>74</v>
      </c>
      <c r="F544" s="39">
        <f>'Source Data'!AN544-'Source Data'!J544</f>
        <v>152211</v>
      </c>
      <c r="G544" s="39">
        <f>'Source Data'!AO544-'Source Data'!K544</f>
        <v>219710</v>
      </c>
      <c r="H544" s="39">
        <f>'Source Data'!AP544-'Source Data'!L544</f>
        <v>162303</v>
      </c>
      <c r="I544" s="39">
        <f>'Source Data'!AQ544-'Source Data'!M544</f>
        <v>86709</v>
      </c>
      <c r="J544" s="39">
        <f>'Source Data'!AR544-'Source Data'!N544</f>
        <v>59905</v>
      </c>
      <c r="K544" s="64">
        <f t="shared" si="8"/>
        <v>680838</v>
      </c>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row>
    <row r="545" spans="1:47" ht="20" customHeight="1">
      <c r="A545" s="48" t="s">
        <v>813</v>
      </c>
      <c r="B545" s="49">
        <v>243903</v>
      </c>
      <c r="C545" s="50" t="s">
        <v>322</v>
      </c>
      <c r="D545" s="50" t="s">
        <v>79</v>
      </c>
      <c r="E545" s="50" t="s">
        <v>74</v>
      </c>
      <c r="F545" s="39">
        <f>'Source Data'!AN545-'Source Data'!J545</f>
        <v>32984</v>
      </c>
      <c r="G545" s="39">
        <f>'Source Data'!AO545-'Source Data'!K545</f>
        <v>452428</v>
      </c>
      <c r="H545" s="39">
        <f>'Source Data'!AP545-'Source Data'!L545</f>
        <v>263054</v>
      </c>
      <c r="I545" s="39">
        <f>'Source Data'!AQ545-'Source Data'!M545</f>
        <v>137413</v>
      </c>
      <c r="J545" s="39">
        <f>'Source Data'!AR545-'Source Data'!N545</f>
        <v>288571</v>
      </c>
      <c r="K545" s="64">
        <f t="shared" si="8"/>
        <v>1174450</v>
      </c>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row>
    <row r="546" spans="1:47" ht="20" customHeight="1">
      <c r="A546" s="48" t="s">
        <v>814</v>
      </c>
      <c r="B546" s="49">
        <v>208903</v>
      </c>
      <c r="C546" s="50" t="s">
        <v>767</v>
      </c>
      <c r="D546" s="50" t="s">
        <v>79</v>
      </c>
      <c r="E546" s="50" t="s">
        <v>74</v>
      </c>
      <c r="F546" s="39">
        <f>'Source Data'!AN546-'Source Data'!J546</f>
        <v>20334</v>
      </c>
      <c r="G546" s="39">
        <f>'Source Data'!AO546-'Source Data'!K546</f>
        <v>97421</v>
      </c>
      <c r="H546" s="39">
        <f>'Source Data'!AP546-'Source Data'!L546</f>
        <v>67563</v>
      </c>
      <c r="I546" s="39">
        <f>'Source Data'!AQ546-'Source Data'!M546</f>
        <v>6777</v>
      </c>
      <c r="J546" s="39">
        <f>'Source Data'!AR546-'Source Data'!N546</f>
        <v>54465</v>
      </c>
      <c r="K546" s="64">
        <f t="shared" si="8"/>
        <v>246560</v>
      </c>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row>
    <row r="547" spans="1:47" ht="20" customHeight="1">
      <c r="A547" s="48" t="s">
        <v>815</v>
      </c>
      <c r="B547" s="49">
        <v>186903</v>
      </c>
      <c r="C547" s="50" t="s">
        <v>316</v>
      </c>
      <c r="D547" s="50" t="s">
        <v>79</v>
      </c>
      <c r="E547" s="50" t="s">
        <v>74</v>
      </c>
      <c r="F547" s="39">
        <f>'Source Data'!AN547-'Source Data'!J547</f>
        <v>-59073</v>
      </c>
      <c r="G547" s="39">
        <f>'Source Data'!AO547-'Source Data'!K547</f>
        <v>-225334</v>
      </c>
      <c r="H547" s="39">
        <f>'Source Data'!AP547-'Source Data'!L547</f>
        <v>66266</v>
      </c>
      <c r="I547" s="39">
        <f>'Source Data'!AQ547-'Source Data'!M547</f>
        <v>-1582</v>
      </c>
      <c r="J547" s="39">
        <f>'Source Data'!AR547-'Source Data'!N547</f>
        <v>31641</v>
      </c>
      <c r="K547" s="64">
        <f t="shared" si="8"/>
        <v>-188082</v>
      </c>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row>
    <row r="548" spans="1:47" ht="20" customHeight="1">
      <c r="A548" s="48" t="s">
        <v>816</v>
      </c>
      <c r="B548" s="49">
        <v>18906</v>
      </c>
      <c r="C548" s="50" t="s">
        <v>415</v>
      </c>
      <c r="D548" s="50" t="s">
        <v>79</v>
      </c>
      <c r="E548" s="50" t="s">
        <v>74</v>
      </c>
      <c r="F548" s="39">
        <f>'Source Data'!AN548-'Source Data'!J548</f>
        <v>31848</v>
      </c>
      <c r="G548" s="39">
        <f>'Source Data'!AO548-'Source Data'!K548</f>
        <v>21794</v>
      </c>
      <c r="H548" s="39">
        <f>'Source Data'!AP548-'Source Data'!L548</f>
        <v>19982</v>
      </c>
      <c r="I548" s="39">
        <f>'Source Data'!AQ548-'Source Data'!M548</f>
        <v>9526</v>
      </c>
      <c r="J548" s="39">
        <f>'Source Data'!AR548-'Source Data'!N548</f>
        <v>2070</v>
      </c>
      <c r="K548" s="64">
        <f t="shared" si="8"/>
        <v>85220</v>
      </c>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row>
    <row r="549" spans="1:47" ht="20" customHeight="1">
      <c r="A549" s="48" t="s">
        <v>817</v>
      </c>
      <c r="B549" s="49">
        <v>118902</v>
      </c>
      <c r="C549" s="50" t="s">
        <v>818</v>
      </c>
      <c r="D549" s="50" t="s">
        <v>79</v>
      </c>
      <c r="E549" s="50" t="s">
        <v>74</v>
      </c>
      <c r="F549" s="39">
        <f>'Source Data'!AN549-'Source Data'!J549</f>
        <v>66500</v>
      </c>
      <c r="G549" s="39">
        <f>'Source Data'!AO549-'Source Data'!K549</f>
        <v>196925</v>
      </c>
      <c r="H549" s="39">
        <f>'Source Data'!AP549-'Source Data'!L549</f>
        <v>33041</v>
      </c>
      <c r="I549" s="39">
        <f>'Source Data'!AQ549-'Source Data'!M549</f>
        <v>125327</v>
      </c>
      <c r="J549" s="39">
        <f>'Source Data'!AR549-'Source Data'!N549</f>
        <v>73040</v>
      </c>
      <c r="K549" s="64">
        <f t="shared" si="8"/>
        <v>494833</v>
      </c>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row>
    <row r="550" spans="1:47" ht="20" customHeight="1">
      <c r="A550" s="48" t="s">
        <v>819</v>
      </c>
      <c r="B550" s="49">
        <v>57912</v>
      </c>
      <c r="C550" s="50" t="s">
        <v>70</v>
      </c>
      <c r="D550" s="50" t="s">
        <v>79</v>
      </c>
      <c r="E550" s="50" t="s">
        <v>74</v>
      </c>
      <c r="F550" s="39">
        <f>'Source Data'!AN550-'Source Data'!J550</f>
        <v>2711172</v>
      </c>
      <c r="G550" s="39">
        <f>'Source Data'!AO550-'Source Data'!K550</f>
        <v>1231423</v>
      </c>
      <c r="H550" s="39">
        <f>'Source Data'!AP550-'Source Data'!L550</f>
        <v>3085302</v>
      </c>
      <c r="I550" s="39">
        <f>'Source Data'!AQ550-'Source Data'!M550</f>
        <v>1047655</v>
      </c>
      <c r="J550" s="39">
        <f>'Source Data'!AR550-'Source Data'!N550</f>
        <v>958047</v>
      </c>
      <c r="K550" s="64">
        <f t="shared" si="8"/>
        <v>9033599</v>
      </c>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row>
    <row r="551" spans="1:47" ht="20" customHeight="1">
      <c r="A551" s="48" t="s">
        <v>820</v>
      </c>
      <c r="B551" s="49">
        <v>70907</v>
      </c>
      <c r="C551" s="50" t="s">
        <v>174</v>
      </c>
      <c r="D551" s="50" t="s">
        <v>79</v>
      </c>
      <c r="E551" s="50" t="s">
        <v>74</v>
      </c>
      <c r="F551" s="39">
        <f>'Source Data'!AN551-'Source Data'!J551</f>
        <v>51289</v>
      </c>
      <c r="G551" s="39">
        <f>'Source Data'!AO551-'Source Data'!K551</f>
        <v>36691</v>
      </c>
      <c r="H551" s="39">
        <f>'Source Data'!AP551-'Source Data'!L551</f>
        <v>120740</v>
      </c>
      <c r="I551" s="39">
        <f>'Source Data'!AQ551-'Source Data'!M551</f>
        <v>72813</v>
      </c>
      <c r="J551" s="39">
        <f>'Source Data'!AR551-'Source Data'!N551</f>
        <v>81793</v>
      </c>
      <c r="K551" s="64">
        <f t="shared" si="8"/>
        <v>363326</v>
      </c>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row>
    <row r="552" spans="1:47" ht="20" customHeight="1">
      <c r="A552" s="48" t="s">
        <v>821</v>
      </c>
      <c r="B552" s="49">
        <v>109907</v>
      </c>
      <c r="C552" s="50" t="s">
        <v>78</v>
      </c>
      <c r="D552" s="50" t="s">
        <v>79</v>
      </c>
      <c r="E552" s="50" t="s">
        <v>74</v>
      </c>
      <c r="F552" s="39">
        <f>'Source Data'!AN552-'Source Data'!J552</f>
        <v>149822</v>
      </c>
      <c r="G552" s="39">
        <f>'Source Data'!AO552-'Source Data'!K552</f>
        <v>-11646</v>
      </c>
      <c r="H552" s="39">
        <f>'Source Data'!AP552-'Source Data'!L552</f>
        <v>119401</v>
      </c>
      <c r="I552" s="39">
        <f>'Source Data'!AQ552-'Source Data'!M552</f>
        <v>120956</v>
      </c>
      <c r="J552" s="39">
        <f>'Source Data'!AR552-'Source Data'!N552</f>
        <v>52133</v>
      </c>
      <c r="K552" s="64">
        <f t="shared" si="8"/>
        <v>430666</v>
      </c>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row>
    <row r="553" spans="1:47" ht="20" customHeight="1">
      <c r="A553" s="48" t="s">
        <v>822</v>
      </c>
      <c r="B553" s="49">
        <v>119902</v>
      </c>
      <c r="C553" s="50" t="s">
        <v>312</v>
      </c>
      <c r="D553" s="50" t="s">
        <v>79</v>
      </c>
      <c r="E553" s="50" t="s">
        <v>74</v>
      </c>
      <c r="F553" s="39">
        <f>'Source Data'!AN553-'Source Data'!J553</f>
        <v>45085</v>
      </c>
      <c r="G553" s="39">
        <f>'Source Data'!AO553-'Source Data'!K553</f>
        <v>69768</v>
      </c>
      <c r="H553" s="39">
        <f>'Source Data'!AP553-'Source Data'!L553</f>
        <v>134203</v>
      </c>
      <c r="I553" s="39">
        <f>'Source Data'!AQ553-'Source Data'!M553</f>
        <v>1202</v>
      </c>
      <c r="J553" s="39">
        <f>'Source Data'!AR553-'Source Data'!N553</f>
        <v>450955</v>
      </c>
      <c r="K553" s="64">
        <f t="shared" si="8"/>
        <v>701213</v>
      </c>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row>
    <row r="554" spans="1:47" ht="20" customHeight="1">
      <c r="A554" s="48" t="s">
        <v>823</v>
      </c>
      <c r="B554" s="49">
        <v>37904</v>
      </c>
      <c r="C554" s="50" t="s">
        <v>116</v>
      </c>
      <c r="D554" s="50" t="s">
        <v>79</v>
      </c>
      <c r="E554" s="50" t="s">
        <v>74</v>
      </c>
      <c r="F554" s="39">
        <f>'Source Data'!AN554-'Source Data'!J554</f>
        <v>435199</v>
      </c>
      <c r="G554" s="39">
        <f>'Source Data'!AO554-'Source Data'!K554</f>
        <v>63031</v>
      </c>
      <c r="H554" s="39">
        <f>'Source Data'!AP554-'Source Data'!L554</f>
        <v>686875</v>
      </c>
      <c r="I554" s="39">
        <f>'Source Data'!AQ554-'Source Data'!M554</f>
        <v>161199</v>
      </c>
      <c r="J554" s="39">
        <f>'Source Data'!AR554-'Source Data'!N554</f>
        <v>328865</v>
      </c>
      <c r="K554" s="64">
        <f t="shared" si="8"/>
        <v>1675169</v>
      </c>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row>
    <row r="555" spans="1:47" ht="20" customHeight="1">
      <c r="A555" s="48" t="s">
        <v>824</v>
      </c>
      <c r="B555" s="49">
        <v>246907</v>
      </c>
      <c r="C555" s="50" t="s">
        <v>464</v>
      </c>
      <c r="D555" s="50" t="s">
        <v>79</v>
      </c>
      <c r="E555" s="50" t="s">
        <v>74</v>
      </c>
      <c r="F555" s="39">
        <f>'Source Data'!AN555-'Source Data'!J555</f>
        <v>1067173</v>
      </c>
      <c r="G555" s="39">
        <f>'Source Data'!AO555-'Source Data'!K555</f>
        <v>1865420</v>
      </c>
      <c r="H555" s="39">
        <f>'Source Data'!AP555-'Source Data'!L555</f>
        <v>704654</v>
      </c>
      <c r="I555" s="39">
        <f>'Source Data'!AQ555-'Source Data'!M555</f>
        <v>1029325</v>
      </c>
      <c r="J555" s="39">
        <f>'Source Data'!AR555-'Source Data'!N555</f>
        <v>324039</v>
      </c>
      <c r="K555" s="64">
        <f t="shared" si="8"/>
        <v>4990611</v>
      </c>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row>
    <row r="556" spans="1:47" ht="20" customHeight="1">
      <c r="A556" s="48" t="s">
        <v>825</v>
      </c>
      <c r="B556" s="49">
        <v>121904</v>
      </c>
      <c r="C556" s="50" t="s">
        <v>299</v>
      </c>
      <c r="D556" s="50" t="s">
        <v>79</v>
      </c>
      <c r="E556" s="50" t="s">
        <v>74</v>
      </c>
      <c r="F556" s="39">
        <f>'Source Data'!AN556-'Source Data'!J556</f>
        <v>15136</v>
      </c>
      <c r="G556" s="39">
        <f>'Source Data'!AO556-'Source Data'!K556</f>
        <v>-248569</v>
      </c>
      <c r="H556" s="39">
        <f>'Source Data'!AP556-'Source Data'!L556</f>
        <v>142584</v>
      </c>
      <c r="I556" s="39">
        <f>'Source Data'!AQ556-'Source Data'!M556</f>
        <v>-75415</v>
      </c>
      <c r="J556" s="39">
        <f>'Source Data'!AR556-'Source Data'!N556</f>
        <v>439538</v>
      </c>
      <c r="K556" s="64">
        <f t="shared" si="8"/>
        <v>273274</v>
      </c>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row>
    <row r="557" spans="1:47" ht="20" customHeight="1">
      <c r="A557" s="48" t="s">
        <v>826</v>
      </c>
      <c r="B557" s="49">
        <v>132902</v>
      </c>
      <c r="C557" s="50" t="s">
        <v>827</v>
      </c>
      <c r="D557" s="50" t="s">
        <v>79</v>
      </c>
      <c r="E557" s="50" t="s">
        <v>74</v>
      </c>
      <c r="F557" s="39">
        <f>'Source Data'!AN557-'Source Data'!J557</f>
        <v>14904</v>
      </c>
      <c r="G557" s="39">
        <f>'Source Data'!AO557-'Source Data'!K557</f>
        <v>16820</v>
      </c>
      <c r="H557" s="39">
        <f>'Source Data'!AP557-'Source Data'!L557</f>
        <v>27358</v>
      </c>
      <c r="I557" s="39">
        <f>'Source Data'!AQ557-'Source Data'!M557</f>
        <v>14080</v>
      </c>
      <c r="J557" s="39">
        <f>'Source Data'!AR557-'Source Data'!N557</f>
        <v>186846</v>
      </c>
      <c r="K557" s="64">
        <f t="shared" si="8"/>
        <v>260008</v>
      </c>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row>
    <row r="558" spans="1:47" ht="20" customHeight="1">
      <c r="A558" s="48" t="s">
        <v>828</v>
      </c>
      <c r="B558" s="49">
        <v>57819</v>
      </c>
      <c r="C558" s="50" t="s">
        <v>70</v>
      </c>
      <c r="D558" s="50" t="s">
        <v>71</v>
      </c>
      <c r="E558" s="50" t="s">
        <v>74</v>
      </c>
      <c r="F558" s="39">
        <f>'Source Data'!AN558-'Source Data'!J558</f>
        <v>-52116</v>
      </c>
      <c r="G558" s="39">
        <f>'Source Data'!AO558-'Source Data'!K558</f>
        <v>15370</v>
      </c>
      <c r="H558" s="39">
        <f>'Source Data'!AP558-'Source Data'!L558</f>
        <v>46028</v>
      </c>
      <c r="I558" s="39">
        <f>'Source Data'!AQ558-'Source Data'!M558</f>
        <v>71515</v>
      </c>
      <c r="J558" s="39">
        <f>'Source Data'!AR558-'Source Data'!N558</f>
        <v>13879</v>
      </c>
      <c r="K558" s="64">
        <f t="shared" si="8"/>
        <v>94676</v>
      </c>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row>
    <row r="559" spans="1:47" ht="20" customHeight="1">
      <c r="A559" s="48" t="s">
        <v>829</v>
      </c>
      <c r="B559" s="49">
        <v>155901</v>
      </c>
      <c r="C559" s="50" t="s">
        <v>830</v>
      </c>
      <c r="D559" s="50" t="s">
        <v>79</v>
      </c>
      <c r="E559" s="50" t="s">
        <v>74</v>
      </c>
      <c r="F559" s="39">
        <f>'Source Data'!AN559-'Source Data'!J559</f>
        <v>115481</v>
      </c>
      <c r="G559" s="39">
        <f>'Source Data'!AO559-'Source Data'!K559</f>
        <v>-39788</v>
      </c>
      <c r="H559" s="39">
        <f>'Source Data'!AP559-'Source Data'!L559</f>
        <v>162832</v>
      </c>
      <c r="I559" s="39">
        <f>'Source Data'!AQ559-'Source Data'!M559</f>
        <v>173638</v>
      </c>
      <c r="J559" s="39">
        <f>'Source Data'!AR559-'Source Data'!N559</f>
        <v>353610</v>
      </c>
      <c r="K559" s="64">
        <f t="shared" si="8"/>
        <v>765773</v>
      </c>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row>
    <row r="560" spans="1:47" ht="20" customHeight="1">
      <c r="A560" s="48" t="s">
        <v>831</v>
      </c>
      <c r="B560" s="49">
        <v>124901</v>
      </c>
      <c r="C560" s="50" t="s">
        <v>832</v>
      </c>
      <c r="D560" s="50" t="s">
        <v>79</v>
      </c>
      <c r="E560" s="50" t="s">
        <v>74</v>
      </c>
      <c r="F560" s="39">
        <f>'Source Data'!AN560-'Source Data'!J560</f>
        <v>164037</v>
      </c>
      <c r="G560" s="39">
        <f>'Source Data'!AO560-'Source Data'!K560</f>
        <v>-303007</v>
      </c>
      <c r="H560" s="39">
        <f>'Source Data'!AP560-'Source Data'!L560</f>
        <v>197840</v>
      </c>
      <c r="I560" s="39">
        <f>'Source Data'!AQ560-'Source Data'!M560</f>
        <v>-17877</v>
      </c>
      <c r="J560" s="39">
        <f>'Source Data'!AR560-'Source Data'!N560</f>
        <v>49462</v>
      </c>
      <c r="K560" s="64">
        <f t="shared" si="8"/>
        <v>90455</v>
      </c>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row>
    <row r="561" spans="1:47" ht="20" customHeight="1">
      <c r="A561" s="48" t="s">
        <v>833</v>
      </c>
      <c r="B561" s="49">
        <v>221911</v>
      </c>
      <c r="C561" s="50" t="s">
        <v>83</v>
      </c>
      <c r="D561" s="50" t="s">
        <v>79</v>
      </c>
      <c r="E561" s="50" t="s">
        <v>74</v>
      </c>
      <c r="F561" s="39">
        <f>'Source Data'!AN561-'Source Data'!J561</f>
        <v>266496</v>
      </c>
      <c r="G561" s="39">
        <f>'Source Data'!AO561-'Source Data'!K561</f>
        <v>127060</v>
      </c>
      <c r="H561" s="39">
        <f>'Source Data'!AP561-'Source Data'!L561</f>
        <v>237704</v>
      </c>
      <c r="I561" s="39">
        <f>'Source Data'!AQ561-'Source Data'!M561</f>
        <v>220306</v>
      </c>
      <c r="J561" s="39">
        <f>'Source Data'!AR561-'Source Data'!N561</f>
        <v>302391</v>
      </c>
      <c r="K561" s="64">
        <f t="shared" si="8"/>
        <v>1153957</v>
      </c>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row>
    <row r="562" spans="1:47" ht="20" customHeight="1">
      <c r="A562" s="48" t="s">
        <v>834</v>
      </c>
      <c r="B562" s="49">
        <v>210902</v>
      </c>
      <c r="C562" s="50" t="s">
        <v>367</v>
      </c>
      <c r="D562" s="50" t="s">
        <v>79</v>
      </c>
      <c r="E562" s="50" t="s">
        <v>74</v>
      </c>
      <c r="F562" s="39">
        <f>'Source Data'!AN562-'Source Data'!J562</f>
        <v>89884</v>
      </c>
      <c r="G562" s="39">
        <f>'Source Data'!AO562-'Source Data'!K562</f>
        <v>136412</v>
      </c>
      <c r="H562" s="39">
        <f>'Source Data'!AP562-'Source Data'!L562</f>
        <v>166761</v>
      </c>
      <c r="I562" s="39">
        <f>'Source Data'!AQ562-'Source Data'!M562</f>
        <v>49088</v>
      </c>
      <c r="J562" s="39">
        <f>'Source Data'!AR562-'Source Data'!N562</f>
        <v>121721</v>
      </c>
      <c r="K562" s="64">
        <f t="shared" si="8"/>
        <v>563866</v>
      </c>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row>
    <row r="563" spans="1:47" ht="20" customHeight="1">
      <c r="A563" s="48" t="s">
        <v>835</v>
      </c>
      <c r="B563" s="49">
        <v>16901</v>
      </c>
      <c r="C563" s="50" t="s">
        <v>235</v>
      </c>
      <c r="D563" s="50" t="s">
        <v>79</v>
      </c>
      <c r="E563" s="50" t="s">
        <v>74</v>
      </c>
      <c r="F563" s="39">
        <f>'Source Data'!AN563-'Source Data'!J563</f>
        <v>185160</v>
      </c>
      <c r="G563" s="39">
        <f>'Source Data'!AO563-'Source Data'!K563</f>
        <v>20265</v>
      </c>
      <c r="H563" s="39">
        <f>'Source Data'!AP563-'Source Data'!L563</f>
        <v>143632</v>
      </c>
      <c r="I563" s="39">
        <f>'Source Data'!AQ563-'Source Data'!M563</f>
        <v>102619</v>
      </c>
      <c r="J563" s="39">
        <f>'Source Data'!AR563-'Source Data'!N563</f>
        <v>312986</v>
      </c>
      <c r="K563" s="64">
        <f t="shared" si="8"/>
        <v>764662</v>
      </c>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row>
    <row r="564" spans="1:47" ht="20" customHeight="1">
      <c r="A564" s="48" t="s">
        <v>836</v>
      </c>
      <c r="B564" s="49">
        <v>50909</v>
      </c>
      <c r="C564" s="50" t="s">
        <v>455</v>
      </c>
      <c r="D564" s="50" t="s">
        <v>79</v>
      </c>
      <c r="E564" s="50" t="s">
        <v>74</v>
      </c>
      <c r="F564" s="39">
        <f>'Source Data'!AN564-'Source Data'!J564</f>
        <v>75608</v>
      </c>
      <c r="G564" s="39">
        <f>'Source Data'!AO564-'Source Data'!K564</f>
        <v>48875</v>
      </c>
      <c r="H564" s="39">
        <f>'Source Data'!AP564-'Source Data'!L564</f>
        <v>28555</v>
      </c>
      <c r="I564" s="39">
        <f>'Source Data'!AQ564-'Source Data'!M564</f>
        <v>64718</v>
      </c>
      <c r="J564" s="39">
        <f>'Source Data'!AR564-'Source Data'!N564</f>
        <v>17446</v>
      </c>
      <c r="K564" s="64">
        <f t="shared" si="8"/>
        <v>235202</v>
      </c>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row>
    <row r="565" spans="1:47" ht="20" customHeight="1">
      <c r="A565" s="48" t="s">
        <v>837</v>
      </c>
      <c r="B565" s="49">
        <v>126905</v>
      </c>
      <c r="C565" s="50" t="s">
        <v>118</v>
      </c>
      <c r="D565" s="50" t="s">
        <v>79</v>
      </c>
      <c r="E565" s="50" t="s">
        <v>74</v>
      </c>
      <c r="F565" s="39">
        <f>'Source Data'!AN565-'Source Data'!J565</f>
        <v>1662971</v>
      </c>
      <c r="G565" s="39">
        <f>'Source Data'!AO565-'Source Data'!K565</f>
        <v>195368</v>
      </c>
      <c r="H565" s="39">
        <f>'Source Data'!AP565-'Source Data'!L565</f>
        <v>816143</v>
      </c>
      <c r="I565" s="39">
        <f>'Source Data'!AQ565-'Source Data'!M565</f>
        <v>940185</v>
      </c>
      <c r="J565" s="39">
        <f>'Source Data'!AR565-'Source Data'!N565</f>
        <v>963082</v>
      </c>
      <c r="K565" s="64">
        <f t="shared" si="8"/>
        <v>4577749</v>
      </c>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row>
    <row r="566" spans="1:47" ht="20" customHeight="1">
      <c r="A566" s="48" t="s">
        <v>838</v>
      </c>
      <c r="B566" s="49">
        <v>7902</v>
      </c>
      <c r="C566" s="50" t="s">
        <v>383</v>
      </c>
      <c r="D566" s="50" t="s">
        <v>79</v>
      </c>
      <c r="E566" s="50" t="s">
        <v>74</v>
      </c>
      <c r="F566" s="39">
        <f>'Source Data'!AN566-'Source Data'!J566</f>
        <v>102086</v>
      </c>
      <c r="G566" s="39">
        <f>'Source Data'!AO566-'Source Data'!K566</f>
        <v>216624</v>
      </c>
      <c r="H566" s="39">
        <f>'Source Data'!AP566-'Source Data'!L566</f>
        <v>238269</v>
      </c>
      <c r="I566" s="39">
        <f>'Source Data'!AQ566-'Source Data'!M566</f>
        <v>61910</v>
      </c>
      <c r="J566" s="39">
        <f>'Source Data'!AR566-'Source Data'!N566</f>
        <v>94744</v>
      </c>
      <c r="K566" s="64">
        <f t="shared" si="8"/>
        <v>713633</v>
      </c>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row>
    <row r="567" spans="1:47" ht="20" customHeight="1">
      <c r="A567" s="48" t="s">
        <v>839</v>
      </c>
      <c r="B567" s="49">
        <v>15822</v>
      </c>
      <c r="C567" s="50" t="s">
        <v>99</v>
      </c>
      <c r="D567" s="50" t="s">
        <v>71</v>
      </c>
      <c r="E567" s="50" t="s">
        <v>74</v>
      </c>
      <c r="F567" s="39">
        <f>'Source Data'!AN567-'Source Data'!J567</f>
        <v>1015286</v>
      </c>
      <c r="G567" s="39">
        <f>'Source Data'!AO567-'Source Data'!K567</f>
        <v>-669129</v>
      </c>
      <c r="H567" s="39">
        <f>'Source Data'!AP567-'Source Data'!L567</f>
        <v>1259008</v>
      </c>
      <c r="I567" s="39">
        <f>'Source Data'!AQ567-'Source Data'!M567</f>
        <v>492063</v>
      </c>
      <c r="J567" s="39">
        <f>'Source Data'!AR567-'Source Data'!N567</f>
        <v>413668</v>
      </c>
      <c r="K567" s="64">
        <f t="shared" si="8"/>
        <v>2510896</v>
      </c>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row>
    <row r="568" spans="1:47" ht="20" customHeight="1">
      <c r="A568" s="48" t="s">
        <v>840</v>
      </c>
      <c r="B568" s="49">
        <v>15916</v>
      </c>
      <c r="C568" s="50" t="s">
        <v>99</v>
      </c>
      <c r="D568" s="50" t="s">
        <v>79</v>
      </c>
      <c r="E568" s="50" t="s">
        <v>74</v>
      </c>
      <c r="F568" s="39">
        <f>'Source Data'!AN568-'Source Data'!J568</f>
        <v>949727</v>
      </c>
      <c r="G568" s="39">
        <f>'Source Data'!AO568-'Source Data'!K568</f>
        <v>2652134</v>
      </c>
      <c r="H568" s="39">
        <f>'Source Data'!AP568-'Source Data'!L568</f>
        <v>3473044</v>
      </c>
      <c r="I568" s="39">
        <f>'Source Data'!AQ568-'Source Data'!M568</f>
        <v>1716815</v>
      </c>
      <c r="J568" s="39">
        <f>'Source Data'!AR568-'Source Data'!N568</f>
        <v>1537230</v>
      </c>
      <c r="K568" s="64">
        <f t="shared" si="8"/>
        <v>10328950</v>
      </c>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row>
    <row r="569" spans="1:47" ht="20" customHeight="1">
      <c r="A569" s="48" t="s">
        <v>841</v>
      </c>
      <c r="B569" s="49">
        <v>134901</v>
      </c>
      <c r="C569" s="50" t="s">
        <v>842</v>
      </c>
      <c r="D569" s="50" t="s">
        <v>79</v>
      </c>
      <c r="E569" s="50" t="s">
        <v>74</v>
      </c>
      <c r="F569" s="39">
        <f>'Source Data'!AN569-'Source Data'!J569</f>
        <v>117474</v>
      </c>
      <c r="G569" s="39">
        <f>'Source Data'!AO569-'Source Data'!K569</f>
        <v>22111</v>
      </c>
      <c r="H569" s="39">
        <f>'Source Data'!AP569-'Source Data'!L569</f>
        <v>109929</v>
      </c>
      <c r="I569" s="39">
        <f>'Source Data'!AQ569-'Source Data'!M569</f>
        <v>8093</v>
      </c>
      <c r="J569" s="39">
        <f>'Source Data'!AR569-'Source Data'!N569</f>
        <v>79173</v>
      </c>
      <c r="K569" s="64">
        <f t="shared" si="8"/>
        <v>336780</v>
      </c>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row>
    <row r="570" spans="1:47" ht="20" customHeight="1">
      <c r="A570" s="48" t="s">
        <v>843</v>
      </c>
      <c r="B570" s="49">
        <v>102901</v>
      </c>
      <c r="C570" s="50" t="s">
        <v>584</v>
      </c>
      <c r="D570" s="50" t="s">
        <v>79</v>
      </c>
      <c r="E570" s="50" t="s">
        <v>74</v>
      </c>
      <c r="F570" s="39">
        <f>'Source Data'!AN570-'Source Data'!J570</f>
        <v>6652</v>
      </c>
      <c r="G570" s="39">
        <f>'Source Data'!AO570-'Source Data'!K570</f>
        <v>-13245</v>
      </c>
      <c r="H570" s="39">
        <f>'Source Data'!AP570-'Source Data'!L570</f>
        <v>32976</v>
      </c>
      <c r="I570" s="39">
        <f>'Source Data'!AQ570-'Source Data'!M570</f>
        <v>-9037</v>
      </c>
      <c r="J570" s="39">
        <f>'Source Data'!AR570-'Source Data'!N570</f>
        <v>12482</v>
      </c>
      <c r="K570" s="64">
        <f t="shared" si="8"/>
        <v>29828</v>
      </c>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row>
    <row r="571" spans="1:47" ht="20" customHeight="1">
      <c r="A571" s="48" t="s">
        <v>844</v>
      </c>
      <c r="B571" s="49">
        <v>128901</v>
      </c>
      <c r="C571" s="50" t="s">
        <v>607</v>
      </c>
      <c r="D571" s="50" t="s">
        <v>79</v>
      </c>
      <c r="E571" s="50" t="s">
        <v>74</v>
      </c>
      <c r="F571" s="39">
        <f>'Source Data'!AN571-'Source Data'!J571</f>
        <v>404160</v>
      </c>
      <c r="G571" s="39">
        <f>'Source Data'!AO571-'Source Data'!K571</f>
        <v>340484</v>
      </c>
      <c r="H571" s="39">
        <f>'Source Data'!AP571-'Source Data'!L571</f>
        <v>375715</v>
      </c>
      <c r="I571" s="39">
        <f>'Source Data'!AQ571-'Source Data'!M571</f>
        <v>180985</v>
      </c>
      <c r="J571" s="39">
        <f>'Source Data'!AR571-'Source Data'!N571</f>
        <v>16336</v>
      </c>
      <c r="K571" s="64">
        <f t="shared" si="8"/>
        <v>1317680</v>
      </c>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row>
    <row r="572" spans="1:47" ht="20" customHeight="1">
      <c r="A572" s="48" t="s">
        <v>845</v>
      </c>
      <c r="B572" s="49">
        <v>105801</v>
      </c>
      <c r="C572" s="50" t="s">
        <v>539</v>
      </c>
      <c r="D572" s="50" t="s">
        <v>71</v>
      </c>
      <c r="E572" s="50" t="s">
        <v>74</v>
      </c>
      <c r="F572" s="39">
        <f>'Source Data'!AN572-'Source Data'!J572</f>
        <v>-18992</v>
      </c>
      <c r="G572" s="39">
        <f>'Source Data'!AO572-'Source Data'!K572</f>
        <v>8102</v>
      </c>
      <c r="H572" s="39">
        <f>'Source Data'!AP572-'Source Data'!L572</f>
        <v>11329</v>
      </c>
      <c r="I572" s="39">
        <f>'Source Data'!AQ572-'Source Data'!M572</f>
        <v>5283</v>
      </c>
      <c r="J572" s="39">
        <f>'Source Data'!AR572-'Source Data'!N572</f>
        <v>6217</v>
      </c>
      <c r="K572" s="64">
        <f t="shared" si="8"/>
        <v>11939</v>
      </c>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row>
    <row r="573" spans="1:47" ht="20" customHeight="1">
      <c r="A573" s="48" t="s">
        <v>846</v>
      </c>
      <c r="B573" s="49">
        <v>101914</v>
      </c>
      <c r="C573" s="50" t="s">
        <v>76</v>
      </c>
      <c r="D573" s="50" t="s">
        <v>79</v>
      </c>
      <c r="E573" s="50" t="s">
        <v>74</v>
      </c>
      <c r="F573" s="39">
        <f>'Source Data'!AN573-'Source Data'!J573</f>
        <v>9896587</v>
      </c>
      <c r="G573" s="39">
        <f>'Source Data'!AO573-'Source Data'!K573</f>
        <v>28893126</v>
      </c>
      <c r="H573" s="39">
        <f>'Source Data'!AP573-'Source Data'!L573</f>
        <v>16364611</v>
      </c>
      <c r="I573" s="39">
        <f>'Source Data'!AQ573-'Source Data'!M573</f>
        <v>1502242</v>
      </c>
      <c r="J573" s="39">
        <f>'Source Data'!AR573-'Source Data'!N573</f>
        <v>4511269</v>
      </c>
      <c r="K573" s="64">
        <f t="shared" si="8"/>
        <v>61167835</v>
      </c>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row>
    <row r="574" spans="1:47" ht="20" customHeight="1">
      <c r="A574" s="48" t="s">
        <v>847</v>
      </c>
      <c r="B574" s="49">
        <v>126801</v>
      </c>
      <c r="C574" s="50" t="s">
        <v>118</v>
      </c>
      <c r="D574" s="50" t="s">
        <v>71</v>
      </c>
      <c r="E574" s="50" t="s">
        <v>72</v>
      </c>
      <c r="F574" s="39">
        <f>'Source Data'!AN574-'Source Data'!J574</f>
        <v>0</v>
      </c>
      <c r="G574" s="39">
        <f>'Source Data'!AO574-'Source Data'!K574</f>
        <v>0</v>
      </c>
      <c r="H574" s="39">
        <f>'Source Data'!AP574-'Source Data'!L574</f>
        <v>0</v>
      </c>
      <c r="I574" s="39">
        <f>'Source Data'!AQ574-'Source Data'!M574</f>
        <v>0</v>
      </c>
      <c r="J574" s="39">
        <f>'Source Data'!AR574-'Source Data'!N574</f>
        <v>0</v>
      </c>
      <c r="K574" s="64">
        <f t="shared" si="8"/>
        <v>0</v>
      </c>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row>
    <row r="575" spans="1:47" ht="20" customHeight="1">
      <c r="A575" s="48" t="s">
        <v>848</v>
      </c>
      <c r="B575" s="49">
        <v>129903</v>
      </c>
      <c r="C575" s="50" t="s">
        <v>467</v>
      </c>
      <c r="D575" s="50" t="s">
        <v>79</v>
      </c>
      <c r="E575" s="50" t="s">
        <v>74</v>
      </c>
      <c r="F575" s="39">
        <f>'Source Data'!AN575-'Source Data'!J575</f>
        <v>707760</v>
      </c>
      <c r="G575" s="39">
        <f>'Source Data'!AO575-'Source Data'!K575</f>
        <v>500158</v>
      </c>
      <c r="H575" s="39">
        <f>'Source Data'!AP575-'Source Data'!L575</f>
        <v>532225</v>
      </c>
      <c r="I575" s="39">
        <f>'Source Data'!AQ575-'Source Data'!M575</f>
        <v>48055</v>
      </c>
      <c r="J575" s="39">
        <f>'Source Data'!AR575-'Source Data'!N575</f>
        <v>285672</v>
      </c>
      <c r="K575" s="64">
        <f t="shared" si="8"/>
        <v>2073870</v>
      </c>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row>
    <row r="576" spans="1:47" ht="20" customHeight="1">
      <c r="A576" s="48" t="s">
        <v>849</v>
      </c>
      <c r="B576" s="49">
        <v>126906</v>
      </c>
      <c r="C576" s="50" t="s">
        <v>118</v>
      </c>
      <c r="D576" s="50" t="s">
        <v>79</v>
      </c>
      <c r="E576" s="50" t="s">
        <v>74</v>
      </c>
      <c r="F576" s="39">
        <f>'Source Data'!AN576-'Source Data'!J576</f>
        <v>60551</v>
      </c>
      <c r="G576" s="39">
        <f>'Source Data'!AO576-'Source Data'!K576</f>
        <v>72120</v>
      </c>
      <c r="H576" s="39">
        <f>'Source Data'!AP576-'Source Data'!L576</f>
        <v>221867</v>
      </c>
      <c r="I576" s="39">
        <f>'Source Data'!AQ576-'Source Data'!M576</f>
        <v>86464</v>
      </c>
      <c r="J576" s="39">
        <f>'Source Data'!AR576-'Source Data'!N576</f>
        <v>-75648</v>
      </c>
      <c r="K576" s="64">
        <f t="shared" si="8"/>
        <v>365354</v>
      </c>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row>
    <row r="577" spans="1:47" ht="20" customHeight="1">
      <c r="A577" s="48" t="s">
        <v>850</v>
      </c>
      <c r="B577" s="49">
        <v>220907</v>
      </c>
      <c r="C577" s="50" t="s">
        <v>91</v>
      </c>
      <c r="D577" s="50" t="s">
        <v>79</v>
      </c>
      <c r="E577" s="50" t="s">
        <v>74</v>
      </c>
      <c r="F577" s="39">
        <f>'Source Data'!AN577-'Source Data'!J577</f>
        <v>3950623</v>
      </c>
      <c r="G577" s="39">
        <f>'Source Data'!AO577-'Source Data'!K577</f>
        <v>-1895705</v>
      </c>
      <c r="H577" s="39">
        <f>'Source Data'!AP577-'Source Data'!L577</f>
        <v>526358</v>
      </c>
      <c r="I577" s="39">
        <f>'Source Data'!AQ577-'Source Data'!M577</f>
        <v>2529299</v>
      </c>
      <c r="J577" s="39">
        <f>'Source Data'!AR577-'Source Data'!N577</f>
        <v>3603486</v>
      </c>
      <c r="K577" s="64">
        <f t="shared" si="8"/>
        <v>8714061</v>
      </c>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row>
    <row r="578" spans="1:47" ht="20" customHeight="1">
      <c r="A578" s="48" t="s">
        <v>851</v>
      </c>
      <c r="B578" s="49">
        <v>242905</v>
      </c>
      <c r="C578" s="50" t="s">
        <v>628</v>
      </c>
      <c r="D578" s="50" t="s">
        <v>79</v>
      </c>
      <c r="E578" s="50" t="s">
        <v>74</v>
      </c>
      <c r="F578" s="39">
        <f>'Source Data'!AN578-'Source Data'!J578</f>
        <v>44549</v>
      </c>
      <c r="G578" s="39">
        <f>'Source Data'!AO578-'Source Data'!K578</f>
        <v>101948</v>
      </c>
      <c r="H578" s="39">
        <f>'Source Data'!AP578-'Source Data'!L578</f>
        <v>29250</v>
      </c>
      <c r="I578" s="39">
        <f>'Source Data'!AQ578-'Source Data'!M578</f>
        <v>13953</v>
      </c>
      <c r="J578" s="39">
        <f>'Source Data'!AR578-'Source Data'!N578</f>
        <v>28147</v>
      </c>
      <c r="K578" s="64">
        <f t="shared" si="8"/>
        <v>217847</v>
      </c>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row>
    <row r="579" spans="1:47" ht="20" customHeight="1">
      <c r="A579" s="48" t="s">
        <v>852</v>
      </c>
      <c r="B579" s="49">
        <v>129904</v>
      </c>
      <c r="C579" s="50" t="s">
        <v>467</v>
      </c>
      <c r="D579" s="50" t="s">
        <v>79</v>
      </c>
      <c r="E579" s="50" t="s">
        <v>74</v>
      </c>
      <c r="F579" s="39">
        <f>'Source Data'!AN579-'Source Data'!J579</f>
        <v>91798</v>
      </c>
      <c r="G579" s="39">
        <f>'Source Data'!AO579-'Source Data'!K579</f>
        <v>1091710</v>
      </c>
      <c r="H579" s="39">
        <f>'Source Data'!AP579-'Source Data'!L579</f>
        <v>438627</v>
      </c>
      <c r="I579" s="39">
        <f>'Source Data'!AQ579-'Source Data'!M579</f>
        <v>81006</v>
      </c>
      <c r="J579" s="39">
        <f>'Source Data'!AR579-'Source Data'!N579</f>
        <v>131676</v>
      </c>
      <c r="K579" s="64">
        <f t="shared" si="8"/>
        <v>1834817</v>
      </c>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row>
    <row r="580" spans="1:47" ht="20" customHeight="1">
      <c r="A580" s="48" t="s">
        <v>853</v>
      </c>
      <c r="B580" s="49">
        <v>131001</v>
      </c>
      <c r="C580" s="50" t="s">
        <v>854</v>
      </c>
      <c r="D580" s="50" t="s">
        <v>79</v>
      </c>
      <c r="E580" s="50" t="s">
        <v>74</v>
      </c>
      <c r="F580" s="39">
        <f>'Source Data'!AN580-'Source Data'!J580</f>
        <v>28730</v>
      </c>
      <c r="G580" s="39">
        <f>'Source Data'!AO580-'Source Data'!K580</f>
        <v>-46284</v>
      </c>
      <c r="H580" s="39">
        <f>'Source Data'!AP580-'Source Data'!L580</f>
        <v>6752</v>
      </c>
      <c r="I580" s="39">
        <f>'Source Data'!AQ580-'Source Data'!M580</f>
        <v>8098</v>
      </c>
      <c r="J580" s="39">
        <f>'Source Data'!AR580-'Source Data'!N580</f>
        <v>39862</v>
      </c>
      <c r="K580" s="64">
        <f t="shared" si="8"/>
        <v>37158</v>
      </c>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row>
    <row r="581" spans="1:47" ht="20" customHeight="1">
      <c r="A581" s="48" t="s">
        <v>855</v>
      </c>
      <c r="B581" s="49">
        <v>128902</v>
      </c>
      <c r="C581" s="50" t="s">
        <v>607</v>
      </c>
      <c r="D581" s="50" t="s">
        <v>79</v>
      </c>
      <c r="E581" s="50" t="s">
        <v>74</v>
      </c>
      <c r="F581" s="39">
        <f>'Source Data'!AN581-'Source Data'!J581</f>
        <v>129629</v>
      </c>
      <c r="G581" s="39">
        <f>'Source Data'!AO581-'Source Data'!K581</f>
        <v>316964</v>
      </c>
      <c r="H581" s="39">
        <f>'Source Data'!AP581-'Source Data'!L581</f>
        <v>232778</v>
      </c>
      <c r="I581" s="39">
        <f>'Source Data'!AQ581-'Source Data'!M581</f>
        <v>-106441</v>
      </c>
      <c r="J581" s="39">
        <f>'Source Data'!AR581-'Source Data'!N581</f>
        <v>48691</v>
      </c>
      <c r="K581" s="64">
        <f t="shared" si="8"/>
        <v>621621</v>
      </c>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row>
    <row r="582" spans="1:47" ht="20" customHeight="1">
      <c r="A582" s="48" t="s">
        <v>856</v>
      </c>
      <c r="B582" s="49">
        <v>113906</v>
      </c>
      <c r="C582" s="50" t="s">
        <v>475</v>
      </c>
      <c r="D582" s="50" t="s">
        <v>79</v>
      </c>
      <c r="E582" s="50" t="s">
        <v>74</v>
      </c>
      <c r="F582" s="39">
        <f>'Source Data'!AN582-'Source Data'!J582</f>
        <v>-2530</v>
      </c>
      <c r="G582" s="39">
        <f>'Source Data'!AO582-'Source Data'!K582</f>
        <v>12913</v>
      </c>
      <c r="H582" s="39">
        <f>'Source Data'!AP582-'Source Data'!L582</f>
        <v>55989</v>
      </c>
      <c r="I582" s="39">
        <f>'Source Data'!AQ582-'Source Data'!M582</f>
        <v>35834</v>
      </c>
      <c r="J582" s="39">
        <f>'Source Data'!AR582-'Source Data'!N582</f>
        <v>31818</v>
      </c>
      <c r="K582" s="64">
        <f t="shared" ref="K582:K645" si="9">SUM(F582:J582)</f>
        <v>134024</v>
      </c>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row>
    <row r="583" spans="1:47" ht="20" customHeight="1">
      <c r="A583" s="48" t="s">
        <v>857</v>
      </c>
      <c r="B583" s="49">
        <v>220914</v>
      </c>
      <c r="C583" s="50" t="s">
        <v>91</v>
      </c>
      <c r="D583" s="50" t="s">
        <v>79</v>
      </c>
      <c r="E583" s="50" t="s">
        <v>74</v>
      </c>
      <c r="F583" s="39">
        <f>'Source Data'!AN583-'Source Data'!J583</f>
        <v>531935</v>
      </c>
      <c r="G583" s="39">
        <f>'Source Data'!AO583-'Source Data'!K583</f>
        <v>182738</v>
      </c>
      <c r="H583" s="39">
        <f>'Source Data'!AP583-'Source Data'!L583</f>
        <v>383219</v>
      </c>
      <c r="I583" s="39">
        <f>'Source Data'!AQ583-'Source Data'!M583</f>
        <v>12830</v>
      </c>
      <c r="J583" s="39">
        <f>'Source Data'!AR583-'Source Data'!N583</f>
        <v>612824</v>
      </c>
      <c r="K583" s="64">
        <f t="shared" si="9"/>
        <v>1723546</v>
      </c>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row>
    <row r="584" spans="1:47" ht="20" customHeight="1">
      <c r="A584" s="48" t="s">
        <v>858</v>
      </c>
      <c r="B584" s="49">
        <v>175907</v>
      </c>
      <c r="C584" s="50" t="s">
        <v>242</v>
      </c>
      <c r="D584" s="50" t="s">
        <v>79</v>
      </c>
      <c r="E584" s="50" t="s">
        <v>74</v>
      </c>
      <c r="F584" s="39">
        <f>'Source Data'!AN584-'Source Data'!J584</f>
        <v>96659</v>
      </c>
      <c r="G584" s="39">
        <f>'Source Data'!AO584-'Source Data'!K584</f>
        <v>211457</v>
      </c>
      <c r="H584" s="39">
        <f>'Source Data'!AP584-'Source Data'!L584</f>
        <v>153827</v>
      </c>
      <c r="I584" s="39">
        <f>'Source Data'!AQ584-'Source Data'!M584</f>
        <v>63356</v>
      </c>
      <c r="J584" s="39">
        <f>'Source Data'!AR584-'Source Data'!N584</f>
        <v>75830</v>
      </c>
      <c r="K584" s="64">
        <f t="shared" si="9"/>
        <v>601129</v>
      </c>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row>
    <row r="585" spans="1:47" ht="20" customHeight="1">
      <c r="A585" s="48" t="s">
        <v>859</v>
      </c>
      <c r="B585" s="49">
        <v>248901</v>
      </c>
      <c r="C585" s="50" t="s">
        <v>860</v>
      </c>
      <c r="D585" s="50" t="s">
        <v>79</v>
      </c>
      <c r="E585" s="50" t="s">
        <v>74</v>
      </c>
      <c r="F585" s="39">
        <f>'Source Data'!AN585-'Source Data'!J585</f>
        <v>-69138</v>
      </c>
      <c r="G585" s="39">
        <f>'Source Data'!AO585-'Source Data'!K585</f>
        <v>-67536</v>
      </c>
      <c r="H585" s="39">
        <f>'Source Data'!AP585-'Source Data'!L585</f>
        <v>167564</v>
      </c>
      <c r="I585" s="39">
        <f>'Source Data'!AQ585-'Source Data'!M585</f>
        <v>61361</v>
      </c>
      <c r="J585" s="39">
        <f>'Source Data'!AR585-'Source Data'!N585</f>
        <v>135584</v>
      </c>
      <c r="K585" s="64">
        <f t="shared" si="9"/>
        <v>227835</v>
      </c>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row>
    <row r="586" spans="1:47" ht="20" customHeight="1">
      <c r="A586" s="48" t="s">
        <v>861</v>
      </c>
      <c r="B586" s="49">
        <v>133903</v>
      </c>
      <c r="C586" s="50" t="s">
        <v>369</v>
      </c>
      <c r="D586" s="50" t="s">
        <v>79</v>
      </c>
      <c r="E586" s="50" t="s">
        <v>74</v>
      </c>
      <c r="F586" s="39">
        <f>'Source Data'!AN586-'Source Data'!J586</f>
        <v>66738</v>
      </c>
      <c r="G586" s="39">
        <f>'Source Data'!AO586-'Source Data'!K586</f>
        <v>-82364</v>
      </c>
      <c r="H586" s="39">
        <f>'Source Data'!AP586-'Source Data'!L586</f>
        <v>587264</v>
      </c>
      <c r="I586" s="39">
        <f>'Source Data'!AQ586-'Source Data'!M586</f>
        <v>336433</v>
      </c>
      <c r="J586" s="39">
        <f>'Source Data'!AR586-'Source Data'!N586</f>
        <v>401135</v>
      </c>
      <c r="K586" s="64">
        <f t="shared" si="9"/>
        <v>1309206</v>
      </c>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row>
    <row r="587" spans="1:47" ht="20" customHeight="1">
      <c r="A587" s="48" t="s">
        <v>862</v>
      </c>
      <c r="B587" s="49">
        <v>105803</v>
      </c>
      <c r="C587" s="50" t="s">
        <v>539</v>
      </c>
      <c r="D587" s="50" t="s">
        <v>71</v>
      </c>
      <c r="E587" s="50" t="s">
        <v>74</v>
      </c>
      <c r="F587" s="39">
        <f>'Source Data'!AN587-'Source Data'!J587</f>
        <v>0</v>
      </c>
      <c r="G587" s="39">
        <f>'Source Data'!AO587-'Source Data'!K587</f>
        <v>286006</v>
      </c>
      <c r="H587" s="39">
        <f>'Source Data'!AP587-'Source Data'!L587</f>
        <v>272061</v>
      </c>
      <c r="I587" s="39">
        <f>'Source Data'!AQ587-'Source Data'!M587</f>
        <v>50792</v>
      </c>
      <c r="J587" s="39">
        <f>'Source Data'!AR587-'Source Data'!N587</f>
        <v>0</v>
      </c>
      <c r="K587" s="64">
        <f t="shared" si="9"/>
        <v>608859</v>
      </c>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row>
    <row r="588" spans="1:47" ht="20" customHeight="1">
      <c r="A588" s="48" t="s">
        <v>863</v>
      </c>
      <c r="B588" s="49">
        <v>92902</v>
      </c>
      <c r="C588" s="50" t="s">
        <v>561</v>
      </c>
      <c r="D588" s="50" t="s">
        <v>79</v>
      </c>
      <c r="E588" s="50" t="s">
        <v>74</v>
      </c>
      <c r="F588" s="39">
        <f>'Source Data'!AN588-'Source Data'!J588</f>
        <v>369059</v>
      </c>
      <c r="G588" s="39">
        <f>'Source Data'!AO588-'Source Data'!K588</f>
        <v>329727</v>
      </c>
      <c r="H588" s="39">
        <f>'Source Data'!AP588-'Source Data'!L588</f>
        <v>547756</v>
      </c>
      <c r="I588" s="39">
        <f>'Source Data'!AQ588-'Source Data'!M588</f>
        <v>236371</v>
      </c>
      <c r="J588" s="39">
        <f>'Source Data'!AR588-'Source Data'!N588</f>
        <v>171122</v>
      </c>
      <c r="K588" s="64">
        <f t="shared" si="9"/>
        <v>1654035</v>
      </c>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row>
    <row r="589" spans="1:47" ht="20" customHeight="1">
      <c r="A589" s="48" t="s">
        <v>864</v>
      </c>
      <c r="B589" s="49">
        <v>14906</v>
      </c>
      <c r="C589" s="50" t="s">
        <v>86</v>
      </c>
      <c r="D589" s="50" t="s">
        <v>79</v>
      </c>
      <c r="E589" s="50" t="s">
        <v>74</v>
      </c>
      <c r="F589" s="39">
        <f>'Source Data'!AN589-'Source Data'!J589</f>
        <v>2593712</v>
      </c>
      <c r="G589" s="39">
        <f>'Source Data'!AO589-'Source Data'!K589</f>
        <v>1887573</v>
      </c>
      <c r="H589" s="39">
        <f>'Source Data'!AP589-'Source Data'!L589</f>
        <v>6303965</v>
      </c>
      <c r="I589" s="39">
        <f>'Source Data'!AQ589-'Source Data'!M589</f>
        <v>3017088</v>
      </c>
      <c r="J589" s="39">
        <f>'Source Data'!AR589-'Source Data'!N589</f>
        <v>4503442</v>
      </c>
      <c r="K589" s="64">
        <f t="shared" si="9"/>
        <v>18305780</v>
      </c>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row>
    <row r="590" spans="1:47" ht="20" customHeight="1">
      <c r="A590" s="48" t="s">
        <v>865</v>
      </c>
      <c r="B590" s="49">
        <v>137901</v>
      </c>
      <c r="C590" s="50" t="s">
        <v>866</v>
      </c>
      <c r="D590" s="50" t="s">
        <v>79</v>
      </c>
      <c r="E590" s="50" t="s">
        <v>74</v>
      </c>
      <c r="F590" s="39">
        <f>'Source Data'!AN590-'Source Data'!J590</f>
        <v>214803</v>
      </c>
      <c r="G590" s="39">
        <f>'Source Data'!AO590-'Source Data'!K590</f>
        <v>267562</v>
      </c>
      <c r="H590" s="39">
        <f>'Source Data'!AP590-'Source Data'!L590</f>
        <v>-12453</v>
      </c>
      <c r="I590" s="39">
        <f>'Source Data'!AQ590-'Source Data'!M590</f>
        <v>-454136</v>
      </c>
      <c r="J590" s="39">
        <f>'Source Data'!AR590-'Source Data'!N590</f>
        <v>124866</v>
      </c>
      <c r="K590" s="64">
        <f t="shared" si="9"/>
        <v>140642</v>
      </c>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row>
    <row r="591" spans="1:47" ht="20" customHeight="1">
      <c r="A591" s="48" t="s">
        <v>867</v>
      </c>
      <c r="B591" s="49">
        <v>227820</v>
      </c>
      <c r="C591" s="50" t="s">
        <v>168</v>
      </c>
      <c r="D591" s="50" t="s">
        <v>71</v>
      </c>
      <c r="E591" s="50" t="s">
        <v>74</v>
      </c>
      <c r="F591" s="39">
        <f>'Source Data'!AN591-'Source Data'!J591</f>
        <v>9857655</v>
      </c>
      <c r="G591" s="39">
        <f>'Source Data'!AO591-'Source Data'!K591</f>
        <v>10278010</v>
      </c>
      <c r="H591" s="39">
        <f>'Source Data'!AP591-'Source Data'!L591</f>
        <v>8280427</v>
      </c>
      <c r="I591" s="39">
        <f>'Source Data'!AQ591-'Source Data'!M591</f>
        <v>2015584</v>
      </c>
      <c r="J591" s="39">
        <f>'Source Data'!AR591-'Source Data'!N591</f>
        <v>2302744</v>
      </c>
      <c r="K591" s="64">
        <f t="shared" si="9"/>
        <v>32734420</v>
      </c>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row>
    <row r="592" spans="1:47" ht="20" customHeight="1">
      <c r="A592" s="48" t="s">
        <v>868</v>
      </c>
      <c r="B592" s="49">
        <v>121905</v>
      </c>
      <c r="C592" s="50" t="s">
        <v>299</v>
      </c>
      <c r="D592" s="50" t="s">
        <v>79</v>
      </c>
      <c r="E592" s="50" t="s">
        <v>74</v>
      </c>
      <c r="F592" s="39">
        <f>'Source Data'!AN592-'Source Data'!J592</f>
        <v>90955</v>
      </c>
      <c r="G592" s="39">
        <f>'Source Data'!AO592-'Source Data'!K592</f>
        <v>240975</v>
      </c>
      <c r="H592" s="39">
        <f>'Source Data'!AP592-'Source Data'!L592</f>
        <v>259018</v>
      </c>
      <c r="I592" s="39">
        <f>'Source Data'!AQ592-'Source Data'!M592</f>
        <v>94721</v>
      </c>
      <c r="J592" s="39">
        <f>'Source Data'!AR592-'Source Data'!N592</f>
        <v>211300</v>
      </c>
      <c r="K592" s="64">
        <f t="shared" si="9"/>
        <v>896969</v>
      </c>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row>
    <row r="593" spans="1:47" ht="20" customHeight="1">
      <c r="A593" s="48" t="s">
        <v>869</v>
      </c>
      <c r="B593" s="49">
        <v>101915</v>
      </c>
      <c r="C593" s="50" t="s">
        <v>76</v>
      </c>
      <c r="D593" s="50" t="s">
        <v>79</v>
      </c>
      <c r="E593" s="50" t="s">
        <v>74</v>
      </c>
      <c r="F593" s="39">
        <f>'Source Data'!AN593-'Source Data'!J593</f>
        <v>5715750</v>
      </c>
      <c r="G593" s="39">
        <f>'Source Data'!AO593-'Source Data'!K593</f>
        <v>1766779</v>
      </c>
      <c r="H593" s="39">
        <f>'Source Data'!AP593-'Source Data'!L593</f>
        <v>7826813</v>
      </c>
      <c r="I593" s="39">
        <f>'Source Data'!AQ593-'Source Data'!M593</f>
        <v>3321000</v>
      </c>
      <c r="J593" s="39">
        <f>'Source Data'!AR593-'Source Data'!N593</f>
        <v>-1817744</v>
      </c>
      <c r="K593" s="64">
        <f t="shared" si="9"/>
        <v>16812598</v>
      </c>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row>
    <row r="594" spans="1:47" ht="20" customHeight="1">
      <c r="A594" s="48" t="s">
        <v>870</v>
      </c>
      <c r="B594" s="49">
        <v>58905</v>
      </c>
      <c r="C594" s="50" t="s">
        <v>506</v>
      </c>
      <c r="D594" s="50" t="s">
        <v>79</v>
      </c>
      <c r="E594" s="50" t="s">
        <v>74</v>
      </c>
      <c r="F594" s="39">
        <f>'Source Data'!AN594-'Source Data'!J594</f>
        <v>-5513</v>
      </c>
      <c r="G594" s="39">
        <f>'Source Data'!AO594-'Source Data'!K594</f>
        <v>80520</v>
      </c>
      <c r="H594" s="39">
        <f>'Source Data'!AP594-'Source Data'!L594</f>
        <v>38421</v>
      </c>
      <c r="I594" s="39">
        <f>'Source Data'!AQ594-'Source Data'!M594</f>
        <v>34330</v>
      </c>
      <c r="J594" s="39">
        <f>'Source Data'!AR594-'Source Data'!N594</f>
        <v>140570</v>
      </c>
      <c r="K594" s="64">
        <f t="shared" si="9"/>
        <v>288328</v>
      </c>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row>
    <row r="595" spans="1:47" ht="20" customHeight="1">
      <c r="A595" s="48" t="s">
        <v>871</v>
      </c>
      <c r="B595" s="49">
        <v>232901</v>
      </c>
      <c r="C595" s="50" t="s">
        <v>872</v>
      </c>
      <c r="D595" s="50" t="s">
        <v>79</v>
      </c>
      <c r="E595" s="50" t="s">
        <v>74</v>
      </c>
      <c r="F595" s="39">
        <f>'Source Data'!AN595-'Source Data'!J595</f>
        <v>10550</v>
      </c>
      <c r="G595" s="39">
        <f>'Source Data'!AO595-'Source Data'!K595</f>
        <v>50958</v>
      </c>
      <c r="H595" s="39">
        <f>'Source Data'!AP595-'Source Data'!L595</f>
        <v>160325</v>
      </c>
      <c r="I595" s="39">
        <f>'Source Data'!AQ595-'Source Data'!M595</f>
        <v>56695</v>
      </c>
      <c r="J595" s="39">
        <f>'Source Data'!AR595-'Source Data'!N595</f>
        <v>16821</v>
      </c>
      <c r="K595" s="64">
        <f t="shared" si="9"/>
        <v>295349</v>
      </c>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row>
    <row r="596" spans="1:47" ht="20" customHeight="1">
      <c r="A596" s="48" t="s">
        <v>873</v>
      </c>
      <c r="B596" s="49">
        <v>138902</v>
      </c>
      <c r="C596" s="50" t="s">
        <v>218</v>
      </c>
      <c r="D596" s="50" t="s">
        <v>79</v>
      </c>
      <c r="E596" s="50" t="s">
        <v>74</v>
      </c>
      <c r="F596" s="39">
        <f>'Source Data'!AN596-'Source Data'!J596</f>
        <v>-444</v>
      </c>
      <c r="G596" s="39">
        <f>'Source Data'!AO596-'Source Data'!K596</f>
        <v>-32895</v>
      </c>
      <c r="H596" s="39">
        <f>'Source Data'!AP596-'Source Data'!L596</f>
        <v>26845</v>
      </c>
      <c r="I596" s="39">
        <f>'Source Data'!AQ596-'Source Data'!M596</f>
        <v>-27031</v>
      </c>
      <c r="J596" s="39">
        <f>'Source Data'!AR596-'Source Data'!N596</f>
        <v>61711</v>
      </c>
      <c r="K596" s="64">
        <f t="shared" si="9"/>
        <v>28186</v>
      </c>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row>
    <row r="597" spans="1:47" ht="20" customHeight="1">
      <c r="A597" s="48" t="s">
        <v>874</v>
      </c>
      <c r="B597" s="49">
        <v>18907</v>
      </c>
      <c r="C597" s="50" t="s">
        <v>415</v>
      </c>
      <c r="D597" s="50" t="s">
        <v>79</v>
      </c>
      <c r="E597" s="50" t="s">
        <v>74</v>
      </c>
      <c r="F597" s="39">
        <f>'Source Data'!AN597-'Source Data'!J597</f>
        <v>37662</v>
      </c>
      <c r="G597" s="39">
        <f>'Source Data'!AO597-'Source Data'!K597</f>
        <v>8115</v>
      </c>
      <c r="H597" s="39">
        <f>'Source Data'!AP597-'Source Data'!L597</f>
        <v>41177</v>
      </c>
      <c r="I597" s="39">
        <f>'Source Data'!AQ597-'Source Data'!M597</f>
        <v>40315</v>
      </c>
      <c r="J597" s="39">
        <f>'Source Data'!AR597-'Source Data'!N597</f>
        <v>15244</v>
      </c>
      <c r="K597" s="64">
        <f t="shared" si="9"/>
        <v>142513</v>
      </c>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row>
    <row r="598" spans="1:47" ht="20" customHeight="1">
      <c r="A598" s="48" t="s">
        <v>875</v>
      </c>
      <c r="B598" s="49">
        <v>100903</v>
      </c>
      <c r="C598" s="50" t="s">
        <v>729</v>
      </c>
      <c r="D598" s="50" t="s">
        <v>79</v>
      </c>
      <c r="E598" s="50" t="s">
        <v>74</v>
      </c>
      <c r="F598" s="39">
        <f>'Source Data'!AN598-'Source Data'!J598</f>
        <v>163037</v>
      </c>
      <c r="G598" s="39">
        <f>'Source Data'!AO598-'Source Data'!K598</f>
        <v>270609</v>
      </c>
      <c r="H598" s="39">
        <f>'Source Data'!AP598-'Source Data'!L598</f>
        <v>282036</v>
      </c>
      <c r="I598" s="39">
        <f>'Source Data'!AQ598-'Source Data'!M598</f>
        <v>116175</v>
      </c>
      <c r="J598" s="39">
        <f>'Source Data'!AR598-'Source Data'!N598</f>
        <v>325566</v>
      </c>
      <c r="K598" s="64">
        <f t="shared" si="9"/>
        <v>1157423</v>
      </c>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row>
    <row r="599" spans="1:47" ht="20" customHeight="1">
      <c r="A599" s="48" t="s">
        <v>876</v>
      </c>
      <c r="B599" s="49">
        <v>219905</v>
      </c>
      <c r="C599" s="50" t="s">
        <v>726</v>
      </c>
      <c r="D599" s="50" t="s">
        <v>79</v>
      </c>
      <c r="E599" s="50" t="s">
        <v>74</v>
      </c>
      <c r="F599" s="39">
        <f>'Source Data'!AN599-'Source Data'!J599</f>
        <v>2040</v>
      </c>
      <c r="G599" s="39">
        <f>'Source Data'!AO599-'Source Data'!K599</f>
        <v>164430</v>
      </c>
      <c r="H599" s="39">
        <f>'Source Data'!AP599-'Source Data'!L599</f>
        <v>34359</v>
      </c>
      <c r="I599" s="39">
        <f>'Source Data'!AQ599-'Source Data'!M599</f>
        <v>68930</v>
      </c>
      <c r="J599" s="39">
        <f>'Source Data'!AR599-'Source Data'!N599</f>
        <v>135405</v>
      </c>
      <c r="K599" s="64">
        <f t="shared" si="9"/>
        <v>405164</v>
      </c>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row>
    <row r="600" spans="1:47" ht="20" customHeight="1">
      <c r="A600" s="48" t="s">
        <v>877</v>
      </c>
      <c r="B600" s="49">
        <v>61905</v>
      </c>
      <c r="C600" s="50" t="s">
        <v>152</v>
      </c>
      <c r="D600" s="50" t="s">
        <v>79</v>
      </c>
      <c r="E600" s="50" t="s">
        <v>74</v>
      </c>
      <c r="F600" s="39">
        <f>'Source Data'!AN600-'Source Data'!J600</f>
        <v>303560</v>
      </c>
      <c r="G600" s="39">
        <f>'Source Data'!AO600-'Source Data'!K600</f>
        <v>98782</v>
      </c>
      <c r="H600" s="39">
        <f>'Source Data'!AP600-'Source Data'!L600</f>
        <v>284893</v>
      </c>
      <c r="I600" s="39">
        <f>'Source Data'!AQ600-'Source Data'!M600</f>
        <v>152630</v>
      </c>
      <c r="J600" s="39">
        <f>'Source Data'!AR600-'Source Data'!N600</f>
        <v>287034</v>
      </c>
      <c r="K600" s="64">
        <f t="shared" si="9"/>
        <v>1126899</v>
      </c>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row>
    <row r="601" spans="1:47" ht="20" customHeight="1">
      <c r="A601" s="48" t="s">
        <v>878</v>
      </c>
      <c r="B601" s="49">
        <v>57839</v>
      </c>
      <c r="C601" s="50" t="s">
        <v>70</v>
      </c>
      <c r="D601" s="50" t="s">
        <v>71</v>
      </c>
      <c r="E601" s="50" t="s">
        <v>74</v>
      </c>
      <c r="F601" s="39">
        <f>'Source Data'!AN601-'Source Data'!J601</f>
        <v>0</v>
      </c>
      <c r="G601" s="39">
        <f>'Source Data'!AO601-'Source Data'!K601</f>
        <v>169630</v>
      </c>
      <c r="H601" s="39">
        <f>'Source Data'!AP601-'Source Data'!L601</f>
        <v>168750</v>
      </c>
      <c r="I601" s="39">
        <f>'Source Data'!AQ601-'Source Data'!M601</f>
        <v>67704</v>
      </c>
      <c r="J601" s="39">
        <f>'Source Data'!AR601-'Source Data'!N601</f>
        <v>105687</v>
      </c>
      <c r="K601" s="64">
        <f t="shared" si="9"/>
        <v>511771</v>
      </c>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row>
    <row r="602" spans="1:47" ht="20" customHeight="1">
      <c r="A602" s="48" t="s">
        <v>879</v>
      </c>
      <c r="B602" s="49">
        <v>71807</v>
      </c>
      <c r="C602" s="50" t="s">
        <v>141</v>
      </c>
      <c r="D602" s="50" t="s">
        <v>71</v>
      </c>
      <c r="E602" s="50" t="s">
        <v>74</v>
      </c>
      <c r="F602" s="39">
        <f>'Source Data'!AN602-'Source Data'!J602</f>
        <v>1150</v>
      </c>
      <c r="G602" s="39">
        <f>'Source Data'!AO602-'Source Data'!K602</f>
        <v>-35147</v>
      </c>
      <c r="H602" s="39">
        <f>'Source Data'!AP602-'Source Data'!L602</f>
        <v>-6803</v>
      </c>
      <c r="I602" s="39">
        <f>'Source Data'!AQ602-'Source Data'!M602</f>
        <v>26058</v>
      </c>
      <c r="J602" s="39">
        <f>'Source Data'!AR602-'Source Data'!N602</f>
        <v>69849</v>
      </c>
      <c r="K602" s="64">
        <f t="shared" si="9"/>
        <v>55107</v>
      </c>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row>
    <row r="603" spans="1:47" ht="20" customHeight="1">
      <c r="A603" s="48" t="s">
        <v>880</v>
      </c>
      <c r="B603" s="49">
        <v>31905</v>
      </c>
      <c r="C603" s="50" t="s">
        <v>307</v>
      </c>
      <c r="D603" s="50" t="s">
        <v>79</v>
      </c>
      <c r="E603" s="50" t="s">
        <v>74</v>
      </c>
      <c r="F603" s="39">
        <f>'Source Data'!AN603-'Source Data'!J603</f>
        <v>392745</v>
      </c>
      <c r="G603" s="39">
        <f>'Source Data'!AO603-'Source Data'!K603</f>
        <v>-150807</v>
      </c>
      <c r="H603" s="39">
        <f>'Source Data'!AP603-'Source Data'!L603</f>
        <v>343565</v>
      </c>
      <c r="I603" s="39">
        <f>'Source Data'!AQ603-'Source Data'!M603</f>
        <v>21306</v>
      </c>
      <c r="J603" s="39">
        <f>'Source Data'!AR603-'Source Data'!N603</f>
        <v>477209</v>
      </c>
      <c r="K603" s="64">
        <f t="shared" si="9"/>
        <v>1084018</v>
      </c>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row>
    <row r="604" spans="1:47" ht="20" customHeight="1">
      <c r="A604" s="48" t="s">
        <v>881</v>
      </c>
      <c r="B604" s="49">
        <v>125906</v>
      </c>
      <c r="C604" s="50" t="s">
        <v>108</v>
      </c>
      <c r="D604" s="50" t="s">
        <v>79</v>
      </c>
      <c r="E604" s="50" t="s">
        <v>74</v>
      </c>
      <c r="F604" s="39">
        <f>'Source Data'!AN604-'Source Data'!J604</f>
        <v>2725</v>
      </c>
      <c r="G604" s="39">
        <f>'Source Data'!AO604-'Source Data'!K604</f>
        <v>23327</v>
      </c>
      <c r="H604" s="39">
        <f>'Source Data'!AP604-'Source Data'!L604</f>
        <v>12879</v>
      </c>
      <c r="I604" s="39">
        <f>'Source Data'!AQ604-'Source Data'!M604</f>
        <v>8177</v>
      </c>
      <c r="J604" s="39">
        <f>'Source Data'!AR604-'Source Data'!N604</f>
        <v>25785</v>
      </c>
      <c r="K604" s="64">
        <f t="shared" si="9"/>
        <v>72893</v>
      </c>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row>
    <row r="605" spans="1:47" ht="20" customHeight="1">
      <c r="A605" s="48" t="s">
        <v>882</v>
      </c>
      <c r="B605" s="49">
        <v>75902</v>
      </c>
      <c r="C605" s="50" t="s">
        <v>612</v>
      </c>
      <c r="D605" s="50" t="s">
        <v>79</v>
      </c>
      <c r="E605" s="50" t="s">
        <v>74</v>
      </c>
      <c r="F605" s="39">
        <f>'Source Data'!AN605-'Source Data'!J605</f>
        <v>157317</v>
      </c>
      <c r="G605" s="39">
        <f>'Source Data'!AO605-'Source Data'!K605</f>
        <v>336787</v>
      </c>
      <c r="H605" s="39">
        <f>'Source Data'!AP605-'Source Data'!L605</f>
        <v>85675</v>
      </c>
      <c r="I605" s="39">
        <f>'Source Data'!AQ605-'Source Data'!M605</f>
        <v>22765</v>
      </c>
      <c r="J605" s="39">
        <f>'Source Data'!AR605-'Source Data'!N605</f>
        <v>131739</v>
      </c>
      <c r="K605" s="64">
        <f t="shared" si="9"/>
        <v>734283</v>
      </c>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row>
    <row r="606" spans="1:47" ht="20" customHeight="1">
      <c r="A606" s="48" t="s">
        <v>883</v>
      </c>
      <c r="B606" s="49">
        <v>108912</v>
      </c>
      <c r="C606" s="50" t="s">
        <v>291</v>
      </c>
      <c r="D606" s="50" t="s">
        <v>79</v>
      </c>
      <c r="E606" s="50" t="s">
        <v>74</v>
      </c>
      <c r="F606" s="39">
        <f>'Source Data'!AN606-'Source Data'!J606</f>
        <v>-5178716</v>
      </c>
      <c r="G606" s="39">
        <f>'Source Data'!AO606-'Source Data'!K606</f>
        <v>1872232</v>
      </c>
      <c r="H606" s="39">
        <f>'Source Data'!AP606-'Source Data'!L606</f>
        <v>-204112</v>
      </c>
      <c r="I606" s="39">
        <f>'Source Data'!AQ606-'Source Data'!M606</f>
        <v>435827</v>
      </c>
      <c r="J606" s="39">
        <f>'Source Data'!AR606-'Source Data'!N606</f>
        <v>2422556</v>
      </c>
      <c r="K606" s="64">
        <f t="shared" si="9"/>
        <v>-652213</v>
      </c>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row>
    <row r="607" spans="1:47" ht="20" customHeight="1">
      <c r="A607" s="48" t="s">
        <v>884</v>
      </c>
      <c r="B607" s="49">
        <v>101916</v>
      </c>
      <c r="C607" s="50" t="s">
        <v>76</v>
      </c>
      <c r="D607" s="50" t="s">
        <v>79</v>
      </c>
      <c r="E607" s="50" t="s">
        <v>74</v>
      </c>
      <c r="F607" s="39">
        <f>'Source Data'!AN607-'Source Data'!J607</f>
        <v>821340</v>
      </c>
      <c r="G607" s="39">
        <f>'Source Data'!AO607-'Source Data'!K607</f>
        <v>-101007</v>
      </c>
      <c r="H607" s="39">
        <f>'Source Data'!AP607-'Source Data'!L607</f>
        <v>677684</v>
      </c>
      <c r="I607" s="39">
        <f>'Source Data'!AQ607-'Source Data'!M607</f>
        <v>288598</v>
      </c>
      <c r="J607" s="39">
        <f>'Source Data'!AR607-'Source Data'!N607</f>
        <v>2384288</v>
      </c>
      <c r="K607" s="64">
        <f t="shared" si="9"/>
        <v>4070903</v>
      </c>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row>
    <row r="608" spans="1:47" ht="20" customHeight="1">
      <c r="A608" s="48" t="s">
        <v>885</v>
      </c>
      <c r="B608" s="49">
        <v>254902</v>
      </c>
      <c r="C608" s="50" t="s">
        <v>486</v>
      </c>
      <c r="D608" s="50" t="s">
        <v>79</v>
      </c>
      <c r="E608" s="50" t="s">
        <v>74</v>
      </c>
      <c r="F608" s="39">
        <f>'Source Data'!AN608-'Source Data'!J608</f>
        <v>40492</v>
      </c>
      <c r="G608" s="39">
        <f>'Source Data'!AO608-'Source Data'!K608</f>
        <v>-92971</v>
      </c>
      <c r="H608" s="39">
        <f>'Source Data'!AP608-'Source Data'!L608</f>
        <v>150361</v>
      </c>
      <c r="I608" s="39">
        <f>'Source Data'!AQ608-'Source Data'!M608</f>
        <v>46910</v>
      </c>
      <c r="J608" s="39">
        <f>'Source Data'!AR608-'Source Data'!N608</f>
        <v>31609</v>
      </c>
      <c r="K608" s="64">
        <f t="shared" si="9"/>
        <v>176401</v>
      </c>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row>
    <row r="609" spans="1:47" ht="20" customHeight="1">
      <c r="A609" s="48" t="s">
        <v>886</v>
      </c>
      <c r="B609" s="49">
        <v>161906</v>
      </c>
      <c r="C609" s="50" t="s">
        <v>179</v>
      </c>
      <c r="D609" s="50" t="s">
        <v>79</v>
      </c>
      <c r="E609" s="50" t="s">
        <v>74</v>
      </c>
      <c r="F609" s="39">
        <f>'Source Data'!AN609-'Source Data'!J609</f>
        <v>757896</v>
      </c>
      <c r="G609" s="39">
        <f>'Source Data'!AO609-'Source Data'!K609</f>
        <v>1432140</v>
      </c>
      <c r="H609" s="39">
        <f>'Source Data'!AP609-'Source Data'!L609</f>
        <v>546385</v>
      </c>
      <c r="I609" s="39">
        <f>'Source Data'!AQ609-'Source Data'!M609</f>
        <v>133003</v>
      </c>
      <c r="J609" s="39">
        <f>'Source Data'!AR609-'Source Data'!N609</f>
        <v>256513</v>
      </c>
      <c r="K609" s="64">
        <f t="shared" si="9"/>
        <v>3125937</v>
      </c>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row>
    <row r="610" spans="1:47" ht="20" customHeight="1">
      <c r="A610" s="48" t="s">
        <v>887</v>
      </c>
      <c r="B610" s="49">
        <v>247903</v>
      </c>
      <c r="C610" s="50" t="s">
        <v>617</v>
      </c>
      <c r="D610" s="50" t="s">
        <v>79</v>
      </c>
      <c r="E610" s="50" t="s">
        <v>74</v>
      </c>
      <c r="F610" s="39">
        <f>'Source Data'!AN610-'Source Data'!J610</f>
        <v>394157</v>
      </c>
      <c r="G610" s="39">
        <f>'Source Data'!AO610-'Source Data'!K610</f>
        <v>542358</v>
      </c>
      <c r="H610" s="39">
        <f>'Source Data'!AP610-'Source Data'!L610</f>
        <v>277062</v>
      </c>
      <c r="I610" s="39">
        <f>'Source Data'!AQ610-'Source Data'!M610</f>
        <v>58155</v>
      </c>
      <c r="J610" s="39">
        <f>'Source Data'!AR610-'Source Data'!N610</f>
        <v>349255</v>
      </c>
      <c r="K610" s="64">
        <f t="shared" si="9"/>
        <v>1620987</v>
      </c>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row>
    <row r="611" spans="1:47" ht="20" customHeight="1">
      <c r="A611" s="48" t="s">
        <v>888</v>
      </c>
      <c r="B611" s="49">
        <v>108914</v>
      </c>
      <c r="C611" s="50" t="s">
        <v>291</v>
      </c>
      <c r="D611" s="50" t="s">
        <v>79</v>
      </c>
      <c r="E611" s="50" t="s">
        <v>74</v>
      </c>
      <c r="F611" s="39">
        <f>'Source Data'!AN611-'Source Data'!J611</f>
        <v>85183</v>
      </c>
      <c r="G611" s="39">
        <f>'Source Data'!AO611-'Source Data'!K611</f>
        <v>262846</v>
      </c>
      <c r="H611" s="39">
        <f>'Source Data'!AP611-'Source Data'!L611</f>
        <v>135381</v>
      </c>
      <c r="I611" s="39">
        <f>'Source Data'!AQ611-'Source Data'!M611</f>
        <v>54393</v>
      </c>
      <c r="J611" s="39">
        <f>'Source Data'!AR611-'Source Data'!N611</f>
        <v>281811</v>
      </c>
      <c r="K611" s="64">
        <f t="shared" si="9"/>
        <v>819614</v>
      </c>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row>
    <row r="612" spans="1:47" ht="20" customHeight="1">
      <c r="A612" s="48" t="s">
        <v>889</v>
      </c>
      <c r="B612" s="49">
        <v>15913</v>
      </c>
      <c r="C612" s="50" t="s">
        <v>99</v>
      </c>
      <c r="D612" s="50" t="s">
        <v>79</v>
      </c>
      <c r="E612" s="50" t="s">
        <v>74</v>
      </c>
      <c r="F612" s="39">
        <f>'Source Data'!AN612-'Source Data'!J612</f>
        <v>121490</v>
      </c>
      <c r="G612" s="39">
        <f>'Source Data'!AO612-'Source Data'!K612</f>
        <v>157842</v>
      </c>
      <c r="H612" s="39">
        <f>'Source Data'!AP612-'Source Data'!L612</f>
        <v>82563</v>
      </c>
      <c r="I612" s="39">
        <f>'Source Data'!AQ612-'Source Data'!M612</f>
        <v>218761</v>
      </c>
      <c r="J612" s="39">
        <f>'Source Data'!AR612-'Source Data'!N612</f>
        <v>176445</v>
      </c>
      <c r="K612" s="64">
        <f t="shared" si="9"/>
        <v>757101</v>
      </c>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row>
    <row r="613" spans="1:47" ht="20" customHeight="1">
      <c r="A613" s="48" t="s">
        <v>890</v>
      </c>
      <c r="B613" s="49">
        <v>227912</v>
      </c>
      <c r="C613" s="50" t="s">
        <v>168</v>
      </c>
      <c r="D613" s="50" t="s">
        <v>79</v>
      </c>
      <c r="E613" s="50" t="s">
        <v>74</v>
      </c>
      <c r="F613" s="39">
        <f>'Source Data'!AN613-'Source Data'!J613</f>
        <v>248925</v>
      </c>
      <c r="G613" s="39">
        <f>'Source Data'!AO613-'Source Data'!K613</f>
        <v>288282</v>
      </c>
      <c r="H613" s="39">
        <f>'Source Data'!AP613-'Source Data'!L613</f>
        <v>296866</v>
      </c>
      <c r="I613" s="39">
        <f>'Source Data'!AQ613-'Source Data'!M613</f>
        <v>302431</v>
      </c>
      <c r="J613" s="39">
        <f>'Source Data'!AR613-'Source Data'!N613</f>
        <v>396722</v>
      </c>
      <c r="K613" s="64">
        <f t="shared" si="9"/>
        <v>1533226</v>
      </c>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row>
    <row r="614" spans="1:47" ht="20" customHeight="1">
      <c r="A614" s="48" t="s">
        <v>891</v>
      </c>
      <c r="B614" s="49">
        <v>61912</v>
      </c>
      <c r="C614" s="50" t="s">
        <v>152</v>
      </c>
      <c r="D614" s="50" t="s">
        <v>79</v>
      </c>
      <c r="E614" s="50" t="s">
        <v>74</v>
      </c>
      <c r="F614" s="39">
        <f>'Source Data'!AN614-'Source Data'!J614</f>
        <v>193461</v>
      </c>
      <c r="G614" s="39">
        <f>'Source Data'!AO614-'Source Data'!K614</f>
        <v>-176247</v>
      </c>
      <c r="H614" s="39">
        <f>'Source Data'!AP614-'Source Data'!L614</f>
        <v>272712</v>
      </c>
      <c r="I614" s="39">
        <f>'Source Data'!AQ614-'Source Data'!M614</f>
        <v>567714</v>
      </c>
      <c r="J614" s="39">
        <f>'Source Data'!AR614-'Source Data'!N614</f>
        <v>378253</v>
      </c>
      <c r="K614" s="64">
        <f t="shared" si="9"/>
        <v>1235893</v>
      </c>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row>
    <row r="615" spans="1:47" ht="20" customHeight="1">
      <c r="A615" s="48" t="s">
        <v>892</v>
      </c>
      <c r="B615" s="49">
        <v>111801</v>
      </c>
      <c r="C615" s="50" t="s">
        <v>690</v>
      </c>
      <c r="D615" s="50" t="s">
        <v>71</v>
      </c>
      <c r="E615" s="50" t="s">
        <v>74</v>
      </c>
      <c r="F615" s="39">
        <f>'Source Data'!AN615-'Source Data'!J615</f>
        <v>0</v>
      </c>
      <c r="G615" s="39">
        <f>'Source Data'!AO615-'Source Data'!K615</f>
        <v>-33119</v>
      </c>
      <c r="H615" s="39">
        <f>'Source Data'!AP615-'Source Data'!L615</f>
        <v>-4269</v>
      </c>
      <c r="I615" s="39">
        <f>'Source Data'!AQ615-'Source Data'!M615</f>
        <v>6708</v>
      </c>
      <c r="J615" s="39">
        <f>'Source Data'!AR615-'Source Data'!N615</f>
        <v>-6812</v>
      </c>
      <c r="K615" s="64">
        <f t="shared" si="9"/>
        <v>-37492</v>
      </c>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row>
    <row r="616" spans="1:47" ht="20" customHeight="1">
      <c r="A616" s="48" t="s">
        <v>893</v>
      </c>
      <c r="B616" s="49">
        <v>227913</v>
      </c>
      <c r="C616" s="50" t="s">
        <v>168</v>
      </c>
      <c r="D616" s="50" t="s">
        <v>79</v>
      </c>
      <c r="E616" s="50" t="s">
        <v>74</v>
      </c>
      <c r="F616" s="39">
        <f>'Source Data'!AN616-'Source Data'!J616</f>
        <v>955627</v>
      </c>
      <c r="G616" s="39">
        <f>'Source Data'!AO616-'Source Data'!K616</f>
        <v>-1867561</v>
      </c>
      <c r="H616" s="39">
        <f>'Source Data'!AP616-'Source Data'!L616</f>
        <v>1694846</v>
      </c>
      <c r="I616" s="39">
        <f>'Source Data'!AQ616-'Source Data'!M616</f>
        <v>1136052</v>
      </c>
      <c r="J616" s="39">
        <f>'Source Data'!AR616-'Source Data'!N616</f>
        <v>598917</v>
      </c>
      <c r="K616" s="64">
        <f t="shared" si="9"/>
        <v>2517881</v>
      </c>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row>
    <row r="617" spans="1:47" ht="20" customHeight="1">
      <c r="A617" s="48" t="s">
        <v>894</v>
      </c>
      <c r="B617" s="49">
        <v>220910</v>
      </c>
      <c r="C617" s="50" t="s">
        <v>91</v>
      </c>
      <c r="D617" s="50" t="s">
        <v>79</v>
      </c>
      <c r="E617" s="50" t="s">
        <v>74</v>
      </c>
      <c r="F617" s="39">
        <f>'Source Data'!AN617-'Source Data'!J617</f>
        <v>176426</v>
      </c>
      <c r="G617" s="39">
        <f>'Source Data'!AO617-'Source Data'!K617</f>
        <v>209068</v>
      </c>
      <c r="H617" s="39">
        <f>'Source Data'!AP617-'Source Data'!L617</f>
        <v>475568</v>
      </c>
      <c r="I617" s="39">
        <f>'Source Data'!AQ617-'Source Data'!M617</f>
        <v>204436</v>
      </c>
      <c r="J617" s="39">
        <f>'Source Data'!AR617-'Source Data'!N617</f>
        <v>659264</v>
      </c>
      <c r="K617" s="64">
        <f t="shared" si="9"/>
        <v>1724762</v>
      </c>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row>
    <row r="618" spans="1:47" ht="20" customHeight="1">
      <c r="A618" s="48" t="s">
        <v>895</v>
      </c>
      <c r="B618" s="49">
        <v>79901</v>
      </c>
      <c r="C618" s="50" t="s">
        <v>626</v>
      </c>
      <c r="D618" s="50" t="s">
        <v>79</v>
      </c>
      <c r="E618" s="50" t="s">
        <v>74</v>
      </c>
      <c r="F618" s="39">
        <f>'Source Data'!AN618-'Source Data'!J618</f>
        <v>9182312</v>
      </c>
      <c r="G618" s="39">
        <f>'Source Data'!AO618-'Source Data'!K618</f>
        <v>11587024</v>
      </c>
      <c r="H618" s="39">
        <f>'Source Data'!AP618-'Source Data'!L618</f>
        <v>7026643</v>
      </c>
      <c r="I618" s="39">
        <f>'Source Data'!AQ618-'Source Data'!M618</f>
        <v>4989882</v>
      </c>
      <c r="J618" s="39">
        <f>'Source Data'!AR618-'Source Data'!N618</f>
        <v>2081453</v>
      </c>
      <c r="K618" s="64">
        <f t="shared" si="9"/>
        <v>34867314</v>
      </c>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row>
    <row r="619" spans="1:47" ht="20" customHeight="1">
      <c r="A619" s="48" t="s">
        <v>896</v>
      </c>
      <c r="B619" s="49">
        <v>58906</v>
      </c>
      <c r="C619" s="50" t="s">
        <v>506</v>
      </c>
      <c r="D619" s="50" t="s">
        <v>79</v>
      </c>
      <c r="E619" s="50" t="s">
        <v>74</v>
      </c>
      <c r="F619" s="39">
        <f>'Source Data'!AN619-'Source Data'!J619</f>
        <v>376897</v>
      </c>
      <c r="G619" s="39">
        <f>'Source Data'!AO619-'Source Data'!K619</f>
        <v>-54489</v>
      </c>
      <c r="H619" s="39">
        <f>'Source Data'!AP619-'Source Data'!L619</f>
        <v>90989</v>
      </c>
      <c r="I619" s="39">
        <f>'Source Data'!AQ619-'Source Data'!M619</f>
        <v>59291</v>
      </c>
      <c r="J619" s="39">
        <f>'Source Data'!AR619-'Source Data'!N619</f>
        <v>519787</v>
      </c>
      <c r="K619" s="64">
        <f t="shared" si="9"/>
        <v>992475</v>
      </c>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row>
    <row r="620" spans="1:47" ht="20" customHeight="1">
      <c r="A620" s="48" t="s">
        <v>897</v>
      </c>
      <c r="B620" s="49">
        <v>141901</v>
      </c>
      <c r="C620" s="50" t="s">
        <v>898</v>
      </c>
      <c r="D620" s="50" t="s">
        <v>79</v>
      </c>
      <c r="E620" s="50" t="s">
        <v>74</v>
      </c>
      <c r="F620" s="39">
        <f>'Source Data'!AN620-'Source Data'!J620</f>
        <v>1158651</v>
      </c>
      <c r="G620" s="39">
        <f>'Source Data'!AO620-'Source Data'!K620</f>
        <v>497979</v>
      </c>
      <c r="H620" s="39">
        <f>'Source Data'!AP620-'Source Data'!L620</f>
        <v>493636</v>
      </c>
      <c r="I620" s="39">
        <f>'Source Data'!AQ620-'Source Data'!M620</f>
        <v>107939</v>
      </c>
      <c r="J620" s="39">
        <f>'Source Data'!AR620-'Source Data'!N620</f>
        <v>167078</v>
      </c>
      <c r="K620" s="64">
        <f t="shared" si="9"/>
        <v>2425283</v>
      </c>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row>
    <row r="621" spans="1:47" ht="20" customHeight="1">
      <c r="A621" s="48" t="s">
        <v>899</v>
      </c>
      <c r="B621" s="49">
        <v>57913</v>
      </c>
      <c r="C621" s="50" t="s">
        <v>70</v>
      </c>
      <c r="D621" s="50" t="s">
        <v>79</v>
      </c>
      <c r="E621" s="50" t="s">
        <v>74</v>
      </c>
      <c r="F621" s="39">
        <f>'Source Data'!AN621-'Source Data'!J621</f>
        <v>1173127</v>
      </c>
      <c r="G621" s="39">
        <f>'Source Data'!AO621-'Source Data'!K621</f>
        <v>232675</v>
      </c>
      <c r="H621" s="39">
        <f>'Source Data'!AP621-'Source Data'!L621</f>
        <v>991565</v>
      </c>
      <c r="I621" s="39">
        <f>'Source Data'!AQ621-'Source Data'!M621</f>
        <v>405873</v>
      </c>
      <c r="J621" s="39">
        <f>'Source Data'!AR621-'Source Data'!N621</f>
        <v>558928</v>
      </c>
      <c r="K621" s="64">
        <f t="shared" si="9"/>
        <v>3362168</v>
      </c>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row>
    <row r="622" spans="1:47" ht="20" customHeight="1">
      <c r="A622" s="48" t="s">
        <v>900</v>
      </c>
      <c r="B622" s="49">
        <v>201903</v>
      </c>
      <c r="C622" s="50" t="s">
        <v>352</v>
      </c>
      <c r="D622" s="50" t="s">
        <v>79</v>
      </c>
      <c r="E622" s="50" t="s">
        <v>74</v>
      </c>
      <c r="F622" s="39">
        <f>'Source Data'!AN622-'Source Data'!J622</f>
        <v>-28395</v>
      </c>
      <c r="G622" s="39">
        <f>'Source Data'!AO622-'Source Data'!K622</f>
        <v>22080</v>
      </c>
      <c r="H622" s="39">
        <f>'Source Data'!AP622-'Source Data'!L622</f>
        <v>42053</v>
      </c>
      <c r="I622" s="39">
        <f>'Source Data'!AQ622-'Source Data'!M622</f>
        <v>18247</v>
      </c>
      <c r="J622" s="39">
        <f>'Source Data'!AR622-'Source Data'!N622</f>
        <v>57301</v>
      </c>
      <c r="K622" s="64">
        <f t="shared" si="9"/>
        <v>111286</v>
      </c>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row>
    <row r="623" spans="1:47" ht="20" customHeight="1">
      <c r="A623" s="48" t="s">
        <v>901</v>
      </c>
      <c r="B623" s="49">
        <v>107910</v>
      </c>
      <c r="C623" s="50" t="s">
        <v>163</v>
      </c>
      <c r="D623" s="50" t="s">
        <v>79</v>
      </c>
      <c r="E623" s="50" t="s">
        <v>74</v>
      </c>
      <c r="F623" s="39">
        <f>'Source Data'!AN623-'Source Data'!J623</f>
        <v>129888</v>
      </c>
      <c r="G623" s="39">
        <f>'Source Data'!AO623-'Source Data'!K623</f>
        <v>75024</v>
      </c>
      <c r="H623" s="39">
        <f>'Source Data'!AP623-'Source Data'!L623</f>
        <v>93341</v>
      </c>
      <c r="I623" s="39">
        <f>'Source Data'!AQ623-'Source Data'!M623</f>
        <v>55595</v>
      </c>
      <c r="J623" s="39">
        <f>'Source Data'!AR623-'Source Data'!N623</f>
        <v>70326</v>
      </c>
      <c r="K623" s="64">
        <f t="shared" si="9"/>
        <v>424174</v>
      </c>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row>
    <row r="624" spans="1:47" ht="20" customHeight="1">
      <c r="A624" s="48" t="s">
        <v>902</v>
      </c>
      <c r="B624" s="49">
        <v>240901</v>
      </c>
      <c r="C624" s="50" t="s">
        <v>903</v>
      </c>
      <c r="D624" s="50" t="s">
        <v>79</v>
      </c>
      <c r="E624" s="50" t="s">
        <v>74</v>
      </c>
      <c r="F624" s="39">
        <f>'Source Data'!AN624-'Source Data'!J624</f>
        <v>420608</v>
      </c>
      <c r="G624" s="39">
        <f>'Source Data'!AO624-'Source Data'!K624</f>
        <v>-2330237</v>
      </c>
      <c r="H624" s="39">
        <f>'Source Data'!AP624-'Source Data'!L624</f>
        <v>1671179</v>
      </c>
      <c r="I624" s="39">
        <f>'Source Data'!AQ624-'Source Data'!M624</f>
        <v>840998</v>
      </c>
      <c r="J624" s="39">
        <f>'Source Data'!AR624-'Source Data'!N624</f>
        <v>963075</v>
      </c>
      <c r="K624" s="64">
        <f t="shared" si="9"/>
        <v>1565623</v>
      </c>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row>
    <row r="625" spans="1:47" ht="20" customHeight="1">
      <c r="A625" s="48" t="s">
        <v>904</v>
      </c>
      <c r="B625" s="49">
        <v>245901</v>
      </c>
      <c r="C625" s="50" t="s">
        <v>905</v>
      </c>
      <c r="D625" s="50" t="s">
        <v>79</v>
      </c>
      <c r="E625" s="50" t="s">
        <v>74</v>
      </c>
      <c r="F625" s="39">
        <f>'Source Data'!AN625-'Source Data'!J625</f>
        <v>-6901</v>
      </c>
      <c r="G625" s="39">
        <f>'Source Data'!AO625-'Source Data'!K625</f>
        <v>45579</v>
      </c>
      <c r="H625" s="39">
        <f>'Source Data'!AP625-'Source Data'!L625</f>
        <v>88636</v>
      </c>
      <c r="I625" s="39">
        <f>'Source Data'!AQ625-'Source Data'!M625</f>
        <v>33780</v>
      </c>
      <c r="J625" s="39">
        <f>'Source Data'!AR625-'Source Data'!N625</f>
        <v>2867</v>
      </c>
      <c r="K625" s="64">
        <f t="shared" si="9"/>
        <v>163961</v>
      </c>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row>
    <row r="626" spans="1:47" ht="20" customHeight="1">
      <c r="A626" s="48" t="s">
        <v>906</v>
      </c>
      <c r="B626" s="49">
        <v>113905</v>
      </c>
      <c r="C626" s="50" t="s">
        <v>475</v>
      </c>
      <c r="D626" s="50" t="s">
        <v>79</v>
      </c>
      <c r="E626" s="50" t="s">
        <v>74</v>
      </c>
      <c r="F626" s="39">
        <f>'Source Data'!AN626-'Source Data'!J626</f>
        <v>142703</v>
      </c>
      <c r="G626" s="39">
        <f>'Source Data'!AO626-'Source Data'!K626</f>
        <v>130735</v>
      </c>
      <c r="H626" s="39">
        <f>'Source Data'!AP626-'Source Data'!L626</f>
        <v>93896</v>
      </c>
      <c r="I626" s="39">
        <f>'Source Data'!AQ626-'Source Data'!M626</f>
        <v>64424</v>
      </c>
      <c r="J626" s="39">
        <f>'Source Data'!AR626-'Source Data'!N626</f>
        <v>70282</v>
      </c>
      <c r="K626" s="64">
        <f t="shared" si="9"/>
        <v>502040</v>
      </c>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row>
    <row r="627" spans="1:47" ht="20" customHeight="1">
      <c r="A627" s="48" t="s">
        <v>907</v>
      </c>
      <c r="B627" s="49">
        <v>185904</v>
      </c>
      <c r="C627" s="50" t="s">
        <v>265</v>
      </c>
      <c r="D627" s="50" t="s">
        <v>79</v>
      </c>
      <c r="E627" s="50" t="s">
        <v>74</v>
      </c>
      <c r="F627" s="39">
        <f>'Source Data'!AN627-'Source Data'!J627</f>
        <v>22792</v>
      </c>
      <c r="G627" s="39">
        <f>'Source Data'!AO627-'Source Data'!K627</f>
        <v>-21762</v>
      </c>
      <c r="H627" s="39">
        <f>'Source Data'!AP627-'Source Data'!L627</f>
        <v>-1444</v>
      </c>
      <c r="I627" s="39">
        <f>'Source Data'!AQ627-'Source Data'!M627</f>
        <v>47696</v>
      </c>
      <c r="J627" s="39">
        <f>'Source Data'!AR627-'Source Data'!N627</f>
        <v>76382</v>
      </c>
      <c r="K627" s="64">
        <f t="shared" si="9"/>
        <v>123664</v>
      </c>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row>
    <row r="628" spans="1:47" ht="20" customHeight="1">
      <c r="A628" s="48" t="s">
        <v>908</v>
      </c>
      <c r="B628" s="49">
        <v>61804</v>
      </c>
      <c r="C628" s="50" t="s">
        <v>152</v>
      </c>
      <c r="D628" s="50" t="s">
        <v>71</v>
      </c>
      <c r="E628" s="50" t="s">
        <v>74</v>
      </c>
      <c r="F628" s="39">
        <f>'Source Data'!AN628-'Source Data'!J628</f>
        <v>0</v>
      </c>
      <c r="G628" s="39">
        <f>'Source Data'!AO628-'Source Data'!K628</f>
        <v>165888</v>
      </c>
      <c r="H628" s="39">
        <f>'Source Data'!AP628-'Source Data'!L628</f>
        <v>149294</v>
      </c>
      <c r="I628" s="39">
        <f>'Source Data'!AQ628-'Source Data'!M628</f>
        <v>89984</v>
      </c>
      <c r="J628" s="39">
        <f>'Source Data'!AR628-'Source Data'!N628</f>
        <v>111595</v>
      </c>
      <c r="K628" s="64">
        <f t="shared" si="9"/>
        <v>516761</v>
      </c>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row>
    <row r="629" spans="1:47" ht="20" customHeight="1">
      <c r="A629" s="48" t="s">
        <v>909</v>
      </c>
      <c r="B629" s="49">
        <v>193902</v>
      </c>
      <c r="C629" s="50" t="s">
        <v>229</v>
      </c>
      <c r="D629" s="50" t="s">
        <v>79</v>
      </c>
      <c r="E629" s="50" t="s">
        <v>74</v>
      </c>
      <c r="F629" s="39">
        <f>'Source Data'!AN629-'Source Data'!J629</f>
        <v>48024</v>
      </c>
      <c r="G629" s="39">
        <f>'Source Data'!AO629-'Source Data'!K629</f>
        <v>125326</v>
      </c>
      <c r="H629" s="39">
        <f>'Source Data'!AP629-'Source Data'!L629</f>
        <v>71979</v>
      </c>
      <c r="I629" s="39">
        <f>'Source Data'!AQ629-'Source Data'!M629</f>
        <v>27565</v>
      </c>
      <c r="J629" s="39">
        <f>'Source Data'!AR629-'Source Data'!N629</f>
        <v>59314</v>
      </c>
      <c r="K629" s="64">
        <f t="shared" si="9"/>
        <v>332208</v>
      </c>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row>
    <row r="630" spans="1:47" ht="20" customHeight="1">
      <c r="A630" s="48" t="s">
        <v>910</v>
      </c>
      <c r="B630" s="49">
        <v>246913</v>
      </c>
      <c r="C630" s="50" t="s">
        <v>464</v>
      </c>
      <c r="D630" s="50" t="s">
        <v>79</v>
      </c>
      <c r="E630" s="50" t="s">
        <v>74</v>
      </c>
      <c r="F630" s="39">
        <f>'Source Data'!AN630-'Source Data'!J630</f>
        <v>4835351</v>
      </c>
      <c r="G630" s="39">
        <f>'Source Data'!AO630-'Source Data'!K630</f>
        <v>9128459</v>
      </c>
      <c r="H630" s="39">
        <f>'Source Data'!AP630-'Source Data'!L630</f>
        <v>6479610</v>
      </c>
      <c r="I630" s="39">
        <f>'Source Data'!AQ630-'Source Data'!M630</f>
        <v>3668331</v>
      </c>
      <c r="J630" s="39">
        <f>'Source Data'!AR630-'Source Data'!N630</f>
        <v>1690184</v>
      </c>
      <c r="K630" s="64">
        <f t="shared" si="9"/>
        <v>25801935</v>
      </c>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row>
    <row r="631" spans="1:47" ht="20" customHeight="1">
      <c r="A631" s="48" t="s">
        <v>911</v>
      </c>
      <c r="B631" s="49">
        <v>19914</v>
      </c>
      <c r="C631" s="50" t="s">
        <v>512</v>
      </c>
      <c r="D631" s="50" t="s">
        <v>79</v>
      </c>
      <c r="E631" s="50" t="s">
        <v>74</v>
      </c>
      <c r="F631" s="39">
        <f>'Source Data'!AN631-'Source Data'!J631</f>
        <v>0</v>
      </c>
      <c r="G631" s="39">
        <f>'Source Data'!AO631-'Source Data'!K631</f>
        <v>3485</v>
      </c>
      <c r="H631" s="39">
        <f>'Source Data'!AP631-'Source Data'!L631</f>
        <v>8771</v>
      </c>
      <c r="I631" s="39">
        <f>'Source Data'!AQ631-'Source Data'!M631</f>
        <v>8322</v>
      </c>
      <c r="J631" s="39">
        <f>'Source Data'!AR631-'Source Data'!N631</f>
        <v>-10826</v>
      </c>
      <c r="K631" s="64">
        <f t="shared" si="9"/>
        <v>9752</v>
      </c>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row>
    <row r="632" spans="1:47" ht="20" customHeight="1">
      <c r="A632" s="48" t="s">
        <v>912</v>
      </c>
      <c r="B632" s="49">
        <v>90902</v>
      </c>
      <c r="C632" s="50" t="s">
        <v>697</v>
      </c>
      <c r="D632" s="50" t="s">
        <v>79</v>
      </c>
      <c r="E632" s="50" t="s">
        <v>74</v>
      </c>
      <c r="F632" s="39">
        <f>'Source Data'!AN632-'Source Data'!J632</f>
        <v>2928</v>
      </c>
      <c r="G632" s="39">
        <f>'Source Data'!AO632-'Source Data'!K632</f>
        <v>10404</v>
      </c>
      <c r="H632" s="39">
        <f>'Source Data'!AP632-'Source Data'!L632</f>
        <v>37242</v>
      </c>
      <c r="I632" s="39">
        <f>'Source Data'!AQ632-'Source Data'!M632</f>
        <v>22502</v>
      </c>
      <c r="J632" s="39">
        <f>'Source Data'!AR632-'Source Data'!N632</f>
        <v>38210</v>
      </c>
      <c r="K632" s="64">
        <f t="shared" si="9"/>
        <v>111286</v>
      </c>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row>
    <row r="633" spans="1:47" ht="20" customHeight="1">
      <c r="A633" s="48" t="s">
        <v>913</v>
      </c>
      <c r="B633" s="49">
        <v>57846</v>
      </c>
      <c r="C633" s="50" t="s">
        <v>70</v>
      </c>
      <c r="D633" s="50" t="s">
        <v>71</v>
      </c>
      <c r="E633" s="50" t="s">
        <v>74</v>
      </c>
      <c r="F633" s="39">
        <f>'Source Data'!AN633-'Source Data'!J633</f>
        <v>0</v>
      </c>
      <c r="G633" s="39">
        <f>'Source Data'!AO633-'Source Data'!K633</f>
        <v>-81344</v>
      </c>
      <c r="H633" s="39">
        <f>'Source Data'!AP633-'Source Data'!L633</f>
        <v>183748</v>
      </c>
      <c r="I633" s="39">
        <f>'Source Data'!AQ633-'Source Data'!M633</f>
        <v>49096</v>
      </c>
      <c r="J633" s="39">
        <f>'Source Data'!AR633-'Source Data'!N633</f>
        <v>-16330</v>
      </c>
      <c r="K633" s="64">
        <f t="shared" si="9"/>
        <v>135170</v>
      </c>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row>
    <row r="634" spans="1:47" ht="20" customHeight="1">
      <c r="A634" s="48" t="s">
        <v>914</v>
      </c>
      <c r="B634" s="49">
        <v>101874</v>
      </c>
      <c r="C634" s="50" t="s">
        <v>76</v>
      </c>
      <c r="D634" s="50" t="s">
        <v>71</v>
      </c>
      <c r="E634" s="50" t="s">
        <v>74</v>
      </c>
      <c r="F634" s="39">
        <f>'Source Data'!AN634-'Source Data'!J634</f>
        <v>116334</v>
      </c>
      <c r="G634" s="39">
        <f>'Source Data'!AO634-'Source Data'!K634</f>
        <v>4413</v>
      </c>
      <c r="H634" s="39">
        <f>'Source Data'!AP634-'Source Data'!L634</f>
        <v>88759</v>
      </c>
      <c r="I634" s="39">
        <f>'Source Data'!AQ634-'Source Data'!M634</f>
        <v>63255</v>
      </c>
      <c r="J634" s="39">
        <f>'Source Data'!AR634-'Source Data'!N634</f>
        <v>66052</v>
      </c>
      <c r="K634" s="64">
        <f t="shared" si="9"/>
        <v>338813</v>
      </c>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row>
    <row r="635" spans="1:47" ht="20" customHeight="1">
      <c r="A635" s="48" t="s">
        <v>915</v>
      </c>
      <c r="B635" s="49">
        <v>15806</v>
      </c>
      <c r="C635" s="50" t="s">
        <v>99</v>
      </c>
      <c r="D635" s="50" t="s">
        <v>71</v>
      </c>
      <c r="E635" s="50" t="s">
        <v>74</v>
      </c>
      <c r="F635" s="39">
        <f>'Source Data'!AN635-'Source Data'!J635</f>
        <v>-67017</v>
      </c>
      <c r="G635" s="39">
        <f>'Source Data'!AO635-'Source Data'!K635</f>
        <v>685150</v>
      </c>
      <c r="H635" s="39">
        <f>'Source Data'!AP635-'Source Data'!L635</f>
        <v>651788</v>
      </c>
      <c r="I635" s="39">
        <f>'Source Data'!AQ635-'Source Data'!M635</f>
        <v>51811</v>
      </c>
      <c r="J635" s="39">
        <f>'Source Data'!AR635-'Source Data'!N635</f>
        <v>321668</v>
      </c>
      <c r="K635" s="64">
        <f t="shared" si="9"/>
        <v>1643400</v>
      </c>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row>
    <row r="636" spans="1:47" ht="20" customHeight="1">
      <c r="A636" s="48" t="s">
        <v>916</v>
      </c>
      <c r="B636" s="49">
        <v>187906</v>
      </c>
      <c r="C636" s="50" t="s">
        <v>224</v>
      </c>
      <c r="D636" s="50" t="s">
        <v>79</v>
      </c>
      <c r="E636" s="50" t="s">
        <v>74</v>
      </c>
      <c r="F636" s="39">
        <f>'Source Data'!AN636-'Source Data'!J636</f>
        <v>60641</v>
      </c>
      <c r="G636" s="39">
        <f>'Source Data'!AO636-'Source Data'!K636</f>
        <v>29505</v>
      </c>
      <c r="H636" s="39">
        <f>'Source Data'!AP636-'Source Data'!L636</f>
        <v>60935</v>
      </c>
      <c r="I636" s="39">
        <f>'Source Data'!AQ636-'Source Data'!M636</f>
        <v>30415</v>
      </c>
      <c r="J636" s="39">
        <f>'Source Data'!AR636-'Source Data'!N636</f>
        <v>22546</v>
      </c>
      <c r="K636" s="64">
        <f t="shared" si="9"/>
        <v>204042</v>
      </c>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row>
    <row r="637" spans="1:47" ht="20" customHeight="1">
      <c r="A637" s="48" t="s">
        <v>917</v>
      </c>
      <c r="B637" s="49">
        <v>145911</v>
      </c>
      <c r="C637" s="50" t="s">
        <v>318</v>
      </c>
      <c r="D637" s="50" t="s">
        <v>79</v>
      </c>
      <c r="E637" s="50" t="s">
        <v>74</v>
      </c>
      <c r="F637" s="39">
        <f>'Source Data'!AN637-'Source Data'!J637</f>
        <v>165946</v>
      </c>
      <c r="G637" s="39">
        <f>'Source Data'!AO637-'Source Data'!K637</f>
        <v>50923</v>
      </c>
      <c r="H637" s="39">
        <f>'Source Data'!AP637-'Source Data'!L637</f>
        <v>167355</v>
      </c>
      <c r="I637" s="39">
        <f>'Source Data'!AQ637-'Source Data'!M637</f>
        <v>-36724</v>
      </c>
      <c r="J637" s="39">
        <f>'Source Data'!AR637-'Source Data'!N637</f>
        <v>133874</v>
      </c>
      <c r="K637" s="64">
        <f t="shared" si="9"/>
        <v>481374</v>
      </c>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row>
    <row r="638" spans="1:47" ht="20" customHeight="1">
      <c r="A638" s="48" t="s">
        <v>918</v>
      </c>
      <c r="B638" s="49">
        <v>74909</v>
      </c>
      <c r="C638" s="50" t="s">
        <v>256</v>
      </c>
      <c r="D638" s="50" t="s">
        <v>79</v>
      </c>
      <c r="E638" s="50" t="s">
        <v>74</v>
      </c>
      <c r="F638" s="39">
        <f>'Source Data'!AN638-'Source Data'!J638</f>
        <v>156233</v>
      </c>
      <c r="G638" s="39">
        <f>'Source Data'!AO638-'Source Data'!K638</f>
        <v>94810</v>
      </c>
      <c r="H638" s="39">
        <f>'Source Data'!AP638-'Source Data'!L638</f>
        <v>150289</v>
      </c>
      <c r="I638" s="39">
        <f>'Source Data'!AQ638-'Source Data'!M638</f>
        <v>106092</v>
      </c>
      <c r="J638" s="39">
        <f>'Source Data'!AR638-'Source Data'!N638</f>
        <v>47033</v>
      </c>
      <c r="K638" s="64">
        <f t="shared" si="9"/>
        <v>554457</v>
      </c>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row>
    <row r="639" spans="1:47" ht="20" customHeight="1">
      <c r="A639" s="48" t="s">
        <v>919</v>
      </c>
      <c r="B639" s="49">
        <v>110902</v>
      </c>
      <c r="C639" s="50" t="s">
        <v>143</v>
      </c>
      <c r="D639" s="50" t="s">
        <v>79</v>
      </c>
      <c r="E639" s="50" t="s">
        <v>74</v>
      </c>
      <c r="F639" s="39">
        <f>'Source Data'!AN639-'Source Data'!J639</f>
        <v>82317</v>
      </c>
      <c r="G639" s="39">
        <f>'Source Data'!AO639-'Source Data'!K639</f>
        <v>27304</v>
      </c>
      <c r="H639" s="39">
        <f>'Source Data'!AP639-'Source Data'!L639</f>
        <v>232340</v>
      </c>
      <c r="I639" s="39">
        <f>'Source Data'!AQ639-'Source Data'!M639</f>
        <v>37601</v>
      </c>
      <c r="J639" s="39">
        <f>'Source Data'!AR639-'Source Data'!N639</f>
        <v>432397</v>
      </c>
      <c r="K639" s="64">
        <f t="shared" si="9"/>
        <v>811959</v>
      </c>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row>
    <row r="640" spans="1:47" ht="20" customHeight="1">
      <c r="A640" s="48" t="s">
        <v>920</v>
      </c>
      <c r="B640" s="49">
        <v>201904</v>
      </c>
      <c r="C640" s="50" t="s">
        <v>352</v>
      </c>
      <c r="D640" s="50" t="s">
        <v>79</v>
      </c>
      <c r="E640" s="50" t="s">
        <v>74</v>
      </c>
      <c r="F640" s="39">
        <f>'Source Data'!AN640-'Source Data'!J640</f>
        <v>10595</v>
      </c>
      <c r="G640" s="39">
        <f>'Source Data'!AO640-'Source Data'!K640</f>
        <v>73431</v>
      </c>
      <c r="H640" s="39">
        <f>'Source Data'!AP640-'Source Data'!L640</f>
        <v>18918</v>
      </c>
      <c r="I640" s="39">
        <f>'Source Data'!AQ640-'Source Data'!M640</f>
        <v>40440</v>
      </c>
      <c r="J640" s="39">
        <f>'Source Data'!AR640-'Source Data'!N640</f>
        <v>31307</v>
      </c>
      <c r="K640" s="64">
        <f t="shared" si="9"/>
        <v>174691</v>
      </c>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row>
    <row r="641" spans="1:47" ht="20" customHeight="1">
      <c r="A641" s="48" t="s">
        <v>921</v>
      </c>
      <c r="B641" s="49">
        <v>61902</v>
      </c>
      <c r="C641" s="50" t="s">
        <v>152</v>
      </c>
      <c r="D641" s="50" t="s">
        <v>79</v>
      </c>
      <c r="E641" s="50" t="s">
        <v>74</v>
      </c>
      <c r="F641" s="39">
        <f>'Source Data'!AN641-'Source Data'!J641</f>
        <v>4644739</v>
      </c>
      <c r="G641" s="39">
        <f>'Source Data'!AO641-'Source Data'!K641</f>
        <v>-4251720</v>
      </c>
      <c r="H641" s="39">
        <f>'Source Data'!AP641-'Source Data'!L641</f>
        <v>10253742</v>
      </c>
      <c r="I641" s="39">
        <f>'Source Data'!AQ641-'Source Data'!M641</f>
        <v>4158034</v>
      </c>
      <c r="J641" s="39">
        <f>'Source Data'!AR641-'Source Data'!N641</f>
        <v>3924178</v>
      </c>
      <c r="K641" s="64">
        <f t="shared" si="9"/>
        <v>18728973</v>
      </c>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row>
    <row r="642" spans="1:47" ht="20" customHeight="1">
      <c r="A642" s="48" t="s">
        <v>922</v>
      </c>
      <c r="B642" s="49">
        <v>144902</v>
      </c>
      <c r="C642" s="50" t="s">
        <v>532</v>
      </c>
      <c r="D642" s="50" t="s">
        <v>79</v>
      </c>
      <c r="E642" s="50" t="s">
        <v>74</v>
      </c>
      <c r="F642" s="39">
        <f>'Source Data'!AN642-'Source Data'!J642</f>
        <v>111611</v>
      </c>
      <c r="G642" s="39">
        <f>'Source Data'!AO642-'Source Data'!K642</f>
        <v>140160</v>
      </c>
      <c r="H642" s="39">
        <f>'Source Data'!AP642-'Source Data'!L642</f>
        <v>180406</v>
      </c>
      <c r="I642" s="39">
        <f>'Source Data'!AQ642-'Source Data'!M642</f>
        <v>94659</v>
      </c>
      <c r="J642" s="39">
        <f>'Source Data'!AR642-'Source Data'!N642</f>
        <v>149989</v>
      </c>
      <c r="K642" s="64">
        <f t="shared" si="9"/>
        <v>676825</v>
      </c>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row>
    <row r="643" spans="1:47" ht="20" customHeight="1">
      <c r="A643" s="48" t="s">
        <v>923</v>
      </c>
      <c r="B643" s="49">
        <v>246908</v>
      </c>
      <c r="C643" s="50" t="s">
        <v>464</v>
      </c>
      <c r="D643" s="50" t="s">
        <v>79</v>
      </c>
      <c r="E643" s="50" t="s">
        <v>74</v>
      </c>
      <c r="F643" s="39">
        <f>'Source Data'!AN643-'Source Data'!J643</f>
        <v>1936152</v>
      </c>
      <c r="G643" s="39">
        <f>'Source Data'!AO643-'Source Data'!K643</f>
        <v>4563493</v>
      </c>
      <c r="H643" s="39">
        <f>'Source Data'!AP643-'Source Data'!L643</f>
        <v>1755746</v>
      </c>
      <c r="I643" s="39">
        <f>'Source Data'!AQ643-'Source Data'!M643</f>
        <v>1465495</v>
      </c>
      <c r="J643" s="39">
        <f>'Source Data'!AR643-'Source Data'!N643</f>
        <v>628688</v>
      </c>
      <c r="K643" s="64">
        <f t="shared" si="9"/>
        <v>10349574</v>
      </c>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row>
    <row r="644" spans="1:47" ht="20" customHeight="1">
      <c r="A644" s="48" t="s">
        <v>924</v>
      </c>
      <c r="B644" s="49">
        <v>146906</v>
      </c>
      <c r="C644" s="50" t="s">
        <v>413</v>
      </c>
      <c r="D644" s="50" t="s">
        <v>79</v>
      </c>
      <c r="E644" s="50" t="s">
        <v>74</v>
      </c>
      <c r="F644" s="39">
        <f>'Source Data'!AN644-'Source Data'!J644</f>
        <v>600101</v>
      </c>
      <c r="G644" s="39">
        <f>'Source Data'!AO644-'Source Data'!K644</f>
        <v>-260838</v>
      </c>
      <c r="H644" s="39">
        <f>'Source Data'!AP644-'Source Data'!L644</f>
        <v>306691</v>
      </c>
      <c r="I644" s="39">
        <f>'Source Data'!AQ644-'Source Data'!M644</f>
        <v>-68240</v>
      </c>
      <c r="J644" s="39">
        <f>'Source Data'!AR644-'Source Data'!N644</f>
        <v>339142</v>
      </c>
      <c r="K644" s="64">
        <f t="shared" si="9"/>
        <v>916856</v>
      </c>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row>
    <row r="645" spans="1:47" ht="20" customHeight="1">
      <c r="A645" s="48" t="s">
        <v>925</v>
      </c>
      <c r="B645" s="49">
        <v>19908</v>
      </c>
      <c r="C645" s="50" t="s">
        <v>512</v>
      </c>
      <c r="D645" s="50" t="s">
        <v>79</v>
      </c>
      <c r="E645" s="50" t="s">
        <v>74</v>
      </c>
      <c r="F645" s="39">
        <f>'Source Data'!AN645-'Source Data'!J645</f>
        <v>78649</v>
      </c>
      <c r="G645" s="39">
        <f>'Source Data'!AO645-'Source Data'!K645</f>
        <v>-80412</v>
      </c>
      <c r="H645" s="39">
        <f>'Source Data'!AP645-'Source Data'!L645</f>
        <v>242566</v>
      </c>
      <c r="I645" s="39">
        <f>'Source Data'!AQ645-'Source Data'!M645</f>
        <v>165876</v>
      </c>
      <c r="J645" s="39">
        <f>'Source Data'!AR645-'Source Data'!N645</f>
        <v>181680</v>
      </c>
      <c r="K645" s="64">
        <f t="shared" si="9"/>
        <v>588359</v>
      </c>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row>
    <row r="646" spans="1:47" ht="20" customHeight="1">
      <c r="A646" s="48" t="s">
        <v>926</v>
      </c>
      <c r="B646" s="49">
        <v>57807</v>
      </c>
      <c r="C646" s="50" t="s">
        <v>70</v>
      </c>
      <c r="D646" s="50" t="s">
        <v>71</v>
      </c>
      <c r="E646" s="50" t="s">
        <v>74</v>
      </c>
      <c r="F646" s="39">
        <f>'Source Data'!AN646-'Source Data'!J646</f>
        <v>362047</v>
      </c>
      <c r="G646" s="39">
        <f>'Source Data'!AO646-'Source Data'!K646</f>
        <v>-826415</v>
      </c>
      <c r="H646" s="39">
        <f>'Source Data'!AP646-'Source Data'!L646</f>
        <v>444000</v>
      </c>
      <c r="I646" s="39">
        <f>'Source Data'!AQ646-'Source Data'!M646</f>
        <v>-80225</v>
      </c>
      <c r="J646" s="39">
        <f>'Source Data'!AR646-'Source Data'!N646</f>
        <v>311917</v>
      </c>
      <c r="K646" s="64">
        <f t="shared" ref="K646:K709" si="10">SUM(F646:J646)</f>
        <v>211324</v>
      </c>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row>
    <row r="647" spans="1:47" ht="20" customHeight="1">
      <c r="A647" s="48" t="s">
        <v>927</v>
      </c>
      <c r="B647" s="49">
        <v>15825</v>
      </c>
      <c r="C647" s="50" t="s">
        <v>99</v>
      </c>
      <c r="D647" s="50" t="s">
        <v>71</v>
      </c>
      <c r="E647" s="50" t="s">
        <v>74</v>
      </c>
      <c r="F647" s="39">
        <f>'Source Data'!AN647-'Source Data'!J647</f>
        <v>20539</v>
      </c>
      <c r="G647" s="39">
        <f>'Source Data'!AO647-'Source Data'!K647</f>
        <v>125384</v>
      </c>
      <c r="H647" s="39">
        <f>'Source Data'!AP647-'Source Data'!L647</f>
        <v>90838</v>
      </c>
      <c r="I647" s="39">
        <f>'Source Data'!AQ647-'Source Data'!M647</f>
        <v>12218</v>
      </c>
      <c r="J647" s="39">
        <f>'Source Data'!AR647-'Source Data'!N647</f>
        <v>18507</v>
      </c>
      <c r="K647" s="64">
        <f t="shared" si="10"/>
        <v>267486</v>
      </c>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row>
    <row r="648" spans="1:47" ht="20" customHeight="1">
      <c r="A648" s="48" t="s">
        <v>928</v>
      </c>
      <c r="B648" s="49">
        <v>212903</v>
      </c>
      <c r="C648" s="50" t="s">
        <v>157</v>
      </c>
      <c r="D648" s="50" t="s">
        <v>79</v>
      </c>
      <c r="E648" s="50" t="s">
        <v>74</v>
      </c>
      <c r="F648" s="39">
        <f>'Source Data'!AN648-'Source Data'!J648</f>
        <v>484332</v>
      </c>
      <c r="G648" s="39">
        <f>'Source Data'!AO648-'Source Data'!K648</f>
        <v>439334</v>
      </c>
      <c r="H648" s="39">
        <f>'Source Data'!AP648-'Source Data'!L648</f>
        <v>632890</v>
      </c>
      <c r="I648" s="39">
        <f>'Source Data'!AQ648-'Source Data'!M648</f>
        <v>361472</v>
      </c>
      <c r="J648" s="39">
        <f>'Source Data'!AR648-'Source Data'!N648</f>
        <v>295249</v>
      </c>
      <c r="K648" s="64">
        <f t="shared" si="10"/>
        <v>2213277</v>
      </c>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row>
    <row r="649" spans="1:47" ht="20" customHeight="1">
      <c r="A649" s="48" t="s">
        <v>929</v>
      </c>
      <c r="B649" s="49">
        <v>34905</v>
      </c>
      <c r="C649" s="50" t="s">
        <v>165</v>
      </c>
      <c r="D649" s="50" t="s">
        <v>79</v>
      </c>
      <c r="E649" s="50" t="s">
        <v>74</v>
      </c>
      <c r="F649" s="39">
        <f>'Source Data'!AN649-'Source Data'!J649</f>
        <v>121378</v>
      </c>
      <c r="G649" s="39">
        <f>'Source Data'!AO649-'Source Data'!K649</f>
        <v>-22917</v>
      </c>
      <c r="H649" s="39">
        <f>'Source Data'!AP649-'Source Data'!L649</f>
        <v>143636</v>
      </c>
      <c r="I649" s="39">
        <f>'Source Data'!AQ649-'Source Data'!M649</f>
        <v>16479</v>
      </c>
      <c r="J649" s="39">
        <f>'Source Data'!AR649-'Source Data'!N649</f>
        <v>174542</v>
      </c>
      <c r="K649" s="64">
        <f t="shared" si="10"/>
        <v>433118</v>
      </c>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row>
    <row r="650" spans="1:47" ht="20" customHeight="1">
      <c r="A650" s="48" t="s">
        <v>930</v>
      </c>
      <c r="B650" s="49">
        <v>49907</v>
      </c>
      <c r="C650" s="50" t="s">
        <v>339</v>
      </c>
      <c r="D650" s="50" t="s">
        <v>79</v>
      </c>
      <c r="E650" s="50" t="s">
        <v>74</v>
      </c>
      <c r="F650" s="39">
        <f>'Source Data'!AN650-'Source Data'!J650</f>
        <v>67486</v>
      </c>
      <c r="G650" s="39">
        <f>'Source Data'!AO650-'Source Data'!K650</f>
        <v>49653</v>
      </c>
      <c r="H650" s="39">
        <f>'Source Data'!AP650-'Source Data'!L650</f>
        <v>76322</v>
      </c>
      <c r="I650" s="39">
        <f>'Source Data'!AQ650-'Source Data'!M650</f>
        <v>27564</v>
      </c>
      <c r="J650" s="39">
        <f>'Source Data'!AR650-'Source Data'!N650</f>
        <v>38409</v>
      </c>
      <c r="K650" s="64">
        <f t="shared" si="10"/>
        <v>259434</v>
      </c>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row>
    <row r="651" spans="1:47" ht="20" customHeight="1">
      <c r="A651" s="48" t="s">
        <v>931</v>
      </c>
      <c r="B651" s="49">
        <v>72909</v>
      </c>
      <c r="C651" s="50" t="s">
        <v>247</v>
      </c>
      <c r="D651" s="50" t="s">
        <v>79</v>
      </c>
      <c r="E651" s="50" t="s">
        <v>74</v>
      </c>
      <c r="F651" s="39">
        <f>'Source Data'!AN651-'Source Data'!J651</f>
        <v>21261</v>
      </c>
      <c r="G651" s="39">
        <f>'Source Data'!AO651-'Source Data'!K651</f>
        <v>31246</v>
      </c>
      <c r="H651" s="39">
        <f>'Source Data'!AP651-'Source Data'!L651</f>
        <v>32210</v>
      </c>
      <c r="I651" s="39">
        <f>'Source Data'!AQ651-'Source Data'!M651</f>
        <v>69470</v>
      </c>
      <c r="J651" s="39">
        <f>'Source Data'!AR651-'Source Data'!N651</f>
        <v>63376</v>
      </c>
      <c r="K651" s="64">
        <f t="shared" si="10"/>
        <v>217563</v>
      </c>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row>
    <row r="652" spans="1:47" ht="20" customHeight="1">
      <c r="A652" s="48" t="s">
        <v>932</v>
      </c>
      <c r="B652" s="49">
        <v>111902</v>
      </c>
      <c r="C652" s="50" t="s">
        <v>690</v>
      </c>
      <c r="D652" s="50" t="s">
        <v>79</v>
      </c>
      <c r="E652" s="50" t="s">
        <v>74</v>
      </c>
      <c r="F652" s="39">
        <f>'Source Data'!AN652-'Source Data'!J652</f>
        <v>84392</v>
      </c>
      <c r="G652" s="39">
        <f>'Source Data'!AO652-'Source Data'!K652</f>
        <v>55118</v>
      </c>
      <c r="H652" s="39">
        <f>'Source Data'!AP652-'Source Data'!L652</f>
        <v>76439</v>
      </c>
      <c r="I652" s="39">
        <f>'Source Data'!AQ652-'Source Data'!M652</f>
        <v>67804</v>
      </c>
      <c r="J652" s="39">
        <f>'Source Data'!AR652-'Source Data'!N652</f>
        <v>68297</v>
      </c>
      <c r="K652" s="64">
        <f t="shared" si="10"/>
        <v>352050</v>
      </c>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row>
    <row r="653" spans="1:47" ht="20" customHeight="1">
      <c r="A653" s="48" t="s">
        <v>933</v>
      </c>
      <c r="B653" s="49">
        <v>181908</v>
      </c>
      <c r="C653" s="50" t="s">
        <v>286</v>
      </c>
      <c r="D653" s="50" t="s">
        <v>79</v>
      </c>
      <c r="E653" s="50" t="s">
        <v>74</v>
      </c>
      <c r="F653" s="39">
        <f>'Source Data'!AN653-'Source Data'!J653</f>
        <v>654063</v>
      </c>
      <c r="G653" s="39">
        <f>'Source Data'!AO653-'Source Data'!K653</f>
        <v>135126</v>
      </c>
      <c r="H653" s="39">
        <f>'Source Data'!AP653-'Source Data'!L653</f>
        <v>486765</v>
      </c>
      <c r="I653" s="39">
        <f>'Source Data'!AQ653-'Source Data'!M653</f>
        <v>232214</v>
      </c>
      <c r="J653" s="39">
        <f>'Source Data'!AR653-'Source Data'!N653</f>
        <v>1016354</v>
      </c>
      <c r="K653" s="64">
        <f t="shared" si="10"/>
        <v>2524522</v>
      </c>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row>
    <row r="654" spans="1:47" ht="20" customHeight="1">
      <c r="A654" s="48" t="s">
        <v>934</v>
      </c>
      <c r="B654" s="49">
        <v>61914</v>
      </c>
      <c r="C654" s="50" t="s">
        <v>152</v>
      </c>
      <c r="D654" s="50" t="s">
        <v>79</v>
      </c>
      <c r="E654" s="50" t="s">
        <v>74</v>
      </c>
      <c r="F654" s="39">
        <f>'Source Data'!AN654-'Source Data'!J654</f>
        <v>2571491</v>
      </c>
      <c r="G654" s="39">
        <f>'Source Data'!AO654-'Source Data'!K654</f>
        <v>539410</v>
      </c>
      <c r="H654" s="39">
        <f>'Source Data'!AP654-'Source Data'!L654</f>
        <v>1187235</v>
      </c>
      <c r="I654" s="39">
        <f>'Source Data'!AQ654-'Source Data'!M654</f>
        <v>1301018</v>
      </c>
      <c r="J654" s="39">
        <f>'Source Data'!AR654-'Source Data'!N654</f>
        <v>787470</v>
      </c>
      <c r="K654" s="64">
        <f t="shared" si="10"/>
        <v>6386624</v>
      </c>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row>
    <row r="655" spans="1:47" ht="20" customHeight="1">
      <c r="A655" s="48" t="s">
        <v>935</v>
      </c>
      <c r="B655" s="49">
        <v>140904</v>
      </c>
      <c r="C655" s="50" t="s">
        <v>128</v>
      </c>
      <c r="D655" s="50" t="s">
        <v>79</v>
      </c>
      <c r="E655" s="50" t="s">
        <v>74</v>
      </c>
      <c r="F655" s="39">
        <f>'Source Data'!AN655-'Source Data'!J655</f>
        <v>26904</v>
      </c>
      <c r="G655" s="39">
        <f>'Source Data'!AO655-'Source Data'!K655</f>
        <v>-9377</v>
      </c>
      <c r="H655" s="39">
        <f>'Source Data'!AP655-'Source Data'!L655</f>
        <v>90003</v>
      </c>
      <c r="I655" s="39">
        <f>'Source Data'!AQ655-'Source Data'!M655</f>
        <v>60578</v>
      </c>
      <c r="J655" s="39">
        <f>'Source Data'!AR655-'Source Data'!N655</f>
        <v>211359</v>
      </c>
      <c r="K655" s="64">
        <f t="shared" si="10"/>
        <v>379467</v>
      </c>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row>
    <row r="656" spans="1:47" ht="20" customHeight="1">
      <c r="A656" s="48" t="s">
        <v>936</v>
      </c>
      <c r="B656" s="49">
        <v>187907</v>
      </c>
      <c r="C656" s="50" t="s">
        <v>224</v>
      </c>
      <c r="D656" s="50" t="s">
        <v>79</v>
      </c>
      <c r="E656" s="50" t="s">
        <v>74</v>
      </c>
      <c r="F656" s="39">
        <f>'Source Data'!AN656-'Source Data'!J656</f>
        <v>707899</v>
      </c>
      <c r="G656" s="39">
        <f>'Source Data'!AO656-'Source Data'!K656</f>
        <v>289960</v>
      </c>
      <c r="H656" s="39">
        <f>'Source Data'!AP656-'Source Data'!L656</f>
        <v>300077</v>
      </c>
      <c r="I656" s="39">
        <f>'Source Data'!AQ656-'Source Data'!M656</f>
        <v>1982636</v>
      </c>
      <c r="J656" s="39">
        <f>'Source Data'!AR656-'Source Data'!N656</f>
        <v>221355</v>
      </c>
      <c r="K656" s="64">
        <f t="shared" si="10"/>
        <v>3501927</v>
      </c>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row>
    <row r="657" spans="1:47" ht="20" customHeight="1">
      <c r="A657" s="48" t="s">
        <v>937</v>
      </c>
      <c r="B657" s="49">
        <v>150901</v>
      </c>
      <c r="C657" s="50" t="s">
        <v>938</v>
      </c>
      <c r="D657" s="50" t="s">
        <v>79</v>
      </c>
      <c r="E657" s="50" t="s">
        <v>74</v>
      </c>
      <c r="F657" s="39">
        <f>'Source Data'!AN657-'Source Data'!J657</f>
        <v>295910</v>
      </c>
      <c r="G657" s="39">
        <f>'Source Data'!AO657-'Source Data'!K657</f>
        <v>502914</v>
      </c>
      <c r="H657" s="39">
        <f>'Source Data'!AP657-'Source Data'!L657</f>
        <v>288843</v>
      </c>
      <c r="I657" s="39">
        <f>'Source Data'!AQ657-'Source Data'!M657</f>
        <v>128336</v>
      </c>
      <c r="J657" s="39">
        <f>'Source Data'!AR657-'Source Data'!N657</f>
        <v>184157</v>
      </c>
      <c r="K657" s="64">
        <f t="shared" si="10"/>
        <v>1400160</v>
      </c>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row>
    <row r="658" spans="1:47" ht="20" customHeight="1">
      <c r="A658" s="48" t="s">
        <v>939</v>
      </c>
      <c r="B658" s="49">
        <v>28902</v>
      </c>
      <c r="C658" s="50" t="s">
        <v>940</v>
      </c>
      <c r="D658" s="50" t="s">
        <v>79</v>
      </c>
      <c r="E658" s="50" t="s">
        <v>74</v>
      </c>
      <c r="F658" s="39">
        <f>'Source Data'!AN658-'Source Data'!J658</f>
        <v>1166112</v>
      </c>
      <c r="G658" s="39">
        <f>'Source Data'!AO658-'Source Data'!K658</f>
        <v>803227</v>
      </c>
      <c r="H658" s="39">
        <f>'Source Data'!AP658-'Source Data'!L658</f>
        <v>779160</v>
      </c>
      <c r="I658" s="39">
        <f>'Source Data'!AQ658-'Source Data'!M658</f>
        <v>432032</v>
      </c>
      <c r="J658" s="39">
        <f>'Source Data'!AR658-'Source Data'!N658</f>
        <v>244978</v>
      </c>
      <c r="K658" s="64">
        <f t="shared" si="10"/>
        <v>3425509</v>
      </c>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row>
    <row r="659" spans="1:47" ht="20" customHeight="1">
      <c r="A659" s="48" t="s">
        <v>941</v>
      </c>
      <c r="B659" s="49">
        <v>77902</v>
      </c>
      <c r="C659" s="50" t="s">
        <v>620</v>
      </c>
      <c r="D659" s="50" t="s">
        <v>79</v>
      </c>
      <c r="E659" s="50" t="s">
        <v>74</v>
      </c>
      <c r="F659" s="39">
        <f>'Source Data'!AN659-'Source Data'!J659</f>
        <v>26333</v>
      </c>
      <c r="G659" s="39">
        <f>'Source Data'!AO659-'Source Data'!K659</f>
        <v>9709</v>
      </c>
      <c r="H659" s="39">
        <f>'Source Data'!AP659-'Source Data'!L659</f>
        <v>40698</v>
      </c>
      <c r="I659" s="39">
        <f>'Source Data'!AQ659-'Source Data'!M659</f>
        <v>46597</v>
      </c>
      <c r="J659" s="39">
        <f>'Source Data'!AR659-'Source Data'!N659</f>
        <v>101280</v>
      </c>
      <c r="K659" s="64">
        <f t="shared" si="10"/>
        <v>224617</v>
      </c>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row>
    <row r="660" spans="1:47" ht="20" customHeight="1">
      <c r="A660" s="48" t="s">
        <v>942</v>
      </c>
      <c r="B660" s="49">
        <v>160905</v>
      </c>
      <c r="C660" s="50" t="s">
        <v>273</v>
      </c>
      <c r="D660" s="50" t="s">
        <v>79</v>
      </c>
      <c r="E660" s="50" t="s">
        <v>74</v>
      </c>
      <c r="F660" s="39">
        <f>'Source Data'!AN660-'Source Data'!J660</f>
        <v>117774</v>
      </c>
      <c r="G660" s="39">
        <f>'Source Data'!AO660-'Source Data'!K660</f>
        <v>22190</v>
      </c>
      <c r="H660" s="39">
        <f>'Source Data'!AP660-'Source Data'!L660</f>
        <v>39945</v>
      </c>
      <c r="I660" s="39">
        <f>'Source Data'!AQ660-'Source Data'!M660</f>
        <v>20231</v>
      </c>
      <c r="J660" s="39">
        <f>'Source Data'!AR660-'Source Data'!N660</f>
        <v>14541</v>
      </c>
      <c r="K660" s="64">
        <f t="shared" si="10"/>
        <v>214681</v>
      </c>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row>
    <row r="661" spans="1:47" ht="20" customHeight="1">
      <c r="A661" s="48" t="s">
        <v>943</v>
      </c>
      <c r="B661" s="49">
        <v>141902</v>
      </c>
      <c r="C661" s="50" t="s">
        <v>898</v>
      </c>
      <c r="D661" s="50" t="s">
        <v>79</v>
      </c>
      <c r="E661" s="50" t="s">
        <v>74</v>
      </c>
      <c r="F661" s="39">
        <f>'Source Data'!AN661-'Source Data'!J661</f>
        <v>140560</v>
      </c>
      <c r="G661" s="39">
        <f>'Source Data'!AO661-'Source Data'!K661</f>
        <v>60563</v>
      </c>
      <c r="H661" s="39">
        <f>'Source Data'!AP661-'Source Data'!L661</f>
        <v>6839</v>
      </c>
      <c r="I661" s="39">
        <f>'Source Data'!AQ661-'Source Data'!M661</f>
        <v>65421</v>
      </c>
      <c r="J661" s="39">
        <f>'Source Data'!AR661-'Source Data'!N661</f>
        <v>19282</v>
      </c>
      <c r="K661" s="64">
        <f t="shared" si="10"/>
        <v>292665</v>
      </c>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row>
    <row r="662" spans="1:47" ht="20" customHeight="1">
      <c r="A662" s="48" t="s">
        <v>944</v>
      </c>
      <c r="B662" s="49">
        <v>178906</v>
      </c>
      <c r="C662" s="50" t="s">
        <v>97</v>
      </c>
      <c r="D662" s="50" t="s">
        <v>79</v>
      </c>
      <c r="E662" s="50" t="s">
        <v>74</v>
      </c>
      <c r="F662" s="39">
        <f>'Source Data'!AN662-'Source Data'!J662</f>
        <v>206989</v>
      </c>
      <c r="G662" s="39">
        <f>'Source Data'!AO662-'Source Data'!K662</f>
        <v>201914</v>
      </c>
      <c r="H662" s="39">
        <f>'Source Data'!AP662-'Source Data'!L662</f>
        <v>200188</v>
      </c>
      <c r="I662" s="39">
        <f>'Source Data'!AQ662-'Source Data'!M662</f>
        <v>164002</v>
      </c>
      <c r="J662" s="39">
        <f>'Source Data'!AR662-'Source Data'!N662</f>
        <v>720639</v>
      </c>
      <c r="K662" s="64">
        <f t="shared" si="10"/>
        <v>1493732</v>
      </c>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row>
    <row r="663" spans="1:47" ht="20" customHeight="1">
      <c r="A663" s="48" t="s">
        <v>945</v>
      </c>
      <c r="B663" s="49">
        <v>116906</v>
      </c>
      <c r="C663" s="50" t="s">
        <v>237</v>
      </c>
      <c r="D663" s="50" t="s">
        <v>79</v>
      </c>
      <c r="E663" s="50" t="s">
        <v>74</v>
      </c>
      <c r="F663" s="39">
        <f>'Source Data'!AN663-'Source Data'!J663</f>
        <v>99120</v>
      </c>
      <c r="G663" s="39">
        <f>'Source Data'!AO663-'Source Data'!K663</f>
        <v>96428</v>
      </c>
      <c r="H663" s="39">
        <f>'Source Data'!AP663-'Source Data'!L663</f>
        <v>313939</v>
      </c>
      <c r="I663" s="39">
        <f>'Source Data'!AQ663-'Source Data'!M663</f>
        <v>102619</v>
      </c>
      <c r="J663" s="39">
        <f>'Source Data'!AR663-'Source Data'!N663</f>
        <v>-120102</v>
      </c>
      <c r="K663" s="64">
        <f t="shared" si="10"/>
        <v>492004</v>
      </c>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row>
    <row r="664" spans="1:47" ht="20" customHeight="1">
      <c r="A664" s="48" t="s">
        <v>946</v>
      </c>
      <c r="B664" s="49">
        <v>92903</v>
      </c>
      <c r="C664" s="50" t="s">
        <v>561</v>
      </c>
      <c r="D664" s="50" t="s">
        <v>79</v>
      </c>
      <c r="E664" s="50" t="s">
        <v>74</v>
      </c>
      <c r="F664" s="39">
        <f>'Source Data'!AN664-'Source Data'!J664</f>
        <v>1673435</v>
      </c>
      <c r="G664" s="39">
        <f>'Source Data'!AO664-'Source Data'!K664</f>
        <v>47917</v>
      </c>
      <c r="H664" s="39">
        <f>'Source Data'!AP664-'Source Data'!L664</f>
        <v>1181193</v>
      </c>
      <c r="I664" s="39">
        <f>'Source Data'!AQ664-'Source Data'!M664</f>
        <v>378423</v>
      </c>
      <c r="J664" s="39">
        <f>'Source Data'!AR664-'Source Data'!N664</f>
        <v>350467</v>
      </c>
      <c r="K664" s="64">
        <f t="shared" si="10"/>
        <v>3631435</v>
      </c>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row>
    <row r="665" spans="1:47" ht="20" customHeight="1">
      <c r="A665" s="48" t="s">
        <v>947</v>
      </c>
      <c r="B665" s="49">
        <v>83902</v>
      </c>
      <c r="C665" s="50" t="s">
        <v>948</v>
      </c>
      <c r="D665" s="50" t="s">
        <v>79</v>
      </c>
      <c r="E665" s="50" t="s">
        <v>74</v>
      </c>
      <c r="F665" s="39">
        <f>'Source Data'!AN665-'Source Data'!J665</f>
        <v>22462</v>
      </c>
      <c r="G665" s="39">
        <f>'Source Data'!AO665-'Source Data'!K665</f>
        <v>-3931</v>
      </c>
      <c r="H665" s="39">
        <f>'Source Data'!AP665-'Source Data'!L665</f>
        <v>51452</v>
      </c>
      <c r="I665" s="39">
        <f>'Source Data'!AQ665-'Source Data'!M665</f>
        <v>37790</v>
      </c>
      <c r="J665" s="39">
        <f>'Source Data'!AR665-'Source Data'!N665</f>
        <v>85600</v>
      </c>
      <c r="K665" s="64">
        <f t="shared" si="10"/>
        <v>193373</v>
      </c>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row>
    <row r="666" spans="1:47" ht="20" customHeight="1">
      <c r="A666" s="48" t="s">
        <v>949</v>
      </c>
      <c r="B666" s="49">
        <v>168902</v>
      </c>
      <c r="C666" s="50" t="s">
        <v>427</v>
      </c>
      <c r="D666" s="50" t="s">
        <v>79</v>
      </c>
      <c r="E666" s="50" t="s">
        <v>74</v>
      </c>
      <c r="F666" s="39">
        <f>'Source Data'!AN666-'Source Data'!J666</f>
        <v>13088</v>
      </c>
      <c r="G666" s="39">
        <f>'Source Data'!AO666-'Source Data'!K666</f>
        <v>14982</v>
      </c>
      <c r="H666" s="39">
        <f>'Source Data'!AP666-'Source Data'!L666</f>
        <v>38181</v>
      </c>
      <c r="I666" s="39">
        <f>'Source Data'!AQ666-'Source Data'!M666</f>
        <v>-2975</v>
      </c>
      <c r="J666" s="39">
        <f>'Source Data'!AR666-'Source Data'!N666</f>
        <v>60967</v>
      </c>
      <c r="K666" s="64">
        <f t="shared" si="10"/>
        <v>124243</v>
      </c>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row>
    <row r="667" spans="1:47" ht="20" customHeight="1">
      <c r="A667" s="48" t="s">
        <v>950</v>
      </c>
      <c r="B667" s="49">
        <v>161907</v>
      </c>
      <c r="C667" s="50" t="s">
        <v>179</v>
      </c>
      <c r="D667" s="50" t="s">
        <v>79</v>
      </c>
      <c r="E667" s="50" t="s">
        <v>74</v>
      </c>
      <c r="F667" s="39">
        <f>'Source Data'!AN667-'Source Data'!J667</f>
        <v>154774</v>
      </c>
      <c r="G667" s="39">
        <f>'Source Data'!AO667-'Source Data'!K667</f>
        <v>91735</v>
      </c>
      <c r="H667" s="39">
        <f>'Source Data'!AP667-'Source Data'!L667</f>
        <v>290762</v>
      </c>
      <c r="I667" s="39">
        <f>'Source Data'!AQ667-'Source Data'!M667</f>
        <v>166322</v>
      </c>
      <c r="J667" s="39">
        <f>'Source Data'!AR667-'Source Data'!N667</f>
        <v>54348</v>
      </c>
      <c r="K667" s="64">
        <f t="shared" si="10"/>
        <v>757941</v>
      </c>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row>
    <row r="668" spans="1:47" ht="20" customHeight="1">
      <c r="A668" s="48" t="s">
        <v>951</v>
      </c>
      <c r="B668" s="49">
        <v>54902</v>
      </c>
      <c r="C668" s="50" t="s">
        <v>478</v>
      </c>
      <c r="D668" s="50" t="s">
        <v>79</v>
      </c>
      <c r="E668" s="50" t="s">
        <v>74</v>
      </c>
      <c r="F668" s="39">
        <f>'Source Data'!AN668-'Source Data'!J668</f>
        <v>-42703</v>
      </c>
      <c r="G668" s="39">
        <f>'Source Data'!AO668-'Source Data'!K668</f>
        <v>42334</v>
      </c>
      <c r="H668" s="39">
        <f>'Source Data'!AP668-'Source Data'!L668</f>
        <v>47859</v>
      </c>
      <c r="I668" s="39">
        <f>'Source Data'!AQ668-'Source Data'!M668</f>
        <v>30512</v>
      </c>
      <c r="J668" s="39">
        <f>'Source Data'!AR668-'Source Data'!N668</f>
        <v>46490</v>
      </c>
      <c r="K668" s="64">
        <f t="shared" si="10"/>
        <v>124492</v>
      </c>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row>
    <row r="669" spans="1:47" ht="20" customHeight="1">
      <c r="A669" s="48" t="s">
        <v>952</v>
      </c>
      <c r="B669" s="49">
        <v>31906</v>
      </c>
      <c r="C669" s="50" t="s">
        <v>307</v>
      </c>
      <c r="D669" s="50" t="s">
        <v>79</v>
      </c>
      <c r="E669" s="50" t="s">
        <v>74</v>
      </c>
      <c r="F669" s="39">
        <f>'Source Data'!AN669-'Source Data'!J669</f>
        <v>1361613</v>
      </c>
      <c r="G669" s="39">
        <f>'Source Data'!AO669-'Source Data'!K669</f>
        <v>-679983</v>
      </c>
      <c r="H669" s="39">
        <f>'Source Data'!AP669-'Source Data'!L669</f>
        <v>601713</v>
      </c>
      <c r="I669" s="39">
        <f>'Source Data'!AQ669-'Source Data'!M669</f>
        <v>518696</v>
      </c>
      <c r="J669" s="39">
        <f>'Source Data'!AR669-'Source Data'!N669</f>
        <v>1042401</v>
      </c>
      <c r="K669" s="64">
        <f t="shared" si="10"/>
        <v>2844440</v>
      </c>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row>
    <row r="670" spans="1:47" ht="20" customHeight="1">
      <c r="A670" s="48" t="s">
        <v>953</v>
      </c>
      <c r="B670" s="49">
        <v>241906</v>
      </c>
      <c r="C670" s="50" t="s">
        <v>254</v>
      </c>
      <c r="D670" s="50" t="s">
        <v>79</v>
      </c>
      <c r="E670" s="50" t="s">
        <v>74</v>
      </c>
      <c r="F670" s="39">
        <f>'Source Data'!AN670-'Source Data'!J670</f>
        <v>92607</v>
      </c>
      <c r="G670" s="39">
        <f>'Source Data'!AO670-'Source Data'!K670</f>
        <v>61311</v>
      </c>
      <c r="H670" s="39">
        <f>'Source Data'!AP670-'Source Data'!L670</f>
        <v>147728</v>
      </c>
      <c r="I670" s="39">
        <f>'Source Data'!AQ670-'Source Data'!M670</f>
        <v>-48474</v>
      </c>
      <c r="J670" s="39">
        <f>'Source Data'!AR670-'Source Data'!N670</f>
        <v>136001</v>
      </c>
      <c r="K670" s="64">
        <f t="shared" si="10"/>
        <v>389173</v>
      </c>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row>
    <row r="671" spans="1:47" ht="20" customHeight="1">
      <c r="A671" s="48" t="s">
        <v>954</v>
      </c>
      <c r="B671" s="49">
        <v>43919</v>
      </c>
      <c r="C671" s="50" t="s">
        <v>112</v>
      </c>
      <c r="D671" s="50" t="s">
        <v>79</v>
      </c>
      <c r="E671" s="50" t="s">
        <v>74</v>
      </c>
      <c r="F671" s="39">
        <f>'Source Data'!AN671-'Source Data'!J671</f>
        <v>-326440</v>
      </c>
      <c r="G671" s="39">
        <f>'Source Data'!AO671-'Source Data'!K671</f>
        <v>69782</v>
      </c>
      <c r="H671" s="39">
        <f>'Source Data'!AP671-'Source Data'!L671</f>
        <v>278045</v>
      </c>
      <c r="I671" s="39">
        <f>'Source Data'!AQ671-'Source Data'!M671</f>
        <v>105037</v>
      </c>
      <c r="J671" s="39">
        <f>'Source Data'!AR671-'Source Data'!N671</f>
        <v>155410</v>
      </c>
      <c r="K671" s="64">
        <f t="shared" si="10"/>
        <v>281834</v>
      </c>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row>
    <row r="672" spans="1:47" ht="20" customHeight="1">
      <c r="A672" s="48" t="s">
        <v>955</v>
      </c>
      <c r="B672" s="49">
        <v>113903</v>
      </c>
      <c r="C672" s="50" t="s">
        <v>475</v>
      </c>
      <c r="D672" s="50" t="s">
        <v>79</v>
      </c>
      <c r="E672" s="50" t="s">
        <v>74</v>
      </c>
      <c r="F672" s="39">
        <f>'Source Data'!AN672-'Source Data'!J672</f>
        <v>58182</v>
      </c>
      <c r="G672" s="39">
        <f>'Source Data'!AO672-'Source Data'!K672</f>
        <v>69396</v>
      </c>
      <c r="H672" s="39">
        <f>'Source Data'!AP672-'Source Data'!L672</f>
        <v>107800</v>
      </c>
      <c r="I672" s="39">
        <f>'Source Data'!AQ672-'Source Data'!M672</f>
        <v>5647</v>
      </c>
      <c r="J672" s="39">
        <f>'Source Data'!AR672-'Source Data'!N672</f>
        <v>55281</v>
      </c>
      <c r="K672" s="64">
        <f t="shared" si="10"/>
        <v>296306</v>
      </c>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row>
    <row r="673" spans="1:47" ht="20" customHeight="1">
      <c r="A673" s="48" t="s">
        <v>956</v>
      </c>
      <c r="B673" s="49">
        <v>152901</v>
      </c>
      <c r="C673" s="50" t="s">
        <v>221</v>
      </c>
      <c r="D673" s="50" t="s">
        <v>79</v>
      </c>
      <c r="E673" s="50" t="s">
        <v>74</v>
      </c>
      <c r="F673" s="39">
        <f>'Source Data'!AN673-'Source Data'!J673</f>
        <v>1979657</v>
      </c>
      <c r="G673" s="39">
        <f>'Source Data'!AO673-'Source Data'!K673</f>
        <v>658388</v>
      </c>
      <c r="H673" s="39">
        <f>'Source Data'!AP673-'Source Data'!L673</f>
        <v>1667816</v>
      </c>
      <c r="I673" s="39">
        <f>'Source Data'!AQ673-'Source Data'!M673</f>
        <v>1846277</v>
      </c>
      <c r="J673" s="39">
        <f>'Source Data'!AR673-'Source Data'!N673</f>
        <v>4502375</v>
      </c>
      <c r="K673" s="64">
        <f t="shared" si="10"/>
        <v>10654513</v>
      </c>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row>
    <row r="674" spans="1:47" ht="20" customHeight="1">
      <c r="A674" s="48" t="s">
        <v>957</v>
      </c>
      <c r="B674" s="49">
        <v>152906</v>
      </c>
      <c r="C674" s="50" t="s">
        <v>221</v>
      </c>
      <c r="D674" s="50" t="s">
        <v>79</v>
      </c>
      <c r="E674" s="50" t="s">
        <v>74</v>
      </c>
      <c r="F674" s="39">
        <f>'Source Data'!AN674-'Source Data'!J674</f>
        <v>584557</v>
      </c>
      <c r="G674" s="39">
        <f>'Source Data'!AO674-'Source Data'!K674</f>
        <v>2030650</v>
      </c>
      <c r="H674" s="39">
        <f>'Source Data'!AP674-'Source Data'!L674</f>
        <v>1236002</v>
      </c>
      <c r="I674" s="39">
        <f>'Source Data'!AQ674-'Source Data'!M674</f>
        <v>531208</v>
      </c>
      <c r="J674" s="39">
        <f>'Source Data'!AR674-'Source Data'!N674</f>
        <v>678499</v>
      </c>
      <c r="K674" s="64">
        <f t="shared" si="10"/>
        <v>5060916</v>
      </c>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row>
    <row r="675" spans="1:47" ht="20" customHeight="1">
      <c r="A675" s="48" t="s">
        <v>958</v>
      </c>
      <c r="B675" s="49">
        <v>127905</v>
      </c>
      <c r="C675" s="50" t="s">
        <v>139</v>
      </c>
      <c r="D675" s="50" t="s">
        <v>79</v>
      </c>
      <c r="E675" s="50" t="s">
        <v>74</v>
      </c>
      <c r="F675" s="39">
        <f>'Source Data'!AN675-'Source Data'!J675</f>
        <v>56055</v>
      </c>
      <c r="G675" s="39">
        <f>'Source Data'!AO675-'Source Data'!K675</f>
        <v>46279</v>
      </c>
      <c r="H675" s="39">
        <f>'Source Data'!AP675-'Source Data'!L675</f>
        <v>23672</v>
      </c>
      <c r="I675" s="39">
        <f>'Source Data'!AQ675-'Source Data'!M675</f>
        <v>2858</v>
      </c>
      <c r="J675" s="39">
        <f>'Source Data'!AR675-'Source Data'!N675</f>
        <v>56639</v>
      </c>
      <c r="K675" s="64">
        <f t="shared" si="10"/>
        <v>185503</v>
      </c>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row>
    <row r="676" spans="1:47" ht="20" customHeight="1">
      <c r="A676" s="48" t="s">
        <v>959</v>
      </c>
      <c r="B676" s="49">
        <v>3903</v>
      </c>
      <c r="C676" s="50" t="s">
        <v>374</v>
      </c>
      <c r="D676" s="50" t="s">
        <v>79</v>
      </c>
      <c r="E676" s="50" t="s">
        <v>74</v>
      </c>
      <c r="F676" s="39">
        <f>'Source Data'!AN676-'Source Data'!J676</f>
        <v>-69398</v>
      </c>
      <c r="G676" s="39">
        <f>'Source Data'!AO676-'Source Data'!K676</f>
        <v>269773</v>
      </c>
      <c r="H676" s="39">
        <f>'Source Data'!AP676-'Source Data'!L676</f>
        <v>284589</v>
      </c>
      <c r="I676" s="39">
        <f>'Source Data'!AQ676-'Source Data'!M676</f>
        <v>-238704</v>
      </c>
      <c r="J676" s="39">
        <f>'Source Data'!AR676-'Source Data'!N676</f>
        <v>331275</v>
      </c>
      <c r="K676" s="64">
        <f t="shared" si="10"/>
        <v>577535</v>
      </c>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row>
    <row r="677" spans="1:47" ht="20" customHeight="1">
      <c r="A677" s="48" t="s">
        <v>960</v>
      </c>
      <c r="B677" s="49">
        <v>28903</v>
      </c>
      <c r="C677" s="50" t="s">
        <v>940</v>
      </c>
      <c r="D677" s="50" t="s">
        <v>79</v>
      </c>
      <c r="E677" s="50" t="s">
        <v>74</v>
      </c>
      <c r="F677" s="39">
        <f>'Source Data'!AN677-'Source Data'!J677</f>
        <v>199147</v>
      </c>
      <c r="G677" s="39">
        <f>'Source Data'!AO677-'Source Data'!K677</f>
        <v>90144</v>
      </c>
      <c r="H677" s="39">
        <f>'Source Data'!AP677-'Source Data'!L677</f>
        <v>214928</v>
      </c>
      <c r="I677" s="39">
        <f>'Source Data'!AQ677-'Source Data'!M677</f>
        <v>137023</v>
      </c>
      <c r="J677" s="39">
        <f>'Source Data'!AR677-'Source Data'!N677</f>
        <v>34001</v>
      </c>
      <c r="K677" s="64">
        <f t="shared" si="10"/>
        <v>675243</v>
      </c>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row>
    <row r="678" spans="1:47" ht="20" customHeight="1">
      <c r="A678" s="48" t="s">
        <v>961</v>
      </c>
      <c r="B678" s="49">
        <v>100907</v>
      </c>
      <c r="C678" s="50" t="s">
        <v>729</v>
      </c>
      <c r="D678" s="50" t="s">
        <v>79</v>
      </c>
      <c r="E678" s="50" t="s">
        <v>74</v>
      </c>
      <c r="F678" s="39">
        <f>'Source Data'!AN678-'Source Data'!J678</f>
        <v>661095</v>
      </c>
      <c r="G678" s="39">
        <f>'Source Data'!AO678-'Source Data'!K678</f>
        <v>194539</v>
      </c>
      <c r="H678" s="39">
        <f>'Source Data'!AP678-'Source Data'!L678</f>
        <v>352391</v>
      </c>
      <c r="I678" s="39">
        <f>'Source Data'!AQ678-'Source Data'!M678</f>
        <v>432870</v>
      </c>
      <c r="J678" s="39">
        <f>'Source Data'!AR678-'Source Data'!N678</f>
        <v>1149588</v>
      </c>
      <c r="K678" s="64">
        <f t="shared" si="10"/>
        <v>2790483</v>
      </c>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row>
    <row r="679" spans="1:47" ht="20" customHeight="1">
      <c r="A679" s="48" t="s">
        <v>962</v>
      </c>
      <c r="B679" s="49">
        <v>57805</v>
      </c>
      <c r="C679" s="50" t="s">
        <v>70</v>
      </c>
      <c r="D679" s="50" t="s">
        <v>71</v>
      </c>
      <c r="E679" s="50" t="s">
        <v>72</v>
      </c>
      <c r="F679" s="39">
        <f>'Source Data'!AN679-'Source Data'!J679</f>
        <v>0</v>
      </c>
      <c r="G679" s="39">
        <f>'Source Data'!AO679-'Source Data'!K679</f>
        <v>-476541</v>
      </c>
      <c r="H679" s="39">
        <f>'Source Data'!AP679-'Source Data'!L679</f>
        <v>-104787</v>
      </c>
      <c r="I679" s="39">
        <f>'Source Data'!AQ679-'Source Data'!M679</f>
        <v>-90317</v>
      </c>
      <c r="J679" s="39">
        <f>'Source Data'!AR679-'Source Data'!N679</f>
        <v>-50858</v>
      </c>
      <c r="K679" s="64">
        <f t="shared" si="10"/>
        <v>-722503</v>
      </c>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row>
    <row r="680" spans="1:47" ht="20" customHeight="1">
      <c r="A680" s="48" t="s">
        <v>963</v>
      </c>
      <c r="B680" s="49">
        <v>245902</v>
      </c>
      <c r="C680" s="50" t="s">
        <v>905</v>
      </c>
      <c r="D680" s="50" t="s">
        <v>79</v>
      </c>
      <c r="E680" s="50" t="s">
        <v>74</v>
      </c>
      <c r="F680" s="39">
        <f>'Source Data'!AN680-'Source Data'!J680</f>
        <v>60008</v>
      </c>
      <c r="G680" s="39">
        <f>'Source Data'!AO680-'Source Data'!K680</f>
        <v>14121</v>
      </c>
      <c r="H680" s="39">
        <f>'Source Data'!AP680-'Source Data'!L680</f>
        <v>122502</v>
      </c>
      <c r="I680" s="39">
        <f>'Source Data'!AQ680-'Source Data'!M680</f>
        <v>111714</v>
      </c>
      <c r="J680" s="39">
        <f>'Source Data'!AR680-'Source Data'!N680</f>
        <v>461679</v>
      </c>
      <c r="K680" s="64">
        <f t="shared" si="10"/>
        <v>770024</v>
      </c>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row>
    <row r="681" spans="1:47" ht="20" customHeight="1">
      <c r="A681" s="48" t="s">
        <v>964</v>
      </c>
      <c r="B681" s="49">
        <v>7904</v>
      </c>
      <c r="C681" s="50" t="s">
        <v>383</v>
      </c>
      <c r="D681" s="50" t="s">
        <v>79</v>
      </c>
      <c r="E681" s="50" t="s">
        <v>74</v>
      </c>
      <c r="F681" s="39">
        <f>'Source Data'!AN681-'Source Data'!J681</f>
        <v>128789</v>
      </c>
      <c r="G681" s="39">
        <f>'Source Data'!AO681-'Source Data'!K681</f>
        <v>455722</v>
      </c>
      <c r="H681" s="39">
        <f>'Source Data'!AP681-'Source Data'!L681</f>
        <v>217718</v>
      </c>
      <c r="I681" s="39">
        <f>'Source Data'!AQ681-'Source Data'!M681</f>
        <v>-28896</v>
      </c>
      <c r="J681" s="39">
        <f>'Source Data'!AR681-'Source Data'!N681</f>
        <v>83188</v>
      </c>
      <c r="K681" s="64">
        <f t="shared" si="10"/>
        <v>856521</v>
      </c>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row>
    <row r="682" spans="1:47" ht="20" customHeight="1">
      <c r="A682" s="48" t="s">
        <v>965</v>
      </c>
      <c r="B682" s="49">
        <v>129905</v>
      </c>
      <c r="C682" s="50" t="s">
        <v>467</v>
      </c>
      <c r="D682" s="50" t="s">
        <v>79</v>
      </c>
      <c r="E682" s="50" t="s">
        <v>74</v>
      </c>
      <c r="F682" s="39">
        <f>'Source Data'!AN682-'Source Data'!J682</f>
        <v>721115</v>
      </c>
      <c r="G682" s="39">
        <f>'Source Data'!AO682-'Source Data'!K682</f>
        <v>581141</v>
      </c>
      <c r="H682" s="39">
        <f>'Source Data'!AP682-'Source Data'!L682</f>
        <v>525034</v>
      </c>
      <c r="I682" s="39">
        <f>'Source Data'!AQ682-'Source Data'!M682</f>
        <v>48278</v>
      </c>
      <c r="J682" s="39">
        <f>'Source Data'!AR682-'Source Data'!N682</f>
        <v>193810</v>
      </c>
      <c r="K682" s="64">
        <f t="shared" si="10"/>
        <v>2069378</v>
      </c>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row>
    <row r="683" spans="1:47" ht="20" customHeight="1">
      <c r="A683" s="48" t="s">
        <v>966</v>
      </c>
      <c r="B683" s="49">
        <v>154901</v>
      </c>
      <c r="C683" s="50" t="s">
        <v>967</v>
      </c>
      <c r="D683" s="50" t="s">
        <v>79</v>
      </c>
      <c r="E683" s="50" t="s">
        <v>74</v>
      </c>
      <c r="F683" s="39">
        <f>'Source Data'!AN683-'Source Data'!J683</f>
        <v>1176562</v>
      </c>
      <c r="G683" s="39">
        <f>'Source Data'!AO683-'Source Data'!K683</f>
        <v>242175</v>
      </c>
      <c r="H683" s="39">
        <f>'Source Data'!AP683-'Source Data'!L683</f>
        <v>91838</v>
      </c>
      <c r="I683" s="39">
        <f>'Source Data'!AQ683-'Source Data'!M683</f>
        <v>60976</v>
      </c>
      <c r="J683" s="39">
        <f>'Source Data'!AR683-'Source Data'!N683</f>
        <v>159957</v>
      </c>
      <c r="K683" s="64">
        <f t="shared" si="10"/>
        <v>1731508</v>
      </c>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row>
    <row r="684" spans="1:47" ht="20" customHeight="1">
      <c r="A684" s="48" t="s">
        <v>968</v>
      </c>
      <c r="B684" s="49">
        <v>170906</v>
      </c>
      <c r="C684" s="50" t="s">
        <v>448</v>
      </c>
      <c r="D684" s="50" t="s">
        <v>79</v>
      </c>
      <c r="E684" s="50" t="s">
        <v>74</v>
      </c>
      <c r="F684" s="39">
        <f>'Source Data'!AN684-'Source Data'!J684</f>
        <v>674486</v>
      </c>
      <c r="G684" s="39">
        <f>'Source Data'!AO684-'Source Data'!K684</f>
        <v>-1337161</v>
      </c>
      <c r="H684" s="39">
        <f>'Source Data'!AP684-'Source Data'!L684</f>
        <v>3984082</v>
      </c>
      <c r="I684" s="39">
        <f>'Source Data'!AQ684-'Source Data'!M684</f>
        <v>2343643</v>
      </c>
      <c r="J684" s="39">
        <f>'Source Data'!AR684-'Source Data'!N684</f>
        <v>810676</v>
      </c>
      <c r="K684" s="64">
        <f t="shared" si="10"/>
        <v>6475726</v>
      </c>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row>
    <row r="685" spans="1:47" ht="20" customHeight="1">
      <c r="A685" s="48" t="s">
        <v>969</v>
      </c>
      <c r="B685" s="49">
        <v>107906</v>
      </c>
      <c r="C685" s="50" t="s">
        <v>163</v>
      </c>
      <c r="D685" s="50" t="s">
        <v>79</v>
      </c>
      <c r="E685" s="50" t="s">
        <v>74</v>
      </c>
      <c r="F685" s="39">
        <f>'Source Data'!AN685-'Source Data'!J685</f>
        <v>445713</v>
      </c>
      <c r="G685" s="39">
        <f>'Source Data'!AO685-'Source Data'!K685</f>
        <v>249881</v>
      </c>
      <c r="H685" s="39">
        <f>'Source Data'!AP685-'Source Data'!L685</f>
        <v>369294</v>
      </c>
      <c r="I685" s="39">
        <f>'Source Data'!AQ685-'Source Data'!M685</f>
        <v>476594</v>
      </c>
      <c r="J685" s="39">
        <f>'Source Data'!AR685-'Source Data'!N685</f>
        <v>610441</v>
      </c>
      <c r="K685" s="64">
        <f t="shared" si="10"/>
        <v>2151923</v>
      </c>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row>
    <row r="686" spans="1:47" ht="20" customHeight="1">
      <c r="A686" s="48" t="s">
        <v>970</v>
      </c>
      <c r="B686" s="49">
        <v>109908</v>
      </c>
      <c r="C686" s="50" t="s">
        <v>78</v>
      </c>
      <c r="D686" s="50" t="s">
        <v>79</v>
      </c>
      <c r="E686" s="50" t="s">
        <v>74</v>
      </c>
      <c r="F686" s="39">
        <f>'Source Data'!AN686-'Source Data'!J686</f>
        <v>-25969</v>
      </c>
      <c r="G686" s="39">
        <f>'Source Data'!AO686-'Source Data'!K686</f>
        <v>55844</v>
      </c>
      <c r="H686" s="39">
        <f>'Source Data'!AP686-'Source Data'!L686</f>
        <v>22929</v>
      </c>
      <c r="I686" s="39">
        <f>'Source Data'!AQ686-'Source Data'!M686</f>
        <v>-12014</v>
      </c>
      <c r="J686" s="39">
        <f>'Source Data'!AR686-'Source Data'!N686</f>
        <v>14560</v>
      </c>
      <c r="K686" s="64">
        <f t="shared" si="10"/>
        <v>55350</v>
      </c>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row>
    <row r="687" spans="1:47" ht="20" customHeight="1">
      <c r="A687" s="48" t="s">
        <v>971</v>
      </c>
      <c r="B687" s="49">
        <v>19910</v>
      </c>
      <c r="C687" s="50" t="s">
        <v>512</v>
      </c>
      <c r="D687" s="50" t="s">
        <v>79</v>
      </c>
      <c r="E687" s="50" t="s">
        <v>74</v>
      </c>
      <c r="F687" s="39">
        <f>'Source Data'!AN687-'Source Data'!J687</f>
        <v>0</v>
      </c>
      <c r="G687" s="39">
        <f>'Source Data'!AO687-'Source Data'!K687</f>
        <v>25656</v>
      </c>
      <c r="H687" s="39">
        <f>'Source Data'!AP687-'Source Data'!L687</f>
        <v>36897</v>
      </c>
      <c r="I687" s="39">
        <f>'Source Data'!AQ687-'Source Data'!M687</f>
        <v>5630</v>
      </c>
      <c r="J687" s="39">
        <f>'Source Data'!AR687-'Source Data'!N687</f>
        <v>-10886</v>
      </c>
      <c r="K687" s="64">
        <f t="shared" si="10"/>
        <v>57297</v>
      </c>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row>
    <row r="688" spans="1:47" ht="20" customHeight="1">
      <c r="A688" s="48" t="s">
        <v>972</v>
      </c>
      <c r="B688" s="49">
        <v>57844</v>
      </c>
      <c r="C688" s="50" t="s">
        <v>70</v>
      </c>
      <c r="D688" s="50" t="s">
        <v>71</v>
      </c>
      <c r="E688" s="50" t="s">
        <v>74</v>
      </c>
      <c r="F688" s="39">
        <f>'Source Data'!AN688-'Source Data'!J688</f>
        <v>51577</v>
      </c>
      <c r="G688" s="39">
        <f>'Source Data'!AO688-'Source Data'!K688</f>
        <v>-36670</v>
      </c>
      <c r="H688" s="39">
        <f>'Source Data'!AP688-'Source Data'!L688</f>
        <v>52684</v>
      </c>
      <c r="I688" s="39">
        <f>'Source Data'!AQ688-'Source Data'!M688</f>
        <v>80847</v>
      </c>
      <c r="J688" s="39">
        <f>'Source Data'!AR688-'Source Data'!N688</f>
        <v>42637</v>
      </c>
      <c r="K688" s="64">
        <f t="shared" si="10"/>
        <v>191075</v>
      </c>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row>
    <row r="689" spans="1:47" ht="20" customHeight="1">
      <c r="A689" s="48" t="s">
        <v>973</v>
      </c>
      <c r="B689" s="49">
        <v>227907</v>
      </c>
      <c r="C689" s="50" t="s">
        <v>168</v>
      </c>
      <c r="D689" s="50" t="s">
        <v>79</v>
      </c>
      <c r="E689" s="50" t="s">
        <v>74</v>
      </c>
      <c r="F689" s="39">
        <f>'Source Data'!AN689-'Source Data'!J689</f>
        <v>2076153</v>
      </c>
      <c r="G689" s="39">
        <f>'Source Data'!AO689-'Source Data'!K689</f>
        <v>969524</v>
      </c>
      <c r="H689" s="39">
        <f>'Source Data'!AP689-'Source Data'!L689</f>
        <v>1303670</v>
      </c>
      <c r="I689" s="39">
        <f>'Source Data'!AQ689-'Source Data'!M689</f>
        <v>1077642</v>
      </c>
      <c r="J689" s="39">
        <f>'Source Data'!AR689-'Source Data'!N689</f>
        <v>2505439</v>
      </c>
      <c r="K689" s="64">
        <f t="shared" si="10"/>
        <v>7932428</v>
      </c>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row>
    <row r="690" spans="1:47" ht="20" customHeight="1">
      <c r="A690" s="48" t="s">
        <v>974</v>
      </c>
      <c r="B690" s="49">
        <v>220908</v>
      </c>
      <c r="C690" s="50" t="s">
        <v>91</v>
      </c>
      <c r="D690" s="50" t="s">
        <v>79</v>
      </c>
      <c r="E690" s="50" t="s">
        <v>74</v>
      </c>
      <c r="F690" s="39">
        <f>'Source Data'!AN690-'Source Data'!J690</f>
        <v>6384472</v>
      </c>
      <c r="G690" s="39">
        <f>'Source Data'!AO690-'Source Data'!K690</f>
        <v>5315266</v>
      </c>
      <c r="H690" s="39">
        <f>'Source Data'!AP690-'Source Data'!L690</f>
        <v>5094421</v>
      </c>
      <c r="I690" s="39">
        <f>'Source Data'!AQ690-'Source Data'!M690</f>
        <v>1432041</v>
      </c>
      <c r="J690" s="39">
        <f>'Source Data'!AR690-'Source Data'!N690</f>
        <v>4306989</v>
      </c>
      <c r="K690" s="64">
        <f t="shared" si="10"/>
        <v>22533189</v>
      </c>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row>
    <row r="691" spans="1:47" ht="20" customHeight="1">
      <c r="A691" s="48" t="s">
        <v>975</v>
      </c>
      <c r="B691" s="49">
        <v>22902</v>
      </c>
      <c r="C691" s="50" t="s">
        <v>114</v>
      </c>
      <c r="D691" s="50" t="s">
        <v>79</v>
      </c>
      <c r="E691" s="50" t="s">
        <v>74</v>
      </c>
      <c r="F691" s="39">
        <f>'Source Data'!AN691-'Source Data'!J691</f>
        <v>-9344</v>
      </c>
      <c r="G691" s="39">
        <f>'Source Data'!AO691-'Source Data'!K691</f>
        <v>-50576</v>
      </c>
      <c r="H691" s="39">
        <f>'Source Data'!AP691-'Source Data'!L691</f>
        <v>34717</v>
      </c>
      <c r="I691" s="39">
        <f>'Source Data'!AQ691-'Source Data'!M691</f>
        <v>1940</v>
      </c>
      <c r="J691" s="39">
        <f>'Source Data'!AR691-'Source Data'!N691</f>
        <v>22724</v>
      </c>
      <c r="K691" s="64">
        <f t="shared" si="10"/>
        <v>-539</v>
      </c>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row>
    <row r="692" spans="1:47" ht="20" customHeight="1">
      <c r="A692" s="48" t="s">
        <v>976</v>
      </c>
      <c r="B692" s="49">
        <v>27904</v>
      </c>
      <c r="C692" s="50" t="s">
        <v>327</v>
      </c>
      <c r="D692" s="50" t="s">
        <v>79</v>
      </c>
      <c r="E692" s="50" t="s">
        <v>74</v>
      </c>
      <c r="F692" s="39">
        <f>'Source Data'!AN692-'Source Data'!J692</f>
        <v>758352</v>
      </c>
      <c r="G692" s="39">
        <f>'Source Data'!AO692-'Source Data'!K692</f>
        <v>1251384</v>
      </c>
      <c r="H692" s="39">
        <f>'Source Data'!AP692-'Source Data'!L692</f>
        <v>644402</v>
      </c>
      <c r="I692" s="39">
        <f>'Source Data'!AQ692-'Source Data'!M692</f>
        <v>281134</v>
      </c>
      <c r="J692" s="39">
        <f>'Source Data'!AR692-'Source Data'!N692</f>
        <v>633075</v>
      </c>
      <c r="K692" s="64">
        <f t="shared" si="10"/>
        <v>3568347</v>
      </c>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row>
    <row r="693" spans="1:47" ht="20" customHeight="1">
      <c r="A693" s="48" t="s">
        <v>977</v>
      </c>
      <c r="B693" s="49">
        <v>189901</v>
      </c>
      <c r="C693" s="50" t="s">
        <v>978</v>
      </c>
      <c r="D693" s="50" t="s">
        <v>79</v>
      </c>
      <c r="E693" s="50" t="s">
        <v>74</v>
      </c>
      <c r="F693" s="39">
        <f>'Source Data'!AN693-'Source Data'!J693</f>
        <v>37942</v>
      </c>
      <c r="G693" s="39">
        <f>'Source Data'!AO693-'Source Data'!K693</f>
        <v>2273</v>
      </c>
      <c r="H693" s="39">
        <f>'Source Data'!AP693-'Source Data'!L693</f>
        <v>30247</v>
      </c>
      <c r="I693" s="39">
        <f>'Source Data'!AQ693-'Source Data'!M693</f>
        <v>11067</v>
      </c>
      <c r="J693" s="39">
        <f>'Source Data'!AR693-'Source Data'!N693</f>
        <v>52630</v>
      </c>
      <c r="K693" s="64">
        <f t="shared" si="10"/>
        <v>134159</v>
      </c>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row>
    <row r="694" spans="1:47" ht="20" customHeight="1">
      <c r="A694" s="48" t="s">
        <v>979</v>
      </c>
      <c r="B694" s="49">
        <v>94904</v>
      </c>
      <c r="C694" s="50" t="s">
        <v>980</v>
      </c>
      <c r="D694" s="50" t="s">
        <v>79</v>
      </c>
      <c r="E694" s="50" t="s">
        <v>74</v>
      </c>
      <c r="F694" s="39">
        <f>'Source Data'!AN694-'Source Data'!J694</f>
        <v>136878</v>
      </c>
      <c r="G694" s="39">
        <f>'Source Data'!AO694-'Source Data'!K694</f>
        <v>236468</v>
      </c>
      <c r="H694" s="39">
        <f>'Source Data'!AP694-'Source Data'!L694</f>
        <v>188055</v>
      </c>
      <c r="I694" s="39">
        <f>'Source Data'!AQ694-'Source Data'!M694</f>
        <v>260585</v>
      </c>
      <c r="J694" s="39">
        <f>'Source Data'!AR694-'Source Data'!N694</f>
        <v>120935</v>
      </c>
      <c r="K694" s="64">
        <f t="shared" si="10"/>
        <v>942921</v>
      </c>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row>
    <row r="695" spans="1:47" ht="20" customHeight="1">
      <c r="A695" s="48" t="s">
        <v>981</v>
      </c>
      <c r="B695" s="49">
        <v>73903</v>
      </c>
      <c r="C695" s="50" t="s">
        <v>394</v>
      </c>
      <c r="D695" s="50" t="s">
        <v>79</v>
      </c>
      <c r="E695" s="50" t="s">
        <v>74</v>
      </c>
      <c r="F695" s="39">
        <f>'Source Data'!AN695-'Source Data'!J695</f>
        <v>97764</v>
      </c>
      <c r="G695" s="39">
        <f>'Source Data'!AO695-'Source Data'!K695</f>
        <v>-32197</v>
      </c>
      <c r="H695" s="39">
        <f>'Source Data'!AP695-'Source Data'!L695</f>
        <v>160841</v>
      </c>
      <c r="I695" s="39">
        <f>'Source Data'!AQ695-'Source Data'!M695</f>
        <v>81199</v>
      </c>
      <c r="J695" s="39">
        <f>'Source Data'!AR695-'Source Data'!N695</f>
        <v>243303</v>
      </c>
      <c r="K695" s="64">
        <f t="shared" si="10"/>
        <v>550910</v>
      </c>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row>
    <row r="696" spans="1:47" ht="20" customHeight="1">
      <c r="A696" s="48" t="s">
        <v>982</v>
      </c>
      <c r="B696" s="49">
        <v>102902</v>
      </c>
      <c r="C696" s="50" t="s">
        <v>584</v>
      </c>
      <c r="D696" s="50" t="s">
        <v>79</v>
      </c>
      <c r="E696" s="50" t="s">
        <v>74</v>
      </c>
      <c r="F696" s="39">
        <f>'Source Data'!AN696-'Source Data'!J696</f>
        <v>518436</v>
      </c>
      <c r="G696" s="39">
        <f>'Source Data'!AO696-'Source Data'!K696</f>
        <v>347120</v>
      </c>
      <c r="H696" s="39">
        <f>'Source Data'!AP696-'Source Data'!L696</f>
        <v>662385</v>
      </c>
      <c r="I696" s="39">
        <f>'Source Data'!AQ696-'Source Data'!M696</f>
        <v>286705</v>
      </c>
      <c r="J696" s="39">
        <f>'Source Data'!AR696-'Source Data'!N696</f>
        <v>854625</v>
      </c>
      <c r="K696" s="64">
        <f t="shared" si="10"/>
        <v>2669271</v>
      </c>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row>
    <row r="697" spans="1:47" ht="20" customHeight="1">
      <c r="A697" s="48" t="s">
        <v>983</v>
      </c>
      <c r="B697" s="49">
        <v>161908</v>
      </c>
      <c r="C697" s="50" t="s">
        <v>179</v>
      </c>
      <c r="D697" s="50" t="s">
        <v>79</v>
      </c>
      <c r="E697" s="50" t="s">
        <v>74</v>
      </c>
      <c r="F697" s="39">
        <f>'Source Data'!AN697-'Source Data'!J697</f>
        <v>-17528</v>
      </c>
      <c r="G697" s="39">
        <f>'Source Data'!AO697-'Source Data'!K697</f>
        <v>31622</v>
      </c>
      <c r="H697" s="39">
        <f>'Source Data'!AP697-'Source Data'!L697</f>
        <v>95030</v>
      </c>
      <c r="I697" s="39">
        <f>'Source Data'!AQ697-'Source Data'!M697</f>
        <v>-7721</v>
      </c>
      <c r="J697" s="39">
        <f>'Source Data'!AR697-'Source Data'!N697</f>
        <v>109418</v>
      </c>
      <c r="K697" s="64">
        <f t="shared" si="10"/>
        <v>210821</v>
      </c>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row>
    <row r="698" spans="1:47" ht="20" customHeight="1">
      <c r="A698" s="48" t="s">
        <v>984</v>
      </c>
      <c r="B698" s="49">
        <v>234905</v>
      </c>
      <c r="C698" s="50" t="s">
        <v>347</v>
      </c>
      <c r="D698" s="50" t="s">
        <v>79</v>
      </c>
      <c r="E698" s="50" t="s">
        <v>74</v>
      </c>
      <c r="F698" s="39">
        <f>'Source Data'!AN698-'Source Data'!J698</f>
        <v>68345</v>
      </c>
      <c r="G698" s="39">
        <f>'Source Data'!AO698-'Source Data'!K698</f>
        <v>-13022</v>
      </c>
      <c r="H698" s="39">
        <f>'Source Data'!AP698-'Source Data'!L698</f>
        <v>81522</v>
      </c>
      <c r="I698" s="39">
        <f>'Source Data'!AQ698-'Source Data'!M698</f>
        <v>62499</v>
      </c>
      <c r="J698" s="39">
        <f>'Source Data'!AR698-'Source Data'!N698</f>
        <v>46851</v>
      </c>
      <c r="K698" s="64">
        <f t="shared" si="10"/>
        <v>246195</v>
      </c>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row>
    <row r="699" spans="1:47" ht="20" customHeight="1">
      <c r="A699" s="48" t="s">
        <v>985</v>
      </c>
      <c r="B699" s="49">
        <v>174909</v>
      </c>
      <c r="C699" s="50" t="s">
        <v>372</v>
      </c>
      <c r="D699" s="50" t="s">
        <v>79</v>
      </c>
      <c r="E699" s="50" t="s">
        <v>74</v>
      </c>
      <c r="F699" s="39">
        <f>'Source Data'!AN699-'Source Data'!J699</f>
        <v>-40710</v>
      </c>
      <c r="G699" s="39">
        <f>'Source Data'!AO699-'Source Data'!K699</f>
        <v>78956</v>
      </c>
      <c r="H699" s="39">
        <f>'Source Data'!AP699-'Source Data'!L699</f>
        <v>87908</v>
      </c>
      <c r="I699" s="39">
        <f>'Source Data'!AQ699-'Source Data'!M699</f>
        <v>45933</v>
      </c>
      <c r="J699" s="39">
        <f>'Source Data'!AR699-'Source Data'!N699</f>
        <v>54746</v>
      </c>
      <c r="K699" s="64">
        <f t="shared" si="10"/>
        <v>226833</v>
      </c>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row>
    <row r="700" spans="1:47" ht="20" customHeight="1">
      <c r="A700" s="48" t="s">
        <v>986</v>
      </c>
      <c r="B700" s="49">
        <v>157901</v>
      </c>
      <c r="C700" s="50" t="s">
        <v>987</v>
      </c>
      <c r="D700" s="50" t="s">
        <v>79</v>
      </c>
      <c r="E700" s="50" t="s">
        <v>74</v>
      </c>
      <c r="F700" s="39">
        <f>'Source Data'!AN700-'Source Data'!J700</f>
        <v>63655</v>
      </c>
      <c r="G700" s="39">
        <f>'Source Data'!AO700-'Source Data'!K700</f>
        <v>177996</v>
      </c>
      <c r="H700" s="39">
        <f>'Source Data'!AP700-'Source Data'!L700</f>
        <v>80233</v>
      </c>
      <c r="I700" s="39">
        <f>'Source Data'!AQ700-'Source Data'!M700</f>
        <v>34871</v>
      </c>
      <c r="J700" s="39">
        <f>'Source Data'!AR700-'Source Data'!N700</f>
        <v>168818</v>
      </c>
      <c r="K700" s="64">
        <f t="shared" si="10"/>
        <v>525573</v>
      </c>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row>
    <row r="701" spans="1:47" ht="20" customHeight="1">
      <c r="A701" s="48" t="s">
        <v>988</v>
      </c>
      <c r="B701" s="49">
        <v>158904</v>
      </c>
      <c r="C701" s="50" t="s">
        <v>199</v>
      </c>
      <c r="D701" s="50" t="s">
        <v>79</v>
      </c>
      <c r="E701" s="50" t="s">
        <v>74</v>
      </c>
      <c r="F701" s="39">
        <f>'Source Data'!AN701-'Source Data'!J701</f>
        <v>25084</v>
      </c>
      <c r="G701" s="39">
        <f>'Source Data'!AO701-'Source Data'!K701</f>
        <v>-5432</v>
      </c>
      <c r="H701" s="39">
        <f>'Source Data'!AP701-'Source Data'!L701</f>
        <v>23624</v>
      </c>
      <c r="I701" s="39">
        <f>'Source Data'!AQ701-'Source Data'!M701</f>
        <v>26151</v>
      </c>
      <c r="J701" s="39">
        <f>'Source Data'!AR701-'Source Data'!N701</f>
        <v>68386</v>
      </c>
      <c r="K701" s="64">
        <f t="shared" si="10"/>
        <v>137813</v>
      </c>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row>
    <row r="702" spans="1:47" ht="20" customHeight="1">
      <c r="A702" s="48" t="s">
        <v>989</v>
      </c>
      <c r="B702" s="49">
        <v>205904</v>
      </c>
      <c r="C702" s="50" t="s">
        <v>148</v>
      </c>
      <c r="D702" s="50" t="s">
        <v>79</v>
      </c>
      <c r="E702" s="50" t="s">
        <v>74</v>
      </c>
      <c r="F702" s="39">
        <f>'Source Data'!AN702-'Source Data'!J702</f>
        <v>286170</v>
      </c>
      <c r="G702" s="39">
        <f>'Source Data'!AO702-'Source Data'!K702</f>
        <v>398218</v>
      </c>
      <c r="H702" s="39">
        <f>'Source Data'!AP702-'Source Data'!L702</f>
        <v>159783</v>
      </c>
      <c r="I702" s="39">
        <f>'Source Data'!AQ702-'Source Data'!M702</f>
        <v>131411</v>
      </c>
      <c r="J702" s="39">
        <f>'Source Data'!AR702-'Source Data'!N702</f>
        <v>483005</v>
      </c>
      <c r="K702" s="64">
        <f t="shared" si="10"/>
        <v>1458587</v>
      </c>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row>
    <row r="703" spans="1:47" ht="20" customHeight="1">
      <c r="A703" s="48" t="s">
        <v>990</v>
      </c>
      <c r="B703" s="49">
        <v>19903</v>
      </c>
      <c r="C703" s="50" t="s">
        <v>512</v>
      </c>
      <c r="D703" s="50" t="s">
        <v>79</v>
      </c>
      <c r="E703" s="50" t="s">
        <v>74</v>
      </c>
      <c r="F703" s="39">
        <f>'Source Data'!AN703-'Source Data'!J703</f>
        <v>5559</v>
      </c>
      <c r="G703" s="39">
        <f>'Source Data'!AO703-'Source Data'!K703</f>
        <v>28229</v>
      </c>
      <c r="H703" s="39">
        <f>'Source Data'!AP703-'Source Data'!L703</f>
        <v>29671</v>
      </c>
      <c r="I703" s="39">
        <f>'Source Data'!AQ703-'Source Data'!M703</f>
        <v>37658</v>
      </c>
      <c r="J703" s="39">
        <f>'Source Data'!AR703-'Source Data'!N703</f>
        <v>48327</v>
      </c>
      <c r="K703" s="64">
        <f t="shared" si="10"/>
        <v>149444</v>
      </c>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row>
    <row r="704" spans="1:47" ht="20" customHeight="1">
      <c r="A704" s="48" t="s">
        <v>991</v>
      </c>
      <c r="B704" s="49">
        <v>25905</v>
      </c>
      <c r="C704" s="50" t="s">
        <v>191</v>
      </c>
      <c r="D704" s="50" t="s">
        <v>79</v>
      </c>
      <c r="E704" s="50" t="s">
        <v>74</v>
      </c>
      <c r="F704" s="39">
        <f>'Source Data'!AN704-'Source Data'!J704</f>
        <v>-5477</v>
      </c>
      <c r="G704" s="39">
        <f>'Source Data'!AO704-'Source Data'!K704</f>
        <v>864</v>
      </c>
      <c r="H704" s="39">
        <f>'Source Data'!AP704-'Source Data'!L704</f>
        <v>43876</v>
      </c>
      <c r="I704" s="39">
        <f>'Source Data'!AQ704-'Source Data'!M704</f>
        <v>14756</v>
      </c>
      <c r="J704" s="39">
        <f>'Source Data'!AR704-'Source Data'!N704</f>
        <v>64474</v>
      </c>
      <c r="K704" s="64">
        <f t="shared" si="10"/>
        <v>118493</v>
      </c>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row>
    <row r="705" spans="1:47" ht="20" customHeight="1">
      <c r="A705" s="48" t="s">
        <v>992</v>
      </c>
      <c r="B705" s="49">
        <v>70915</v>
      </c>
      <c r="C705" s="50" t="s">
        <v>174</v>
      </c>
      <c r="D705" s="50" t="s">
        <v>79</v>
      </c>
      <c r="E705" s="50" t="s">
        <v>74</v>
      </c>
      <c r="F705" s="39">
        <f>'Source Data'!AN705-'Source Data'!J705</f>
        <v>186800</v>
      </c>
      <c r="G705" s="39">
        <f>'Source Data'!AO705-'Source Data'!K705</f>
        <v>212612</v>
      </c>
      <c r="H705" s="39">
        <f>'Source Data'!AP705-'Source Data'!L705</f>
        <v>134678</v>
      </c>
      <c r="I705" s="39">
        <f>'Source Data'!AQ705-'Source Data'!M705</f>
        <v>198066</v>
      </c>
      <c r="J705" s="39">
        <f>'Source Data'!AR705-'Source Data'!N705</f>
        <v>122910</v>
      </c>
      <c r="K705" s="64">
        <f t="shared" si="10"/>
        <v>855066</v>
      </c>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row>
    <row r="706" spans="1:47" ht="20" customHeight="1">
      <c r="A706" s="48" t="s">
        <v>993</v>
      </c>
      <c r="B706" s="49">
        <v>108906</v>
      </c>
      <c r="C706" s="50" t="s">
        <v>291</v>
      </c>
      <c r="D706" s="50" t="s">
        <v>79</v>
      </c>
      <c r="E706" s="50" t="s">
        <v>74</v>
      </c>
      <c r="F706" s="39">
        <f>'Source Data'!AN706-'Source Data'!J706</f>
        <v>1157831</v>
      </c>
      <c r="G706" s="39">
        <f>'Source Data'!AO706-'Source Data'!K706</f>
        <v>1593955</v>
      </c>
      <c r="H706" s="39">
        <f>'Source Data'!AP706-'Source Data'!L706</f>
        <v>2015418</v>
      </c>
      <c r="I706" s="39">
        <f>'Source Data'!AQ706-'Source Data'!M706</f>
        <v>-768503</v>
      </c>
      <c r="J706" s="39">
        <f>'Source Data'!AR706-'Source Data'!N706</f>
        <v>1086421</v>
      </c>
      <c r="K706" s="64">
        <f t="shared" si="10"/>
        <v>5085122</v>
      </c>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row>
    <row r="707" spans="1:47" ht="20" customHeight="1">
      <c r="A707" s="48" t="s">
        <v>994</v>
      </c>
      <c r="B707" s="49">
        <v>231901</v>
      </c>
      <c r="C707" s="50" t="s">
        <v>995</v>
      </c>
      <c r="D707" s="50" t="s">
        <v>79</v>
      </c>
      <c r="E707" s="50" t="s">
        <v>74</v>
      </c>
      <c r="F707" s="39">
        <f>'Source Data'!AN707-'Source Data'!J707</f>
        <v>111920</v>
      </c>
      <c r="G707" s="39">
        <f>'Source Data'!AO707-'Source Data'!K707</f>
        <v>190589</v>
      </c>
      <c r="H707" s="39">
        <f>'Source Data'!AP707-'Source Data'!L707</f>
        <v>51334</v>
      </c>
      <c r="I707" s="39">
        <f>'Source Data'!AQ707-'Source Data'!M707</f>
        <v>90330</v>
      </c>
      <c r="J707" s="39">
        <f>'Source Data'!AR707-'Source Data'!N707</f>
        <v>144680</v>
      </c>
      <c r="K707" s="64">
        <f t="shared" si="10"/>
        <v>588853</v>
      </c>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row>
    <row r="708" spans="1:47" ht="20" customHeight="1">
      <c r="A708" s="48" t="s">
        <v>996</v>
      </c>
      <c r="B708" s="49">
        <v>11905</v>
      </c>
      <c r="C708" s="50" t="s">
        <v>197</v>
      </c>
      <c r="D708" s="50" t="s">
        <v>79</v>
      </c>
      <c r="E708" s="50" t="s">
        <v>74</v>
      </c>
      <c r="F708" s="39">
        <f>'Source Data'!AN708-'Source Data'!J708</f>
        <v>61704</v>
      </c>
      <c r="G708" s="39">
        <f>'Source Data'!AO708-'Source Data'!K708</f>
        <v>46152</v>
      </c>
      <c r="H708" s="39">
        <f>'Source Data'!AP708-'Source Data'!L708</f>
        <v>112084</v>
      </c>
      <c r="I708" s="39">
        <f>'Source Data'!AQ708-'Source Data'!M708</f>
        <v>53920</v>
      </c>
      <c r="J708" s="39">
        <f>'Source Data'!AR708-'Source Data'!N708</f>
        <v>12858</v>
      </c>
      <c r="K708" s="64">
        <f t="shared" si="10"/>
        <v>286718</v>
      </c>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row>
    <row r="709" spans="1:47" ht="20" customHeight="1">
      <c r="A709" s="48" t="s">
        <v>997</v>
      </c>
      <c r="B709" s="49">
        <v>161909</v>
      </c>
      <c r="C709" s="50" t="s">
        <v>179</v>
      </c>
      <c r="D709" s="50" t="s">
        <v>79</v>
      </c>
      <c r="E709" s="50" t="s">
        <v>74</v>
      </c>
      <c r="F709" s="39">
        <f>'Source Data'!AN709-'Source Data'!J709</f>
        <v>65618</v>
      </c>
      <c r="G709" s="39">
        <f>'Source Data'!AO709-'Source Data'!K709</f>
        <v>485866</v>
      </c>
      <c r="H709" s="39">
        <f>'Source Data'!AP709-'Source Data'!L709</f>
        <v>299379</v>
      </c>
      <c r="I709" s="39">
        <f>'Source Data'!AQ709-'Source Data'!M709</f>
        <v>213952</v>
      </c>
      <c r="J709" s="39">
        <f>'Source Data'!AR709-'Source Data'!N709</f>
        <v>290478</v>
      </c>
      <c r="K709" s="64">
        <f t="shared" si="10"/>
        <v>1355293</v>
      </c>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row>
    <row r="710" spans="1:47" ht="20" customHeight="1">
      <c r="A710" s="48" t="s">
        <v>998</v>
      </c>
      <c r="B710" s="49">
        <v>43907</v>
      </c>
      <c r="C710" s="50" t="s">
        <v>112</v>
      </c>
      <c r="D710" s="50" t="s">
        <v>79</v>
      </c>
      <c r="E710" s="50" t="s">
        <v>74</v>
      </c>
      <c r="F710" s="39">
        <f>'Source Data'!AN710-'Source Data'!J710</f>
        <v>2756120</v>
      </c>
      <c r="G710" s="39">
        <f>'Source Data'!AO710-'Source Data'!K710</f>
        <v>639355</v>
      </c>
      <c r="H710" s="39">
        <f>'Source Data'!AP710-'Source Data'!L710</f>
        <v>3724910</v>
      </c>
      <c r="I710" s="39">
        <f>'Source Data'!AQ710-'Source Data'!M710</f>
        <v>1529972</v>
      </c>
      <c r="J710" s="39">
        <f>'Source Data'!AR710-'Source Data'!N710</f>
        <v>2216315</v>
      </c>
      <c r="K710" s="64">
        <f t="shared" ref="K710:K773" si="11">SUM(F710:J710)</f>
        <v>10866672</v>
      </c>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row>
    <row r="711" spans="1:47" ht="20" customHeight="1">
      <c r="A711" s="48" t="s">
        <v>999</v>
      </c>
      <c r="B711" s="49">
        <v>90903</v>
      </c>
      <c r="C711" s="50" t="s">
        <v>697</v>
      </c>
      <c r="D711" s="50" t="s">
        <v>79</v>
      </c>
      <c r="E711" s="50" t="s">
        <v>74</v>
      </c>
      <c r="F711" s="39">
        <f>'Source Data'!AN711-'Source Data'!J711</f>
        <v>-8082</v>
      </c>
      <c r="G711" s="39">
        <f>'Source Data'!AO711-'Source Data'!K711</f>
        <v>2864</v>
      </c>
      <c r="H711" s="39">
        <f>'Source Data'!AP711-'Source Data'!L711</f>
        <v>8041</v>
      </c>
      <c r="I711" s="39">
        <f>'Source Data'!AQ711-'Source Data'!M711</f>
        <v>47609</v>
      </c>
      <c r="J711" s="39">
        <f>'Source Data'!AR711-'Source Data'!N711</f>
        <v>65984</v>
      </c>
      <c r="K711" s="64">
        <f t="shared" si="11"/>
        <v>116416</v>
      </c>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row>
    <row r="712" spans="1:47" ht="20" customHeight="1">
      <c r="A712" s="48" t="s">
        <v>1000</v>
      </c>
      <c r="B712" s="49">
        <v>34906</v>
      </c>
      <c r="C712" s="50" t="s">
        <v>165</v>
      </c>
      <c r="D712" s="50" t="s">
        <v>79</v>
      </c>
      <c r="E712" s="50" t="s">
        <v>74</v>
      </c>
      <c r="F712" s="39">
        <f>'Source Data'!AN712-'Source Data'!J712</f>
        <v>3571</v>
      </c>
      <c r="G712" s="39">
        <f>'Source Data'!AO712-'Source Data'!K712</f>
        <v>22285</v>
      </c>
      <c r="H712" s="39">
        <f>'Source Data'!AP712-'Source Data'!L712</f>
        <v>38548</v>
      </c>
      <c r="I712" s="39">
        <f>'Source Data'!AQ712-'Source Data'!M712</f>
        <v>32435</v>
      </c>
      <c r="J712" s="39">
        <f>'Source Data'!AR712-'Source Data'!N712</f>
        <v>30255</v>
      </c>
      <c r="K712" s="64">
        <f t="shared" si="11"/>
        <v>127094</v>
      </c>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row>
    <row r="713" spans="1:47" ht="20" customHeight="1">
      <c r="A713" s="48" t="s">
        <v>1001</v>
      </c>
      <c r="B713" s="49">
        <v>162904</v>
      </c>
      <c r="C713" s="50" t="s">
        <v>1002</v>
      </c>
      <c r="D713" s="50" t="s">
        <v>79</v>
      </c>
      <c r="E713" s="50" t="s">
        <v>74</v>
      </c>
      <c r="F713" s="39">
        <f>'Source Data'!AN713-'Source Data'!J713</f>
        <v>121492</v>
      </c>
      <c r="G713" s="39">
        <f>'Source Data'!AO713-'Source Data'!K713</f>
        <v>1426265</v>
      </c>
      <c r="H713" s="39">
        <f>'Source Data'!AP713-'Source Data'!L713</f>
        <v>119913</v>
      </c>
      <c r="I713" s="39">
        <f>'Source Data'!AQ713-'Source Data'!M713</f>
        <v>15775</v>
      </c>
      <c r="J713" s="39">
        <f>'Source Data'!AR713-'Source Data'!N713</f>
        <v>123855</v>
      </c>
      <c r="K713" s="64">
        <f t="shared" si="11"/>
        <v>1807300</v>
      </c>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row>
    <row r="714" spans="1:47" ht="20" customHeight="1">
      <c r="A714" s="48" t="s">
        <v>1003</v>
      </c>
      <c r="B714" s="49">
        <v>223902</v>
      </c>
      <c r="C714" s="50" t="s">
        <v>304</v>
      </c>
      <c r="D714" s="50" t="s">
        <v>79</v>
      </c>
      <c r="E714" s="50" t="s">
        <v>74</v>
      </c>
      <c r="F714" s="39">
        <f>'Source Data'!AN714-'Source Data'!J714</f>
        <v>18514</v>
      </c>
      <c r="G714" s="39">
        <f>'Source Data'!AO714-'Source Data'!K714</f>
        <v>50722</v>
      </c>
      <c r="H714" s="39">
        <f>'Source Data'!AP714-'Source Data'!L714</f>
        <v>27122</v>
      </c>
      <c r="I714" s="39">
        <f>'Source Data'!AQ714-'Source Data'!M714</f>
        <v>44962</v>
      </c>
      <c r="J714" s="39">
        <f>'Source Data'!AR714-'Source Data'!N714</f>
        <v>49194</v>
      </c>
      <c r="K714" s="64">
        <f t="shared" si="11"/>
        <v>190514</v>
      </c>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row>
    <row r="715" spans="1:47" ht="20" customHeight="1">
      <c r="A715" s="48" t="s">
        <v>1004</v>
      </c>
      <c r="B715" s="49">
        <v>130801</v>
      </c>
      <c r="C715" s="50" t="s">
        <v>251</v>
      </c>
      <c r="D715" s="50" t="s">
        <v>71</v>
      </c>
      <c r="E715" s="50" t="s">
        <v>289</v>
      </c>
      <c r="F715" s="39">
        <f>'Source Data'!AN715-'Source Data'!J715</f>
        <v>-16937</v>
      </c>
      <c r="G715" s="39">
        <f>'Source Data'!AO715-'Source Data'!K715</f>
        <v>17193</v>
      </c>
      <c r="H715" s="39">
        <f>'Source Data'!AP715-'Source Data'!L715</f>
        <v>-3568</v>
      </c>
      <c r="I715" s="39">
        <f>'Source Data'!AQ715-'Source Data'!M715</f>
        <v>-9452</v>
      </c>
      <c r="J715" s="39">
        <f>'Source Data'!AR715-'Source Data'!N715</f>
        <v>-1154</v>
      </c>
      <c r="K715" s="64">
        <f t="shared" si="11"/>
        <v>-13918</v>
      </c>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row>
    <row r="716" spans="1:47" ht="20" customHeight="1">
      <c r="A716" s="48" t="s">
        <v>1005</v>
      </c>
      <c r="B716" s="49">
        <v>10901</v>
      </c>
      <c r="C716" s="50" t="s">
        <v>189</v>
      </c>
      <c r="D716" s="50" t="s">
        <v>79</v>
      </c>
      <c r="E716" s="50" t="s">
        <v>74</v>
      </c>
      <c r="F716" s="39">
        <f>'Source Data'!AN716-'Source Data'!J716</f>
        <v>-124958</v>
      </c>
      <c r="G716" s="39">
        <f>'Source Data'!AO716-'Source Data'!K716</f>
        <v>38555</v>
      </c>
      <c r="H716" s="39">
        <f>'Source Data'!AP716-'Source Data'!L716</f>
        <v>60158</v>
      </c>
      <c r="I716" s="39">
        <f>'Source Data'!AQ716-'Source Data'!M716</f>
        <v>46796</v>
      </c>
      <c r="J716" s="39">
        <f>'Source Data'!AR716-'Source Data'!N716</f>
        <v>55278</v>
      </c>
      <c r="K716" s="64">
        <f t="shared" si="11"/>
        <v>75829</v>
      </c>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row>
    <row r="717" spans="1:47" ht="20" customHeight="1">
      <c r="A717" s="48" t="s">
        <v>1006</v>
      </c>
      <c r="B717" s="49">
        <v>163908</v>
      </c>
      <c r="C717" s="50" t="s">
        <v>496</v>
      </c>
      <c r="D717" s="50" t="s">
        <v>79</v>
      </c>
      <c r="E717" s="50" t="s">
        <v>74</v>
      </c>
      <c r="F717" s="39">
        <f>'Source Data'!AN717-'Source Data'!J717</f>
        <v>1772389</v>
      </c>
      <c r="G717" s="39">
        <f>'Source Data'!AO717-'Source Data'!K717</f>
        <v>1628046</v>
      </c>
      <c r="H717" s="39">
        <f>'Source Data'!AP717-'Source Data'!L717</f>
        <v>2029654</v>
      </c>
      <c r="I717" s="39">
        <f>'Source Data'!AQ717-'Source Data'!M717</f>
        <v>1001035</v>
      </c>
      <c r="J717" s="39">
        <f>'Source Data'!AR717-'Source Data'!N717</f>
        <v>367757</v>
      </c>
      <c r="K717" s="64">
        <f t="shared" si="11"/>
        <v>6798881</v>
      </c>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row>
    <row r="718" spans="1:47" ht="20" customHeight="1">
      <c r="A718" s="48" t="s">
        <v>1007</v>
      </c>
      <c r="B718" s="49">
        <v>43908</v>
      </c>
      <c r="C718" s="50" t="s">
        <v>112</v>
      </c>
      <c r="D718" s="50" t="s">
        <v>79</v>
      </c>
      <c r="E718" s="50" t="s">
        <v>74</v>
      </c>
      <c r="F718" s="39">
        <f>'Source Data'!AN718-'Source Data'!J718</f>
        <v>3056608</v>
      </c>
      <c r="G718" s="39">
        <f>'Source Data'!AO718-'Source Data'!K718</f>
        <v>614226</v>
      </c>
      <c r="H718" s="39">
        <f>'Source Data'!AP718-'Source Data'!L718</f>
        <v>1887718</v>
      </c>
      <c r="I718" s="39">
        <f>'Source Data'!AQ718-'Source Data'!M718</f>
        <v>1429381</v>
      </c>
      <c r="J718" s="39">
        <f>'Source Data'!AR718-'Source Data'!N718</f>
        <v>644359</v>
      </c>
      <c r="K718" s="64">
        <f t="shared" si="11"/>
        <v>7632292</v>
      </c>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row>
    <row r="719" spans="1:47" ht="20" customHeight="1">
      <c r="A719" s="48" t="s">
        <v>1008</v>
      </c>
      <c r="B719" s="49">
        <v>96904</v>
      </c>
      <c r="C719" s="50" t="s">
        <v>1009</v>
      </c>
      <c r="D719" s="50" t="s">
        <v>79</v>
      </c>
      <c r="E719" s="50" t="s">
        <v>74</v>
      </c>
      <c r="F719" s="39">
        <f>'Source Data'!AN719-'Source Data'!J719</f>
        <v>70242</v>
      </c>
      <c r="G719" s="39">
        <f>'Source Data'!AO719-'Source Data'!K719</f>
        <v>28419</v>
      </c>
      <c r="H719" s="39">
        <f>'Source Data'!AP719-'Source Data'!L719</f>
        <v>102305</v>
      </c>
      <c r="I719" s="39">
        <f>'Source Data'!AQ719-'Source Data'!M719</f>
        <v>37538</v>
      </c>
      <c r="J719" s="39">
        <f>'Source Data'!AR719-'Source Data'!N719</f>
        <v>112225</v>
      </c>
      <c r="K719" s="64">
        <f t="shared" si="11"/>
        <v>350729</v>
      </c>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row>
    <row r="720" spans="1:47" ht="20" customHeight="1">
      <c r="A720" s="48" t="s">
        <v>1010</v>
      </c>
      <c r="B720" s="49">
        <v>164901</v>
      </c>
      <c r="C720" s="50" t="s">
        <v>1011</v>
      </c>
      <c r="D720" s="50" t="s">
        <v>79</v>
      </c>
      <c r="E720" s="50" t="s">
        <v>74</v>
      </c>
      <c r="F720" s="39">
        <f>'Source Data'!AN720-'Source Data'!J720</f>
        <v>23343</v>
      </c>
      <c r="G720" s="39">
        <f>'Source Data'!AO720-'Source Data'!K720</f>
        <v>38719</v>
      </c>
      <c r="H720" s="39">
        <f>'Source Data'!AP720-'Source Data'!L720</f>
        <v>46217</v>
      </c>
      <c r="I720" s="39">
        <f>'Source Data'!AQ720-'Source Data'!M720</f>
        <v>12221</v>
      </c>
      <c r="J720" s="39">
        <f>'Source Data'!AR720-'Source Data'!N720</f>
        <v>70825</v>
      </c>
      <c r="K720" s="64">
        <f t="shared" si="11"/>
        <v>191325</v>
      </c>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row>
    <row r="721" spans="1:47" ht="20" customHeight="1">
      <c r="A721" s="48" t="s">
        <v>1012</v>
      </c>
      <c r="B721" s="49">
        <v>108907</v>
      </c>
      <c r="C721" s="50" t="s">
        <v>291</v>
      </c>
      <c r="D721" s="50" t="s">
        <v>79</v>
      </c>
      <c r="E721" s="50" t="s">
        <v>74</v>
      </c>
      <c r="F721" s="39">
        <f>'Source Data'!AN721-'Source Data'!J721</f>
        <v>334247</v>
      </c>
      <c r="G721" s="39">
        <f>'Source Data'!AO721-'Source Data'!K721</f>
        <v>-361664</v>
      </c>
      <c r="H721" s="39">
        <f>'Source Data'!AP721-'Source Data'!L721</f>
        <v>331641</v>
      </c>
      <c r="I721" s="39">
        <f>'Source Data'!AQ721-'Source Data'!M721</f>
        <v>131015</v>
      </c>
      <c r="J721" s="39">
        <f>'Source Data'!AR721-'Source Data'!N721</f>
        <v>827754</v>
      </c>
      <c r="K721" s="64">
        <f t="shared" si="11"/>
        <v>1262993</v>
      </c>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row>
    <row r="722" spans="1:47" ht="20" customHeight="1">
      <c r="A722" s="48" t="s">
        <v>1013</v>
      </c>
      <c r="B722" s="49">
        <v>18902</v>
      </c>
      <c r="C722" s="50" t="s">
        <v>415</v>
      </c>
      <c r="D722" s="50" t="s">
        <v>79</v>
      </c>
      <c r="E722" s="50" t="s">
        <v>74</v>
      </c>
      <c r="F722" s="39">
        <f>'Source Data'!AN722-'Source Data'!J722</f>
        <v>112599</v>
      </c>
      <c r="G722" s="39">
        <f>'Source Data'!AO722-'Source Data'!K722</f>
        <v>58514</v>
      </c>
      <c r="H722" s="39">
        <f>'Source Data'!AP722-'Source Data'!L722</f>
        <v>44636</v>
      </c>
      <c r="I722" s="39">
        <f>'Source Data'!AQ722-'Source Data'!M722</f>
        <v>137210</v>
      </c>
      <c r="J722" s="39">
        <f>'Source Data'!AR722-'Source Data'!N722</f>
        <v>57223</v>
      </c>
      <c r="K722" s="64">
        <f t="shared" si="11"/>
        <v>410182</v>
      </c>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row>
    <row r="723" spans="1:47" ht="20" customHeight="1">
      <c r="A723" s="48" t="s">
        <v>1014</v>
      </c>
      <c r="B723" s="49">
        <v>246801</v>
      </c>
      <c r="C723" s="50" t="s">
        <v>464</v>
      </c>
      <c r="D723" s="50" t="s">
        <v>71</v>
      </c>
      <c r="E723" s="50" t="s">
        <v>74</v>
      </c>
      <c r="F723" s="39">
        <f>'Source Data'!AN723-'Source Data'!J723</f>
        <v>0</v>
      </c>
      <c r="G723" s="39">
        <f>'Source Data'!AO723-'Source Data'!K723</f>
        <v>88809</v>
      </c>
      <c r="H723" s="39">
        <f>'Source Data'!AP723-'Source Data'!L723</f>
        <v>262557</v>
      </c>
      <c r="I723" s="39">
        <f>'Source Data'!AQ723-'Source Data'!M723</f>
        <v>28516</v>
      </c>
      <c r="J723" s="39">
        <f>'Source Data'!AR723-'Source Data'!N723</f>
        <v>243367</v>
      </c>
      <c r="K723" s="64">
        <f t="shared" si="11"/>
        <v>623249</v>
      </c>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row>
    <row r="724" spans="1:47" ht="20" customHeight="1">
      <c r="A724" s="48" t="s">
        <v>1015</v>
      </c>
      <c r="B724" s="49">
        <v>221904</v>
      </c>
      <c r="C724" s="50" t="s">
        <v>83</v>
      </c>
      <c r="D724" s="50" t="s">
        <v>79</v>
      </c>
      <c r="E724" s="50" t="s">
        <v>74</v>
      </c>
      <c r="F724" s="39">
        <f>'Source Data'!AN724-'Source Data'!J724</f>
        <v>-44176</v>
      </c>
      <c r="G724" s="39">
        <f>'Source Data'!AO724-'Source Data'!K724</f>
        <v>109041</v>
      </c>
      <c r="H724" s="39">
        <f>'Source Data'!AP724-'Source Data'!L724</f>
        <v>216028</v>
      </c>
      <c r="I724" s="39">
        <f>'Source Data'!AQ724-'Source Data'!M724</f>
        <v>41062</v>
      </c>
      <c r="J724" s="39">
        <f>'Source Data'!AR724-'Source Data'!N724</f>
        <v>124477</v>
      </c>
      <c r="K724" s="64">
        <f t="shared" si="11"/>
        <v>446432</v>
      </c>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row>
    <row r="725" spans="1:47" ht="20" customHeight="1">
      <c r="A725" s="48" t="s">
        <v>1016</v>
      </c>
      <c r="B725" s="49">
        <v>57914</v>
      </c>
      <c r="C725" s="50" t="s">
        <v>70</v>
      </c>
      <c r="D725" s="50" t="s">
        <v>79</v>
      </c>
      <c r="E725" s="50" t="s">
        <v>74</v>
      </c>
      <c r="F725" s="39">
        <f>'Source Data'!AN725-'Source Data'!J725</f>
        <v>3577632</v>
      </c>
      <c r="G725" s="39">
        <f>'Source Data'!AO725-'Source Data'!K725</f>
        <v>10179434</v>
      </c>
      <c r="H725" s="39">
        <f>'Source Data'!AP725-'Source Data'!L725</f>
        <v>4953103</v>
      </c>
      <c r="I725" s="39">
        <f>'Source Data'!AQ725-'Source Data'!M725</f>
        <v>2314097</v>
      </c>
      <c r="J725" s="39">
        <f>'Source Data'!AR725-'Source Data'!N725</f>
        <v>2192317</v>
      </c>
      <c r="K725" s="64">
        <f t="shared" si="11"/>
        <v>23216583</v>
      </c>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row>
    <row r="726" spans="1:47" ht="20" customHeight="1">
      <c r="A726" s="48" t="s">
        <v>1017</v>
      </c>
      <c r="B726" s="49">
        <v>147903</v>
      </c>
      <c r="C726" s="50" t="s">
        <v>450</v>
      </c>
      <c r="D726" s="50" t="s">
        <v>79</v>
      </c>
      <c r="E726" s="50" t="s">
        <v>74</v>
      </c>
      <c r="F726" s="39">
        <f>'Source Data'!AN726-'Source Data'!J726</f>
        <v>218176</v>
      </c>
      <c r="G726" s="39">
        <f>'Source Data'!AO726-'Source Data'!K726</f>
        <v>706736</v>
      </c>
      <c r="H726" s="39">
        <f>'Source Data'!AP726-'Source Data'!L726</f>
        <v>264916</v>
      </c>
      <c r="I726" s="39">
        <f>'Source Data'!AQ726-'Source Data'!M726</f>
        <v>174860</v>
      </c>
      <c r="J726" s="39">
        <f>'Source Data'!AR726-'Source Data'!N726</f>
        <v>288108</v>
      </c>
      <c r="K726" s="64">
        <f t="shared" si="11"/>
        <v>1652796</v>
      </c>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row>
    <row r="727" spans="1:47" ht="20" customHeight="1">
      <c r="A727" s="48" t="s">
        <v>1018</v>
      </c>
      <c r="B727" s="49">
        <v>101855</v>
      </c>
      <c r="C727" s="50" t="s">
        <v>76</v>
      </c>
      <c r="D727" s="50" t="s">
        <v>71</v>
      </c>
      <c r="E727" s="50" t="s">
        <v>74</v>
      </c>
      <c r="F727" s="39">
        <f>'Source Data'!AN727-'Source Data'!J727</f>
        <v>8192</v>
      </c>
      <c r="G727" s="39">
        <f>'Source Data'!AO727-'Source Data'!K727</f>
        <v>44940</v>
      </c>
      <c r="H727" s="39">
        <f>'Source Data'!AP727-'Source Data'!L727</f>
        <v>70907</v>
      </c>
      <c r="I727" s="39">
        <f>'Source Data'!AQ727-'Source Data'!M727</f>
        <v>23990</v>
      </c>
      <c r="J727" s="39">
        <f>'Source Data'!AR727-'Source Data'!N727</f>
        <v>48141</v>
      </c>
      <c r="K727" s="64">
        <f t="shared" si="11"/>
        <v>196170</v>
      </c>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row>
    <row r="728" spans="1:47" ht="20" customHeight="1">
      <c r="A728" s="48" t="s">
        <v>1019</v>
      </c>
      <c r="B728" s="49">
        <v>62906</v>
      </c>
      <c r="C728" s="50" t="s">
        <v>488</v>
      </c>
      <c r="D728" s="50" t="s">
        <v>79</v>
      </c>
      <c r="E728" s="50" t="s">
        <v>74</v>
      </c>
      <c r="F728" s="39">
        <f>'Source Data'!AN728-'Source Data'!J728</f>
        <v>1532</v>
      </c>
      <c r="G728" s="39">
        <f>'Source Data'!AO728-'Source Data'!K728</f>
        <v>56995</v>
      </c>
      <c r="H728" s="39">
        <f>'Source Data'!AP728-'Source Data'!L728</f>
        <v>21221</v>
      </c>
      <c r="I728" s="39">
        <f>'Source Data'!AQ728-'Source Data'!M728</f>
        <v>-16250</v>
      </c>
      <c r="J728" s="39">
        <f>'Source Data'!AR728-'Source Data'!N728</f>
        <v>6161</v>
      </c>
      <c r="K728" s="64">
        <f t="shared" si="11"/>
        <v>69659</v>
      </c>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row>
    <row r="729" spans="1:47" ht="20" customHeight="1">
      <c r="A729" s="48" t="s">
        <v>1020</v>
      </c>
      <c r="B729" s="49">
        <v>197902</v>
      </c>
      <c r="C729" s="50" t="s">
        <v>1021</v>
      </c>
      <c r="D729" s="50" t="s">
        <v>79</v>
      </c>
      <c r="E729" s="50" t="s">
        <v>74</v>
      </c>
      <c r="F729" s="39">
        <f>'Source Data'!AN729-'Source Data'!J729</f>
        <v>12183</v>
      </c>
      <c r="G729" s="39">
        <f>'Source Data'!AO729-'Source Data'!K729</f>
        <v>1610</v>
      </c>
      <c r="H729" s="39">
        <f>'Source Data'!AP729-'Source Data'!L729</f>
        <v>32257</v>
      </c>
      <c r="I729" s="39">
        <f>'Source Data'!AQ729-'Source Data'!M729</f>
        <v>16813</v>
      </c>
      <c r="J729" s="39">
        <f>'Source Data'!AR729-'Source Data'!N729</f>
        <v>88463</v>
      </c>
      <c r="K729" s="64">
        <f t="shared" si="11"/>
        <v>151326</v>
      </c>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row>
    <row r="730" spans="1:47" ht="20" customHeight="1">
      <c r="A730" s="48" t="s">
        <v>1022</v>
      </c>
      <c r="B730" s="49">
        <v>165802</v>
      </c>
      <c r="C730" s="50" t="s">
        <v>705</v>
      </c>
      <c r="D730" s="50" t="s">
        <v>71</v>
      </c>
      <c r="E730" s="50" t="s">
        <v>74</v>
      </c>
      <c r="F730" s="39">
        <f>'Source Data'!AN730-'Source Data'!J730</f>
        <v>799</v>
      </c>
      <c r="G730" s="39">
        <f>'Source Data'!AO730-'Source Data'!K730</f>
        <v>4510</v>
      </c>
      <c r="H730" s="39">
        <f>'Source Data'!AP730-'Source Data'!L730</f>
        <v>70919</v>
      </c>
      <c r="I730" s="39">
        <f>'Source Data'!AQ730-'Source Data'!M730</f>
        <v>1985</v>
      </c>
      <c r="J730" s="39">
        <f>'Source Data'!AR730-'Source Data'!N730</f>
        <v>56886</v>
      </c>
      <c r="K730" s="64">
        <f t="shared" si="11"/>
        <v>135099</v>
      </c>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row>
    <row r="731" spans="1:47" ht="20" customHeight="1">
      <c r="A731" s="48" t="s">
        <v>1023</v>
      </c>
      <c r="B731" s="49">
        <v>165901</v>
      </c>
      <c r="C731" s="50" t="s">
        <v>705</v>
      </c>
      <c r="D731" s="50" t="s">
        <v>79</v>
      </c>
      <c r="E731" s="50" t="s">
        <v>74</v>
      </c>
      <c r="F731" s="39">
        <f>'Source Data'!AN731-'Source Data'!J731</f>
        <v>3250267</v>
      </c>
      <c r="G731" s="39">
        <f>'Source Data'!AO731-'Source Data'!K731</f>
        <v>3445200</v>
      </c>
      <c r="H731" s="39">
        <f>'Source Data'!AP731-'Source Data'!L731</f>
        <v>3988903</v>
      </c>
      <c r="I731" s="39">
        <f>'Source Data'!AQ731-'Source Data'!M731</f>
        <v>44563</v>
      </c>
      <c r="J731" s="39">
        <f>'Source Data'!AR731-'Source Data'!N731</f>
        <v>3539062</v>
      </c>
      <c r="K731" s="64">
        <f t="shared" si="11"/>
        <v>14267995</v>
      </c>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row>
    <row r="732" spans="1:47" ht="20" customHeight="1">
      <c r="A732" s="48" t="s">
        <v>1024</v>
      </c>
      <c r="B732" s="49">
        <v>70908</v>
      </c>
      <c r="C732" s="50" t="s">
        <v>174</v>
      </c>
      <c r="D732" s="50" t="s">
        <v>79</v>
      </c>
      <c r="E732" s="50" t="s">
        <v>74</v>
      </c>
      <c r="F732" s="39">
        <f>'Source Data'!AN732-'Source Data'!J732</f>
        <v>1806917</v>
      </c>
      <c r="G732" s="39">
        <f>'Source Data'!AO732-'Source Data'!K732</f>
        <v>1767075</v>
      </c>
      <c r="H732" s="39">
        <f>'Source Data'!AP732-'Source Data'!L732</f>
        <v>1273368</v>
      </c>
      <c r="I732" s="39">
        <f>'Source Data'!AQ732-'Source Data'!M732</f>
        <v>1088509</v>
      </c>
      <c r="J732" s="39">
        <f>'Source Data'!AR732-'Source Data'!N732</f>
        <v>1958305</v>
      </c>
      <c r="K732" s="64">
        <f t="shared" si="11"/>
        <v>7894174</v>
      </c>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row>
    <row r="733" spans="1:47" ht="20" customHeight="1">
      <c r="A733" s="48" t="s">
        <v>1025</v>
      </c>
      <c r="B733" s="49">
        <v>39905</v>
      </c>
      <c r="C733" s="50" t="s">
        <v>208</v>
      </c>
      <c r="D733" s="50" t="s">
        <v>79</v>
      </c>
      <c r="E733" s="50" t="s">
        <v>74</v>
      </c>
      <c r="F733" s="39">
        <f>'Source Data'!AN733-'Source Data'!J733</f>
        <v>14425</v>
      </c>
      <c r="G733" s="39">
        <f>'Source Data'!AO733-'Source Data'!K733</f>
        <v>83596</v>
      </c>
      <c r="H733" s="39">
        <f>'Source Data'!AP733-'Source Data'!L733</f>
        <v>13140</v>
      </c>
      <c r="I733" s="39">
        <f>'Source Data'!AQ733-'Source Data'!M733</f>
        <v>29233</v>
      </c>
      <c r="J733" s="39">
        <f>'Source Data'!AR733-'Source Data'!N733</f>
        <v>24848</v>
      </c>
      <c r="K733" s="64">
        <f t="shared" si="11"/>
        <v>165242</v>
      </c>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row>
    <row r="734" spans="1:47" ht="20" customHeight="1">
      <c r="A734" s="48" t="s">
        <v>1025</v>
      </c>
      <c r="B734" s="49">
        <v>161903</v>
      </c>
      <c r="C734" s="50" t="s">
        <v>179</v>
      </c>
      <c r="D734" s="50" t="s">
        <v>79</v>
      </c>
      <c r="E734" s="50" t="s">
        <v>74</v>
      </c>
      <c r="F734" s="39">
        <f>'Source Data'!AN734-'Source Data'!J734</f>
        <v>2117204</v>
      </c>
      <c r="G734" s="39">
        <f>'Source Data'!AO734-'Source Data'!K734</f>
        <v>1847456</v>
      </c>
      <c r="H734" s="39">
        <f>'Source Data'!AP734-'Source Data'!L734</f>
        <v>1047100</v>
      </c>
      <c r="I734" s="39">
        <f>'Source Data'!AQ734-'Source Data'!M734</f>
        <v>694966</v>
      </c>
      <c r="J734" s="39">
        <f>'Source Data'!AR734-'Source Data'!N734</f>
        <v>417253</v>
      </c>
      <c r="K734" s="64">
        <f t="shared" si="11"/>
        <v>6123979</v>
      </c>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row>
    <row r="735" spans="1:47" ht="20" customHeight="1">
      <c r="A735" s="48" t="s">
        <v>1026</v>
      </c>
      <c r="B735" s="49">
        <v>166903</v>
      </c>
      <c r="C735" s="50" t="s">
        <v>314</v>
      </c>
      <c r="D735" s="50" t="s">
        <v>79</v>
      </c>
      <c r="E735" s="50" t="s">
        <v>74</v>
      </c>
      <c r="F735" s="39">
        <f>'Source Data'!AN735-'Source Data'!J735</f>
        <v>40574</v>
      </c>
      <c r="G735" s="39">
        <f>'Source Data'!AO735-'Source Data'!K735</f>
        <v>18760</v>
      </c>
      <c r="H735" s="39">
        <f>'Source Data'!AP735-'Source Data'!L735</f>
        <v>67647</v>
      </c>
      <c r="I735" s="39">
        <f>'Source Data'!AQ735-'Source Data'!M735</f>
        <v>37359</v>
      </c>
      <c r="J735" s="39">
        <f>'Source Data'!AR735-'Source Data'!N735</f>
        <v>0</v>
      </c>
      <c r="K735" s="64">
        <f t="shared" si="11"/>
        <v>164340</v>
      </c>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row>
    <row r="736" spans="1:47" ht="20" customHeight="1">
      <c r="A736" s="48" t="s">
        <v>1027</v>
      </c>
      <c r="B736" s="49">
        <v>175910</v>
      </c>
      <c r="C736" s="50" t="s">
        <v>242</v>
      </c>
      <c r="D736" s="50" t="s">
        <v>79</v>
      </c>
      <c r="E736" s="50" t="s">
        <v>74</v>
      </c>
      <c r="F736" s="39">
        <f>'Source Data'!AN736-'Source Data'!J736</f>
        <v>196206</v>
      </c>
      <c r="G736" s="39">
        <f>'Source Data'!AO736-'Source Data'!K736</f>
        <v>167878</v>
      </c>
      <c r="H736" s="39">
        <f>'Source Data'!AP736-'Source Data'!L736</f>
        <v>100692</v>
      </c>
      <c r="I736" s="39">
        <f>'Source Data'!AQ736-'Source Data'!M736</f>
        <v>27471</v>
      </c>
      <c r="J736" s="39">
        <f>'Source Data'!AR736-'Source Data'!N736</f>
        <v>62875</v>
      </c>
      <c r="K736" s="64">
        <f t="shared" si="11"/>
        <v>555122</v>
      </c>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row>
    <row r="737" spans="1:47" ht="20" customHeight="1">
      <c r="A737" s="48" t="s">
        <v>1028</v>
      </c>
      <c r="B737" s="49">
        <v>200902</v>
      </c>
      <c r="C737" s="50" t="s">
        <v>185</v>
      </c>
      <c r="D737" s="50" t="s">
        <v>79</v>
      </c>
      <c r="E737" s="50" t="s">
        <v>74</v>
      </c>
      <c r="F737" s="39">
        <f>'Source Data'!AN737-'Source Data'!J737</f>
        <v>86974</v>
      </c>
      <c r="G737" s="39">
        <f>'Source Data'!AO737-'Source Data'!K737</f>
        <v>65098</v>
      </c>
      <c r="H737" s="39">
        <f>'Source Data'!AP737-'Source Data'!L737</f>
        <v>60250</v>
      </c>
      <c r="I737" s="39">
        <f>'Source Data'!AQ737-'Source Data'!M737</f>
        <v>7406</v>
      </c>
      <c r="J737" s="39">
        <f>'Source Data'!AR737-'Source Data'!N737</f>
        <v>56299</v>
      </c>
      <c r="K737" s="64">
        <f t="shared" si="11"/>
        <v>276027</v>
      </c>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row>
    <row r="738" spans="1:47" ht="20" customHeight="1">
      <c r="A738" s="48" t="s">
        <v>1029</v>
      </c>
      <c r="B738" s="49">
        <v>70909</v>
      </c>
      <c r="C738" s="50" t="s">
        <v>174</v>
      </c>
      <c r="D738" s="50" t="s">
        <v>79</v>
      </c>
      <c r="E738" s="50" t="s">
        <v>74</v>
      </c>
      <c r="F738" s="39">
        <f>'Source Data'!AN738-'Source Data'!J738</f>
        <v>83210</v>
      </c>
      <c r="G738" s="39">
        <f>'Source Data'!AO738-'Source Data'!K738</f>
        <v>50151</v>
      </c>
      <c r="H738" s="39">
        <f>'Source Data'!AP738-'Source Data'!L738</f>
        <v>42799</v>
      </c>
      <c r="I738" s="39">
        <f>'Source Data'!AQ738-'Source Data'!M738</f>
        <v>14688</v>
      </c>
      <c r="J738" s="39">
        <f>'Source Data'!AR738-'Source Data'!N738</f>
        <v>20141</v>
      </c>
      <c r="K738" s="64">
        <f t="shared" si="11"/>
        <v>210989</v>
      </c>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row>
    <row r="739" spans="1:47" ht="20" customHeight="1">
      <c r="A739" s="48" t="s">
        <v>1030</v>
      </c>
      <c r="B739" s="49">
        <v>112907</v>
      </c>
      <c r="C739" s="50" t="s">
        <v>439</v>
      </c>
      <c r="D739" s="50" t="s">
        <v>79</v>
      </c>
      <c r="E739" s="50" t="s">
        <v>74</v>
      </c>
      <c r="F739" s="39">
        <f>'Source Data'!AN739-'Source Data'!J739</f>
        <v>-657</v>
      </c>
      <c r="G739" s="39">
        <f>'Source Data'!AO739-'Source Data'!K739</f>
        <v>-15180</v>
      </c>
      <c r="H739" s="39">
        <f>'Source Data'!AP739-'Source Data'!L739</f>
        <v>52334</v>
      </c>
      <c r="I739" s="39">
        <f>'Source Data'!AQ739-'Source Data'!M739</f>
        <v>18511</v>
      </c>
      <c r="J739" s="39">
        <f>'Source Data'!AR739-'Source Data'!N739</f>
        <v>83290</v>
      </c>
      <c r="K739" s="64">
        <f t="shared" si="11"/>
        <v>138298</v>
      </c>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row>
    <row r="740" spans="1:47" ht="20" customHeight="1">
      <c r="A740" s="48" t="s">
        <v>1031</v>
      </c>
      <c r="B740" s="49">
        <v>184904</v>
      </c>
      <c r="C740" s="50" t="s">
        <v>106</v>
      </c>
      <c r="D740" s="50" t="s">
        <v>79</v>
      </c>
      <c r="E740" s="50" t="s">
        <v>74</v>
      </c>
      <c r="F740" s="39">
        <f>'Source Data'!AN740-'Source Data'!J740</f>
        <v>145950</v>
      </c>
      <c r="G740" s="39">
        <f>'Source Data'!AO740-'Source Data'!K740</f>
        <v>114429</v>
      </c>
      <c r="H740" s="39">
        <f>'Source Data'!AP740-'Source Data'!L740</f>
        <v>107703</v>
      </c>
      <c r="I740" s="39">
        <f>'Source Data'!AQ740-'Source Data'!M740</f>
        <v>183544</v>
      </c>
      <c r="J740" s="39">
        <f>'Source Data'!AR740-'Source Data'!N740</f>
        <v>214769</v>
      </c>
      <c r="K740" s="64">
        <f t="shared" si="11"/>
        <v>766395</v>
      </c>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row>
    <row r="741" spans="1:47" ht="20" customHeight="1">
      <c r="A741" s="48" t="s">
        <v>1032</v>
      </c>
      <c r="B741" s="49">
        <v>250903</v>
      </c>
      <c r="C741" s="50" t="s">
        <v>101</v>
      </c>
      <c r="D741" s="50" t="s">
        <v>79</v>
      </c>
      <c r="E741" s="50" t="s">
        <v>74</v>
      </c>
      <c r="F741" s="39">
        <f>'Source Data'!AN741-'Source Data'!J741</f>
        <v>176491</v>
      </c>
      <c r="G741" s="39">
        <f>'Source Data'!AO741-'Source Data'!K741</f>
        <v>537249</v>
      </c>
      <c r="H741" s="39">
        <f>'Source Data'!AP741-'Source Data'!L741</f>
        <v>306649</v>
      </c>
      <c r="I741" s="39">
        <f>'Source Data'!AQ741-'Source Data'!M741</f>
        <v>246146</v>
      </c>
      <c r="J741" s="39">
        <f>'Source Data'!AR741-'Source Data'!N741</f>
        <v>426560</v>
      </c>
      <c r="K741" s="64">
        <f t="shared" si="11"/>
        <v>1693095</v>
      </c>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row>
    <row r="742" spans="1:47" ht="20" customHeight="1">
      <c r="A742" s="48" t="s">
        <v>1033</v>
      </c>
      <c r="B742" s="49">
        <v>182903</v>
      </c>
      <c r="C742" s="50" t="s">
        <v>682</v>
      </c>
      <c r="D742" s="50" t="s">
        <v>79</v>
      </c>
      <c r="E742" s="50" t="s">
        <v>74</v>
      </c>
      <c r="F742" s="39">
        <f>'Source Data'!AN742-'Source Data'!J742</f>
        <v>302402</v>
      </c>
      <c r="G742" s="39">
        <f>'Source Data'!AO742-'Source Data'!K742</f>
        <v>-73907</v>
      </c>
      <c r="H742" s="39">
        <f>'Source Data'!AP742-'Source Data'!L742</f>
        <v>309341</v>
      </c>
      <c r="I742" s="39">
        <f>'Source Data'!AQ742-'Source Data'!M742</f>
        <v>211065</v>
      </c>
      <c r="J742" s="39">
        <f>'Source Data'!AR742-'Source Data'!N742</f>
        <v>503699</v>
      </c>
      <c r="K742" s="64">
        <f t="shared" si="11"/>
        <v>1252600</v>
      </c>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row>
    <row r="743" spans="1:47" ht="20" customHeight="1">
      <c r="A743" s="48" t="s">
        <v>1034</v>
      </c>
      <c r="B743" s="49">
        <v>108908</v>
      </c>
      <c r="C743" s="50" t="s">
        <v>291</v>
      </c>
      <c r="D743" s="50" t="s">
        <v>79</v>
      </c>
      <c r="E743" s="50" t="s">
        <v>74</v>
      </c>
      <c r="F743" s="39">
        <f>'Source Data'!AN743-'Source Data'!J743</f>
        <v>1566196</v>
      </c>
      <c r="G743" s="39">
        <f>'Source Data'!AO743-'Source Data'!K743</f>
        <v>7874788</v>
      </c>
      <c r="H743" s="39">
        <f>'Source Data'!AP743-'Source Data'!L743</f>
        <v>2500449</v>
      </c>
      <c r="I743" s="39">
        <f>'Source Data'!AQ743-'Source Data'!M743</f>
        <v>754915</v>
      </c>
      <c r="J743" s="39">
        <f>'Source Data'!AR743-'Source Data'!N743</f>
        <v>1173984</v>
      </c>
      <c r="K743" s="64">
        <f t="shared" si="11"/>
        <v>13870332</v>
      </c>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row>
    <row r="744" spans="1:47" ht="20" customHeight="1">
      <c r="A744" s="48" t="s">
        <v>1035</v>
      </c>
      <c r="B744" s="49">
        <v>238902</v>
      </c>
      <c r="C744" s="50" t="s">
        <v>694</v>
      </c>
      <c r="D744" s="50" t="s">
        <v>79</v>
      </c>
      <c r="E744" s="50" t="s">
        <v>74</v>
      </c>
      <c r="F744" s="39">
        <f>'Source Data'!AN744-'Source Data'!J744</f>
        <v>194820</v>
      </c>
      <c r="G744" s="39">
        <f>'Source Data'!AO744-'Source Data'!K744</f>
        <v>276912</v>
      </c>
      <c r="H744" s="39">
        <f>'Source Data'!AP744-'Source Data'!L744</f>
        <v>311152</v>
      </c>
      <c r="I744" s="39">
        <f>'Source Data'!AQ744-'Source Data'!M744</f>
        <v>428438</v>
      </c>
      <c r="J744" s="39">
        <f>'Source Data'!AR744-'Source Data'!N744</f>
        <v>794229</v>
      </c>
      <c r="K744" s="64">
        <f t="shared" si="11"/>
        <v>2005551</v>
      </c>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row>
    <row r="745" spans="1:47" ht="20" customHeight="1">
      <c r="A745" s="48" t="s">
        <v>1036</v>
      </c>
      <c r="B745" s="49">
        <v>169908</v>
      </c>
      <c r="C745" s="50" t="s">
        <v>267</v>
      </c>
      <c r="D745" s="50" t="s">
        <v>79</v>
      </c>
      <c r="E745" s="50" t="s">
        <v>74</v>
      </c>
      <c r="F745" s="39">
        <f>'Source Data'!AN745-'Source Data'!J745</f>
        <v>18284</v>
      </c>
      <c r="G745" s="39">
        <f>'Source Data'!AO745-'Source Data'!K745</f>
        <v>19998</v>
      </c>
      <c r="H745" s="39">
        <f>'Source Data'!AP745-'Source Data'!L745</f>
        <v>44860</v>
      </c>
      <c r="I745" s="39">
        <f>'Source Data'!AQ745-'Source Data'!M745</f>
        <v>15483</v>
      </c>
      <c r="J745" s="39">
        <f>'Source Data'!AR745-'Source Data'!N745</f>
        <v>13622</v>
      </c>
      <c r="K745" s="64">
        <f t="shared" si="11"/>
        <v>112247</v>
      </c>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row>
    <row r="746" spans="1:47" ht="20" customHeight="1">
      <c r="A746" s="48" t="s">
        <v>1037</v>
      </c>
      <c r="B746" s="49">
        <v>108915</v>
      </c>
      <c r="C746" s="50" t="s">
        <v>291</v>
      </c>
      <c r="D746" s="50" t="s">
        <v>79</v>
      </c>
      <c r="E746" s="50" t="s">
        <v>74</v>
      </c>
      <c r="F746" s="39">
        <f>'Source Data'!AN746-'Source Data'!J746</f>
        <v>40445</v>
      </c>
      <c r="G746" s="39">
        <f>'Source Data'!AO746-'Source Data'!K746</f>
        <v>114287</v>
      </c>
      <c r="H746" s="39">
        <f>'Source Data'!AP746-'Source Data'!L746</f>
        <v>57558</v>
      </c>
      <c r="I746" s="39">
        <f>'Source Data'!AQ746-'Source Data'!M746</f>
        <v>55951</v>
      </c>
      <c r="J746" s="39">
        <f>'Source Data'!AR746-'Source Data'!N746</f>
        <v>223739</v>
      </c>
      <c r="K746" s="64">
        <f t="shared" si="11"/>
        <v>491980</v>
      </c>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row>
    <row r="747" spans="1:47" ht="20" customHeight="1">
      <c r="A747" s="48" t="s">
        <v>1038</v>
      </c>
      <c r="B747" s="49">
        <v>227826</v>
      </c>
      <c r="C747" s="50" t="s">
        <v>168</v>
      </c>
      <c r="D747" s="50" t="s">
        <v>71</v>
      </c>
      <c r="E747" s="50" t="s">
        <v>74</v>
      </c>
      <c r="F747" s="39">
        <f>'Source Data'!AN747-'Source Data'!J747</f>
        <v>0</v>
      </c>
      <c r="G747" s="39">
        <f>'Source Data'!AO747-'Source Data'!K747</f>
        <v>43630</v>
      </c>
      <c r="H747" s="39">
        <f>'Source Data'!AP747-'Source Data'!L747</f>
        <v>46920</v>
      </c>
      <c r="I747" s="39">
        <f>'Source Data'!AQ747-'Source Data'!M747</f>
        <v>-16029</v>
      </c>
      <c r="J747" s="39">
        <f>'Source Data'!AR747-'Source Data'!N747</f>
        <v>47445</v>
      </c>
      <c r="K747" s="64">
        <f t="shared" si="11"/>
        <v>121966</v>
      </c>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row>
    <row r="748" spans="1:47" ht="20" customHeight="1">
      <c r="A748" s="48" t="s">
        <v>1039</v>
      </c>
      <c r="B748" s="49">
        <v>170903</v>
      </c>
      <c r="C748" s="50" t="s">
        <v>448</v>
      </c>
      <c r="D748" s="50" t="s">
        <v>79</v>
      </c>
      <c r="E748" s="50" t="s">
        <v>74</v>
      </c>
      <c r="F748" s="39">
        <f>'Source Data'!AN748-'Source Data'!J748</f>
        <v>1006132</v>
      </c>
      <c r="G748" s="39">
        <f>'Source Data'!AO748-'Source Data'!K748</f>
        <v>220103</v>
      </c>
      <c r="H748" s="39">
        <f>'Source Data'!AP748-'Source Data'!L748</f>
        <v>863058</v>
      </c>
      <c r="I748" s="39">
        <f>'Source Data'!AQ748-'Source Data'!M748</f>
        <v>437065</v>
      </c>
      <c r="J748" s="39">
        <f>'Source Data'!AR748-'Source Data'!N748</f>
        <v>600702</v>
      </c>
      <c r="K748" s="64">
        <f t="shared" si="11"/>
        <v>3127060</v>
      </c>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row>
    <row r="749" spans="1:47" ht="20" customHeight="1">
      <c r="A749" s="48" t="s">
        <v>1040</v>
      </c>
      <c r="B749" s="49">
        <v>161910</v>
      </c>
      <c r="C749" s="50" t="s">
        <v>179</v>
      </c>
      <c r="D749" s="50" t="s">
        <v>79</v>
      </c>
      <c r="E749" s="50" t="s">
        <v>74</v>
      </c>
      <c r="F749" s="39">
        <f>'Source Data'!AN749-'Source Data'!J749</f>
        <v>137418</v>
      </c>
      <c r="G749" s="39">
        <f>'Source Data'!AO749-'Source Data'!K749</f>
        <v>177973</v>
      </c>
      <c r="H749" s="39">
        <f>'Source Data'!AP749-'Source Data'!L749</f>
        <v>133787</v>
      </c>
      <c r="I749" s="39">
        <f>'Source Data'!AQ749-'Source Data'!M749</f>
        <v>-17698</v>
      </c>
      <c r="J749" s="39">
        <f>'Source Data'!AR749-'Source Data'!N749</f>
        <v>154872</v>
      </c>
      <c r="K749" s="64">
        <f t="shared" si="11"/>
        <v>586352</v>
      </c>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row>
    <row r="750" spans="1:47" ht="20" customHeight="1">
      <c r="A750" s="48" t="s">
        <v>1041</v>
      </c>
      <c r="B750" s="49">
        <v>209902</v>
      </c>
      <c r="C750" s="50" t="s">
        <v>103</v>
      </c>
      <c r="D750" s="50" t="s">
        <v>79</v>
      </c>
      <c r="E750" s="50" t="s">
        <v>74</v>
      </c>
      <c r="F750" s="39">
        <f>'Source Data'!AN750-'Source Data'!J750</f>
        <v>85277</v>
      </c>
      <c r="G750" s="39">
        <f>'Source Data'!AO750-'Source Data'!K750</f>
        <v>82277</v>
      </c>
      <c r="H750" s="39">
        <f>'Source Data'!AP750-'Source Data'!L750</f>
        <v>-4577</v>
      </c>
      <c r="I750" s="39">
        <f>'Source Data'!AQ750-'Source Data'!M750</f>
        <v>31406</v>
      </c>
      <c r="J750" s="39">
        <f>'Source Data'!AR750-'Source Data'!N750</f>
        <v>46943</v>
      </c>
      <c r="K750" s="64">
        <f t="shared" si="11"/>
        <v>241326</v>
      </c>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row>
    <row r="751" spans="1:47" ht="20" customHeight="1">
      <c r="A751" s="48" t="s">
        <v>1042</v>
      </c>
      <c r="B751" s="49">
        <v>18903</v>
      </c>
      <c r="C751" s="50" t="s">
        <v>415</v>
      </c>
      <c r="D751" s="50" t="s">
        <v>79</v>
      </c>
      <c r="E751" s="50" t="s">
        <v>74</v>
      </c>
      <c r="F751" s="39">
        <f>'Source Data'!AN751-'Source Data'!J751</f>
        <v>31005</v>
      </c>
      <c r="G751" s="39">
        <f>'Source Data'!AO751-'Source Data'!K751</f>
        <v>81198</v>
      </c>
      <c r="H751" s="39">
        <f>'Source Data'!AP751-'Source Data'!L751</f>
        <v>36416</v>
      </c>
      <c r="I751" s="39">
        <f>'Source Data'!AQ751-'Source Data'!M751</f>
        <v>13669</v>
      </c>
      <c r="J751" s="39">
        <f>'Source Data'!AR751-'Source Data'!N751</f>
        <v>18045</v>
      </c>
      <c r="K751" s="64">
        <f t="shared" si="11"/>
        <v>180333</v>
      </c>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row>
    <row r="752" spans="1:47" ht="20" customHeight="1">
      <c r="A752" s="48" t="s">
        <v>1043</v>
      </c>
      <c r="B752" s="49">
        <v>72910</v>
      </c>
      <c r="C752" s="50" t="s">
        <v>247</v>
      </c>
      <c r="D752" s="50" t="s">
        <v>79</v>
      </c>
      <c r="E752" s="50" t="s">
        <v>74</v>
      </c>
      <c r="F752" s="39">
        <f>'Source Data'!AN752-'Source Data'!J752</f>
        <v>4572</v>
      </c>
      <c r="G752" s="39">
        <f>'Source Data'!AO752-'Source Data'!K752</f>
        <v>11408</v>
      </c>
      <c r="H752" s="39">
        <f>'Source Data'!AP752-'Source Data'!L752</f>
        <v>30618</v>
      </c>
      <c r="I752" s="39">
        <f>'Source Data'!AQ752-'Source Data'!M752</f>
        <v>18242</v>
      </c>
      <c r="J752" s="39">
        <f>'Source Data'!AR752-'Source Data'!N752</f>
        <v>0</v>
      </c>
      <c r="K752" s="64">
        <f t="shared" si="11"/>
        <v>64840</v>
      </c>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row>
    <row r="753" spans="1:47" ht="20" customHeight="1">
      <c r="A753" s="48" t="s">
        <v>1044</v>
      </c>
      <c r="B753" s="49">
        <v>40901</v>
      </c>
      <c r="C753" s="50" t="s">
        <v>1045</v>
      </c>
      <c r="D753" s="50" t="s">
        <v>79</v>
      </c>
      <c r="E753" s="50" t="s">
        <v>74</v>
      </c>
      <c r="F753" s="39">
        <f>'Source Data'!AN753-'Source Data'!J753</f>
        <v>14484</v>
      </c>
      <c r="G753" s="39">
        <f>'Source Data'!AO753-'Source Data'!K753</f>
        <v>-62637</v>
      </c>
      <c r="H753" s="39">
        <f>'Source Data'!AP753-'Source Data'!L753</f>
        <v>-4525</v>
      </c>
      <c r="I753" s="39">
        <f>'Source Data'!AQ753-'Source Data'!M753</f>
        <v>-5558</v>
      </c>
      <c r="J753" s="39">
        <f>'Source Data'!AR753-'Source Data'!N753</f>
        <v>128451</v>
      </c>
      <c r="K753" s="64">
        <f t="shared" si="11"/>
        <v>70215</v>
      </c>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row>
    <row r="754" spans="1:47" ht="20" customHeight="1">
      <c r="A754" s="48" t="s">
        <v>1046</v>
      </c>
      <c r="B754" s="49">
        <v>173901</v>
      </c>
      <c r="C754" s="50" t="s">
        <v>1047</v>
      </c>
      <c r="D754" s="50" t="s">
        <v>79</v>
      </c>
      <c r="E754" s="50" t="s">
        <v>74</v>
      </c>
      <c r="F754" s="39">
        <f>'Source Data'!AN754-'Source Data'!J754</f>
        <v>-8934</v>
      </c>
      <c r="G754" s="39">
        <f>'Source Data'!AO754-'Source Data'!K754</f>
        <v>43386</v>
      </c>
      <c r="H754" s="39">
        <f>'Source Data'!AP754-'Source Data'!L754</f>
        <v>24758</v>
      </c>
      <c r="I754" s="39">
        <f>'Source Data'!AQ754-'Source Data'!M754</f>
        <v>-65929</v>
      </c>
      <c r="J754" s="39">
        <f>'Source Data'!AR754-'Source Data'!N754</f>
        <v>45279</v>
      </c>
      <c r="K754" s="64">
        <f t="shared" si="11"/>
        <v>38560</v>
      </c>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row>
    <row r="755" spans="1:47" ht="20" customHeight="1">
      <c r="A755" s="48" t="s">
        <v>1048</v>
      </c>
      <c r="B755" s="49">
        <v>143902</v>
      </c>
      <c r="C755" s="50" t="s">
        <v>602</v>
      </c>
      <c r="D755" s="50" t="s">
        <v>79</v>
      </c>
      <c r="E755" s="50" t="s">
        <v>74</v>
      </c>
      <c r="F755" s="39">
        <f>'Source Data'!AN755-'Source Data'!J755</f>
        <v>11315</v>
      </c>
      <c r="G755" s="39">
        <f>'Source Data'!AO755-'Source Data'!K755</f>
        <v>80372</v>
      </c>
      <c r="H755" s="39">
        <f>'Source Data'!AP755-'Source Data'!L755</f>
        <v>79894</v>
      </c>
      <c r="I755" s="39">
        <f>'Source Data'!AQ755-'Source Data'!M755</f>
        <v>25006</v>
      </c>
      <c r="J755" s="39">
        <f>'Source Data'!AR755-'Source Data'!N755</f>
        <v>51803</v>
      </c>
      <c r="K755" s="64">
        <f t="shared" si="11"/>
        <v>248390</v>
      </c>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row>
    <row r="756" spans="1:47" ht="20" customHeight="1">
      <c r="A756" s="48" t="s">
        <v>1049</v>
      </c>
      <c r="B756" s="49">
        <v>109910</v>
      </c>
      <c r="C756" s="50" t="s">
        <v>78</v>
      </c>
      <c r="D756" s="50" t="s">
        <v>79</v>
      </c>
      <c r="E756" s="50" t="s">
        <v>74</v>
      </c>
      <c r="F756" s="39">
        <f>'Source Data'!AN756-'Source Data'!J756</f>
        <v>35404</v>
      </c>
      <c r="G756" s="39">
        <f>'Source Data'!AO756-'Source Data'!K756</f>
        <v>58707</v>
      </c>
      <c r="H756" s="39">
        <f>'Source Data'!AP756-'Source Data'!L756</f>
        <v>62020</v>
      </c>
      <c r="I756" s="39">
        <f>'Source Data'!AQ756-'Source Data'!M756</f>
        <v>48443</v>
      </c>
      <c r="J756" s="39">
        <f>'Source Data'!AR756-'Source Data'!N756</f>
        <v>40504</v>
      </c>
      <c r="K756" s="64">
        <f t="shared" si="11"/>
        <v>245078</v>
      </c>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row>
    <row r="757" spans="1:47" ht="20" customHeight="1">
      <c r="A757" s="48" t="s">
        <v>1050</v>
      </c>
      <c r="B757" s="49">
        <v>201907</v>
      </c>
      <c r="C757" s="50" t="s">
        <v>352</v>
      </c>
      <c r="D757" s="50" t="s">
        <v>79</v>
      </c>
      <c r="E757" s="50" t="s">
        <v>74</v>
      </c>
      <c r="F757" s="39">
        <f>'Source Data'!AN757-'Source Data'!J757</f>
        <v>65115</v>
      </c>
      <c r="G757" s="39">
        <f>'Source Data'!AO757-'Source Data'!K757</f>
        <v>142056</v>
      </c>
      <c r="H757" s="39">
        <f>'Source Data'!AP757-'Source Data'!L757</f>
        <v>57929</v>
      </c>
      <c r="I757" s="39">
        <f>'Source Data'!AQ757-'Source Data'!M757</f>
        <v>87225</v>
      </c>
      <c r="J757" s="39">
        <f>'Source Data'!AR757-'Source Data'!N757</f>
        <v>141221</v>
      </c>
      <c r="K757" s="64">
        <f t="shared" si="11"/>
        <v>493546</v>
      </c>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row>
    <row r="758" spans="1:47" ht="20" customHeight="1">
      <c r="A758" s="48" t="s">
        <v>1051</v>
      </c>
      <c r="B758" s="49">
        <v>225902</v>
      </c>
      <c r="C758" s="50" t="s">
        <v>381</v>
      </c>
      <c r="D758" s="50" t="s">
        <v>79</v>
      </c>
      <c r="E758" s="50" t="s">
        <v>74</v>
      </c>
      <c r="F758" s="39">
        <f>'Source Data'!AN758-'Source Data'!J758</f>
        <v>398455</v>
      </c>
      <c r="G758" s="39">
        <f>'Source Data'!AO758-'Source Data'!K758</f>
        <v>447278</v>
      </c>
      <c r="H758" s="39">
        <f>'Source Data'!AP758-'Source Data'!L758</f>
        <v>608133</v>
      </c>
      <c r="I758" s="39">
        <f>'Source Data'!AQ758-'Source Data'!M758</f>
        <v>439778</v>
      </c>
      <c r="J758" s="39">
        <f>'Source Data'!AR758-'Source Data'!N758</f>
        <v>319753</v>
      </c>
      <c r="K758" s="64">
        <f t="shared" si="11"/>
        <v>2213397</v>
      </c>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row>
    <row r="759" spans="1:47" ht="20" customHeight="1">
      <c r="A759" s="48" t="s">
        <v>1052</v>
      </c>
      <c r="B759" s="49">
        <v>80901</v>
      </c>
      <c r="C759" s="50" t="s">
        <v>1053</v>
      </c>
      <c r="D759" s="50" t="s">
        <v>79</v>
      </c>
      <c r="E759" s="50" t="s">
        <v>74</v>
      </c>
      <c r="F759" s="39">
        <f>'Source Data'!AN759-'Source Data'!J759</f>
        <v>-35228</v>
      </c>
      <c r="G759" s="39">
        <f>'Source Data'!AO759-'Source Data'!K759</f>
        <v>-60651</v>
      </c>
      <c r="H759" s="39">
        <f>'Source Data'!AP759-'Source Data'!L759</f>
        <v>200571</v>
      </c>
      <c r="I759" s="39">
        <f>'Source Data'!AQ759-'Source Data'!M759</f>
        <v>176720</v>
      </c>
      <c r="J759" s="39">
        <f>'Source Data'!AR759-'Source Data'!N759</f>
        <v>308931</v>
      </c>
      <c r="K759" s="64">
        <f t="shared" si="11"/>
        <v>590343</v>
      </c>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row>
    <row r="760" spans="1:47" ht="20" customHeight="1">
      <c r="A760" s="48" t="s">
        <v>1054</v>
      </c>
      <c r="B760" s="49">
        <v>49902</v>
      </c>
      <c r="C760" s="50" t="s">
        <v>339</v>
      </c>
      <c r="D760" s="50" t="s">
        <v>79</v>
      </c>
      <c r="E760" s="50" t="s">
        <v>74</v>
      </c>
      <c r="F760" s="39">
        <f>'Source Data'!AN760-'Source Data'!J760</f>
        <v>145377</v>
      </c>
      <c r="G760" s="39">
        <f>'Source Data'!AO760-'Source Data'!K760</f>
        <v>112731</v>
      </c>
      <c r="H760" s="39">
        <f>'Source Data'!AP760-'Source Data'!L760</f>
        <v>65241</v>
      </c>
      <c r="I760" s="39">
        <f>'Source Data'!AQ760-'Source Data'!M760</f>
        <v>51602</v>
      </c>
      <c r="J760" s="39">
        <f>'Source Data'!AR760-'Source Data'!N760</f>
        <v>105456</v>
      </c>
      <c r="K760" s="64">
        <f t="shared" si="11"/>
        <v>480407</v>
      </c>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row>
    <row r="761" spans="1:47" ht="20" customHeight="1">
      <c r="A761" s="48" t="s">
        <v>1055</v>
      </c>
      <c r="B761" s="49">
        <v>9901</v>
      </c>
      <c r="C761" s="50" t="s">
        <v>1056</v>
      </c>
      <c r="D761" s="50" t="s">
        <v>79</v>
      </c>
      <c r="E761" s="50" t="s">
        <v>74</v>
      </c>
      <c r="F761" s="39">
        <f>'Source Data'!AN761-'Source Data'!J761</f>
        <v>107621</v>
      </c>
      <c r="G761" s="39">
        <f>'Source Data'!AO761-'Source Data'!K761</f>
        <v>-14589</v>
      </c>
      <c r="H761" s="39">
        <f>'Source Data'!AP761-'Source Data'!L761</f>
        <v>142590</v>
      </c>
      <c r="I761" s="39">
        <f>'Source Data'!AQ761-'Source Data'!M761</f>
        <v>92229</v>
      </c>
      <c r="J761" s="39">
        <f>'Source Data'!AR761-'Source Data'!N761</f>
        <v>292873</v>
      </c>
      <c r="K761" s="64">
        <f t="shared" si="11"/>
        <v>620724</v>
      </c>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row>
    <row r="762" spans="1:47" ht="20" customHeight="1">
      <c r="A762" s="48" t="s">
        <v>1057</v>
      </c>
      <c r="B762" s="49">
        <v>167902</v>
      </c>
      <c r="C762" s="50" t="s">
        <v>673</v>
      </c>
      <c r="D762" s="50" t="s">
        <v>79</v>
      </c>
      <c r="E762" s="50" t="s">
        <v>74</v>
      </c>
      <c r="F762" s="39">
        <f>'Source Data'!AN762-'Source Data'!J762</f>
        <v>3879</v>
      </c>
      <c r="G762" s="39">
        <f>'Source Data'!AO762-'Source Data'!K762</f>
        <v>-30799</v>
      </c>
      <c r="H762" s="39">
        <f>'Source Data'!AP762-'Source Data'!L762</f>
        <v>8235</v>
      </c>
      <c r="I762" s="39">
        <f>'Source Data'!AQ762-'Source Data'!M762</f>
        <v>-2552</v>
      </c>
      <c r="J762" s="39">
        <f>'Source Data'!AR762-'Source Data'!N762</f>
        <v>4119</v>
      </c>
      <c r="K762" s="64">
        <f t="shared" si="11"/>
        <v>-17118</v>
      </c>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row>
    <row r="763" spans="1:47" ht="20" customHeight="1">
      <c r="A763" s="48" t="s">
        <v>1058</v>
      </c>
      <c r="B763" s="49">
        <v>198906</v>
      </c>
      <c r="C763" s="50" t="s">
        <v>282</v>
      </c>
      <c r="D763" s="50" t="s">
        <v>79</v>
      </c>
      <c r="E763" s="50" t="s">
        <v>74</v>
      </c>
      <c r="F763" s="39">
        <f>'Source Data'!AN763-'Source Data'!J763</f>
        <v>59323</v>
      </c>
      <c r="G763" s="39">
        <f>'Source Data'!AO763-'Source Data'!K763</f>
        <v>48453</v>
      </c>
      <c r="H763" s="39">
        <f>'Source Data'!AP763-'Source Data'!L763</f>
        <v>75561</v>
      </c>
      <c r="I763" s="39">
        <f>'Source Data'!AQ763-'Source Data'!M763</f>
        <v>86725</v>
      </c>
      <c r="J763" s="39">
        <f>'Source Data'!AR763-'Source Data'!N763</f>
        <v>104389</v>
      </c>
      <c r="K763" s="64">
        <f t="shared" si="11"/>
        <v>374451</v>
      </c>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row>
    <row r="764" spans="1:47" ht="20" customHeight="1">
      <c r="A764" s="48" t="s">
        <v>1059</v>
      </c>
      <c r="B764" s="49">
        <v>138903</v>
      </c>
      <c r="C764" s="50" t="s">
        <v>218</v>
      </c>
      <c r="D764" s="50" t="s">
        <v>79</v>
      </c>
      <c r="E764" s="50" t="s">
        <v>74</v>
      </c>
      <c r="F764" s="39">
        <f>'Source Data'!AN764-'Source Data'!J764</f>
        <v>76363</v>
      </c>
      <c r="G764" s="39">
        <f>'Source Data'!AO764-'Source Data'!K764</f>
        <v>151366</v>
      </c>
      <c r="H764" s="39">
        <f>'Source Data'!AP764-'Source Data'!L764</f>
        <v>56078</v>
      </c>
      <c r="I764" s="39">
        <f>'Source Data'!AQ764-'Source Data'!M764</f>
        <v>42627</v>
      </c>
      <c r="J764" s="39">
        <f>'Source Data'!AR764-'Source Data'!N764</f>
        <v>28610</v>
      </c>
      <c r="K764" s="64">
        <f t="shared" si="11"/>
        <v>355044</v>
      </c>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row>
    <row r="765" spans="1:47" ht="20" customHeight="1">
      <c r="A765" s="48" t="s">
        <v>1060</v>
      </c>
      <c r="B765" s="49">
        <v>107908</v>
      </c>
      <c r="C765" s="50" t="s">
        <v>163</v>
      </c>
      <c r="D765" s="50" t="s">
        <v>79</v>
      </c>
      <c r="E765" s="50" t="s">
        <v>74</v>
      </c>
      <c r="F765" s="39">
        <f>'Source Data'!AN765-'Source Data'!J765</f>
        <v>-7535</v>
      </c>
      <c r="G765" s="39">
        <f>'Source Data'!AO765-'Source Data'!K765</f>
        <v>25474</v>
      </c>
      <c r="H765" s="39">
        <f>'Source Data'!AP765-'Source Data'!L765</f>
        <v>42868</v>
      </c>
      <c r="I765" s="39">
        <f>'Source Data'!AQ765-'Source Data'!M765</f>
        <v>24021</v>
      </c>
      <c r="J765" s="39">
        <f>'Source Data'!AR765-'Source Data'!N765</f>
        <v>25986</v>
      </c>
      <c r="K765" s="64">
        <f t="shared" si="11"/>
        <v>110814</v>
      </c>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row>
    <row r="766" spans="1:47" ht="20" customHeight="1">
      <c r="A766" s="48" t="s">
        <v>1061</v>
      </c>
      <c r="B766" s="49">
        <v>174904</v>
      </c>
      <c r="C766" s="50" t="s">
        <v>372</v>
      </c>
      <c r="D766" s="50" t="s">
        <v>79</v>
      </c>
      <c r="E766" s="50" t="s">
        <v>74</v>
      </c>
      <c r="F766" s="39">
        <f>'Source Data'!AN766-'Source Data'!J766</f>
        <v>761340</v>
      </c>
      <c r="G766" s="39">
        <f>'Source Data'!AO766-'Source Data'!K766</f>
        <v>-107041</v>
      </c>
      <c r="H766" s="39">
        <f>'Source Data'!AP766-'Source Data'!L766</f>
        <v>535594</v>
      </c>
      <c r="I766" s="39">
        <f>'Source Data'!AQ766-'Source Data'!M766</f>
        <v>197958</v>
      </c>
      <c r="J766" s="39">
        <f>'Source Data'!AR766-'Source Data'!N766</f>
        <v>896516</v>
      </c>
      <c r="K766" s="64">
        <f t="shared" si="11"/>
        <v>2284367</v>
      </c>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row>
    <row r="767" spans="1:47" ht="20" customHeight="1">
      <c r="A767" s="48" t="s">
        <v>1062</v>
      </c>
      <c r="B767" s="49">
        <v>163903</v>
      </c>
      <c r="C767" s="50" t="s">
        <v>496</v>
      </c>
      <c r="D767" s="50" t="s">
        <v>79</v>
      </c>
      <c r="E767" s="50" t="s">
        <v>74</v>
      </c>
      <c r="F767" s="39">
        <f>'Source Data'!AN767-'Source Data'!J767</f>
        <v>247714</v>
      </c>
      <c r="G767" s="39">
        <f>'Source Data'!AO767-'Source Data'!K767</f>
        <v>350406</v>
      </c>
      <c r="H767" s="39">
        <f>'Source Data'!AP767-'Source Data'!L767</f>
        <v>301111</v>
      </c>
      <c r="I767" s="39">
        <f>'Source Data'!AQ767-'Source Data'!M767</f>
        <v>59701</v>
      </c>
      <c r="J767" s="39">
        <f>'Source Data'!AR767-'Source Data'!N767</f>
        <v>61746</v>
      </c>
      <c r="K767" s="64">
        <f t="shared" si="11"/>
        <v>1020678</v>
      </c>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row>
    <row r="768" spans="1:47" ht="20" customHeight="1">
      <c r="A768" s="48" t="s">
        <v>1063</v>
      </c>
      <c r="B768" s="49">
        <v>94903</v>
      </c>
      <c r="C768" s="50" t="s">
        <v>980</v>
      </c>
      <c r="D768" s="50" t="s">
        <v>79</v>
      </c>
      <c r="E768" s="50" t="s">
        <v>74</v>
      </c>
      <c r="F768" s="39">
        <f>'Source Data'!AN768-'Source Data'!J768</f>
        <v>993777</v>
      </c>
      <c r="G768" s="39">
        <f>'Source Data'!AO768-'Source Data'!K768</f>
        <v>546876</v>
      </c>
      <c r="H768" s="39">
        <f>'Source Data'!AP768-'Source Data'!L768</f>
        <v>501247</v>
      </c>
      <c r="I768" s="39">
        <f>'Source Data'!AQ768-'Source Data'!M768</f>
        <v>61010</v>
      </c>
      <c r="J768" s="39">
        <f>'Source Data'!AR768-'Source Data'!N768</f>
        <v>86920</v>
      </c>
      <c r="K768" s="64">
        <f t="shared" si="11"/>
        <v>2189830</v>
      </c>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row>
    <row r="769" spans="1:47" ht="20" customHeight="1">
      <c r="A769" s="48" t="s">
        <v>1064</v>
      </c>
      <c r="B769" s="49">
        <v>93904</v>
      </c>
      <c r="C769" s="50" t="s">
        <v>133</v>
      </c>
      <c r="D769" s="50" t="s">
        <v>79</v>
      </c>
      <c r="E769" s="50" t="s">
        <v>74</v>
      </c>
      <c r="F769" s="39">
        <f>'Source Data'!AN769-'Source Data'!J769</f>
        <v>741863</v>
      </c>
      <c r="G769" s="39">
        <f>'Source Data'!AO769-'Source Data'!K769</f>
        <v>272457</v>
      </c>
      <c r="H769" s="39">
        <f>'Source Data'!AP769-'Source Data'!L769</f>
        <v>452860</v>
      </c>
      <c r="I769" s="39">
        <f>'Source Data'!AQ769-'Source Data'!M769</f>
        <v>562847</v>
      </c>
      <c r="J769" s="39">
        <f>'Source Data'!AR769-'Source Data'!N769</f>
        <v>205948</v>
      </c>
      <c r="K769" s="64">
        <f t="shared" si="11"/>
        <v>2235975</v>
      </c>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row>
    <row r="770" spans="1:47" ht="20" customHeight="1">
      <c r="A770" s="48" t="s">
        <v>1065</v>
      </c>
      <c r="B770" s="49">
        <v>35903</v>
      </c>
      <c r="C770" s="50" t="s">
        <v>534</v>
      </c>
      <c r="D770" s="50" t="s">
        <v>79</v>
      </c>
      <c r="E770" s="50" t="s">
        <v>74</v>
      </c>
      <c r="F770" s="39">
        <f>'Source Data'!AN770-'Source Data'!J770</f>
        <v>25260</v>
      </c>
      <c r="G770" s="39">
        <f>'Source Data'!AO770-'Source Data'!K770</f>
        <v>22006</v>
      </c>
      <c r="H770" s="39">
        <f>'Source Data'!AP770-'Source Data'!L770</f>
        <v>32364</v>
      </c>
      <c r="I770" s="39">
        <f>'Source Data'!AQ770-'Source Data'!M770</f>
        <v>1248</v>
      </c>
      <c r="J770" s="39">
        <f>'Source Data'!AR770-'Source Data'!N770</f>
        <v>29491</v>
      </c>
      <c r="K770" s="64">
        <f t="shared" si="11"/>
        <v>110369</v>
      </c>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row>
    <row r="771" spans="1:47" ht="20" customHeight="1">
      <c r="A771" s="48" t="s">
        <v>1066</v>
      </c>
      <c r="B771" s="49">
        <v>1906</v>
      </c>
      <c r="C771" s="50" t="s">
        <v>360</v>
      </c>
      <c r="D771" s="50" t="s">
        <v>79</v>
      </c>
      <c r="E771" s="50" t="s">
        <v>74</v>
      </c>
      <c r="F771" s="39">
        <f>'Source Data'!AN771-'Source Data'!J771</f>
        <v>38306</v>
      </c>
      <c r="G771" s="39">
        <f>'Source Data'!AO771-'Source Data'!K771</f>
        <v>5661</v>
      </c>
      <c r="H771" s="39">
        <f>'Source Data'!AP771-'Source Data'!L771</f>
        <v>34699</v>
      </c>
      <c r="I771" s="39">
        <f>'Source Data'!AQ771-'Source Data'!M771</f>
        <v>24307</v>
      </c>
      <c r="J771" s="39">
        <f>'Source Data'!AR771-'Source Data'!N771</f>
        <v>88322</v>
      </c>
      <c r="K771" s="64">
        <f t="shared" si="11"/>
        <v>191295</v>
      </c>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row>
    <row r="772" spans="1:47" ht="20" customHeight="1">
      <c r="A772" s="48" t="s">
        <v>1067</v>
      </c>
      <c r="B772" s="49">
        <v>123905</v>
      </c>
      <c r="C772" s="50" t="s">
        <v>202</v>
      </c>
      <c r="D772" s="50" t="s">
        <v>79</v>
      </c>
      <c r="E772" s="50" t="s">
        <v>74</v>
      </c>
      <c r="F772" s="39">
        <f>'Source Data'!AN772-'Source Data'!J772</f>
        <v>218851</v>
      </c>
      <c r="G772" s="39">
        <f>'Source Data'!AO772-'Source Data'!K772</f>
        <v>428383</v>
      </c>
      <c r="H772" s="39">
        <f>'Source Data'!AP772-'Source Data'!L772</f>
        <v>382673</v>
      </c>
      <c r="I772" s="39">
        <f>'Source Data'!AQ772-'Source Data'!M772</f>
        <v>729373</v>
      </c>
      <c r="J772" s="39">
        <f>'Source Data'!AR772-'Source Data'!N772</f>
        <v>1052930</v>
      </c>
      <c r="K772" s="64">
        <f t="shared" si="11"/>
        <v>2812210</v>
      </c>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row>
    <row r="773" spans="1:47" ht="20" customHeight="1">
      <c r="A773" s="48" t="s">
        <v>1068</v>
      </c>
      <c r="B773" s="49">
        <v>79906</v>
      </c>
      <c r="C773" s="50" t="s">
        <v>626</v>
      </c>
      <c r="D773" s="50" t="s">
        <v>79</v>
      </c>
      <c r="E773" s="50" t="s">
        <v>74</v>
      </c>
      <c r="F773" s="39">
        <f>'Source Data'!AN773-'Source Data'!J773</f>
        <v>820754</v>
      </c>
      <c r="G773" s="39">
        <f>'Source Data'!AO773-'Source Data'!K773</f>
        <v>471105</v>
      </c>
      <c r="H773" s="39">
        <f>'Source Data'!AP773-'Source Data'!L773</f>
        <v>450478</v>
      </c>
      <c r="I773" s="39">
        <f>'Source Data'!AQ773-'Source Data'!M773</f>
        <v>274807</v>
      </c>
      <c r="J773" s="39">
        <f>'Source Data'!AR773-'Source Data'!N773</f>
        <v>769306</v>
      </c>
      <c r="K773" s="64">
        <f t="shared" si="11"/>
        <v>2786450</v>
      </c>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row>
    <row r="774" spans="1:47" ht="20" customHeight="1">
      <c r="A774" s="48" t="s">
        <v>1069</v>
      </c>
      <c r="B774" s="49">
        <v>19905</v>
      </c>
      <c r="C774" s="50" t="s">
        <v>512</v>
      </c>
      <c r="D774" s="50" t="s">
        <v>79</v>
      </c>
      <c r="E774" s="50" t="s">
        <v>74</v>
      </c>
      <c r="F774" s="39">
        <f>'Source Data'!AN774-'Source Data'!J774</f>
        <v>50755</v>
      </c>
      <c r="G774" s="39">
        <f>'Source Data'!AO774-'Source Data'!K774</f>
        <v>192780</v>
      </c>
      <c r="H774" s="39">
        <f>'Source Data'!AP774-'Source Data'!L774</f>
        <v>227212</v>
      </c>
      <c r="I774" s="39">
        <f>'Source Data'!AQ774-'Source Data'!M774</f>
        <v>90509</v>
      </c>
      <c r="J774" s="39">
        <f>'Source Data'!AR774-'Source Data'!N774</f>
        <v>251489</v>
      </c>
      <c r="K774" s="64">
        <f t="shared" ref="K774:K837" si="12">SUM(F774:J774)</f>
        <v>812745</v>
      </c>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row>
    <row r="775" spans="1:47" ht="20" customHeight="1">
      <c r="A775" s="48" t="s">
        <v>1070</v>
      </c>
      <c r="B775" s="49">
        <v>46901</v>
      </c>
      <c r="C775" s="50" t="s">
        <v>432</v>
      </c>
      <c r="D775" s="50" t="s">
        <v>79</v>
      </c>
      <c r="E775" s="50" t="s">
        <v>74</v>
      </c>
      <c r="F775" s="39">
        <f>'Source Data'!AN775-'Source Data'!J775</f>
        <v>1473457</v>
      </c>
      <c r="G775" s="39">
        <f>'Source Data'!AO775-'Source Data'!K775</f>
        <v>144186</v>
      </c>
      <c r="H775" s="39">
        <f>'Source Data'!AP775-'Source Data'!L775</f>
        <v>1280625</v>
      </c>
      <c r="I775" s="39">
        <f>'Source Data'!AQ775-'Source Data'!M775</f>
        <v>1271483</v>
      </c>
      <c r="J775" s="39">
        <f>'Source Data'!AR775-'Source Data'!N775</f>
        <v>939905</v>
      </c>
      <c r="K775" s="64">
        <f t="shared" si="12"/>
        <v>5109656</v>
      </c>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row>
    <row r="776" spans="1:47" ht="20" customHeight="1">
      <c r="A776" s="48" t="s">
        <v>1071</v>
      </c>
      <c r="B776" s="49">
        <v>170908</v>
      </c>
      <c r="C776" s="50" t="s">
        <v>448</v>
      </c>
      <c r="D776" s="50" t="s">
        <v>79</v>
      </c>
      <c r="E776" s="50" t="s">
        <v>74</v>
      </c>
      <c r="F776" s="39">
        <f>'Source Data'!AN776-'Source Data'!J776</f>
        <v>2039871</v>
      </c>
      <c r="G776" s="39">
        <f>'Source Data'!AO776-'Source Data'!K776</f>
        <v>2788177</v>
      </c>
      <c r="H776" s="39">
        <f>'Source Data'!AP776-'Source Data'!L776</f>
        <v>3568424</v>
      </c>
      <c r="I776" s="39">
        <f>'Source Data'!AQ776-'Source Data'!M776</f>
        <v>2280297</v>
      </c>
      <c r="J776" s="39">
        <f>'Source Data'!AR776-'Source Data'!N776</f>
        <v>924251</v>
      </c>
      <c r="K776" s="64">
        <f t="shared" si="12"/>
        <v>11601020</v>
      </c>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row>
    <row r="777" spans="1:47" ht="20" customHeight="1">
      <c r="A777" s="48" t="s">
        <v>1072</v>
      </c>
      <c r="B777" s="49">
        <v>152902</v>
      </c>
      <c r="C777" s="50" t="s">
        <v>221</v>
      </c>
      <c r="D777" s="50" t="s">
        <v>79</v>
      </c>
      <c r="E777" s="50" t="s">
        <v>74</v>
      </c>
      <c r="F777" s="39">
        <f>'Source Data'!AN777-'Source Data'!J777</f>
        <v>-72067</v>
      </c>
      <c r="G777" s="39">
        <f>'Source Data'!AO777-'Source Data'!K777</f>
        <v>-9633</v>
      </c>
      <c r="H777" s="39">
        <f>'Source Data'!AP777-'Source Data'!L777</f>
        <v>52853</v>
      </c>
      <c r="I777" s="39">
        <f>'Source Data'!AQ777-'Source Data'!M777</f>
        <v>79551</v>
      </c>
      <c r="J777" s="39">
        <f>'Source Data'!AR777-'Source Data'!N777</f>
        <v>144844</v>
      </c>
      <c r="K777" s="64">
        <f t="shared" si="12"/>
        <v>195548</v>
      </c>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row>
    <row r="778" spans="1:47" ht="20" customHeight="1">
      <c r="A778" s="48" t="s">
        <v>1073</v>
      </c>
      <c r="B778" s="49">
        <v>230906</v>
      </c>
      <c r="C778" s="50" t="s">
        <v>225</v>
      </c>
      <c r="D778" s="50" t="s">
        <v>79</v>
      </c>
      <c r="E778" s="50" t="s">
        <v>74</v>
      </c>
      <c r="F778" s="39">
        <f>'Source Data'!AN778-'Source Data'!J778</f>
        <v>-46108</v>
      </c>
      <c r="G778" s="39">
        <f>'Source Data'!AO778-'Source Data'!K778</f>
        <v>-136868</v>
      </c>
      <c r="H778" s="39">
        <f>'Source Data'!AP778-'Source Data'!L778</f>
        <v>63731</v>
      </c>
      <c r="I778" s="39">
        <f>'Source Data'!AQ778-'Source Data'!M778</f>
        <v>145169</v>
      </c>
      <c r="J778" s="39">
        <f>'Source Data'!AR778-'Source Data'!N778</f>
        <v>96323</v>
      </c>
      <c r="K778" s="64">
        <f t="shared" si="12"/>
        <v>122247</v>
      </c>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row>
    <row r="779" spans="1:47" ht="20" customHeight="1">
      <c r="A779" s="48" t="s">
        <v>1074</v>
      </c>
      <c r="B779" s="49">
        <v>15805</v>
      </c>
      <c r="C779" s="50" t="s">
        <v>99</v>
      </c>
      <c r="D779" s="50" t="s">
        <v>71</v>
      </c>
      <c r="E779" s="50" t="s">
        <v>74</v>
      </c>
      <c r="F779" s="39">
        <f>'Source Data'!AN779-'Source Data'!J779</f>
        <v>-28016</v>
      </c>
      <c r="G779" s="39">
        <f>'Source Data'!AO779-'Source Data'!K779</f>
        <v>-220582</v>
      </c>
      <c r="H779" s="39">
        <f>'Source Data'!AP779-'Source Data'!L779</f>
        <v>-77904</v>
      </c>
      <c r="I779" s="39">
        <f>'Source Data'!AQ779-'Source Data'!M779</f>
        <v>-70190</v>
      </c>
      <c r="J779" s="39">
        <f>'Source Data'!AR779-'Source Data'!N779</f>
        <v>35598</v>
      </c>
      <c r="K779" s="64">
        <f t="shared" si="12"/>
        <v>-361094</v>
      </c>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row>
    <row r="780" spans="1:47" ht="20" customHeight="1">
      <c r="A780" s="48" t="s">
        <v>1075</v>
      </c>
      <c r="B780" s="49">
        <v>220822</v>
      </c>
      <c r="C780" s="50" t="s">
        <v>91</v>
      </c>
      <c r="D780" s="50" t="s">
        <v>71</v>
      </c>
      <c r="E780" s="50" t="s">
        <v>292</v>
      </c>
      <c r="F780" s="39">
        <f>'Source Data'!AN780-'Source Data'!J780</f>
        <v>9566</v>
      </c>
      <c r="G780" s="39">
        <f>'Source Data'!AO780-'Source Data'!K780</f>
        <v>138140</v>
      </c>
      <c r="H780" s="39">
        <f>'Source Data'!AP780-'Source Data'!L780</f>
        <v>99365</v>
      </c>
      <c r="I780" s="39">
        <f>'Source Data'!AQ780-'Source Data'!M780</f>
        <v>2558</v>
      </c>
      <c r="J780" s="39">
        <f>'Source Data'!AR780-'Source Data'!N780</f>
        <v>0</v>
      </c>
      <c r="K780" s="64">
        <f t="shared" si="12"/>
        <v>249629</v>
      </c>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row>
    <row r="781" spans="1:47" ht="20" customHeight="1">
      <c r="A781" s="48" t="s">
        <v>1076</v>
      </c>
      <c r="B781" s="49">
        <v>153905</v>
      </c>
      <c r="C781" s="50" t="s">
        <v>1077</v>
      </c>
      <c r="D781" s="50" t="s">
        <v>79</v>
      </c>
      <c r="E781" s="50" t="s">
        <v>74</v>
      </c>
      <c r="F781" s="39">
        <f>'Source Data'!AN781-'Source Data'!J781</f>
        <v>-57509</v>
      </c>
      <c r="G781" s="39">
        <f>'Source Data'!AO781-'Source Data'!K781</f>
        <v>85747</v>
      </c>
      <c r="H781" s="39">
        <f>'Source Data'!AP781-'Source Data'!L781</f>
        <v>113721</v>
      </c>
      <c r="I781" s="39">
        <f>'Source Data'!AQ781-'Source Data'!M781</f>
        <v>63584</v>
      </c>
      <c r="J781" s="39">
        <f>'Source Data'!AR781-'Source Data'!N781</f>
        <v>183809</v>
      </c>
      <c r="K781" s="64">
        <f t="shared" si="12"/>
        <v>389352</v>
      </c>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row>
    <row r="782" spans="1:47" ht="20" customHeight="1">
      <c r="A782" s="48" t="s">
        <v>1078</v>
      </c>
      <c r="B782" s="49">
        <v>37908</v>
      </c>
      <c r="C782" s="50" t="s">
        <v>116</v>
      </c>
      <c r="D782" s="50" t="s">
        <v>79</v>
      </c>
      <c r="E782" s="50" t="s">
        <v>74</v>
      </c>
      <c r="F782" s="39">
        <f>'Source Data'!AN782-'Source Data'!J782</f>
        <v>46090</v>
      </c>
      <c r="G782" s="39">
        <f>'Source Data'!AO782-'Source Data'!K782</f>
        <v>-4334</v>
      </c>
      <c r="H782" s="39">
        <f>'Source Data'!AP782-'Source Data'!L782</f>
        <v>59081</v>
      </c>
      <c r="I782" s="39">
        <f>'Source Data'!AQ782-'Source Data'!M782</f>
        <v>52328</v>
      </c>
      <c r="J782" s="39">
        <f>'Source Data'!AR782-'Source Data'!N782</f>
        <v>107719</v>
      </c>
      <c r="K782" s="64">
        <f t="shared" si="12"/>
        <v>260884</v>
      </c>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row>
    <row r="783" spans="1:47" ht="20" customHeight="1">
      <c r="A783" s="48" t="s">
        <v>1079</v>
      </c>
      <c r="B783" s="49">
        <v>236901</v>
      </c>
      <c r="C783" s="50" t="s">
        <v>799</v>
      </c>
      <c r="D783" s="50" t="s">
        <v>79</v>
      </c>
      <c r="E783" s="50" t="s">
        <v>74</v>
      </c>
      <c r="F783" s="39">
        <f>'Source Data'!AN783-'Source Data'!J783</f>
        <v>171758</v>
      </c>
      <c r="G783" s="39">
        <f>'Source Data'!AO783-'Source Data'!K783</f>
        <v>22656</v>
      </c>
      <c r="H783" s="39">
        <f>'Source Data'!AP783-'Source Data'!L783</f>
        <v>216500</v>
      </c>
      <c r="I783" s="39">
        <f>'Source Data'!AQ783-'Source Data'!M783</f>
        <v>69887</v>
      </c>
      <c r="J783" s="39">
        <f>'Source Data'!AR783-'Source Data'!N783</f>
        <v>54084</v>
      </c>
      <c r="K783" s="64">
        <f t="shared" si="12"/>
        <v>534885</v>
      </c>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row>
    <row r="784" spans="1:47" ht="20" customHeight="1">
      <c r="A784" s="48" t="s">
        <v>1080</v>
      </c>
      <c r="B784" s="49">
        <v>252902</v>
      </c>
      <c r="C784" s="50" t="s">
        <v>688</v>
      </c>
      <c r="D784" s="50" t="s">
        <v>79</v>
      </c>
      <c r="E784" s="50" t="s">
        <v>74</v>
      </c>
      <c r="F784" s="39">
        <f>'Source Data'!AN784-'Source Data'!J784</f>
        <v>23045</v>
      </c>
      <c r="G784" s="39">
        <f>'Source Data'!AO784-'Source Data'!K784</f>
        <v>16467</v>
      </c>
      <c r="H784" s="39">
        <f>'Source Data'!AP784-'Source Data'!L784</f>
        <v>47940</v>
      </c>
      <c r="I784" s="39">
        <f>'Source Data'!AQ784-'Source Data'!M784</f>
        <v>106983</v>
      </c>
      <c r="J784" s="39">
        <f>'Source Data'!AR784-'Source Data'!N784</f>
        <v>51659</v>
      </c>
      <c r="K784" s="64">
        <f t="shared" si="12"/>
        <v>246094</v>
      </c>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row>
    <row r="785" spans="1:47" ht="20" customHeight="1">
      <c r="A785" s="48" t="s">
        <v>1081</v>
      </c>
      <c r="B785" s="49">
        <v>220817</v>
      </c>
      <c r="C785" s="50" t="s">
        <v>91</v>
      </c>
      <c r="D785" s="50" t="s">
        <v>71</v>
      </c>
      <c r="E785" s="50" t="s">
        <v>74</v>
      </c>
      <c r="F785" s="39">
        <f>'Source Data'!AN785-'Source Data'!J785</f>
        <v>507513</v>
      </c>
      <c r="G785" s="39">
        <f>'Source Data'!AO785-'Source Data'!K785</f>
        <v>-28879</v>
      </c>
      <c r="H785" s="39">
        <f>'Source Data'!AP785-'Source Data'!L785</f>
        <v>224551</v>
      </c>
      <c r="I785" s="39">
        <f>'Source Data'!AQ785-'Source Data'!M785</f>
        <v>369363</v>
      </c>
      <c r="J785" s="39">
        <f>'Source Data'!AR785-'Source Data'!N785</f>
        <v>150547</v>
      </c>
      <c r="K785" s="64">
        <f t="shared" si="12"/>
        <v>1223095</v>
      </c>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row>
    <row r="786" spans="1:47" ht="20" customHeight="1">
      <c r="A786" s="48" t="s">
        <v>1082</v>
      </c>
      <c r="B786" s="49">
        <v>176902</v>
      </c>
      <c r="C786" s="50" t="s">
        <v>324</v>
      </c>
      <c r="D786" s="50" t="s">
        <v>79</v>
      </c>
      <c r="E786" s="50" t="s">
        <v>74</v>
      </c>
      <c r="F786" s="39">
        <f>'Source Data'!AN786-'Source Data'!J786</f>
        <v>92394</v>
      </c>
      <c r="G786" s="39">
        <f>'Source Data'!AO786-'Source Data'!K786</f>
        <v>96813</v>
      </c>
      <c r="H786" s="39">
        <f>'Source Data'!AP786-'Source Data'!L786</f>
        <v>189138</v>
      </c>
      <c r="I786" s="39">
        <f>'Source Data'!AQ786-'Source Data'!M786</f>
        <v>3948</v>
      </c>
      <c r="J786" s="39">
        <f>'Source Data'!AR786-'Source Data'!N786</f>
        <v>274897</v>
      </c>
      <c r="K786" s="64">
        <f t="shared" si="12"/>
        <v>657190</v>
      </c>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row>
    <row r="787" spans="1:47" ht="20" customHeight="1">
      <c r="A787" s="48" t="s">
        <v>1083</v>
      </c>
      <c r="B787" s="49">
        <v>89903</v>
      </c>
      <c r="C787" s="50" t="s">
        <v>677</v>
      </c>
      <c r="D787" s="50" t="s">
        <v>79</v>
      </c>
      <c r="E787" s="50" t="s">
        <v>74</v>
      </c>
      <c r="F787" s="39">
        <f>'Source Data'!AN787-'Source Data'!J787</f>
        <v>153443</v>
      </c>
      <c r="G787" s="39">
        <f>'Source Data'!AO787-'Source Data'!K787</f>
        <v>260411</v>
      </c>
      <c r="H787" s="39">
        <f>'Source Data'!AP787-'Source Data'!L787</f>
        <v>89438</v>
      </c>
      <c r="I787" s="39">
        <f>'Source Data'!AQ787-'Source Data'!M787</f>
        <v>45440</v>
      </c>
      <c r="J787" s="39">
        <f>'Source Data'!AR787-'Source Data'!N787</f>
        <v>96258</v>
      </c>
      <c r="K787" s="64">
        <f t="shared" si="12"/>
        <v>644990</v>
      </c>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row>
    <row r="788" spans="1:47" ht="20" customHeight="1">
      <c r="A788" s="48" t="s">
        <v>1084</v>
      </c>
      <c r="B788" s="49">
        <v>169902</v>
      </c>
      <c r="C788" s="50" t="s">
        <v>267</v>
      </c>
      <c r="D788" s="50" t="s">
        <v>79</v>
      </c>
      <c r="E788" s="50" t="s">
        <v>74</v>
      </c>
      <c r="F788" s="39">
        <f>'Source Data'!AN788-'Source Data'!J788</f>
        <v>67103</v>
      </c>
      <c r="G788" s="39">
        <f>'Source Data'!AO788-'Source Data'!K788</f>
        <v>-40679</v>
      </c>
      <c r="H788" s="39">
        <f>'Source Data'!AP788-'Source Data'!L788</f>
        <v>259746</v>
      </c>
      <c r="I788" s="39">
        <f>'Source Data'!AQ788-'Source Data'!M788</f>
        <v>63176</v>
      </c>
      <c r="J788" s="39">
        <f>'Source Data'!AR788-'Source Data'!N788</f>
        <v>131291</v>
      </c>
      <c r="K788" s="64">
        <f t="shared" si="12"/>
        <v>480637</v>
      </c>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row>
    <row r="789" spans="1:47" ht="20" customHeight="1">
      <c r="A789" s="48" t="s">
        <v>1085</v>
      </c>
      <c r="B789" s="49">
        <v>62902</v>
      </c>
      <c r="C789" s="50" t="s">
        <v>488</v>
      </c>
      <c r="D789" s="50" t="s">
        <v>79</v>
      </c>
      <c r="E789" s="50" t="s">
        <v>74</v>
      </c>
      <c r="F789" s="39">
        <f>'Source Data'!AN789-'Source Data'!J789</f>
        <v>-3631</v>
      </c>
      <c r="G789" s="39">
        <f>'Source Data'!AO789-'Source Data'!K789</f>
        <v>72371</v>
      </c>
      <c r="H789" s="39">
        <f>'Source Data'!AP789-'Source Data'!L789</f>
        <v>21598</v>
      </c>
      <c r="I789" s="39">
        <f>'Source Data'!AQ789-'Source Data'!M789</f>
        <v>-4766</v>
      </c>
      <c r="J789" s="39">
        <f>'Source Data'!AR789-'Source Data'!N789</f>
        <v>16426</v>
      </c>
      <c r="K789" s="64">
        <f t="shared" si="12"/>
        <v>101998</v>
      </c>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row>
    <row r="790" spans="1:47" ht="20" customHeight="1">
      <c r="A790" s="48" t="s">
        <v>1086</v>
      </c>
      <c r="B790" s="49">
        <v>145906</v>
      </c>
      <c r="C790" s="50" t="s">
        <v>318</v>
      </c>
      <c r="D790" s="50" t="s">
        <v>79</v>
      </c>
      <c r="E790" s="50" t="s">
        <v>74</v>
      </c>
      <c r="F790" s="39">
        <f>'Source Data'!AN790-'Source Data'!J790</f>
        <v>144988</v>
      </c>
      <c r="G790" s="39">
        <f>'Source Data'!AO790-'Source Data'!K790</f>
        <v>213678</v>
      </c>
      <c r="H790" s="39">
        <f>'Source Data'!AP790-'Source Data'!L790</f>
        <v>145338</v>
      </c>
      <c r="I790" s="39">
        <f>'Source Data'!AQ790-'Source Data'!M790</f>
        <v>96438</v>
      </c>
      <c r="J790" s="39">
        <f>'Source Data'!AR790-'Source Data'!N790</f>
        <v>69826</v>
      </c>
      <c r="K790" s="64">
        <f t="shared" si="12"/>
        <v>670268</v>
      </c>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row>
    <row r="791" spans="1:47" ht="20" customHeight="1">
      <c r="A791" s="48" t="s">
        <v>1087</v>
      </c>
      <c r="B791" s="49">
        <v>15910</v>
      </c>
      <c r="C791" s="50" t="s">
        <v>99</v>
      </c>
      <c r="D791" s="50" t="s">
        <v>79</v>
      </c>
      <c r="E791" s="50" t="s">
        <v>74</v>
      </c>
      <c r="F791" s="39">
        <f>'Source Data'!AN791-'Source Data'!J791</f>
        <v>544260</v>
      </c>
      <c r="G791" s="39">
        <f>'Source Data'!AO791-'Source Data'!K791</f>
        <v>12635647</v>
      </c>
      <c r="H791" s="39">
        <f>'Source Data'!AP791-'Source Data'!L791</f>
        <v>3051785</v>
      </c>
      <c r="I791" s="39">
        <f>'Source Data'!AQ791-'Source Data'!M791</f>
        <v>4094321</v>
      </c>
      <c r="J791" s="39">
        <f>'Source Data'!AR791-'Source Data'!N791</f>
        <v>2804674</v>
      </c>
      <c r="K791" s="64">
        <f t="shared" si="12"/>
        <v>23130687</v>
      </c>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row>
    <row r="792" spans="1:47" ht="20" customHeight="1">
      <c r="A792" s="48" t="s">
        <v>1088</v>
      </c>
      <c r="B792" s="49">
        <v>112906</v>
      </c>
      <c r="C792" s="50" t="s">
        <v>439</v>
      </c>
      <c r="D792" s="50" t="s">
        <v>79</v>
      </c>
      <c r="E792" s="50" t="s">
        <v>74</v>
      </c>
      <c r="F792" s="39">
        <f>'Source Data'!AN792-'Source Data'!J792</f>
        <v>76955</v>
      </c>
      <c r="G792" s="39">
        <f>'Source Data'!AO792-'Source Data'!K792</f>
        <v>21089</v>
      </c>
      <c r="H792" s="39">
        <f>'Source Data'!AP792-'Source Data'!L792</f>
        <v>65260</v>
      </c>
      <c r="I792" s="39">
        <f>'Source Data'!AQ792-'Source Data'!M792</f>
        <v>14198</v>
      </c>
      <c r="J792" s="39">
        <f>'Source Data'!AR792-'Source Data'!N792</f>
        <v>46302</v>
      </c>
      <c r="K792" s="64">
        <f t="shared" si="12"/>
        <v>223804</v>
      </c>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row>
    <row r="793" spans="1:47" ht="20" customHeight="1">
      <c r="A793" s="48" t="s">
        <v>1089</v>
      </c>
      <c r="B793" s="49">
        <v>139911</v>
      </c>
      <c r="C793" s="50" t="s">
        <v>398</v>
      </c>
      <c r="D793" s="50" t="s">
        <v>79</v>
      </c>
      <c r="E793" s="50" t="s">
        <v>74</v>
      </c>
      <c r="F793" s="39">
        <f>'Source Data'!AN793-'Source Data'!J793</f>
        <v>150113</v>
      </c>
      <c r="G793" s="39">
        <f>'Source Data'!AO793-'Source Data'!K793</f>
        <v>-117756</v>
      </c>
      <c r="H793" s="39">
        <f>'Source Data'!AP793-'Source Data'!L793</f>
        <v>241391</v>
      </c>
      <c r="I793" s="39">
        <f>'Source Data'!AQ793-'Source Data'!M793</f>
        <v>443807</v>
      </c>
      <c r="J793" s="39">
        <f>'Source Data'!AR793-'Source Data'!N793</f>
        <v>369301</v>
      </c>
      <c r="K793" s="64">
        <f t="shared" si="12"/>
        <v>1086856</v>
      </c>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row>
    <row r="794" spans="1:47" ht="20" customHeight="1">
      <c r="A794" s="48" t="s">
        <v>1090</v>
      </c>
      <c r="B794" s="49">
        <v>61802</v>
      </c>
      <c r="C794" s="50" t="s">
        <v>152</v>
      </c>
      <c r="D794" s="50" t="s">
        <v>71</v>
      </c>
      <c r="E794" s="50" t="s">
        <v>74</v>
      </c>
      <c r="F794" s="39">
        <f>'Source Data'!AN794-'Source Data'!J794</f>
        <v>6631</v>
      </c>
      <c r="G794" s="39">
        <f>'Source Data'!AO794-'Source Data'!K794</f>
        <v>310210</v>
      </c>
      <c r="H794" s="39">
        <f>'Source Data'!AP794-'Source Data'!L794</f>
        <v>207982</v>
      </c>
      <c r="I794" s="39">
        <f>'Source Data'!AQ794-'Source Data'!M794</f>
        <v>11617</v>
      </c>
      <c r="J794" s="39">
        <f>'Source Data'!AR794-'Source Data'!N794</f>
        <v>52391</v>
      </c>
      <c r="K794" s="64">
        <f t="shared" si="12"/>
        <v>588831</v>
      </c>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row>
    <row r="795" spans="1:47" ht="20" customHeight="1">
      <c r="A795" s="48" t="s">
        <v>1091</v>
      </c>
      <c r="B795" s="49">
        <v>154903</v>
      </c>
      <c r="C795" s="50" t="s">
        <v>967</v>
      </c>
      <c r="D795" s="50" t="s">
        <v>79</v>
      </c>
      <c r="E795" s="50" t="s">
        <v>74</v>
      </c>
      <c r="F795" s="39">
        <f>'Source Data'!AN795-'Source Data'!J795</f>
        <v>28838</v>
      </c>
      <c r="G795" s="39">
        <f>'Source Data'!AO795-'Source Data'!K795</f>
        <v>42517</v>
      </c>
      <c r="H795" s="39">
        <f>'Source Data'!AP795-'Source Data'!L795</f>
        <v>65027</v>
      </c>
      <c r="I795" s="39">
        <f>'Source Data'!AQ795-'Source Data'!M795</f>
        <v>72113</v>
      </c>
      <c r="J795" s="39">
        <f>'Source Data'!AR795-'Source Data'!N795</f>
        <v>73747</v>
      </c>
      <c r="K795" s="64">
        <f t="shared" si="12"/>
        <v>282242</v>
      </c>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row>
    <row r="796" spans="1:47" ht="20" customHeight="1">
      <c r="A796" s="48" t="s">
        <v>1092</v>
      </c>
      <c r="B796" s="49">
        <v>15915</v>
      </c>
      <c r="C796" s="50" t="s">
        <v>99</v>
      </c>
      <c r="D796" s="50" t="s">
        <v>79</v>
      </c>
      <c r="E796" s="50" t="s">
        <v>74</v>
      </c>
      <c r="F796" s="39">
        <f>'Source Data'!AN796-'Source Data'!J796</f>
        <v>741952</v>
      </c>
      <c r="G796" s="39">
        <f>'Source Data'!AO796-'Source Data'!K796</f>
        <v>2080375</v>
      </c>
      <c r="H796" s="39">
        <f>'Source Data'!AP796-'Source Data'!L796</f>
        <v>10940185</v>
      </c>
      <c r="I796" s="39">
        <f>'Source Data'!AQ796-'Source Data'!M796</f>
        <v>10187489</v>
      </c>
      <c r="J796" s="39">
        <f>'Source Data'!AR796-'Source Data'!N796</f>
        <v>3514406</v>
      </c>
      <c r="K796" s="64">
        <f t="shared" si="12"/>
        <v>27464407</v>
      </c>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row>
    <row r="797" spans="1:47" ht="20" customHeight="1">
      <c r="A797" s="48" t="s">
        <v>1092</v>
      </c>
      <c r="B797" s="49">
        <v>244905</v>
      </c>
      <c r="C797" s="50" t="s">
        <v>743</v>
      </c>
      <c r="D797" s="50" t="s">
        <v>79</v>
      </c>
      <c r="E797" s="50" t="s">
        <v>74</v>
      </c>
      <c r="F797" s="39">
        <f>'Source Data'!AN797-'Source Data'!J797</f>
        <v>41130</v>
      </c>
      <c r="G797" s="39">
        <f>'Source Data'!AO797-'Source Data'!K797</f>
        <v>46121</v>
      </c>
      <c r="H797" s="39">
        <f>'Source Data'!AP797-'Source Data'!L797</f>
        <v>37043</v>
      </c>
      <c r="I797" s="39">
        <f>'Source Data'!AQ797-'Source Data'!M797</f>
        <v>43446</v>
      </c>
      <c r="J797" s="39">
        <f>'Source Data'!AR797-'Source Data'!N797</f>
        <v>44658</v>
      </c>
      <c r="K797" s="64">
        <f t="shared" si="12"/>
        <v>212398</v>
      </c>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row>
    <row r="798" spans="1:47" ht="20" customHeight="1">
      <c r="A798" s="48" t="s">
        <v>1093</v>
      </c>
      <c r="B798" s="49">
        <v>61911</v>
      </c>
      <c r="C798" s="50" t="s">
        <v>152</v>
      </c>
      <c r="D798" s="50" t="s">
        <v>79</v>
      </c>
      <c r="E798" s="50" t="s">
        <v>74</v>
      </c>
      <c r="F798" s="39">
        <f>'Source Data'!AN798-'Source Data'!J798</f>
        <v>3563990</v>
      </c>
      <c r="G798" s="39">
        <f>'Source Data'!AO798-'Source Data'!K798</f>
        <v>2524067</v>
      </c>
      <c r="H798" s="39">
        <f>'Source Data'!AP798-'Source Data'!L798</f>
        <v>5421788</v>
      </c>
      <c r="I798" s="39">
        <f>'Source Data'!AQ798-'Source Data'!M798</f>
        <v>3323464</v>
      </c>
      <c r="J798" s="39">
        <f>'Source Data'!AR798-'Source Data'!N798</f>
        <v>2530556</v>
      </c>
      <c r="K798" s="64">
        <f t="shared" si="12"/>
        <v>17363865</v>
      </c>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row>
    <row r="799" spans="1:47" ht="20" customHeight="1">
      <c r="A799" s="48" t="s">
        <v>1094</v>
      </c>
      <c r="B799" s="49">
        <v>57809</v>
      </c>
      <c r="C799" s="50" t="s">
        <v>70</v>
      </c>
      <c r="D799" s="50" t="s">
        <v>71</v>
      </c>
      <c r="E799" s="50" t="s">
        <v>74</v>
      </c>
      <c r="F799" s="39">
        <f>'Source Data'!AN799-'Source Data'!J799</f>
        <v>3506</v>
      </c>
      <c r="G799" s="39">
        <f>'Source Data'!AO799-'Source Data'!K799</f>
        <v>-18273</v>
      </c>
      <c r="H799" s="39">
        <f>'Source Data'!AP799-'Source Data'!L799</f>
        <v>-1731</v>
      </c>
      <c r="I799" s="39">
        <f>'Source Data'!AQ799-'Source Data'!M799</f>
        <v>24503</v>
      </c>
      <c r="J799" s="39">
        <f>'Source Data'!AR799-'Source Data'!N799</f>
        <v>-4923</v>
      </c>
      <c r="K799" s="64">
        <f t="shared" si="12"/>
        <v>3082</v>
      </c>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row>
    <row r="800" spans="1:47" ht="20" customHeight="1">
      <c r="A800" s="48" t="s">
        <v>1095</v>
      </c>
      <c r="B800" s="49">
        <v>57827</v>
      </c>
      <c r="C800" s="50" t="s">
        <v>70</v>
      </c>
      <c r="D800" s="50" t="s">
        <v>71</v>
      </c>
      <c r="E800" s="50" t="s">
        <v>74</v>
      </c>
      <c r="F800" s="39">
        <f>'Source Data'!AN800-'Source Data'!J800</f>
        <v>6569</v>
      </c>
      <c r="G800" s="39">
        <f>'Source Data'!AO800-'Source Data'!K800</f>
        <v>-91040</v>
      </c>
      <c r="H800" s="39">
        <f>'Source Data'!AP800-'Source Data'!L800</f>
        <v>-48344</v>
      </c>
      <c r="I800" s="39">
        <f>'Source Data'!AQ800-'Source Data'!M800</f>
        <v>-35132</v>
      </c>
      <c r="J800" s="39">
        <f>'Source Data'!AR800-'Source Data'!N800</f>
        <v>57574</v>
      </c>
      <c r="K800" s="64">
        <f t="shared" si="12"/>
        <v>-110373</v>
      </c>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row>
    <row r="801" spans="1:47" ht="20" customHeight="1">
      <c r="A801" s="48" t="s">
        <v>1096</v>
      </c>
      <c r="B801" s="49">
        <v>69902</v>
      </c>
      <c r="C801" s="50" t="s">
        <v>1097</v>
      </c>
      <c r="D801" s="50" t="s">
        <v>79</v>
      </c>
      <c r="E801" s="50" t="s">
        <v>74</v>
      </c>
      <c r="F801" s="39">
        <f>'Source Data'!AN801-'Source Data'!J801</f>
        <v>183279</v>
      </c>
      <c r="G801" s="39">
        <f>'Source Data'!AO801-'Source Data'!K801</f>
        <v>16959</v>
      </c>
      <c r="H801" s="39">
        <f>'Source Data'!AP801-'Source Data'!L801</f>
        <v>8269</v>
      </c>
      <c r="I801" s="39">
        <f>'Source Data'!AQ801-'Source Data'!M801</f>
        <v>-26981</v>
      </c>
      <c r="J801" s="39">
        <f>'Source Data'!AR801-'Source Data'!N801</f>
        <v>38801</v>
      </c>
      <c r="K801" s="64">
        <f t="shared" si="12"/>
        <v>220327</v>
      </c>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row>
    <row r="802" spans="1:47" ht="20" customHeight="1">
      <c r="A802" s="48" t="s">
        <v>1098</v>
      </c>
      <c r="B802" s="49">
        <v>235904</v>
      </c>
      <c r="C802" s="50" t="s">
        <v>244</v>
      </c>
      <c r="D802" s="50" t="s">
        <v>79</v>
      </c>
      <c r="E802" s="50" t="s">
        <v>74</v>
      </c>
      <c r="F802" s="39">
        <f>'Source Data'!AN802-'Source Data'!J802</f>
        <v>25875</v>
      </c>
      <c r="G802" s="39">
        <f>'Source Data'!AO802-'Source Data'!K802</f>
        <v>42370</v>
      </c>
      <c r="H802" s="39">
        <f>'Source Data'!AP802-'Source Data'!L802</f>
        <v>27603</v>
      </c>
      <c r="I802" s="39">
        <f>'Source Data'!AQ802-'Source Data'!M802</f>
        <v>18642</v>
      </c>
      <c r="J802" s="39">
        <f>'Source Data'!AR802-'Source Data'!N802</f>
        <v>19929</v>
      </c>
      <c r="K802" s="64">
        <f t="shared" si="12"/>
        <v>134419</v>
      </c>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row>
    <row r="803" spans="1:47" ht="20" customHeight="1">
      <c r="A803" s="48" t="s">
        <v>1099</v>
      </c>
      <c r="B803" s="49">
        <v>227804</v>
      </c>
      <c r="C803" s="50" t="s">
        <v>168</v>
      </c>
      <c r="D803" s="50" t="s">
        <v>71</v>
      </c>
      <c r="E803" s="50" t="s">
        <v>74</v>
      </c>
      <c r="F803" s="39">
        <f>'Source Data'!AN803-'Source Data'!J803</f>
        <v>-7408</v>
      </c>
      <c r="G803" s="39">
        <f>'Source Data'!AO803-'Source Data'!K803</f>
        <v>360789</v>
      </c>
      <c r="H803" s="39">
        <f>'Source Data'!AP803-'Source Data'!L803</f>
        <v>312569</v>
      </c>
      <c r="I803" s="39">
        <f>'Source Data'!AQ803-'Source Data'!M803</f>
        <v>151968</v>
      </c>
      <c r="J803" s="39">
        <f>'Source Data'!AR803-'Source Data'!N803</f>
        <v>62791</v>
      </c>
      <c r="K803" s="64">
        <f t="shared" si="12"/>
        <v>880709</v>
      </c>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row>
    <row r="804" spans="1:47" ht="20" customHeight="1">
      <c r="A804" s="48" t="s">
        <v>1100</v>
      </c>
      <c r="B804" s="49">
        <v>153903</v>
      </c>
      <c r="C804" s="50" t="s">
        <v>1077</v>
      </c>
      <c r="D804" s="50" t="s">
        <v>79</v>
      </c>
      <c r="E804" s="50" t="s">
        <v>74</v>
      </c>
      <c r="F804" s="39">
        <f>'Source Data'!AN804-'Source Data'!J804</f>
        <v>17989</v>
      </c>
      <c r="G804" s="39">
        <f>'Source Data'!AO804-'Source Data'!K804</f>
        <v>37264</v>
      </c>
      <c r="H804" s="39">
        <f>'Source Data'!AP804-'Source Data'!L804</f>
        <v>44404</v>
      </c>
      <c r="I804" s="39">
        <f>'Source Data'!AQ804-'Source Data'!M804</f>
        <v>61106</v>
      </c>
      <c r="J804" s="39">
        <f>'Source Data'!AR804-'Source Data'!N804</f>
        <v>51653</v>
      </c>
      <c r="K804" s="64">
        <f t="shared" si="12"/>
        <v>212416</v>
      </c>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row>
    <row r="805" spans="1:47" ht="20" customHeight="1">
      <c r="A805" s="48" t="s">
        <v>1101</v>
      </c>
      <c r="B805" s="49">
        <v>145907</v>
      </c>
      <c r="C805" s="50" t="s">
        <v>318</v>
      </c>
      <c r="D805" s="50" t="s">
        <v>79</v>
      </c>
      <c r="E805" s="50" t="s">
        <v>74</v>
      </c>
      <c r="F805" s="39">
        <f>'Source Data'!AN805-'Source Data'!J805</f>
        <v>41344</v>
      </c>
      <c r="G805" s="39">
        <f>'Source Data'!AO805-'Source Data'!K805</f>
        <v>20547</v>
      </c>
      <c r="H805" s="39">
        <f>'Source Data'!AP805-'Source Data'!L805</f>
        <v>19450</v>
      </c>
      <c r="I805" s="39">
        <f>'Source Data'!AQ805-'Source Data'!M805</f>
        <v>23217</v>
      </c>
      <c r="J805" s="39">
        <f>'Source Data'!AR805-'Source Data'!N805</f>
        <v>35473</v>
      </c>
      <c r="K805" s="64">
        <f t="shared" si="12"/>
        <v>140031</v>
      </c>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row>
    <row r="806" spans="1:47" ht="20" customHeight="1">
      <c r="A806" s="48" t="s">
        <v>1102</v>
      </c>
      <c r="B806" s="49">
        <v>205905</v>
      </c>
      <c r="C806" s="50" t="s">
        <v>148</v>
      </c>
      <c r="D806" s="50" t="s">
        <v>79</v>
      </c>
      <c r="E806" s="50" t="s">
        <v>74</v>
      </c>
      <c r="F806" s="39">
        <f>'Source Data'!AN806-'Source Data'!J806</f>
        <v>74898</v>
      </c>
      <c r="G806" s="39">
        <f>'Source Data'!AO806-'Source Data'!K806</f>
        <v>63306</v>
      </c>
      <c r="H806" s="39">
        <f>'Source Data'!AP806-'Source Data'!L806</f>
        <v>105873</v>
      </c>
      <c r="I806" s="39">
        <f>'Source Data'!AQ806-'Source Data'!M806</f>
        <v>-44194</v>
      </c>
      <c r="J806" s="39">
        <f>'Source Data'!AR806-'Source Data'!N806</f>
        <v>409090</v>
      </c>
      <c r="K806" s="64">
        <f t="shared" si="12"/>
        <v>608973</v>
      </c>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row>
    <row r="807" spans="1:47" ht="20" customHeight="1">
      <c r="A807" s="48" t="s">
        <v>1103</v>
      </c>
      <c r="B807" s="49">
        <v>84802</v>
      </c>
      <c r="C807" s="50" t="s">
        <v>126</v>
      </c>
      <c r="D807" s="50" t="s">
        <v>71</v>
      </c>
      <c r="E807" s="50" t="s">
        <v>74</v>
      </c>
      <c r="F807" s="39">
        <f>'Source Data'!AN807-'Source Data'!J807</f>
        <v>-59286</v>
      </c>
      <c r="G807" s="39">
        <f>'Source Data'!AO807-'Source Data'!K807</f>
        <v>143100</v>
      </c>
      <c r="H807" s="39">
        <f>'Source Data'!AP807-'Source Data'!L807</f>
        <v>377568</v>
      </c>
      <c r="I807" s="39">
        <f>'Source Data'!AQ807-'Source Data'!M807</f>
        <v>177756</v>
      </c>
      <c r="J807" s="39">
        <f>'Source Data'!AR807-'Source Data'!N807</f>
        <v>333535</v>
      </c>
      <c r="K807" s="64">
        <f t="shared" si="12"/>
        <v>972673</v>
      </c>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row>
    <row r="808" spans="1:47" ht="20" customHeight="1">
      <c r="A808" s="48" t="s">
        <v>1104</v>
      </c>
      <c r="B808" s="49">
        <v>50904</v>
      </c>
      <c r="C808" s="50" t="s">
        <v>455</v>
      </c>
      <c r="D808" s="50" t="s">
        <v>79</v>
      </c>
      <c r="E808" s="50" t="s">
        <v>74</v>
      </c>
      <c r="F808" s="39">
        <f>'Source Data'!AN808-'Source Data'!J808</f>
        <v>35131</v>
      </c>
      <c r="G808" s="39">
        <f>'Source Data'!AO808-'Source Data'!K808</f>
        <v>41537</v>
      </c>
      <c r="H808" s="39">
        <f>'Source Data'!AP808-'Source Data'!L808</f>
        <v>40034</v>
      </c>
      <c r="I808" s="39">
        <f>'Source Data'!AQ808-'Source Data'!M808</f>
        <v>39891</v>
      </c>
      <c r="J808" s="39">
        <f>'Source Data'!AR808-'Source Data'!N808</f>
        <v>66405</v>
      </c>
      <c r="K808" s="64">
        <f t="shared" si="12"/>
        <v>222998</v>
      </c>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row>
    <row r="809" spans="1:47" ht="20" customHeight="1">
      <c r="A809" s="48" t="s">
        <v>1105</v>
      </c>
      <c r="B809" s="49">
        <v>200906</v>
      </c>
      <c r="C809" s="50" t="s">
        <v>185</v>
      </c>
      <c r="D809" s="50" t="s">
        <v>79</v>
      </c>
      <c r="E809" s="50" t="s">
        <v>74</v>
      </c>
      <c r="F809" s="39">
        <f>'Source Data'!AN809-'Source Data'!J809</f>
        <v>45744</v>
      </c>
      <c r="G809" s="39">
        <f>'Source Data'!AO809-'Source Data'!K809</f>
        <v>13388</v>
      </c>
      <c r="H809" s="39">
        <f>'Source Data'!AP809-'Source Data'!L809</f>
        <v>51563</v>
      </c>
      <c r="I809" s="39">
        <f>'Source Data'!AQ809-'Source Data'!M809</f>
        <v>19063</v>
      </c>
      <c r="J809" s="39">
        <f>'Source Data'!AR809-'Source Data'!N809</f>
        <v>21856</v>
      </c>
      <c r="K809" s="64">
        <f t="shared" si="12"/>
        <v>151614</v>
      </c>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row>
    <row r="810" spans="1:47" ht="20" customHeight="1">
      <c r="A810" s="48" t="s">
        <v>1106</v>
      </c>
      <c r="B810" s="49">
        <v>252903</v>
      </c>
      <c r="C810" s="50" t="s">
        <v>688</v>
      </c>
      <c r="D810" s="50" t="s">
        <v>79</v>
      </c>
      <c r="E810" s="50" t="s">
        <v>74</v>
      </c>
      <c r="F810" s="39">
        <f>'Source Data'!AN810-'Source Data'!J810</f>
        <v>42168</v>
      </c>
      <c r="G810" s="39">
        <f>'Source Data'!AO810-'Source Data'!K810</f>
        <v>314866</v>
      </c>
      <c r="H810" s="39">
        <f>'Source Data'!AP810-'Source Data'!L810</f>
        <v>158066</v>
      </c>
      <c r="I810" s="39">
        <f>'Source Data'!AQ810-'Source Data'!M810</f>
        <v>66704</v>
      </c>
      <c r="J810" s="39">
        <f>'Source Data'!AR810-'Source Data'!N810</f>
        <v>120221</v>
      </c>
      <c r="K810" s="64">
        <f t="shared" si="12"/>
        <v>702025</v>
      </c>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row>
    <row r="811" spans="1:47" ht="20" customHeight="1">
      <c r="A811" s="48" t="s">
        <v>1107</v>
      </c>
      <c r="B811" s="49">
        <v>140905</v>
      </c>
      <c r="C811" s="50" t="s">
        <v>128</v>
      </c>
      <c r="D811" s="50" t="s">
        <v>79</v>
      </c>
      <c r="E811" s="50" t="s">
        <v>74</v>
      </c>
      <c r="F811" s="39">
        <f>'Source Data'!AN811-'Source Data'!J811</f>
        <v>90640</v>
      </c>
      <c r="G811" s="39">
        <f>'Source Data'!AO811-'Source Data'!K811</f>
        <v>30629</v>
      </c>
      <c r="H811" s="39">
        <f>'Source Data'!AP811-'Source Data'!L811</f>
        <v>77176</v>
      </c>
      <c r="I811" s="39">
        <f>'Source Data'!AQ811-'Source Data'!M811</f>
        <v>108295</v>
      </c>
      <c r="J811" s="39">
        <f>'Source Data'!AR811-'Source Data'!N811</f>
        <v>101553</v>
      </c>
      <c r="K811" s="64">
        <f t="shared" si="12"/>
        <v>408293</v>
      </c>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row>
    <row r="812" spans="1:47" ht="20" customHeight="1">
      <c r="A812" s="48" t="s">
        <v>1108</v>
      </c>
      <c r="B812" s="49">
        <v>187910</v>
      </c>
      <c r="C812" s="50" t="s">
        <v>224</v>
      </c>
      <c r="D812" s="50" t="s">
        <v>79</v>
      </c>
      <c r="E812" s="50" t="s">
        <v>74</v>
      </c>
      <c r="F812" s="39">
        <f>'Source Data'!AN812-'Source Data'!J812</f>
        <v>211224</v>
      </c>
      <c r="G812" s="39">
        <f>'Source Data'!AO812-'Source Data'!K812</f>
        <v>134682</v>
      </c>
      <c r="H812" s="39">
        <f>'Source Data'!AP812-'Source Data'!L812</f>
        <v>231912</v>
      </c>
      <c r="I812" s="39">
        <f>'Source Data'!AQ812-'Source Data'!M812</f>
        <v>119984</v>
      </c>
      <c r="J812" s="39">
        <f>'Source Data'!AR812-'Source Data'!N812</f>
        <v>71255</v>
      </c>
      <c r="K812" s="64">
        <f t="shared" si="12"/>
        <v>769057</v>
      </c>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row>
    <row r="813" spans="1:47" ht="20" customHeight="1">
      <c r="A813" s="48" t="s">
        <v>1109</v>
      </c>
      <c r="B813" s="49">
        <v>125903</v>
      </c>
      <c r="C813" s="50" t="s">
        <v>108</v>
      </c>
      <c r="D813" s="50" t="s">
        <v>79</v>
      </c>
      <c r="E813" s="50" t="s">
        <v>74</v>
      </c>
      <c r="F813" s="39">
        <f>'Source Data'!AN813-'Source Data'!J813</f>
        <v>102845</v>
      </c>
      <c r="G813" s="39">
        <f>'Source Data'!AO813-'Source Data'!K813</f>
        <v>-121986</v>
      </c>
      <c r="H813" s="39">
        <f>'Source Data'!AP813-'Source Data'!L813</f>
        <v>211129</v>
      </c>
      <c r="I813" s="39">
        <f>'Source Data'!AQ813-'Source Data'!M813</f>
        <v>143328</v>
      </c>
      <c r="J813" s="39">
        <f>'Source Data'!AR813-'Source Data'!N813</f>
        <v>270199</v>
      </c>
      <c r="K813" s="64">
        <f t="shared" si="12"/>
        <v>605515</v>
      </c>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row>
    <row r="814" spans="1:47" ht="20" customHeight="1">
      <c r="A814" s="48" t="s">
        <v>1110</v>
      </c>
      <c r="B814" s="49">
        <v>181905</v>
      </c>
      <c r="C814" s="50" t="s">
        <v>286</v>
      </c>
      <c r="D814" s="50" t="s">
        <v>79</v>
      </c>
      <c r="E814" s="50" t="s">
        <v>74</v>
      </c>
      <c r="F814" s="39">
        <f>'Source Data'!AN814-'Source Data'!J814</f>
        <v>265530</v>
      </c>
      <c r="G814" s="39">
        <f>'Source Data'!AO814-'Source Data'!K814</f>
        <v>-133840</v>
      </c>
      <c r="H814" s="39">
        <f>'Source Data'!AP814-'Source Data'!L814</f>
        <v>174551</v>
      </c>
      <c r="I814" s="39">
        <f>'Source Data'!AQ814-'Source Data'!M814</f>
        <v>124906</v>
      </c>
      <c r="J814" s="39">
        <f>'Source Data'!AR814-'Source Data'!N814</f>
        <v>418024</v>
      </c>
      <c r="K814" s="64">
        <f t="shared" si="12"/>
        <v>849171</v>
      </c>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row>
    <row r="815" spans="1:47" ht="20" customHeight="1">
      <c r="A815" s="48" t="s">
        <v>1111</v>
      </c>
      <c r="B815" s="49">
        <v>230903</v>
      </c>
      <c r="C815" s="50" t="s">
        <v>225</v>
      </c>
      <c r="D815" s="50" t="s">
        <v>79</v>
      </c>
      <c r="E815" s="50" t="s">
        <v>74</v>
      </c>
      <c r="F815" s="39">
        <f>'Source Data'!AN815-'Source Data'!J815</f>
        <v>-88301</v>
      </c>
      <c r="G815" s="39">
        <f>'Source Data'!AO815-'Source Data'!K815</f>
        <v>88155</v>
      </c>
      <c r="H815" s="39">
        <f>'Source Data'!AP815-'Source Data'!L815</f>
        <v>183708</v>
      </c>
      <c r="I815" s="39">
        <f>'Source Data'!AQ815-'Source Data'!M815</f>
        <v>118979</v>
      </c>
      <c r="J815" s="39">
        <f>'Source Data'!AR815-'Source Data'!N815</f>
        <v>68088</v>
      </c>
      <c r="K815" s="64">
        <f t="shared" si="12"/>
        <v>370629</v>
      </c>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row>
    <row r="816" spans="1:47" ht="20" customHeight="1">
      <c r="A816" s="48" t="s">
        <v>1112</v>
      </c>
      <c r="B816" s="49">
        <v>14804</v>
      </c>
      <c r="C816" s="50" t="s">
        <v>86</v>
      </c>
      <c r="D816" s="50" t="s">
        <v>71</v>
      </c>
      <c r="E816" s="50" t="s">
        <v>74</v>
      </c>
      <c r="F816" s="39">
        <f>'Source Data'!AN816-'Source Data'!J816</f>
        <v>62710</v>
      </c>
      <c r="G816" s="39">
        <f>'Source Data'!AO816-'Source Data'!K816</f>
        <v>185032</v>
      </c>
      <c r="H816" s="39">
        <f>'Source Data'!AP816-'Source Data'!L816</f>
        <v>154369</v>
      </c>
      <c r="I816" s="39">
        <f>'Source Data'!AQ816-'Source Data'!M816</f>
        <v>126141</v>
      </c>
      <c r="J816" s="39">
        <f>'Source Data'!AR816-'Source Data'!N816</f>
        <v>225920</v>
      </c>
      <c r="K816" s="64">
        <f t="shared" si="12"/>
        <v>754172</v>
      </c>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row>
    <row r="817" spans="1:47" ht="20" customHeight="1">
      <c r="A817" s="48" t="s">
        <v>1113</v>
      </c>
      <c r="B817" s="49">
        <v>201908</v>
      </c>
      <c r="C817" s="50" t="s">
        <v>352</v>
      </c>
      <c r="D817" s="50" t="s">
        <v>79</v>
      </c>
      <c r="E817" s="50" t="s">
        <v>74</v>
      </c>
      <c r="F817" s="39">
        <f>'Source Data'!AN817-'Source Data'!J817</f>
        <v>117631</v>
      </c>
      <c r="G817" s="39">
        <f>'Source Data'!AO817-'Source Data'!K817</f>
        <v>-4947</v>
      </c>
      <c r="H817" s="39">
        <f>'Source Data'!AP817-'Source Data'!L817</f>
        <v>58488</v>
      </c>
      <c r="I817" s="39">
        <f>'Source Data'!AQ817-'Source Data'!M817</f>
        <v>76577</v>
      </c>
      <c r="J817" s="39">
        <f>'Source Data'!AR817-'Source Data'!N817</f>
        <v>123366</v>
      </c>
      <c r="K817" s="64">
        <f t="shared" si="12"/>
        <v>371115</v>
      </c>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row>
    <row r="818" spans="1:47" ht="20" customHeight="1">
      <c r="A818" s="48" t="s">
        <v>1114</v>
      </c>
      <c r="B818" s="49">
        <v>51901</v>
      </c>
      <c r="C818" s="50" t="s">
        <v>1115</v>
      </c>
      <c r="D818" s="50" t="s">
        <v>79</v>
      </c>
      <c r="E818" s="50" t="s">
        <v>74</v>
      </c>
      <c r="F818" s="39">
        <f>'Source Data'!AN818-'Source Data'!J818</f>
        <v>-13379</v>
      </c>
      <c r="G818" s="39">
        <f>'Source Data'!AO818-'Source Data'!K818</f>
        <v>-3728</v>
      </c>
      <c r="H818" s="39">
        <f>'Source Data'!AP818-'Source Data'!L818</f>
        <v>26074</v>
      </c>
      <c r="I818" s="39">
        <f>'Source Data'!AQ818-'Source Data'!M818</f>
        <v>13746</v>
      </c>
      <c r="J818" s="39">
        <f>'Source Data'!AR818-'Source Data'!N818</f>
        <v>88729</v>
      </c>
      <c r="K818" s="64">
        <f t="shared" si="12"/>
        <v>111442</v>
      </c>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row>
    <row r="819" spans="1:47" ht="20" customHeight="1">
      <c r="A819" s="48" t="s">
        <v>1116</v>
      </c>
      <c r="B819" s="49">
        <v>104907</v>
      </c>
      <c r="C819" s="50" t="s">
        <v>748</v>
      </c>
      <c r="D819" s="50" t="s">
        <v>79</v>
      </c>
      <c r="E819" s="50" t="s">
        <v>74</v>
      </c>
      <c r="F819" s="39">
        <f>'Source Data'!AN819-'Source Data'!J819</f>
        <v>4179</v>
      </c>
      <c r="G819" s="39">
        <f>'Source Data'!AO819-'Source Data'!K819</f>
        <v>26420</v>
      </c>
      <c r="H819" s="39">
        <f>'Source Data'!AP819-'Source Data'!L819</f>
        <v>32745</v>
      </c>
      <c r="I819" s="39">
        <f>'Source Data'!AQ819-'Source Data'!M819</f>
        <v>38068</v>
      </c>
      <c r="J819" s="39">
        <f>'Source Data'!AR819-'Source Data'!N819</f>
        <v>48123</v>
      </c>
      <c r="K819" s="64">
        <f t="shared" si="12"/>
        <v>149535</v>
      </c>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row>
    <row r="820" spans="1:47" ht="20" customHeight="1">
      <c r="A820" s="48" t="s">
        <v>1117</v>
      </c>
      <c r="B820" s="49">
        <v>48903</v>
      </c>
      <c r="C820" s="50" t="s">
        <v>567</v>
      </c>
      <c r="D820" s="50" t="s">
        <v>79</v>
      </c>
      <c r="E820" s="50" t="s">
        <v>74</v>
      </c>
      <c r="F820" s="39">
        <f>'Source Data'!AN820-'Source Data'!J820</f>
        <v>77191</v>
      </c>
      <c r="G820" s="39">
        <f>'Source Data'!AO820-'Source Data'!K820</f>
        <v>207324</v>
      </c>
      <c r="H820" s="39">
        <f>'Source Data'!AP820-'Source Data'!L820</f>
        <v>126489</v>
      </c>
      <c r="I820" s="39">
        <f>'Source Data'!AQ820-'Source Data'!M820</f>
        <v>51306</v>
      </c>
      <c r="J820" s="39">
        <f>'Source Data'!AR820-'Source Data'!N820</f>
        <v>28393</v>
      </c>
      <c r="K820" s="64">
        <f t="shared" si="12"/>
        <v>490703</v>
      </c>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row>
    <row r="821" spans="1:47" ht="20" customHeight="1">
      <c r="A821" s="48" t="s">
        <v>1118</v>
      </c>
      <c r="B821" s="49">
        <v>158905</v>
      </c>
      <c r="C821" s="50" t="s">
        <v>199</v>
      </c>
      <c r="D821" s="50" t="s">
        <v>79</v>
      </c>
      <c r="E821" s="50" t="s">
        <v>74</v>
      </c>
      <c r="F821" s="39">
        <f>'Source Data'!AN821-'Source Data'!J821</f>
        <v>96382</v>
      </c>
      <c r="G821" s="39">
        <f>'Source Data'!AO821-'Source Data'!K821</f>
        <v>15886</v>
      </c>
      <c r="H821" s="39">
        <f>'Source Data'!AP821-'Source Data'!L821</f>
        <v>186203</v>
      </c>
      <c r="I821" s="39">
        <f>'Source Data'!AQ821-'Source Data'!M821</f>
        <v>315860</v>
      </c>
      <c r="J821" s="39">
        <f>'Source Data'!AR821-'Source Data'!N821</f>
        <v>765325</v>
      </c>
      <c r="K821" s="64">
        <f t="shared" si="12"/>
        <v>1379656</v>
      </c>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row>
    <row r="822" spans="1:47" ht="20" customHeight="1">
      <c r="A822" s="48" t="s">
        <v>1119</v>
      </c>
      <c r="B822" s="49">
        <v>1907</v>
      </c>
      <c r="C822" s="50" t="s">
        <v>360</v>
      </c>
      <c r="D822" s="50" t="s">
        <v>79</v>
      </c>
      <c r="E822" s="50" t="s">
        <v>74</v>
      </c>
      <c r="F822" s="39">
        <f>'Source Data'!AN822-'Source Data'!J822</f>
        <v>273077</v>
      </c>
      <c r="G822" s="39">
        <f>'Source Data'!AO822-'Source Data'!K822</f>
        <v>-168382</v>
      </c>
      <c r="H822" s="39">
        <f>'Source Data'!AP822-'Source Data'!L822</f>
        <v>394124</v>
      </c>
      <c r="I822" s="39">
        <f>'Source Data'!AQ822-'Source Data'!M822</f>
        <v>230740</v>
      </c>
      <c r="J822" s="39">
        <f>'Source Data'!AR822-'Source Data'!N822</f>
        <v>560466</v>
      </c>
      <c r="K822" s="64">
        <f t="shared" si="12"/>
        <v>1290025</v>
      </c>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row>
    <row r="823" spans="1:47" ht="20" customHeight="1">
      <c r="A823" s="48" t="s">
        <v>1120</v>
      </c>
      <c r="B823" s="49">
        <v>70910</v>
      </c>
      <c r="C823" s="50" t="s">
        <v>174</v>
      </c>
      <c r="D823" s="50" t="s">
        <v>79</v>
      </c>
      <c r="E823" s="50" t="s">
        <v>74</v>
      </c>
      <c r="F823" s="39">
        <f>'Source Data'!AN823-'Source Data'!J823</f>
        <v>15789</v>
      </c>
      <c r="G823" s="39">
        <f>'Source Data'!AO823-'Source Data'!K823</f>
        <v>30243</v>
      </c>
      <c r="H823" s="39">
        <f>'Source Data'!AP823-'Source Data'!L823</f>
        <v>150080</v>
      </c>
      <c r="I823" s="39">
        <f>'Source Data'!AQ823-'Source Data'!M823</f>
        <v>149437</v>
      </c>
      <c r="J823" s="39">
        <f>'Source Data'!AR823-'Source Data'!N823</f>
        <v>281239</v>
      </c>
      <c r="K823" s="64">
        <f t="shared" si="12"/>
        <v>626788</v>
      </c>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row>
    <row r="824" spans="1:47" ht="20" customHeight="1">
      <c r="A824" s="48" t="s">
        <v>1121</v>
      </c>
      <c r="B824" s="49">
        <v>182906</v>
      </c>
      <c r="C824" s="50" t="s">
        <v>682</v>
      </c>
      <c r="D824" s="50" t="s">
        <v>79</v>
      </c>
      <c r="E824" s="50" t="s">
        <v>74</v>
      </c>
      <c r="F824" s="39">
        <f>'Source Data'!AN824-'Source Data'!J824</f>
        <v>11738</v>
      </c>
      <c r="G824" s="39">
        <f>'Source Data'!AO824-'Source Data'!K824</f>
        <v>20217</v>
      </c>
      <c r="H824" s="39">
        <f>'Source Data'!AP824-'Source Data'!L824</f>
        <v>-4767</v>
      </c>
      <c r="I824" s="39">
        <f>'Source Data'!AQ824-'Source Data'!M824</f>
        <v>19060</v>
      </c>
      <c r="J824" s="39">
        <f>'Source Data'!AR824-'Source Data'!N824</f>
        <v>16874</v>
      </c>
      <c r="K824" s="64">
        <f t="shared" si="12"/>
        <v>63122</v>
      </c>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row>
    <row r="825" spans="1:47" ht="20" customHeight="1">
      <c r="A825" s="48" t="s">
        <v>1122</v>
      </c>
      <c r="B825" s="49">
        <v>90904</v>
      </c>
      <c r="C825" s="50" t="s">
        <v>697</v>
      </c>
      <c r="D825" s="50" t="s">
        <v>79</v>
      </c>
      <c r="E825" s="50" t="s">
        <v>74</v>
      </c>
      <c r="F825" s="39">
        <f>'Source Data'!AN825-'Source Data'!J825</f>
        <v>258252</v>
      </c>
      <c r="G825" s="39">
        <f>'Source Data'!AO825-'Source Data'!K825</f>
        <v>-53439</v>
      </c>
      <c r="H825" s="39">
        <f>'Source Data'!AP825-'Source Data'!L825</f>
        <v>123607</v>
      </c>
      <c r="I825" s="39">
        <f>'Source Data'!AQ825-'Source Data'!M825</f>
        <v>289787</v>
      </c>
      <c r="J825" s="39">
        <f>'Source Data'!AR825-'Source Data'!N825</f>
        <v>371981</v>
      </c>
      <c r="K825" s="64">
        <f t="shared" si="12"/>
        <v>990188</v>
      </c>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row>
    <row r="826" spans="1:47" ht="20" customHeight="1">
      <c r="A826" s="48" t="s">
        <v>1123</v>
      </c>
      <c r="B826" s="49">
        <v>33902</v>
      </c>
      <c r="C826" s="50" t="s">
        <v>709</v>
      </c>
      <c r="D826" s="50" t="s">
        <v>79</v>
      </c>
      <c r="E826" s="50" t="s">
        <v>74</v>
      </c>
      <c r="F826" s="39">
        <f>'Source Data'!AN826-'Source Data'!J826</f>
        <v>-45490</v>
      </c>
      <c r="G826" s="39">
        <f>'Source Data'!AO826-'Source Data'!K826</f>
        <v>-84028</v>
      </c>
      <c r="H826" s="39">
        <f>'Source Data'!AP826-'Source Data'!L826</f>
        <v>84004</v>
      </c>
      <c r="I826" s="39">
        <f>'Source Data'!AQ826-'Source Data'!M826</f>
        <v>63386</v>
      </c>
      <c r="J826" s="39">
        <f>'Source Data'!AR826-'Source Data'!N826</f>
        <v>218795</v>
      </c>
      <c r="K826" s="64">
        <f t="shared" si="12"/>
        <v>236667</v>
      </c>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row>
    <row r="827" spans="1:47" ht="20" customHeight="1">
      <c r="A827" s="48" t="s">
        <v>1124</v>
      </c>
      <c r="B827" s="49">
        <v>183801</v>
      </c>
      <c r="C827" s="50" t="s">
        <v>204</v>
      </c>
      <c r="D827" s="50" t="s">
        <v>71</v>
      </c>
      <c r="E827" s="50" t="s">
        <v>74</v>
      </c>
      <c r="F827" s="39">
        <f>'Source Data'!AN827-'Source Data'!J827</f>
        <v>-441</v>
      </c>
      <c r="G827" s="39">
        <f>'Source Data'!AO827-'Source Data'!K827</f>
        <v>6681</v>
      </c>
      <c r="H827" s="39">
        <f>'Source Data'!AP827-'Source Data'!L827</f>
        <v>16264</v>
      </c>
      <c r="I827" s="39">
        <f>'Source Data'!AQ827-'Source Data'!M827</f>
        <v>-59762</v>
      </c>
      <c r="J827" s="39">
        <f>'Source Data'!AR827-'Source Data'!N827</f>
        <v>12121</v>
      </c>
      <c r="K827" s="64">
        <f t="shared" si="12"/>
        <v>-25137</v>
      </c>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row>
    <row r="828" spans="1:47" ht="20" customHeight="1">
      <c r="A828" s="48" t="s">
        <v>1125</v>
      </c>
      <c r="B828" s="49">
        <v>42905</v>
      </c>
      <c r="C828" s="50" t="s">
        <v>422</v>
      </c>
      <c r="D828" s="50" t="s">
        <v>79</v>
      </c>
      <c r="E828" s="50" t="s">
        <v>74</v>
      </c>
      <c r="F828" s="39">
        <f>'Source Data'!AN828-'Source Data'!J828</f>
        <v>6766</v>
      </c>
      <c r="G828" s="39">
        <f>'Source Data'!AO828-'Source Data'!K828</f>
        <v>5832</v>
      </c>
      <c r="H828" s="39">
        <f>'Source Data'!AP828-'Source Data'!L828</f>
        <v>20376</v>
      </c>
      <c r="I828" s="39">
        <f>'Source Data'!AQ828-'Source Data'!M828</f>
        <v>-21475</v>
      </c>
      <c r="J828" s="39">
        <f>'Source Data'!AR828-'Source Data'!N828</f>
        <v>81488</v>
      </c>
      <c r="K828" s="64">
        <f t="shared" si="12"/>
        <v>92987</v>
      </c>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row>
    <row r="829" spans="1:47" ht="20" customHeight="1">
      <c r="A829" s="48" t="s">
        <v>1126</v>
      </c>
      <c r="B829" s="49">
        <v>249906</v>
      </c>
      <c r="C829" s="50" t="s">
        <v>122</v>
      </c>
      <c r="D829" s="50" t="s">
        <v>79</v>
      </c>
      <c r="E829" s="50" t="s">
        <v>74</v>
      </c>
      <c r="F829" s="39">
        <f>'Source Data'!AN829-'Source Data'!J829</f>
        <v>118117</v>
      </c>
      <c r="G829" s="39">
        <f>'Source Data'!AO829-'Source Data'!K829</f>
        <v>72946</v>
      </c>
      <c r="H829" s="39">
        <f>'Source Data'!AP829-'Source Data'!L829</f>
        <v>158944</v>
      </c>
      <c r="I829" s="39">
        <f>'Source Data'!AQ829-'Source Data'!M829</f>
        <v>5473</v>
      </c>
      <c r="J829" s="39">
        <f>'Source Data'!AR829-'Source Data'!N829</f>
        <v>244608</v>
      </c>
      <c r="K829" s="64">
        <f t="shared" si="12"/>
        <v>600088</v>
      </c>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row>
    <row r="830" spans="1:47" ht="20" customHeight="1">
      <c r="A830" s="48" t="s">
        <v>1127</v>
      </c>
      <c r="B830" s="49">
        <v>139909</v>
      </c>
      <c r="C830" s="50" t="s">
        <v>398</v>
      </c>
      <c r="D830" s="50" t="s">
        <v>79</v>
      </c>
      <c r="E830" s="50" t="s">
        <v>74</v>
      </c>
      <c r="F830" s="39">
        <f>'Source Data'!AN830-'Source Data'!J830</f>
        <v>798643</v>
      </c>
      <c r="G830" s="39">
        <f>'Source Data'!AO830-'Source Data'!K830</f>
        <v>1395565</v>
      </c>
      <c r="H830" s="39">
        <f>'Source Data'!AP830-'Source Data'!L830</f>
        <v>480581</v>
      </c>
      <c r="I830" s="39">
        <f>'Source Data'!AQ830-'Source Data'!M830</f>
        <v>-92409</v>
      </c>
      <c r="J830" s="39">
        <f>'Source Data'!AR830-'Source Data'!N830</f>
        <v>398677</v>
      </c>
      <c r="K830" s="64">
        <f t="shared" si="12"/>
        <v>2981057</v>
      </c>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row>
    <row r="831" spans="1:47" ht="20" customHeight="1">
      <c r="A831" s="48" t="s">
        <v>1128</v>
      </c>
      <c r="B831" s="49">
        <v>101917</v>
      </c>
      <c r="C831" s="50" t="s">
        <v>76</v>
      </c>
      <c r="D831" s="50" t="s">
        <v>79</v>
      </c>
      <c r="E831" s="50" t="s">
        <v>74</v>
      </c>
      <c r="F831" s="39">
        <f>'Source Data'!AN831-'Source Data'!J831</f>
        <v>4253627</v>
      </c>
      <c r="G831" s="39">
        <f>'Source Data'!AO831-'Source Data'!K831</f>
        <v>1322793</v>
      </c>
      <c r="H831" s="39">
        <f>'Source Data'!AP831-'Source Data'!L831</f>
        <v>3875349</v>
      </c>
      <c r="I831" s="39">
        <f>'Source Data'!AQ831-'Source Data'!M831</f>
        <v>582503</v>
      </c>
      <c r="J831" s="39">
        <f>'Source Data'!AR831-'Source Data'!N831</f>
        <v>14667784</v>
      </c>
      <c r="K831" s="64">
        <f t="shared" si="12"/>
        <v>24702056</v>
      </c>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row>
    <row r="832" spans="1:47" ht="20" customHeight="1">
      <c r="A832" s="48" t="s">
        <v>1129</v>
      </c>
      <c r="B832" s="49">
        <v>114801</v>
      </c>
      <c r="C832" s="50" t="s">
        <v>227</v>
      </c>
      <c r="D832" s="50" t="s">
        <v>71</v>
      </c>
      <c r="E832" s="50" t="s">
        <v>765</v>
      </c>
      <c r="F832" s="39">
        <f>'Source Data'!AN832-'Source Data'!J832</f>
        <v>0</v>
      </c>
      <c r="G832" s="39">
        <f>'Source Data'!AO832-'Source Data'!K832</f>
        <v>0</v>
      </c>
      <c r="H832" s="39">
        <f>'Source Data'!AP832-'Source Data'!L832</f>
        <v>0</v>
      </c>
      <c r="I832" s="39">
        <f>'Source Data'!AQ832-'Source Data'!M832</f>
        <v>0</v>
      </c>
      <c r="J832" s="39">
        <f>'Source Data'!AR832-'Source Data'!N832</f>
        <v>0</v>
      </c>
      <c r="K832" s="64">
        <f t="shared" si="12"/>
        <v>0</v>
      </c>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row>
    <row r="833" spans="1:47" ht="20" customHeight="1">
      <c r="A833" s="48" t="s">
        <v>1130</v>
      </c>
      <c r="B833" s="49">
        <v>63906</v>
      </c>
      <c r="C833" s="50" t="s">
        <v>1131</v>
      </c>
      <c r="D833" s="50" t="s">
        <v>79</v>
      </c>
      <c r="E833" s="50" t="s">
        <v>74</v>
      </c>
      <c r="F833" s="39">
        <f>'Source Data'!AN833-'Source Data'!J833</f>
        <v>26374</v>
      </c>
      <c r="G833" s="39">
        <f>'Source Data'!AO833-'Source Data'!K833</f>
        <v>-17809</v>
      </c>
      <c r="H833" s="39">
        <f>'Source Data'!AP833-'Source Data'!L833</f>
        <v>11552</v>
      </c>
      <c r="I833" s="39">
        <f>'Source Data'!AQ833-'Source Data'!M833</f>
        <v>15266</v>
      </c>
      <c r="J833" s="39">
        <f>'Source Data'!AR833-'Source Data'!N833</f>
        <v>39736</v>
      </c>
      <c r="K833" s="64">
        <f t="shared" si="12"/>
        <v>75119</v>
      </c>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row>
    <row r="834" spans="1:47" ht="20" customHeight="1">
      <c r="A834" s="48" t="s">
        <v>1132</v>
      </c>
      <c r="B834" s="49">
        <v>13902</v>
      </c>
      <c r="C834" s="50" t="s">
        <v>206</v>
      </c>
      <c r="D834" s="50" t="s">
        <v>79</v>
      </c>
      <c r="E834" s="50" t="s">
        <v>74</v>
      </c>
      <c r="F834" s="39">
        <f>'Source Data'!AN834-'Source Data'!J834</f>
        <v>141315</v>
      </c>
      <c r="G834" s="39">
        <f>'Source Data'!AO834-'Source Data'!K834</f>
        <v>297384</v>
      </c>
      <c r="H834" s="39">
        <f>'Source Data'!AP834-'Source Data'!L834</f>
        <v>190070</v>
      </c>
      <c r="I834" s="39">
        <f>'Source Data'!AQ834-'Source Data'!M834</f>
        <v>47816</v>
      </c>
      <c r="J834" s="39">
        <f>'Source Data'!AR834-'Source Data'!N834</f>
        <v>72000</v>
      </c>
      <c r="K834" s="64">
        <f t="shared" si="12"/>
        <v>748585</v>
      </c>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row>
    <row r="835" spans="1:47" ht="20" customHeight="1">
      <c r="A835" s="48" t="s">
        <v>1133</v>
      </c>
      <c r="B835" s="49">
        <v>20908</v>
      </c>
      <c r="C835" s="50" t="s">
        <v>120</v>
      </c>
      <c r="D835" s="50" t="s">
        <v>79</v>
      </c>
      <c r="E835" s="50" t="s">
        <v>74</v>
      </c>
      <c r="F835" s="39">
        <f>'Source Data'!AN835-'Source Data'!J835</f>
        <v>2107797</v>
      </c>
      <c r="G835" s="39">
        <f>'Source Data'!AO835-'Source Data'!K835</f>
        <v>1524584</v>
      </c>
      <c r="H835" s="39">
        <f>'Source Data'!AP835-'Source Data'!L835</f>
        <v>2112797</v>
      </c>
      <c r="I835" s="39">
        <f>'Source Data'!AQ835-'Source Data'!M835</f>
        <v>1078940</v>
      </c>
      <c r="J835" s="39">
        <f>'Source Data'!AR835-'Source Data'!N835</f>
        <v>1545079</v>
      </c>
      <c r="K835" s="64">
        <f t="shared" si="12"/>
        <v>8369197</v>
      </c>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row>
    <row r="836" spans="1:47" ht="20" customHeight="1">
      <c r="A836" s="48" t="s">
        <v>1134</v>
      </c>
      <c r="B836" s="49">
        <v>82903</v>
      </c>
      <c r="C836" s="50" t="s">
        <v>530</v>
      </c>
      <c r="D836" s="50" t="s">
        <v>79</v>
      </c>
      <c r="E836" s="50" t="s">
        <v>74</v>
      </c>
      <c r="F836" s="39">
        <f>'Source Data'!AN836-'Source Data'!J836</f>
        <v>-199971</v>
      </c>
      <c r="G836" s="39">
        <f>'Source Data'!AO836-'Source Data'!K836</f>
        <v>145909</v>
      </c>
      <c r="H836" s="39">
        <f>'Source Data'!AP836-'Source Data'!L836</f>
        <v>209764</v>
      </c>
      <c r="I836" s="39">
        <f>'Source Data'!AQ836-'Source Data'!M836</f>
        <v>-69730</v>
      </c>
      <c r="J836" s="39">
        <f>'Source Data'!AR836-'Source Data'!N836</f>
        <v>-125525</v>
      </c>
      <c r="K836" s="64">
        <f t="shared" si="12"/>
        <v>-39553</v>
      </c>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row>
    <row r="837" spans="1:47" ht="20" customHeight="1">
      <c r="A837" s="48" t="s">
        <v>1135</v>
      </c>
      <c r="B837" s="49">
        <v>184908</v>
      </c>
      <c r="C837" s="50" t="s">
        <v>106</v>
      </c>
      <c r="D837" s="50" t="s">
        <v>79</v>
      </c>
      <c r="E837" s="50" t="s">
        <v>74</v>
      </c>
      <c r="F837" s="39">
        <f>'Source Data'!AN837-'Source Data'!J837</f>
        <v>359272</v>
      </c>
      <c r="G837" s="39">
        <f>'Source Data'!AO837-'Source Data'!K837</f>
        <v>75998</v>
      </c>
      <c r="H837" s="39">
        <f>'Source Data'!AP837-'Source Data'!L837</f>
        <v>266160</v>
      </c>
      <c r="I837" s="39">
        <f>'Source Data'!AQ837-'Source Data'!M837</f>
        <v>188812</v>
      </c>
      <c r="J837" s="39">
        <f>'Source Data'!AR837-'Source Data'!N837</f>
        <v>314484</v>
      </c>
      <c r="K837" s="64">
        <f t="shared" si="12"/>
        <v>1204726</v>
      </c>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row>
    <row r="838" spans="1:47" ht="20" customHeight="1">
      <c r="A838" s="48" t="s">
        <v>1136</v>
      </c>
      <c r="B838" s="49">
        <v>195901</v>
      </c>
      <c r="C838" s="50" t="s">
        <v>187</v>
      </c>
      <c r="D838" s="50" t="s">
        <v>79</v>
      </c>
      <c r="E838" s="50" t="s">
        <v>74</v>
      </c>
      <c r="F838" s="39">
        <f>'Source Data'!AN838-'Source Data'!J838</f>
        <v>1037621</v>
      </c>
      <c r="G838" s="39">
        <f>'Source Data'!AO838-'Source Data'!K838</f>
        <v>5990032</v>
      </c>
      <c r="H838" s="39">
        <f>'Source Data'!AP838-'Source Data'!L838</f>
        <v>624001</v>
      </c>
      <c r="I838" s="39">
        <f>'Source Data'!AQ838-'Source Data'!M838</f>
        <v>402090</v>
      </c>
      <c r="J838" s="39">
        <f>'Source Data'!AR838-'Source Data'!N838</f>
        <v>605906</v>
      </c>
      <c r="K838" s="64">
        <f t="shared" ref="K838:K901" si="13">SUM(F838:J838)</f>
        <v>8659650</v>
      </c>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row>
    <row r="839" spans="1:47" ht="20" customHeight="1">
      <c r="A839" s="48" t="s">
        <v>1137</v>
      </c>
      <c r="B839" s="49">
        <v>57802</v>
      </c>
      <c r="C839" s="50" t="s">
        <v>70</v>
      </c>
      <c r="D839" s="50" t="s">
        <v>71</v>
      </c>
      <c r="E839" s="50" t="s">
        <v>74</v>
      </c>
      <c r="F839" s="39">
        <f>'Source Data'!AN839-'Source Data'!J839</f>
        <v>-80897</v>
      </c>
      <c r="G839" s="39">
        <f>'Source Data'!AO839-'Source Data'!K839</f>
        <v>-227540</v>
      </c>
      <c r="H839" s="39">
        <f>'Source Data'!AP839-'Source Data'!L839</f>
        <v>41602</v>
      </c>
      <c r="I839" s="39">
        <f>'Source Data'!AQ839-'Source Data'!M839</f>
        <v>-63722</v>
      </c>
      <c r="J839" s="39">
        <f>'Source Data'!AR839-'Source Data'!N839</f>
        <v>11690</v>
      </c>
      <c r="K839" s="64">
        <f t="shared" si="13"/>
        <v>-318867</v>
      </c>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row>
    <row r="840" spans="1:47" ht="20" customHeight="1">
      <c r="A840" s="48" t="s">
        <v>1138</v>
      </c>
      <c r="B840" s="49">
        <v>109914</v>
      </c>
      <c r="C840" s="50" t="s">
        <v>78</v>
      </c>
      <c r="D840" s="50" t="s">
        <v>79</v>
      </c>
      <c r="E840" s="50" t="s">
        <v>74</v>
      </c>
      <c r="F840" s="39">
        <f>'Source Data'!AN840-'Source Data'!J840</f>
        <v>39385</v>
      </c>
      <c r="G840" s="39">
        <f>'Source Data'!AO840-'Source Data'!K840</f>
        <v>19048</v>
      </c>
      <c r="H840" s="39">
        <f>'Source Data'!AP840-'Source Data'!L840</f>
        <v>23080</v>
      </c>
      <c r="I840" s="39">
        <f>'Source Data'!AQ840-'Source Data'!M840</f>
        <v>61595</v>
      </c>
      <c r="J840" s="39">
        <f>'Source Data'!AR840-'Source Data'!N840</f>
        <v>19882</v>
      </c>
      <c r="K840" s="64">
        <f t="shared" si="13"/>
        <v>162990</v>
      </c>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row>
    <row r="841" spans="1:47" ht="20" customHeight="1">
      <c r="A841" s="48" t="s">
        <v>1139</v>
      </c>
      <c r="B841" s="49">
        <v>119903</v>
      </c>
      <c r="C841" s="50" t="s">
        <v>312</v>
      </c>
      <c r="D841" s="50" t="s">
        <v>79</v>
      </c>
      <c r="E841" s="50" t="s">
        <v>74</v>
      </c>
      <c r="F841" s="39">
        <f>'Source Data'!AN841-'Source Data'!J841</f>
        <v>10372</v>
      </c>
      <c r="G841" s="39">
        <f>'Source Data'!AO841-'Source Data'!K841</f>
        <v>-14907</v>
      </c>
      <c r="H841" s="39">
        <f>'Source Data'!AP841-'Source Data'!L841</f>
        <v>25363</v>
      </c>
      <c r="I841" s="39">
        <f>'Source Data'!AQ841-'Source Data'!M841</f>
        <v>11557</v>
      </c>
      <c r="J841" s="39">
        <f>'Source Data'!AR841-'Source Data'!N841</f>
        <v>51393</v>
      </c>
      <c r="K841" s="64">
        <f t="shared" si="13"/>
        <v>83778</v>
      </c>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row>
    <row r="842" spans="1:47" ht="20" customHeight="1">
      <c r="A842" s="48" t="s">
        <v>1140</v>
      </c>
      <c r="B842" s="49">
        <v>179901</v>
      </c>
      <c r="C842" s="50" t="s">
        <v>1141</v>
      </c>
      <c r="D842" s="50" t="s">
        <v>79</v>
      </c>
      <c r="E842" s="50" t="s">
        <v>74</v>
      </c>
      <c r="F842" s="39">
        <f>'Source Data'!AN842-'Source Data'!J842</f>
        <v>47376</v>
      </c>
      <c r="G842" s="39">
        <f>'Source Data'!AO842-'Source Data'!K842</f>
        <v>-180053</v>
      </c>
      <c r="H842" s="39">
        <f>'Source Data'!AP842-'Source Data'!L842</f>
        <v>21095</v>
      </c>
      <c r="I842" s="39">
        <f>'Source Data'!AQ842-'Source Data'!M842</f>
        <v>52410</v>
      </c>
      <c r="J842" s="39">
        <f>'Source Data'!AR842-'Source Data'!N842</f>
        <v>397486</v>
      </c>
      <c r="K842" s="64">
        <f t="shared" si="13"/>
        <v>338314</v>
      </c>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row>
    <row r="843" spans="1:47" ht="20" customHeight="1">
      <c r="A843" s="48" t="s">
        <v>1142</v>
      </c>
      <c r="B843" s="49">
        <v>95904</v>
      </c>
      <c r="C843" s="50" t="s">
        <v>81</v>
      </c>
      <c r="D843" s="50" t="s">
        <v>79</v>
      </c>
      <c r="E843" s="50" t="s">
        <v>74</v>
      </c>
      <c r="F843" s="39">
        <f>'Source Data'!AN843-'Source Data'!J843</f>
        <v>-14555</v>
      </c>
      <c r="G843" s="39">
        <f>'Source Data'!AO843-'Source Data'!K843</f>
        <v>44678</v>
      </c>
      <c r="H843" s="39">
        <f>'Source Data'!AP843-'Source Data'!L843</f>
        <v>23928</v>
      </c>
      <c r="I843" s="39">
        <f>'Source Data'!AQ843-'Source Data'!M843</f>
        <v>48072</v>
      </c>
      <c r="J843" s="39">
        <f>'Source Data'!AR843-'Source Data'!N843</f>
        <v>155294</v>
      </c>
      <c r="K843" s="64">
        <f t="shared" si="13"/>
        <v>257417</v>
      </c>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row>
    <row r="844" spans="1:47" ht="20" customHeight="1">
      <c r="A844" s="48" t="s">
        <v>1143</v>
      </c>
      <c r="B844" s="49">
        <v>39903</v>
      </c>
      <c r="C844" s="50" t="s">
        <v>208</v>
      </c>
      <c r="D844" s="50" t="s">
        <v>79</v>
      </c>
      <c r="E844" s="50" t="s">
        <v>74</v>
      </c>
      <c r="F844" s="39">
        <f>'Source Data'!AN844-'Source Data'!J844</f>
        <v>57836</v>
      </c>
      <c r="G844" s="39">
        <f>'Source Data'!AO844-'Source Data'!K844</f>
        <v>25486</v>
      </c>
      <c r="H844" s="39">
        <f>'Source Data'!AP844-'Source Data'!L844</f>
        <v>64096</v>
      </c>
      <c r="I844" s="39">
        <f>'Source Data'!AQ844-'Source Data'!M844</f>
        <v>54641</v>
      </c>
      <c r="J844" s="39">
        <f>'Source Data'!AR844-'Source Data'!N844</f>
        <v>151845</v>
      </c>
      <c r="K844" s="64">
        <f t="shared" si="13"/>
        <v>353904</v>
      </c>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row>
    <row r="845" spans="1:47" ht="20" customHeight="1">
      <c r="A845" s="48" t="s">
        <v>1144</v>
      </c>
      <c r="B845" s="49">
        <v>13903</v>
      </c>
      <c r="C845" s="50" t="s">
        <v>206</v>
      </c>
      <c r="D845" s="50" t="s">
        <v>79</v>
      </c>
      <c r="E845" s="50" t="s">
        <v>74</v>
      </c>
      <c r="F845" s="39">
        <f>'Source Data'!AN845-'Source Data'!J845</f>
        <v>198727</v>
      </c>
      <c r="G845" s="39">
        <f>'Source Data'!AO845-'Source Data'!K845</f>
        <v>74490</v>
      </c>
      <c r="H845" s="39">
        <f>'Source Data'!AP845-'Source Data'!L845</f>
        <v>97454</v>
      </c>
      <c r="I845" s="39">
        <f>'Source Data'!AQ845-'Source Data'!M845</f>
        <v>99527</v>
      </c>
      <c r="J845" s="39">
        <f>'Source Data'!AR845-'Source Data'!N845</f>
        <v>80368</v>
      </c>
      <c r="K845" s="64">
        <f t="shared" si="13"/>
        <v>550566</v>
      </c>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row>
    <row r="846" spans="1:47" ht="20" customHeight="1">
      <c r="A846" s="48" t="s">
        <v>1145</v>
      </c>
      <c r="B846" s="49">
        <v>172905</v>
      </c>
      <c r="C846" s="50" t="s">
        <v>498</v>
      </c>
      <c r="D846" s="50" t="s">
        <v>79</v>
      </c>
      <c r="E846" s="50" t="s">
        <v>74</v>
      </c>
      <c r="F846" s="39">
        <f>'Source Data'!AN846-'Source Data'!J846</f>
        <v>115556</v>
      </c>
      <c r="G846" s="39">
        <f>'Source Data'!AO846-'Source Data'!K846</f>
        <v>157900</v>
      </c>
      <c r="H846" s="39">
        <f>'Source Data'!AP846-'Source Data'!L846</f>
        <v>113725</v>
      </c>
      <c r="I846" s="39">
        <f>'Source Data'!AQ846-'Source Data'!M846</f>
        <v>42137</v>
      </c>
      <c r="J846" s="39">
        <f>'Source Data'!AR846-'Source Data'!N846</f>
        <v>93039</v>
      </c>
      <c r="K846" s="64">
        <f t="shared" si="13"/>
        <v>522357</v>
      </c>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row>
    <row r="847" spans="1:47" ht="20" customHeight="1">
      <c r="A847" s="48" t="s">
        <v>1146</v>
      </c>
      <c r="B847" s="49">
        <v>227904</v>
      </c>
      <c r="C847" s="50" t="s">
        <v>168</v>
      </c>
      <c r="D847" s="50" t="s">
        <v>79</v>
      </c>
      <c r="E847" s="50" t="s">
        <v>74</v>
      </c>
      <c r="F847" s="39">
        <f>'Source Data'!AN847-'Source Data'!J847</f>
        <v>-476681</v>
      </c>
      <c r="G847" s="39">
        <f>'Source Data'!AO847-'Source Data'!K847</f>
        <v>131881</v>
      </c>
      <c r="H847" s="39">
        <f>'Source Data'!AP847-'Source Data'!L847</f>
        <v>3780872</v>
      </c>
      <c r="I847" s="39">
        <f>'Source Data'!AQ847-'Source Data'!M847</f>
        <v>709558</v>
      </c>
      <c r="J847" s="39">
        <f>'Source Data'!AR847-'Source Data'!N847</f>
        <v>3442135</v>
      </c>
      <c r="K847" s="64">
        <f t="shared" si="13"/>
        <v>7587765</v>
      </c>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row>
    <row r="848" spans="1:47" ht="20" customHeight="1">
      <c r="A848" s="48" t="s">
        <v>1147</v>
      </c>
      <c r="B848" s="49">
        <v>108909</v>
      </c>
      <c r="C848" s="50" t="s">
        <v>291</v>
      </c>
      <c r="D848" s="50" t="s">
        <v>79</v>
      </c>
      <c r="E848" s="50" t="s">
        <v>74</v>
      </c>
      <c r="F848" s="39">
        <f>'Source Data'!AN848-'Source Data'!J848</f>
        <v>2079874</v>
      </c>
      <c r="G848" s="39">
        <f>'Source Data'!AO848-'Source Data'!K848</f>
        <v>1564339</v>
      </c>
      <c r="H848" s="39">
        <f>'Source Data'!AP848-'Source Data'!L848</f>
        <v>5154802</v>
      </c>
      <c r="I848" s="39">
        <f>'Source Data'!AQ848-'Source Data'!M848</f>
        <v>4584067</v>
      </c>
      <c r="J848" s="39">
        <f>'Source Data'!AR848-'Source Data'!N848</f>
        <v>3445102</v>
      </c>
      <c r="K848" s="64">
        <f t="shared" si="13"/>
        <v>16828184</v>
      </c>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row>
    <row r="849" spans="1:47" ht="20" customHeight="1">
      <c r="A849" s="48" t="s">
        <v>1148</v>
      </c>
      <c r="B849" s="49">
        <v>61903</v>
      </c>
      <c r="C849" s="50" t="s">
        <v>152</v>
      </c>
      <c r="D849" s="50" t="s">
        <v>79</v>
      </c>
      <c r="E849" s="50" t="s">
        <v>74</v>
      </c>
      <c r="F849" s="39">
        <f>'Source Data'!AN849-'Source Data'!J849</f>
        <v>508471</v>
      </c>
      <c r="G849" s="39">
        <f>'Source Data'!AO849-'Source Data'!K849</f>
        <v>67140</v>
      </c>
      <c r="H849" s="39">
        <f>'Source Data'!AP849-'Source Data'!L849</f>
        <v>106034</v>
      </c>
      <c r="I849" s="39">
        <f>'Source Data'!AQ849-'Source Data'!M849</f>
        <v>309707</v>
      </c>
      <c r="J849" s="39">
        <f>'Source Data'!AR849-'Source Data'!N849</f>
        <v>238044</v>
      </c>
      <c r="K849" s="64">
        <f t="shared" si="13"/>
        <v>1229396</v>
      </c>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row>
    <row r="850" spans="1:47" ht="20" customHeight="1">
      <c r="A850" s="48" t="s">
        <v>1149</v>
      </c>
      <c r="B850" s="49">
        <v>92904</v>
      </c>
      <c r="C850" s="50" t="s">
        <v>561</v>
      </c>
      <c r="D850" s="50" t="s">
        <v>79</v>
      </c>
      <c r="E850" s="50" t="s">
        <v>74</v>
      </c>
      <c r="F850" s="39">
        <f>'Source Data'!AN850-'Source Data'!J850</f>
        <v>294513</v>
      </c>
      <c r="G850" s="39">
        <f>'Source Data'!AO850-'Source Data'!K850</f>
        <v>382577</v>
      </c>
      <c r="H850" s="39">
        <f>'Source Data'!AP850-'Source Data'!L850</f>
        <v>394914</v>
      </c>
      <c r="I850" s="39">
        <f>'Source Data'!AQ850-'Source Data'!M850</f>
        <v>353710</v>
      </c>
      <c r="J850" s="39">
        <f>'Source Data'!AR850-'Source Data'!N850</f>
        <v>446412</v>
      </c>
      <c r="K850" s="64">
        <f t="shared" si="13"/>
        <v>1872126</v>
      </c>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row>
    <row r="851" spans="1:47" ht="20" customHeight="1">
      <c r="A851" s="48" t="s">
        <v>1150</v>
      </c>
      <c r="B851" s="49">
        <v>3801</v>
      </c>
      <c r="C851" s="50" t="s">
        <v>374</v>
      </c>
      <c r="D851" s="50" t="s">
        <v>71</v>
      </c>
      <c r="E851" s="50" t="s">
        <v>74</v>
      </c>
      <c r="F851" s="39">
        <f>'Source Data'!AN851-'Source Data'!J851</f>
        <v>15744</v>
      </c>
      <c r="G851" s="39">
        <f>'Source Data'!AO851-'Source Data'!K851</f>
        <v>267187</v>
      </c>
      <c r="H851" s="39">
        <f>'Source Data'!AP851-'Source Data'!L851</f>
        <v>190515</v>
      </c>
      <c r="I851" s="39">
        <f>'Source Data'!AQ851-'Source Data'!M851</f>
        <v>114094</v>
      </c>
      <c r="J851" s="39">
        <f>'Source Data'!AR851-'Source Data'!N851</f>
        <v>105742</v>
      </c>
      <c r="K851" s="64">
        <f t="shared" si="13"/>
        <v>693282</v>
      </c>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row>
    <row r="852" spans="1:47" ht="20" customHeight="1">
      <c r="A852" s="48" t="s">
        <v>1151</v>
      </c>
      <c r="B852" s="49">
        <v>57850</v>
      </c>
      <c r="C852" s="50" t="s">
        <v>70</v>
      </c>
      <c r="D852" s="50" t="s">
        <v>71</v>
      </c>
      <c r="E852" s="50" t="s">
        <v>74</v>
      </c>
      <c r="F852" s="39">
        <f>'Source Data'!AN852-'Source Data'!J852</f>
        <v>-1484</v>
      </c>
      <c r="G852" s="39">
        <f>'Source Data'!AO852-'Source Data'!K852</f>
        <v>326344</v>
      </c>
      <c r="H852" s="39">
        <f>'Source Data'!AP852-'Source Data'!L852</f>
        <v>516797</v>
      </c>
      <c r="I852" s="39">
        <f>'Source Data'!AQ852-'Source Data'!M852</f>
        <v>378218</v>
      </c>
      <c r="J852" s="39">
        <f>'Source Data'!AR852-'Source Data'!N852</f>
        <v>329583</v>
      </c>
      <c r="K852" s="64">
        <f t="shared" si="13"/>
        <v>1549458</v>
      </c>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row>
    <row r="853" spans="1:47" ht="20" customHeight="1">
      <c r="A853" s="48" t="s">
        <v>1152</v>
      </c>
      <c r="B853" s="49">
        <v>32902</v>
      </c>
      <c r="C853" s="50" t="s">
        <v>1153</v>
      </c>
      <c r="D853" s="50" t="s">
        <v>79</v>
      </c>
      <c r="E853" s="50" t="s">
        <v>74</v>
      </c>
      <c r="F853" s="39">
        <f>'Source Data'!AN853-'Source Data'!J853</f>
        <v>963631</v>
      </c>
      <c r="G853" s="39">
        <f>'Source Data'!AO853-'Source Data'!K853</f>
        <v>21957</v>
      </c>
      <c r="H853" s="39">
        <f>'Source Data'!AP853-'Source Data'!L853</f>
        <v>227269</v>
      </c>
      <c r="I853" s="39">
        <f>'Source Data'!AQ853-'Source Data'!M853</f>
        <v>73282</v>
      </c>
      <c r="J853" s="39">
        <f>'Source Data'!AR853-'Source Data'!N853</f>
        <v>255710</v>
      </c>
      <c r="K853" s="64">
        <f t="shared" si="13"/>
        <v>1541849</v>
      </c>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row>
    <row r="854" spans="1:47" ht="20" customHeight="1">
      <c r="A854" s="48" t="s">
        <v>1154</v>
      </c>
      <c r="B854" s="49">
        <v>251902</v>
      </c>
      <c r="C854" s="50" t="s">
        <v>519</v>
      </c>
      <c r="D854" s="50" t="s">
        <v>79</v>
      </c>
      <c r="E854" s="50" t="s">
        <v>74</v>
      </c>
      <c r="F854" s="39">
        <f>'Source Data'!AN854-'Source Data'!J854</f>
        <v>78939</v>
      </c>
      <c r="G854" s="39">
        <f>'Source Data'!AO854-'Source Data'!K854</f>
        <v>228756</v>
      </c>
      <c r="H854" s="39">
        <f>'Source Data'!AP854-'Source Data'!L854</f>
        <v>185697</v>
      </c>
      <c r="I854" s="39">
        <f>'Source Data'!AQ854-'Source Data'!M854</f>
        <v>35943</v>
      </c>
      <c r="J854" s="39">
        <f>'Source Data'!AR854-'Source Data'!N854</f>
        <v>155110</v>
      </c>
      <c r="K854" s="64">
        <f t="shared" si="13"/>
        <v>684445</v>
      </c>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row>
    <row r="855" spans="1:47" ht="20" customHeight="1">
      <c r="A855" s="48" t="s">
        <v>1155</v>
      </c>
      <c r="B855" s="49">
        <v>95905</v>
      </c>
      <c r="C855" s="50" t="s">
        <v>81</v>
      </c>
      <c r="D855" s="50" t="s">
        <v>79</v>
      </c>
      <c r="E855" s="50" t="s">
        <v>74</v>
      </c>
      <c r="F855" s="39">
        <f>'Source Data'!AN855-'Source Data'!J855</f>
        <v>716950</v>
      </c>
      <c r="G855" s="39">
        <f>'Source Data'!AO855-'Source Data'!K855</f>
        <v>891520</v>
      </c>
      <c r="H855" s="39">
        <f>'Source Data'!AP855-'Source Data'!L855</f>
        <v>468781</v>
      </c>
      <c r="I855" s="39">
        <f>'Source Data'!AQ855-'Source Data'!M855</f>
        <v>403105</v>
      </c>
      <c r="J855" s="39">
        <f>'Source Data'!AR855-'Source Data'!N855</f>
        <v>625839</v>
      </c>
      <c r="K855" s="64">
        <f t="shared" si="13"/>
        <v>3106195</v>
      </c>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row>
    <row r="856" spans="1:47" ht="20" customHeight="1">
      <c r="A856" s="48" t="s">
        <v>1156</v>
      </c>
      <c r="B856" s="49">
        <v>43910</v>
      </c>
      <c r="C856" s="50" t="s">
        <v>112</v>
      </c>
      <c r="D856" s="50" t="s">
        <v>79</v>
      </c>
      <c r="E856" s="50" t="s">
        <v>74</v>
      </c>
      <c r="F856" s="39">
        <f>'Source Data'!AN856-'Source Data'!J856</f>
        <v>4778998</v>
      </c>
      <c r="G856" s="39">
        <f>'Source Data'!AO856-'Source Data'!K856</f>
        <v>381486</v>
      </c>
      <c r="H856" s="39">
        <f>'Source Data'!AP856-'Source Data'!L856</f>
        <v>4985288</v>
      </c>
      <c r="I856" s="39">
        <f>'Source Data'!AQ856-'Source Data'!M856</f>
        <v>6777488</v>
      </c>
      <c r="J856" s="39">
        <f>'Source Data'!AR856-'Source Data'!N856</f>
        <v>3620273</v>
      </c>
      <c r="K856" s="64">
        <f t="shared" si="13"/>
        <v>20543533</v>
      </c>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row>
    <row r="857" spans="1:47" ht="20" customHeight="1">
      <c r="A857" s="48" t="s">
        <v>1157</v>
      </c>
      <c r="B857" s="49">
        <v>19912</v>
      </c>
      <c r="C857" s="50" t="s">
        <v>512</v>
      </c>
      <c r="D857" s="50" t="s">
        <v>79</v>
      </c>
      <c r="E857" s="50" t="s">
        <v>74</v>
      </c>
      <c r="F857" s="39">
        <f>'Source Data'!AN857-'Source Data'!J857</f>
        <v>81400</v>
      </c>
      <c r="G857" s="39">
        <f>'Source Data'!AO857-'Source Data'!K857</f>
        <v>65318</v>
      </c>
      <c r="H857" s="39">
        <f>'Source Data'!AP857-'Source Data'!L857</f>
        <v>288231</v>
      </c>
      <c r="I857" s="39">
        <f>'Source Data'!AQ857-'Source Data'!M857</f>
        <v>190856</v>
      </c>
      <c r="J857" s="39">
        <f>'Source Data'!AR857-'Source Data'!N857</f>
        <v>240902</v>
      </c>
      <c r="K857" s="64">
        <f t="shared" si="13"/>
        <v>866707</v>
      </c>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row>
    <row r="858" spans="1:47" ht="20" customHeight="1">
      <c r="A858" s="48" t="s">
        <v>1158</v>
      </c>
      <c r="B858" s="49">
        <v>7905</v>
      </c>
      <c r="C858" s="50" t="s">
        <v>383</v>
      </c>
      <c r="D858" s="50" t="s">
        <v>79</v>
      </c>
      <c r="E858" s="50" t="s">
        <v>74</v>
      </c>
      <c r="F858" s="39">
        <f>'Source Data'!AN858-'Source Data'!J858</f>
        <v>671055</v>
      </c>
      <c r="G858" s="39">
        <f>'Source Data'!AO858-'Source Data'!K858</f>
        <v>1120542</v>
      </c>
      <c r="H858" s="39">
        <f>'Source Data'!AP858-'Source Data'!L858</f>
        <v>395230</v>
      </c>
      <c r="I858" s="39">
        <f>'Source Data'!AQ858-'Source Data'!M858</f>
        <v>177588</v>
      </c>
      <c r="J858" s="39">
        <f>'Source Data'!AR858-'Source Data'!N858</f>
        <v>194269</v>
      </c>
      <c r="K858" s="64">
        <f t="shared" si="13"/>
        <v>2558684</v>
      </c>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row>
    <row r="859" spans="1:47" ht="20" customHeight="1">
      <c r="A859" s="48" t="s">
        <v>1159</v>
      </c>
      <c r="B859" s="49">
        <v>117904</v>
      </c>
      <c r="C859" s="50" t="s">
        <v>262</v>
      </c>
      <c r="D859" s="50" t="s">
        <v>79</v>
      </c>
      <c r="E859" s="50" t="s">
        <v>74</v>
      </c>
      <c r="F859" s="39">
        <f>'Source Data'!AN859-'Source Data'!J859</f>
        <v>-52905</v>
      </c>
      <c r="G859" s="39">
        <f>'Source Data'!AO859-'Source Data'!K859</f>
        <v>1211</v>
      </c>
      <c r="H859" s="39">
        <f>'Source Data'!AP859-'Source Data'!L859</f>
        <v>33210</v>
      </c>
      <c r="I859" s="39">
        <f>'Source Data'!AQ859-'Source Data'!M859</f>
        <v>-67344</v>
      </c>
      <c r="J859" s="39">
        <f>'Source Data'!AR859-'Source Data'!N859</f>
        <v>261971</v>
      </c>
      <c r="K859" s="64">
        <f t="shared" si="13"/>
        <v>176143</v>
      </c>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row>
    <row r="860" spans="1:47" ht="20" customHeight="1">
      <c r="A860" s="48" t="s">
        <v>1160</v>
      </c>
      <c r="B860" s="49">
        <v>31909</v>
      </c>
      <c r="C860" s="50" t="s">
        <v>307</v>
      </c>
      <c r="D860" s="50" t="s">
        <v>79</v>
      </c>
      <c r="E860" s="50" t="s">
        <v>74</v>
      </c>
      <c r="F860" s="39">
        <f>'Source Data'!AN860-'Source Data'!J860</f>
        <v>81235</v>
      </c>
      <c r="G860" s="39">
        <f>'Source Data'!AO860-'Source Data'!K860</f>
        <v>495046</v>
      </c>
      <c r="H860" s="39">
        <f>'Source Data'!AP860-'Source Data'!L860</f>
        <v>558197</v>
      </c>
      <c r="I860" s="39">
        <f>'Source Data'!AQ860-'Source Data'!M860</f>
        <v>277650</v>
      </c>
      <c r="J860" s="39">
        <f>'Source Data'!AR860-'Source Data'!N860</f>
        <v>1225508</v>
      </c>
      <c r="K860" s="64">
        <f t="shared" si="13"/>
        <v>2637636</v>
      </c>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row>
    <row r="861" spans="1:47" ht="20" customHeight="1">
      <c r="A861" s="48" t="s">
        <v>1161</v>
      </c>
      <c r="B861" s="49">
        <v>61906</v>
      </c>
      <c r="C861" s="50" t="s">
        <v>152</v>
      </c>
      <c r="D861" s="50" t="s">
        <v>79</v>
      </c>
      <c r="E861" s="50" t="s">
        <v>74</v>
      </c>
      <c r="F861" s="39">
        <f>'Source Data'!AN861-'Source Data'!J861</f>
        <v>238247</v>
      </c>
      <c r="G861" s="39">
        <f>'Source Data'!AO861-'Source Data'!K861</f>
        <v>-129002</v>
      </c>
      <c r="H861" s="39">
        <f>'Source Data'!AP861-'Source Data'!L861</f>
        <v>211279</v>
      </c>
      <c r="I861" s="39">
        <f>'Source Data'!AQ861-'Source Data'!M861</f>
        <v>304098</v>
      </c>
      <c r="J861" s="39">
        <f>'Source Data'!AR861-'Source Data'!N861</f>
        <v>365073</v>
      </c>
      <c r="K861" s="64">
        <f t="shared" si="13"/>
        <v>989695</v>
      </c>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row>
    <row r="862" spans="1:47" ht="20" customHeight="1">
      <c r="A862" s="48" t="s">
        <v>1162</v>
      </c>
      <c r="B862" s="49">
        <v>184901</v>
      </c>
      <c r="C862" s="50" t="s">
        <v>106</v>
      </c>
      <c r="D862" s="50" t="s">
        <v>79</v>
      </c>
      <c r="E862" s="50" t="s">
        <v>74</v>
      </c>
      <c r="F862" s="39">
        <f>'Source Data'!AN862-'Source Data'!J862</f>
        <v>258000</v>
      </c>
      <c r="G862" s="39">
        <f>'Source Data'!AO862-'Source Data'!K862</f>
        <v>81040</v>
      </c>
      <c r="H862" s="39">
        <f>'Source Data'!AP862-'Source Data'!L862</f>
        <v>163040</v>
      </c>
      <c r="I862" s="39">
        <f>'Source Data'!AQ862-'Source Data'!M862</f>
        <v>53352</v>
      </c>
      <c r="J862" s="39">
        <f>'Source Data'!AR862-'Source Data'!N862</f>
        <v>66055</v>
      </c>
      <c r="K862" s="64">
        <f t="shared" si="13"/>
        <v>621487</v>
      </c>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row>
    <row r="863" spans="1:47" ht="20" customHeight="1">
      <c r="A863" s="48" t="s">
        <v>1163</v>
      </c>
      <c r="B863" s="49">
        <v>15801</v>
      </c>
      <c r="C863" s="50" t="s">
        <v>99</v>
      </c>
      <c r="D863" s="50" t="s">
        <v>71</v>
      </c>
      <c r="E863" s="50" t="s">
        <v>74</v>
      </c>
      <c r="F863" s="39">
        <f>'Source Data'!AN863-'Source Data'!J863</f>
        <v>174</v>
      </c>
      <c r="G863" s="39">
        <f>'Source Data'!AO863-'Source Data'!K863</f>
        <v>-77384</v>
      </c>
      <c r="H863" s="39">
        <f>'Source Data'!AP863-'Source Data'!L863</f>
        <v>-34122</v>
      </c>
      <c r="I863" s="39">
        <f>'Source Data'!AQ863-'Source Data'!M863</f>
        <v>-11233</v>
      </c>
      <c r="J863" s="39">
        <f>'Source Data'!AR863-'Source Data'!N863</f>
        <v>768</v>
      </c>
      <c r="K863" s="64">
        <f t="shared" si="13"/>
        <v>-121797</v>
      </c>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row>
    <row r="864" spans="1:47" ht="20" customHeight="1">
      <c r="A864" s="48" t="s">
        <v>1164</v>
      </c>
      <c r="B864" s="49">
        <v>178908</v>
      </c>
      <c r="C864" s="50" t="s">
        <v>97</v>
      </c>
      <c r="D864" s="50" t="s">
        <v>79</v>
      </c>
      <c r="E864" s="50" t="s">
        <v>74</v>
      </c>
      <c r="F864" s="39">
        <f>'Source Data'!AN864-'Source Data'!J864</f>
        <v>57302</v>
      </c>
      <c r="G864" s="39">
        <f>'Source Data'!AO864-'Source Data'!K864</f>
        <v>121149</v>
      </c>
      <c r="H864" s="39">
        <f>'Source Data'!AP864-'Source Data'!L864</f>
        <v>88742</v>
      </c>
      <c r="I864" s="39">
        <f>'Source Data'!AQ864-'Source Data'!M864</f>
        <v>27464</v>
      </c>
      <c r="J864" s="39">
        <f>'Source Data'!AR864-'Source Data'!N864</f>
        <v>802281</v>
      </c>
      <c r="K864" s="64">
        <f t="shared" si="13"/>
        <v>1096938</v>
      </c>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row>
    <row r="865" spans="1:47" ht="20" customHeight="1">
      <c r="A865" s="48" t="s">
        <v>1165</v>
      </c>
      <c r="B865" s="49">
        <v>123907</v>
      </c>
      <c r="C865" s="50" t="s">
        <v>202</v>
      </c>
      <c r="D865" s="50" t="s">
        <v>79</v>
      </c>
      <c r="E865" s="50" t="s">
        <v>74</v>
      </c>
      <c r="F865" s="39">
        <f>'Source Data'!AN865-'Source Data'!J865</f>
        <v>20846</v>
      </c>
      <c r="G865" s="39">
        <f>'Source Data'!AO865-'Source Data'!K865</f>
        <v>2388123</v>
      </c>
      <c r="H865" s="39">
        <f>'Source Data'!AP865-'Source Data'!L865</f>
        <v>246043</v>
      </c>
      <c r="I865" s="39">
        <f>'Source Data'!AQ865-'Source Data'!M865</f>
        <v>909635</v>
      </c>
      <c r="J865" s="39">
        <f>'Source Data'!AR865-'Source Data'!N865</f>
        <v>3136140</v>
      </c>
      <c r="K865" s="64">
        <f t="shared" si="13"/>
        <v>6700787</v>
      </c>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row>
    <row r="866" spans="1:47" ht="20" customHeight="1">
      <c r="A866" s="48" t="s">
        <v>1166</v>
      </c>
      <c r="B866" s="49">
        <v>123908</v>
      </c>
      <c r="C866" s="50" t="s">
        <v>202</v>
      </c>
      <c r="D866" s="50" t="s">
        <v>79</v>
      </c>
      <c r="E866" s="50" t="s">
        <v>74</v>
      </c>
      <c r="F866" s="39">
        <f>'Source Data'!AN866-'Source Data'!J866</f>
        <v>238474</v>
      </c>
      <c r="G866" s="39">
        <f>'Source Data'!AO866-'Source Data'!K866</f>
        <v>1108710</v>
      </c>
      <c r="H866" s="39">
        <f>'Source Data'!AP866-'Source Data'!L866</f>
        <v>492496</v>
      </c>
      <c r="I866" s="39">
        <f>'Source Data'!AQ866-'Source Data'!M866</f>
        <v>161174</v>
      </c>
      <c r="J866" s="39">
        <f>'Source Data'!AR866-'Source Data'!N866</f>
        <v>1244806</v>
      </c>
      <c r="K866" s="64">
        <f t="shared" si="13"/>
        <v>3245660</v>
      </c>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row>
    <row r="867" spans="1:47" ht="20" customHeight="1">
      <c r="A867" s="48" t="s">
        <v>1167</v>
      </c>
      <c r="B867" s="49">
        <v>15814</v>
      </c>
      <c r="C867" s="50" t="s">
        <v>99</v>
      </c>
      <c r="D867" s="50" t="s">
        <v>71</v>
      </c>
      <c r="E867" s="50" t="s">
        <v>74</v>
      </c>
      <c r="F867" s="39">
        <f>'Source Data'!AN867-'Source Data'!J867</f>
        <v>0</v>
      </c>
      <c r="G867" s="39">
        <f>'Source Data'!AO867-'Source Data'!K867</f>
        <v>13989</v>
      </c>
      <c r="H867" s="39">
        <f>'Source Data'!AP867-'Source Data'!L867</f>
        <v>-1</v>
      </c>
      <c r="I867" s="39">
        <f>'Source Data'!AQ867-'Source Data'!M867</f>
        <v>-36633</v>
      </c>
      <c r="J867" s="39">
        <f>'Source Data'!AR867-'Source Data'!N867</f>
        <v>0</v>
      </c>
      <c r="K867" s="64">
        <f t="shared" si="13"/>
        <v>-22645</v>
      </c>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row>
    <row r="868" spans="1:47" ht="20" customHeight="1">
      <c r="A868" s="48" t="s">
        <v>1168</v>
      </c>
      <c r="B868" s="49">
        <v>85902</v>
      </c>
      <c r="C868" s="50" t="s">
        <v>1169</v>
      </c>
      <c r="D868" s="50" t="s">
        <v>79</v>
      </c>
      <c r="E868" s="50" t="s">
        <v>74</v>
      </c>
      <c r="F868" s="39">
        <f>'Source Data'!AN868-'Source Data'!J868</f>
        <v>-3120</v>
      </c>
      <c r="G868" s="39">
        <f>'Source Data'!AO868-'Source Data'!K868</f>
        <v>-67209</v>
      </c>
      <c r="H868" s="39">
        <f>'Source Data'!AP868-'Source Data'!L868</f>
        <v>93216</v>
      </c>
      <c r="I868" s="39">
        <f>'Source Data'!AQ868-'Source Data'!M868</f>
        <v>115091</v>
      </c>
      <c r="J868" s="39">
        <f>'Source Data'!AR868-'Source Data'!N868</f>
        <v>184949</v>
      </c>
      <c r="K868" s="64">
        <f t="shared" si="13"/>
        <v>322927</v>
      </c>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row>
    <row r="869" spans="1:47" ht="20" customHeight="1">
      <c r="A869" s="48" t="s">
        <v>1170</v>
      </c>
      <c r="B869" s="49">
        <v>7906</v>
      </c>
      <c r="C869" s="50" t="s">
        <v>383</v>
      </c>
      <c r="D869" s="50" t="s">
        <v>79</v>
      </c>
      <c r="E869" s="50" t="s">
        <v>74</v>
      </c>
      <c r="F869" s="39">
        <f>'Source Data'!AN869-'Source Data'!J869</f>
        <v>310007</v>
      </c>
      <c r="G869" s="39">
        <f>'Source Data'!AO869-'Source Data'!K869</f>
        <v>170690</v>
      </c>
      <c r="H869" s="39">
        <f>'Source Data'!AP869-'Source Data'!L869</f>
        <v>394775</v>
      </c>
      <c r="I869" s="39">
        <f>'Source Data'!AQ869-'Source Data'!M869</f>
        <v>190269</v>
      </c>
      <c r="J869" s="39">
        <f>'Source Data'!AR869-'Source Data'!N869</f>
        <v>143063</v>
      </c>
      <c r="K869" s="64">
        <f t="shared" si="13"/>
        <v>1208804</v>
      </c>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row>
    <row r="870" spans="1:47" ht="20" customHeight="1">
      <c r="A870" s="48" t="s">
        <v>1171</v>
      </c>
      <c r="B870" s="49">
        <v>247904</v>
      </c>
      <c r="C870" s="50" t="s">
        <v>617</v>
      </c>
      <c r="D870" s="50" t="s">
        <v>79</v>
      </c>
      <c r="E870" s="50" t="s">
        <v>74</v>
      </c>
      <c r="F870" s="39">
        <f>'Source Data'!AN870-'Source Data'!J870</f>
        <v>66668</v>
      </c>
      <c r="G870" s="39">
        <f>'Source Data'!AO870-'Source Data'!K870</f>
        <v>185277</v>
      </c>
      <c r="H870" s="39">
        <f>'Source Data'!AP870-'Source Data'!L870</f>
        <v>111541</v>
      </c>
      <c r="I870" s="39">
        <f>'Source Data'!AQ870-'Source Data'!M870</f>
        <v>3328</v>
      </c>
      <c r="J870" s="39">
        <f>'Source Data'!AR870-'Source Data'!N870</f>
        <v>66144</v>
      </c>
      <c r="K870" s="64">
        <f t="shared" si="13"/>
        <v>432958</v>
      </c>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row>
    <row r="871" spans="1:47" ht="20" customHeight="1">
      <c r="A871" s="48" t="s">
        <v>1172</v>
      </c>
      <c r="B871" s="49">
        <v>91913</v>
      </c>
      <c r="C871" s="50" t="s">
        <v>210</v>
      </c>
      <c r="D871" s="50" t="s">
        <v>79</v>
      </c>
      <c r="E871" s="50" t="s">
        <v>74</v>
      </c>
      <c r="F871" s="39">
        <f>'Source Data'!AN871-'Source Data'!J871</f>
        <v>42786</v>
      </c>
      <c r="G871" s="39">
        <f>'Source Data'!AO871-'Source Data'!K871</f>
        <v>169096</v>
      </c>
      <c r="H871" s="39">
        <f>'Source Data'!AP871-'Source Data'!L871</f>
        <v>170076</v>
      </c>
      <c r="I871" s="39">
        <f>'Source Data'!AQ871-'Source Data'!M871</f>
        <v>181134</v>
      </c>
      <c r="J871" s="39">
        <f>'Source Data'!AR871-'Source Data'!N871</f>
        <v>400834</v>
      </c>
      <c r="K871" s="64">
        <f t="shared" si="13"/>
        <v>963926</v>
      </c>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row>
    <row r="872" spans="1:47" ht="20" customHeight="1">
      <c r="A872" s="48" t="s">
        <v>1173</v>
      </c>
      <c r="B872" s="49">
        <v>28906</v>
      </c>
      <c r="C872" s="50" t="s">
        <v>940</v>
      </c>
      <c r="D872" s="50" t="s">
        <v>79</v>
      </c>
      <c r="E872" s="50" t="s">
        <v>74</v>
      </c>
      <c r="F872" s="39">
        <f>'Source Data'!AN872-'Source Data'!J872</f>
        <v>49217</v>
      </c>
      <c r="G872" s="39">
        <f>'Source Data'!AO872-'Source Data'!K872</f>
        <v>43904</v>
      </c>
      <c r="H872" s="39">
        <f>'Source Data'!AP872-'Source Data'!L872</f>
        <v>59455</v>
      </c>
      <c r="I872" s="39">
        <f>'Source Data'!AQ872-'Source Data'!M872</f>
        <v>55444</v>
      </c>
      <c r="J872" s="39">
        <f>'Source Data'!AR872-'Source Data'!N872</f>
        <v>22676</v>
      </c>
      <c r="K872" s="64">
        <f t="shared" si="13"/>
        <v>230696</v>
      </c>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row>
    <row r="873" spans="1:47" ht="20" customHeight="1">
      <c r="A873" s="48" t="s">
        <v>1174</v>
      </c>
      <c r="B873" s="49">
        <v>169909</v>
      </c>
      <c r="C873" s="50" t="s">
        <v>267</v>
      </c>
      <c r="D873" s="50" t="s">
        <v>79</v>
      </c>
      <c r="E873" s="50" t="s">
        <v>74</v>
      </c>
      <c r="F873" s="39">
        <f>'Source Data'!AN873-'Source Data'!J873</f>
        <v>45702</v>
      </c>
      <c r="G873" s="39">
        <f>'Source Data'!AO873-'Source Data'!K873</f>
        <v>22645</v>
      </c>
      <c r="H873" s="39">
        <f>'Source Data'!AP873-'Source Data'!L873</f>
        <v>40029</v>
      </c>
      <c r="I873" s="39">
        <f>'Source Data'!AQ873-'Source Data'!M873</f>
        <v>34824</v>
      </c>
      <c r="J873" s="39">
        <f>'Source Data'!AR873-'Source Data'!N873</f>
        <v>21547</v>
      </c>
      <c r="K873" s="64">
        <f t="shared" si="13"/>
        <v>164747</v>
      </c>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row>
    <row r="874" spans="1:47" ht="20" customHeight="1">
      <c r="A874" s="48" t="s">
        <v>1175</v>
      </c>
      <c r="B874" s="49">
        <v>139912</v>
      </c>
      <c r="C874" s="50" t="s">
        <v>398</v>
      </c>
      <c r="D874" s="50" t="s">
        <v>79</v>
      </c>
      <c r="E874" s="50" t="s">
        <v>74</v>
      </c>
      <c r="F874" s="39">
        <f>'Source Data'!AN874-'Source Data'!J874</f>
        <v>178401</v>
      </c>
      <c r="G874" s="39">
        <f>'Source Data'!AO874-'Source Data'!K874</f>
        <v>245895</v>
      </c>
      <c r="H874" s="39">
        <f>'Source Data'!AP874-'Source Data'!L874</f>
        <v>117877</v>
      </c>
      <c r="I874" s="39">
        <f>'Source Data'!AQ874-'Source Data'!M874</f>
        <v>191064</v>
      </c>
      <c r="J874" s="39">
        <f>'Source Data'!AR874-'Source Data'!N874</f>
        <v>177799</v>
      </c>
      <c r="K874" s="64">
        <f t="shared" si="13"/>
        <v>911036</v>
      </c>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row>
    <row r="875" spans="1:47" ht="20" customHeight="1">
      <c r="A875" s="48" t="s">
        <v>1176</v>
      </c>
      <c r="B875" s="49">
        <v>15843</v>
      </c>
      <c r="C875" s="50" t="s">
        <v>99</v>
      </c>
      <c r="D875" s="50" t="s">
        <v>71</v>
      </c>
      <c r="E875" s="50" t="s">
        <v>292</v>
      </c>
      <c r="F875" s="39">
        <f>'Source Data'!AN875-'Source Data'!J875</f>
        <v>0</v>
      </c>
      <c r="G875" s="39">
        <f>'Source Data'!AO875-'Source Data'!K875</f>
        <v>64038</v>
      </c>
      <c r="H875" s="39">
        <f>'Source Data'!AP875-'Source Data'!L875</f>
        <v>62253</v>
      </c>
      <c r="I875" s="39">
        <f>'Source Data'!AQ875-'Source Data'!M875</f>
        <v>42390</v>
      </c>
      <c r="J875" s="39">
        <f>'Source Data'!AR875-'Source Data'!N875</f>
        <v>27557</v>
      </c>
      <c r="K875" s="64">
        <f t="shared" si="13"/>
        <v>196238</v>
      </c>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row>
    <row r="876" spans="1:47" ht="20" customHeight="1">
      <c r="A876" s="48" t="s">
        <v>1177</v>
      </c>
      <c r="B876" s="49">
        <v>72801</v>
      </c>
      <c r="C876" s="50" t="s">
        <v>247</v>
      </c>
      <c r="D876" s="50" t="s">
        <v>71</v>
      </c>
      <c r="E876" s="50" t="s">
        <v>74</v>
      </c>
      <c r="F876" s="39">
        <f>'Source Data'!AN876-'Source Data'!J876</f>
        <v>7738</v>
      </c>
      <c r="G876" s="39">
        <f>'Source Data'!AO876-'Source Data'!K876</f>
        <v>1563345</v>
      </c>
      <c r="H876" s="39">
        <f>'Source Data'!AP876-'Source Data'!L876</f>
        <v>1008718</v>
      </c>
      <c r="I876" s="39">
        <f>'Source Data'!AQ876-'Source Data'!M876</f>
        <v>1080510</v>
      </c>
      <c r="J876" s="39">
        <f>'Source Data'!AR876-'Source Data'!N876</f>
        <v>365327</v>
      </c>
      <c r="K876" s="64">
        <f t="shared" si="13"/>
        <v>4025638</v>
      </c>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row>
    <row r="877" spans="1:47" ht="20" customHeight="1">
      <c r="A877" s="48" t="s">
        <v>1178</v>
      </c>
      <c r="B877" s="49">
        <v>125905</v>
      </c>
      <c r="C877" s="50" t="s">
        <v>108</v>
      </c>
      <c r="D877" s="50" t="s">
        <v>79</v>
      </c>
      <c r="E877" s="50" t="s">
        <v>74</v>
      </c>
      <c r="F877" s="39">
        <f>'Source Data'!AN877-'Source Data'!J877</f>
        <v>261891</v>
      </c>
      <c r="G877" s="39">
        <f>'Source Data'!AO877-'Source Data'!K877</f>
        <v>256060</v>
      </c>
      <c r="H877" s="39">
        <f>'Source Data'!AP877-'Source Data'!L877</f>
        <v>99774</v>
      </c>
      <c r="I877" s="39">
        <f>'Source Data'!AQ877-'Source Data'!M877</f>
        <v>-18466</v>
      </c>
      <c r="J877" s="39">
        <f>'Source Data'!AR877-'Source Data'!N877</f>
        <v>120944</v>
      </c>
      <c r="K877" s="64">
        <f t="shared" si="13"/>
        <v>720203</v>
      </c>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row>
    <row r="878" spans="1:47" ht="20" customHeight="1">
      <c r="A878" s="48" t="s">
        <v>1179</v>
      </c>
      <c r="B878" s="49">
        <v>189902</v>
      </c>
      <c r="C878" s="50" t="s">
        <v>978</v>
      </c>
      <c r="D878" s="50" t="s">
        <v>79</v>
      </c>
      <c r="E878" s="50" t="s">
        <v>74</v>
      </c>
      <c r="F878" s="39">
        <f>'Source Data'!AN878-'Source Data'!J878</f>
        <v>-12562</v>
      </c>
      <c r="G878" s="39">
        <f>'Source Data'!AO878-'Source Data'!K878</f>
        <v>-39106</v>
      </c>
      <c r="H878" s="39">
        <f>'Source Data'!AP878-'Source Data'!L878</f>
        <v>98912</v>
      </c>
      <c r="I878" s="39">
        <f>'Source Data'!AQ878-'Source Data'!M878</f>
        <v>33493</v>
      </c>
      <c r="J878" s="39">
        <f>'Source Data'!AR878-'Source Data'!N878</f>
        <v>95895</v>
      </c>
      <c r="K878" s="64">
        <f t="shared" si="13"/>
        <v>176632</v>
      </c>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row>
    <row r="879" spans="1:47" ht="20" customHeight="1">
      <c r="A879" s="48" t="s">
        <v>1180</v>
      </c>
      <c r="B879" s="49">
        <v>167904</v>
      </c>
      <c r="C879" s="50" t="s">
        <v>673</v>
      </c>
      <c r="D879" s="50" t="s">
        <v>79</v>
      </c>
      <c r="E879" s="50" t="s">
        <v>74</v>
      </c>
      <c r="F879" s="39">
        <f>'Source Data'!AN879-'Source Data'!J879</f>
        <v>24460</v>
      </c>
      <c r="G879" s="39">
        <f>'Source Data'!AO879-'Source Data'!K879</f>
        <v>10412</v>
      </c>
      <c r="H879" s="39">
        <f>'Source Data'!AP879-'Source Data'!L879</f>
        <v>24846</v>
      </c>
      <c r="I879" s="39">
        <f>'Source Data'!AQ879-'Source Data'!M879</f>
        <v>25962</v>
      </c>
      <c r="J879" s="39">
        <f>'Source Data'!AR879-'Source Data'!N879</f>
        <v>49262</v>
      </c>
      <c r="K879" s="64">
        <f t="shared" si="13"/>
        <v>134942</v>
      </c>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row>
    <row r="880" spans="1:47" ht="20" customHeight="1">
      <c r="A880" s="48" t="s">
        <v>1181</v>
      </c>
      <c r="B880" s="49">
        <v>43911</v>
      </c>
      <c r="C880" s="50" t="s">
        <v>112</v>
      </c>
      <c r="D880" s="50" t="s">
        <v>79</v>
      </c>
      <c r="E880" s="50" t="s">
        <v>74</v>
      </c>
      <c r="F880" s="39">
        <f>'Source Data'!AN880-'Source Data'!J880</f>
        <v>2724564</v>
      </c>
      <c r="G880" s="39">
        <f>'Source Data'!AO880-'Source Data'!K880</f>
        <v>2786184</v>
      </c>
      <c r="H880" s="39">
        <f>'Source Data'!AP880-'Source Data'!L880</f>
        <v>2377682</v>
      </c>
      <c r="I880" s="39">
        <f>'Source Data'!AQ880-'Source Data'!M880</f>
        <v>1083004</v>
      </c>
      <c r="J880" s="39">
        <f>'Source Data'!AR880-'Source Data'!N880</f>
        <v>592936</v>
      </c>
      <c r="K880" s="64">
        <f t="shared" si="13"/>
        <v>9564370</v>
      </c>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row>
    <row r="881" spans="1:47" ht="20" customHeight="1">
      <c r="A881" s="48" t="s">
        <v>1182</v>
      </c>
      <c r="B881" s="49">
        <v>98903</v>
      </c>
      <c r="C881" s="50" t="s">
        <v>712</v>
      </c>
      <c r="D881" s="50" t="s">
        <v>79</v>
      </c>
      <c r="E881" s="50" t="s">
        <v>74</v>
      </c>
      <c r="F881" s="39">
        <f>'Source Data'!AN881-'Source Data'!J881</f>
        <v>48656</v>
      </c>
      <c r="G881" s="39">
        <f>'Source Data'!AO881-'Source Data'!K881</f>
        <v>10688</v>
      </c>
      <c r="H881" s="39">
        <f>'Source Data'!AP881-'Source Data'!L881</f>
        <v>21994</v>
      </c>
      <c r="I881" s="39">
        <f>'Source Data'!AQ881-'Source Data'!M881</f>
        <v>15385</v>
      </c>
      <c r="J881" s="39">
        <f>'Source Data'!AR881-'Source Data'!N881</f>
        <v>47323</v>
      </c>
      <c r="K881" s="64">
        <f t="shared" si="13"/>
        <v>144046</v>
      </c>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row>
    <row r="882" spans="1:47" ht="20" customHeight="1">
      <c r="A882" s="48" t="s">
        <v>1183</v>
      </c>
      <c r="B882" s="49">
        <v>14803</v>
      </c>
      <c r="C882" s="50" t="s">
        <v>86</v>
      </c>
      <c r="D882" s="50" t="s">
        <v>71</v>
      </c>
      <c r="E882" s="50" t="s">
        <v>74</v>
      </c>
      <c r="F882" s="39">
        <f>'Source Data'!AN882-'Source Data'!J882</f>
        <v>19731</v>
      </c>
      <c r="G882" s="39">
        <f>'Source Data'!AO882-'Source Data'!K882</f>
        <v>-389330</v>
      </c>
      <c r="H882" s="39">
        <f>'Source Data'!AP882-'Source Data'!L882</f>
        <v>-6276</v>
      </c>
      <c r="I882" s="39">
        <f>'Source Data'!AQ882-'Source Data'!M882</f>
        <v>-48533</v>
      </c>
      <c r="J882" s="39">
        <f>'Source Data'!AR882-'Source Data'!N882</f>
        <v>-13725</v>
      </c>
      <c r="K882" s="64">
        <f t="shared" si="13"/>
        <v>-438133</v>
      </c>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row>
    <row r="883" spans="1:47" ht="20" customHeight="1">
      <c r="A883" s="48" t="s">
        <v>1184</v>
      </c>
      <c r="B883" s="49">
        <v>108910</v>
      </c>
      <c r="C883" s="50" t="s">
        <v>291</v>
      </c>
      <c r="D883" s="50" t="s">
        <v>79</v>
      </c>
      <c r="E883" s="50" t="s">
        <v>74</v>
      </c>
      <c r="F883" s="39">
        <f>'Source Data'!AN883-'Source Data'!J883</f>
        <v>217715</v>
      </c>
      <c r="G883" s="39">
        <f>'Source Data'!AO883-'Source Data'!K883</f>
        <v>57779</v>
      </c>
      <c r="H883" s="39">
        <f>'Source Data'!AP883-'Source Data'!L883</f>
        <v>120435</v>
      </c>
      <c r="I883" s="39">
        <f>'Source Data'!AQ883-'Source Data'!M883</f>
        <v>-285678</v>
      </c>
      <c r="J883" s="39">
        <f>'Source Data'!AR883-'Source Data'!N883</f>
        <v>394538</v>
      </c>
      <c r="K883" s="64">
        <f t="shared" si="13"/>
        <v>504789</v>
      </c>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row>
    <row r="884" spans="1:47" ht="20" customHeight="1">
      <c r="A884" s="48" t="s">
        <v>1185</v>
      </c>
      <c r="B884" s="49">
        <v>15839</v>
      </c>
      <c r="C884" s="50" t="s">
        <v>99</v>
      </c>
      <c r="D884" s="50" t="s">
        <v>71</v>
      </c>
      <c r="E884" s="50" t="s">
        <v>292</v>
      </c>
      <c r="F884" s="39">
        <f>'Source Data'!AN884-'Source Data'!J884</f>
        <v>0</v>
      </c>
      <c r="G884" s="39">
        <f>'Source Data'!AO884-'Source Data'!K884</f>
        <v>219228</v>
      </c>
      <c r="H884" s="39">
        <f>'Source Data'!AP884-'Source Data'!L884</f>
        <v>219282</v>
      </c>
      <c r="I884" s="39">
        <f>'Source Data'!AQ884-'Source Data'!M884</f>
        <v>117345</v>
      </c>
      <c r="J884" s="39">
        <f>'Source Data'!AR884-'Source Data'!N884</f>
        <v>41164</v>
      </c>
      <c r="K884" s="64">
        <f t="shared" si="13"/>
        <v>597019</v>
      </c>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row>
    <row r="885" spans="1:47" ht="20" customHeight="1">
      <c r="A885" s="48" t="s">
        <v>1186</v>
      </c>
      <c r="B885" s="49">
        <v>43912</v>
      </c>
      <c r="C885" s="50" t="s">
        <v>112</v>
      </c>
      <c r="D885" s="50" t="s">
        <v>79</v>
      </c>
      <c r="E885" s="50" t="s">
        <v>74</v>
      </c>
      <c r="F885" s="39">
        <f>'Source Data'!AN885-'Source Data'!J885</f>
        <v>3898563</v>
      </c>
      <c r="G885" s="39">
        <f>'Source Data'!AO885-'Source Data'!K885</f>
        <v>6846847</v>
      </c>
      <c r="H885" s="39">
        <f>'Source Data'!AP885-'Source Data'!L885</f>
        <v>7455076</v>
      </c>
      <c r="I885" s="39">
        <f>'Source Data'!AQ885-'Source Data'!M885</f>
        <v>5246930</v>
      </c>
      <c r="J885" s="39">
        <f>'Source Data'!AR885-'Source Data'!N885</f>
        <v>1564285</v>
      </c>
      <c r="K885" s="64">
        <f t="shared" si="13"/>
        <v>25011701</v>
      </c>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row>
    <row r="886" spans="1:47" ht="20" customHeight="1">
      <c r="A886" s="48" t="s">
        <v>1187</v>
      </c>
      <c r="B886" s="49">
        <v>99903</v>
      </c>
      <c r="C886" s="50" t="s">
        <v>392</v>
      </c>
      <c r="D886" s="50" t="s">
        <v>79</v>
      </c>
      <c r="E886" s="50" t="s">
        <v>74</v>
      </c>
      <c r="F886" s="39">
        <f>'Source Data'!AN886-'Source Data'!J886</f>
        <v>25698</v>
      </c>
      <c r="G886" s="39">
        <f>'Source Data'!AO886-'Source Data'!K886</f>
        <v>247717</v>
      </c>
      <c r="H886" s="39">
        <f>'Source Data'!AP886-'Source Data'!L886</f>
        <v>51369</v>
      </c>
      <c r="I886" s="39">
        <f>'Source Data'!AQ886-'Source Data'!M886</f>
        <v>44015</v>
      </c>
      <c r="J886" s="39">
        <f>'Source Data'!AR886-'Source Data'!N886</f>
        <v>88233</v>
      </c>
      <c r="K886" s="64">
        <f t="shared" si="13"/>
        <v>457032</v>
      </c>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row>
    <row r="887" spans="1:47" ht="20" customHeight="1">
      <c r="A887" s="48" t="s">
        <v>1188</v>
      </c>
      <c r="B887" s="49">
        <v>34907</v>
      </c>
      <c r="C887" s="50" t="s">
        <v>165</v>
      </c>
      <c r="D887" s="50" t="s">
        <v>79</v>
      </c>
      <c r="E887" s="50" t="s">
        <v>74</v>
      </c>
      <c r="F887" s="39">
        <f>'Source Data'!AN887-'Source Data'!J887</f>
        <v>93338</v>
      </c>
      <c r="G887" s="39">
        <f>'Source Data'!AO887-'Source Data'!K887</f>
        <v>93268</v>
      </c>
      <c r="H887" s="39">
        <f>'Source Data'!AP887-'Source Data'!L887</f>
        <v>150410</v>
      </c>
      <c r="I887" s="39">
        <f>'Source Data'!AQ887-'Source Data'!M887</f>
        <v>62379</v>
      </c>
      <c r="J887" s="39">
        <f>'Source Data'!AR887-'Source Data'!N887</f>
        <v>119249</v>
      </c>
      <c r="K887" s="64">
        <f t="shared" si="13"/>
        <v>518644</v>
      </c>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row>
    <row r="888" spans="1:47" ht="20" customHeight="1">
      <c r="A888" s="48" t="s">
        <v>1189</v>
      </c>
      <c r="B888" s="49">
        <v>116908</v>
      </c>
      <c r="C888" s="50" t="s">
        <v>237</v>
      </c>
      <c r="D888" s="50" t="s">
        <v>79</v>
      </c>
      <c r="E888" s="50" t="s">
        <v>74</v>
      </c>
      <c r="F888" s="39">
        <f>'Source Data'!AN888-'Source Data'!J888</f>
        <v>350490</v>
      </c>
      <c r="G888" s="39">
        <f>'Source Data'!AO888-'Source Data'!K888</f>
        <v>104549</v>
      </c>
      <c r="H888" s="39">
        <f>'Source Data'!AP888-'Source Data'!L888</f>
        <v>621300</v>
      </c>
      <c r="I888" s="39">
        <f>'Source Data'!AQ888-'Source Data'!M888</f>
        <v>129124</v>
      </c>
      <c r="J888" s="39">
        <f>'Source Data'!AR888-'Source Data'!N888</f>
        <v>113992</v>
      </c>
      <c r="K888" s="64">
        <f t="shared" si="13"/>
        <v>1319455</v>
      </c>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row>
    <row r="889" spans="1:47" ht="20" customHeight="1">
      <c r="A889" s="48" t="s">
        <v>1190</v>
      </c>
      <c r="B889" s="49">
        <v>250904</v>
      </c>
      <c r="C889" s="50" t="s">
        <v>101</v>
      </c>
      <c r="D889" s="50" t="s">
        <v>79</v>
      </c>
      <c r="E889" s="50" t="s">
        <v>74</v>
      </c>
      <c r="F889" s="39">
        <f>'Source Data'!AN889-'Source Data'!J889</f>
        <v>154728</v>
      </c>
      <c r="G889" s="39">
        <f>'Source Data'!AO889-'Source Data'!K889</f>
        <v>139902</v>
      </c>
      <c r="H889" s="39">
        <f>'Source Data'!AP889-'Source Data'!L889</f>
        <v>217404</v>
      </c>
      <c r="I889" s="39">
        <f>'Source Data'!AQ889-'Source Data'!M889</f>
        <v>86205</v>
      </c>
      <c r="J889" s="39">
        <f>'Source Data'!AR889-'Source Data'!N889</f>
        <v>157952</v>
      </c>
      <c r="K889" s="64">
        <f t="shared" si="13"/>
        <v>756191</v>
      </c>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row>
    <row r="890" spans="1:47" ht="20" customHeight="1">
      <c r="A890" s="48" t="s">
        <v>1191</v>
      </c>
      <c r="B890" s="49">
        <v>190903</v>
      </c>
      <c r="C890" s="50" t="s">
        <v>1192</v>
      </c>
      <c r="D890" s="50" t="s">
        <v>79</v>
      </c>
      <c r="E890" s="50" t="s">
        <v>74</v>
      </c>
      <c r="F890" s="39">
        <f>'Source Data'!AN890-'Source Data'!J890</f>
        <v>254708</v>
      </c>
      <c r="G890" s="39">
        <f>'Source Data'!AO890-'Source Data'!K890</f>
        <v>221087</v>
      </c>
      <c r="H890" s="39">
        <f>'Source Data'!AP890-'Source Data'!L890</f>
        <v>287753</v>
      </c>
      <c r="I890" s="39">
        <f>'Source Data'!AQ890-'Source Data'!M890</f>
        <v>55640</v>
      </c>
      <c r="J890" s="39">
        <f>'Source Data'!AR890-'Source Data'!N890</f>
        <v>163418</v>
      </c>
      <c r="K890" s="64">
        <f t="shared" si="13"/>
        <v>982606</v>
      </c>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row>
    <row r="891" spans="1:47" ht="20" customHeight="1">
      <c r="A891" s="48" t="s">
        <v>1193</v>
      </c>
      <c r="B891" s="49">
        <v>54903</v>
      </c>
      <c r="C891" s="50" t="s">
        <v>478</v>
      </c>
      <c r="D891" s="50" t="s">
        <v>79</v>
      </c>
      <c r="E891" s="50" t="s">
        <v>74</v>
      </c>
      <c r="F891" s="39">
        <f>'Source Data'!AN891-'Source Data'!J891</f>
        <v>11459</v>
      </c>
      <c r="G891" s="39">
        <f>'Source Data'!AO891-'Source Data'!K891</f>
        <v>-73294</v>
      </c>
      <c r="H891" s="39">
        <f>'Source Data'!AP891-'Source Data'!L891</f>
        <v>46022</v>
      </c>
      <c r="I891" s="39">
        <f>'Source Data'!AQ891-'Source Data'!M891</f>
        <v>139947</v>
      </c>
      <c r="J891" s="39">
        <f>'Source Data'!AR891-'Source Data'!N891</f>
        <v>144364</v>
      </c>
      <c r="K891" s="64">
        <f t="shared" si="13"/>
        <v>268498</v>
      </c>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row>
    <row r="892" spans="1:47" ht="20" customHeight="1">
      <c r="A892" s="48" t="s">
        <v>1194</v>
      </c>
      <c r="B892" s="49">
        <v>66005</v>
      </c>
      <c r="C892" s="50" t="s">
        <v>216</v>
      </c>
      <c r="D892" s="50" t="s">
        <v>79</v>
      </c>
      <c r="E892" s="50" t="s">
        <v>74</v>
      </c>
      <c r="F892" s="39">
        <f>'Source Data'!AN892-'Source Data'!J892</f>
        <v>23994</v>
      </c>
      <c r="G892" s="39">
        <f>'Source Data'!AO892-'Source Data'!K892</f>
        <v>20115</v>
      </c>
      <c r="H892" s="39">
        <f>'Source Data'!AP892-'Source Data'!L892</f>
        <v>33346</v>
      </c>
      <c r="I892" s="39">
        <f>'Source Data'!AQ892-'Source Data'!M892</f>
        <v>135</v>
      </c>
      <c r="J892" s="39">
        <f>'Source Data'!AR892-'Source Data'!N892</f>
        <v>-2200</v>
      </c>
      <c r="K892" s="64">
        <f t="shared" si="13"/>
        <v>75390</v>
      </c>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row>
    <row r="893" spans="1:47" ht="20" customHeight="1">
      <c r="A893" s="48" t="s">
        <v>1195</v>
      </c>
      <c r="B893" s="49">
        <v>234801</v>
      </c>
      <c r="C893" s="50" t="s">
        <v>347</v>
      </c>
      <c r="D893" s="50" t="s">
        <v>71</v>
      </c>
      <c r="E893" s="50" t="s">
        <v>74</v>
      </c>
      <c r="F893" s="39">
        <f>'Source Data'!AN893-'Source Data'!J893</f>
        <v>0</v>
      </c>
      <c r="G893" s="39">
        <f>'Source Data'!AO893-'Source Data'!K893</f>
        <v>-19724</v>
      </c>
      <c r="H893" s="39">
        <f>'Source Data'!AP893-'Source Data'!L893</f>
        <v>-3255</v>
      </c>
      <c r="I893" s="39">
        <f>'Source Data'!AQ893-'Source Data'!M893</f>
        <v>9446</v>
      </c>
      <c r="J893" s="39">
        <f>'Source Data'!AR893-'Source Data'!N893</f>
        <v>-636</v>
      </c>
      <c r="K893" s="64">
        <f t="shared" si="13"/>
        <v>-14169</v>
      </c>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row>
    <row r="894" spans="1:47" ht="20" customHeight="1">
      <c r="A894" s="48" t="s">
        <v>1196</v>
      </c>
      <c r="B894" s="49">
        <v>15906</v>
      </c>
      <c r="C894" s="50" t="s">
        <v>99</v>
      </c>
      <c r="D894" s="50" t="s">
        <v>79</v>
      </c>
      <c r="E894" s="50" t="s">
        <v>74</v>
      </c>
      <c r="F894" s="39">
        <f>'Source Data'!AN894-'Source Data'!J894</f>
        <v>22812</v>
      </c>
      <c r="G894" s="39">
        <f>'Source Data'!AO894-'Source Data'!K894</f>
        <v>254661</v>
      </c>
      <c r="H894" s="39">
        <f>'Source Data'!AP894-'Source Data'!L894</f>
        <v>205496</v>
      </c>
      <c r="I894" s="39">
        <f>'Source Data'!AQ894-'Source Data'!M894</f>
        <v>-14271</v>
      </c>
      <c r="J894" s="39">
        <f>'Source Data'!AR894-'Source Data'!N894</f>
        <v>97564</v>
      </c>
      <c r="K894" s="64">
        <f t="shared" si="13"/>
        <v>566262</v>
      </c>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row>
    <row r="895" spans="1:47" ht="20" customHeight="1">
      <c r="A895" s="48" t="s">
        <v>1197</v>
      </c>
      <c r="B895" s="49">
        <v>67907</v>
      </c>
      <c r="C895" s="50" t="s">
        <v>402</v>
      </c>
      <c r="D895" s="50" t="s">
        <v>79</v>
      </c>
      <c r="E895" s="50" t="s">
        <v>74</v>
      </c>
      <c r="F895" s="39">
        <f>'Source Data'!AN895-'Source Data'!J895</f>
        <v>60055</v>
      </c>
      <c r="G895" s="39">
        <f>'Source Data'!AO895-'Source Data'!K895</f>
        <v>217796</v>
      </c>
      <c r="H895" s="39">
        <f>'Source Data'!AP895-'Source Data'!L895</f>
        <v>29936</v>
      </c>
      <c r="I895" s="39">
        <f>'Source Data'!AQ895-'Source Data'!M895</f>
        <v>71925</v>
      </c>
      <c r="J895" s="39">
        <f>'Source Data'!AR895-'Source Data'!N895</f>
        <v>210956</v>
      </c>
      <c r="K895" s="64">
        <f t="shared" si="13"/>
        <v>590668</v>
      </c>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row>
    <row r="896" spans="1:47" ht="20" customHeight="1">
      <c r="A896" s="48" t="s">
        <v>1198</v>
      </c>
      <c r="B896" s="49">
        <v>231902</v>
      </c>
      <c r="C896" s="50" t="s">
        <v>995</v>
      </c>
      <c r="D896" s="50" t="s">
        <v>79</v>
      </c>
      <c r="E896" s="50" t="s">
        <v>74</v>
      </c>
      <c r="F896" s="39">
        <f>'Source Data'!AN896-'Source Data'!J896</f>
        <v>231548</v>
      </c>
      <c r="G896" s="39">
        <f>'Source Data'!AO896-'Source Data'!K896</f>
        <v>386268</v>
      </c>
      <c r="H896" s="39">
        <f>'Source Data'!AP896-'Source Data'!L896</f>
        <v>118724</v>
      </c>
      <c r="I896" s="39">
        <f>'Source Data'!AQ896-'Source Data'!M896</f>
        <v>99887</v>
      </c>
      <c r="J896" s="39">
        <f>'Source Data'!AR896-'Source Data'!N896</f>
        <v>146915</v>
      </c>
      <c r="K896" s="64">
        <f t="shared" si="13"/>
        <v>983342</v>
      </c>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row>
    <row r="897" spans="1:47" ht="20" customHeight="1">
      <c r="A897" s="48" t="s">
        <v>1199</v>
      </c>
      <c r="B897" s="49">
        <v>161802</v>
      </c>
      <c r="C897" s="50" t="s">
        <v>179</v>
      </c>
      <c r="D897" s="50" t="s">
        <v>71</v>
      </c>
      <c r="E897" s="50" t="s">
        <v>74</v>
      </c>
      <c r="F897" s="39">
        <f>'Source Data'!AN897-'Source Data'!J897</f>
        <v>6231</v>
      </c>
      <c r="G897" s="39">
        <f>'Source Data'!AO897-'Source Data'!K897</f>
        <v>61339</v>
      </c>
      <c r="H897" s="39">
        <f>'Source Data'!AP897-'Source Data'!L897</f>
        <v>247143</v>
      </c>
      <c r="I897" s="39">
        <f>'Source Data'!AQ897-'Source Data'!M897</f>
        <v>72236</v>
      </c>
      <c r="J897" s="39">
        <f>'Source Data'!AR897-'Source Data'!N897</f>
        <v>45858</v>
      </c>
      <c r="K897" s="64">
        <f t="shared" si="13"/>
        <v>432807</v>
      </c>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row>
    <row r="898" spans="1:47" ht="20" customHeight="1">
      <c r="A898" s="48" t="s">
        <v>1200</v>
      </c>
      <c r="B898" s="49">
        <v>101806</v>
      </c>
      <c r="C898" s="50" t="s">
        <v>76</v>
      </c>
      <c r="D898" s="50" t="s">
        <v>71</v>
      </c>
      <c r="E898" s="50" t="s">
        <v>74</v>
      </c>
      <c r="F898" s="39">
        <f>'Source Data'!AN898-'Source Data'!J898</f>
        <v>56820</v>
      </c>
      <c r="G898" s="39">
        <f>'Source Data'!AO898-'Source Data'!K898</f>
        <v>478772</v>
      </c>
      <c r="H898" s="39">
        <f>'Source Data'!AP898-'Source Data'!L898</f>
        <v>488859</v>
      </c>
      <c r="I898" s="39">
        <f>'Source Data'!AQ898-'Source Data'!M898</f>
        <v>220326</v>
      </c>
      <c r="J898" s="39">
        <f>'Source Data'!AR898-'Source Data'!N898</f>
        <v>404279</v>
      </c>
      <c r="K898" s="64">
        <f t="shared" si="13"/>
        <v>1649056</v>
      </c>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row>
    <row r="899" spans="1:47" ht="20" customHeight="1">
      <c r="A899" s="48" t="s">
        <v>1201</v>
      </c>
      <c r="B899" s="49">
        <v>236801</v>
      </c>
      <c r="C899" s="50" t="s">
        <v>799</v>
      </c>
      <c r="D899" s="50" t="s">
        <v>71</v>
      </c>
      <c r="E899" s="50" t="s">
        <v>74</v>
      </c>
      <c r="F899" s="39">
        <f>'Source Data'!AN899-'Source Data'!J899</f>
        <v>0</v>
      </c>
      <c r="G899" s="39">
        <f>'Source Data'!AO899-'Source Data'!K899</f>
        <v>14171</v>
      </c>
      <c r="H899" s="39">
        <f>'Source Data'!AP899-'Source Data'!L899</f>
        <v>-18823</v>
      </c>
      <c r="I899" s="39">
        <f>'Source Data'!AQ899-'Source Data'!M899</f>
        <v>91990</v>
      </c>
      <c r="J899" s="39">
        <f>'Source Data'!AR899-'Source Data'!N899</f>
        <v>0</v>
      </c>
      <c r="K899" s="64">
        <f t="shared" si="13"/>
        <v>87338</v>
      </c>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row>
    <row r="900" spans="1:47" ht="20" customHeight="1">
      <c r="A900" s="48" t="s">
        <v>1202</v>
      </c>
      <c r="B900" s="49">
        <v>245903</v>
      </c>
      <c r="C900" s="50" t="s">
        <v>905</v>
      </c>
      <c r="D900" s="50" t="s">
        <v>79</v>
      </c>
      <c r="E900" s="50" t="s">
        <v>74</v>
      </c>
      <c r="F900" s="39">
        <f>'Source Data'!AN900-'Source Data'!J900</f>
        <v>126892</v>
      </c>
      <c r="G900" s="39">
        <f>'Source Data'!AO900-'Source Data'!K900</f>
        <v>-652621</v>
      </c>
      <c r="H900" s="39">
        <f>'Source Data'!AP900-'Source Data'!L900</f>
        <v>968600</v>
      </c>
      <c r="I900" s="39">
        <f>'Source Data'!AQ900-'Source Data'!M900</f>
        <v>-188431</v>
      </c>
      <c r="J900" s="39">
        <f>'Source Data'!AR900-'Source Data'!N900</f>
        <v>563860</v>
      </c>
      <c r="K900" s="64">
        <f t="shared" si="13"/>
        <v>818300</v>
      </c>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row>
    <row r="901" spans="1:47" ht="20" customHeight="1">
      <c r="A901" s="48" t="s">
        <v>1203</v>
      </c>
      <c r="B901" s="49">
        <v>192901</v>
      </c>
      <c r="C901" s="50" t="s">
        <v>1204</v>
      </c>
      <c r="D901" s="50" t="s">
        <v>79</v>
      </c>
      <c r="E901" s="50" t="s">
        <v>74</v>
      </c>
      <c r="F901" s="39">
        <f>'Source Data'!AN901-'Source Data'!J901</f>
        <v>93902</v>
      </c>
      <c r="G901" s="39">
        <f>'Source Data'!AO901-'Source Data'!K901</f>
        <v>-133414</v>
      </c>
      <c r="H901" s="39">
        <f>'Source Data'!AP901-'Source Data'!L901</f>
        <v>-3581</v>
      </c>
      <c r="I901" s="39">
        <f>'Source Data'!AQ901-'Source Data'!M901</f>
        <v>14785</v>
      </c>
      <c r="J901" s="39">
        <f>'Source Data'!AR901-'Source Data'!N901</f>
        <v>249644</v>
      </c>
      <c r="K901" s="64">
        <f t="shared" si="13"/>
        <v>221336</v>
      </c>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row>
    <row r="902" spans="1:47" ht="20" customHeight="1">
      <c r="A902" s="48" t="s">
        <v>1205</v>
      </c>
      <c r="B902" s="49">
        <v>19911</v>
      </c>
      <c r="C902" s="50" t="s">
        <v>512</v>
      </c>
      <c r="D902" s="50" t="s">
        <v>79</v>
      </c>
      <c r="E902" s="50" t="s">
        <v>74</v>
      </c>
      <c r="F902" s="39">
        <f>'Source Data'!AN902-'Source Data'!J902</f>
        <v>0</v>
      </c>
      <c r="G902" s="39">
        <f>'Source Data'!AO902-'Source Data'!K902</f>
        <v>-24495</v>
      </c>
      <c r="H902" s="39">
        <f>'Source Data'!AP902-'Source Data'!L902</f>
        <v>62095</v>
      </c>
      <c r="I902" s="39">
        <f>'Source Data'!AQ902-'Source Data'!M902</f>
        <v>19542</v>
      </c>
      <c r="J902" s="39">
        <f>'Source Data'!AR902-'Source Data'!N902</f>
        <v>-37988</v>
      </c>
      <c r="K902" s="64">
        <f t="shared" ref="K902:K965" si="14">SUM(F902:J902)</f>
        <v>19154</v>
      </c>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row>
    <row r="903" spans="1:47" ht="20" customHeight="1">
      <c r="A903" s="48" t="s">
        <v>1206</v>
      </c>
      <c r="B903" s="49">
        <v>70911</v>
      </c>
      <c r="C903" s="50" t="s">
        <v>174</v>
      </c>
      <c r="D903" s="50" t="s">
        <v>79</v>
      </c>
      <c r="E903" s="50" t="s">
        <v>74</v>
      </c>
      <c r="F903" s="39">
        <f>'Source Data'!AN903-'Source Data'!J903</f>
        <v>588416</v>
      </c>
      <c r="G903" s="39">
        <f>'Source Data'!AO903-'Source Data'!K903</f>
        <v>1072982</v>
      </c>
      <c r="H903" s="39">
        <f>'Source Data'!AP903-'Source Data'!L903</f>
        <v>1125911</v>
      </c>
      <c r="I903" s="39">
        <f>'Source Data'!AQ903-'Source Data'!M903</f>
        <v>173079</v>
      </c>
      <c r="J903" s="39">
        <f>'Source Data'!AR903-'Source Data'!N903</f>
        <v>653655</v>
      </c>
      <c r="K903" s="64">
        <f t="shared" si="14"/>
        <v>3614043</v>
      </c>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row>
    <row r="904" spans="1:47" ht="20" customHeight="1">
      <c r="A904" s="48" t="s">
        <v>1207</v>
      </c>
      <c r="B904" s="49">
        <v>19906</v>
      </c>
      <c r="C904" s="50" t="s">
        <v>512</v>
      </c>
      <c r="D904" s="50" t="s">
        <v>79</v>
      </c>
      <c r="E904" s="50" t="s">
        <v>74</v>
      </c>
      <c r="F904" s="39">
        <f>'Source Data'!AN904-'Source Data'!J904</f>
        <v>39434</v>
      </c>
      <c r="G904" s="39">
        <f>'Source Data'!AO904-'Source Data'!K904</f>
        <v>66973</v>
      </c>
      <c r="H904" s="39">
        <f>'Source Data'!AP904-'Source Data'!L904</f>
        <v>112781</v>
      </c>
      <c r="I904" s="39">
        <f>'Source Data'!AQ904-'Source Data'!M904</f>
        <v>45363</v>
      </c>
      <c r="J904" s="39">
        <f>'Source Data'!AR904-'Source Data'!N904</f>
        <v>101050</v>
      </c>
      <c r="K904" s="64">
        <f t="shared" si="14"/>
        <v>365601</v>
      </c>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row>
    <row r="905" spans="1:47" ht="20" customHeight="1">
      <c r="A905" s="48" t="s">
        <v>1208</v>
      </c>
      <c r="B905" s="49">
        <v>196903</v>
      </c>
      <c r="C905" s="50" t="s">
        <v>172</v>
      </c>
      <c r="D905" s="50" t="s">
        <v>79</v>
      </c>
      <c r="E905" s="50" t="s">
        <v>74</v>
      </c>
      <c r="F905" s="39">
        <f>'Source Data'!AN905-'Source Data'!J905</f>
        <v>143691</v>
      </c>
      <c r="G905" s="39">
        <f>'Source Data'!AO905-'Source Data'!K905</f>
        <v>29185</v>
      </c>
      <c r="H905" s="39">
        <f>'Source Data'!AP905-'Source Data'!L905</f>
        <v>154726</v>
      </c>
      <c r="I905" s="39">
        <f>'Source Data'!AQ905-'Source Data'!M905</f>
        <v>-53996</v>
      </c>
      <c r="J905" s="39">
        <f>'Source Data'!AR905-'Source Data'!N905</f>
        <v>212604</v>
      </c>
      <c r="K905" s="64">
        <f t="shared" si="14"/>
        <v>486210</v>
      </c>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row>
    <row r="906" spans="1:47" ht="20" customHeight="1">
      <c r="A906" s="48" t="s">
        <v>1209</v>
      </c>
      <c r="B906" s="49">
        <v>101876</v>
      </c>
      <c r="C906" s="50" t="s">
        <v>76</v>
      </c>
      <c r="D906" s="50" t="s">
        <v>71</v>
      </c>
      <c r="E906" s="50" t="s">
        <v>89</v>
      </c>
      <c r="F906" s="39">
        <f>'Source Data'!AN906-'Source Data'!J906</f>
        <v>-44183</v>
      </c>
      <c r="G906" s="39">
        <f>'Source Data'!AO906-'Source Data'!K906</f>
        <v>-30709</v>
      </c>
      <c r="H906" s="39">
        <f>'Source Data'!AP906-'Source Data'!L906</f>
        <v>-24781</v>
      </c>
      <c r="I906" s="39">
        <f>'Source Data'!AQ906-'Source Data'!M906</f>
        <v>-14870</v>
      </c>
      <c r="J906" s="39">
        <f>'Source Data'!AR906-'Source Data'!N906</f>
        <v>-17955</v>
      </c>
      <c r="K906" s="64">
        <f t="shared" si="14"/>
        <v>-132498</v>
      </c>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row>
    <row r="907" spans="1:47" ht="20" customHeight="1">
      <c r="A907" s="48" t="s">
        <v>1210</v>
      </c>
      <c r="B907" s="49">
        <v>137902</v>
      </c>
      <c r="C907" s="50" t="s">
        <v>866</v>
      </c>
      <c r="D907" s="50" t="s">
        <v>79</v>
      </c>
      <c r="E907" s="50" t="s">
        <v>74</v>
      </c>
      <c r="F907" s="39">
        <f>'Source Data'!AN907-'Source Data'!J907</f>
        <v>50628</v>
      </c>
      <c r="G907" s="39">
        <f>'Source Data'!AO907-'Source Data'!K907</f>
        <v>129011</v>
      </c>
      <c r="H907" s="39">
        <f>'Source Data'!AP907-'Source Data'!L907</f>
        <v>25580</v>
      </c>
      <c r="I907" s="39">
        <f>'Source Data'!AQ907-'Source Data'!M907</f>
        <v>7408</v>
      </c>
      <c r="J907" s="39">
        <f>'Source Data'!AR907-'Source Data'!N907</f>
        <v>59359</v>
      </c>
      <c r="K907" s="64">
        <f t="shared" si="14"/>
        <v>271986</v>
      </c>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row>
    <row r="908" spans="1:47" ht="20" customHeight="1">
      <c r="A908" s="48" t="s">
        <v>1211</v>
      </c>
      <c r="B908" s="49">
        <v>45903</v>
      </c>
      <c r="C908" s="50" t="s">
        <v>430</v>
      </c>
      <c r="D908" s="50" t="s">
        <v>79</v>
      </c>
      <c r="E908" s="50" t="s">
        <v>74</v>
      </c>
      <c r="F908" s="39">
        <f>'Source Data'!AN908-'Source Data'!J908</f>
        <v>72670</v>
      </c>
      <c r="G908" s="39">
        <f>'Source Data'!AO908-'Source Data'!K908</f>
        <v>46562</v>
      </c>
      <c r="H908" s="39">
        <f>'Source Data'!AP908-'Source Data'!L908</f>
        <v>125181</v>
      </c>
      <c r="I908" s="39">
        <f>'Source Data'!AQ908-'Source Data'!M908</f>
        <v>-6456</v>
      </c>
      <c r="J908" s="39">
        <f>'Source Data'!AR908-'Source Data'!N908</f>
        <v>204464</v>
      </c>
      <c r="K908" s="64">
        <f t="shared" si="14"/>
        <v>442421</v>
      </c>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row>
    <row r="909" spans="1:47" ht="20" customHeight="1">
      <c r="A909" s="48" t="s">
        <v>1212</v>
      </c>
      <c r="B909" s="49">
        <v>175911</v>
      </c>
      <c r="C909" s="50" t="s">
        <v>242</v>
      </c>
      <c r="D909" s="50" t="s">
        <v>79</v>
      </c>
      <c r="E909" s="50" t="s">
        <v>74</v>
      </c>
      <c r="F909" s="39">
        <f>'Source Data'!AN909-'Source Data'!J909</f>
        <v>167725</v>
      </c>
      <c r="G909" s="39">
        <f>'Source Data'!AO909-'Source Data'!K909</f>
        <v>159738</v>
      </c>
      <c r="H909" s="39">
        <f>'Source Data'!AP909-'Source Data'!L909</f>
        <v>202959</v>
      </c>
      <c r="I909" s="39">
        <f>'Source Data'!AQ909-'Source Data'!M909</f>
        <v>64599</v>
      </c>
      <c r="J909" s="39">
        <f>'Source Data'!AR909-'Source Data'!N909</f>
        <v>54194</v>
      </c>
      <c r="K909" s="64">
        <f t="shared" si="14"/>
        <v>649215</v>
      </c>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row>
    <row r="910" spans="1:47" ht="20" customHeight="1">
      <c r="A910" s="48" t="s">
        <v>1213</v>
      </c>
      <c r="B910" s="49">
        <v>14801</v>
      </c>
      <c r="C910" s="50" t="s">
        <v>86</v>
      </c>
      <c r="D910" s="50" t="s">
        <v>71</v>
      </c>
      <c r="E910" s="50" t="s">
        <v>74</v>
      </c>
      <c r="F910" s="39">
        <f>'Source Data'!AN910-'Source Data'!J910</f>
        <v>-6896</v>
      </c>
      <c r="G910" s="39">
        <f>'Source Data'!AO910-'Source Data'!K910</f>
        <v>-251575</v>
      </c>
      <c r="H910" s="39">
        <f>'Source Data'!AP910-'Source Data'!L910</f>
        <v>44927</v>
      </c>
      <c r="I910" s="39">
        <f>'Source Data'!AQ910-'Source Data'!M910</f>
        <v>-224881</v>
      </c>
      <c r="J910" s="39">
        <f>'Source Data'!AR910-'Source Data'!N910</f>
        <v>126687</v>
      </c>
      <c r="K910" s="64">
        <f t="shared" si="14"/>
        <v>-311738</v>
      </c>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row>
    <row r="911" spans="1:47" ht="20" customHeight="1">
      <c r="A911" s="48" t="s">
        <v>1214</v>
      </c>
      <c r="B911" s="49">
        <v>93905</v>
      </c>
      <c r="C911" s="50" t="s">
        <v>133</v>
      </c>
      <c r="D911" s="50" t="s">
        <v>79</v>
      </c>
      <c r="E911" s="50" t="s">
        <v>74</v>
      </c>
      <c r="F911" s="39">
        <f>'Source Data'!AN911-'Source Data'!J911</f>
        <v>52287</v>
      </c>
      <c r="G911" s="39">
        <f>'Source Data'!AO911-'Source Data'!K911</f>
        <v>-7044</v>
      </c>
      <c r="H911" s="39">
        <f>'Source Data'!AP911-'Source Data'!L911</f>
        <v>112218</v>
      </c>
      <c r="I911" s="39">
        <f>'Source Data'!AQ911-'Source Data'!M911</f>
        <v>53248</v>
      </c>
      <c r="J911" s="39">
        <f>'Source Data'!AR911-'Source Data'!N911</f>
        <v>0</v>
      </c>
      <c r="K911" s="64">
        <f t="shared" si="14"/>
        <v>210709</v>
      </c>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row>
    <row r="912" spans="1:47" ht="20" customHeight="1">
      <c r="A912" s="48" t="s">
        <v>1215</v>
      </c>
      <c r="B912" s="49">
        <v>57916</v>
      </c>
      <c r="C912" s="50" t="s">
        <v>70</v>
      </c>
      <c r="D912" s="50" t="s">
        <v>79</v>
      </c>
      <c r="E912" s="50" t="s">
        <v>74</v>
      </c>
      <c r="F912" s="39">
        <f>'Source Data'!AN912-'Source Data'!J912</f>
        <v>1145596</v>
      </c>
      <c r="G912" s="39">
        <f>'Source Data'!AO912-'Source Data'!K912</f>
        <v>1257365</v>
      </c>
      <c r="H912" s="39">
        <f>'Source Data'!AP912-'Source Data'!L912</f>
        <v>5243684</v>
      </c>
      <c r="I912" s="39">
        <f>'Source Data'!AQ912-'Source Data'!M912</f>
        <v>1983109</v>
      </c>
      <c r="J912" s="39">
        <f>'Source Data'!AR912-'Source Data'!N912</f>
        <v>2873448</v>
      </c>
      <c r="K912" s="64">
        <f t="shared" si="14"/>
        <v>12503202</v>
      </c>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row>
    <row r="913" spans="1:47" ht="20" customHeight="1">
      <c r="A913" s="48" t="s">
        <v>1216</v>
      </c>
      <c r="B913" s="49">
        <v>57840</v>
      </c>
      <c r="C913" s="50" t="s">
        <v>70</v>
      </c>
      <c r="D913" s="50" t="s">
        <v>71</v>
      </c>
      <c r="E913" s="50" t="s">
        <v>89</v>
      </c>
      <c r="F913" s="39">
        <f>'Source Data'!AN913-'Source Data'!J913</f>
        <v>0</v>
      </c>
      <c r="G913" s="39">
        <f>'Source Data'!AO913-'Source Data'!K913</f>
        <v>0</v>
      </c>
      <c r="H913" s="39">
        <f>'Source Data'!AP913-'Source Data'!L913</f>
        <v>1</v>
      </c>
      <c r="I913" s="39">
        <f>'Source Data'!AQ913-'Source Data'!M913</f>
        <v>0</v>
      </c>
      <c r="J913" s="39">
        <f>'Source Data'!AR913-'Source Data'!N913</f>
        <v>0</v>
      </c>
      <c r="K913" s="64">
        <f t="shared" si="14"/>
        <v>1</v>
      </c>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row>
    <row r="914" spans="1:47" ht="20" customHeight="1">
      <c r="A914" s="48" t="s">
        <v>1217</v>
      </c>
      <c r="B914" s="49">
        <v>206902</v>
      </c>
      <c r="C914" s="50" t="s">
        <v>385</v>
      </c>
      <c r="D914" s="50" t="s">
        <v>79</v>
      </c>
      <c r="E914" s="50" t="s">
        <v>74</v>
      </c>
      <c r="F914" s="39">
        <f>'Source Data'!AN914-'Source Data'!J914</f>
        <v>16205</v>
      </c>
      <c r="G914" s="39">
        <f>'Source Data'!AO914-'Source Data'!K914</f>
        <v>-39485</v>
      </c>
      <c r="H914" s="39">
        <f>'Source Data'!AP914-'Source Data'!L914</f>
        <v>52266</v>
      </c>
      <c r="I914" s="39">
        <f>'Source Data'!AQ914-'Source Data'!M914</f>
        <v>15500</v>
      </c>
      <c r="J914" s="39">
        <f>'Source Data'!AR914-'Source Data'!N914</f>
        <v>32142</v>
      </c>
      <c r="K914" s="64">
        <f t="shared" si="14"/>
        <v>76628</v>
      </c>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row>
    <row r="915" spans="1:47" ht="20" customHeight="1">
      <c r="A915" s="48" t="s">
        <v>1218</v>
      </c>
      <c r="B915" s="49">
        <v>161912</v>
      </c>
      <c r="C915" s="50" t="s">
        <v>179</v>
      </c>
      <c r="D915" s="50" t="s">
        <v>79</v>
      </c>
      <c r="E915" s="50" t="s">
        <v>74</v>
      </c>
      <c r="F915" s="39">
        <f>'Source Data'!AN915-'Source Data'!J915</f>
        <v>71821</v>
      </c>
      <c r="G915" s="39">
        <f>'Source Data'!AO915-'Source Data'!K915</f>
        <v>67601</v>
      </c>
      <c r="H915" s="39">
        <f>'Source Data'!AP915-'Source Data'!L915</f>
        <v>115951</v>
      </c>
      <c r="I915" s="39">
        <f>'Source Data'!AQ915-'Source Data'!M915</f>
        <v>50839</v>
      </c>
      <c r="J915" s="39">
        <f>'Source Data'!AR915-'Source Data'!N915</f>
        <v>42007</v>
      </c>
      <c r="K915" s="64">
        <f t="shared" si="14"/>
        <v>348219</v>
      </c>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row>
    <row r="916" spans="1:47" ht="20" customHeight="1">
      <c r="A916" s="48" t="s">
        <v>1219</v>
      </c>
      <c r="B916" s="49">
        <v>214901</v>
      </c>
      <c r="C916" s="50" t="s">
        <v>1220</v>
      </c>
      <c r="D916" s="50" t="s">
        <v>79</v>
      </c>
      <c r="E916" s="50" t="s">
        <v>74</v>
      </c>
      <c r="F916" s="39">
        <f>'Source Data'!AN916-'Source Data'!J916</f>
        <v>1048078</v>
      </c>
      <c r="G916" s="39">
        <f>'Source Data'!AO916-'Source Data'!K916</f>
        <v>-255191</v>
      </c>
      <c r="H916" s="39">
        <f>'Source Data'!AP916-'Source Data'!L916</f>
        <v>834773</v>
      </c>
      <c r="I916" s="39">
        <f>'Source Data'!AQ916-'Source Data'!M916</f>
        <v>1477609</v>
      </c>
      <c r="J916" s="39">
        <f>'Source Data'!AR916-'Source Data'!N916</f>
        <v>1166579</v>
      </c>
      <c r="K916" s="64">
        <f t="shared" si="14"/>
        <v>4271848</v>
      </c>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row>
    <row r="917" spans="1:47" ht="20" customHeight="1">
      <c r="A917" s="48" t="s">
        <v>1221</v>
      </c>
      <c r="B917" s="49">
        <v>31911</v>
      </c>
      <c r="C917" s="50" t="s">
        <v>307</v>
      </c>
      <c r="D917" s="50" t="s">
        <v>79</v>
      </c>
      <c r="E917" s="50" t="s">
        <v>74</v>
      </c>
      <c r="F917" s="39">
        <f>'Source Data'!AN917-'Source Data'!J917</f>
        <v>268200</v>
      </c>
      <c r="G917" s="39">
        <f>'Source Data'!AO917-'Source Data'!K917</f>
        <v>-500160</v>
      </c>
      <c r="H917" s="39">
        <f>'Source Data'!AP917-'Source Data'!L917</f>
        <v>57471</v>
      </c>
      <c r="I917" s="39">
        <f>'Source Data'!AQ917-'Source Data'!M917</f>
        <v>-433032</v>
      </c>
      <c r="J917" s="39">
        <f>'Source Data'!AR917-'Source Data'!N917</f>
        <v>308630</v>
      </c>
      <c r="K917" s="64">
        <f t="shared" si="14"/>
        <v>-298891</v>
      </c>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row>
    <row r="918" spans="1:47" ht="20" customHeight="1">
      <c r="A918" s="48" t="s">
        <v>1222</v>
      </c>
      <c r="B918" s="49">
        <v>126907</v>
      </c>
      <c r="C918" s="50" t="s">
        <v>118</v>
      </c>
      <c r="D918" s="50" t="s">
        <v>79</v>
      </c>
      <c r="E918" s="50" t="s">
        <v>74</v>
      </c>
      <c r="F918" s="39">
        <f>'Source Data'!AN918-'Source Data'!J918</f>
        <v>73557</v>
      </c>
      <c r="G918" s="39">
        <f>'Source Data'!AO918-'Source Data'!K918</f>
        <v>160029</v>
      </c>
      <c r="H918" s="39">
        <f>'Source Data'!AP918-'Source Data'!L918</f>
        <v>125463</v>
      </c>
      <c r="I918" s="39">
        <f>'Source Data'!AQ918-'Source Data'!M918</f>
        <v>139315</v>
      </c>
      <c r="J918" s="39">
        <f>'Source Data'!AR918-'Source Data'!N918</f>
        <v>158482</v>
      </c>
      <c r="K918" s="64">
        <f t="shared" si="14"/>
        <v>656846</v>
      </c>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row>
    <row r="919" spans="1:47" ht="20" customHeight="1">
      <c r="A919" s="48" t="s">
        <v>1223</v>
      </c>
      <c r="B919" s="49">
        <v>152802</v>
      </c>
      <c r="C919" s="50" t="s">
        <v>221</v>
      </c>
      <c r="D919" s="50" t="s">
        <v>71</v>
      </c>
      <c r="E919" s="50" t="s">
        <v>74</v>
      </c>
      <c r="F919" s="39">
        <f>'Source Data'!AN919-'Source Data'!J919</f>
        <v>623</v>
      </c>
      <c r="G919" s="39">
        <f>'Source Data'!AO919-'Source Data'!K919</f>
        <v>-3473</v>
      </c>
      <c r="H919" s="39">
        <f>'Source Data'!AP919-'Source Data'!L919</f>
        <v>39549</v>
      </c>
      <c r="I919" s="39">
        <f>'Source Data'!AQ919-'Source Data'!M919</f>
        <v>23317</v>
      </c>
      <c r="J919" s="39">
        <f>'Source Data'!AR919-'Source Data'!N919</f>
        <v>37640</v>
      </c>
      <c r="K919" s="64">
        <f t="shared" si="14"/>
        <v>97656</v>
      </c>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row>
    <row r="920" spans="1:47" ht="20" customHeight="1">
      <c r="A920" s="48" t="s">
        <v>1224</v>
      </c>
      <c r="B920" s="49">
        <v>67908</v>
      </c>
      <c r="C920" s="50" t="s">
        <v>402</v>
      </c>
      <c r="D920" s="50" t="s">
        <v>79</v>
      </c>
      <c r="E920" s="50" t="s">
        <v>74</v>
      </c>
      <c r="F920" s="39">
        <f>'Source Data'!AN920-'Source Data'!J920</f>
        <v>22086</v>
      </c>
      <c r="G920" s="39">
        <f>'Source Data'!AO920-'Source Data'!K920</f>
        <v>85165</v>
      </c>
      <c r="H920" s="39">
        <f>'Source Data'!AP920-'Source Data'!L920</f>
        <v>60406</v>
      </c>
      <c r="I920" s="39">
        <f>'Source Data'!AQ920-'Source Data'!M920</f>
        <v>16921</v>
      </c>
      <c r="J920" s="39">
        <f>'Source Data'!AR920-'Source Data'!N920</f>
        <v>50556</v>
      </c>
      <c r="K920" s="64">
        <f t="shared" si="14"/>
        <v>235134</v>
      </c>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row>
    <row r="921" spans="1:47" ht="20" customHeight="1">
      <c r="A921" s="48" t="s">
        <v>1225</v>
      </c>
      <c r="B921" s="49">
        <v>188902</v>
      </c>
      <c r="C921" s="50" t="s">
        <v>124</v>
      </c>
      <c r="D921" s="50" t="s">
        <v>79</v>
      </c>
      <c r="E921" s="50" t="s">
        <v>74</v>
      </c>
      <c r="F921" s="39">
        <f>'Source Data'!AN921-'Source Data'!J921</f>
        <v>97407</v>
      </c>
      <c r="G921" s="39">
        <f>'Source Data'!AO921-'Source Data'!K921</f>
        <v>-55875</v>
      </c>
      <c r="H921" s="39">
        <f>'Source Data'!AP921-'Source Data'!L921</f>
        <v>188090</v>
      </c>
      <c r="I921" s="39">
        <f>'Source Data'!AQ921-'Source Data'!M921</f>
        <v>122200</v>
      </c>
      <c r="J921" s="39">
        <f>'Source Data'!AR921-'Source Data'!N921</f>
        <v>316224</v>
      </c>
      <c r="K921" s="64">
        <f t="shared" si="14"/>
        <v>668046</v>
      </c>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row>
    <row r="922" spans="1:47" ht="20" customHeight="1">
      <c r="A922" s="48" t="s">
        <v>1226</v>
      </c>
      <c r="B922" s="49">
        <v>194903</v>
      </c>
      <c r="C922" s="50" t="s">
        <v>176</v>
      </c>
      <c r="D922" s="50" t="s">
        <v>79</v>
      </c>
      <c r="E922" s="50" t="s">
        <v>74</v>
      </c>
      <c r="F922" s="39">
        <f>'Source Data'!AN922-'Source Data'!J922</f>
        <v>-153039</v>
      </c>
      <c r="G922" s="39">
        <f>'Source Data'!AO922-'Source Data'!K922</f>
        <v>195288</v>
      </c>
      <c r="H922" s="39">
        <f>'Source Data'!AP922-'Source Data'!L922</f>
        <v>115733</v>
      </c>
      <c r="I922" s="39">
        <f>'Source Data'!AQ922-'Source Data'!M922</f>
        <v>13078</v>
      </c>
      <c r="J922" s="39">
        <f>'Source Data'!AR922-'Source Data'!N922</f>
        <v>148563</v>
      </c>
      <c r="K922" s="64">
        <f t="shared" si="14"/>
        <v>319623</v>
      </c>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row>
    <row r="923" spans="1:47" ht="20" customHeight="1">
      <c r="A923" s="48" t="s">
        <v>1227</v>
      </c>
      <c r="B923" s="49">
        <v>137903</v>
      </c>
      <c r="C923" s="50" t="s">
        <v>866</v>
      </c>
      <c r="D923" s="50" t="s">
        <v>79</v>
      </c>
      <c r="E923" s="50" t="s">
        <v>74</v>
      </c>
      <c r="F923" s="39">
        <f>'Source Data'!AN923-'Source Data'!J923</f>
        <v>51175</v>
      </c>
      <c r="G923" s="39">
        <f>'Source Data'!AO923-'Source Data'!K923</f>
        <v>2857</v>
      </c>
      <c r="H923" s="39">
        <f>'Source Data'!AP923-'Source Data'!L923</f>
        <v>66638</v>
      </c>
      <c r="I923" s="39">
        <f>'Source Data'!AQ923-'Source Data'!M923</f>
        <v>50402</v>
      </c>
      <c r="J923" s="39">
        <f>'Source Data'!AR923-'Source Data'!N923</f>
        <v>197298</v>
      </c>
      <c r="K923" s="64">
        <f t="shared" si="14"/>
        <v>368370</v>
      </c>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row>
    <row r="924" spans="1:47" ht="20" customHeight="1">
      <c r="A924" s="48" t="s">
        <v>1228</v>
      </c>
      <c r="B924" s="49">
        <v>41902</v>
      </c>
      <c r="C924" s="50" t="s">
        <v>297</v>
      </c>
      <c r="D924" s="50" t="s">
        <v>79</v>
      </c>
      <c r="E924" s="50" t="s">
        <v>74</v>
      </c>
      <c r="F924" s="39">
        <f>'Source Data'!AN924-'Source Data'!J924</f>
        <v>78095</v>
      </c>
      <c r="G924" s="39">
        <f>'Source Data'!AO924-'Source Data'!K924</f>
        <v>20031</v>
      </c>
      <c r="H924" s="39">
        <f>'Source Data'!AP924-'Source Data'!L924</f>
        <v>8843</v>
      </c>
      <c r="I924" s="39">
        <f>'Source Data'!AQ924-'Source Data'!M924</f>
        <v>26891</v>
      </c>
      <c r="J924" s="39">
        <f>'Source Data'!AR924-'Source Data'!N924</f>
        <v>127922</v>
      </c>
      <c r="K924" s="64">
        <f t="shared" si="14"/>
        <v>261782</v>
      </c>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row>
    <row r="925" spans="1:47" ht="20" customHeight="1">
      <c r="A925" s="48" t="s">
        <v>1229</v>
      </c>
      <c r="B925" s="49">
        <v>161922</v>
      </c>
      <c r="C925" s="50" t="s">
        <v>179</v>
      </c>
      <c r="D925" s="50" t="s">
        <v>79</v>
      </c>
      <c r="E925" s="50" t="s">
        <v>74</v>
      </c>
      <c r="F925" s="39">
        <f>'Source Data'!AN925-'Source Data'!J925</f>
        <v>392951</v>
      </c>
      <c r="G925" s="39">
        <f>'Source Data'!AO925-'Source Data'!K925</f>
        <v>132005</v>
      </c>
      <c r="H925" s="39">
        <f>'Source Data'!AP925-'Source Data'!L925</f>
        <v>334945</v>
      </c>
      <c r="I925" s="39">
        <f>'Source Data'!AQ925-'Source Data'!M925</f>
        <v>63967</v>
      </c>
      <c r="J925" s="39">
        <f>'Source Data'!AR925-'Source Data'!N925</f>
        <v>308800</v>
      </c>
      <c r="K925" s="64">
        <f t="shared" si="14"/>
        <v>1232668</v>
      </c>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row>
    <row r="926" spans="1:47" ht="20" customHeight="1">
      <c r="A926" s="48" t="s">
        <v>1230</v>
      </c>
      <c r="B926" s="49">
        <v>178909</v>
      </c>
      <c r="C926" s="50" t="s">
        <v>97</v>
      </c>
      <c r="D926" s="50" t="s">
        <v>79</v>
      </c>
      <c r="E926" s="50" t="s">
        <v>74</v>
      </c>
      <c r="F926" s="39">
        <f>'Source Data'!AN926-'Source Data'!J926</f>
        <v>147249</v>
      </c>
      <c r="G926" s="39">
        <f>'Source Data'!AO926-'Source Data'!K926</f>
        <v>-453895</v>
      </c>
      <c r="H926" s="39">
        <f>'Source Data'!AP926-'Source Data'!L926</f>
        <v>315705</v>
      </c>
      <c r="I926" s="39">
        <f>'Source Data'!AQ926-'Source Data'!M926</f>
        <v>118998</v>
      </c>
      <c r="J926" s="39">
        <f>'Source Data'!AR926-'Source Data'!N926</f>
        <v>348886</v>
      </c>
      <c r="K926" s="64">
        <f t="shared" si="14"/>
        <v>476943</v>
      </c>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row>
    <row r="927" spans="1:47" ht="20" customHeight="1">
      <c r="A927" s="48" t="s">
        <v>1231</v>
      </c>
      <c r="B927" s="49">
        <v>76903</v>
      </c>
      <c r="C927" s="50" t="s">
        <v>1232</v>
      </c>
      <c r="D927" s="50" t="s">
        <v>79</v>
      </c>
      <c r="E927" s="50" t="s">
        <v>74</v>
      </c>
      <c r="F927" s="39">
        <f>'Source Data'!AN927-'Source Data'!J927</f>
        <v>37210</v>
      </c>
      <c r="G927" s="39">
        <f>'Source Data'!AO927-'Source Data'!K927</f>
        <v>161016</v>
      </c>
      <c r="H927" s="39">
        <f>'Source Data'!AP927-'Source Data'!L927</f>
        <v>66592</v>
      </c>
      <c r="I927" s="39">
        <f>'Source Data'!AQ927-'Source Data'!M927</f>
        <v>59069</v>
      </c>
      <c r="J927" s="39">
        <f>'Source Data'!AR927-'Source Data'!N927</f>
        <v>86096</v>
      </c>
      <c r="K927" s="64">
        <f t="shared" si="14"/>
        <v>409983</v>
      </c>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row>
    <row r="928" spans="1:47" ht="20" customHeight="1">
      <c r="A928" s="48" t="s">
        <v>1233</v>
      </c>
      <c r="B928" s="49">
        <v>160904</v>
      </c>
      <c r="C928" s="50" t="s">
        <v>273</v>
      </c>
      <c r="D928" s="50" t="s">
        <v>79</v>
      </c>
      <c r="E928" s="50" t="s">
        <v>74</v>
      </c>
      <c r="F928" s="39">
        <f>'Source Data'!AN928-'Source Data'!J928</f>
        <v>-10789</v>
      </c>
      <c r="G928" s="39">
        <f>'Source Data'!AO928-'Source Data'!K928</f>
        <v>-10512</v>
      </c>
      <c r="H928" s="39">
        <f>'Source Data'!AP928-'Source Data'!L928</f>
        <v>14425</v>
      </c>
      <c r="I928" s="39">
        <f>'Source Data'!AQ928-'Source Data'!M928</f>
        <v>3355</v>
      </c>
      <c r="J928" s="39">
        <f>'Source Data'!AR928-'Source Data'!N928</f>
        <v>19313</v>
      </c>
      <c r="K928" s="64">
        <f t="shared" si="14"/>
        <v>15792</v>
      </c>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row>
    <row r="929" spans="1:47" ht="20" customHeight="1">
      <c r="A929" s="48" t="s">
        <v>1234</v>
      </c>
      <c r="B929" s="49">
        <v>166904</v>
      </c>
      <c r="C929" s="50" t="s">
        <v>314</v>
      </c>
      <c r="D929" s="50" t="s">
        <v>79</v>
      </c>
      <c r="E929" s="50" t="s">
        <v>74</v>
      </c>
      <c r="F929" s="39">
        <f>'Source Data'!AN929-'Source Data'!J929</f>
        <v>86393</v>
      </c>
      <c r="G929" s="39">
        <f>'Source Data'!AO929-'Source Data'!K929</f>
        <v>201276</v>
      </c>
      <c r="H929" s="39">
        <f>'Source Data'!AP929-'Source Data'!L929</f>
        <v>266810</v>
      </c>
      <c r="I929" s="39">
        <f>'Source Data'!AQ929-'Source Data'!M929</f>
        <v>337364</v>
      </c>
      <c r="J929" s="39">
        <f>'Source Data'!AR929-'Source Data'!N929</f>
        <v>124073</v>
      </c>
      <c r="K929" s="64">
        <f t="shared" si="14"/>
        <v>1015916</v>
      </c>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row>
    <row r="930" spans="1:47" ht="20" customHeight="1">
      <c r="A930" s="48" t="s">
        <v>1235</v>
      </c>
      <c r="B930" s="49">
        <v>220820</v>
      </c>
      <c r="C930" s="50" t="s">
        <v>91</v>
      </c>
      <c r="D930" s="50" t="s">
        <v>71</v>
      </c>
      <c r="E930" s="50" t="s">
        <v>89</v>
      </c>
      <c r="F930" s="39">
        <f>'Source Data'!AN930-'Source Data'!J930</f>
        <v>568439</v>
      </c>
      <c r="G930" s="39">
        <f>'Source Data'!AO930-'Source Data'!K930</f>
        <v>926849</v>
      </c>
      <c r="H930" s="39">
        <f>'Source Data'!AP930-'Source Data'!L930</f>
        <v>297736</v>
      </c>
      <c r="I930" s="39">
        <f>'Source Data'!AQ930-'Source Data'!M930</f>
        <v>275205</v>
      </c>
      <c r="J930" s="39">
        <f>'Source Data'!AR930-'Source Data'!N930</f>
        <v>124668</v>
      </c>
      <c r="K930" s="64">
        <f t="shared" si="14"/>
        <v>2192897</v>
      </c>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row>
    <row r="931" spans="1:47" ht="20" customHeight="1">
      <c r="A931" s="48" t="s">
        <v>1236</v>
      </c>
      <c r="B931" s="49">
        <v>4901</v>
      </c>
      <c r="C931" s="50" t="s">
        <v>1237</v>
      </c>
      <c r="D931" s="50" t="s">
        <v>79</v>
      </c>
      <c r="E931" s="50" t="s">
        <v>74</v>
      </c>
      <c r="F931" s="39">
        <f>'Source Data'!AN931-'Source Data'!J931</f>
        <v>136626</v>
      </c>
      <c r="G931" s="39">
        <f>'Source Data'!AO931-'Source Data'!K931</f>
        <v>193427</v>
      </c>
      <c r="H931" s="39">
        <f>'Source Data'!AP931-'Source Data'!L931</f>
        <v>379425</v>
      </c>
      <c r="I931" s="39">
        <f>'Source Data'!AQ931-'Source Data'!M931</f>
        <v>231013</v>
      </c>
      <c r="J931" s="39">
        <f>'Source Data'!AR931-'Source Data'!N931</f>
        <v>987363</v>
      </c>
      <c r="K931" s="64">
        <f t="shared" si="14"/>
        <v>1927854</v>
      </c>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row>
    <row r="932" spans="1:47" ht="20" customHeight="1">
      <c r="A932" s="48" t="s">
        <v>1238</v>
      </c>
      <c r="B932" s="49">
        <v>69901</v>
      </c>
      <c r="C932" s="50" t="s">
        <v>1097</v>
      </c>
      <c r="D932" s="50" t="s">
        <v>79</v>
      </c>
      <c r="E932" s="50" t="s">
        <v>74</v>
      </c>
      <c r="F932" s="39">
        <f>'Source Data'!AN932-'Source Data'!J932</f>
        <v>26288</v>
      </c>
      <c r="G932" s="39">
        <f>'Source Data'!AO932-'Source Data'!K932</f>
        <v>61883</v>
      </c>
      <c r="H932" s="39">
        <f>'Source Data'!AP932-'Source Data'!L932</f>
        <v>37131</v>
      </c>
      <c r="I932" s="39">
        <f>'Source Data'!AQ932-'Source Data'!M932</f>
        <v>-12698</v>
      </c>
      <c r="J932" s="39">
        <f>'Source Data'!AR932-'Source Data'!N932</f>
        <v>25155</v>
      </c>
      <c r="K932" s="64">
        <f t="shared" si="14"/>
        <v>137759</v>
      </c>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row>
    <row r="933" spans="1:47" ht="20" customHeight="1">
      <c r="A933" s="48" t="s">
        <v>1239</v>
      </c>
      <c r="B933" s="49">
        <v>199901</v>
      </c>
      <c r="C933" s="50" t="s">
        <v>1240</v>
      </c>
      <c r="D933" s="50" t="s">
        <v>79</v>
      </c>
      <c r="E933" s="50" t="s">
        <v>74</v>
      </c>
      <c r="F933" s="39">
        <f>'Source Data'!AN933-'Source Data'!J933</f>
        <v>5088630</v>
      </c>
      <c r="G933" s="39">
        <f>'Source Data'!AO933-'Source Data'!K933</f>
        <v>899777</v>
      </c>
      <c r="H933" s="39">
        <f>'Source Data'!AP933-'Source Data'!L933</f>
        <v>2418941</v>
      </c>
      <c r="I933" s="39">
        <f>'Source Data'!AQ933-'Source Data'!M933</f>
        <v>2881793</v>
      </c>
      <c r="J933" s="39">
        <f>'Source Data'!AR933-'Source Data'!N933</f>
        <v>2615946</v>
      </c>
      <c r="K933" s="64">
        <f t="shared" si="14"/>
        <v>13905087</v>
      </c>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row>
    <row r="934" spans="1:47" ht="20" customHeight="1">
      <c r="A934" s="48" t="s">
        <v>1241</v>
      </c>
      <c r="B934" s="49">
        <v>14907</v>
      </c>
      <c r="C934" s="50" t="s">
        <v>86</v>
      </c>
      <c r="D934" s="50" t="s">
        <v>79</v>
      </c>
      <c r="E934" s="50" t="s">
        <v>74</v>
      </c>
      <c r="F934" s="39">
        <f>'Source Data'!AN934-'Source Data'!J934</f>
        <v>82814</v>
      </c>
      <c r="G934" s="39">
        <f>'Source Data'!AO934-'Source Data'!K934</f>
        <v>122662</v>
      </c>
      <c r="H934" s="39">
        <f>'Source Data'!AP934-'Source Data'!L934</f>
        <v>122520</v>
      </c>
      <c r="I934" s="39">
        <f>'Source Data'!AQ934-'Source Data'!M934</f>
        <v>66887</v>
      </c>
      <c r="J934" s="39">
        <f>'Source Data'!AR934-'Source Data'!N934</f>
        <v>67166</v>
      </c>
      <c r="K934" s="64">
        <f t="shared" si="14"/>
        <v>462049</v>
      </c>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row>
    <row r="935" spans="1:47" ht="20" customHeight="1">
      <c r="A935" s="48" t="s">
        <v>1242</v>
      </c>
      <c r="B935" s="49">
        <v>214903</v>
      </c>
      <c r="C935" s="50" t="s">
        <v>1220</v>
      </c>
      <c r="D935" s="50" t="s">
        <v>79</v>
      </c>
      <c r="E935" s="50" t="s">
        <v>74</v>
      </c>
      <c r="F935" s="39">
        <f>'Source Data'!AN935-'Source Data'!J935</f>
        <v>489103</v>
      </c>
      <c r="G935" s="39">
        <f>'Source Data'!AO935-'Source Data'!K935</f>
        <v>1613853</v>
      </c>
      <c r="H935" s="39">
        <f>'Source Data'!AP935-'Source Data'!L935</f>
        <v>1221713</v>
      </c>
      <c r="I935" s="39">
        <f>'Source Data'!AQ935-'Source Data'!M935</f>
        <v>163575</v>
      </c>
      <c r="J935" s="39">
        <f>'Source Data'!AR935-'Source Data'!N935</f>
        <v>331824</v>
      </c>
      <c r="K935" s="64">
        <f t="shared" si="14"/>
        <v>3820068</v>
      </c>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row>
    <row r="936" spans="1:47" ht="20" customHeight="1">
      <c r="A936" s="48" t="s">
        <v>1243</v>
      </c>
      <c r="B936" s="49">
        <v>152908</v>
      </c>
      <c r="C936" s="50" t="s">
        <v>221</v>
      </c>
      <c r="D936" s="50" t="s">
        <v>79</v>
      </c>
      <c r="E936" s="50" t="s">
        <v>74</v>
      </c>
      <c r="F936" s="39">
        <f>'Source Data'!AN936-'Source Data'!J936</f>
        <v>177045</v>
      </c>
      <c r="G936" s="39">
        <f>'Source Data'!AO936-'Source Data'!K936</f>
        <v>753834</v>
      </c>
      <c r="H936" s="39">
        <f>'Source Data'!AP936-'Source Data'!L936</f>
        <v>259919</v>
      </c>
      <c r="I936" s="39">
        <f>'Source Data'!AQ936-'Source Data'!M936</f>
        <v>95003</v>
      </c>
      <c r="J936" s="39">
        <f>'Source Data'!AR936-'Source Data'!N936</f>
        <v>142867</v>
      </c>
      <c r="K936" s="64">
        <f t="shared" si="14"/>
        <v>1428668</v>
      </c>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row>
    <row r="937" spans="1:47" ht="20" customHeight="1">
      <c r="A937" s="48" t="s">
        <v>1244</v>
      </c>
      <c r="B937" s="49">
        <v>110905</v>
      </c>
      <c r="C937" s="50" t="s">
        <v>143</v>
      </c>
      <c r="D937" s="50" t="s">
        <v>79</v>
      </c>
      <c r="E937" s="50" t="s">
        <v>74</v>
      </c>
      <c r="F937" s="39">
        <f>'Source Data'!AN937-'Source Data'!J937</f>
        <v>264062</v>
      </c>
      <c r="G937" s="39">
        <f>'Source Data'!AO937-'Source Data'!K937</f>
        <v>184567</v>
      </c>
      <c r="H937" s="39">
        <f>'Source Data'!AP937-'Source Data'!L937</f>
        <v>135798</v>
      </c>
      <c r="I937" s="39">
        <f>'Source Data'!AQ937-'Source Data'!M937</f>
        <v>39268</v>
      </c>
      <c r="J937" s="39">
        <f>'Source Data'!AR937-'Source Data'!N937</f>
        <v>79010</v>
      </c>
      <c r="K937" s="64">
        <f t="shared" si="14"/>
        <v>702705</v>
      </c>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row>
    <row r="938" spans="1:47" ht="20" customHeight="1">
      <c r="A938" s="48" t="s">
        <v>1245</v>
      </c>
      <c r="B938" s="49">
        <v>177901</v>
      </c>
      <c r="C938" s="50" t="s">
        <v>233</v>
      </c>
      <c r="D938" s="50" t="s">
        <v>79</v>
      </c>
      <c r="E938" s="50" t="s">
        <v>74</v>
      </c>
      <c r="F938" s="39">
        <f>'Source Data'!AN938-'Source Data'!J938</f>
        <v>312840</v>
      </c>
      <c r="G938" s="39">
        <f>'Source Data'!AO938-'Source Data'!K938</f>
        <v>35665</v>
      </c>
      <c r="H938" s="39">
        <f>'Source Data'!AP938-'Source Data'!L938</f>
        <v>42260</v>
      </c>
      <c r="I938" s="39">
        <f>'Source Data'!AQ938-'Source Data'!M938</f>
        <v>43371</v>
      </c>
      <c r="J938" s="39">
        <f>'Source Data'!AR938-'Source Data'!N938</f>
        <v>162387</v>
      </c>
      <c r="K938" s="64">
        <f t="shared" si="14"/>
        <v>596523</v>
      </c>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row>
    <row r="939" spans="1:47" ht="20" customHeight="1">
      <c r="A939" s="48" t="s">
        <v>1246</v>
      </c>
      <c r="B939" s="49">
        <v>73905</v>
      </c>
      <c r="C939" s="50" t="s">
        <v>394</v>
      </c>
      <c r="D939" s="50" t="s">
        <v>79</v>
      </c>
      <c r="E939" s="50" t="s">
        <v>74</v>
      </c>
      <c r="F939" s="39">
        <f>'Source Data'!AN939-'Source Data'!J939</f>
        <v>15292</v>
      </c>
      <c r="G939" s="39">
        <f>'Source Data'!AO939-'Source Data'!K939</f>
        <v>78384</v>
      </c>
      <c r="H939" s="39">
        <f>'Source Data'!AP939-'Source Data'!L939</f>
        <v>150917</v>
      </c>
      <c r="I939" s="39">
        <f>'Source Data'!AQ939-'Source Data'!M939</f>
        <v>2983</v>
      </c>
      <c r="J939" s="39">
        <f>'Source Data'!AR939-'Source Data'!N939</f>
        <v>61945</v>
      </c>
      <c r="K939" s="64">
        <f t="shared" si="14"/>
        <v>309521</v>
      </c>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row>
    <row r="940" spans="1:47" ht="20" customHeight="1">
      <c r="A940" s="48" t="s">
        <v>1247</v>
      </c>
      <c r="B940" s="49">
        <v>76904</v>
      </c>
      <c r="C940" s="50" t="s">
        <v>1232</v>
      </c>
      <c r="D940" s="50" t="s">
        <v>79</v>
      </c>
      <c r="E940" s="50" t="s">
        <v>74</v>
      </c>
      <c r="F940" s="39">
        <f>'Source Data'!AN940-'Source Data'!J940</f>
        <v>20914</v>
      </c>
      <c r="G940" s="39">
        <f>'Source Data'!AO940-'Source Data'!K940</f>
        <v>72671</v>
      </c>
      <c r="H940" s="39">
        <f>'Source Data'!AP940-'Source Data'!L940</f>
        <v>11461</v>
      </c>
      <c r="I940" s="39">
        <f>'Source Data'!AQ940-'Source Data'!M940</f>
        <v>37546</v>
      </c>
      <c r="J940" s="39">
        <f>'Source Data'!AR940-'Source Data'!N940</f>
        <v>108161</v>
      </c>
      <c r="K940" s="64">
        <f t="shared" si="14"/>
        <v>250753</v>
      </c>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row>
    <row r="941" spans="1:47" ht="20" customHeight="1">
      <c r="A941" s="48" t="s">
        <v>1248</v>
      </c>
      <c r="B941" s="49">
        <v>246909</v>
      </c>
      <c r="C941" s="50" t="s">
        <v>464</v>
      </c>
      <c r="D941" s="50" t="s">
        <v>79</v>
      </c>
      <c r="E941" s="50" t="s">
        <v>74</v>
      </c>
      <c r="F941" s="39">
        <f>'Source Data'!AN941-'Source Data'!J941</f>
        <v>2642718</v>
      </c>
      <c r="G941" s="39">
        <f>'Source Data'!AO941-'Source Data'!K941</f>
        <v>1144702</v>
      </c>
      <c r="H941" s="39">
        <f>'Source Data'!AP941-'Source Data'!L941</f>
        <v>5557817</v>
      </c>
      <c r="I941" s="39">
        <f>'Source Data'!AQ941-'Source Data'!M941</f>
        <v>2058030</v>
      </c>
      <c r="J941" s="39">
        <f>'Source Data'!AR941-'Source Data'!N941</f>
        <v>5007081</v>
      </c>
      <c r="K941" s="64">
        <f t="shared" si="14"/>
        <v>16410348</v>
      </c>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row>
    <row r="942" spans="1:47" ht="20" customHeight="1">
      <c r="A942" s="48" t="s">
        <v>1249</v>
      </c>
      <c r="B942" s="49">
        <v>75908</v>
      </c>
      <c r="C942" s="50" t="s">
        <v>612</v>
      </c>
      <c r="D942" s="50" t="s">
        <v>79</v>
      </c>
      <c r="E942" s="50" t="s">
        <v>74</v>
      </c>
      <c r="F942" s="39">
        <f>'Source Data'!AN942-'Source Data'!J942</f>
        <v>39608</v>
      </c>
      <c r="G942" s="39">
        <f>'Source Data'!AO942-'Source Data'!K942</f>
        <v>35323</v>
      </c>
      <c r="H942" s="39">
        <f>'Source Data'!AP942-'Source Data'!L942</f>
        <v>9981</v>
      </c>
      <c r="I942" s="39">
        <f>'Source Data'!AQ942-'Source Data'!M942</f>
        <v>19665</v>
      </c>
      <c r="J942" s="39">
        <f>'Source Data'!AR942-'Source Data'!N942</f>
        <v>20924</v>
      </c>
      <c r="K942" s="64">
        <f t="shared" si="14"/>
        <v>125501</v>
      </c>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row>
    <row r="943" spans="1:47" ht="20" customHeight="1">
      <c r="A943" s="48" t="s">
        <v>1250</v>
      </c>
      <c r="B943" s="49">
        <v>237905</v>
      </c>
      <c r="C943" s="50" t="s">
        <v>757</v>
      </c>
      <c r="D943" s="50" t="s">
        <v>79</v>
      </c>
      <c r="E943" s="50" t="s">
        <v>74</v>
      </c>
      <c r="F943" s="39">
        <f>'Source Data'!AN943-'Source Data'!J943</f>
        <v>612779</v>
      </c>
      <c r="G943" s="39">
        <f>'Source Data'!AO943-'Source Data'!K943</f>
        <v>166475</v>
      </c>
      <c r="H943" s="39">
        <f>'Source Data'!AP943-'Source Data'!L943</f>
        <v>458332</v>
      </c>
      <c r="I943" s="39">
        <f>'Source Data'!AQ943-'Source Data'!M943</f>
        <v>217572</v>
      </c>
      <c r="J943" s="39">
        <f>'Source Data'!AR943-'Source Data'!N943</f>
        <v>191712</v>
      </c>
      <c r="K943" s="64">
        <f t="shared" si="14"/>
        <v>1646870</v>
      </c>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row>
    <row r="944" spans="1:47" ht="20" customHeight="1">
      <c r="A944" s="48" t="s">
        <v>1251</v>
      </c>
      <c r="B944" s="49">
        <v>15842</v>
      </c>
      <c r="C944" s="50" t="s">
        <v>99</v>
      </c>
      <c r="D944" s="50" t="s">
        <v>71</v>
      </c>
      <c r="E944" s="50" t="s">
        <v>292</v>
      </c>
      <c r="F944" s="39">
        <f>'Source Data'!AN944-'Source Data'!J944</f>
        <v>8183</v>
      </c>
      <c r="G944" s="39">
        <f>'Source Data'!AO944-'Source Data'!K944</f>
        <v>586929</v>
      </c>
      <c r="H944" s="39">
        <f>'Source Data'!AP944-'Source Data'!L944</f>
        <v>155349</v>
      </c>
      <c r="I944" s="39">
        <f>'Source Data'!AQ944-'Source Data'!M944</f>
        <v>143128</v>
      </c>
      <c r="J944" s="39">
        <f>'Source Data'!AR944-'Source Data'!N944</f>
        <v>71026</v>
      </c>
      <c r="K944" s="64">
        <f t="shared" si="14"/>
        <v>964615</v>
      </c>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row>
    <row r="945" spans="1:47" ht="20" customHeight="1">
      <c r="A945" s="48" t="s">
        <v>1252</v>
      </c>
      <c r="B945" s="49">
        <v>199902</v>
      </c>
      <c r="C945" s="50" t="s">
        <v>1240</v>
      </c>
      <c r="D945" s="50" t="s">
        <v>79</v>
      </c>
      <c r="E945" s="50" t="s">
        <v>74</v>
      </c>
      <c r="F945" s="39">
        <f>'Source Data'!AN945-'Source Data'!J945</f>
        <v>2095257</v>
      </c>
      <c r="G945" s="39">
        <f>'Source Data'!AO945-'Source Data'!K945</f>
        <v>2080004</v>
      </c>
      <c r="H945" s="39">
        <f>'Source Data'!AP945-'Source Data'!L945</f>
        <v>2117371</v>
      </c>
      <c r="I945" s="39">
        <f>'Source Data'!AQ945-'Source Data'!M945</f>
        <v>908511</v>
      </c>
      <c r="J945" s="39">
        <f>'Source Data'!AR945-'Source Data'!N945</f>
        <v>1066615</v>
      </c>
      <c r="K945" s="64">
        <f t="shared" si="14"/>
        <v>8267758</v>
      </c>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row>
    <row r="946" spans="1:47" ht="20" customHeight="1">
      <c r="A946" s="48" t="s">
        <v>1253</v>
      </c>
      <c r="B946" s="49">
        <v>104903</v>
      </c>
      <c r="C946" s="50" t="s">
        <v>748</v>
      </c>
      <c r="D946" s="50" t="s">
        <v>79</v>
      </c>
      <c r="E946" s="50" t="s">
        <v>74</v>
      </c>
      <c r="F946" s="39">
        <f>'Source Data'!AN946-'Source Data'!J946</f>
        <v>-38240</v>
      </c>
      <c r="G946" s="39">
        <f>'Source Data'!AO946-'Source Data'!K946</f>
        <v>68448</v>
      </c>
      <c r="H946" s="39">
        <f>'Source Data'!AP946-'Source Data'!L946</f>
        <v>27391</v>
      </c>
      <c r="I946" s="39">
        <f>'Source Data'!AQ946-'Source Data'!M946</f>
        <v>14880</v>
      </c>
      <c r="J946" s="39">
        <f>'Source Data'!AR946-'Source Data'!N946</f>
        <v>30667</v>
      </c>
      <c r="K946" s="64">
        <f t="shared" si="14"/>
        <v>103146</v>
      </c>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row>
    <row r="947" spans="1:47" ht="20" customHeight="1">
      <c r="A947" s="48" t="s">
        <v>1254</v>
      </c>
      <c r="B947" s="49">
        <v>128903</v>
      </c>
      <c r="C947" s="50" t="s">
        <v>607</v>
      </c>
      <c r="D947" s="50" t="s">
        <v>79</v>
      </c>
      <c r="E947" s="50" t="s">
        <v>74</v>
      </c>
      <c r="F947" s="39">
        <f>'Source Data'!AN947-'Source Data'!J947</f>
        <v>-3045</v>
      </c>
      <c r="G947" s="39">
        <f>'Source Data'!AO947-'Source Data'!K947</f>
        <v>-6187</v>
      </c>
      <c r="H947" s="39">
        <f>'Source Data'!AP947-'Source Data'!L947</f>
        <v>24918</v>
      </c>
      <c r="I947" s="39">
        <f>'Source Data'!AQ947-'Source Data'!M947</f>
        <v>76264</v>
      </c>
      <c r="J947" s="39">
        <f>'Source Data'!AR947-'Source Data'!N947</f>
        <v>36673</v>
      </c>
      <c r="K947" s="64">
        <f t="shared" si="14"/>
        <v>128623</v>
      </c>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row>
    <row r="948" spans="1:47" ht="20" customHeight="1">
      <c r="A948" s="48" t="s">
        <v>1255</v>
      </c>
      <c r="B948" s="49">
        <v>37907</v>
      </c>
      <c r="C948" s="50" t="s">
        <v>116</v>
      </c>
      <c r="D948" s="50" t="s">
        <v>79</v>
      </c>
      <c r="E948" s="50" t="s">
        <v>74</v>
      </c>
      <c r="F948" s="39">
        <f>'Source Data'!AN948-'Source Data'!J948</f>
        <v>183479</v>
      </c>
      <c r="G948" s="39">
        <f>'Source Data'!AO948-'Source Data'!K948</f>
        <v>314683</v>
      </c>
      <c r="H948" s="39">
        <f>'Source Data'!AP948-'Source Data'!L948</f>
        <v>309353</v>
      </c>
      <c r="I948" s="39">
        <f>'Source Data'!AQ948-'Source Data'!M948</f>
        <v>147717</v>
      </c>
      <c r="J948" s="39">
        <f>'Source Data'!AR948-'Source Data'!N948</f>
        <v>230816</v>
      </c>
      <c r="K948" s="64">
        <f t="shared" si="14"/>
        <v>1186048</v>
      </c>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row>
    <row r="949" spans="1:47" ht="20" customHeight="1">
      <c r="A949" s="48" t="s">
        <v>1256</v>
      </c>
      <c r="B949" s="49">
        <v>91914</v>
      </c>
      <c r="C949" s="50" t="s">
        <v>210</v>
      </c>
      <c r="D949" s="50" t="s">
        <v>79</v>
      </c>
      <c r="E949" s="50" t="s">
        <v>74</v>
      </c>
      <c r="F949" s="39">
        <f>'Source Data'!AN949-'Source Data'!J949</f>
        <v>64858</v>
      </c>
      <c r="G949" s="39">
        <f>'Source Data'!AO949-'Source Data'!K949</f>
        <v>97354</v>
      </c>
      <c r="H949" s="39">
        <f>'Source Data'!AP949-'Source Data'!L949</f>
        <v>137699</v>
      </c>
      <c r="I949" s="39">
        <f>'Source Data'!AQ949-'Source Data'!M949</f>
        <v>-1752</v>
      </c>
      <c r="J949" s="39">
        <f>'Source Data'!AR949-'Source Data'!N949</f>
        <v>163379</v>
      </c>
      <c r="K949" s="64">
        <f t="shared" si="14"/>
        <v>461538</v>
      </c>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row>
    <row r="950" spans="1:47" ht="20" customHeight="1">
      <c r="A950" s="48" t="s">
        <v>1257</v>
      </c>
      <c r="B950" s="49">
        <v>232902</v>
      </c>
      <c r="C950" s="50" t="s">
        <v>872</v>
      </c>
      <c r="D950" s="50" t="s">
        <v>79</v>
      </c>
      <c r="E950" s="50" t="s">
        <v>74</v>
      </c>
      <c r="F950" s="39">
        <f>'Source Data'!AN950-'Source Data'!J950</f>
        <v>136625</v>
      </c>
      <c r="G950" s="39">
        <f>'Source Data'!AO950-'Source Data'!K950</f>
        <v>136742</v>
      </c>
      <c r="H950" s="39">
        <f>'Source Data'!AP950-'Source Data'!L950</f>
        <v>24390</v>
      </c>
      <c r="I950" s="39">
        <f>'Source Data'!AQ950-'Source Data'!M950</f>
        <v>20955</v>
      </c>
      <c r="J950" s="39">
        <f>'Source Data'!AR950-'Source Data'!N950</f>
        <v>13082</v>
      </c>
      <c r="K950" s="64">
        <f t="shared" si="14"/>
        <v>331794</v>
      </c>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row>
    <row r="951" spans="1:47" ht="20" customHeight="1">
      <c r="A951" s="48" t="s">
        <v>1258</v>
      </c>
      <c r="B951" s="49">
        <v>92906</v>
      </c>
      <c r="C951" s="50" t="s">
        <v>561</v>
      </c>
      <c r="D951" s="50" t="s">
        <v>79</v>
      </c>
      <c r="E951" s="50" t="s">
        <v>74</v>
      </c>
      <c r="F951" s="39">
        <f>'Source Data'!AN951-'Source Data'!J951</f>
        <v>121516</v>
      </c>
      <c r="G951" s="39">
        <f>'Source Data'!AO951-'Source Data'!K951</f>
        <v>509986</v>
      </c>
      <c r="H951" s="39">
        <f>'Source Data'!AP951-'Source Data'!L951</f>
        <v>237455</v>
      </c>
      <c r="I951" s="39">
        <f>'Source Data'!AQ951-'Source Data'!M951</f>
        <v>147778</v>
      </c>
      <c r="J951" s="39">
        <f>'Source Data'!AR951-'Source Data'!N951</f>
        <v>91378</v>
      </c>
      <c r="K951" s="64">
        <f t="shared" si="14"/>
        <v>1108113</v>
      </c>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row>
    <row r="952" spans="1:47" ht="20" customHeight="1">
      <c r="A952" s="48" t="s">
        <v>1259</v>
      </c>
      <c r="B952" s="49">
        <v>123913</v>
      </c>
      <c r="C952" s="50" t="s">
        <v>202</v>
      </c>
      <c r="D952" s="50" t="s">
        <v>79</v>
      </c>
      <c r="E952" s="50" t="s">
        <v>74</v>
      </c>
      <c r="F952" s="39">
        <f>'Source Data'!AN952-'Source Data'!J952</f>
        <v>-253131</v>
      </c>
      <c r="G952" s="39">
        <f>'Source Data'!AO952-'Source Data'!K952</f>
        <v>-157470</v>
      </c>
      <c r="H952" s="39">
        <f>'Source Data'!AP952-'Source Data'!L952</f>
        <v>48338</v>
      </c>
      <c r="I952" s="39">
        <f>'Source Data'!AQ952-'Source Data'!M952</f>
        <v>85552</v>
      </c>
      <c r="J952" s="39">
        <f>'Source Data'!AR952-'Source Data'!N952</f>
        <v>735616</v>
      </c>
      <c r="K952" s="64">
        <f t="shared" si="14"/>
        <v>458905</v>
      </c>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row>
    <row r="953" spans="1:47" ht="20" customHeight="1">
      <c r="A953" s="48" t="s">
        <v>1260</v>
      </c>
      <c r="B953" s="49">
        <v>169911</v>
      </c>
      <c r="C953" s="50" t="s">
        <v>267</v>
      </c>
      <c r="D953" s="50" t="s">
        <v>79</v>
      </c>
      <c r="E953" s="50" t="s">
        <v>74</v>
      </c>
      <c r="F953" s="39">
        <f>'Source Data'!AN953-'Source Data'!J953</f>
        <v>-143733</v>
      </c>
      <c r="G953" s="39">
        <f>'Source Data'!AO953-'Source Data'!K953</f>
        <v>43102</v>
      </c>
      <c r="H953" s="39">
        <f>'Source Data'!AP953-'Source Data'!L953</f>
        <v>40523</v>
      </c>
      <c r="I953" s="39">
        <f>'Source Data'!AQ953-'Source Data'!M953</f>
        <v>19119</v>
      </c>
      <c r="J953" s="39">
        <f>'Source Data'!AR953-'Source Data'!N953</f>
        <v>66092</v>
      </c>
      <c r="K953" s="64">
        <f t="shared" si="14"/>
        <v>25103</v>
      </c>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row>
    <row r="954" spans="1:47" ht="20" customHeight="1">
      <c r="A954" s="48" t="s">
        <v>1261</v>
      </c>
      <c r="B954" s="49">
        <v>14908</v>
      </c>
      <c r="C954" s="50" t="s">
        <v>86</v>
      </c>
      <c r="D954" s="50" t="s">
        <v>79</v>
      </c>
      <c r="E954" s="50" t="s">
        <v>74</v>
      </c>
      <c r="F954" s="39">
        <f>'Source Data'!AN954-'Source Data'!J954</f>
        <v>389553</v>
      </c>
      <c r="G954" s="39">
        <f>'Source Data'!AO954-'Source Data'!K954</f>
        <v>289710</v>
      </c>
      <c r="H954" s="39">
        <f>'Source Data'!AP954-'Source Data'!L954</f>
        <v>330266</v>
      </c>
      <c r="I954" s="39">
        <f>'Source Data'!AQ954-'Source Data'!M954</f>
        <v>181241</v>
      </c>
      <c r="J954" s="39">
        <f>'Source Data'!AR954-'Source Data'!N954</f>
        <v>172729</v>
      </c>
      <c r="K954" s="64">
        <f t="shared" si="14"/>
        <v>1363499</v>
      </c>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row>
    <row r="955" spans="1:47" ht="20" customHeight="1">
      <c r="A955" s="48" t="s">
        <v>1262</v>
      </c>
      <c r="B955" s="49">
        <v>112909</v>
      </c>
      <c r="C955" s="50" t="s">
        <v>439</v>
      </c>
      <c r="D955" s="50" t="s">
        <v>79</v>
      </c>
      <c r="E955" s="50" t="s">
        <v>74</v>
      </c>
      <c r="F955" s="39">
        <f>'Source Data'!AN955-'Source Data'!J955</f>
        <v>40912</v>
      </c>
      <c r="G955" s="39">
        <f>'Source Data'!AO955-'Source Data'!K955</f>
        <v>124173</v>
      </c>
      <c r="H955" s="39">
        <f>'Source Data'!AP955-'Source Data'!L955</f>
        <v>56785</v>
      </c>
      <c r="I955" s="39">
        <f>'Source Data'!AQ955-'Source Data'!M955</f>
        <v>20914</v>
      </c>
      <c r="J955" s="39">
        <f>'Source Data'!AR955-'Source Data'!N955</f>
        <v>45598</v>
      </c>
      <c r="K955" s="64">
        <f t="shared" si="14"/>
        <v>288382</v>
      </c>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row>
    <row r="956" spans="1:47" ht="20" customHeight="1">
      <c r="A956" s="48" t="s">
        <v>1263</v>
      </c>
      <c r="B956" s="49">
        <v>236802</v>
      </c>
      <c r="C956" s="50" t="s">
        <v>799</v>
      </c>
      <c r="D956" s="50" t="s">
        <v>71</v>
      </c>
      <c r="E956" s="50" t="s">
        <v>74</v>
      </c>
      <c r="F956" s="39">
        <f>'Source Data'!AN956-'Source Data'!J956</f>
        <v>0</v>
      </c>
      <c r="G956" s="39">
        <f>'Source Data'!AO956-'Source Data'!K956</f>
        <v>115014</v>
      </c>
      <c r="H956" s="39">
        <f>'Source Data'!AP956-'Source Data'!L956</f>
        <v>79873</v>
      </c>
      <c r="I956" s="39">
        <f>'Source Data'!AQ956-'Source Data'!M956</f>
        <v>0</v>
      </c>
      <c r="J956" s="39">
        <f>'Source Data'!AR956-'Source Data'!N956</f>
        <v>0</v>
      </c>
      <c r="K956" s="64">
        <f t="shared" si="14"/>
        <v>194887</v>
      </c>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row>
    <row r="957" spans="1:47" ht="20" customHeight="1">
      <c r="A957" s="48" t="s">
        <v>1264</v>
      </c>
      <c r="B957" s="49">
        <v>74917</v>
      </c>
      <c r="C957" s="50" t="s">
        <v>256</v>
      </c>
      <c r="D957" s="50" t="s">
        <v>79</v>
      </c>
      <c r="E957" s="50" t="s">
        <v>74</v>
      </c>
      <c r="F957" s="39">
        <f>'Source Data'!AN957-'Source Data'!J957</f>
        <v>55725</v>
      </c>
      <c r="G957" s="39">
        <f>'Source Data'!AO957-'Source Data'!K957</f>
        <v>188131</v>
      </c>
      <c r="H957" s="39">
        <f>'Source Data'!AP957-'Source Data'!L957</f>
        <v>113306</v>
      </c>
      <c r="I957" s="39">
        <f>'Source Data'!AQ957-'Source Data'!M957</f>
        <v>55088</v>
      </c>
      <c r="J957" s="39">
        <f>'Source Data'!AR957-'Source Data'!N957</f>
        <v>47468</v>
      </c>
      <c r="K957" s="64">
        <f t="shared" si="14"/>
        <v>459718</v>
      </c>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row>
    <row r="958" spans="1:47" ht="20" customHeight="1">
      <c r="A958" s="48" t="s">
        <v>1265</v>
      </c>
      <c r="B958" s="49">
        <v>226903</v>
      </c>
      <c r="C958" s="50" t="s">
        <v>400</v>
      </c>
      <c r="D958" s="50" t="s">
        <v>79</v>
      </c>
      <c r="E958" s="50" t="s">
        <v>74</v>
      </c>
      <c r="F958" s="39">
        <f>'Source Data'!AN958-'Source Data'!J958</f>
        <v>1149830</v>
      </c>
      <c r="G958" s="39">
        <f>'Source Data'!AO958-'Source Data'!K958</f>
        <v>1372426</v>
      </c>
      <c r="H958" s="39">
        <f>'Source Data'!AP958-'Source Data'!L958</f>
        <v>1186527</v>
      </c>
      <c r="I958" s="39">
        <f>'Source Data'!AQ958-'Source Data'!M958</f>
        <v>208620</v>
      </c>
      <c r="J958" s="39">
        <f>'Source Data'!AR958-'Source Data'!N958</f>
        <v>1552878</v>
      </c>
      <c r="K958" s="64">
        <f t="shared" si="14"/>
        <v>5470281</v>
      </c>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row>
    <row r="959" spans="1:47" ht="20" customHeight="1">
      <c r="A959" s="48" t="s">
        <v>1266</v>
      </c>
      <c r="B959" s="49">
        <v>15907</v>
      </c>
      <c r="C959" s="50" t="s">
        <v>99</v>
      </c>
      <c r="D959" s="50" t="s">
        <v>79</v>
      </c>
      <c r="E959" s="50" t="s">
        <v>74</v>
      </c>
      <c r="F959" s="39">
        <f>'Source Data'!AN959-'Source Data'!J959</f>
        <v>2164025</v>
      </c>
      <c r="G959" s="39">
        <f>'Source Data'!AO959-'Source Data'!K959</f>
        <v>8806738</v>
      </c>
      <c r="H959" s="39">
        <f>'Source Data'!AP959-'Source Data'!L959</f>
        <v>5610105</v>
      </c>
      <c r="I959" s="39">
        <f>'Source Data'!AQ959-'Source Data'!M959</f>
        <v>4177164</v>
      </c>
      <c r="J959" s="39">
        <f>'Source Data'!AR959-'Source Data'!N959</f>
        <v>3668490</v>
      </c>
      <c r="K959" s="64">
        <f t="shared" si="14"/>
        <v>24426522</v>
      </c>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row>
    <row r="960" spans="1:47" ht="20" customHeight="1">
      <c r="A960" s="48" t="s">
        <v>1267</v>
      </c>
      <c r="B960" s="49">
        <v>15840</v>
      </c>
      <c r="C960" s="50" t="s">
        <v>99</v>
      </c>
      <c r="D960" s="50" t="s">
        <v>71</v>
      </c>
      <c r="E960" s="50" t="s">
        <v>89</v>
      </c>
      <c r="F960" s="39">
        <f>'Source Data'!AN960-'Source Data'!J960</f>
        <v>0</v>
      </c>
      <c r="G960" s="39">
        <f>'Source Data'!AO960-'Source Data'!K960</f>
        <v>0</v>
      </c>
      <c r="H960" s="39">
        <f>'Source Data'!AP960-'Source Data'!L960</f>
        <v>0</v>
      </c>
      <c r="I960" s="39">
        <f>'Source Data'!AQ960-'Source Data'!M960</f>
        <v>0</v>
      </c>
      <c r="J960" s="39">
        <f>'Source Data'!AR960-'Source Data'!N960</f>
        <v>0</v>
      </c>
      <c r="K960" s="64">
        <f t="shared" si="14"/>
        <v>0</v>
      </c>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row>
    <row r="961" spans="1:47" ht="20" customHeight="1">
      <c r="A961" s="48" t="s">
        <v>1268</v>
      </c>
      <c r="B961" s="49">
        <v>203901</v>
      </c>
      <c r="C961" s="50" t="s">
        <v>294</v>
      </c>
      <c r="D961" s="50" t="s">
        <v>79</v>
      </c>
      <c r="E961" s="50" t="s">
        <v>74</v>
      </c>
      <c r="F961" s="39">
        <f>'Source Data'!AN961-'Source Data'!J961</f>
        <v>93173</v>
      </c>
      <c r="G961" s="39">
        <f>'Source Data'!AO961-'Source Data'!K961</f>
        <v>-78267</v>
      </c>
      <c r="H961" s="39">
        <f>'Source Data'!AP961-'Source Data'!L961</f>
        <v>115622</v>
      </c>
      <c r="I961" s="39">
        <f>'Source Data'!AQ961-'Source Data'!M961</f>
        <v>14471</v>
      </c>
      <c r="J961" s="39">
        <f>'Source Data'!AR961-'Source Data'!N961</f>
        <v>114208</v>
      </c>
      <c r="K961" s="64">
        <f t="shared" si="14"/>
        <v>259207</v>
      </c>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row>
    <row r="962" spans="1:47" ht="20" customHeight="1">
      <c r="A962" s="48" t="s">
        <v>1269</v>
      </c>
      <c r="B962" s="49">
        <v>31912</v>
      </c>
      <c r="C962" s="50" t="s">
        <v>307</v>
      </c>
      <c r="D962" s="50" t="s">
        <v>79</v>
      </c>
      <c r="E962" s="50" t="s">
        <v>74</v>
      </c>
      <c r="F962" s="39">
        <f>'Source Data'!AN962-'Source Data'!J962</f>
        <v>498095</v>
      </c>
      <c r="G962" s="39">
        <f>'Source Data'!AO962-'Source Data'!K962</f>
        <v>-1419487</v>
      </c>
      <c r="H962" s="39">
        <f>'Source Data'!AP962-'Source Data'!L962</f>
        <v>718495</v>
      </c>
      <c r="I962" s="39">
        <f>'Source Data'!AQ962-'Source Data'!M962</f>
        <v>287074</v>
      </c>
      <c r="J962" s="39">
        <f>'Source Data'!AR962-'Source Data'!N962</f>
        <v>820304</v>
      </c>
      <c r="K962" s="64">
        <f t="shared" si="14"/>
        <v>904481</v>
      </c>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row>
    <row r="963" spans="1:47" ht="20" customHeight="1">
      <c r="A963" s="48" t="s">
        <v>1270</v>
      </c>
      <c r="B963" s="49">
        <v>66902</v>
      </c>
      <c r="C963" s="50" t="s">
        <v>216</v>
      </c>
      <c r="D963" s="50" t="s">
        <v>79</v>
      </c>
      <c r="E963" s="50" t="s">
        <v>74</v>
      </c>
      <c r="F963" s="39">
        <f>'Source Data'!AN963-'Source Data'!J963</f>
        <v>401934</v>
      </c>
      <c r="G963" s="39">
        <f>'Source Data'!AO963-'Source Data'!K963</f>
        <v>213276</v>
      </c>
      <c r="H963" s="39">
        <f>'Source Data'!AP963-'Source Data'!L963</f>
        <v>185404</v>
      </c>
      <c r="I963" s="39">
        <f>'Source Data'!AQ963-'Source Data'!M963</f>
        <v>176991</v>
      </c>
      <c r="J963" s="39">
        <f>'Source Data'!AR963-'Source Data'!N963</f>
        <v>134215</v>
      </c>
      <c r="K963" s="64">
        <f t="shared" si="14"/>
        <v>1111820</v>
      </c>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row>
    <row r="964" spans="1:47" ht="20" customHeight="1">
      <c r="A964" s="48" t="s">
        <v>1271</v>
      </c>
      <c r="B964" s="49">
        <v>71904</v>
      </c>
      <c r="C964" s="50" t="s">
        <v>141</v>
      </c>
      <c r="D964" s="50" t="s">
        <v>79</v>
      </c>
      <c r="E964" s="50" t="s">
        <v>74</v>
      </c>
      <c r="F964" s="39">
        <f>'Source Data'!AN964-'Source Data'!J964</f>
        <v>162631</v>
      </c>
      <c r="G964" s="39">
        <f>'Source Data'!AO964-'Source Data'!K964</f>
        <v>-798298</v>
      </c>
      <c r="H964" s="39">
        <f>'Source Data'!AP964-'Source Data'!L964</f>
        <v>211480</v>
      </c>
      <c r="I964" s="39">
        <f>'Source Data'!AQ964-'Source Data'!M964</f>
        <v>392526</v>
      </c>
      <c r="J964" s="39">
        <f>'Source Data'!AR964-'Source Data'!N964</f>
        <v>169096</v>
      </c>
      <c r="K964" s="64">
        <f t="shared" si="14"/>
        <v>137435</v>
      </c>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row>
    <row r="965" spans="1:47" ht="20" customHeight="1">
      <c r="A965" s="48" t="s">
        <v>1272</v>
      </c>
      <c r="B965" s="49">
        <v>233901</v>
      </c>
      <c r="C965" s="50" t="s">
        <v>445</v>
      </c>
      <c r="D965" s="50" t="s">
        <v>79</v>
      </c>
      <c r="E965" s="50" t="s">
        <v>74</v>
      </c>
      <c r="F965" s="39">
        <f>'Source Data'!AN965-'Source Data'!J965</f>
        <v>702646</v>
      </c>
      <c r="G965" s="39">
        <f>'Source Data'!AO965-'Source Data'!K965</f>
        <v>177013</v>
      </c>
      <c r="H965" s="39">
        <f>'Source Data'!AP965-'Source Data'!L965</f>
        <v>1027826</v>
      </c>
      <c r="I965" s="39">
        <f>'Source Data'!AQ965-'Source Data'!M965</f>
        <v>396534</v>
      </c>
      <c r="J965" s="39">
        <f>'Source Data'!AR965-'Source Data'!N965</f>
        <v>972513</v>
      </c>
      <c r="K965" s="64">
        <f t="shared" si="14"/>
        <v>3276532</v>
      </c>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row>
    <row r="966" spans="1:47" ht="20" customHeight="1">
      <c r="A966" s="48" t="s">
        <v>1273</v>
      </c>
      <c r="B966" s="49">
        <v>214902</v>
      </c>
      <c r="C966" s="50" t="s">
        <v>1220</v>
      </c>
      <c r="D966" s="50" t="s">
        <v>79</v>
      </c>
      <c r="E966" s="50" t="s">
        <v>74</v>
      </c>
      <c r="F966" s="39">
        <f>'Source Data'!AN966-'Source Data'!J966</f>
        <v>29608</v>
      </c>
      <c r="G966" s="39">
        <f>'Source Data'!AO966-'Source Data'!K966</f>
        <v>1895</v>
      </c>
      <c r="H966" s="39">
        <f>'Source Data'!AP966-'Source Data'!L966</f>
        <v>14503</v>
      </c>
      <c r="I966" s="39">
        <f>'Source Data'!AQ966-'Source Data'!M966</f>
        <v>16479</v>
      </c>
      <c r="J966" s="39">
        <f>'Source Data'!AR966-'Source Data'!N966</f>
        <v>35493</v>
      </c>
      <c r="K966" s="64">
        <f t="shared" ref="K966:K1029" si="15">SUM(F966:J966)</f>
        <v>97978</v>
      </c>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row>
    <row r="967" spans="1:47" ht="20" customHeight="1">
      <c r="A967" s="48" t="s">
        <v>1274</v>
      </c>
      <c r="B967" s="49">
        <v>105902</v>
      </c>
      <c r="C967" s="50" t="s">
        <v>539</v>
      </c>
      <c r="D967" s="50" t="s">
        <v>79</v>
      </c>
      <c r="E967" s="50" t="s">
        <v>74</v>
      </c>
      <c r="F967" s="39">
        <f>'Source Data'!AN967-'Source Data'!J967</f>
        <v>824055</v>
      </c>
      <c r="G967" s="39">
        <f>'Source Data'!AO967-'Source Data'!K967</f>
        <v>1037300</v>
      </c>
      <c r="H967" s="39">
        <f>'Source Data'!AP967-'Source Data'!L967</f>
        <v>1143824</v>
      </c>
      <c r="I967" s="39">
        <f>'Source Data'!AQ967-'Source Data'!M967</f>
        <v>254372</v>
      </c>
      <c r="J967" s="39">
        <f>'Source Data'!AR967-'Source Data'!N967</f>
        <v>334513</v>
      </c>
      <c r="K967" s="64">
        <f t="shared" si="15"/>
        <v>3594064</v>
      </c>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row>
    <row r="968" spans="1:47" ht="20" customHeight="1">
      <c r="A968" s="48" t="s">
        <v>1275</v>
      </c>
      <c r="B968" s="49">
        <v>245904</v>
      </c>
      <c r="C968" s="50" t="s">
        <v>905</v>
      </c>
      <c r="D968" s="50" t="s">
        <v>79</v>
      </c>
      <c r="E968" s="50" t="s">
        <v>74</v>
      </c>
      <c r="F968" s="39">
        <f>'Source Data'!AN968-'Source Data'!J968</f>
        <v>88464</v>
      </c>
      <c r="G968" s="39">
        <f>'Source Data'!AO968-'Source Data'!K968</f>
        <v>-830</v>
      </c>
      <c r="H968" s="39">
        <f>'Source Data'!AP968-'Source Data'!L968</f>
        <v>41830</v>
      </c>
      <c r="I968" s="39">
        <f>'Source Data'!AQ968-'Source Data'!M968</f>
        <v>17786</v>
      </c>
      <c r="J968" s="39">
        <f>'Source Data'!AR968-'Source Data'!N968</f>
        <v>177487</v>
      </c>
      <c r="K968" s="64">
        <f t="shared" si="15"/>
        <v>324737</v>
      </c>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row>
    <row r="969" spans="1:47" ht="20" customHeight="1">
      <c r="A969" s="48" t="s">
        <v>1276</v>
      </c>
      <c r="B969" s="49">
        <v>206901</v>
      </c>
      <c r="C969" s="50" t="s">
        <v>385</v>
      </c>
      <c r="D969" s="50" t="s">
        <v>79</v>
      </c>
      <c r="E969" s="50" t="s">
        <v>74</v>
      </c>
      <c r="F969" s="39">
        <f>'Source Data'!AN969-'Source Data'!J969</f>
        <v>100323</v>
      </c>
      <c r="G969" s="39">
        <f>'Source Data'!AO969-'Source Data'!K969</f>
        <v>17157</v>
      </c>
      <c r="H969" s="39">
        <f>'Source Data'!AP969-'Source Data'!L969</f>
        <v>146798</v>
      </c>
      <c r="I969" s="39">
        <f>'Source Data'!AQ969-'Source Data'!M969</f>
        <v>-21577</v>
      </c>
      <c r="J969" s="39">
        <f>'Source Data'!AR969-'Source Data'!N969</f>
        <v>57296</v>
      </c>
      <c r="K969" s="64">
        <f t="shared" si="15"/>
        <v>299997</v>
      </c>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row>
    <row r="970" spans="1:47" ht="20" customHeight="1">
      <c r="A970" s="48" t="s">
        <v>1277</v>
      </c>
      <c r="B970" s="49">
        <v>22903</v>
      </c>
      <c r="C970" s="50" t="s">
        <v>114</v>
      </c>
      <c r="D970" s="50" t="s">
        <v>79</v>
      </c>
      <c r="E970" s="50" t="s">
        <v>74</v>
      </c>
      <c r="F970" s="39">
        <f>'Source Data'!AN970-'Source Data'!J970</f>
        <v>55644</v>
      </c>
      <c r="G970" s="39">
        <f>'Source Data'!AO970-'Source Data'!K970</f>
        <v>78516</v>
      </c>
      <c r="H970" s="39">
        <f>'Source Data'!AP970-'Source Data'!L970</f>
        <v>24016</v>
      </c>
      <c r="I970" s="39">
        <f>'Source Data'!AQ970-'Source Data'!M970</f>
        <v>1901</v>
      </c>
      <c r="J970" s="39">
        <f>'Source Data'!AR970-'Source Data'!N970</f>
        <v>3891</v>
      </c>
      <c r="K970" s="64">
        <f t="shared" si="15"/>
        <v>163968</v>
      </c>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row>
    <row r="971" spans="1:47" ht="20" customHeight="1">
      <c r="A971" s="48" t="s">
        <v>1278</v>
      </c>
      <c r="B971" s="49">
        <v>58909</v>
      </c>
      <c r="C971" s="50" t="s">
        <v>506</v>
      </c>
      <c r="D971" s="50" t="s">
        <v>79</v>
      </c>
      <c r="E971" s="50" t="s">
        <v>74</v>
      </c>
      <c r="F971" s="39">
        <f>'Source Data'!AN971-'Source Data'!J971</f>
        <v>24265</v>
      </c>
      <c r="G971" s="39">
        <f>'Source Data'!AO971-'Source Data'!K971</f>
        <v>57045</v>
      </c>
      <c r="H971" s="39">
        <f>'Source Data'!AP971-'Source Data'!L971</f>
        <v>56628</v>
      </c>
      <c r="I971" s="39">
        <f>'Source Data'!AQ971-'Source Data'!M971</f>
        <v>81620</v>
      </c>
      <c r="J971" s="39">
        <f>'Source Data'!AR971-'Source Data'!N971</f>
        <v>77403</v>
      </c>
      <c r="K971" s="64">
        <f t="shared" si="15"/>
        <v>296961</v>
      </c>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row>
    <row r="972" spans="1:47" ht="20" customHeight="1">
      <c r="A972" s="48" t="s">
        <v>1279</v>
      </c>
      <c r="B972" s="49">
        <v>117903</v>
      </c>
      <c r="C972" s="50" t="s">
        <v>262</v>
      </c>
      <c r="D972" s="50" t="s">
        <v>79</v>
      </c>
      <c r="E972" s="50" t="s">
        <v>74</v>
      </c>
      <c r="F972" s="39">
        <f>'Source Data'!AN972-'Source Data'!J972</f>
        <v>169449</v>
      </c>
      <c r="G972" s="39">
        <f>'Source Data'!AO972-'Source Data'!K972</f>
        <v>-18057</v>
      </c>
      <c r="H972" s="39">
        <f>'Source Data'!AP972-'Source Data'!L972</f>
        <v>113918</v>
      </c>
      <c r="I972" s="39">
        <f>'Source Data'!AQ972-'Source Data'!M972</f>
        <v>30810</v>
      </c>
      <c r="J972" s="39">
        <f>'Source Data'!AR972-'Source Data'!N972</f>
        <v>263116</v>
      </c>
      <c r="K972" s="64">
        <f t="shared" si="15"/>
        <v>559236</v>
      </c>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row>
    <row r="973" spans="1:47" ht="20" customHeight="1">
      <c r="A973" s="48" t="s">
        <v>1280</v>
      </c>
      <c r="B973" s="49">
        <v>61908</v>
      </c>
      <c r="C973" s="50" t="s">
        <v>152</v>
      </c>
      <c r="D973" s="50" t="s">
        <v>79</v>
      </c>
      <c r="E973" s="50" t="s">
        <v>74</v>
      </c>
      <c r="F973" s="39">
        <f>'Source Data'!AN973-'Source Data'!J973</f>
        <v>443031</v>
      </c>
      <c r="G973" s="39">
        <f>'Source Data'!AO973-'Source Data'!K973</f>
        <v>111756</v>
      </c>
      <c r="H973" s="39">
        <f>'Source Data'!AP973-'Source Data'!L973</f>
        <v>548681</v>
      </c>
      <c r="I973" s="39">
        <f>'Source Data'!AQ973-'Source Data'!M973</f>
        <v>510420</v>
      </c>
      <c r="J973" s="39">
        <f>'Source Data'!AR973-'Source Data'!N973</f>
        <v>199262</v>
      </c>
      <c r="K973" s="64">
        <f t="shared" si="15"/>
        <v>1813150</v>
      </c>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row>
    <row r="974" spans="1:47" ht="20" customHeight="1">
      <c r="A974" s="48" t="s">
        <v>1281</v>
      </c>
      <c r="B974" s="49">
        <v>42903</v>
      </c>
      <c r="C974" s="50" t="s">
        <v>422</v>
      </c>
      <c r="D974" s="50" t="s">
        <v>79</v>
      </c>
      <c r="E974" s="50" t="s">
        <v>74</v>
      </c>
      <c r="F974" s="39">
        <f>'Source Data'!AN974-'Source Data'!J974</f>
        <v>15080</v>
      </c>
      <c r="G974" s="39">
        <f>'Source Data'!AO974-'Source Data'!K974</f>
        <v>26117</v>
      </c>
      <c r="H974" s="39">
        <f>'Source Data'!AP974-'Source Data'!L974</f>
        <v>73661</v>
      </c>
      <c r="I974" s="39">
        <f>'Source Data'!AQ974-'Source Data'!M974</f>
        <v>29840</v>
      </c>
      <c r="J974" s="39">
        <f>'Source Data'!AR974-'Source Data'!N974</f>
        <v>90069</v>
      </c>
      <c r="K974" s="64">
        <f t="shared" si="15"/>
        <v>234767</v>
      </c>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row>
    <row r="975" spans="1:47" ht="20" customHeight="1">
      <c r="A975" s="48" t="s">
        <v>1282</v>
      </c>
      <c r="B975" s="49">
        <v>84909</v>
      </c>
      <c r="C975" s="50" t="s">
        <v>126</v>
      </c>
      <c r="D975" s="50" t="s">
        <v>79</v>
      </c>
      <c r="E975" s="50" t="s">
        <v>74</v>
      </c>
      <c r="F975" s="39">
        <f>'Source Data'!AN975-'Source Data'!J975</f>
        <v>824695</v>
      </c>
      <c r="G975" s="39">
        <f>'Source Data'!AO975-'Source Data'!K975</f>
        <v>399641</v>
      </c>
      <c r="H975" s="39">
        <f>'Source Data'!AP975-'Source Data'!L975</f>
        <v>252598</v>
      </c>
      <c r="I975" s="39">
        <f>'Source Data'!AQ975-'Source Data'!M975</f>
        <v>592432</v>
      </c>
      <c r="J975" s="39">
        <f>'Source Data'!AR975-'Source Data'!N975</f>
        <v>-905358</v>
      </c>
      <c r="K975" s="64">
        <f t="shared" si="15"/>
        <v>1164008</v>
      </c>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row>
    <row r="976" spans="1:47" ht="20" customHeight="1">
      <c r="A976" s="48" t="s">
        <v>1283</v>
      </c>
      <c r="B976" s="49">
        <v>137904</v>
      </c>
      <c r="C976" s="50" t="s">
        <v>866</v>
      </c>
      <c r="D976" s="50" t="s">
        <v>79</v>
      </c>
      <c r="E976" s="50" t="s">
        <v>74</v>
      </c>
      <c r="F976" s="39">
        <f>'Source Data'!AN976-'Source Data'!J976</f>
        <v>135774</v>
      </c>
      <c r="G976" s="39">
        <f>'Source Data'!AO976-'Source Data'!K976</f>
        <v>53075</v>
      </c>
      <c r="H976" s="39">
        <f>'Source Data'!AP976-'Source Data'!L976</f>
        <v>83029</v>
      </c>
      <c r="I976" s="39">
        <f>'Source Data'!AQ976-'Source Data'!M976</f>
        <v>14555</v>
      </c>
      <c r="J976" s="39">
        <f>'Source Data'!AR976-'Source Data'!N976</f>
        <v>128614</v>
      </c>
      <c r="K976" s="64">
        <f t="shared" si="15"/>
        <v>415047</v>
      </c>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row>
    <row r="977" spans="1:47" ht="20" customHeight="1">
      <c r="A977" s="48" t="s">
        <v>1284</v>
      </c>
      <c r="B977" s="49">
        <v>31913</v>
      </c>
      <c r="C977" s="50" t="s">
        <v>307</v>
      </c>
      <c r="D977" s="50" t="s">
        <v>79</v>
      </c>
      <c r="E977" s="50" t="s">
        <v>74</v>
      </c>
      <c r="F977" s="39">
        <f>'Source Data'!AN977-'Source Data'!J977</f>
        <v>71368</v>
      </c>
      <c r="G977" s="39">
        <f>'Source Data'!AO977-'Source Data'!K977</f>
        <v>-45928</v>
      </c>
      <c r="H977" s="39">
        <f>'Source Data'!AP977-'Source Data'!L977</f>
        <v>114345</v>
      </c>
      <c r="I977" s="39">
        <f>'Source Data'!AQ977-'Source Data'!M977</f>
        <v>137107</v>
      </c>
      <c r="J977" s="39">
        <f>'Source Data'!AR977-'Source Data'!N977</f>
        <v>35274</v>
      </c>
      <c r="K977" s="64">
        <f t="shared" si="15"/>
        <v>312166</v>
      </c>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c r="AR977" s="1"/>
      <c r="AS977" s="1"/>
      <c r="AT977" s="1"/>
      <c r="AU977" s="1"/>
    </row>
    <row r="978" spans="1:47" ht="20" customHeight="1">
      <c r="A978" s="48" t="s">
        <v>1285</v>
      </c>
      <c r="B978" s="49">
        <v>31914</v>
      </c>
      <c r="C978" s="50" t="s">
        <v>307</v>
      </c>
      <c r="D978" s="50" t="s">
        <v>79</v>
      </c>
      <c r="E978" s="50" t="s">
        <v>74</v>
      </c>
      <c r="F978" s="39">
        <f>'Source Data'!AN978-'Source Data'!J978</f>
        <v>122846</v>
      </c>
      <c r="G978" s="39">
        <f>'Source Data'!AO978-'Source Data'!K978</f>
        <v>-47519</v>
      </c>
      <c r="H978" s="39">
        <f>'Source Data'!AP978-'Source Data'!L978</f>
        <v>207348</v>
      </c>
      <c r="I978" s="39">
        <f>'Source Data'!AQ978-'Source Data'!M978</f>
        <v>190132</v>
      </c>
      <c r="J978" s="39">
        <f>'Source Data'!AR978-'Source Data'!N978</f>
        <v>222366</v>
      </c>
      <c r="K978" s="64">
        <f t="shared" si="15"/>
        <v>695173</v>
      </c>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c r="AR978" s="1"/>
      <c r="AS978" s="1"/>
      <c r="AT978" s="1"/>
      <c r="AU978" s="1"/>
    </row>
    <row r="979" spans="1:47" ht="20" customHeight="1">
      <c r="A979" s="48" t="s">
        <v>1286</v>
      </c>
      <c r="B979" s="49">
        <v>182904</v>
      </c>
      <c r="C979" s="50" t="s">
        <v>682</v>
      </c>
      <c r="D979" s="50" t="s">
        <v>79</v>
      </c>
      <c r="E979" s="50" t="s">
        <v>74</v>
      </c>
      <c r="F979" s="39">
        <f>'Source Data'!AN979-'Source Data'!J979</f>
        <v>48600</v>
      </c>
      <c r="G979" s="39">
        <f>'Source Data'!AO979-'Source Data'!K979</f>
        <v>144013</v>
      </c>
      <c r="H979" s="39">
        <f>'Source Data'!AP979-'Source Data'!L979</f>
        <v>122820</v>
      </c>
      <c r="I979" s="39">
        <f>'Source Data'!AQ979-'Source Data'!M979</f>
        <v>81314</v>
      </c>
      <c r="J979" s="39">
        <f>'Source Data'!AR979-'Source Data'!N979</f>
        <v>114088</v>
      </c>
      <c r="K979" s="64">
        <f t="shared" si="15"/>
        <v>510835</v>
      </c>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c r="AQ979" s="1"/>
      <c r="AR979" s="1"/>
      <c r="AS979" s="1"/>
      <c r="AT979" s="1"/>
      <c r="AU979" s="1"/>
    </row>
    <row r="980" spans="1:47" ht="20" customHeight="1">
      <c r="A980" s="48" t="s">
        <v>1287</v>
      </c>
      <c r="B980" s="49">
        <v>74911</v>
      </c>
      <c r="C980" s="50" t="s">
        <v>256</v>
      </c>
      <c r="D980" s="50" t="s">
        <v>79</v>
      </c>
      <c r="E980" s="50" t="s">
        <v>74</v>
      </c>
      <c r="F980" s="39">
        <f>'Source Data'!AN980-'Source Data'!J980</f>
        <v>-20473</v>
      </c>
      <c r="G980" s="39">
        <f>'Source Data'!AO980-'Source Data'!K980</f>
        <v>44015</v>
      </c>
      <c r="H980" s="39">
        <f>'Source Data'!AP980-'Source Data'!L980</f>
        <v>44750</v>
      </c>
      <c r="I980" s="39">
        <f>'Source Data'!AQ980-'Source Data'!M980</f>
        <v>20547</v>
      </c>
      <c r="J980" s="39">
        <f>'Source Data'!AR980-'Source Data'!N980</f>
        <v>63827</v>
      </c>
      <c r="K980" s="64">
        <f t="shared" si="15"/>
        <v>152666</v>
      </c>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row>
    <row r="981" spans="1:47" ht="20" customHeight="1">
      <c r="A981" s="48" t="s">
        <v>1288</v>
      </c>
      <c r="B981" s="49">
        <v>94902</v>
      </c>
      <c r="C981" s="50" t="s">
        <v>980</v>
      </c>
      <c r="D981" s="50" t="s">
        <v>79</v>
      </c>
      <c r="E981" s="50" t="s">
        <v>74</v>
      </c>
      <c r="F981" s="39">
        <f>'Source Data'!AN981-'Source Data'!J981</f>
        <v>1430231</v>
      </c>
      <c r="G981" s="39">
        <f>'Source Data'!AO981-'Source Data'!K981</f>
        <v>3369843</v>
      </c>
      <c r="H981" s="39">
        <f>'Source Data'!AP981-'Source Data'!L981</f>
        <v>1376740</v>
      </c>
      <c r="I981" s="39">
        <f>'Source Data'!AQ981-'Source Data'!M981</f>
        <v>903733</v>
      </c>
      <c r="J981" s="39">
        <f>'Source Data'!AR981-'Source Data'!N981</f>
        <v>1316580</v>
      </c>
      <c r="K981" s="64">
        <f t="shared" si="15"/>
        <v>8397127</v>
      </c>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row>
    <row r="982" spans="1:47" ht="20" customHeight="1">
      <c r="A982" s="48" t="s">
        <v>1289</v>
      </c>
      <c r="B982" s="49">
        <v>207901</v>
      </c>
      <c r="C982" s="50" t="s">
        <v>1290</v>
      </c>
      <c r="D982" s="50" t="s">
        <v>79</v>
      </c>
      <c r="E982" s="50" t="s">
        <v>74</v>
      </c>
      <c r="F982" s="39">
        <f>'Source Data'!AN982-'Source Data'!J982</f>
        <v>30675</v>
      </c>
      <c r="G982" s="39">
        <f>'Source Data'!AO982-'Source Data'!K982</f>
        <v>88681</v>
      </c>
      <c r="H982" s="39">
        <f>'Source Data'!AP982-'Source Data'!L982</f>
        <v>36060</v>
      </c>
      <c r="I982" s="39">
        <f>'Source Data'!AQ982-'Source Data'!M982</f>
        <v>-18660</v>
      </c>
      <c r="J982" s="39">
        <f>'Source Data'!AR982-'Source Data'!N982</f>
        <v>144053</v>
      </c>
      <c r="K982" s="64">
        <f t="shared" si="15"/>
        <v>280809</v>
      </c>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row>
    <row r="983" spans="1:47" ht="20" customHeight="1">
      <c r="A983" s="48" t="s">
        <v>1291</v>
      </c>
      <c r="B983" s="49">
        <v>15827</v>
      </c>
      <c r="C983" s="50" t="s">
        <v>99</v>
      </c>
      <c r="D983" s="50" t="s">
        <v>71</v>
      </c>
      <c r="E983" s="50" t="s">
        <v>74</v>
      </c>
      <c r="F983" s="39">
        <f>'Source Data'!AN983-'Source Data'!J983</f>
        <v>-30433</v>
      </c>
      <c r="G983" s="39">
        <f>'Source Data'!AO983-'Source Data'!K983</f>
        <v>1580154</v>
      </c>
      <c r="H983" s="39">
        <f>'Source Data'!AP983-'Source Data'!L983</f>
        <v>3127868</v>
      </c>
      <c r="I983" s="39">
        <f>'Source Data'!AQ983-'Source Data'!M983</f>
        <v>658025</v>
      </c>
      <c r="J983" s="39">
        <f>'Source Data'!AR983-'Source Data'!N983</f>
        <v>663042</v>
      </c>
      <c r="K983" s="64">
        <f t="shared" si="15"/>
        <v>5998656</v>
      </c>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row>
    <row r="984" spans="1:47" ht="20" customHeight="1">
      <c r="A984" s="48" t="s">
        <v>1292</v>
      </c>
      <c r="B984" s="49">
        <v>15831</v>
      </c>
      <c r="C984" s="50" t="s">
        <v>99</v>
      </c>
      <c r="D984" s="50" t="s">
        <v>71</v>
      </c>
      <c r="E984" s="50" t="s">
        <v>74</v>
      </c>
      <c r="F984" s="39">
        <f>'Source Data'!AN984-'Source Data'!J984</f>
        <v>0</v>
      </c>
      <c r="G984" s="39">
        <f>'Source Data'!AO984-'Source Data'!K984</f>
        <v>2095618</v>
      </c>
      <c r="H984" s="39">
        <f>'Source Data'!AP984-'Source Data'!L984</f>
        <v>3710012</v>
      </c>
      <c r="I984" s="39">
        <f>'Source Data'!AQ984-'Source Data'!M984</f>
        <v>709328</v>
      </c>
      <c r="J984" s="39">
        <f>'Source Data'!AR984-'Source Data'!N984</f>
        <v>334976</v>
      </c>
      <c r="K984" s="64">
        <f t="shared" si="15"/>
        <v>6849934</v>
      </c>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c r="AQ984" s="1"/>
      <c r="AR984" s="1"/>
      <c r="AS984" s="1"/>
      <c r="AT984" s="1"/>
      <c r="AU984" s="1"/>
    </row>
    <row r="985" spans="1:47" ht="20" customHeight="1">
      <c r="A985" s="48" t="s">
        <v>1293</v>
      </c>
      <c r="B985" s="49">
        <v>75903</v>
      </c>
      <c r="C985" s="50" t="s">
        <v>612</v>
      </c>
      <c r="D985" s="50" t="s">
        <v>79</v>
      </c>
      <c r="E985" s="50" t="s">
        <v>74</v>
      </c>
      <c r="F985" s="39">
        <f>'Source Data'!AN985-'Source Data'!J985</f>
        <v>44263</v>
      </c>
      <c r="G985" s="39">
        <f>'Source Data'!AO985-'Source Data'!K985</f>
        <v>-7837</v>
      </c>
      <c r="H985" s="39">
        <f>'Source Data'!AP985-'Source Data'!L985</f>
        <v>61424</v>
      </c>
      <c r="I985" s="39">
        <f>'Source Data'!AQ985-'Source Data'!M985</f>
        <v>113855</v>
      </c>
      <c r="J985" s="39">
        <f>'Source Data'!AR985-'Source Data'!N985</f>
        <v>43704</v>
      </c>
      <c r="K985" s="64">
        <f t="shared" si="15"/>
        <v>255409</v>
      </c>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c r="AQ985" s="1"/>
      <c r="AR985" s="1"/>
      <c r="AS985" s="1"/>
      <c r="AT985" s="1"/>
      <c r="AU985" s="1"/>
    </row>
    <row r="986" spans="1:47" ht="20" customHeight="1">
      <c r="A986" s="48" t="s">
        <v>1294</v>
      </c>
      <c r="B986" s="49">
        <v>129910</v>
      </c>
      <c r="C986" s="50" t="s">
        <v>467</v>
      </c>
      <c r="D986" s="50" t="s">
        <v>79</v>
      </c>
      <c r="E986" s="50" t="s">
        <v>74</v>
      </c>
      <c r="F986" s="39">
        <f>'Source Data'!AN986-'Source Data'!J986</f>
        <v>6697</v>
      </c>
      <c r="G986" s="39">
        <f>'Source Data'!AO986-'Source Data'!K986</f>
        <v>49419</v>
      </c>
      <c r="H986" s="39">
        <f>'Source Data'!AP986-'Source Data'!L986</f>
        <v>147157</v>
      </c>
      <c r="I986" s="39">
        <f>'Source Data'!AQ986-'Source Data'!M986</f>
        <v>78071</v>
      </c>
      <c r="J986" s="39">
        <f>'Source Data'!AR986-'Source Data'!N986</f>
        <v>154075</v>
      </c>
      <c r="K986" s="64">
        <f t="shared" si="15"/>
        <v>435419</v>
      </c>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c r="AQ986" s="1"/>
      <c r="AR986" s="1"/>
      <c r="AS986" s="1"/>
      <c r="AT986" s="1"/>
      <c r="AU986" s="1"/>
    </row>
    <row r="987" spans="1:47" ht="20" customHeight="1">
      <c r="A987" s="48" t="s">
        <v>1295</v>
      </c>
      <c r="B987" s="49">
        <v>83901</v>
      </c>
      <c r="C987" s="50" t="s">
        <v>948</v>
      </c>
      <c r="D987" s="50" t="s">
        <v>79</v>
      </c>
      <c r="E987" s="50" t="s">
        <v>74</v>
      </c>
      <c r="F987" s="39">
        <f>'Source Data'!AN987-'Source Data'!J987</f>
        <v>-86825</v>
      </c>
      <c r="G987" s="39">
        <f>'Source Data'!AO987-'Source Data'!K987</f>
        <v>-4415</v>
      </c>
      <c r="H987" s="39">
        <f>'Source Data'!AP987-'Source Data'!L987</f>
        <v>67834</v>
      </c>
      <c r="I987" s="39">
        <f>'Source Data'!AQ987-'Source Data'!M987</f>
        <v>36349</v>
      </c>
      <c r="J987" s="39">
        <f>'Source Data'!AR987-'Source Data'!N987</f>
        <v>207266</v>
      </c>
      <c r="K987" s="64">
        <f t="shared" si="15"/>
        <v>220209</v>
      </c>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c r="AQ987" s="1"/>
      <c r="AR987" s="1"/>
      <c r="AS987" s="1"/>
      <c r="AT987" s="1"/>
      <c r="AU987" s="1"/>
    </row>
    <row r="988" spans="1:47" ht="20" customHeight="1">
      <c r="A988" s="48" t="s">
        <v>1296</v>
      </c>
      <c r="B988" s="49">
        <v>8902</v>
      </c>
      <c r="C988" s="50" t="s">
        <v>212</v>
      </c>
      <c r="D988" s="50" t="s">
        <v>79</v>
      </c>
      <c r="E988" s="50" t="s">
        <v>74</v>
      </c>
      <c r="F988" s="39">
        <f>'Source Data'!AN988-'Source Data'!J988</f>
        <v>290600</v>
      </c>
      <c r="G988" s="39">
        <f>'Source Data'!AO988-'Source Data'!K988</f>
        <v>267044</v>
      </c>
      <c r="H988" s="39">
        <f>'Source Data'!AP988-'Source Data'!L988</f>
        <v>281954</v>
      </c>
      <c r="I988" s="39">
        <f>'Source Data'!AQ988-'Source Data'!M988</f>
        <v>219646</v>
      </c>
      <c r="J988" s="39">
        <f>'Source Data'!AR988-'Source Data'!N988</f>
        <v>258523</v>
      </c>
      <c r="K988" s="64">
        <f t="shared" si="15"/>
        <v>1317767</v>
      </c>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c r="AQ988" s="1"/>
      <c r="AR988" s="1"/>
      <c r="AS988" s="1"/>
      <c r="AT988" s="1"/>
      <c r="AU988" s="1"/>
    </row>
    <row r="989" spans="1:47" ht="20" customHeight="1">
      <c r="A989" s="48" t="s">
        <v>1297</v>
      </c>
      <c r="B989" s="49">
        <v>178808</v>
      </c>
      <c r="C989" s="50" t="s">
        <v>97</v>
      </c>
      <c r="D989" s="50" t="s">
        <v>71</v>
      </c>
      <c r="E989" s="50" t="s">
        <v>74</v>
      </c>
      <c r="F989" s="39">
        <f>'Source Data'!AN989-'Source Data'!J989</f>
        <v>0</v>
      </c>
      <c r="G989" s="39">
        <f>'Source Data'!AO989-'Source Data'!K989</f>
        <v>-21390</v>
      </c>
      <c r="H989" s="39">
        <f>'Source Data'!AP989-'Source Data'!L989</f>
        <v>29071</v>
      </c>
      <c r="I989" s="39">
        <f>'Source Data'!AQ989-'Source Data'!M989</f>
        <v>22890</v>
      </c>
      <c r="J989" s="39">
        <f>'Source Data'!AR989-'Source Data'!N989</f>
        <v>116096</v>
      </c>
      <c r="K989" s="64">
        <f t="shared" si="15"/>
        <v>146667</v>
      </c>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c r="AQ989" s="1"/>
      <c r="AR989" s="1"/>
      <c r="AS989" s="1"/>
      <c r="AT989" s="1"/>
      <c r="AU989" s="1"/>
    </row>
    <row r="990" spans="1:47" ht="20" customHeight="1">
      <c r="A990" s="48" t="s">
        <v>1298</v>
      </c>
      <c r="B990" s="49">
        <v>94901</v>
      </c>
      <c r="C990" s="50" t="s">
        <v>980</v>
      </c>
      <c r="D990" s="50" t="s">
        <v>79</v>
      </c>
      <c r="E990" s="50" t="s">
        <v>74</v>
      </c>
      <c r="F990" s="39">
        <f>'Source Data'!AN990-'Source Data'!J990</f>
        <v>942188</v>
      </c>
      <c r="G990" s="39">
        <f>'Source Data'!AO990-'Source Data'!K990</f>
        <v>669840</v>
      </c>
      <c r="H990" s="39">
        <f>'Source Data'!AP990-'Source Data'!L990</f>
        <v>1291849</v>
      </c>
      <c r="I990" s="39">
        <f>'Source Data'!AQ990-'Source Data'!M990</f>
        <v>563881</v>
      </c>
      <c r="J990" s="39">
        <f>'Source Data'!AR990-'Source Data'!N990</f>
        <v>293711</v>
      </c>
      <c r="K990" s="64">
        <f t="shared" si="15"/>
        <v>3761469</v>
      </c>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c r="AQ990" s="1"/>
      <c r="AR990" s="1"/>
      <c r="AS990" s="1"/>
      <c r="AT990" s="1"/>
      <c r="AU990" s="1"/>
    </row>
    <row r="991" spans="1:47" ht="20" customHeight="1">
      <c r="A991" s="48" t="s">
        <v>1299</v>
      </c>
      <c r="B991" s="49">
        <v>83903</v>
      </c>
      <c r="C991" s="50" t="s">
        <v>948</v>
      </c>
      <c r="D991" s="50" t="s">
        <v>79</v>
      </c>
      <c r="E991" s="50" t="s">
        <v>74</v>
      </c>
      <c r="F991" s="39">
        <f>'Source Data'!AN991-'Source Data'!J991</f>
        <v>428410</v>
      </c>
      <c r="G991" s="39">
        <f>'Source Data'!AO991-'Source Data'!K991</f>
        <v>36902</v>
      </c>
      <c r="H991" s="39">
        <f>'Source Data'!AP991-'Source Data'!L991</f>
        <v>224231</v>
      </c>
      <c r="I991" s="39">
        <f>'Source Data'!AQ991-'Source Data'!M991</f>
        <v>159214</v>
      </c>
      <c r="J991" s="39">
        <f>'Source Data'!AR991-'Source Data'!N991</f>
        <v>611843</v>
      </c>
      <c r="K991" s="64">
        <f t="shared" si="15"/>
        <v>1460600</v>
      </c>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c r="AP991" s="1"/>
      <c r="AQ991" s="1"/>
      <c r="AR991" s="1"/>
      <c r="AS991" s="1"/>
      <c r="AT991" s="1"/>
      <c r="AU991" s="1"/>
    </row>
    <row r="992" spans="1:47" ht="20" customHeight="1">
      <c r="A992" s="48" t="s">
        <v>1300</v>
      </c>
      <c r="B992" s="49">
        <v>101802</v>
      </c>
      <c r="C992" s="50" t="s">
        <v>76</v>
      </c>
      <c r="D992" s="50" t="s">
        <v>71</v>
      </c>
      <c r="E992" s="50" t="s">
        <v>74</v>
      </c>
      <c r="F992" s="39">
        <f>'Source Data'!AN992-'Source Data'!J992</f>
        <v>0</v>
      </c>
      <c r="G992" s="39">
        <f>'Source Data'!AO992-'Source Data'!K992</f>
        <v>190449</v>
      </c>
      <c r="H992" s="39">
        <f>'Source Data'!AP992-'Source Data'!L992</f>
        <v>108905</v>
      </c>
      <c r="I992" s="39">
        <f>'Source Data'!AQ992-'Source Data'!M992</f>
        <v>187280</v>
      </c>
      <c r="J992" s="39">
        <f>'Source Data'!AR992-'Source Data'!N992</f>
        <v>234978</v>
      </c>
      <c r="K992" s="64">
        <f t="shared" si="15"/>
        <v>721612</v>
      </c>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c r="AQ992" s="1"/>
      <c r="AR992" s="1"/>
      <c r="AS992" s="1"/>
      <c r="AT992" s="1"/>
      <c r="AU992" s="1"/>
    </row>
    <row r="993" spans="1:47" ht="20" customHeight="1">
      <c r="A993" s="48" t="s">
        <v>1301</v>
      </c>
      <c r="B993" s="49">
        <v>12901</v>
      </c>
      <c r="C993" s="50" t="s">
        <v>1302</v>
      </c>
      <c r="D993" s="50" t="s">
        <v>79</v>
      </c>
      <c r="E993" s="50" t="s">
        <v>74</v>
      </c>
      <c r="F993" s="39">
        <f>'Source Data'!AN993-'Source Data'!J993</f>
        <v>28954</v>
      </c>
      <c r="G993" s="39">
        <f>'Source Data'!AO993-'Source Data'!K993</f>
        <v>172110</v>
      </c>
      <c r="H993" s="39">
        <f>'Source Data'!AP993-'Source Data'!L993</f>
        <v>68540</v>
      </c>
      <c r="I993" s="39">
        <f>'Source Data'!AQ993-'Source Data'!M993</f>
        <v>97639</v>
      </c>
      <c r="J993" s="39">
        <f>'Source Data'!AR993-'Source Data'!N993</f>
        <v>138675</v>
      </c>
      <c r="K993" s="64">
        <f t="shared" si="15"/>
        <v>505918</v>
      </c>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c r="AP993" s="1"/>
      <c r="AQ993" s="1"/>
      <c r="AR993" s="1"/>
      <c r="AS993" s="1"/>
      <c r="AT993" s="1"/>
      <c r="AU993" s="1"/>
    </row>
    <row r="994" spans="1:47" ht="20" customHeight="1">
      <c r="A994" s="48" t="s">
        <v>1303</v>
      </c>
      <c r="B994" s="49">
        <v>152909</v>
      </c>
      <c r="C994" s="50" t="s">
        <v>221</v>
      </c>
      <c r="D994" s="50" t="s">
        <v>79</v>
      </c>
      <c r="E994" s="50" t="s">
        <v>74</v>
      </c>
      <c r="F994" s="39">
        <f>'Source Data'!AN994-'Source Data'!J994</f>
        <v>136941</v>
      </c>
      <c r="G994" s="39">
        <f>'Source Data'!AO994-'Source Data'!K994</f>
        <v>-77615</v>
      </c>
      <c r="H994" s="39">
        <f>'Source Data'!AP994-'Source Data'!L994</f>
        <v>211888</v>
      </c>
      <c r="I994" s="39">
        <f>'Source Data'!AQ994-'Source Data'!M994</f>
        <v>112983</v>
      </c>
      <c r="J994" s="39">
        <f>'Source Data'!AR994-'Source Data'!N994</f>
        <v>296106</v>
      </c>
      <c r="K994" s="64">
        <f t="shared" si="15"/>
        <v>680303</v>
      </c>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c r="AP994" s="1"/>
      <c r="AQ994" s="1"/>
      <c r="AR994" s="1"/>
      <c r="AS994" s="1"/>
      <c r="AT994" s="1"/>
      <c r="AU994" s="1"/>
    </row>
    <row r="995" spans="1:47" ht="20" customHeight="1">
      <c r="A995" s="48" t="s">
        <v>1304</v>
      </c>
      <c r="B995" s="49">
        <v>242902</v>
      </c>
      <c r="C995" s="50" t="s">
        <v>628</v>
      </c>
      <c r="D995" s="50" t="s">
        <v>79</v>
      </c>
      <c r="E995" s="50" t="s">
        <v>74</v>
      </c>
      <c r="F995" s="39">
        <f>'Source Data'!AN995-'Source Data'!J995</f>
        <v>1236</v>
      </c>
      <c r="G995" s="39">
        <f>'Source Data'!AO995-'Source Data'!K995</f>
        <v>-30784</v>
      </c>
      <c r="H995" s="39">
        <f>'Source Data'!AP995-'Source Data'!L995</f>
        <v>37116</v>
      </c>
      <c r="I995" s="39">
        <f>'Source Data'!AQ995-'Source Data'!M995</f>
        <v>78037</v>
      </c>
      <c r="J995" s="39">
        <f>'Source Data'!AR995-'Source Data'!N995</f>
        <v>119511</v>
      </c>
      <c r="K995" s="64">
        <f t="shared" si="15"/>
        <v>205116</v>
      </c>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c r="AP995" s="1"/>
      <c r="AQ995" s="1"/>
      <c r="AR995" s="1"/>
      <c r="AS995" s="1"/>
      <c r="AT995" s="1"/>
      <c r="AU995" s="1"/>
    </row>
    <row r="996" spans="1:47" ht="20" customHeight="1">
      <c r="A996" s="48" t="s">
        <v>1305</v>
      </c>
      <c r="B996" s="49">
        <v>108911</v>
      </c>
      <c r="C996" s="50" t="s">
        <v>291</v>
      </c>
      <c r="D996" s="50" t="s">
        <v>79</v>
      </c>
      <c r="E996" s="50" t="s">
        <v>74</v>
      </c>
      <c r="F996" s="39">
        <f>'Source Data'!AN996-'Source Data'!J996</f>
        <v>342689</v>
      </c>
      <c r="G996" s="39">
        <f>'Source Data'!AO996-'Source Data'!K996</f>
        <v>975449</v>
      </c>
      <c r="H996" s="39">
        <f>'Source Data'!AP996-'Source Data'!L996</f>
        <v>784738</v>
      </c>
      <c r="I996" s="39">
        <f>'Source Data'!AQ996-'Source Data'!M996</f>
        <v>138594</v>
      </c>
      <c r="J996" s="39">
        <f>'Source Data'!AR996-'Source Data'!N996</f>
        <v>679225</v>
      </c>
      <c r="K996" s="64">
        <f t="shared" si="15"/>
        <v>2920695</v>
      </c>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c r="AP996" s="1"/>
      <c r="AQ996" s="1"/>
      <c r="AR996" s="1"/>
      <c r="AS996" s="1"/>
      <c r="AT996" s="1"/>
      <c r="AU996" s="1"/>
    </row>
    <row r="997" spans="1:47" ht="20" customHeight="1">
      <c r="A997" s="48" t="s">
        <v>1306</v>
      </c>
      <c r="B997" s="49">
        <v>210903</v>
      </c>
      <c r="C997" s="50" t="s">
        <v>367</v>
      </c>
      <c r="D997" s="50" t="s">
        <v>79</v>
      </c>
      <c r="E997" s="50" t="s">
        <v>74</v>
      </c>
      <c r="F997" s="39">
        <f>'Source Data'!AN997-'Source Data'!J997</f>
        <v>86718</v>
      </c>
      <c r="G997" s="39">
        <f>'Source Data'!AO997-'Source Data'!K997</f>
        <v>-22062</v>
      </c>
      <c r="H997" s="39">
        <f>'Source Data'!AP997-'Source Data'!L997</f>
        <v>109672</v>
      </c>
      <c r="I997" s="39">
        <f>'Source Data'!AQ997-'Source Data'!M997</f>
        <v>110911</v>
      </c>
      <c r="J997" s="39">
        <f>'Source Data'!AR997-'Source Data'!N997</f>
        <v>106874</v>
      </c>
      <c r="K997" s="64">
        <f t="shared" si="15"/>
        <v>392113</v>
      </c>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c r="AP997" s="1"/>
      <c r="AQ997" s="1"/>
      <c r="AR997" s="1"/>
      <c r="AS997" s="1"/>
      <c r="AT997" s="1"/>
      <c r="AU997" s="1"/>
    </row>
    <row r="998" spans="1:47" ht="20" customHeight="1">
      <c r="A998" s="48" t="s">
        <v>1307</v>
      </c>
      <c r="B998" s="49">
        <v>101924</v>
      </c>
      <c r="C998" s="50" t="s">
        <v>76</v>
      </c>
      <c r="D998" s="50" t="s">
        <v>79</v>
      </c>
      <c r="E998" s="50" t="s">
        <v>74</v>
      </c>
      <c r="F998" s="39">
        <f>'Source Data'!AN998-'Source Data'!J998</f>
        <v>392467</v>
      </c>
      <c r="G998" s="39">
        <f>'Source Data'!AO998-'Source Data'!K998</f>
        <v>1769030</v>
      </c>
      <c r="H998" s="39">
        <f>'Source Data'!AP998-'Source Data'!L998</f>
        <v>1929442</v>
      </c>
      <c r="I998" s="39">
        <f>'Source Data'!AQ998-'Source Data'!M998</f>
        <v>1275913</v>
      </c>
      <c r="J998" s="39">
        <f>'Source Data'!AR998-'Source Data'!N998</f>
        <v>1342664</v>
      </c>
      <c r="K998" s="64">
        <f t="shared" si="15"/>
        <v>6709516</v>
      </c>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row>
    <row r="999" spans="1:47" ht="20" customHeight="1">
      <c r="A999" s="48" t="s">
        <v>1308</v>
      </c>
      <c r="B999" s="49">
        <v>204904</v>
      </c>
      <c r="C999" s="50" t="s">
        <v>420</v>
      </c>
      <c r="D999" s="50" t="s">
        <v>79</v>
      </c>
      <c r="E999" s="50" t="s">
        <v>74</v>
      </c>
      <c r="F999" s="39">
        <f>'Source Data'!AN999-'Source Data'!J999</f>
        <v>327580</v>
      </c>
      <c r="G999" s="39">
        <f>'Source Data'!AO999-'Source Data'!K999</f>
        <v>25496</v>
      </c>
      <c r="H999" s="39">
        <f>'Source Data'!AP999-'Source Data'!L999</f>
        <v>214839</v>
      </c>
      <c r="I999" s="39">
        <f>'Source Data'!AQ999-'Source Data'!M999</f>
        <v>-10462</v>
      </c>
      <c r="J999" s="39">
        <f>'Source Data'!AR999-'Source Data'!N999</f>
        <v>112519</v>
      </c>
      <c r="K999" s="64">
        <f t="shared" si="15"/>
        <v>669972</v>
      </c>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row>
    <row r="1000" spans="1:47" ht="20" customHeight="1">
      <c r="A1000" s="48" t="s">
        <v>1309</v>
      </c>
      <c r="B1000" s="49">
        <v>91906</v>
      </c>
      <c r="C1000" s="50" t="s">
        <v>210</v>
      </c>
      <c r="D1000" s="50" t="s">
        <v>79</v>
      </c>
      <c r="E1000" s="50" t="s">
        <v>74</v>
      </c>
      <c r="F1000" s="39">
        <f>'Source Data'!AN1000-'Source Data'!J1000</f>
        <v>843819</v>
      </c>
      <c r="G1000" s="39">
        <f>'Source Data'!AO1000-'Source Data'!K1000</f>
        <v>1824111</v>
      </c>
      <c r="H1000" s="39">
        <f>'Source Data'!AP1000-'Source Data'!L1000</f>
        <v>1497007</v>
      </c>
      <c r="I1000" s="39">
        <f>'Source Data'!AQ1000-'Source Data'!M1000</f>
        <v>1063817</v>
      </c>
      <c r="J1000" s="39">
        <f>'Source Data'!AR1000-'Source Data'!N1000</f>
        <v>1207326</v>
      </c>
      <c r="K1000" s="64">
        <f t="shared" si="15"/>
        <v>6436080</v>
      </c>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row>
    <row r="1001" spans="1:47" ht="20" customHeight="1">
      <c r="A1001" s="48" t="s">
        <v>1310</v>
      </c>
      <c r="B1001" s="49">
        <v>143903</v>
      </c>
      <c r="C1001" s="50" t="s">
        <v>602</v>
      </c>
      <c r="D1001" s="50" t="s">
        <v>79</v>
      </c>
      <c r="E1001" s="50" t="s">
        <v>74</v>
      </c>
      <c r="F1001" s="39">
        <f>'Source Data'!AN1001-'Source Data'!J1001</f>
        <v>56982</v>
      </c>
      <c r="G1001" s="39">
        <f>'Source Data'!AO1001-'Source Data'!K1001</f>
        <v>33778</v>
      </c>
      <c r="H1001" s="39">
        <f>'Source Data'!AP1001-'Source Data'!L1001</f>
        <v>41572</v>
      </c>
      <c r="I1001" s="39">
        <f>'Source Data'!AQ1001-'Source Data'!M1001</f>
        <v>61086</v>
      </c>
      <c r="J1001" s="39">
        <f>'Source Data'!AR1001-'Source Data'!N1001</f>
        <v>37011</v>
      </c>
      <c r="K1001" s="64">
        <f t="shared" si="15"/>
        <v>230429</v>
      </c>
      <c r="L1001" s="1"/>
      <c r="M1001" s="1"/>
      <c r="N1001" s="1"/>
      <c r="O1001" s="1"/>
      <c r="P1001" s="1"/>
      <c r="Q1001" s="1"/>
      <c r="R1001" s="1"/>
      <c r="S1001" s="1"/>
      <c r="T1001" s="1"/>
      <c r="U1001" s="1"/>
      <c r="V1001" s="1"/>
      <c r="W1001" s="1"/>
      <c r="X1001" s="1"/>
      <c r="Y1001" s="1"/>
      <c r="Z1001" s="1"/>
      <c r="AA1001" s="1"/>
      <c r="AB1001" s="1"/>
      <c r="AC1001" s="1"/>
      <c r="AD1001" s="1"/>
      <c r="AE1001" s="1"/>
      <c r="AF1001" s="1"/>
      <c r="AG1001" s="1"/>
      <c r="AH1001" s="1"/>
      <c r="AI1001" s="1"/>
      <c r="AJ1001" s="1"/>
      <c r="AK1001" s="1"/>
      <c r="AL1001" s="1"/>
      <c r="AM1001" s="1"/>
      <c r="AN1001" s="1"/>
      <c r="AO1001" s="1"/>
      <c r="AP1001" s="1"/>
      <c r="AQ1001" s="1"/>
      <c r="AR1001" s="1"/>
      <c r="AS1001" s="1"/>
      <c r="AT1001" s="1"/>
      <c r="AU1001" s="1"/>
    </row>
    <row r="1002" spans="1:47" ht="20" customHeight="1">
      <c r="A1002" s="48" t="s">
        <v>1311</v>
      </c>
      <c r="B1002" s="49">
        <v>47905</v>
      </c>
      <c r="C1002" s="50" t="s">
        <v>434</v>
      </c>
      <c r="D1002" s="50" t="s">
        <v>79</v>
      </c>
      <c r="E1002" s="50" t="s">
        <v>74</v>
      </c>
      <c r="F1002" s="39">
        <f>'Source Data'!AN1002-'Source Data'!J1002</f>
        <v>24983</v>
      </c>
      <c r="G1002" s="39">
        <f>'Source Data'!AO1002-'Source Data'!K1002</f>
        <v>36454</v>
      </c>
      <c r="H1002" s="39">
        <f>'Source Data'!AP1002-'Source Data'!L1002</f>
        <v>17100</v>
      </c>
      <c r="I1002" s="39">
        <f>'Source Data'!AQ1002-'Source Data'!M1002</f>
        <v>34334</v>
      </c>
      <c r="J1002" s="39">
        <f>'Source Data'!AR1002-'Source Data'!N1002</f>
        <v>79938</v>
      </c>
      <c r="K1002" s="64">
        <f t="shared" si="15"/>
        <v>192809</v>
      </c>
      <c r="L1002" s="1"/>
      <c r="M1002" s="1"/>
      <c r="N1002" s="1"/>
      <c r="O1002" s="1"/>
      <c r="P1002" s="1"/>
      <c r="Q1002" s="1"/>
      <c r="R1002" s="1"/>
      <c r="S1002" s="1"/>
      <c r="T1002" s="1"/>
      <c r="U1002" s="1"/>
      <c r="V1002" s="1"/>
      <c r="W1002" s="1"/>
      <c r="X1002" s="1"/>
      <c r="Y1002" s="1"/>
      <c r="Z1002" s="1"/>
      <c r="AA1002" s="1"/>
      <c r="AB1002" s="1"/>
      <c r="AC1002" s="1"/>
      <c r="AD1002" s="1"/>
      <c r="AE1002" s="1"/>
      <c r="AF1002" s="1"/>
      <c r="AG1002" s="1"/>
      <c r="AH1002" s="1"/>
      <c r="AI1002" s="1"/>
      <c r="AJ1002" s="1"/>
      <c r="AK1002" s="1"/>
      <c r="AL1002" s="1"/>
      <c r="AM1002" s="1"/>
      <c r="AN1002" s="1"/>
      <c r="AO1002" s="1"/>
      <c r="AP1002" s="1"/>
      <c r="AQ1002" s="1"/>
      <c r="AR1002" s="1"/>
      <c r="AS1002" s="1"/>
      <c r="AT1002" s="1"/>
      <c r="AU1002" s="1"/>
    </row>
    <row r="1003" spans="1:47" ht="20" customHeight="1">
      <c r="A1003" s="48" t="s">
        <v>1312</v>
      </c>
      <c r="B1003" s="49">
        <v>115902</v>
      </c>
      <c r="C1003" s="50" t="s">
        <v>515</v>
      </c>
      <c r="D1003" s="50" t="s">
        <v>79</v>
      </c>
      <c r="E1003" s="50" t="s">
        <v>74</v>
      </c>
      <c r="F1003" s="39">
        <f>'Source Data'!AN1003-'Source Data'!J1003</f>
        <v>-70647</v>
      </c>
      <c r="G1003" s="39">
        <f>'Source Data'!AO1003-'Source Data'!K1003</f>
        <v>11445</v>
      </c>
      <c r="H1003" s="39">
        <f>'Source Data'!AP1003-'Source Data'!L1003</f>
        <v>26713</v>
      </c>
      <c r="I1003" s="39">
        <f>'Source Data'!AQ1003-'Source Data'!M1003</f>
        <v>33489</v>
      </c>
      <c r="J1003" s="39">
        <f>'Source Data'!AR1003-'Source Data'!N1003</f>
        <v>18890</v>
      </c>
      <c r="K1003" s="64">
        <f t="shared" si="15"/>
        <v>19890</v>
      </c>
      <c r="L1003" s="1"/>
      <c r="M1003" s="1"/>
      <c r="N1003" s="1"/>
      <c r="O1003" s="1"/>
      <c r="P1003" s="1"/>
      <c r="Q1003" s="1"/>
      <c r="R1003" s="1"/>
      <c r="S1003" s="1"/>
      <c r="T1003" s="1"/>
      <c r="U1003" s="1"/>
      <c r="V1003" s="1"/>
      <c r="W1003" s="1"/>
      <c r="X1003" s="1"/>
      <c r="Y1003" s="1"/>
      <c r="Z1003" s="1"/>
      <c r="AA1003" s="1"/>
      <c r="AB1003" s="1"/>
      <c r="AC1003" s="1"/>
      <c r="AD1003" s="1"/>
      <c r="AE1003" s="1"/>
      <c r="AF1003" s="1"/>
      <c r="AG1003" s="1"/>
      <c r="AH1003" s="1"/>
      <c r="AI1003" s="1"/>
      <c r="AJ1003" s="1"/>
      <c r="AK1003" s="1"/>
      <c r="AL1003" s="1"/>
      <c r="AM1003" s="1"/>
      <c r="AN1003" s="1"/>
      <c r="AO1003" s="1"/>
      <c r="AP1003" s="1"/>
      <c r="AQ1003" s="1"/>
      <c r="AR1003" s="1"/>
      <c r="AS1003" s="1"/>
      <c r="AT1003" s="1"/>
      <c r="AU1003" s="1"/>
    </row>
    <row r="1004" spans="1:47" ht="20" customHeight="1">
      <c r="A1004" s="48" t="s">
        <v>1313</v>
      </c>
      <c r="B1004" s="49">
        <v>100904</v>
      </c>
      <c r="C1004" s="50" t="s">
        <v>729</v>
      </c>
      <c r="D1004" s="50" t="s">
        <v>79</v>
      </c>
      <c r="E1004" s="50" t="s">
        <v>74</v>
      </c>
      <c r="F1004" s="39">
        <f>'Source Data'!AN1004-'Source Data'!J1004</f>
        <v>-181754</v>
      </c>
      <c r="G1004" s="39">
        <f>'Source Data'!AO1004-'Source Data'!K1004</f>
        <v>-45040</v>
      </c>
      <c r="H1004" s="39">
        <f>'Source Data'!AP1004-'Source Data'!L1004</f>
        <v>350612</v>
      </c>
      <c r="I1004" s="39">
        <f>'Source Data'!AQ1004-'Source Data'!M1004</f>
        <v>2693</v>
      </c>
      <c r="J1004" s="39">
        <f>'Source Data'!AR1004-'Source Data'!N1004</f>
        <v>506973</v>
      </c>
      <c r="K1004" s="64">
        <f t="shared" si="15"/>
        <v>633484</v>
      </c>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row>
    <row r="1005" spans="1:47" ht="20" customHeight="1">
      <c r="A1005" s="48" t="s">
        <v>1314</v>
      </c>
      <c r="B1005" s="49">
        <v>23902</v>
      </c>
      <c r="C1005" s="50" t="s">
        <v>1315</v>
      </c>
      <c r="D1005" s="50" t="s">
        <v>79</v>
      </c>
      <c r="E1005" s="50" t="s">
        <v>74</v>
      </c>
      <c r="F1005" s="39">
        <f>'Source Data'!AN1005-'Source Data'!J1005</f>
        <v>35408</v>
      </c>
      <c r="G1005" s="39">
        <f>'Source Data'!AO1005-'Source Data'!K1005</f>
        <v>632</v>
      </c>
      <c r="H1005" s="39">
        <f>'Source Data'!AP1005-'Source Data'!L1005</f>
        <v>23105</v>
      </c>
      <c r="I1005" s="39">
        <f>'Source Data'!AQ1005-'Source Data'!M1005</f>
        <v>26774</v>
      </c>
      <c r="J1005" s="39">
        <f>'Source Data'!AR1005-'Source Data'!N1005</f>
        <v>45031</v>
      </c>
      <c r="K1005" s="64">
        <f t="shared" si="15"/>
        <v>130950</v>
      </c>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row>
    <row r="1006" spans="1:47" ht="20" customHeight="1">
      <c r="A1006" s="48" t="s">
        <v>1316</v>
      </c>
      <c r="B1006" s="49">
        <v>19909</v>
      </c>
      <c r="C1006" s="50" t="s">
        <v>512</v>
      </c>
      <c r="D1006" s="50" t="s">
        <v>79</v>
      </c>
      <c r="E1006" s="50" t="s">
        <v>74</v>
      </c>
      <c r="F1006" s="39">
        <f>'Source Data'!AN1006-'Source Data'!J1006</f>
        <v>0</v>
      </c>
      <c r="G1006" s="39">
        <f>'Source Data'!AO1006-'Source Data'!K1006</f>
        <v>14431</v>
      </c>
      <c r="H1006" s="39">
        <f>'Source Data'!AP1006-'Source Data'!L1006</f>
        <v>48504</v>
      </c>
      <c r="I1006" s="39">
        <f>'Source Data'!AQ1006-'Source Data'!M1006</f>
        <v>74779</v>
      </c>
      <c r="J1006" s="39">
        <f>'Source Data'!AR1006-'Source Data'!N1006</f>
        <v>111876</v>
      </c>
      <c r="K1006" s="64">
        <f t="shared" si="15"/>
        <v>249590</v>
      </c>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row>
    <row r="1007" spans="1:47" ht="20" customHeight="1">
      <c r="A1007" s="48" t="s">
        <v>1317</v>
      </c>
      <c r="B1007" s="49">
        <v>205906</v>
      </c>
      <c r="C1007" s="50" t="s">
        <v>148</v>
      </c>
      <c r="D1007" s="50" t="s">
        <v>79</v>
      </c>
      <c r="E1007" s="50" t="s">
        <v>74</v>
      </c>
      <c r="F1007" s="39">
        <f>'Source Data'!AN1007-'Source Data'!J1007</f>
        <v>72524</v>
      </c>
      <c r="G1007" s="39">
        <f>'Source Data'!AO1007-'Source Data'!K1007</f>
        <v>-46539</v>
      </c>
      <c r="H1007" s="39">
        <f>'Source Data'!AP1007-'Source Data'!L1007</f>
        <v>289783</v>
      </c>
      <c r="I1007" s="39">
        <f>'Source Data'!AQ1007-'Source Data'!M1007</f>
        <v>399091</v>
      </c>
      <c r="J1007" s="39">
        <f>'Source Data'!AR1007-'Source Data'!N1007</f>
        <v>778707</v>
      </c>
      <c r="K1007" s="64">
        <f t="shared" si="15"/>
        <v>1493566</v>
      </c>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row>
    <row r="1008" spans="1:47" ht="20" customHeight="1">
      <c r="A1008" s="48" t="s">
        <v>1318</v>
      </c>
      <c r="B1008" s="49">
        <v>49909</v>
      </c>
      <c r="C1008" s="50" t="s">
        <v>339</v>
      </c>
      <c r="D1008" s="50" t="s">
        <v>79</v>
      </c>
      <c r="E1008" s="50" t="s">
        <v>74</v>
      </c>
      <c r="F1008" s="39">
        <f>'Source Data'!AN1008-'Source Data'!J1008</f>
        <v>-19165</v>
      </c>
      <c r="G1008" s="39">
        <f>'Source Data'!AO1008-'Source Data'!K1008</f>
        <v>5675</v>
      </c>
      <c r="H1008" s="39">
        <f>'Source Data'!AP1008-'Source Data'!L1008</f>
        <v>3424</v>
      </c>
      <c r="I1008" s="39">
        <f>'Source Data'!AQ1008-'Source Data'!M1008</f>
        <v>21036</v>
      </c>
      <c r="J1008" s="39">
        <f>'Source Data'!AR1008-'Source Data'!N1008</f>
        <v>13042</v>
      </c>
      <c r="K1008" s="64">
        <f t="shared" si="15"/>
        <v>24012</v>
      </c>
      <c r="L1008" s="1"/>
      <c r="M1008" s="1"/>
      <c r="N1008" s="1"/>
      <c r="O1008" s="1"/>
      <c r="P1008" s="1"/>
      <c r="Q1008" s="1"/>
      <c r="R1008" s="1"/>
      <c r="S1008" s="1"/>
      <c r="T1008" s="1"/>
      <c r="U1008" s="1"/>
      <c r="V1008" s="1"/>
      <c r="W1008" s="1"/>
      <c r="X1008" s="1"/>
      <c r="Y1008" s="1"/>
      <c r="Z1008" s="1"/>
      <c r="AA1008" s="1"/>
      <c r="AB1008" s="1"/>
      <c r="AC1008" s="1"/>
      <c r="AD1008" s="1"/>
      <c r="AE1008" s="1"/>
      <c r="AF1008" s="1"/>
      <c r="AG1008" s="1"/>
      <c r="AH1008" s="1"/>
      <c r="AI1008" s="1"/>
      <c r="AJ1008" s="1"/>
      <c r="AK1008" s="1"/>
      <c r="AL1008" s="1"/>
      <c r="AM1008" s="1"/>
      <c r="AN1008" s="1"/>
      <c r="AO1008" s="1"/>
      <c r="AP1008" s="1"/>
      <c r="AQ1008" s="1"/>
      <c r="AR1008" s="1"/>
      <c r="AS1008" s="1"/>
      <c r="AT1008" s="1"/>
      <c r="AU1008" s="1"/>
    </row>
    <row r="1009" spans="1:47" ht="20" customHeight="1">
      <c r="A1009" s="48" t="s">
        <v>1319</v>
      </c>
      <c r="B1009" s="49">
        <v>13905</v>
      </c>
      <c r="C1009" s="50" t="s">
        <v>206</v>
      </c>
      <c r="D1009" s="50" t="s">
        <v>79</v>
      </c>
      <c r="E1009" s="50" t="s">
        <v>74</v>
      </c>
      <c r="F1009" s="39">
        <f>'Source Data'!AN1009-'Source Data'!J1009</f>
        <v>188786</v>
      </c>
      <c r="G1009" s="39">
        <f>'Source Data'!AO1009-'Source Data'!K1009</f>
        <v>65597</v>
      </c>
      <c r="H1009" s="39">
        <f>'Source Data'!AP1009-'Source Data'!L1009</f>
        <v>103776</v>
      </c>
      <c r="I1009" s="39">
        <f>'Source Data'!AQ1009-'Source Data'!M1009</f>
        <v>71683</v>
      </c>
      <c r="J1009" s="39">
        <f>'Source Data'!AR1009-'Source Data'!N1009</f>
        <v>312000</v>
      </c>
      <c r="K1009" s="64">
        <f t="shared" si="15"/>
        <v>741842</v>
      </c>
      <c r="L1009" s="1"/>
      <c r="M1009" s="1"/>
      <c r="N1009" s="1"/>
      <c r="O1009" s="1"/>
      <c r="P1009" s="1"/>
      <c r="Q1009" s="1"/>
      <c r="R1009" s="1"/>
      <c r="S1009" s="1"/>
      <c r="T1009" s="1"/>
      <c r="U1009" s="1"/>
      <c r="V1009" s="1"/>
      <c r="W1009" s="1"/>
      <c r="X1009" s="1"/>
      <c r="Y1009" s="1"/>
      <c r="Z1009" s="1"/>
      <c r="AA1009" s="1"/>
      <c r="AB1009" s="1"/>
      <c r="AC1009" s="1"/>
      <c r="AD1009" s="1"/>
      <c r="AE1009" s="1"/>
      <c r="AF1009" s="1"/>
      <c r="AG1009" s="1"/>
      <c r="AH1009" s="1"/>
      <c r="AI1009" s="1"/>
      <c r="AJ1009" s="1"/>
      <c r="AK1009" s="1"/>
      <c r="AL1009" s="1"/>
      <c r="AM1009" s="1"/>
      <c r="AN1009" s="1"/>
      <c r="AO1009" s="1"/>
      <c r="AP1009" s="1"/>
      <c r="AQ1009" s="1"/>
      <c r="AR1009" s="1"/>
      <c r="AS1009" s="1"/>
      <c r="AT1009" s="1"/>
      <c r="AU1009" s="1"/>
    </row>
    <row r="1010" spans="1:47" ht="20" customHeight="1">
      <c r="A1010" s="48" t="s">
        <v>1320</v>
      </c>
      <c r="B1010" s="49">
        <v>152903</v>
      </c>
      <c r="C1010" s="50" t="s">
        <v>221</v>
      </c>
      <c r="D1010" s="50" t="s">
        <v>79</v>
      </c>
      <c r="E1010" s="50" t="s">
        <v>74</v>
      </c>
      <c r="F1010" s="39">
        <f>'Source Data'!AN1010-'Source Data'!J1010</f>
        <v>84479</v>
      </c>
      <c r="G1010" s="39">
        <f>'Source Data'!AO1010-'Source Data'!K1010</f>
        <v>535591</v>
      </c>
      <c r="H1010" s="39">
        <f>'Source Data'!AP1010-'Source Data'!L1010</f>
        <v>228782</v>
      </c>
      <c r="I1010" s="39">
        <f>'Source Data'!AQ1010-'Source Data'!M1010</f>
        <v>142693</v>
      </c>
      <c r="J1010" s="39">
        <f>'Source Data'!AR1010-'Source Data'!N1010</f>
        <v>197345</v>
      </c>
      <c r="K1010" s="64">
        <f t="shared" si="15"/>
        <v>1188890</v>
      </c>
      <c r="L1010" s="1"/>
      <c r="M1010" s="1"/>
      <c r="N1010" s="1"/>
      <c r="O1010" s="1"/>
      <c r="P1010" s="1"/>
      <c r="Q1010" s="1"/>
      <c r="R1010" s="1"/>
      <c r="S1010" s="1"/>
      <c r="T1010" s="1"/>
      <c r="U1010" s="1"/>
      <c r="V1010" s="1"/>
      <c r="W1010" s="1"/>
      <c r="X1010" s="1"/>
      <c r="Y1010" s="1"/>
      <c r="Z1010" s="1"/>
      <c r="AA1010" s="1"/>
      <c r="AB1010" s="1"/>
      <c r="AC1010" s="1"/>
      <c r="AD1010" s="1"/>
      <c r="AE1010" s="1"/>
      <c r="AF1010" s="1"/>
      <c r="AG1010" s="1"/>
      <c r="AH1010" s="1"/>
      <c r="AI1010" s="1"/>
      <c r="AJ1010" s="1"/>
      <c r="AK1010" s="1"/>
      <c r="AL1010" s="1"/>
      <c r="AM1010" s="1"/>
      <c r="AN1010" s="1"/>
      <c r="AO1010" s="1"/>
      <c r="AP1010" s="1"/>
      <c r="AQ1010" s="1"/>
      <c r="AR1010" s="1"/>
      <c r="AS1010" s="1"/>
      <c r="AT1010" s="1"/>
      <c r="AU1010" s="1"/>
    </row>
    <row r="1011" spans="1:47" ht="20" customHeight="1">
      <c r="A1011" s="48" t="s">
        <v>1321</v>
      </c>
      <c r="B1011" s="49">
        <v>249908</v>
      </c>
      <c r="C1011" s="50" t="s">
        <v>122</v>
      </c>
      <c r="D1011" s="50" t="s">
        <v>79</v>
      </c>
      <c r="E1011" s="50" t="s">
        <v>74</v>
      </c>
      <c r="F1011" s="39">
        <f>'Source Data'!AN1011-'Source Data'!J1011</f>
        <v>100765</v>
      </c>
      <c r="G1011" s="39">
        <f>'Source Data'!AO1011-'Source Data'!K1011</f>
        <v>232875</v>
      </c>
      <c r="H1011" s="39">
        <f>'Source Data'!AP1011-'Source Data'!L1011</f>
        <v>86265</v>
      </c>
      <c r="I1011" s="39">
        <f>'Source Data'!AQ1011-'Source Data'!M1011</f>
        <v>183948</v>
      </c>
      <c r="J1011" s="39">
        <f>'Source Data'!AR1011-'Source Data'!N1011</f>
        <v>16786</v>
      </c>
      <c r="K1011" s="64">
        <f t="shared" si="15"/>
        <v>620639</v>
      </c>
      <c r="L1011" s="1"/>
      <c r="M1011" s="1"/>
      <c r="N1011" s="1"/>
      <c r="O1011" s="1"/>
      <c r="P1011" s="1"/>
      <c r="Q1011" s="1"/>
      <c r="R1011" s="1"/>
      <c r="S1011" s="1"/>
      <c r="T1011" s="1"/>
      <c r="U1011" s="1"/>
      <c r="V1011" s="1"/>
      <c r="W1011" s="1"/>
      <c r="X1011" s="1"/>
      <c r="Y1011" s="1"/>
      <c r="Z1011" s="1"/>
      <c r="AA1011" s="1"/>
      <c r="AB1011" s="1"/>
      <c r="AC1011" s="1"/>
      <c r="AD1011" s="1"/>
      <c r="AE1011" s="1"/>
      <c r="AF1011" s="1"/>
      <c r="AG1011" s="1"/>
      <c r="AH1011" s="1"/>
      <c r="AI1011" s="1"/>
      <c r="AJ1011" s="1"/>
      <c r="AK1011" s="1"/>
      <c r="AL1011" s="1"/>
      <c r="AM1011" s="1"/>
      <c r="AN1011" s="1"/>
      <c r="AO1011" s="1"/>
      <c r="AP1011" s="1"/>
      <c r="AQ1011" s="1"/>
      <c r="AR1011" s="1"/>
      <c r="AS1011" s="1"/>
      <c r="AT1011" s="1"/>
      <c r="AU1011" s="1"/>
    </row>
    <row r="1012" spans="1:47" ht="20" customHeight="1">
      <c r="A1012" s="48" t="s">
        <v>1322</v>
      </c>
      <c r="B1012" s="49">
        <v>1909</v>
      </c>
      <c r="C1012" s="50" t="s">
        <v>360</v>
      </c>
      <c r="D1012" s="50" t="s">
        <v>79</v>
      </c>
      <c r="E1012" s="50" t="s">
        <v>74</v>
      </c>
      <c r="F1012" s="39">
        <f>'Source Data'!AN1012-'Source Data'!J1012</f>
        <v>28034</v>
      </c>
      <c r="G1012" s="39">
        <f>'Source Data'!AO1012-'Source Data'!K1012</f>
        <v>31651</v>
      </c>
      <c r="H1012" s="39">
        <f>'Source Data'!AP1012-'Source Data'!L1012</f>
        <v>77268</v>
      </c>
      <c r="I1012" s="39">
        <f>'Source Data'!AQ1012-'Source Data'!M1012</f>
        <v>37189</v>
      </c>
      <c r="J1012" s="39">
        <f>'Source Data'!AR1012-'Source Data'!N1012</f>
        <v>40034</v>
      </c>
      <c r="K1012" s="64">
        <f t="shared" si="15"/>
        <v>214176</v>
      </c>
      <c r="L1012" s="1"/>
      <c r="M1012" s="1"/>
      <c r="N1012" s="1"/>
      <c r="O1012" s="1"/>
      <c r="P1012" s="1"/>
      <c r="Q1012" s="1"/>
      <c r="R1012" s="1"/>
      <c r="S1012" s="1"/>
      <c r="T1012" s="1"/>
      <c r="U1012" s="1"/>
      <c r="V1012" s="1"/>
      <c r="W1012" s="1"/>
      <c r="X1012" s="1"/>
      <c r="Y1012" s="1"/>
      <c r="Z1012" s="1"/>
      <c r="AA1012" s="1"/>
      <c r="AB1012" s="1"/>
      <c r="AC1012" s="1"/>
      <c r="AD1012" s="1"/>
      <c r="AE1012" s="1"/>
      <c r="AF1012" s="1"/>
      <c r="AG1012" s="1"/>
      <c r="AH1012" s="1"/>
      <c r="AI1012" s="1"/>
      <c r="AJ1012" s="1"/>
      <c r="AK1012" s="1"/>
      <c r="AL1012" s="1"/>
      <c r="AM1012" s="1"/>
      <c r="AN1012" s="1"/>
      <c r="AO1012" s="1"/>
      <c r="AP1012" s="1"/>
      <c r="AQ1012" s="1"/>
      <c r="AR1012" s="1"/>
      <c r="AS1012" s="1"/>
      <c r="AT1012" s="1"/>
      <c r="AU1012" s="1"/>
    </row>
    <row r="1013" spans="1:47" ht="20" customHeight="1">
      <c r="A1013" s="48" t="s">
        <v>1323</v>
      </c>
      <c r="B1013" s="49">
        <v>11904</v>
      </c>
      <c r="C1013" s="50" t="s">
        <v>197</v>
      </c>
      <c r="D1013" s="50" t="s">
        <v>79</v>
      </c>
      <c r="E1013" s="50" t="s">
        <v>74</v>
      </c>
      <c r="F1013" s="39">
        <f>'Source Data'!AN1013-'Source Data'!J1013</f>
        <v>99840</v>
      </c>
      <c r="G1013" s="39">
        <f>'Source Data'!AO1013-'Source Data'!K1013</f>
        <v>33437</v>
      </c>
      <c r="H1013" s="39">
        <f>'Source Data'!AP1013-'Source Data'!L1013</f>
        <v>85042</v>
      </c>
      <c r="I1013" s="39">
        <f>'Source Data'!AQ1013-'Source Data'!M1013</f>
        <v>125634</v>
      </c>
      <c r="J1013" s="39">
        <f>'Source Data'!AR1013-'Source Data'!N1013</f>
        <v>89698</v>
      </c>
      <c r="K1013" s="64">
        <f t="shared" si="15"/>
        <v>433651</v>
      </c>
      <c r="L1013" s="1"/>
      <c r="M1013" s="1"/>
      <c r="N1013" s="1"/>
      <c r="O1013" s="1"/>
      <c r="P1013" s="1"/>
      <c r="Q1013" s="1"/>
      <c r="R1013" s="1"/>
      <c r="S1013" s="1"/>
      <c r="T1013" s="1"/>
      <c r="U1013" s="1"/>
      <c r="V1013" s="1"/>
      <c r="W1013" s="1"/>
      <c r="X1013" s="1"/>
      <c r="Y1013" s="1"/>
      <c r="Z1013" s="1"/>
      <c r="AA1013" s="1"/>
      <c r="AB1013" s="1"/>
      <c r="AC1013" s="1"/>
      <c r="AD1013" s="1"/>
      <c r="AE1013" s="1"/>
      <c r="AF1013" s="1"/>
      <c r="AG1013" s="1"/>
      <c r="AH1013" s="1"/>
      <c r="AI1013" s="1"/>
      <c r="AJ1013" s="1"/>
      <c r="AK1013" s="1"/>
      <c r="AL1013" s="1"/>
      <c r="AM1013" s="1"/>
      <c r="AN1013" s="1"/>
      <c r="AO1013" s="1"/>
      <c r="AP1013" s="1"/>
      <c r="AQ1013" s="1"/>
      <c r="AR1013" s="1"/>
      <c r="AS1013" s="1"/>
      <c r="AT1013" s="1"/>
      <c r="AU1013" s="1"/>
    </row>
    <row r="1014" spans="1:47" ht="20" customHeight="1">
      <c r="A1014" s="48" t="s">
        <v>1324</v>
      </c>
      <c r="B1014" s="49">
        <v>110906</v>
      </c>
      <c r="C1014" s="50" t="s">
        <v>143</v>
      </c>
      <c r="D1014" s="50" t="s">
        <v>79</v>
      </c>
      <c r="E1014" s="50" t="s">
        <v>74</v>
      </c>
      <c r="F1014" s="39">
        <f>'Source Data'!AN1014-'Source Data'!J1014</f>
        <v>5729</v>
      </c>
      <c r="G1014" s="39">
        <f>'Source Data'!AO1014-'Source Data'!K1014</f>
        <v>93680</v>
      </c>
      <c r="H1014" s="39">
        <f>'Source Data'!AP1014-'Source Data'!L1014</f>
        <v>48043</v>
      </c>
      <c r="I1014" s="39">
        <f>'Source Data'!AQ1014-'Source Data'!M1014</f>
        <v>39243</v>
      </c>
      <c r="J1014" s="39">
        <f>'Source Data'!AR1014-'Source Data'!N1014</f>
        <v>84931</v>
      </c>
      <c r="K1014" s="64">
        <f t="shared" si="15"/>
        <v>271626</v>
      </c>
      <c r="L1014" s="1"/>
      <c r="M1014" s="1"/>
      <c r="N1014" s="1"/>
      <c r="O1014" s="1"/>
      <c r="P1014" s="1"/>
      <c r="Q1014" s="1"/>
      <c r="R1014" s="1"/>
      <c r="S1014" s="1"/>
      <c r="T1014" s="1"/>
      <c r="U1014" s="1"/>
      <c r="V1014" s="1"/>
      <c r="W1014" s="1"/>
      <c r="X1014" s="1"/>
      <c r="Y1014" s="1"/>
      <c r="Z1014" s="1"/>
      <c r="AA1014" s="1"/>
      <c r="AB1014" s="1"/>
      <c r="AC1014" s="1"/>
      <c r="AD1014" s="1"/>
      <c r="AE1014" s="1"/>
      <c r="AF1014" s="1"/>
      <c r="AG1014" s="1"/>
      <c r="AH1014" s="1"/>
      <c r="AI1014" s="1"/>
      <c r="AJ1014" s="1"/>
      <c r="AK1014" s="1"/>
      <c r="AL1014" s="1"/>
      <c r="AM1014" s="1"/>
      <c r="AN1014" s="1"/>
      <c r="AO1014" s="1"/>
      <c r="AP1014" s="1"/>
      <c r="AQ1014" s="1"/>
      <c r="AR1014" s="1"/>
      <c r="AS1014" s="1"/>
      <c r="AT1014" s="1"/>
      <c r="AU1014" s="1"/>
    </row>
    <row r="1015" spans="1:47" ht="20" customHeight="1">
      <c r="A1015" s="48" t="s">
        <v>1325</v>
      </c>
      <c r="B1015" s="49">
        <v>26903</v>
      </c>
      <c r="C1015" s="50" t="s">
        <v>335</v>
      </c>
      <c r="D1015" s="50" t="s">
        <v>79</v>
      </c>
      <c r="E1015" s="50" t="s">
        <v>74</v>
      </c>
      <c r="F1015" s="39">
        <f>'Source Data'!AN1015-'Source Data'!J1015</f>
        <v>60522</v>
      </c>
      <c r="G1015" s="39">
        <f>'Source Data'!AO1015-'Source Data'!K1015</f>
        <v>-6781</v>
      </c>
      <c r="H1015" s="39">
        <f>'Source Data'!AP1015-'Source Data'!L1015</f>
        <v>104911</v>
      </c>
      <c r="I1015" s="39">
        <f>'Source Data'!AQ1015-'Source Data'!M1015</f>
        <v>27033</v>
      </c>
      <c r="J1015" s="39">
        <f>'Source Data'!AR1015-'Source Data'!N1015</f>
        <v>48398</v>
      </c>
      <c r="K1015" s="64">
        <f t="shared" si="15"/>
        <v>234083</v>
      </c>
      <c r="L1015" s="1"/>
      <c r="M1015" s="1"/>
      <c r="N1015" s="1"/>
      <c r="O1015" s="1"/>
      <c r="P1015" s="1"/>
      <c r="Q1015" s="1"/>
      <c r="R1015" s="1"/>
      <c r="S1015" s="1"/>
      <c r="T1015" s="1"/>
      <c r="U1015" s="1"/>
      <c r="V1015" s="1"/>
      <c r="W1015" s="1"/>
      <c r="X1015" s="1"/>
      <c r="Y1015" s="1"/>
      <c r="Z1015" s="1"/>
      <c r="AA1015" s="1"/>
      <c r="AB1015" s="1"/>
      <c r="AC1015" s="1"/>
      <c r="AD1015" s="1"/>
      <c r="AE1015" s="1"/>
      <c r="AF1015" s="1"/>
      <c r="AG1015" s="1"/>
      <c r="AH1015" s="1"/>
      <c r="AI1015" s="1"/>
      <c r="AJ1015" s="1"/>
      <c r="AK1015" s="1"/>
      <c r="AL1015" s="1"/>
      <c r="AM1015" s="1"/>
      <c r="AN1015" s="1"/>
      <c r="AO1015" s="1"/>
      <c r="AP1015" s="1"/>
      <c r="AQ1015" s="1"/>
      <c r="AR1015" s="1"/>
      <c r="AS1015" s="1"/>
      <c r="AT1015" s="1"/>
      <c r="AU1015" s="1"/>
    </row>
    <row r="1016" spans="1:47" ht="20" customHeight="1">
      <c r="A1016" s="48" t="s">
        <v>1326</v>
      </c>
      <c r="B1016" s="49">
        <v>208902</v>
      </c>
      <c r="C1016" s="50" t="s">
        <v>767</v>
      </c>
      <c r="D1016" s="50" t="s">
        <v>79</v>
      </c>
      <c r="E1016" s="50" t="s">
        <v>74</v>
      </c>
      <c r="F1016" s="39">
        <f>'Source Data'!AN1016-'Source Data'!J1016</f>
        <v>202092</v>
      </c>
      <c r="G1016" s="39">
        <f>'Source Data'!AO1016-'Source Data'!K1016</f>
        <v>-453306</v>
      </c>
      <c r="H1016" s="39">
        <f>'Source Data'!AP1016-'Source Data'!L1016</f>
        <v>119074</v>
      </c>
      <c r="I1016" s="39">
        <f>'Source Data'!AQ1016-'Source Data'!M1016</f>
        <v>187744</v>
      </c>
      <c r="J1016" s="39">
        <f>'Source Data'!AR1016-'Source Data'!N1016</f>
        <v>591928</v>
      </c>
      <c r="K1016" s="64">
        <f t="shared" si="15"/>
        <v>647532</v>
      </c>
      <c r="L1016" s="1"/>
      <c r="M1016" s="1"/>
      <c r="N1016" s="1"/>
      <c r="O1016" s="1"/>
      <c r="P1016" s="1"/>
      <c r="Q1016" s="1"/>
      <c r="R1016" s="1"/>
      <c r="S1016" s="1"/>
      <c r="T1016" s="1"/>
      <c r="U1016" s="1"/>
      <c r="V1016" s="1"/>
      <c r="W1016" s="1"/>
      <c r="X1016" s="1"/>
      <c r="Y1016" s="1"/>
      <c r="Z1016" s="1"/>
      <c r="AA1016" s="1"/>
      <c r="AB1016" s="1"/>
      <c r="AC1016" s="1"/>
      <c r="AD1016" s="1"/>
      <c r="AE1016" s="1"/>
      <c r="AF1016" s="1"/>
      <c r="AG1016" s="1"/>
      <c r="AH1016" s="1"/>
      <c r="AI1016" s="1"/>
      <c r="AJ1016" s="1"/>
      <c r="AK1016" s="1"/>
      <c r="AL1016" s="1"/>
      <c r="AM1016" s="1"/>
      <c r="AN1016" s="1"/>
      <c r="AO1016" s="1"/>
      <c r="AP1016" s="1"/>
      <c r="AQ1016" s="1"/>
      <c r="AR1016" s="1"/>
      <c r="AS1016" s="1"/>
      <c r="AT1016" s="1"/>
      <c r="AU1016" s="1"/>
    </row>
    <row r="1017" spans="1:47" ht="20" customHeight="1">
      <c r="A1017" s="48" t="s">
        <v>1327</v>
      </c>
      <c r="B1017" s="49">
        <v>71909</v>
      </c>
      <c r="C1017" s="50" t="s">
        <v>141</v>
      </c>
      <c r="D1017" s="50" t="s">
        <v>79</v>
      </c>
      <c r="E1017" s="50" t="s">
        <v>74</v>
      </c>
      <c r="F1017" s="39">
        <f>'Source Data'!AN1017-'Source Data'!J1017</f>
        <v>3929590</v>
      </c>
      <c r="G1017" s="39">
        <f>'Source Data'!AO1017-'Source Data'!K1017</f>
        <v>-5091426</v>
      </c>
      <c r="H1017" s="39">
        <f>'Source Data'!AP1017-'Source Data'!L1017</f>
        <v>9376973</v>
      </c>
      <c r="I1017" s="39">
        <f>'Source Data'!AQ1017-'Source Data'!M1017</f>
        <v>3013786</v>
      </c>
      <c r="J1017" s="39">
        <f>'Source Data'!AR1017-'Source Data'!N1017</f>
        <v>1735808</v>
      </c>
      <c r="K1017" s="64">
        <f t="shared" si="15"/>
        <v>12964731</v>
      </c>
      <c r="L1017" s="1"/>
      <c r="M1017" s="1"/>
      <c r="N1017" s="1"/>
      <c r="O1017" s="1"/>
      <c r="P1017" s="1"/>
      <c r="Q1017" s="1"/>
      <c r="R1017" s="1"/>
      <c r="S1017" s="1"/>
      <c r="T1017" s="1"/>
      <c r="U1017" s="1"/>
      <c r="V1017" s="1"/>
      <c r="W1017" s="1"/>
      <c r="X1017" s="1"/>
      <c r="Y1017" s="1"/>
      <c r="Z1017" s="1"/>
      <c r="AA1017" s="1"/>
      <c r="AB1017" s="1"/>
      <c r="AC1017" s="1"/>
      <c r="AD1017" s="1"/>
      <c r="AE1017" s="1"/>
      <c r="AF1017" s="1"/>
      <c r="AG1017" s="1"/>
      <c r="AH1017" s="1"/>
      <c r="AI1017" s="1"/>
      <c r="AJ1017" s="1"/>
      <c r="AK1017" s="1"/>
      <c r="AL1017" s="1"/>
      <c r="AM1017" s="1"/>
      <c r="AN1017" s="1"/>
      <c r="AO1017" s="1"/>
      <c r="AP1017" s="1"/>
      <c r="AQ1017" s="1"/>
      <c r="AR1017" s="1"/>
      <c r="AS1017" s="1"/>
      <c r="AT1017" s="1"/>
      <c r="AU1017" s="1"/>
    </row>
    <row r="1018" spans="1:47" ht="20" customHeight="1">
      <c r="A1018" s="48" t="s">
        <v>1328</v>
      </c>
      <c r="B1018" s="49">
        <v>15830</v>
      </c>
      <c r="C1018" s="50" t="s">
        <v>99</v>
      </c>
      <c r="D1018" s="50" t="s">
        <v>71</v>
      </c>
      <c r="E1018" s="50" t="s">
        <v>74</v>
      </c>
      <c r="F1018" s="39">
        <f>'Source Data'!AN1018-'Source Data'!J1018</f>
        <v>-59639</v>
      </c>
      <c r="G1018" s="39">
        <f>'Source Data'!AO1018-'Source Data'!K1018</f>
        <v>3137</v>
      </c>
      <c r="H1018" s="39">
        <f>'Source Data'!AP1018-'Source Data'!L1018</f>
        <v>142401</v>
      </c>
      <c r="I1018" s="39">
        <f>'Source Data'!AQ1018-'Source Data'!M1018</f>
        <v>121788</v>
      </c>
      <c r="J1018" s="39">
        <f>'Source Data'!AR1018-'Source Data'!N1018</f>
        <v>-79709</v>
      </c>
      <c r="K1018" s="64">
        <f t="shared" si="15"/>
        <v>127978</v>
      </c>
      <c r="L1018" s="1"/>
      <c r="M1018" s="1"/>
      <c r="N1018" s="1"/>
      <c r="O1018" s="1"/>
      <c r="P1018" s="1"/>
      <c r="Q1018" s="1"/>
      <c r="R1018" s="1"/>
      <c r="S1018" s="1"/>
      <c r="T1018" s="1"/>
      <c r="U1018" s="1"/>
      <c r="V1018" s="1"/>
      <c r="W1018" s="1"/>
      <c r="X1018" s="1"/>
      <c r="Y1018" s="1"/>
      <c r="Z1018" s="1"/>
      <c r="AA1018" s="1"/>
      <c r="AB1018" s="1"/>
      <c r="AC1018" s="1"/>
      <c r="AD1018" s="1"/>
      <c r="AE1018" s="1"/>
      <c r="AF1018" s="1"/>
      <c r="AG1018" s="1"/>
      <c r="AH1018" s="1"/>
      <c r="AI1018" s="1"/>
      <c r="AJ1018" s="1"/>
      <c r="AK1018" s="1"/>
      <c r="AL1018" s="1"/>
      <c r="AM1018" s="1"/>
      <c r="AN1018" s="1"/>
      <c r="AO1018" s="1"/>
      <c r="AP1018" s="1"/>
      <c r="AQ1018" s="1"/>
      <c r="AR1018" s="1"/>
      <c r="AS1018" s="1"/>
      <c r="AT1018" s="1"/>
      <c r="AU1018" s="1"/>
    </row>
    <row r="1019" spans="1:47" ht="20" customHeight="1">
      <c r="A1019" s="48" t="s">
        <v>1329</v>
      </c>
      <c r="B1019" s="49">
        <v>15909</v>
      </c>
      <c r="C1019" s="50" t="s">
        <v>99</v>
      </c>
      <c r="D1019" s="50" t="s">
        <v>79</v>
      </c>
      <c r="E1019" s="50" t="s">
        <v>74</v>
      </c>
      <c r="F1019" s="39">
        <f>'Source Data'!AN1019-'Source Data'!J1019</f>
        <v>511985</v>
      </c>
      <c r="G1019" s="39">
        <f>'Source Data'!AO1019-'Source Data'!K1019</f>
        <v>123116</v>
      </c>
      <c r="H1019" s="39">
        <f>'Source Data'!AP1019-'Source Data'!L1019</f>
        <v>595042</v>
      </c>
      <c r="I1019" s="39">
        <f>'Source Data'!AQ1019-'Source Data'!M1019</f>
        <v>-19132</v>
      </c>
      <c r="J1019" s="39">
        <f>'Source Data'!AR1019-'Source Data'!N1019</f>
        <v>326051</v>
      </c>
      <c r="K1019" s="64">
        <f t="shared" si="15"/>
        <v>1537062</v>
      </c>
      <c r="L1019" s="1"/>
      <c r="M1019" s="1"/>
      <c r="N1019" s="1"/>
      <c r="O1019" s="1"/>
      <c r="P1019" s="1"/>
      <c r="Q1019" s="1"/>
      <c r="R1019" s="1"/>
      <c r="S1019" s="1"/>
      <c r="T1019" s="1"/>
      <c r="U1019" s="1"/>
      <c r="V1019" s="1"/>
      <c r="W1019" s="1"/>
      <c r="X1019" s="1"/>
      <c r="Y1019" s="1"/>
      <c r="Z1019" s="1"/>
      <c r="AA1019" s="1"/>
      <c r="AB1019" s="1"/>
      <c r="AC1019" s="1"/>
      <c r="AD1019" s="1"/>
      <c r="AE1019" s="1"/>
      <c r="AF1019" s="1"/>
      <c r="AG1019" s="1"/>
      <c r="AH1019" s="1"/>
      <c r="AI1019" s="1"/>
      <c r="AJ1019" s="1"/>
      <c r="AK1019" s="1"/>
      <c r="AL1019" s="1"/>
      <c r="AM1019" s="1"/>
      <c r="AN1019" s="1"/>
      <c r="AO1019" s="1"/>
      <c r="AP1019" s="1"/>
      <c r="AQ1019" s="1"/>
      <c r="AR1019" s="1"/>
      <c r="AS1019" s="1"/>
      <c r="AT1019" s="1"/>
      <c r="AU1019" s="1"/>
    </row>
    <row r="1020" spans="1:47" ht="20" customHeight="1">
      <c r="A1020" s="48" t="s">
        <v>1330</v>
      </c>
      <c r="B1020" s="49">
        <v>26902</v>
      </c>
      <c r="C1020" s="50" t="s">
        <v>335</v>
      </c>
      <c r="D1020" s="50" t="s">
        <v>79</v>
      </c>
      <c r="E1020" s="50" t="s">
        <v>74</v>
      </c>
      <c r="F1020" s="39">
        <f>'Source Data'!AN1020-'Source Data'!J1020</f>
        <v>123757</v>
      </c>
      <c r="G1020" s="39">
        <f>'Source Data'!AO1020-'Source Data'!K1020</f>
        <v>191056</v>
      </c>
      <c r="H1020" s="39">
        <f>'Source Data'!AP1020-'Source Data'!L1020</f>
        <v>63596</v>
      </c>
      <c r="I1020" s="39">
        <f>'Source Data'!AQ1020-'Source Data'!M1020</f>
        <v>63101</v>
      </c>
      <c r="J1020" s="39">
        <f>'Source Data'!AR1020-'Source Data'!N1020</f>
        <v>86531</v>
      </c>
      <c r="K1020" s="64">
        <f t="shared" si="15"/>
        <v>528041</v>
      </c>
      <c r="L1020" s="1"/>
      <c r="M1020" s="1"/>
      <c r="N1020" s="1"/>
      <c r="O1020" s="1"/>
      <c r="P1020" s="1"/>
      <c r="Q1020" s="1"/>
      <c r="R1020" s="1"/>
      <c r="S1020" s="1"/>
      <c r="T1020" s="1"/>
      <c r="U1020" s="1"/>
      <c r="V1020" s="1"/>
      <c r="W1020" s="1"/>
      <c r="X1020" s="1"/>
      <c r="Y1020" s="1"/>
      <c r="Z1020" s="1"/>
      <c r="AA1020" s="1"/>
      <c r="AB1020" s="1"/>
      <c r="AC1020" s="1"/>
      <c r="AD1020" s="1"/>
      <c r="AE1020" s="1"/>
      <c r="AF1020" s="1"/>
      <c r="AG1020" s="1"/>
      <c r="AH1020" s="1"/>
      <c r="AI1020" s="1"/>
      <c r="AJ1020" s="1"/>
      <c r="AK1020" s="1"/>
      <c r="AL1020" s="1"/>
      <c r="AM1020" s="1"/>
      <c r="AN1020" s="1"/>
      <c r="AO1020" s="1"/>
      <c r="AP1020" s="1"/>
      <c r="AQ1020" s="1"/>
      <c r="AR1020" s="1"/>
      <c r="AS1020" s="1"/>
      <c r="AT1020" s="1"/>
      <c r="AU1020" s="1"/>
    </row>
    <row r="1021" spans="1:47" ht="20" customHeight="1">
      <c r="A1021" s="48" t="s">
        <v>1331</v>
      </c>
      <c r="B1021" s="49">
        <v>218901</v>
      </c>
      <c r="C1021" s="50" t="s">
        <v>1332</v>
      </c>
      <c r="D1021" s="50" t="s">
        <v>79</v>
      </c>
      <c r="E1021" s="50" t="s">
        <v>74</v>
      </c>
      <c r="F1021" s="39">
        <f>'Source Data'!AN1021-'Source Data'!J1021</f>
        <v>103877</v>
      </c>
      <c r="G1021" s="39">
        <f>'Source Data'!AO1021-'Source Data'!K1021</f>
        <v>46345</v>
      </c>
      <c r="H1021" s="39">
        <f>'Source Data'!AP1021-'Source Data'!L1021</f>
        <v>23419</v>
      </c>
      <c r="I1021" s="39">
        <f>'Source Data'!AQ1021-'Source Data'!M1021</f>
        <v>941</v>
      </c>
      <c r="J1021" s="39">
        <f>'Source Data'!AR1021-'Source Data'!N1021</f>
        <v>264932</v>
      </c>
      <c r="K1021" s="64">
        <f t="shared" si="15"/>
        <v>439514</v>
      </c>
      <c r="L1021" s="1"/>
      <c r="M1021" s="1"/>
      <c r="N1021" s="1"/>
      <c r="O1021" s="1"/>
      <c r="P1021" s="1"/>
      <c r="Q1021" s="1"/>
      <c r="R1021" s="1"/>
      <c r="S1021" s="1"/>
      <c r="T1021" s="1"/>
      <c r="U1021" s="1"/>
      <c r="V1021" s="1"/>
      <c r="W1021" s="1"/>
      <c r="X1021" s="1"/>
      <c r="Y1021" s="1"/>
      <c r="Z1021" s="1"/>
      <c r="AA1021" s="1"/>
      <c r="AB1021" s="1"/>
      <c r="AC1021" s="1"/>
      <c r="AD1021" s="1"/>
      <c r="AE1021" s="1"/>
      <c r="AF1021" s="1"/>
      <c r="AG1021" s="1"/>
      <c r="AH1021" s="1"/>
      <c r="AI1021" s="1"/>
      <c r="AJ1021" s="1"/>
      <c r="AK1021" s="1"/>
      <c r="AL1021" s="1"/>
      <c r="AM1021" s="1"/>
      <c r="AN1021" s="1"/>
      <c r="AO1021" s="1"/>
      <c r="AP1021" s="1"/>
      <c r="AQ1021" s="1"/>
      <c r="AR1021" s="1"/>
      <c r="AS1021" s="1"/>
      <c r="AT1021" s="1"/>
      <c r="AU1021" s="1"/>
    </row>
    <row r="1022" spans="1:47" ht="20" customHeight="1">
      <c r="A1022" s="48" t="s">
        <v>1333</v>
      </c>
      <c r="B1022" s="49">
        <v>15908</v>
      </c>
      <c r="C1022" s="50" t="s">
        <v>99</v>
      </c>
      <c r="D1022" s="50" t="s">
        <v>79</v>
      </c>
      <c r="E1022" s="50" t="s">
        <v>74</v>
      </c>
      <c r="F1022" s="39">
        <f>'Source Data'!AN1022-'Source Data'!J1022</f>
        <v>795354</v>
      </c>
      <c r="G1022" s="39">
        <f>'Source Data'!AO1022-'Source Data'!K1022</f>
        <v>-776512</v>
      </c>
      <c r="H1022" s="39">
        <f>'Source Data'!AP1022-'Source Data'!L1022</f>
        <v>1108196</v>
      </c>
      <c r="I1022" s="39">
        <f>'Source Data'!AQ1022-'Source Data'!M1022</f>
        <v>262059</v>
      </c>
      <c r="J1022" s="39">
        <f>'Source Data'!AR1022-'Source Data'!N1022</f>
        <v>543038</v>
      </c>
      <c r="K1022" s="64">
        <f t="shared" si="15"/>
        <v>1932135</v>
      </c>
      <c r="L1022" s="1"/>
      <c r="M1022" s="1"/>
      <c r="N1022" s="1"/>
      <c r="O1022" s="1"/>
      <c r="P1022" s="1"/>
      <c r="Q1022" s="1"/>
      <c r="R1022" s="1"/>
      <c r="S1022" s="1"/>
      <c r="T1022" s="1"/>
      <c r="U1022" s="1"/>
      <c r="V1022" s="1"/>
      <c r="W1022" s="1"/>
      <c r="X1022" s="1"/>
      <c r="Y1022" s="1"/>
      <c r="Z1022" s="1"/>
      <c r="AA1022" s="1"/>
      <c r="AB1022" s="1"/>
      <c r="AC1022" s="1"/>
      <c r="AD1022" s="1"/>
      <c r="AE1022" s="1"/>
      <c r="AF1022" s="1"/>
      <c r="AG1022" s="1"/>
      <c r="AH1022" s="1"/>
      <c r="AI1022" s="1"/>
      <c r="AJ1022" s="1"/>
      <c r="AK1022" s="1"/>
      <c r="AL1022" s="1"/>
      <c r="AM1022" s="1"/>
      <c r="AN1022" s="1"/>
      <c r="AO1022" s="1"/>
      <c r="AP1022" s="1"/>
      <c r="AQ1022" s="1"/>
      <c r="AR1022" s="1"/>
      <c r="AS1022" s="1"/>
      <c r="AT1022" s="1"/>
      <c r="AU1022" s="1"/>
    </row>
    <row r="1023" spans="1:47" ht="20" customHeight="1">
      <c r="A1023" s="48" t="s">
        <v>1334</v>
      </c>
      <c r="B1023" s="49">
        <v>31916</v>
      </c>
      <c r="C1023" s="50" t="s">
        <v>307</v>
      </c>
      <c r="D1023" s="50" t="s">
        <v>79</v>
      </c>
      <c r="E1023" s="50" t="s">
        <v>74</v>
      </c>
      <c r="F1023" s="39">
        <f>'Source Data'!AN1023-'Source Data'!J1023</f>
        <v>2245781</v>
      </c>
      <c r="G1023" s="39">
        <f>'Source Data'!AO1023-'Source Data'!K1023</f>
        <v>2321354</v>
      </c>
      <c r="H1023" s="39">
        <f>'Source Data'!AP1023-'Source Data'!L1023</f>
        <v>600645</v>
      </c>
      <c r="I1023" s="39">
        <f>'Source Data'!AQ1023-'Source Data'!M1023</f>
        <v>870835</v>
      </c>
      <c r="J1023" s="39">
        <f>'Source Data'!AR1023-'Source Data'!N1023</f>
        <v>629024</v>
      </c>
      <c r="K1023" s="64">
        <f t="shared" si="15"/>
        <v>6667639</v>
      </c>
      <c r="L1023" s="1"/>
      <c r="M1023" s="1"/>
      <c r="N1023" s="1"/>
      <c r="O1023" s="1"/>
      <c r="P1023" s="1"/>
      <c r="Q1023" s="1"/>
      <c r="R1023" s="1"/>
      <c r="S1023" s="1"/>
      <c r="T1023" s="1"/>
      <c r="U1023" s="1"/>
      <c r="V1023" s="1"/>
      <c r="W1023" s="1"/>
      <c r="X1023" s="1"/>
      <c r="Y1023" s="1"/>
      <c r="Z1023" s="1"/>
      <c r="AA1023" s="1"/>
      <c r="AB1023" s="1"/>
      <c r="AC1023" s="1"/>
      <c r="AD1023" s="1"/>
      <c r="AE1023" s="1"/>
      <c r="AF1023" s="1"/>
      <c r="AG1023" s="1"/>
      <c r="AH1023" s="1"/>
      <c r="AI1023" s="1"/>
      <c r="AJ1023" s="1"/>
      <c r="AK1023" s="1"/>
      <c r="AL1023" s="1"/>
      <c r="AM1023" s="1"/>
      <c r="AN1023" s="1"/>
      <c r="AO1023" s="1"/>
      <c r="AP1023" s="1"/>
      <c r="AQ1023" s="1"/>
      <c r="AR1023" s="1"/>
      <c r="AS1023" s="1"/>
      <c r="AT1023" s="1"/>
      <c r="AU1023" s="1"/>
    </row>
    <row r="1024" spans="1:47" ht="20" customHeight="1">
      <c r="A1024" s="48" t="s">
        <v>1335</v>
      </c>
      <c r="B1024" s="49">
        <v>85903</v>
      </c>
      <c r="C1024" s="50" t="s">
        <v>1169</v>
      </c>
      <c r="D1024" s="50" t="s">
        <v>79</v>
      </c>
      <c r="E1024" s="50" t="s">
        <v>74</v>
      </c>
      <c r="F1024" s="39">
        <f>'Source Data'!AN1024-'Source Data'!J1024</f>
        <v>38748</v>
      </c>
      <c r="G1024" s="39">
        <f>'Source Data'!AO1024-'Source Data'!K1024</f>
        <v>15542</v>
      </c>
      <c r="H1024" s="39">
        <f>'Source Data'!AP1024-'Source Data'!L1024</f>
        <v>24420</v>
      </c>
      <c r="I1024" s="39">
        <f>'Source Data'!AQ1024-'Source Data'!M1024</f>
        <v>24450</v>
      </c>
      <c r="J1024" s="39">
        <f>'Source Data'!AR1024-'Source Data'!N1024</f>
        <v>29758</v>
      </c>
      <c r="K1024" s="64">
        <f t="shared" si="15"/>
        <v>132918</v>
      </c>
      <c r="L1024" s="1"/>
      <c r="M1024" s="1"/>
      <c r="N1024" s="1"/>
      <c r="O1024" s="1"/>
      <c r="P1024" s="1"/>
      <c r="Q1024" s="1"/>
      <c r="R1024" s="1"/>
      <c r="S1024" s="1"/>
      <c r="T1024" s="1"/>
      <c r="U1024" s="1"/>
      <c r="V1024" s="1"/>
      <c r="W1024" s="1"/>
      <c r="X1024" s="1"/>
      <c r="Y1024" s="1"/>
      <c r="Z1024" s="1"/>
      <c r="AA1024" s="1"/>
      <c r="AB1024" s="1"/>
      <c r="AC1024" s="1"/>
      <c r="AD1024" s="1"/>
      <c r="AE1024" s="1"/>
      <c r="AF1024" s="1"/>
      <c r="AG1024" s="1"/>
      <c r="AH1024" s="1"/>
      <c r="AI1024" s="1"/>
      <c r="AJ1024" s="1"/>
      <c r="AK1024" s="1"/>
      <c r="AL1024" s="1"/>
      <c r="AM1024" s="1"/>
      <c r="AN1024" s="1"/>
      <c r="AO1024" s="1"/>
      <c r="AP1024" s="1"/>
      <c r="AQ1024" s="1"/>
      <c r="AR1024" s="1"/>
      <c r="AS1024" s="1"/>
      <c r="AT1024" s="1"/>
      <c r="AU1024" s="1"/>
    </row>
    <row r="1025" spans="1:47" ht="20" customHeight="1">
      <c r="A1025" s="48" t="s">
        <v>1336</v>
      </c>
      <c r="B1025" s="49">
        <v>15917</v>
      </c>
      <c r="C1025" s="50" t="s">
        <v>99</v>
      </c>
      <c r="D1025" s="50" t="s">
        <v>79</v>
      </c>
      <c r="E1025" s="50" t="s">
        <v>74</v>
      </c>
      <c r="F1025" s="39">
        <f>'Source Data'!AN1025-'Source Data'!J1025</f>
        <v>1264130</v>
      </c>
      <c r="G1025" s="39">
        <f>'Source Data'!AO1025-'Source Data'!K1025</f>
        <v>706582</v>
      </c>
      <c r="H1025" s="39">
        <f>'Source Data'!AP1025-'Source Data'!L1025</f>
        <v>982284</v>
      </c>
      <c r="I1025" s="39">
        <f>'Source Data'!AQ1025-'Source Data'!M1025</f>
        <v>117080</v>
      </c>
      <c r="J1025" s="39">
        <f>'Source Data'!AR1025-'Source Data'!N1025</f>
        <v>596898</v>
      </c>
      <c r="K1025" s="64">
        <f t="shared" si="15"/>
        <v>3666974</v>
      </c>
      <c r="L1025" s="1"/>
      <c r="M1025" s="1"/>
      <c r="N1025" s="1"/>
      <c r="O1025" s="1"/>
      <c r="P1025" s="1"/>
      <c r="Q1025" s="1"/>
      <c r="R1025" s="1"/>
      <c r="S1025" s="1"/>
      <c r="T1025" s="1"/>
      <c r="U1025" s="1"/>
      <c r="V1025" s="1"/>
      <c r="W1025" s="1"/>
      <c r="X1025" s="1"/>
      <c r="Y1025" s="1"/>
      <c r="Z1025" s="1"/>
      <c r="AA1025" s="1"/>
      <c r="AB1025" s="1"/>
      <c r="AC1025" s="1"/>
      <c r="AD1025" s="1"/>
      <c r="AE1025" s="1"/>
      <c r="AF1025" s="1"/>
      <c r="AG1025" s="1"/>
      <c r="AH1025" s="1"/>
      <c r="AI1025" s="1"/>
      <c r="AJ1025" s="1"/>
      <c r="AK1025" s="1"/>
      <c r="AL1025" s="1"/>
      <c r="AM1025" s="1"/>
      <c r="AN1025" s="1"/>
      <c r="AO1025" s="1"/>
      <c r="AP1025" s="1"/>
      <c r="AQ1025" s="1"/>
      <c r="AR1025" s="1"/>
      <c r="AS1025" s="1"/>
      <c r="AT1025" s="1"/>
      <c r="AU1025" s="1"/>
    </row>
    <row r="1026" spans="1:47" ht="20" customHeight="1">
      <c r="A1026" s="48" t="s">
        <v>1337</v>
      </c>
      <c r="B1026" s="49">
        <v>15912</v>
      </c>
      <c r="C1026" s="50" t="s">
        <v>99</v>
      </c>
      <c r="D1026" s="50" t="s">
        <v>79</v>
      </c>
      <c r="E1026" s="50" t="s">
        <v>74</v>
      </c>
      <c r="F1026" s="39">
        <f>'Source Data'!AN1026-'Source Data'!J1026</f>
        <v>1336813</v>
      </c>
      <c r="G1026" s="39">
        <f>'Source Data'!AO1026-'Source Data'!K1026</f>
        <v>1538798</v>
      </c>
      <c r="H1026" s="39">
        <f>'Source Data'!AP1026-'Source Data'!L1026</f>
        <v>2317110</v>
      </c>
      <c r="I1026" s="39">
        <f>'Source Data'!AQ1026-'Source Data'!M1026</f>
        <v>816998</v>
      </c>
      <c r="J1026" s="39">
        <f>'Source Data'!AR1026-'Source Data'!N1026</f>
        <v>1345097</v>
      </c>
      <c r="K1026" s="64">
        <f t="shared" si="15"/>
        <v>7354816</v>
      </c>
      <c r="L1026" s="1"/>
      <c r="M1026" s="1"/>
      <c r="N1026" s="1"/>
      <c r="O1026" s="1"/>
      <c r="P1026" s="1"/>
      <c r="Q1026" s="1"/>
      <c r="R1026" s="1"/>
      <c r="S1026" s="1"/>
      <c r="T1026" s="1"/>
      <c r="U1026" s="1"/>
      <c r="V1026" s="1"/>
      <c r="W1026" s="1"/>
      <c r="X1026" s="1"/>
      <c r="Y1026" s="1"/>
      <c r="Z1026" s="1"/>
      <c r="AA1026" s="1"/>
      <c r="AB1026" s="1"/>
      <c r="AC1026" s="1"/>
      <c r="AD1026" s="1"/>
      <c r="AE1026" s="1"/>
      <c r="AF1026" s="1"/>
      <c r="AG1026" s="1"/>
      <c r="AH1026" s="1"/>
      <c r="AI1026" s="1"/>
      <c r="AJ1026" s="1"/>
      <c r="AK1026" s="1"/>
      <c r="AL1026" s="1"/>
      <c r="AM1026" s="1"/>
      <c r="AN1026" s="1"/>
      <c r="AO1026" s="1"/>
      <c r="AP1026" s="1"/>
      <c r="AQ1026" s="1"/>
      <c r="AR1026" s="1"/>
      <c r="AS1026" s="1"/>
      <c r="AT1026" s="1"/>
      <c r="AU1026" s="1"/>
    </row>
    <row r="1027" spans="1:47" ht="20" customHeight="1">
      <c r="A1027" s="48" t="s">
        <v>1338</v>
      </c>
      <c r="B1027" s="49">
        <v>15807</v>
      </c>
      <c r="C1027" s="50" t="s">
        <v>99</v>
      </c>
      <c r="D1027" s="50" t="s">
        <v>71</v>
      </c>
      <c r="E1027" s="50" t="s">
        <v>74</v>
      </c>
      <c r="F1027" s="39">
        <f>'Source Data'!AN1027-'Source Data'!J1027</f>
        <v>-1075</v>
      </c>
      <c r="G1027" s="39">
        <f>'Source Data'!AO1027-'Source Data'!K1027</f>
        <v>54973</v>
      </c>
      <c r="H1027" s="39">
        <f>'Source Data'!AP1027-'Source Data'!L1027</f>
        <v>589747</v>
      </c>
      <c r="I1027" s="39">
        <f>'Source Data'!AQ1027-'Source Data'!M1027</f>
        <v>-503021</v>
      </c>
      <c r="J1027" s="39">
        <f>'Source Data'!AR1027-'Source Data'!N1027</f>
        <v>63380</v>
      </c>
      <c r="K1027" s="64">
        <f t="shared" si="15"/>
        <v>204004</v>
      </c>
      <c r="L1027" s="1"/>
      <c r="M1027" s="1"/>
      <c r="N1027" s="1"/>
      <c r="O1027" s="1"/>
      <c r="P1027" s="1"/>
      <c r="Q1027" s="1"/>
      <c r="R1027" s="1"/>
      <c r="S1027" s="1"/>
      <c r="T1027" s="1"/>
      <c r="U1027" s="1"/>
      <c r="V1027" s="1"/>
      <c r="W1027" s="1"/>
      <c r="X1027" s="1"/>
      <c r="Y1027" s="1"/>
      <c r="Z1027" s="1"/>
      <c r="AA1027" s="1"/>
      <c r="AB1027" s="1"/>
      <c r="AC1027" s="1"/>
      <c r="AD1027" s="1"/>
      <c r="AE1027" s="1"/>
      <c r="AF1027" s="1"/>
      <c r="AG1027" s="1"/>
      <c r="AH1027" s="1"/>
      <c r="AI1027" s="1"/>
      <c r="AJ1027" s="1"/>
      <c r="AK1027" s="1"/>
      <c r="AL1027" s="1"/>
      <c r="AM1027" s="1"/>
      <c r="AN1027" s="1"/>
      <c r="AO1027" s="1"/>
      <c r="AP1027" s="1"/>
      <c r="AQ1027" s="1"/>
      <c r="AR1027" s="1"/>
      <c r="AS1027" s="1"/>
      <c r="AT1027" s="1"/>
      <c r="AU1027" s="1"/>
    </row>
    <row r="1028" spans="1:47" ht="20" customHeight="1">
      <c r="A1028" s="48" t="s">
        <v>1339</v>
      </c>
      <c r="B1028" s="49">
        <v>101838</v>
      </c>
      <c r="C1028" s="50" t="s">
        <v>76</v>
      </c>
      <c r="D1028" s="50" t="s">
        <v>71</v>
      </c>
      <c r="E1028" s="50" t="s">
        <v>74</v>
      </c>
      <c r="F1028" s="39">
        <f>'Source Data'!AN1028-'Source Data'!J1028</f>
        <v>433811</v>
      </c>
      <c r="G1028" s="39">
        <f>'Source Data'!AO1028-'Source Data'!K1028</f>
        <v>821621</v>
      </c>
      <c r="H1028" s="39">
        <f>'Source Data'!AP1028-'Source Data'!L1028</f>
        <v>411145</v>
      </c>
      <c r="I1028" s="39">
        <f>'Source Data'!AQ1028-'Source Data'!M1028</f>
        <v>246575</v>
      </c>
      <c r="J1028" s="39">
        <f>'Source Data'!AR1028-'Source Data'!N1028</f>
        <v>8941</v>
      </c>
      <c r="K1028" s="64">
        <f t="shared" si="15"/>
        <v>1922093</v>
      </c>
      <c r="L1028" s="1"/>
      <c r="M1028" s="1"/>
      <c r="N1028" s="1"/>
      <c r="O1028" s="1"/>
      <c r="P1028" s="1"/>
      <c r="Q1028" s="1"/>
      <c r="R1028" s="1"/>
      <c r="S1028" s="1"/>
      <c r="T1028" s="1"/>
      <c r="U1028" s="1"/>
      <c r="V1028" s="1"/>
      <c r="W1028" s="1"/>
      <c r="X1028" s="1"/>
      <c r="Y1028" s="1"/>
      <c r="Z1028" s="1"/>
      <c r="AA1028" s="1"/>
      <c r="AB1028" s="1"/>
      <c r="AC1028" s="1"/>
      <c r="AD1028" s="1"/>
      <c r="AE1028" s="1"/>
      <c r="AF1028" s="1"/>
      <c r="AG1028" s="1"/>
      <c r="AH1028" s="1"/>
      <c r="AI1028" s="1"/>
      <c r="AJ1028" s="1"/>
      <c r="AK1028" s="1"/>
      <c r="AL1028" s="1"/>
      <c r="AM1028" s="1"/>
      <c r="AN1028" s="1"/>
      <c r="AO1028" s="1"/>
      <c r="AP1028" s="1"/>
      <c r="AQ1028" s="1"/>
      <c r="AR1028" s="1"/>
      <c r="AS1028" s="1"/>
      <c r="AT1028" s="1"/>
      <c r="AU1028" s="1"/>
    </row>
    <row r="1029" spans="1:47" ht="20" customHeight="1">
      <c r="A1029" s="48" t="s">
        <v>1340</v>
      </c>
      <c r="B1029" s="49">
        <v>98904</v>
      </c>
      <c r="C1029" s="50" t="s">
        <v>712</v>
      </c>
      <c r="D1029" s="50" t="s">
        <v>79</v>
      </c>
      <c r="E1029" s="50" t="s">
        <v>74</v>
      </c>
      <c r="F1029" s="39">
        <f>'Source Data'!AN1029-'Source Data'!J1029</f>
        <v>32007</v>
      </c>
      <c r="G1029" s="39">
        <f>'Source Data'!AO1029-'Source Data'!K1029</f>
        <v>20696</v>
      </c>
      <c r="H1029" s="39">
        <f>'Source Data'!AP1029-'Source Data'!L1029</f>
        <v>8770</v>
      </c>
      <c r="I1029" s="39">
        <f>'Source Data'!AQ1029-'Source Data'!M1029</f>
        <v>7300</v>
      </c>
      <c r="J1029" s="39">
        <f>'Source Data'!AR1029-'Source Data'!N1029</f>
        <v>115341</v>
      </c>
      <c r="K1029" s="64">
        <f t="shared" si="15"/>
        <v>184114</v>
      </c>
      <c r="L1029" s="1"/>
      <c r="M1029" s="1"/>
      <c r="N1029" s="1"/>
      <c r="O1029" s="1"/>
      <c r="P1029" s="1"/>
      <c r="Q1029" s="1"/>
      <c r="R1029" s="1"/>
      <c r="S1029" s="1"/>
      <c r="T1029" s="1"/>
      <c r="U1029" s="1"/>
      <c r="V1029" s="1"/>
      <c r="W1029" s="1"/>
      <c r="X1029" s="1"/>
      <c r="Y1029" s="1"/>
      <c r="Z1029" s="1"/>
      <c r="AA1029" s="1"/>
      <c r="AB1029" s="1"/>
      <c r="AC1029" s="1"/>
      <c r="AD1029" s="1"/>
      <c r="AE1029" s="1"/>
      <c r="AF1029" s="1"/>
      <c r="AG1029" s="1"/>
      <c r="AH1029" s="1"/>
      <c r="AI1029" s="1"/>
      <c r="AJ1029" s="1"/>
      <c r="AK1029" s="1"/>
      <c r="AL1029" s="1"/>
      <c r="AM1029" s="1"/>
      <c r="AN1029" s="1"/>
      <c r="AO1029" s="1"/>
      <c r="AP1029" s="1"/>
      <c r="AQ1029" s="1"/>
      <c r="AR1029" s="1"/>
      <c r="AS1029" s="1"/>
      <c r="AT1029" s="1"/>
      <c r="AU1029" s="1"/>
    </row>
    <row r="1030" spans="1:47" ht="20" customHeight="1">
      <c r="A1030" s="48" t="s">
        <v>1341</v>
      </c>
      <c r="B1030" s="49">
        <v>170907</v>
      </c>
      <c r="C1030" s="50" t="s">
        <v>448</v>
      </c>
      <c r="D1030" s="50" t="s">
        <v>79</v>
      </c>
      <c r="E1030" s="50" t="s">
        <v>74</v>
      </c>
      <c r="F1030" s="39">
        <f>'Source Data'!AN1030-'Source Data'!J1030</f>
        <v>1530029</v>
      </c>
      <c r="G1030" s="39">
        <f>'Source Data'!AO1030-'Source Data'!K1030</f>
        <v>1275440</v>
      </c>
      <c r="H1030" s="39">
        <f>'Source Data'!AP1030-'Source Data'!L1030</f>
        <v>1065030</v>
      </c>
      <c r="I1030" s="39">
        <f>'Source Data'!AQ1030-'Source Data'!M1030</f>
        <v>569101</v>
      </c>
      <c r="J1030" s="39">
        <f>'Source Data'!AR1030-'Source Data'!N1030</f>
        <v>290365</v>
      </c>
      <c r="K1030" s="64">
        <f t="shared" ref="K1030:K1093" si="16">SUM(F1030:J1030)</f>
        <v>4729965</v>
      </c>
      <c r="L1030" s="1"/>
      <c r="M1030" s="1"/>
      <c r="N1030" s="1"/>
      <c r="O1030" s="1"/>
      <c r="P1030" s="1"/>
      <c r="Q1030" s="1"/>
      <c r="R1030" s="1"/>
      <c r="S1030" s="1"/>
      <c r="T1030" s="1"/>
      <c r="U1030" s="1"/>
      <c r="V1030" s="1"/>
      <c r="W1030" s="1"/>
      <c r="X1030" s="1"/>
      <c r="Y1030" s="1"/>
      <c r="Z1030" s="1"/>
      <c r="AA1030" s="1"/>
      <c r="AB1030" s="1"/>
      <c r="AC1030" s="1"/>
      <c r="AD1030" s="1"/>
      <c r="AE1030" s="1"/>
      <c r="AF1030" s="1"/>
      <c r="AG1030" s="1"/>
      <c r="AH1030" s="1"/>
      <c r="AI1030" s="1"/>
      <c r="AJ1030" s="1"/>
      <c r="AK1030" s="1"/>
      <c r="AL1030" s="1"/>
      <c r="AM1030" s="1"/>
      <c r="AN1030" s="1"/>
      <c r="AO1030" s="1"/>
      <c r="AP1030" s="1"/>
      <c r="AQ1030" s="1"/>
      <c r="AR1030" s="1"/>
      <c r="AS1030" s="1"/>
      <c r="AT1030" s="1"/>
      <c r="AU1030" s="1"/>
    </row>
    <row r="1031" spans="1:47" ht="20" customHeight="1">
      <c r="A1031" s="48" t="s">
        <v>1342</v>
      </c>
      <c r="B1031" s="49">
        <v>101920</v>
      </c>
      <c r="C1031" s="50" t="s">
        <v>76</v>
      </c>
      <c r="D1031" s="50" t="s">
        <v>79</v>
      </c>
      <c r="E1031" s="50" t="s">
        <v>74</v>
      </c>
      <c r="F1031" s="39">
        <f>'Source Data'!AN1031-'Source Data'!J1031</f>
        <v>2168638</v>
      </c>
      <c r="G1031" s="39">
        <f>'Source Data'!AO1031-'Source Data'!K1031</f>
        <v>2749020</v>
      </c>
      <c r="H1031" s="39">
        <f>'Source Data'!AP1031-'Source Data'!L1031</f>
        <v>3934699</v>
      </c>
      <c r="I1031" s="39">
        <f>'Source Data'!AQ1031-'Source Data'!M1031</f>
        <v>4684924</v>
      </c>
      <c r="J1031" s="39">
        <f>'Source Data'!AR1031-'Source Data'!N1031</f>
        <v>2960494</v>
      </c>
      <c r="K1031" s="64">
        <f t="shared" si="16"/>
        <v>16497775</v>
      </c>
      <c r="L1031" s="1"/>
      <c r="M1031" s="1"/>
      <c r="N1031" s="1"/>
      <c r="O1031" s="1"/>
      <c r="P1031" s="1"/>
      <c r="Q1031" s="1"/>
      <c r="R1031" s="1"/>
      <c r="S1031" s="1"/>
      <c r="T1031" s="1"/>
      <c r="U1031" s="1"/>
      <c r="V1031" s="1"/>
      <c r="W1031" s="1"/>
      <c r="X1031" s="1"/>
      <c r="Y1031" s="1"/>
      <c r="Z1031" s="1"/>
      <c r="AA1031" s="1"/>
      <c r="AB1031" s="1"/>
      <c r="AC1031" s="1"/>
      <c r="AD1031" s="1"/>
      <c r="AE1031" s="1"/>
      <c r="AF1031" s="1"/>
      <c r="AG1031" s="1"/>
      <c r="AH1031" s="1"/>
      <c r="AI1031" s="1"/>
      <c r="AJ1031" s="1"/>
      <c r="AK1031" s="1"/>
      <c r="AL1031" s="1"/>
      <c r="AM1031" s="1"/>
      <c r="AN1031" s="1"/>
      <c r="AO1031" s="1"/>
      <c r="AP1031" s="1"/>
      <c r="AQ1031" s="1"/>
      <c r="AR1031" s="1"/>
      <c r="AS1031" s="1"/>
      <c r="AT1031" s="1"/>
      <c r="AU1031" s="1"/>
    </row>
    <row r="1032" spans="1:47" ht="20" customHeight="1">
      <c r="A1032" s="48" t="s">
        <v>1343</v>
      </c>
      <c r="B1032" s="49">
        <v>117907</v>
      </c>
      <c r="C1032" s="50" t="s">
        <v>262</v>
      </c>
      <c r="D1032" s="50" t="s">
        <v>79</v>
      </c>
      <c r="E1032" s="50" t="s">
        <v>1344</v>
      </c>
      <c r="F1032" s="39">
        <f>'Source Data'!AN1032-'Source Data'!J1032</f>
        <v>-80041</v>
      </c>
      <c r="G1032" s="39">
        <f>'Source Data'!AO1032-'Source Data'!K1032</f>
        <v>-38975</v>
      </c>
      <c r="H1032" s="39">
        <f>'Source Data'!AP1032-'Source Data'!L1032</f>
        <v>-25913</v>
      </c>
      <c r="I1032" s="39">
        <f>'Source Data'!AQ1032-'Source Data'!M1032</f>
        <v>-23985</v>
      </c>
      <c r="J1032" s="39">
        <f>'Source Data'!AR1032-'Source Data'!N1032</f>
        <v>-11706</v>
      </c>
      <c r="K1032" s="64">
        <f t="shared" si="16"/>
        <v>-180620</v>
      </c>
      <c r="L1032" s="1"/>
      <c r="M1032" s="1"/>
      <c r="N1032" s="1"/>
      <c r="O1032" s="1"/>
      <c r="P1032" s="1"/>
      <c r="Q1032" s="1"/>
      <c r="R1032" s="1"/>
      <c r="S1032" s="1"/>
      <c r="T1032" s="1"/>
      <c r="U1032" s="1"/>
      <c r="V1032" s="1"/>
      <c r="W1032" s="1"/>
      <c r="X1032" s="1"/>
      <c r="Y1032" s="1"/>
      <c r="Z1032" s="1"/>
      <c r="AA1032" s="1"/>
      <c r="AB1032" s="1"/>
      <c r="AC1032" s="1"/>
      <c r="AD1032" s="1"/>
      <c r="AE1032" s="1"/>
      <c r="AF1032" s="1"/>
      <c r="AG1032" s="1"/>
      <c r="AH1032" s="1"/>
      <c r="AI1032" s="1"/>
      <c r="AJ1032" s="1"/>
      <c r="AK1032" s="1"/>
      <c r="AL1032" s="1"/>
      <c r="AM1032" s="1"/>
      <c r="AN1032" s="1"/>
      <c r="AO1032" s="1"/>
      <c r="AP1032" s="1"/>
      <c r="AQ1032" s="1"/>
      <c r="AR1032" s="1"/>
      <c r="AS1032" s="1"/>
      <c r="AT1032" s="1"/>
      <c r="AU1032" s="1"/>
    </row>
    <row r="1033" spans="1:47" ht="20" customHeight="1">
      <c r="A1033" s="48" t="s">
        <v>1345</v>
      </c>
      <c r="B1033" s="49">
        <v>92907</v>
      </c>
      <c r="C1033" s="50" t="s">
        <v>561</v>
      </c>
      <c r="D1033" s="50" t="s">
        <v>79</v>
      </c>
      <c r="E1033" s="50" t="s">
        <v>74</v>
      </c>
      <c r="F1033" s="39">
        <f>'Source Data'!AN1033-'Source Data'!J1033</f>
        <v>100949</v>
      </c>
      <c r="G1033" s="39">
        <f>'Source Data'!AO1033-'Source Data'!K1033</f>
        <v>245454</v>
      </c>
      <c r="H1033" s="39">
        <f>'Source Data'!AP1033-'Source Data'!L1033</f>
        <v>136243</v>
      </c>
      <c r="I1033" s="39">
        <f>'Source Data'!AQ1033-'Source Data'!M1033</f>
        <v>106973</v>
      </c>
      <c r="J1033" s="39">
        <f>'Source Data'!AR1033-'Source Data'!N1033</f>
        <v>143334</v>
      </c>
      <c r="K1033" s="64">
        <f t="shared" si="16"/>
        <v>732953</v>
      </c>
      <c r="L1033" s="1"/>
      <c r="M1033" s="1"/>
      <c r="N1033" s="1"/>
      <c r="O1033" s="1"/>
      <c r="P1033" s="1"/>
      <c r="Q1033" s="1"/>
      <c r="R1033" s="1"/>
      <c r="S1033" s="1"/>
      <c r="T1033" s="1"/>
      <c r="U1033" s="1"/>
      <c r="V1033" s="1"/>
      <c r="W1033" s="1"/>
      <c r="X1033" s="1"/>
      <c r="Y1033" s="1"/>
      <c r="Z1033" s="1"/>
      <c r="AA1033" s="1"/>
      <c r="AB1033" s="1"/>
      <c r="AC1033" s="1"/>
      <c r="AD1033" s="1"/>
      <c r="AE1033" s="1"/>
      <c r="AF1033" s="1"/>
      <c r="AG1033" s="1"/>
      <c r="AH1033" s="1"/>
      <c r="AI1033" s="1"/>
      <c r="AJ1033" s="1"/>
      <c r="AK1033" s="1"/>
      <c r="AL1033" s="1"/>
      <c r="AM1033" s="1"/>
      <c r="AN1033" s="1"/>
      <c r="AO1033" s="1"/>
      <c r="AP1033" s="1"/>
      <c r="AQ1033" s="1"/>
      <c r="AR1033" s="1"/>
      <c r="AS1033" s="1"/>
      <c r="AT1033" s="1"/>
      <c r="AU1033" s="1"/>
    </row>
    <row r="1034" spans="1:47" ht="20" customHeight="1">
      <c r="A1034" s="48" t="s">
        <v>1346</v>
      </c>
      <c r="B1034" s="49">
        <v>101919</v>
      </c>
      <c r="C1034" s="50" t="s">
        <v>76</v>
      </c>
      <c r="D1034" s="50" t="s">
        <v>79</v>
      </c>
      <c r="E1034" s="50" t="s">
        <v>74</v>
      </c>
      <c r="F1034" s="39">
        <f>'Source Data'!AN1034-'Source Data'!J1034</f>
        <v>2835287</v>
      </c>
      <c r="G1034" s="39">
        <f>'Source Data'!AO1034-'Source Data'!K1034</f>
        <v>-2088113</v>
      </c>
      <c r="H1034" s="39">
        <f>'Source Data'!AP1034-'Source Data'!L1034</f>
        <v>3569181</v>
      </c>
      <c r="I1034" s="39">
        <f>'Source Data'!AQ1034-'Source Data'!M1034</f>
        <v>1049329</v>
      </c>
      <c r="J1034" s="39">
        <f>'Source Data'!AR1034-'Source Data'!N1034</f>
        <v>2134289</v>
      </c>
      <c r="K1034" s="64">
        <f t="shared" si="16"/>
        <v>7499973</v>
      </c>
      <c r="L1034" s="1"/>
      <c r="M1034" s="1"/>
      <c r="N1034" s="1"/>
      <c r="O1034" s="1"/>
      <c r="P1034" s="1"/>
      <c r="Q1034" s="1"/>
      <c r="R1034" s="1"/>
      <c r="S1034" s="1"/>
      <c r="T1034" s="1"/>
      <c r="U1034" s="1"/>
      <c r="V1034" s="1"/>
      <c r="W1034" s="1"/>
      <c r="X1034" s="1"/>
      <c r="Y1034" s="1"/>
      <c r="Z1034" s="1"/>
      <c r="AA1034" s="1"/>
      <c r="AB1034" s="1"/>
      <c r="AC1034" s="1"/>
      <c r="AD1034" s="1"/>
      <c r="AE1034" s="1"/>
      <c r="AF1034" s="1"/>
      <c r="AG1034" s="1"/>
      <c r="AH1034" s="1"/>
      <c r="AI1034" s="1"/>
      <c r="AJ1034" s="1"/>
      <c r="AK1034" s="1"/>
      <c r="AL1034" s="1"/>
      <c r="AM1034" s="1"/>
      <c r="AN1034" s="1"/>
      <c r="AO1034" s="1"/>
      <c r="AP1034" s="1"/>
      <c r="AQ1034" s="1"/>
      <c r="AR1034" s="1"/>
      <c r="AS1034" s="1"/>
      <c r="AT1034" s="1"/>
      <c r="AU1034" s="1"/>
    </row>
    <row r="1035" spans="1:47" ht="20" customHeight="1">
      <c r="A1035" s="48" t="s">
        <v>1347</v>
      </c>
      <c r="B1035" s="49">
        <v>140907</v>
      </c>
      <c r="C1035" s="50" t="s">
        <v>128</v>
      </c>
      <c r="D1035" s="50" t="s">
        <v>79</v>
      </c>
      <c r="E1035" s="50" t="s">
        <v>74</v>
      </c>
      <c r="F1035" s="39">
        <f>'Source Data'!AN1035-'Source Data'!J1035</f>
        <v>-63430</v>
      </c>
      <c r="G1035" s="39">
        <f>'Source Data'!AO1035-'Source Data'!K1035</f>
        <v>5094</v>
      </c>
      <c r="H1035" s="39">
        <f>'Source Data'!AP1035-'Source Data'!L1035</f>
        <v>31892</v>
      </c>
      <c r="I1035" s="39">
        <f>'Source Data'!AQ1035-'Source Data'!M1035</f>
        <v>39305</v>
      </c>
      <c r="J1035" s="39">
        <f>'Source Data'!AR1035-'Source Data'!N1035</f>
        <v>72944</v>
      </c>
      <c r="K1035" s="64">
        <f t="shared" si="16"/>
        <v>85805</v>
      </c>
      <c r="L1035" s="1"/>
      <c r="M1035" s="1"/>
      <c r="N1035" s="1"/>
      <c r="O1035" s="1"/>
      <c r="P1035" s="1"/>
      <c r="Q1035" s="1"/>
      <c r="R1035" s="1"/>
      <c r="S1035" s="1"/>
      <c r="T1035" s="1"/>
      <c r="U1035" s="1"/>
      <c r="V1035" s="1"/>
      <c r="W1035" s="1"/>
      <c r="X1035" s="1"/>
      <c r="Y1035" s="1"/>
      <c r="Z1035" s="1"/>
      <c r="AA1035" s="1"/>
      <c r="AB1035" s="1"/>
      <c r="AC1035" s="1"/>
      <c r="AD1035" s="1"/>
      <c r="AE1035" s="1"/>
      <c r="AF1035" s="1"/>
      <c r="AG1035" s="1"/>
      <c r="AH1035" s="1"/>
      <c r="AI1035" s="1"/>
      <c r="AJ1035" s="1"/>
      <c r="AK1035" s="1"/>
      <c r="AL1035" s="1"/>
      <c r="AM1035" s="1"/>
      <c r="AN1035" s="1"/>
      <c r="AO1035" s="1"/>
      <c r="AP1035" s="1"/>
      <c r="AQ1035" s="1"/>
      <c r="AR1035" s="1"/>
      <c r="AS1035" s="1"/>
      <c r="AT1035" s="1"/>
      <c r="AU1035" s="1"/>
    </row>
    <row r="1036" spans="1:47" ht="20" customHeight="1">
      <c r="A1036" s="48" t="s">
        <v>1348</v>
      </c>
      <c r="B1036" s="49">
        <v>184902</v>
      </c>
      <c r="C1036" s="50" t="s">
        <v>106</v>
      </c>
      <c r="D1036" s="50" t="s">
        <v>79</v>
      </c>
      <c r="E1036" s="50" t="s">
        <v>74</v>
      </c>
      <c r="F1036" s="39">
        <f>'Source Data'!AN1036-'Source Data'!J1036</f>
        <v>403003</v>
      </c>
      <c r="G1036" s="39">
        <f>'Source Data'!AO1036-'Source Data'!K1036</f>
        <v>414161</v>
      </c>
      <c r="H1036" s="39">
        <f>'Source Data'!AP1036-'Source Data'!L1036</f>
        <v>554668</v>
      </c>
      <c r="I1036" s="39">
        <f>'Source Data'!AQ1036-'Source Data'!M1036</f>
        <v>159177</v>
      </c>
      <c r="J1036" s="39">
        <f>'Source Data'!AR1036-'Source Data'!N1036</f>
        <v>555901</v>
      </c>
      <c r="K1036" s="64">
        <f t="shared" si="16"/>
        <v>2086910</v>
      </c>
      <c r="L1036" s="1"/>
      <c r="M1036" s="1"/>
      <c r="N1036" s="1"/>
      <c r="O1036" s="1"/>
      <c r="P1036" s="1"/>
      <c r="Q1036" s="1"/>
      <c r="R1036" s="1"/>
      <c r="S1036" s="1"/>
      <c r="T1036" s="1"/>
      <c r="U1036" s="1"/>
      <c r="V1036" s="1"/>
      <c r="W1036" s="1"/>
      <c r="X1036" s="1"/>
      <c r="Y1036" s="1"/>
      <c r="Z1036" s="1"/>
      <c r="AA1036" s="1"/>
      <c r="AB1036" s="1"/>
      <c r="AC1036" s="1"/>
      <c r="AD1036" s="1"/>
      <c r="AE1036" s="1"/>
      <c r="AF1036" s="1"/>
      <c r="AG1036" s="1"/>
      <c r="AH1036" s="1"/>
      <c r="AI1036" s="1"/>
      <c r="AJ1036" s="1"/>
      <c r="AK1036" s="1"/>
      <c r="AL1036" s="1"/>
      <c r="AM1036" s="1"/>
      <c r="AN1036" s="1"/>
      <c r="AO1036" s="1"/>
      <c r="AP1036" s="1"/>
      <c r="AQ1036" s="1"/>
      <c r="AR1036" s="1"/>
      <c r="AS1036" s="1"/>
      <c r="AT1036" s="1"/>
      <c r="AU1036" s="1"/>
    </row>
    <row r="1037" spans="1:47" ht="20" customHeight="1">
      <c r="A1037" s="48" t="s">
        <v>1349</v>
      </c>
      <c r="B1037" s="49">
        <v>63903</v>
      </c>
      <c r="C1037" s="50" t="s">
        <v>1131</v>
      </c>
      <c r="D1037" s="50" t="s">
        <v>79</v>
      </c>
      <c r="E1037" s="50" t="s">
        <v>74</v>
      </c>
      <c r="F1037" s="39">
        <f>'Source Data'!AN1037-'Source Data'!J1037</f>
        <v>-52596</v>
      </c>
      <c r="G1037" s="39">
        <f>'Source Data'!AO1037-'Source Data'!K1037</f>
        <v>-36245</v>
      </c>
      <c r="H1037" s="39">
        <f>'Source Data'!AP1037-'Source Data'!L1037</f>
        <v>15029</v>
      </c>
      <c r="I1037" s="39">
        <f>'Source Data'!AQ1037-'Source Data'!M1037</f>
        <v>79242</v>
      </c>
      <c r="J1037" s="39">
        <f>'Source Data'!AR1037-'Source Data'!N1037</f>
        <v>50182</v>
      </c>
      <c r="K1037" s="64">
        <f t="shared" si="16"/>
        <v>55612</v>
      </c>
      <c r="L1037" s="1"/>
      <c r="M1037" s="1"/>
      <c r="N1037" s="1"/>
      <c r="O1037" s="1"/>
      <c r="P1037" s="1"/>
      <c r="Q1037" s="1"/>
      <c r="R1037" s="1"/>
      <c r="S1037" s="1"/>
      <c r="T1037" s="1"/>
      <c r="U1037" s="1"/>
      <c r="V1037" s="1"/>
      <c r="W1037" s="1"/>
      <c r="X1037" s="1"/>
      <c r="Y1037" s="1"/>
      <c r="Z1037" s="1"/>
      <c r="AA1037" s="1"/>
      <c r="AB1037" s="1"/>
      <c r="AC1037" s="1"/>
      <c r="AD1037" s="1"/>
      <c r="AE1037" s="1"/>
      <c r="AF1037" s="1"/>
      <c r="AG1037" s="1"/>
      <c r="AH1037" s="1"/>
      <c r="AI1037" s="1"/>
      <c r="AJ1037" s="1"/>
      <c r="AK1037" s="1"/>
      <c r="AL1037" s="1"/>
      <c r="AM1037" s="1"/>
      <c r="AN1037" s="1"/>
      <c r="AO1037" s="1"/>
      <c r="AP1037" s="1"/>
      <c r="AQ1037" s="1"/>
      <c r="AR1037" s="1"/>
      <c r="AS1037" s="1"/>
      <c r="AT1037" s="1"/>
      <c r="AU1037" s="1"/>
    </row>
    <row r="1038" spans="1:47" ht="20" customHeight="1">
      <c r="A1038" s="48" t="s">
        <v>1350</v>
      </c>
      <c r="B1038" s="49">
        <v>229905</v>
      </c>
      <c r="C1038" s="50" t="s">
        <v>387</v>
      </c>
      <c r="D1038" s="50" t="s">
        <v>79</v>
      </c>
      <c r="E1038" s="50" t="s">
        <v>74</v>
      </c>
      <c r="F1038" s="39">
        <f>'Source Data'!AN1038-'Source Data'!J1038</f>
        <v>64164</v>
      </c>
      <c r="G1038" s="39">
        <f>'Source Data'!AO1038-'Source Data'!K1038</f>
        <v>15130</v>
      </c>
      <c r="H1038" s="39">
        <f>'Source Data'!AP1038-'Source Data'!L1038</f>
        <v>92572</v>
      </c>
      <c r="I1038" s="39">
        <f>'Source Data'!AQ1038-'Source Data'!M1038</f>
        <v>42996</v>
      </c>
      <c r="J1038" s="39">
        <f>'Source Data'!AR1038-'Source Data'!N1038</f>
        <v>28456</v>
      </c>
      <c r="K1038" s="64">
        <f t="shared" si="16"/>
        <v>243318</v>
      </c>
      <c r="L1038" s="1"/>
      <c r="M1038" s="1"/>
      <c r="N1038" s="1"/>
      <c r="O1038" s="1"/>
      <c r="P1038" s="1"/>
      <c r="Q1038" s="1"/>
      <c r="R1038" s="1"/>
      <c r="S1038" s="1"/>
      <c r="T1038" s="1"/>
      <c r="U1038" s="1"/>
      <c r="V1038" s="1"/>
      <c r="W1038" s="1"/>
      <c r="X1038" s="1"/>
      <c r="Y1038" s="1"/>
      <c r="Z1038" s="1"/>
      <c r="AA1038" s="1"/>
      <c r="AB1038" s="1"/>
      <c r="AC1038" s="1"/>
      <c r="AD1038" s="1"/>
      <c r="AE1038" s="1"/>
      <c r="AF1038" s="1"/>
      <c r="AG1038" s="1"/>
      <c r="AH1038" s="1"/>
      <c r="AI1038" s="1"/>
      <c r="AJ1038" s="1"/>
      <c r="AK1038" s="1"/>
      <c r="AL1038" s="1"/>
      <c r="AM1038" s="1"/>
      <c r="AN1038" s="1"/>
      <c r="AO1038" s="1"/>
      <c r="AP1038" s="1"/>
      <c r="AQ1038" s="1"/>
      <c r="AR1038" s="1"/>
      <c r="AS1038" s="1"/>
      <c r="AT1038" s="1"/>
      <c r="AU1038" s="1"/>
    </row>
    <row r="1039" spans="1:47" ht="20" customHeight="1">
      <c r="A1039" s="48" t="s">
        <v>1351</v>
      </c>
      <c r="B1039" s="49">
        <v>57836</v>
      </c>
      <c r="C1039" s="50" t="s">
        <v>70</v>
      </c>
      <c r="D1039" s="50" t="s">
        <v>71</v>
      </c>
      <c r="E1039" s="50" t="s">
        <v>74</v>
      </c>
      <c r="F1039" s="39">
        <f>'Source Data'!AN1039-'Source Data'!J1039</f>
        <v>0</v>
      </c>
      <c r="G1039" s="39">
        <f>'Source Data'!AO1039-'Source Data'!K1039</f>
        <v>46600</v>
      </c>
      <c r="H1039" s="39">
        <f>'Source Data'!AP1039-'Source Data'!L1039</f>
        <v>76368</v>
      </c>
      <c r="I1039" s="39">
        <f>'Source Data'!AQ1039-'Source Data'!M1039</f>
        <v>-2019</v>
      </c>
      <c r="J1039" s="39">
        <f>'Source Data'!AR1039-'Source Data'!N1039</f>
        <v>74707</v>
      </c>
      <c r="K1039" s="64">
        <f t="shared" si="16"/>
        <v>195656</v>
      </c>
      <c r="L1039" s="1"/>
      <c r="M1039" s="1"/>
      <c r="N1039" s="1"/>
      <c r="O1039" s="1"/>
      <c r="P1039" s="1"/>
      <c r="Q1039" s="1"/>
      <c r="R1039" s="1"/>
      <c r="S1039" s="1"/>
      <c r="T1039" s="1"/>
      <c r="U1039" s="1"/>
      <c r="V1039" s="1"/>
      <c r="W1039" s="1"/>
      <c r="X1039" s="1"/>
      <c r="Y1039" s="1"/>
      <c r="Z1039" s="1"/>
      <c r="AA1039" s="1"/>
      <c r="AB1039" s="1"/>
      <c r="AC1039" s="1"/>
      <c r="AD1039" s="1"/>
      <c r="AE1039" s="1"/>
      <c r="AF1039" s="1"/>
      <c r="AG1039" s="1"/>
      <c r="AH1039" s="1"/>
      <c r="AI1039" s="1"/>
      <c r="AJ1039" s="1"/>
      <c r="AK1039" s="1"/>
      <c r="AL1039" s="1"/>
      <c r="AM1039" s="1"/>
      <c r="AN1039" s="1"/>
      <c r="AO1039" s="1"/>
      <c r="AP1039" s="1"/>
      <c r="AQ1039" s="1"/>
      <c r="AR1039" s="1"/>
      <c r="AS1039" s="1"/>
      <c r="AT1039" s="1"/>
      <c r="AU1039" s="1"/>
    </row>
    <row r="1040" spans="1:47" ht="20" customHeight="1">
      <c r="A1040" s="48" t="s">
        <v>1352</v>
      </c>
      <c r="B1040" s="49">
        <v>13801</v>
      </c>
      <c r="C1040" s="50" t="s">
        <v>206</v>
      </c>
      <c r="D1040" s="50" t="s">
        <v>71</v>
      </c>
      <c r="E1040" s="50" t="s">
        <v>74</v>
      </c>
      <c r="F1040" s="39">
        <f>'Source Data'!AN1040-'Source Data'!J1040</f>
        <v>0</v>
      </c>
      <c r="G1040" s="39">
        <f>'Source Data'!AO1040-'Source Data'!K1040</f>
        <v>-46063</v>
      </c>
      <c r="H1040" s="39">
        <f>'Source Data'!AP1040-'Source Data'!L1040</f>
        <v>-21156</v>
      </c>
      <c r="I1040" s="39">
        <f>'Source Data'!AQ1040-'Source Data'!M1040</f>
        <v>25667</v>
      </c>
      <c r="J1040" s="39">
        <f>'Source Data'!AR1040-'Source Data'!N1040</f>
        <v>41552</v>
      </c>
      <c r="K1040" s="64">
        <f t="shared" si="16"/>
        <v>0</v>
      </c>
      <c r="L1040" s="1"/>
      <c r="M1040" s="1"/>
      <c r="N1040" s="1"/>
      <c r="O1040" s="1"/>
      <c r="P1040" s="1"/>
      <c r="Q1040" s="1"/>
      <c r="R1040" s="1"/>
      <c r="S1040" s="1"/>
      <c r="T1040" s="1"/>
      <c r="U1040" s="1"/>
      <c r="V1040" s="1"/>
      <c r="W1040" s="1"/>
      <c r="X1040" s="1"/>
      <c r="Y1040" s="1"/>
      <c r="Z1040" s="1"/>
      <c r="AA1040" s="1"/>
      <c r="AB1040" s="1"/>
      <c r="AC1040" s="1"/>
      <c r="AD1040" s="1"/>
      <c r="AE1040" s="1"/>
      <c r="AF1040" s="1"/>
      <c r="AG1040" s="1"/>
      <c r="AH1040" s="1"/>
      <c r="AI1040" s="1"/>
      <c r="AJ1040" s="1"/>
      <c r="AK1040" s="1"/>
      <c r="AL1040" s="1"/>
      <c r="AM1040" s="1"/>
      <c r="AN1040" s="1"/>
      <c r="AO1040" s="1"/>
      <c r="AP1040" s="1"/>
      <c r="AQ1040" s="1"/>
      <c r="AR1040" s="1"/>
      <c r="AS1040" s="1"/>
      <c r="AT1040" s="1"/>
      <c r="AU1040" s="1"/>
    </row>
    <row r="1041" spans="1:47" ht="20" customHeight="1">
      <c r="A1041" s="48" t="s">
        <v>1353</v>
      </c>
      <c r="B1041" s="49">
        <v>79910</v>
      </c>
      <c r="C1041" s="50" t="s">
        <v>626</v>
      </c>
      <c r="D1041" s="50" t="s">
        <v>79</v>
      </c>
      <c r="E1041" s="50" t="s">
        <v>74</v>
      </c>
      <c r="F1041" s="39">
        <f>'Source Data'!AN1041-'Source Data'!J1041</f>
        <v>99049</v>
      </c>
      <c r="G1041" s="39">
        <f>'Source Data'!AO1041-'Source Data'!K1041</f>
        <v>42277</v>
      </c>
      <c r="H1041" s="39">
        <f>'Source Data'!AP1041-'Source Data'!L1041</f>
        <v>604377</v>
      </c>
      <c r="I1041" s="39">
        <f>'Source Data'!AQ1041-'Source Data'!M1041</f>
        <v>158437</v>
      </c>
      <c r="J1041" s="39">
        <f>'Source Data'!AR1041-'Source Data'!N1041</f>
        <v>549819</v>
      </c>
      <c r="K1041" s="64">
        <f t="shared" si="16"/>
        <v>1453959</v>
      </c>
      <c r="L1041" s="1"/>
      <c r="M1041" s="1"/>
      <c r="N1041" s="1"/>
      <c r="O1041" s="1"/>
      <c r="P1041" s="1"/>
      <c r="Q1041" s="1"/>
      <c r="R1041" s="1"/>
      <c r="S1041" s="1"/>
      <c r="T1041" s="1"/>
      <c r="U1041" s="1"/>
      <c r="V1041" s="1"/>
      <c r="W1041" s="1"/>
      <c r="X1041" s="1"/>
      <c r="Y1041" s="1"/>
      <c r="Z1041" s="1"/>
      <c r="AA1041" s="1"/>
      <c r="AB1041" s="1"/>
      <c r="AC1041" s="1"/>
      <c r="AD1041" s="1"/>
      <c r="AE1041" s="1"/>
      <c r="AF1041" s="1"/>
      <c r="AG1041" s="1"/>
      <c r="AH1041" s="1"/>
      <c r="AI1041" s="1"/>
      <c r="AJ1041" s="1"/>
      <c r="AK1041" s="1"/>
      <c r="AL1041" s="1"/>
      <c r="AM1041" s="1"/>
      <c r="AN1041" s="1"/>
      <c r="AO1041" s="1"/>
      <c r="AP1041" s="1"/>
      <c r="AQ1041" s="1"/>
      <c r="AR1041" s="1"/>
      <c r="AS1041" s="1"/>
      <c r="AT1041" s="1"/>
      <c r="AU1041" s="1"/>
    </row>
    <row r="1042" spans="1:47" ht="20" customHeight="1">
      <c r="A1042" s="48" t="s">
        <v>1354</v>
      </c>
      <c r="B1042" s="49">
        <v>127906</v>
      </c>
      <c r="C1042" s="50" t="s">
        <v>139</v>
      </c>
      <c r="D1042" s="50" t="s">
        <v>79</v>
      </c>
      <c r="E1042" s="50" t="s">
        <v>74</v>
      </c>
      <c r="F1042" s="39">
        <f>'Source Data'!AN1042-'Source Data'!J1042</f>
        <v>12494</v>
      </c>
      <c r="G1042" s="39">
        <f>'Source Data'!AO1042-'Source Data'!K1042</f>
        <v>46655</v>
      </c>
      <c r="H1042" s="39">
        <f>'Source Data'!AP1042-'Source Data'!L1042</f>
        <v>110121</v>
      </c>
      <c r="I1042" s="39">
        <f>'Source Data'!AQ1042-'Source Data'!M1042</f>
        <v>40676</v>
      </c>
      <c r="J1042" s="39">
        <f>'Source Data'!AR1042-'Source Data'!N1042</f>
        <v>183140</v>
      </c>
      <c r="K1042" s="64">
        <f t="shared" si="16"/>
        <v>393086</v>
      </c>
      <c r="L1042" s="1"/>
      <c r="M1042" s="1"/>
      <c r="N1042" s="1"/>
      <c r="O1042" s="1"/>
      <c r="P1042" s="1"/>
      <c r="Q1042" s="1"/>
      <c r="R1042" s="1"/>
      <c r="S1042" s="1"/>
      <c r="T1042" s="1"/>
      <c r="U1042" s="1"/>
      <c r="V1042" s="1"/>
      <c r="W1042" s="1"/>
      <c r="X1042" s="1"/>
      <c r="Y1042" s="1"/>
      <c r="Z1042" s="1"/>
      <c r="AA1042" s="1"/>
      <c r="AB1042" s="1"/>
      <c r="AC1042" s="1"/>
      <c r="AD1042" s="1"/>
      <c r="AE1042" s="1"/>
      <c r="AF1042" s="1"/>
      <c r="AG1042" s="1"/>
      <c r="AH1042" s="1"/>
      <c r="AI1042" s="1"/>
      <c r="AJ1042" s="1"/>
      <c r="AK1042" s="1"/>
      <c r="AL1042" s="1"/>
      <c r="AM1042" s="1"/>
      <c r="AN1042" s="1"/>
      <c r="AO1042" s="1"/>
      <c r="AP1042" s="1"/>
      <c r="AQ1042" s="1"/>
      <c r="AR1042" s="1"/>
      <c r="AS1042" s="1"/>
      <c r="AT1042" s="1"/>
      <c r="AU1042" s="1"/>
    </row>
    <row r="1043" spans="1:47" ht="20" customHeight="1">
      <c r="A1043" s="48" t="s">
        <v>1355</v>
      </c>
      <c r="B1043" s="49">
        <v>156902</v>
      </c>
      <c r="C1043" s="50" t="s">
        <v>685</v>
      </c>
      <c r="D1043" s="50" t="s">
        <v>79</v>
      </c>
      <c r="E1043" s="50" t="s">
        <v>74</v>
      </c>
      <c r="F1043" s="39">
        <f>'Source Data'!AN1043-'Source Data'!J1043</f>
        <v>309430</v>
      </c>
      <c r="G1043" s="39">
        <f>'Source Data'!AO1043-'Source Data'!K1043</f>
        <v>-276208</v>
      </c>
      <c r="H1043" s="39">
        <f>'Source Data'!AP1043-'Source Data'!L1043</f>
        <v>225948</v>
      </c>
      <c r="I1043" s="39">
        <f>'Source Data'!AQ1043-'Source Data'!M1043</f>
        <v>27654</v>
      </c>
      <c r="J1043" s="39">
        <f>'Source Data'!AR1043-'Source Data'!N1043</f>
        <v>353595</v>
      </c>
      <c r="K1043" s="64">
        <f t="shared" si="16"/>
        <v>640419</v>
      </c>
      <c r="L1043" s="1"/>
      <c r="M1043" s="1"/>
      <c r="N1043" s="1"/>
      <c r="O1043" s="1"/>
      <c r="P1043" s="1"/>
      <c r="Q1043" s="1"/>
      <c r="R1043" s="1"/>
      <c r="S1043" s="1"/>
      <c r="T1043" s="1"/>
      <c r="U1043" s="1"/>
      <c r="V1043" s="1"/>
      <c r="W1043" s="1"/>
      <c r="X1043" s="1"/>
      <c r="Y1043" s="1"/>
      <c r="Z1043" s="1"/>
      <c r="AA1043" s="1"/>
      <c r="AB1043" s="1"/>
      <c r="AC1043" s="1"/>
      <c r="AD1043" s="1"/>
      <c r="AE1043" s="1"/>
      <c r="AF1043" s="1"/>
      <c r="AG1043" s="1"/>
      <c r="AH1043" s="1"/>
      <c r="AI1043" s="1"/>
      <c r="AJ1043" s="1"/>
      <c r="AK1043" s="1"/>
      <c r="AL1043" s="1"/>
      <c r="AM1043" s="1"/>
      <c r="AN1043" s="1"/>
      <c r="AO1043" s="1"/>
      <c r="AP1043" s="1"/>
      <c r="AQ1043" s="1"/>
      <c r="AR1043" s="1"/>
      <c r="AS1043" s="1"/>
      <c r="AT1043" s="1"/>
      <c r="AU1043" s="1"/>
    </row>
    <row r="1044" spans="1:47" ht="20" customHeight="1">
      <c r="A1044" s="48" t="s">
        <v>1356</v>
      </c>
      <c r="B1044" s="49">
        <v>101859</v>
      </c>
      <c r="C1044" s="50" t="s">
        <v>76</v>
      </c>
      <c r="D1044" s="50" t="s">
        <v>71</v>
      </c>
      <c r="E1044" s="50" t="s">
        <v>74</v>
      </c>
      <c r="F1044" s="39">
        <f>'Source Data'!AN1044-'Source Data'!J1044</f>
        <v>0</v>
      </c>
      <c r="G1044" s="39">
        <f>'Source Data'!AO1044-'Source Data'!K1044</f>
        <v>102480</v>
      </c>
      <c r="H1044" s="39">
        <f>'Source Data'!AP1044-'Source Data'!L1044</f>
        <v>127582</v>
      </c>
      <c r="I1044" s="39">
        <f>'Source Data'!AQ1044-'Source Data'!M1044</f>
        <v>163822</v>
      </c>
      <c r="J1044" s="39">
        <f>'Source Data'!AR1044-'Source Data'!N1044</f>
        <v>9172</v>
      </c>
      <c r="K1044" s="64">
        <f t="shared" si="16"/>
        <v>403056</v>
      </c>
      <c r="L1044" s="1"/>
      <c r="M1044" s="1"/>
      <c r="N1044" s="1"/>
      <c r="O1044" s="1"/>
      <c r="P1044" s="1"/>
      <c r="Q1044" s="1"/>
      <c r="R1044" s="1"/>
      <c r="S1044" s="1"/>
      <c r="T1044" s="1"/>
      <c r="U1044" s="1"/>
      <c r="V1044" s="1"/>
      <c r="W1044" s="1"/>
      <c r="X1044" s="1"/>
      <c r="Y1044" s="1"/>
      <c r="Z1044" s="1"/>
      <c r="AA1044" s="1"/>
      <c r="AB1044" s="1"/>
      <c r="AC1044" s="1"/>
      <c r="AD1044" s="1"/>
      <c r="AE1044" s="1"/>
      <c r="AF1044" s="1"/>
      <c r="AG1044" s="1"/>
      <c r="AH1044" s="1"/>
      <c r="AI1044" s="1"/>
      <c r="AJ1044" s="1"/>
      <c r="AK1044" s="1"/>
      <c r="AL1044" s="1"/>
      <c r="AM1044" s="1"/>
      <c r="AN1044" s="1"/>
      <c r="AO1044" s="1"/>
      <c r="AP1044" s="1"/>
      <c r="AQ1044" s="1"/>
      <c r="AR1044" s="1"/>
      <c r="AS1044" s="1"/>
      <c r="AT1044" s="1"/>
      <c r="AU1044" s="1"/>
    </row>
    <row r="1045" spans="1:47" ht="20" customHeight="1">
      <c r="A1045" s="48" t="s">
        <v>1357</v>
      </c>
      <c r="B1045" s="49">
        <v>174801</v>
      </c>
      <c r="C1045" s="50" t="s">
        <v>372</v>
      </c>
      <c r="D1045" s="50" t="s">
        <v>71</v>
      </c>
      <c r="E1045" s="50" t="s">
        <v>74</v>
      </c>
      <c r="F1045" s="39">
        <f>'Source Data'!AN1045-'Source Data'!J1045</f>
        <v>0</v>
      </c>
      <c r="G1045" s="39">
        <f>'Source Data'!AO1045-'Source Data'!K1045</f>
        <v>130844</v>
      </c>
      <c r="H1045" s="39">
        <f>'Source Data'!AP1045-'Source Data'!L1045</f>
        <v>124046</v>
      </c>
      <c r="I1045" s="39">
        <f>'Source Data'!AQ1045-'Source Data'!M1045</f>
        <v>8640</v>
      </c>
      <c r="J1045" s="39">
        <f>'Source Data'!AR1045-'Source Data'!N1045</f>
        <v>0</v>
      </c>
      <c r="K1045" s="64">
        <f t="shared" si="16"/>
        <v>263530</v>
      </c>
      <c r="L1045" s="1"/>
      <c r="M1045" s="1"/>
      <c r="N1045" s="1"/>
      <c r="O1045" s="1"/>
      <c r="P1045" s="1"/>
      <c r="Q1045" s="1"/>
      <c r="R1045" s="1"/>
      <c r="S1045" s="1"/>
      <c r="T1045" s="1"/>
      <c r="U1045" s="1"/>
      <c r="V1045" s="1"/>
      <c r="W1045" s="1"/>
      <c r="X1045" s="1"/>
      <c r="Y1045" s="1"/>
      <c r="Z1045" s="1"/>
      <c r="AA1045" s="1"/>
      <c r="AB1045" s="1"/>
      <c r="AC1045" s="1"/>
      <c r="AD1045" s="1"/>
      <c r="AE1045" s="1"/>
      <c r="AF1045" s="1"/>
      <c r="AG1045" s="1"/>
      <c r="AH1045" s="1"/>
      <c r="AI1045" s="1"/>
      <c r="AJ1045" s="1"/>
      <c r="AK1045" s="1"/>
      <c r="AL1045" s="1"/>
      <c r="AM1045" s="1"/>
      <c r="AN1045" s="1"/>
      <c r="AO1045" s="1"/>
      <c r="AP1045" s="1"/>
      <c r="AQ1045" s="1"/>
      <c r="AR1045" s="1"/>
      <c r="AS1045" s="1"/>
      <c r="AT1045" s="1"/>
      <c r="AU1045" s="1"/>
    </row>
    <row r="1046" spans="1:47" ht="20" customHeight="1">
      <c r="A1046" s="48" t="s">
        <v>1358</v>
      </c>
      <c r="B1046" s="49">
        <v>72903</v>
      </c>
      <c r="C1046" s="50" t="s">
        <v>247</v>
      </c>
      <c r="D1046" s="50" t="s">
        <v>79</v>
      </c>
      <c r="E1046" s="50" t="s">
        <v>74</v>
      </c>
      <c r="F1046" s="39">
        <f>'Source Data'!AN1046-'Source Data'!J1046</f>
        <v>196387</v>
      </c>
      <c r="G1046" s="39">
        <f>'Source Data'!AO1046-'Source Data'!K1046</f>
        <v>107022</v>
      </c>
      <c r="H1046" s="39">
        <f>'Source Data'!AP1046-'Source Data'!L1046</f>
        <v>317553</v>
      </c>
      <c r="I1046" s="39">
        <f>'Source Data'!AQ1046-'Source Data'!M1046</f>
        <v>332024</v>
      </c>
      <c r="J1046" s="39">
        <f>'Source Data'!AR1046-'Source Data'!N1046</f>
        <v>332861</v>
      </c>
      <c r="K1046" s="64">
        <f t="shared" si="16"/>
        <v>1285847</v>
      </c>
      <c r="L1046" s="1"/>
      <c r="M1046" s="1"/>
      <c r="N1046" s="1"/>
      <c r="O1046" s="1"/>
      <c r="P1046" s="1"/>
      <c r="Q1046" s="1"/>
      <c r="R1046" s="1"/>
      <c r="S1046" s="1"/>
      <c r="T1046" s="1"/>
      <c r="U1046" s="1"/>
      <c r="V1046" s="1"/>
      <c r="W1046" s="1"/>
      <c r="X1046" s="1"/>
      <c r="Y1046" s="1"/>
      <c r="Z1046" s="1"/>
      <c r="AA1046" s="1"/>
      <c r="AB1046" s="1"/>
      <c r="AC1046" s="1"/>
      <c r="AD1046" s="1"/>
      <c r="AE1046" s="1"/>
      <c r="AF1046" s="1"/>
      <c r="AG1046" s="1"/>
      <c r="AH1046" s="1"/>
      <c r="AI1046" s="1"/>
      <c r="AJ1046" s="1"/>
      <c r="AK1046" s="1"/>
      <c r="AL1046" s="1"/>
      <c r="AM1046" s="1"/>
      <c r="AN1046" s="1"/>
      <c r="AO1046" s="1"/>
      <c r="AP1046" s="1"/>
      <c r="AQ1046" s="1"/>
      <c r="AR1046" s="1"/>
      <c r="AS1046" s="1"/>
      <c r="AT1046" s="1"/>
      <c r="AU1046" s="1"/>
    </row>
    <row r="1047" spans="1:47" ht="20" customHeight="1">
      <c r="A1047" s="48" t="s">
        <v>1359</v>
      </c>
      <c r="B1047" s="49">
        <v>216901</v>
      </c>
      <c r="C1047" s="50" t="s">
        <v>1360</v>
      </c>
      <c r="D1047" s="50" t="s">
        <v>79</v>
      </c>
      <c r="E1047" s="50" t="s">
        <v>74</v>
      </c>
      <c r="F1047" s="39">
        <f>'Source Data'!AN1047-'Source Data'!J1047</f>
        <v>74307</v>
      </c>
      <c r="G1047" s="39">
        <f>'Source Data'!AO1047-'Source Data'!K1047</f>
        <v>15573</v>
      </c>
      <c r="H1047" s="39">
        <f>'Source Data'!AP1047-'Source Data'!L1047</f>
        <v>100936</v>
      </c>
      <c r="I1047" s="39">
        <f>'Source Data'!AQ1047-'Source Data'!M1047</f>
        <v>31737</v>
      </c>
      <c r="J1047" s="39">
        <f>'Source Data'!AR1047-'Source Data'!N1047</f>
        <v>145930</v>
      </c>
      <c r="K1047" s="64">
        <f t="shared" si="16"/>
        <v>368483</v>
      </c>
      <c r="L1047" s="1"/>
      <c r="M1047" s="1"/>
      <c r="N1047" s="1"/>
      <c r="O1047" s="1"/>
      <c r="P1047" s="1"/>
      <c r="Q1047" s="1"/>
      <c r="R1047" s="1"/>
      <c r="S1047" s="1"/>
      <c r="T1047" s="1"/>
      <c r="U1047" s="1"/>
      <c r="V1047" s="1"/>
      <c r="W1047" s="1"/>
      <c r="X1047" s="1"/>
      <c r="Y1047" s="1"/>
      <c r="Z1047" s="1"/>
      <c r="AA1047" s="1"/>
      <c r="AB1047" s="1"/>
      <c r="AC1047" s="1"/>
      <c r="AD1047" s="1"/>
      <c r="AE1047" s="1"/>
      <c r="AF1047" s="1"/>
      <c r="AG1047" s="1"/>
      <c r="AH1047" s="1"/>
      <c r="AI1047" s="1"/>
      <c r="AJ1047" s="1"/>
      <c r="AK1047" s="1"/>
      <c r="AL1047" s="1"/>
      <c r="AM1047" s="1"/>
      <c r="AN1047" s="1"/>
      <c r="AO1047" s="1"/>
      <c r="AP1047" s="1"/>
      <c r="AQ1047" s="1"/>
      <c r="AR1047" s="1"/>
      <c r="AS1047" s="1"/>
      <c r="AT1047" s="1"/>
      <c r="AU1047" s="1"/>
    </row>
    <row r="1048" spans="1:47" ht="20" customHeight="1">
      <c r="A1048" s="48" t="s">
        <v>1361</v>
      </c>
      <c r="B1048" s="49">
        <v>247906</v>
      </c>
      <c r="C1048" s="50" t="s">
        <v>617</v>
      </c>
      <c r="D1048" s="50" t="s">
        <v>79</v>
      </c>
      <c r="E1048" s="50" t="s">
        <v>74</v>
      </c>
      <c r="F1048" s="39">
        <f>'Source Data'!AN1048-'Source Data'!J1048</f>
        <v>119292</v>
      </c>
      <c r="G1048" s="39">
        <f>'Source Data'!AO1048-'Source Data'!K1048</f>
        <v>132271</v>
      </c>
      <c r="H1048" s="39">
        <f>'Source Data'!AP1048-'Source Data'!L1048</f>
        <v>99912</v>
      </c>
      <c r="I1048" s="39">
        <f>'Source Data'!AQ1048-'Source Data'!M1048</f>
        <v>78777</v>
      </c>
      <c r="J1048" s="39">
        <f>'Source Data'!AR1048-'Source Data'!N1048</f>
        <v>49907</v>
      </c>
      <c r="K1048" s="64">
        <f t="shared" si="16"/>
        <v>480159</v>
      </c>
      <c r="L1048" s="1"/>
      <c r="M1048" s="1"/>
      <c r="N1048" s="1"/>
      <c r="O1048" s="1"/>
      <c r="P1048" s="1"/>
      <c r="Q1048" s="1"/>
      <c r="R1048" s="1"/>
      <c r="S1048" s="1"/>
      <c r="T1048" s="1"/>
      <c r="U1048" s="1"/>
      <c r="V1048" s="1"/>
      <c r="W1048" s="1"/>
      <c r="X1048" s="1"/>
      <c r="Y1048" s="1"/>
      <c r="Z1048" s="1"/>
      <c r="AA1048" s="1"/>
      <c r="AB1048" s="1"/>
      <c r="AC1048" s="1"/>
      <c r="AD1048" s="1"/>
      <c r="AE1048" s="1"/>
      <c r="AF1048" s="1"/>
      <c r="AG1048" s="1"/>
      <c r="AH1048" s="1"/>
      <c r="AI1048" s="1"/>
      <c r="AJ1048" s="1"/>
      <c r="AK1048" s="1"/>
      <c r="AL1048" s="1"/>
      <c r="AM1048" s="1"/>
      <c r="AN1048" s="1"/>
      <c r="AO1048" s="1"/>
      <c r="AP1048" s="1"/>
      <c r="AQ1048" s="1"/>
      <c r="AR1048" s="1"/>
      <c r="AS1048" s="1"/>
      <c r="AT1048" s="1"/>
      <c r="AU1048" s="1"/>
    </row>
    <row r="1049" spans="1:47" ht="20" customHeight="1">
      <c r="A1049" s="48" t="s">
        <v>1362</v>
      </c>
      <c r="B1049" s="49">
        <v>211902</v>
      </c>
      <c r="C1049" s="50" t="s">
        <v>1363</v>
      </c>
      <c r="D1049" s="50" t="s">
        <v>79</v>
      </c>
      <c r="E1049" s="50" t="s">
        <v>74</v>
      </c>
      <c r="F1049" s="39">
        <f>'Source Data'!AN1049-'Source Data'!J1049</f>
        <v>-41252</v>
      </c>
      <c r="G1049" s="39">
        <f>'Source Data'!AO1049-'Source Data'!K1049</f>
        <v>-19332</v>
      </c>
      <c r="H1049" s="39">
        <f>'Source Data'!AP1049-'Source Data'!L1049</f>
        <v>77421</v>
      </c>
      <c r="I1049" s="39">
        <f>'Source Data'!AQ1049-'Source Data'!M1049</f>
        <v>28862</v>
      </c>
      <c r="J1049" s="39">
        <f>'Source Data'!AR1049-'Source Data'!N1049</f>
        <v>118443</v>
      </c>
      <c r="K1049" s="64">
        <f t="shared" si="16"/>
        <v>164142</v>
      </c>
      <c r="L1049" s="1"/>
      <c r="M1049" s="1"/>
      <c r="N1049" s="1"/>
      <c r="O1049" s="1"/>
      <c r="P1049" s="1"/>
      <c r="Q1049" s="1"/>
      <c r="R1049" s="1"/>
      <c r="S1049" s="1"/>
      <c r="T1049" s="1"/>
      <c r="U1049" s="1"/>
      <c r="V1049" s="1"/>
      <c r="W1049" s="1"/>
      <c r="X1049" s="1"/>
      <c r="Y1049" s="1"/>
      <c r="Z1049" s="1"/>
      <c r="AA1049" s="1"/>
      <c r="AB1049" s="1"/>
      <c r="AC1049" s="1"/>
      <c r="AD1049" s="1"/>
      <c r="AE1049" s="1"/>
      <c r="AF1049" s="1"/>
      <c r="AG1049" s="1"/>
      <c r="AH1049" s="1"/>
      <c r="AI1049" s="1"/>
      <c r="AJ1049" s="1"/>
      <c r="AK1049" s="1"/>
      <c r="AL1049" s="1"/>
      <c r="AM1049" s="1"/>
      <c r="AN1049" s="1"/>
      <c r="AO1049" s="1"/>
      <c r="AP1049" s="1"/>
      <c r="AQ1049" s="1"/>
      <c r="AR1049" s="1"/>
      <c r="AS1049" s="1"/>
      <c r="AT1049" s="1"/>
      <c r="AU1049" s="1"/>
    </row>
    <row r="1050" spans="1:47" ht="20" customHeight="1">
      <c r="A1050" s="48" t="s">
        <v>1364</v>
      </c>
      <c r="B1050" s="49">
        <v>182905</v>
      </c>
      <c r="C1050" s="50" t="s">
        <v>682</v>
      </c>
      <c r="D1050" s="50" t="s">
        <v>79</v>
      </c>
      <c r="E1050" s="50" t="s">
        <v>74</v>
      </c>
      <c r="F1050" s="39">
        <f>'Source Data'!AN1050-'Source Data'!J1050</f>
        <v>10126</v>
      </c>
      <c r="G1050" s="39">
        <f>'Source Data'!AO1050-'Source Data'!K1050</f>
        <v>-30200</v>
      </c>
      <c r="H1050" s="39">
        <f>'Source Data'!AP1050-'Source Data'!L1050</f>
        <v>21884</v>
      </c>
      <c r="I1050" s="39">
        <f>'Source Data'!AQ1050-'Source Data'!M1050</f>
        <v>22533</v>
      </c>
      <c r="J1050" s="39">
        <f>'Source Data'!AR1050-'Source Data'!N1050</f>
        <v>42947</v>
      </c>
      <c r="K1050" s="64">
        <f t="shared" si="16"/>
        <v>67290</v>
      </c>
      <c r="L1050" s="1"/>
      <c r="M1050" s="1"/>
      <c r="N1050" s="1"/>
      <c r="O1050" s="1"/>
      <c r="P1050" s="1"/>
      <c r="Q1050" s="1"/>
      <c r="R1050" s="1"/>
      <c r="S1050" s="1"/>
      <c r="T1050" s="1"/>
      <c r="U1050" s="1"/>
      <c r="V1050" s="1"/>
      <c r="W1050" s="1"/>
      <c r="X1050" s="1"/>
      <c r="Y1050" s="1"/>
      <c r="Z1050" s="1"/>
      <c r="AA1050" s="1"/>
      <c r="AB1050" s="1"/>
      <c r="AC1050" s="1"/>
      <c r="AD1050" s="1"/>
      <c r="AE1050" s="1"/>
      <c r="AF1050" s="1"/>
      <c r="AG1050" s="1"/>
      <c r="AH1050" s="1"/>
      <c r="AI1050" s="1"/>
      <c r="AJ1050" s="1"/>
      <c r="AK1050" s="1"/>
      <c r="AL1050" s="1"/>
      <c r="AM1050" s="1"/>
      <c r="AN1050" s="1"/>
      <c r="AO1050" s="1"/>
      <c r="AP1050" s="1"/>
      <c r="AQ1050" s="1"/>
      <c r="AR1050" s="1"/>
      <c r="AS1050" s="1"/>
      <c r="AT1050" s="1"/>
      <c r="AU1050" s="1"/>
    </row>
    <row r="1051" spans="1:47" ht="20" customHeight="1">
      <c r="A1051" s="48" t="s">
        <v>1365</v>
      </c>
      <c r="B1051" s="49">
        <v>140908</v>
      </c>
      <c r="C1051" s="50" t="s">
        <v>128</v>
      </c>
      <c r="D1051" s="50" t="s">
        <v>79</v>
      </c>
      <c r="E1051" s="50" t="s">
        <v>74</v>
      </c>
      <c r="F1051" s="39">
        <f>'Source Data'!AN1051-'Source Data'!J1051</f>
        <v>62398</v>
      </c>
      <c r="G1051" s="39">
        <f>'Source Data'!AO1051-'Source Data'!K1051</f>
        <v>120601</v>
      </c>
      <c r="H1051" s="39">
        <f>'Source Data'!AP1051-'Source Data'!L1051</f>
        <v>101074</v>
      </c>
      <c r="I1051" s="39">
        <f>'Source Data'!AQ1051-'Source Data'!M1051</f>
        <v>84606</v>
      </c>
      <c r="J1051" s="39">
        <f>'Source Data'!AR1051-'Source Data'!N1051</f>
        <v>176514</v>
      </c>
      <c r="K1051" s="64">
        <f t="shared" si="16"/>
        <v>545193</v>
      </c>
      <c r="L1051" s="1"/>
      <c r="M1051" s="1"/>
      <c r="N1051" s="1"/>
      <c r="O1051" s="1"/>
      <c r="P1051" s="1"/>
      <c r="Q1051" s="1"/>
      <c r="R1051" s="1"/>
      <c r="S1051" s="1"/>
      <c r="T1051" s="1"/>
      <c r="U1051" s="1"/>
      <c r="V1051" s="1"/>
      <c r="W1051" s="1"/>
      <c r="X1051" s="1"/>
      <c r="Y1051" s="1"/>
      <c r="Z1051" s="1"/>
      <c r="AA1051" s="1"/>
      <c r="AB1051" s="1"/>
      <c r="AC1051" s="1"/>
      <c r="AD1051" s="1"/>
      <c r="AE1051" s="1"/>
      <c r="AF1051" s="1"/>
      <c r="AG1051" s="1"/>
      <c r="AH1051" s="1"/>
      <c r="AI1051" s="1"/>
      <c r="AJ1051" s="1"/>
      <c r="AK1051" s="1"/>
      <c r="AL1051" s="1"/>
      <c r="AM1051" s="1"/>
      <c r="AN1051" s="1"/>
      <c r="AO1051" s="1"/>
      <c r="AP1051" s="1"/>
      <c r="AQ1051" s="1"/>
      <c r="AR1051" s="1"/>
      <c r="AS1051" s="1"/>
      <c r="AT1051" s="1"/>
      <c r="AU1051" s="1"/>
    </row>
    <row r="1052" spans="1:47" ht="20" customHeight="1">
      <c r="A1052" s="48" t="s">
        <v>1366</v>
      </c>
      <c r="B1052" s="49">
        <v>112910</v>
      </c>
      <c r="C1052" s="50" t="s">
        <v>439</v>
      </c>
      <c r="D1052" s="50" t="s">
        <v>79</v>
      </c>
      <c r="E1052" s="50" t="s">
        <v>74</v>
      </c>
      <c r="F1052" s="39">
        <f>'Source Data'!AN1052-'Source Data'!J1052</f>
        <v>26084</v>
      </c>
      <c r="G1052" s="39">
        <f>'Source Data'!AO1052-'Source Data'!K1052</f>
        <v>47848</v>
      </c>
      <c r="H1052" s="39">
        <f>'Source Data'!AP1052-'Source Data'!L1052</f>
        <v>63290</v>
      </c>
      <c r="I1052" s="39">
        <f>'Source Data'!AQ1052-'Source Data'!M1052</f>
        <v>34226</v>
      </c>
      <c r="J1052" s="39">
        <f>'Source Data'!AR1052-'Source Data'!N1052</f>
        <v>68547</v>
      </c>
      <c r="K1052" s="64">
        <f t="shared" si="16"/>
        <v>239995</v>
      </c>
      <c r="L1052" s="1"/>
      <c r="M1052" s="1"/>
      <c r="N1052" s="1"/>
      <c r="O1052" s="1"/>
      <c r="P1052" s="1"/>
      <c r="Q1052" s="1"/>
      <c r="R1052" s="1"/>
      <c r="S1052" s="1"/>
      <c r="T1052" s="1"/>
      <c r="U1052" s="1"/>
      <c r="V1052" s="1"/>
      <c r="W1052" s="1"/>
      <c r="X1052" s="1"/>
      <c r="Y1052" s="1"/>
      <c r="Z1052" s="1"/>
      <c r="AA1052" s="1"/>
      <c r="AB1052" s="1"/>
      <c r="AC1052" s="1"/>
      <c r="AD1052" s="1"/>
      <c r="AE1052" s="1"/>
      <c r="AF1052" s="1"/>
      <c r="AG1052" s="1"/>
      <c r="AH1052" s="1"/>
      <c r="AI1052" s="1"/>
      <c r="AJ1052" s="1"/>
      <c r="AK1052" s="1"/>
      <c r="AL1052" s="1"/>
      <c r="AM1052" s="1"/>
      <c r="AN1052" s="1"/>
      <c r="AO1052" s="1"/>
      <c r="AP1052" s="1"/>
      <c r="AQ1052" s="1"/>
      <c r="AR1052" s="1"/>
      <c r="AS1052" s="1"/>
      <c r="AT1052" s="1"/>
      <c r="AU1052" s="1"/>
    </row>
    <row r="1053" spans="1:47" ht="20" customHeight="1">
      <c r="A1053" s="48" t="s">
        <v>1367</v>
      </c>
      <c r="B1053" s="49">
        <v>112901</v>
      </c>
      <c r="C1053" s="50" t="s">
        <v>439</v>
      </c>
      <c r="D1053" s="50" t="s">
        <v>79</v>
      </c>
      <c r="E1053" s="50" t="s">
        <v>74</v>
      </c>
      <c r="F1053" s="39">
        <f>'Source Data'!AN1053-'Source Data'!J1053</f>
        <v>165769</v>
      </c>
      <c r="G1053" s="39">
        <f>'Source Data'!AO1053-'Source Data'!K1053</f>
        <v>-437207</v>
      </c>
      <c r="H1053" s="39">
        <f>'Source Data'!AP1053-'Source Data'!L1053</f>
        <v>565784</v>
      </c>
      <c r="I1053" s="39">
        <f>'Source Data'!AQ1053-'Source Data'!M1053</f>
        <v>533196</v>
      </c>
      <c r="J1053" s="39">
        <f>'Source Data'!AR1053-'Source Data'!N1053</f>
        <v>425945</v>
      </c>
      <c r="K1053" s="64">
        <f t="shared" si="16"/>
        <v>1253487</v>
      </c>
      <c r="L1053" s="1"/>
      <c r="M1053" s="1"/>
      <c r="N1053" s="1"/>
      <c r="O1053" s="1"/>
      <c r="P1053" s="1"/>
      <c r="Q1053" s="1"/>
      <c r="R1053" s="1"/>
      <c r="S1053" s="1"/>
      <c r="T1053" s="1"/>
      <c r="U1053" s="1"/>
      <c r="V1053" s="1"/>
      <c r="W1053" s="1"/>
      <c r="X1053" s="1"/>
      <c r="Y1053" s="1"/>
      <c r="Z1053" s="1"/>
      <c r="AA1053" s="1"/>
      <c r="AB1053" s="1"/>
      <c r="AC1053" s="1"/>
      <c r="AD1053" s="1"/>
      <c r="AE1053" s="1"/>
      <c r="AF1053" s="1"/>
      <c r="AG1053" s="1"/>
      <c r="AH1053" s="1"/>
      <c r="AI1053" s="1"/>
      <c r="AJ1053" s="1"/>
      <c r="AK1053" s="1"/>
      <c r="AL1053" s="1"/>
      <c r="AM1053" s="1"/>
      <c r="AN1053" s="1"/>
      <c r="AO1053" s="1"/>
      <c r="AP1053" s="1"/>
      <c r="AQ1053" s="1"/>
      <c r="AR1053" s="1"/>
      <c r="AS1053" s="1"/>
      <c r="AT1053" s="1"/>
      <c r="AU1053" s="1"/>
    </row>
    <row r="1054" spans="1:47" ht="20" customHeight="1">
      <c r="A1054" s="48" t="s">
        <v>1368</v>
      </c>
      <c r="B1054" s="49">
        <v>110907</v>
      </c>
      <c r="C1054" s="50" t="s">
        <v>143</v>
      </c>
      <c r="D1054" s="50" t="s">
        <v>79</v>
      </c>
      <c r="E1054" s="50" t="s">
        <v>74</v>
      </c>
      <c r="F1054" s="39">
        <f>'Source Data'!AN1054-'Source Data'!J1054</f>
        <v>116342</v>
      </c>
      <c r="G1054" s="39">
        <f>'Source Data'!AO1054-'Source Data'!K1054</f>
        <v>115849</v>
      </c>
      <c r="H1054" s="39">
        <f>'Source Data'!AP1054-'Source Data'!L1054</f>
        <v>155223</v>
      </c>
      <c r="I1054" s="39">
        <f>'Source Data'!AQ1054-'Source Data'!M1054</f>
        <v>21310</v>
      </c>
      <c r="J1054" s="39">
        <f>'Source Data'!AR1054-'Source Data'!N1054</f>
        <v>193965</v>
      </c>
      <c r="K1054" s="64">
        <f t="shared" si="16"/>
        <v>602689</v>
      </c>
      <c r="L1054" s="1"/>
      <c r="M1054" s="1"/>
      <c r="N1054" s="1"/>
      <c r="O1054" s="1"/>
      <c r="P1054" s="1"/>
      <c r="Q1054" s="1"/>
      <c r="R1054" s="1"/>
      <c r="S1054" s="1"/>
      <c r="T1054" s="1"/>
      <c r="U1054" s="1"/>
      <c r="V1054" s="1"/>
      <c r="W1054" s="1"/>
      <c r="X1054" s="1"/>
      <c r="Y1054" s="1"/>
      <c r="Z1054" s="1"/>
      <c r="AA1054" s="1"/>
      <c r="AB1054" s="1"/>
      <c r="AC1054" s="1"/>
      <c r="AD1054" s="1"/>
      <c r="AE1054" s="1"/>
      <c r="AF1054" s="1"/>
      <c r="AG1054" s="1"/>
      <c r="AH1054" s="1"/>
      <c r="AI1054" s="1"/>
      <c r="AJ1054" s="1"/>
      <c r="AK1054" s="1"/>
      <c r="AL1054" s="1"/>
      <c r="AM1054" s="1"/>
      <c r="AN1054" s="1"/>
      <c r="AO1054" s="1"/>
      <c r="AP1054" s="1"/>
      <c r="AQ1054" s="1"/>
      <c r="AR1054" s="1"/>
      <c r="AS1054" s="1"/>
      <c r="AT1054" s="1"/>
      <c r="AU1054" s="1"/>
    </row>
    <row r="1055" spans="1:47" ht="20" customHeight="1">
      <c r="A1055" s="48" t="s">
        <v>1369</v>
      </c>
      <c r="B1055" s="49">
        <v>57919</v>
      </c>
      <c r="C1055" s="50" t="s">
        <v>70</v>
      </c>
      <c r="D1055" s="50" t="s">
        <v>79</v>
      </c>
      <c r="E1055" s="50" t="s">
        <v>74</v>
      </c>
      <c r="F1055" s="39">
        <f>'Source Data'!AN1055-'Source Data'!J1055</f>
        <v>319848</v>
      </c>
      <c r="G1055" s="39">
        <f>'Source Data'!AO1055-'Source Data'!K1055</f>
        <v>294162</v>
      </c>
      <c r="H1055" s="39">
        <f>'Source Data'!AP1055-'Source Data'!L1055</f>
        <v>372291</v>
      </c>
      <c r="I1055" s="39">
        <f>'Source Data'!AQ1055-'Source Data'!M1055</f>
        <v>181367</v>
      </c>
      <c r="J1055" s="39">
        <f>'Source Data'!AR1055-'Source Data'!N1055</f>
        <v>400801</v>
      </c>
      <c r="K1055" s="64">
        <f t="shared" si="16"/>
        <v>1568469</v>
      </c>
      <c r="L1055" s="1"/>
      <c r="M1055" s="1"/>
      <c r="N1055" s="1"/>
      <c r="O1055" s="1"/>
      <c r="P1055" s="1"/>
      <c r="Q1055" s="1"/>
      <c r="R1055" s="1"/>
      <c r="S1055" s="1"/>
      <c r="T1055" s="1"/>
      <c r="U1055" s="1"/>
      <c r="V1055" s="1"/>
      <c r="W1055" s="1"/>
      <c r="X1055" s="1"/>
      <c r="Y1055" s="1"/>
      <c r="Z1055" s="1"/>
      <c r="AA1055" s="1"/>
      <c r="AB1055" s="1"/>
      <c r="AC1055" s="1"/>
      <c r="AD1055" s="1"/>
      <c r="AE1055" s="1"/>
      <c r="AF1055" s="1"/>
      <c r="AG1055" s="1"/>
      <c r="AH1055" s="1"/>
      <c r="AI1055" s="1"/>
      <c r="AJ1055" s="1"/>
      <c r="AK1055" s="1"/>
      <c r="AL1055" s="1"/>
      <c r="AM1055" s="1"/>
      <c r="AN1055" s="1"/>
      <c r="AO1055" s="1"/>
      <c r="AP1055" s="1"/>
      <c r="AQ1055" s="1"/>
      <c r="AR1055" s="1"/>
      <c r="AS1055" s="1"/>
      <c r="AT1055" s="1"/>
      <c r="AU1055" s="1"/>
    </row>
    <row r="1056" spans="1:47" ht="20" customHeight="1">
      <c r="A1056" s="48" t="s">
        <v>1370</v>
      </c>
      <c r="B1056" s="49">
        <v>171902</v>
      </c>
      <c r="C1056" s="50" t="s">
        <v>549</v>
      </c>
      <c r="D1056" s="50" t="s">
        <v>79</v>
      </c>
      <c r="E1056" s="50" t="s">
        <v>74</v>
      </c>
      <c r="F1056" s="39">
        <f>'Source Data'!AN1056-'Source Data'!J1056</f>
        <v>-35040</v>
      </c>
      <c r="G1056" s="39">
        <f>'Source Data'!AO1056-'Source Data'!K1056</f>
        <v>-38010</v>
      </c>
      <c r="H1056" s="39">
        <f>'Source Data'!AP1056-'Source Data'!L1056</f>
        <v>51084</v>
      </c>
      <c r="I1056" s="39">
        <f>'Source Data'!AQ1056-'Source Data'!M1056</f>
        <v>9425</v>
      </c>
      <c r="J1056" s="39">
        <f>'Source Data'!AR1056-'Source Data'!N1056</f>
        <v>93088</v>
      </c>
      <c r="K1056" s="64">
        <f t="shared" si="16"/>
        <v>80547</v>
      </c>
      <c r="L1056" s="1"/>
      <c r="M1056" s="1"/>
      <c r="N1056" s="1"/>
      <c r="O1056" s="1"/>
      <c r="P1056" s="1"/>
      <c r="Q1056" s="1"/>
      <c r="R1056" s="1"/>
      <c r="S1056" s="1"/>
      <c r="T1056" s="1"/>
      <c r="U1056" s="1"/>
      <c r="V1056" s="1"/>
      <c r="W1056" s="1"/>
      <c r="X1056" s="1"/>
      <c r="Y1056" s="1"/>
      <c r="Z1056" s="1"/>
      <c r="AA1056" s="1"/>
      <c r="AB1056" s="1"/>
      <c r="AC1056" s="1"/>
      <c r="AD1056" s="1"/>
      <c r="AE1056" s="1"/>
      <c r="AF1056" s="1"/>
      <c r="AG1056" s="1"/>
      <c r="AH1056" s="1"/>
      <c r="AI1056" s="1"/>
      <c r="AJ1056" s="1"/>
      <c r="AK1056" s="1"/>
      <c r="AL1056" s="1"/>
      <c r="AM1056" s="1"/>
      <c r="AN1056" s="1"/>
      <c r="AO1056" s="1"/>
      <c r="AP1056" s="1"/>
      <c r="AQ1056" s="1"/>
      <c r="AR1056" s="1"/>
      <c r="AS1056" s="1"/>
      <c r="AT1056" s="1"/>
      <c r="AU1056" s="1"/>
    </row>
    <row r="1057" spans="1:47" ht="20" customHeight="1">
      <c r="A1057" s="48" t="s">
        <v>1371</v>
      </c>
      <c r="B1057" s="49">
        <v>20906</v>
      </c>
      <c r="C1057" s="50" t="s">
        <v>120</v>
      </c>
      <c r="D1057" s="50" t="s">
        <v>79</v>
      </c>
      <c r="E1057" s="50" t="s">
        <v>74</v>
      </c>
      <c r="F1057" s="39">
        <f>'Source Data'!AN1057-'Source Data'!J1057</f>
        <v>648726</v>
      </c>
      <c r="G1057" s="39">
        <f>'Source Data'!AO1057-'Source Data'!K1057</f>
        <v>386723</v>
      </c>
      <c r="H1057" s="39">
        <f>'Source Data'!AP1057-'Source Data'!L1057</f>
        <v>268324</v>
      </c>
      <c r="I1057" s="39">
        <f>'Source Data'!AQ1057-'Source Data'!M1057</f>
        <v>406226</v>
      </c>
      <c r="J1057" s="39">
        <f>'Source Data'!AR1057-'Source Data'!N1057</f>
        <v>361687</v>
      </c>
      <c r="K1057" s="64">
        <f t="shared" si="16"/>
        <v>2071686</v>
      </c>
      <c r="L1057" s="1"/>
      <c r="M1057" s="1"/>
      <c r="N1057" s="1"/>
      <c r="O1057" s="1"/>
      <c r="P1057" s="1"/>
      <c r="Q1057" s="1"/>
      <c r="R1057" s="1"/>
      <c r="S1057" s="1"/>
      <c r="T1057" s="1"/>
      <c r="U1057" s="1"/>
      <c r="V1057" s="1"/>
      <c r="W1057" s="1"/>
      <c r="X1057" s="1"/>
      <c r="Y1057" s="1"/>
      <c r="Z1057" s="1"/>
      <c r="AA1057" s="1"/>
      <c r="AB1057" s="1"/>
      <c r="AC1057" s="1"/>
      <c r="AD1057" s="1"/>
      <c r="AE1057" s="1"/>
      <c r="AF1057" s="1"/>
      <c r="AG1057" s="1"/>
      <c r="AH1057" s="1"/>
      <c r="AI1057" s="1"/>
      <c r="AJ1057" s="1"/>
      <c r="AK1057" s="1"/>
      <c r="AL1057" s="1"/>
      <c r="AM1057" s="1"/>
      <c r="AN1057" s="1"/>
      <c r="AO1057" s="1"/>
      <c r="AP1057" s="1"/>
      <c r="AQ1057" s="1"/>
      <c r="AR1057" s="1"/>
      <c r="AS1057" s="1"/>
      <c r="AT1057" s="1"/>
      <c r="AU1057" s="1"/>
    </row>
    <row r="1058" spans="1:47" ht="20" customHeight="1">
      <c r="A1058" s="48" t="s">
        <v>1372</v>
      </c>
      <c r="B1058" s="49">
        <v>143905</v>
      </c>
      <c r="C1058" s="50" t="s">
        <v>602</v>
      </c>
      <c r="D1058" s="50" t="s">
        <v>79</v>
      </c>
      <c r="E1058" s="50" t="s">
        <v>74</v>
      </c>
      <c r="F1058" s="39">
        <f>'Source Data'!AN1058-'Source Data'!J1058</f>
        <v>-6872</v>
      </c>
      <c r="G1058" s="39">
        <f>'Source Data'!AO1058-'Source Data'!K1058</f>
        <v>-10359</v>
      </c>
      <c r="H1058" s="39">
        <f>'Source Data'!AP1058-'Source Data'!L1058</f>
        <v>28572</v>
      </c>
      <c r="I1058" s="39">
        <f>'Source Data'!AQ1058-'Source Data'!M1058</f>
        <v>-7288</v>
      </c>
      <c r="J1058" s="39">
        <f>'Source Data'!AR1058-'Source Data'!N1058</f>
        <v>12162</v>
      </c>
      <c r="K1058" s="64">
        <f t="shared" si="16"/>
        <v>16215</v>
      </c>
      <c r="L1058" s="1"/>
      <c r="M1058" s="1"/>
      <c r="N1058" s="1"/>
      <c r="O1058" s="1"/>
      <c r="P1058" s="1"/>
      <c r="Q1058" s="1"/>
      <c r="R1058" s="1"/>
      <c r="S1058" s="1"/>
      <c r="T1058" s="1"/>
      <c r="U1058" s="1"/>
      <c r="V1058" s="1"/>
      <c r="W1058" s="1"/>
      <c r="X1058" s="1"/>
      <c r="Y1058" s="1"/>
      <c r="Z1058" s="1"/>
      <c r="AA1058" s="1"/>
      <c r="AB1058" s="1"/>
      <c r="AC1058" s="1"/>
      <c r="AD1058" s="1"/>
      <c r="AE1058" s="1"/>
      <c r="AF1058" s="1"/>
      <c r="AG1058" s="1"/>
      <c r="AH1058" s="1"/>
      <c r="AI1058" s="1"/>
      <c r="AJ1058" s="1"/>
      <c r="AK1058" s="1"/>
      <c r="AL1058" s="1"/>
      <c r="AM1058" s="1"/>
      <c r="AN1058" s="1"/>
      <c r="AO1058" s="1"/>
      <c r="AP1058" s="1"/>
      <c r="AQ1058" s="1"/>
      <c r="AR1058" s="1"/>
      <c r="AS1058" s="1"/>
      <c r="AT1058" s="1"/>
      <c r="AU1058" s="1"/>
    </row>
    <row r="1059" spans="1:47" ht="20" customHeight="1">
      <c r="A1059" s="48" t="s">
        <v>1373</v>
      </c>
      <c r="B1059" s="49">
        <v>177902</v>
      </c>
      <c r="C1059" s="50" t="s">
        <v>233</v>
      </c>
      <c r="D1059" s="50" t="s">
        <v>79</v>
      </c>
      <c r="E1059" s="50" t="s">
        <v>74</v>
      </c>
      <c r="F1059" s="39">
        <f>'Source Data'!AN1059-'Source Data'!J1059</f>
        <v>49391</v>
      </c>
      <c r="G1059" s="39">
        <f>'Source Data'!AO1059-'Source Data'!K1059</f>
        <v>-121354</v>
      </c>
      <c r="H1059" s="39">
        <f>'Source Data'!AP1059-'Source Data'!L1059</f>
        <v>255285</v>
      </c>
      <c r="I1059" s="39">
        <f>'Source Data'!AQ1059-'Source Data'!M1059</f>
        <v>156030</v>
      </c>
      <c r="J1059" s="39">
        <f>'Source Data'!AR1059-'Source Data'!N1059</f>
        <v>152685</v>
      </c>
      <c r="K1059" s="64">
        <f t="shared" si="16"/>
        <v>492037</v>
      </c>
      <c r="L1059" s="1"/>
      <c r="M1059" s="1"/>
      <c r="N1059" s="1"/>
      <c r="O1059" s="1"/>
      <c r="P1059" s="1"/>
      <c r="Q1059" s="1"/>
      <c r="R1059" s="1"/>
      <c r="S1059" s="1"/>
      <c r="T1059" s="1"/>
      <c r="U1059" s="1"/>
      <c r="V1059" s="1"/>
      <c r="W1059" s="1"/>
      <c r="X1059" s="1"/>
      <c r="Y1059" s="1"/>
      <c r="Z1059" s="1"/>
      <c r="AA1059" s="1"/>
      <c r="AB1059" s="1"/>
      <c r="AC1059" s="1"/>
      <c r="AD1059" s="1"/>
      <c r="AE1059" s="1"/>
      <c r="AF1059" s="1"/>
      <c r="AG1059" s="1"/>
      <c r="AH1059" s="1"/>
      <c r="AI1059" s="1"/>
      <c r="AJ1059" s="1"/>
      <c r="AK1059" s="1"/>
      <c r="AL1059" s="1"/>
      <c r="AM1059" s="1"/>
      <c r="AN1059" s="1"/>
      <c r="AO1059" s="1"/>
      <c r="AP1059" s="1"/>
      <c r="AQ1059" s="1"/>
      <c r="AR1059" s="1"/>
      <c r="AS1059" s="1"/>
      <c r="AT1059" s="1"/>
      <c r="AU1059" s="1"/>
    </row>
    <row r="1060" spans="1:47" ht="20" customHeight="1">
      <c r="A1060" s="48" t="s">
        <v>1374</v>
      </c>
      <c r="B1060" s="49">
        <v>205907</v>
      </c>
      <c r="C1060" s="50" t="s">
        <v>148</v>
      </c>
      <c r="D1060" s="50" t="s">
        <v>79</v>
      </c>
      <c r="E1060" s="50" t="s">
        <v>74</v>
      </c>
      <c r="F1060" s="39">
        <f>'Source Data'!AN1060-'Source Data'!J1060</f>
        <v>292523</v>
      </c>
      <c r="G1060" s="39">
        <f>'Source Data'!AO1060-'Source Data'!K1060</f>
        <v>-567434</v>
      </c>
      <c r="H1060" s="39">
        <f>'Source Data'!AP1060-'Source Data'!L1060</f>
        <v>47958</v>
      </c>
      <c r="I1060" s="39">
        <f>'Source Data'!AQ1060-'Source Data'!M1060</f>
        <v>-96939</v>
      </c>
      <c r="J1060" s="39">
        <f>'Source Data'!AR1060-'Source Data'!N1060</f>
        <v>114420</v>
      </c>
      <c r="K1060" s="64">
        <f t="shared" si="16"/>
        <v>-209472</v>
      </c>
      <c r="L1060" s="1"/>
      <c r="M1060" s="1"/>
      <c r="N1060" s="1"/>
      <c r="O1060" s="1"/>
      <c r="P1060" s="1"/>
      <c r="Q1060" s="1"/>
      <c r="R1060" s="1"/>
      <c r="S1060" s="1"/>
      <c r="T1060" s="1"/>
      <c r="U1060" s="1"/>
      <c r="V1060" s="1"/>
      <c r="W1060" s="1"/>
      <c r="X1060" s="1"/>
      <c r="Y1060" s="1"/>
      <c r="Z1060" s="1"/>
      <c r="AA1060" s="1"/>
      <c r="AB1060" s="1"/>
      <c r="AC1060" s="1"/>
      <c r="AD1060" s="1"/>
      <c r="AE1060" s="1"/>
      <c r="AF1060" s="1"/>
      <c r="AG1060" s="1"/>
      <c r="AH1060" s="1"/>
      <c r="AI1060" s="1"/>
      <c r="AJ1060" s="1"/>
      <c r="AK1060" s="1"/>
      <c r="AL1060" s="1"/>
      <c r="AM1060" s="1"/>
      <c r="AN1060" s="1"/>
      <c r="AO1060" s="1"/>
      <c r="AP1060" s="1"/>
      <c r="AQ1060" s="1"/>
      <c r="AR1060" s="1"/>
      <c r="AS1060" s="1"/>
      <c r="AT1060" s="1"/>
      <c r="AU1060" s="1"/>
    </row>
    <row r="1061" spans="1:47" ht="20" customHeight="1">
      <c r="A1061" s="48" t="s">
        <v>1375</v>
      </c>
      <c r="B1061" s="49">
        <v>153904</v>
      </c>
      <c r="C1061" s="50" t="s">
        <v>1077</v>
      </c>
      <c r="D1061" s="50" t="s">
        <v>79</v>
      </c>
      <c r="E1061" s="50" t="s">
        <v>74</v>
      </c>
      <c r="F1061" s="39">
        <f>'Source Data'!AN1061-'Source Data'!J1061</f>
        <v>-70717</v>
      </c>
      <c r="G1061" s="39">
        <f>'Source Data'!AO1061-'Source Data'!K1061</f>
        <v>-44575</v>
      </c>
      <c r="H1061" s="39">
        <f>'Source Data'!AP1061-'Source Data'!L1061</f>
        <v>3693</v>
      </c>
      <c r="I1061" s="39">
        <f>'Source Data'!AQ1061-'Source Data'!M1061</f>
        <v>122931</v>
      </c>
      <c r="J1061" s="39">
        <f>'Source Data'!AR1061-'Source Data'!N1061</f>
        <v>134110</v>
      </c>
      <c r="K1061" s="64">
        <f t="shared" si="16"/>
        <v>145442</v>
      </c>
      <c r="L1061" s="1"/>
      <c r="M1061" s="1"/>
      <c r="N1061" s="1"/>
      <c r="O1061" s="1"/>
      <c r="P1061" s="1"/>
      <c r="Q1061" s="1"/>
      <c r="R1061" s="1"/>
      <c r="S1061" s="1"/>
      <c r="T1061" s="1"/>
      <c r="U1061" s="1"/>
      <c r="V1061" s="1"/>
      <c r="W1061" s="1"/>
      <c r="X1061" s="1"/>
      <c r="Y1061" s="1"/>
      <c r="Z1061" s="1"/>
      <c r="AA1061" s="1"/>
      <c r="AB1061" s="1"/>
      <c r="AC1061" s="1"/>
      <c r="AD1061" s="1"/>
      <c r="AE1061" s="1"/>
      <c r="AF1061" s="1"/>
      <c r="AG1061" s="1"/>
      <c r="AH1061" s="1"/>
      <c r="AI1061" s="1"/>
      <c r="AJ1061" s="1"/>
      <c r="AK1061" s="1"/>
      <c r="AL1061" s="1"/>
      <c r="AM1061" s="1"/>
      <c r="AN1061" s="1"/>
      <c r="AO1061" s="1"/>
      <c r="AP1061" s="1"/>
      <c r="AQ1061" s="1"/>
      <c r="AR1061" s="1"/>
      <c r="AS1061" s="1"/>
      <c r="AT1061" s="1"/>
      <c r="AU1061" s="1"/>
    </row>
    <row r="1062" spans="1:47" ht="20" customHeight="1">
      <c r="A1062" s="48" t="s">
        <v>1376</v>
      </c>
      <c r="B1062" s="49">
        <v>146907</v>
      </c>
      <c r="C1062" s="50" t="s">
        <v>413</v>
      </c>
      <c r="D1062" s="50" t="s">
        <v>79</v>
      </c>
      <c r="E1062" s="50" t="s">
        <v>74</v>
      </c>
      <c r="F1062" s="39">
        <f>'Source Data'!AN1062-'Source Data'!J1062</f>
        <v>-853210</v>
      </c>
      <c r="G1062" s="39">
        <f>'Source Data'!AO1062-'Source Data'!K1062</f>
        <v>16559</v>
      </c>
      <c r="H1062" s="39">
        <f>'Source Data'!AP1062-'Source Data'!L1062</f>
        <v>307827</v>
      </c>
      <c r="I1062" s="39">
        <f>'Source Data'!AQ1062-'Source Data'!M1062</f>
        <v>100034</v>
      </c>
      <c r="J1062" s="39">
        <f>'Source Data'!AR1062-'Source Data'!N1062</f>
        <v>516272</v>
      </c>
      <c r="K1062" s="64">
        <f t="shared" si="16"/>
        <v>87482</v>
      </c>
      <c r="L1062" s="1"/>
      <c r="M1062" s="1"/>
      <c r="N1062" s="1"/>
      <c r="O1062" s="1"/>
      <c r="P1062" s="1"/>
      <c r="Q1062" s="1"/>
      <c r="R1062" s="1"/>
      <c r="S1062" s="1"/>
      <c r="T1062" s="1"/>
      <c r="U1062" s="1"/>
      <c r="V1062" s="1"/>
      <c r="W1062" s="1"/>
      <c r="X1062" s="1"/>
      <c r="Y1062" s="1"/>
      <c r="Z1062" s="1"/>
      <c r="AA1062" s="1"/>
      <c r="AB1062" s="1"/>
      <c r="AC1062" s="1"/>
      <c r="AD1062" s="1"/>
      <c r="AE1062" s="1"/>
      <c r="AF1062" s="1"/>
      <c r="AG1062" s="1"/>
      <c r="AH1062" s="1"/>
      <c r="AI1062" s="1"/>
      <c r="AJ1062" s="1"/>
      <c r="AK1062" s="1"/>
      <c r="AL1062" s="1"/>
      <c r="AM1062" s="1"/>
      <c r="AN1062" s="1"/>
      <c r="AO1062" s="1"/>
      <c r="AP1062" s="1"/>
      <c r="AQ1062" s="1"/>
      <c r="AR1062" s="1"/>
      <c r="AS1062" s="1"/>
      <c r="AT1062" s="1"/>
      <c r="AU1062" s="1"/>
    </row>
    <row r="1063" spans="1:47" ht="20" customHeight="1">
      <c r="A1063" s="48" t="s">
        <v>1377</v>
      </c>
      <c r="B1063" s="49">
        <v>201910</v>
      </c>
      <c r="C1063" s="50" t="s">
        <v>352</v>
      </c>
      <c r="D1063" s="50" t="s">
        <v>79</v>
      </c>
      <c r="E1063" s="50" t="s">
        <v>74</v>
      </c>
      <c r="F1063" s="39">
        <f>'Source Data'!AN1063-'Source Data'!J1063</f>
        <v>-296749</v>
      </c>
      <c r="G1063" s="39">
        <f>'Source Data'!AO1063-'Source Data'!K1063</f>
        <v>484911</v>
      </c>
      <c r="H1063" s="39">
        <f>'Source Data'!AP1063-'Source Data'!L1063</f>
        <v>142560</v>
      </c>
      <c r="I1063" s="39">
        <f>'Source Data'!AQ1063-'Source Data'!M1063</f>
        <v>227108</v>
      </c>
      <c r="J1063" s="39">
        <f>'Source Data'!AR1063-'Source Data'!N1063</f>
        <v>174002</v>
      </c>
      <c r="K1063" s="64">
        <f t="shared" si="16"/>
        <v>731832</v>
      </c>
      <c r="L1063" s="1"/>
      <c r="M1063" s="1"/>
      <c r="N1063" s="1"/>
      <c r="O1063" s="1"/>
      <c r="P1063" s="1"/>
      <c r="Q1063" s="1"/>
      <c r="R1063" s="1"/>
      <c r="S1063" s="1"/>
      <c r="T1063" s="1"/>
      <c r="U1063" s="1"/>
      <c r="V1063" s="1"/>
      <c r="W1063" s="1"/>
      <c r="X1063" s="1"/>
      <c r="Y1063" s="1"/>
      <c r="Z1063" s="1"/>
      <c r="AA1063" s="1"/>
      <c r="AB1063" s="1"/>
      <c r="AC1063" s="1"/>
      <c r="AD1063" s="1"/>
      <c r="AE1063" s="1"/>
      <c r="AF1063" s="1"/>
      <c r="AG1063" s="1"/>
      <c r="AH1063" s="1"/>
      <c r="AI1063" s="1"/>
      <c r="AJ1063" s="1"/>
      <c r="AK1063" s="1"/>
      <c r="AL1063" s="1"/>
      <c r="AM1063" s="1"/>
      <c r="AN1063" s="1"/>
      <c r="AO1063" s="1"/>
      <c r="AP1063" s="1"/>
      <c r="AQ1063" s="1"/>
      <c r="AR1063" s="1"/>
      <c r="AS1063" s="1"/>
      <c r="AT1063" s="1"/>
      <c r="AU1063" s="1"/>
    </row>
    <row r="1064" spans="1:47" ht="20" customHeight="1">
      <c r="A1064" s="48" t="s">
        <v>1378</v>
      </c>
      <c r="B1064" s="49">
        <v>246911</v>
      </c>
      <c r="C1064" s="50" t="s">
        <v>464</v>
      </c>
      <c r="D1064" s="50" t="s">
        <v>79</v>
      </c>
      <c r="E1064" s="50" t="s">
        <v>74</v>
      </c>
      <c r="F1064" s="39">
        <f>'Source Data'!AN1064-'Source Data'!J1064</f>
        <v>263110</v>
      </c>
      <c r="G1064" s="39">
        <f>'Source Data'!AO1064-'Source Data'!K1064</f>
        <v>424452</v>
      </c>
      <c r="H1064" s="39">
        <f>'Source Data'!AP1064-'Source Data'!L1064</f>
        <v>321032</v>
      </c>
      <c r="I1064" s="39">
        <f>'Source Data'!AQ1064-'Source Data'!M1064</f>
        <v>310097</v>
      </c>
      <c r="J1064" s="39">
        <f>'Source Data'!AR1064-'Source Data'!N1064</f>
        <v>181376</v>
      </c>
      <c r="K1064" s="64">
        <f t="shared" si="16"/>
        <v>1500067</v>
      </c>
      <c r="L1064" s="1"/>
      <c r="M1064" s="1"/>
      <c r="N1064" s="1"/>
      <c r="O1064" s="1"/>
      <c r="P1064" s="1"/>
      <c r="Q1064" s="1"/>
      <c r="R1064" s="1"/>
      <c r="S1064" s="1"/>
      <c r="T1064" s="1"/>
      <c r="U1064" s="1"/>
      <c r="V1064" s="1"/>
      <c r="W1064" s="1"/>
      <c r="X1064" s="1"/>
      <c r="Y1064" s="1"/>
      <c r="Z1064" s="1"/>
      <c r="AA1064" s="1"/>
      <c r="AB1064" s="1"/>
      <c r="AC1064" s="1"/>
      <c r="AD1064" s="1"/>
      <c r="AE1064" s="1"/>
      <c r="AF1064" s="1"/>
      <c r="AG1064" s="1"/>
      <c r="AH1064" s="1"/>
      <c r="AI1064" s="1"/>
      <c r="AJ1064" s="1"/>
      <c r="AK1064" s="1"/>
      <c r="AL1064" s="1"/>
      <c r="AM1064" s="1"/>
      <c r="AN1064" s="1"/>
      <c r="AO1064" s="1"/>
      <c r="AP1064" s="1"/>
      <c r="AQ1064" s="1"/>
      <c r="AR1064" s="1"/>
      <c r="AS1064" s="1"/>
      <c r="AT1064" s="1"/>
      <c r="AU1064" s="1"/>
    </row>
    <row r="1065" spans="1:47" ht="20" customHeight="1">
      <c r="A1065" s="48" t="s">
        <v>1379</v>
      </c>
      <c r="B1065" s="49">
        <v>81904</v>
      </c>
      <c r="C1065" s="50" t="s">
        <v>525</v>
      </c>
      <c r="D1065" s="50" t="s">
        <v>79</v>
      </c>
      <c r="E1065" s="50" t="s">
        <v>74</v>
      </c>
      <c r="F1065" s="39">
        <f>'Source Data'!AN1065-'Source Data'!J1065</f>
        <v>124057</v>
      </c>
      <c r="G1065" s="39">
        <f>'Source Data'!AO1065-'Source Data'!K1065</f>
        <v>222786</v>
      </c>
      <c r="H1065" s="39">
        <f>'Source Data'!AP1065-'Source Data'!L1065</f>
        <v>115025</v>
      </c>
      <c r="I1065" s="39">
        <f>'Source Data'!AQ1065-'Source Data'!M1065</f>
        <v>168431</v>
      </c>
      <c r="J1065" s="39">
        <f>'Source Data'!AR1065-'Source Data'!N1065</f>
        <v>159420</v>
      </c>
      <c r="K1065" s="64">
        <f t="shared" si="16"/>
        <v>789719</v>
      </c>
      <c r="L1065" s="1"/>
      <c r="M1065" s="1"/>
      <c r="N1065" s="1"/>
      <c r="O1065" s="1"/>
      <c r="P1065" s="1"/>
      <c r="Q1065" s="1"/>
      <c r="R1065" s="1"/>
      <c r="S1065" s="1"/>
      <c r="T1065" s="1"/>
      <c r="U1065" s="1"/>
      <c r="V1065" s="1"/>
      <c r="W1065" s="1"/>
      <c r="X1065" s="1"/>
      <c r="Y1065" s="1"/>
      <c r="Z1065" s="1"/>
      <c r="AA1065" s="1"/>
      <c r="AB1065" s="1"/>
      <c r="AC1065" s="1"/>
      <c r="AD1065" s="1"/>
      <c r="AE1065" s="1"/>
      <c r="AF1065" s="1"/>
      <c r="AG1065" s="1"/>
      <c r="AH1065" s="1"/>
      <c r="AI1065" s="1"/>
      <c r="AJ1065" s="1"/>
      <c r="AK1065" s="1"/>
      <c r="AL1065" s="1"/>
      <c r="AM1065" s="1"/>
      <c r="AN1065" s="1"/>
      <c r="AO1065" s="1"/>
      <c r="AP1065" s="1"/>
      <c r="AQ1065" s="1"/>
      <c r="AR1065" s="1"/>
      <c r="AS1065" s="1"/>
      <c r="AT1065" s="1"/>
      <c r="AU1065" s="1"/>
    </row>
    <row r="1066" spans="1:47" ht="20" customHeight="1">
      <c r="A1066" s="48" t="s">
        <v>1380</v>
      </c>
      <c r="B1066" s="49">
        <v>123803</v>
      </c>
      <c r="C1066" s="50" t="s">
        <v>202</v>
      </c>
      <c r="D1066" s="50" t="s">
        <v>71</v>
      </c>
      <c r="E1066" s="50" t="s">
        <v>74</v>
      </c>
      <c r="F1066" s="39">
        <f>'Source Data'!AN1066-'Source Data'!J1066</f>
        <v>81713</v>
      </c>
      <c r="G1066" s="39">
        <f>'Source Data'!AO1066-'Source Data'!K1066</f>
        <v>-11999</v>
      </c>
      <c r="H1066" s="39">
        <f>'Source Data'!AP1066-'Source Data'!L1066</f>
        <v>963</v>
      </c>
      <c r="I1066" s="39">
        <f>'Source Data'!AQ1066-'Source Data'!M1066</f>
        <v>3373</v>
      </c>
      <c r="J1066" s="39">
        <f>'Source Data'!AR1066-'Source Data'!N1066</f>
        <v>22564</v>
      </c>
      <c r="K1066" s="64">
        <f t="shared" si="16"/>
        <v>96614</v>
      </c>
      <c r="L1066" s="1"/>
      <c r="M1066" s="1"/>
      <c r="N1066" s="1"/>
      <c r="O1066" s="1"/>
      <c r="P1066" s="1"/>
      <c r="Q1066" s="1"/>
      <c r="R1066" s="1"/>
      <c r="S1066" s="1"/>
      <c r="T1066" s="1"/>
      <c r="U1066" s="1"/>
      <c r="V1066" s="1"/>
      <c r="W1066" s="1"/>
      <c r="X1066" s="1"/>
      <c r="Y1066" s="1"/>
      <c r="Z1066" s="1"/>
      <c r="AA1066" s="1"/>
      <c r="AB1066" s="1"/>
      <c r="AC1066" s="1"/>
      <c r="AD1066" s="1"/>
      <c r="AE1066" s="1"/>
      <c r="AF1066" s="1"/>
      <c r="AG1066" s="1"/>
      <c r="AH1066" s="1"/>
      <c r="AI1066" s="1"/>
      <c r="AJ1066" s="1"/>
      <c r="AK1066" s="1"/>
      <c r="AL1066" s="1"/>
      <c r="AM1066" s="1"/>
      <c r="AN1066" s="1"/>
      <c r="AO1066" s="1"/>
      <c r="AP1066" s="1"/>
      <c r="AQ1066" s="1"/>
      <c r="AR1066" s="1"/>
      <c r="AS1066" s="1"/>
      <c r="AT1066" s="1"/>
      <c r="AU1066" s="1"/>
    </row>
    <row r="1067" spans="1:47" ht="20" customHeight="1">
      <c r="A1067" s="48" t="s">
        <v>1381</v>
      </c>
      <c r="B1067" s="49">
        <v>14909</v>
      </c>
      <c r="C1067" s="50" t="s">
        <v>86</v>
      </c>
      <c r="D1067" s="50" t="s">
        <v>79</v>
      </c>
      <c r="E1067" s="50" t="s">
        <v>74</v>
      </c>
      <c r="F1067" s="39">
        <f>'Source Data'!AN1067-'Source Data'!J1067</f>
        <v>963921</v>
      </c>
      <c r="G1067" s="39">
        <f>'Source Data'!AO1067-'Source Data'!K1067</f>
        <v>687110</v>
      </c>
      <c r="H1067" s="39">
        <f>'Source Data'!AP1067-'Source Data'!L1067</f>
        <v>1710437</v>
      </c>
      <c r="I1067" s="39">
        <f>'Source Data'!AQ1067-'Source Data'!M1067</f>
        <v>276993</v>
      </c>
      <c r="J1067" s="39">
        <f>'Source Data'!AR1067-'Source Data'!N1067</f>
        <v>-427109</v>
      </c>
      <c r="K1067" s="64">
        <f t="shared" si="16"/>
        <v>3211352</v>
      </c>
      <c r="L1067" s="1"/>
      <c r="M1067" s="1"/>
      <c r="N1067" s="1"/>
      <c r="O1067" s="1"/>
      <c r="P1067" s="1"/>
      <c r="Q1067" s="1"/>
      <c r="R1067" s="1"/>
      <c r="S1067" s="1"/>
      <c r="T1067" s="1"/>
      <c r="U1067" s="1"/>
      <c r="V1067" s="1"/>
      <c r="W1067" s="1"/>
      <c r="X1067" s="1"/>
      <c r="Y1067" s="1"/>
      <c r="Z1067" s="1"/>
      <c r="AA1067" s="1"/>
      <c r="AB1067" s="1"/>
      <c r="AC1067" s="1"/>
      <c r="AD1067" s="1"/>
      <c r="AE1067" s="1"/>
      <c r="AF1067" s="1"/>
      <c r="AG1067" s="1"/>
      <c r="AH1067" s="1"/>
      <c r="AI1067" s="1"/>
      <c r="AJ1067" s="1"/>
      <c r="AK1067" s="1"/>
      <c r="AL1067" s="1"/>
      <c r="AM1067" s="1"/>
      <c r="AN1067" s="1"/>
      <c r="AO1067" s="1"/>
      <c r="AP1067" s="1"/>
      <c r="AQ1067" s="1"/>
      <c r="AR1067" s="1"/>
      <c r="AS1067" s="1"/>
      <c r="AT1067" s="1"/>
      <c r="AU1067" s="1"/>
    </row>
    <row r="1068" spans="1:47" ht="20" customHeight="1">
      <c r="A1068" s="48" t="s">
        <v>1382</v>
      </c>
      <c r="B1068" s="49">
        <v>210904</v>
      </c>
      <c r="C1068" s="50" t="s">
        <v>367</v>
      </c>
      <c r="D1068" s="50" t="s">
        <v>79</v>
      </c>
      <c r="E1068" s="50" t="s">
        <v>74</v>
      </c>
      <c r="F1068" s="39">
        <f>'Source Data'!AN1068-'Source Data'!J1068</f>
        <v>-64732</v>
      </c>
      <c r="G1068" s="39">
        <f>'Source Data'!AO1068-'Source Data'!K1068</f>
        <v>-11913</v>
      </c>
      <c r="H1068" s="39">
        <f>'Source Data'!AP1068-'Source Data'!L1068</f>
        <v>12033</v>
      </c>
      <c r="I1068" s="39">
        <f>'Source Data'!AQ1068-'Source Data'!M1068</f>
        <v>51111</v>
      </c>
      <c r="J1068" s="39">
        <f>'Source Data'!AR1068-'Source Data'!N1068</f>
        <v>76007</v>
      </c>
      <c r="K1068" s="64">
        <f t="shared" si="16"/>
        <v>62506</v>
      </c>
      <c r="L1068" s="1"/>
      <c r="M1068" s="1"/>
      <c r="N1068" s="1"/>
      <c r="O1068" s="1"/>
      <c r="P1068" s="1"/>
      <c r="Q1068" s="1"/>
      <c r="R1068" s="1"/>
      <c r="S1068" s="1"/>
      <c r="T1068" s="1"/>
      <c r="U1068" s="1"/>
      <c r="V1068" s="1"/>
      <c r="W1068" s="1"/>
      <c r="X1068" s="1"/>
      <c r="Y1068" s="1"/>
      <c r="Z1068" s="1"/>
      <c r="AA1068" s="1"/>
      <c r="AB1068" s="1"/>
      <c r="AC1068" s="1"/>
      <c r="AD1068" s="1"/>
      <c r="AE1068" s="1"/>
      <c r="AF1068" s="1"/>
      <c r="AG1068" s="1"/>
      <c r="AH1068" s="1"/>
      <c r="AI1068" s="1"/>
      <c r="AJ1068" s="1"/>
      <c r="AK1068" s="1"/>
      <c r="AL1068" s="1"/>
      <c r="AM1068" s="1"/>
      <c r="AN1068" s="1"/>
      <c r="AO1068" s="1"/>
      <c r="AP1068" s="1"/>
      <c r="AQ1068" s="1"/>
      <c r="AR1068" s="1"/>
      <c r="AS1068" s="1"/>
      <c r="AT1068" s="1"/>
      <c r="AU1068" s="1"/>
    </row>
    <row r="1069" spans="1:47" ht="20" customHeight="1">
      <c r="A1069" s="48" t="s">
        <v>1383</v>
      </c>
      <c r="B1069" s="49">
        <v>22004</v>
      </c>
      <c r="C1069" s="50" t="s">
        <v>114</v>
      </c>
      <c r="D1069" s="50" t="s">
        <v>79</v>
      </c>
      <c r="E1069" s="50" t="s">
        <v>74</v>
      </c>
      <c r="F1069" s="39">
        <f>'Source Data'!AN1069-'Source Data'!J1069</f>
        <v>7446</v>
      </c>
      <c r="G1069" s="39">
        <f>'Source Data'!AO1069-'Source Data'!K1069</f>
        <v>65011</v>
      </c>
      <c r="H1069" s="39">
        <f>'Source Data'!AP1069-'Source Data'!L1069</f>
        <v>18597</v>
      </c>
      <c r="I1069" s="39">
        <f>'Source Data'!AQ1069-'Source Data'!M1069</f>
        <v>18076</v>
      </c>
      <c r="J1069" s="39">
        <f>'Source Data'!AR1069-'Source Data'!N1069</f>
        <v>19852</v>
      </c>
      <c r="K1069" s="64">
        <f t="shared" si="16"/>
        <v>128982</v>
      </c>
      <c r="L1069" s="1"/>
      <c r="M1069" s="1"/>
      <c r="N1069" s="1"/>
      <c r="O1069" s="1"/>
      <c r="P1069" s="1"/>
      <c r="Q1069" s="1"/>
      <c r="R1069" s="1"/>
      <c r="S1069" s="1"/>
      <c r="T1069" s="1"/>
      <c r="U1069" s="1"/>
      <c r="V1069" s="1"/>
      <c r="W1069" s="1"/>
      <c r="X1069" s="1"/>
      <c r="Y1069" s="1"/>
      <c r="Z1069" s="1"/>
      <c r="AA1069" s="1"/>
      <c r="AB1069" s="1"/>
      <c r="AC1069" s="1"/>
      <c r="AD1069" s="1"/>
      <c r="AE1069" s="1"/>
      <c r="AF1069" s="1"/>
      <c r="AG1069" s="1"/>
      <c r="AH1069" s="1"/>
      <c r="AI1069" s="1"/>
      <c r="AJ1069" s="1"/>
      <c r="AK1069" s="1"/>
      <c r="AL1069" s="1"/>
      <c r="AM1069" s="1"/>
      <c r="AN1069" s="1"/>
      <c r="AO1069" s="1"/>
      <c r="AP1069" s="1"/>
      <c r="AQ1069" s="1"/>
      <c r="AR1069" s="1"/>
      <c r="AS1069" s="1"/>
      <c r="AT1069" s="1"/>
      <c r="AU1069" s="1"/>
    </row>
    <row r="1070" spans="1:47" ht="20" customHeight="1">
      <c r="A1070" s="48" t="s">
        <v>1384</v>
      </c>
      <c r="B1070" s="49">
        <v>222901</v>
      </c>
      <c r="C1070" s="50" t="s">
        <v>1385</v>
      </c>
      <c r="D1070" s="50" t="s">
        <v>79</v>
      </c>
      <c r="E1070" s="50" t="s">
        <v>74</v>
      </c>
      <c r="F1070" s="39">
        <f>'Source Data'!AN1070-'Source Data'!J1070</f>
        <v>37437</v>
      </c>
      <c r="G1070" s="39">
        <f>'Source Data'!AO1070-'Source Data'!K1070</f>
        <v>6595</v>
      </c>
      <c r="H1070" s="39">
        <f>'Source Data'!AP1070-'Source Data'!L1070</f>
        <v>10042</v>
      </c>
      <c r="I1070" s="39">
        <f>'Source Data'!AQ1070-'Source Data'!M1070</f>
        <v>-2958</v>
      </c>
      <c r="J1070" s="39">
        <f>'Source Data'!AR1070-'Source Data'!N1070</f>
        <v>65541</v>
      </c>
      <c r="K1070" s="64">
        <f t="shared" si="16"/>
        <v>116657</v>
      </c>
      <c r="L1070" s="1"/>
      <c r="M1070" s="1"/>
      <c r="N1070" s="1"/>
      <c r="O1070" s="1"/>
      <c r="P1070" s="1"/>
      <c r="Q1070" s="1"/>
      <c r="R1070" s="1"/>
      <c r="S1070" s="1"/>
      <c r="T1070" s="1"/>
      <c r="U1070" s="1"/>
      <c r="V1070" s="1"/>
      <c r="W1070" s="1"/>
      <c r="X1070" s="1"/>
      <c r="Y1070" s="1"/>
      <c r="Z1070" s="1"/>
      <c r="AA1070" s="1"/>
      <c r="AB1070" s="1"/>
      <c r="AC1070" s="1"/>
      <c r="AD1070" s="1"/>
      <c r="AE1070" s="1"/>
      <c r="AF1070" s="1"/>
      <c r="AG1070" s="1"/>
      <c r="AH1070" s="1"/>
      <c r="AI1070" s="1"/>
      <c r="AJ1070" s="1"/>
      <c r="AK1070" s="1"/>
      <c r="AL1070" s="1"/>
      <c r="AM1070" s="1"/>
      <c r="AN1070" s="1"/>
      <c r="AO1070" s="1"/>
      <c r="AP1070" s="1"/>
      <c r="AQ1070" s="1"/>
      <c r="AR1070" s="1"/>
      <c r="AS1070" s="1"/>
      <c r="AT1070" s="1"/>
      <c r="AU1070" s="1"/>
    </row>
    <row r="1071" spans="1:47" ht="20" customHeight="1">
      <c r="A1071" s="48" t="s">
        <v>1386</v>
      </c>
      <c r="B1071" s="49">
        <v>129906</v>
      </c>
      <c r="C1071" s="50" t="s">
        <v>467</v>
      </c>
      <c r="D1071" s="50" t="s">
        <v>79</v>
      </c>
      <c r="E1071" s="50" t="s">
        <v>74</v>
      </c>
      <c r="F1071" s="39">
        <f>'Source Data'!AN1071-'Source Data'!J1071</f>
        <v>867181</v>
      </c>
      <c r="G1071" s="39">
        <f>'Source Data'!AO1071-'Source Data'!K1071</f>
        <v>478576</v>
      </c>
      <c r="H1071" s="39">
        <f>'Source Data'!AP1071-'Source Data'!L1071</f>
        <v>835933</v>
      </c>
      <c r="I1071" s="39">
        <f>'Source Data'!AQ1071-'Source Data'!M1071</f>
        <v>552932</v>
      </c>
      <c r="J1071" s="39">
        <f>'Source Data'!AR1071-'Source Data'!N1071</f>
        <v>261541</v>
      </c>
      <c r="K1071" s="64">
        <f t="shared" si="16"/>
        <v>2996163</v>
      </c>
      <c r="L1071" s="1"/>
      <c r="M1071" s="1"/>
      <c r="N1071" s="1"/>
      <c r="O1071" s="1"/>
      <c r="P1071" s="1"/>
      <c r="Q1071" s="1"/>
      <c r="R1071" s="1"/>
      <c r="S1071" s="1"/>
      <c r="T1071" s="1"/>
      <c r="U1071" s="1"/>
      <c r="V1071" s="1"/>
      <c r="W1071" s="1"/>
      <c r="X1071" s="1"/>
      <c r="Y1071" s="1"/>
      <c r="Z1071" s="1"/>
      <c r="AA1071" s="1"/>
      <c r="AB1071" s="1"/>
      <c r="AC1071" s="1"/>
      <c r="AD1071" s="1"/>
      <c r="AE1071" s="1"/>
      <c r="AF1071" s="1"/>
      <c r="AG1071" s="1"/>
      <c r="AH1071" s="1"/>
      <c r="AI1071" s="1"/>
      <c r="AJ1071" s="1"/>
      <c r="AK1071" s="1"/>
      <c r="AL1071" s="1"/>
      <c r="AM1071" s="1"/>
      <c r="AN1071" s="1"/>
      <c r="AO1071" s="1"/>
      <c r="AP1071" s="1"/>
      <c r="AQ1071" s="1"/>
      <c r="AR1071" s="1"/>
      <c r="AS1071" s="1"/>
      <c r="AT1071" s="1"/>
      <c r="AU1071" s="1"/>
    </row>
    <row r="1072" spans="1:47" ht="20" customHeight="1">
      <c r="A1072" s="48" t="s">
        <v>1387</v>
      </c>
      <c r="B1072" s="49">
        <v>57804</v>
      </c>
      <c r="C1072" s="50" t="s">
        <v>70</v>
      </c>
      <c r="D1072" s="50" t="s">
        <v>71</v>
      </c>
      <c r="E1072" s="50" t="s">
        <v>74</v>
      </c>
      <c r="F1072" s="39">
        <f>'Source Data'!AN1072-'Source Data'!J1072</f>
        <v>-344309</v>
      </c>
      <c r="G1072" s="39">
        <f>'Source Data'!AO1072-'Source Data'!K1072</f>
        <v>-1070968</v>
      </c>
      <c r="H1072" s="39">
        <f>'Source Data'!AP1072-'Source Data'!L1072</f>
        <v>-338957</v>
      </c>
      <c r="I1072" s="39">
        <f>'Source Data'!AQ1072-'Source Data'!M1072</f>
        <v>-343753</v>
      </c>
      <c r="J1072" s="39">
        <f>'Source Data'!AR1072-'Source Data'!N1072</f>
        <v>506336</v>
      </c>
      <c r="K1072" s="64">
        <f t="shared" si="16"/>
        <v>-1591651</v>
      </c>
      <c r="L1072" s="1"/>
      <c r="M1072" s="1"/>
      <c r="N1072" s="1"/>
      <c r="O1072" s="1"/>
      <c r="P1072" s="1"/>
      <c r="Q1072" s="1"/>
      <c r="R1072" s="1"/>
      <c r="S1072" s="1"/>
      <c r="T1072" s="1"/>
      <c r="U1072" s="1"/>
      <c r="V1072" s="1"/>
      <c r="W1072" s="1"/>
      <c r="X1072" s="1"/>
      <c r="Y1072" s="1"/>
      <c r="Z1072" s="1"/>
      <c r="AA1072" s="1"/>
      <c r="AB1072" s="1"/>
      <c r="AC1072" s="1"/>
      <c r="AD1072" s="1"/>
      <c r="AE1072" s="1"/>
      <c r="AF1072" s="1"/>
      <c r="AG1072" s="1"/>
      <c r="AH1072" s="1"/>
      <c r="AI1072" s="1"/>
      <c r="AJ1072" s="1"/>
      <c r="AK1072" s="1"/>
      <c r="AL1072" s="1"/>
      <c r="AM1072" s="1"/>
      <c r="AN1072" s="1"/>
      <c r="AO1072" s="1"/>
      <c r="AP1072" s="1"/>
      <c r="AQ1072" s="1"/>
      <c r="AR1072" s="1"/>
      <c r="AS1072" s="1"/>
      <c r="AT1072" s="1"/>
      <c r="AU1072" s="1"/>
    </row>
    <row r="1073" spans="1:47" ht="20" customHeight="1">
      <c r="A1073" s="48" t="s">
        <v>1388</v>
      </c>
      <c r="B1073" s="49">
        <v>19907</v>
      </c>
      <c r="C1073" s="50" t="s">
        <v>512</v>
      </c>
      <c r="D1073" s="50" t="s">
        <v>79</v>
      </c>
      <c r="E1073" s="50" t="s">
        <v>74</v>
      </c>
      <c r="F1073" s="39">
        <f>'Source Data'!AN1073-'Source Data'!J1073</f>
        <v>412479</v>
      </c>
      <c r="G1073" s="39">
        <f>'Source Data'!AO1073-'Source Data'!K1073</f>
        <v>1060619</v>
      </c>
      <c r="H1073" s="39">
        <f>'Source Data'!AP1073-'Source Data'!L1073</f>
        <v>1069660</v>
      </c>
      <c r="I1073" s="39">
        <f>'Source Data'!AQ1073-'Source Data'!M1073</f>
        <v>842354</v>
      </c>
      <c r="J1073" s="39">
        <f>'Source Data'!AR1073-'Source Data'!N1073</f>
        <v>456947</v>
      </c>
      <c r="K1073" s="64">
        <f t="shared" si="16"/>
        <v>3842059</v>
      </c>
      <c r="L1073" s="1"/>
      <c r="M1073" s="1"/>
      <c r="N1073" s="1"/>
      <c r="O1073" s="1"/>
      <c r="P1073" s="1"/>
      <c r="Q1073" s="1"/>
      <c r="R1073" s="1"/>
      <c r="S1073" s="1"/>
      <c r="T1073" s="1"/>
      <c r="U1073" s="1"/>
      <c r="V1073" s="1"/>
      <c r="W1073" s="1"/>
      <c r="X1073" s="1"/>
      <c r="Y1073" s="1"/>
      <c r="Z1073" s="1"/>
      <c r="AA1073" s="1"/>
      <c r="AB1073" s="1"/>
      <c r="AC1073" s="1"/>
      <c r="AD1073" s="1"/>
      <c r="AE1073" s="1"/>
      <c r="AF1073" s="1"/>
      <c r="AG1073" s="1"/>
      <c r="AH1073" s="1"/>
      <c r="AI1073" s="1"/>
      <c r="AJ1073" s="1"/>
      <c r="AK1073" s="1"/>
      <c r="AL1073" s="1"/>
      <c r="AM1073" s="1"/>
      <c r="AN1073" s="1"/>
      <c r="AO1073" s="1"/>
      <c r="AP1073" s="1"/>
      <c r="AQ1073" s="1"/>
      <c r="AR1073" s="1"/>
      <c r="AS1073" s="1"/>
      <c r="AT1073" s="1"/>
      <c r="AU1073" s="1"/>
    </row>
    <row r="1074" spans="1:47" ht="20" customHeight="1">
      <c r="A1074" s="48" t="s">
        <v>1389</v>
      </c>
      <c r="B1074" s="49">
        <v>84906</v>
      </c>
      <c r="C1074" s="50" t="s">
        <v>126</v>
      </c>
      <c r="D1074" s="50" t="s">
        <v>79</v>
      </c>
      <c r="E1074" s="50" t="s">
        <v>74</v>
      </c>
      <c r="F1074" s="39">
        <f>'Source Data'!AN1074-'Source Data'!J1074</f>
        <v>840884</v>
      </c>
      <c r="G1074" s="39">
        <f>'Source Data'!AO1074-'Source Data'!K1074</f>
        <v>851027</v>
      </c>
      <c r="H1074" s="39">
        <f>'Source Data'!AP1074-'Source Data'!L1074</f>
        <v>1430822</v>
      </c>
      <c r="I1074" s="39">
        <f>'Source Data'!AQ1074-'Source Data'!M1074</f>
        <v>673773</v>
      </c>
      <c r="J1074" s="39">
        <f>'Source Data'!AR1074-'Source Data'!N1074</f>
        <v>3121821</v>
      </c>
      <c r="K1074" s="64">
        <f t="shared" si="16"/>
        <v>6918327</v>
      </c>
      <c r="L1074" s="1"/>
      <c r="M1074" s="1"/>
      <c r="N1074" s="1"/>
      <c r="O1074" s="1"/>
      <c r="P1074" s="1"/>
      <c r="Q1074" s="1"/>
      <c r="R1074" s="1"/>
      <c r="S1074" s="1"/>
      <c r="T1074" s="1"/>
      <c r="U1074" s="1"/>
      <c r="V1074" s="1"/>
      <c r="W1074" s="1"/>
      <c r="X1074" s="1"/>
      <c r="Y1074" s="1"/>
      <c r="Z1074" s="1"/>
      <c r="AA1074" s="1"/>
      <c r="AB1074" s="1"/>
      <c r="AC1074" s="1"/>
      <c r="AD1074" s="1"/>
      <c r="AE1074" s="1"/>
      <c r="AF1074" s="1"/>
      <c r="AG1074" s="1"/>
      <c r="AH1074" s="1"/>
      <c r="AI1074" s="1"/>
      <c r="AJ1074" s="1"/>
      <c r="AK1074" s="1"/>
      <c r="AL1074" s="1"/>
      <c r="AM1074" s="1"/>
      <c r="AN1074" s="1"/>
      <c r="AO1074" s="1"/>
      <c r="AP1074" s="1"/>
      <c r="AQ1074" s="1"/>
      <c r="AR1074" s="1"/>
      <c r="AS1074" s="1"/>
      <c r="AT1074" s="1"/>
      <c r="AU1074" s="1"/>
    </row>
    <row r="1075" spans="1:47" ht="20" customHeight="1">
      <c r="A1075" s="48" t="s">
        <v>1390</v>
      </c>
      <c r="B1075" s="49">
        <v>221801</v>
      </c>
      <c r="C1075" s="50" t="s">
        <v>83</v>
      </c>
      <c r="D1075" s="50" t="s">
        <v>71</v>
      </c>
      <c r="E1075" s="50" t="s">
        <v>74</v>
      </c>
      <c r="F1075" s="39">
        <f>'Source Data'!AN1075-'Source Data'!J1075</f>
        <v>78</v>
      </c>
      <c r="G1075" s="39">
        <f>'Source Data'!AO1075-'Source Data'!K1075</f>
        <v>2073823</v>
      </c>
      <c r="H1075" s="39">
        <f>'Source Data'!AP1075-'Source Data'!L1075</f>
        <v>1996526</v>
      </c>
      <c r="I1075" s="39">
        <f>'Source Data'!AQ1075-'Source Data'!M1075</f>
        <v>2132138</v>
      </c>
      <c r="J1075" s="39">
        <f>'Source Data'!AR1075-'Source Data'!N1075</f>
        <v>864007</v>
      </c>
      <c r="K1075" s="64">
        <f t="shared" si="16"/>
        <v>7066572</v>
      </c>
      <c r="L1075" s="1"/>
      <c r="M1075" s="1"/>
      <c r="N1075" s="1"/>
      <c r="O1075" s="1"/>
      <c r="P1075" s="1"/>
      <c r="Q1075" s="1"/>
      <c r="R1075" s="1"/>
      <c r="S1075" s="1"/>
      <c r="T1075" s="1"/>
      <c r="U1075" s="1"/>
      <c r="V1075" s="1"/>
      <c r="W1075" s="1"/>
      <c r="X1075" s="1"/>
      <c r="Y1075" s="1"/>
      <c r="Z1075" s="1"/>
      <c r="AA1075" s="1"/>
      <c r="AB1075" s="1"/>
      <c r="AC1075" s="1"/>
      <c r="AD1075" s="1"/>
      <c r="AE1075" s="1"/>
      <c r="AF1075" s="1"/>
      <c r="AG1075" s="1"/>
      <c r="AH1075" s="1"/>
      <c r="AI1075" s="1"/>
      <c r="AJ1075" s="1"/>
      <c r="AK1075" s="1"/>
      <c r="AL1075" s="1"/>
      <c r="AM1075" s="1"/>
      <c r="AN1075" s="1"/>
      <c r="AO1075" s="1"/>
      <c r="AP1075" s="1"/>
      <c r="AQ1075" s="1"/>
      <c r="AR1075" s="1"/>
      <c r="AS1075" s="1"/>
      <c r="AT1075" s="1"/>
      <c r="AU1075" s="1"/>
    </row>
    <row r="1076" spans="1:47" ht="20" customHeight="1">
      <c r="A1076" s="48" t="s">
        <v>1391</v>
      </c>
      <c r="B1076" s="49">
        <v>227805</v>
      </c>
      <c r="C1076" s="50" t="s">
        <v>168</v>
      </c>
      <c r="D1076" s="50" t="s">
        <v>71</v>
      </c>
      <c r="E1076" s="50" t="s">
        <v>74</v>
      </c>
      <c r="F1076" s="39">
        <f>'Source Data'!AN1076-'Source Data'!J1076</f>
        <v>642119</v>
      </c>
      <c r="G1076" s="39">
        <f>'Source Data'!AO1076-'Source Data'!K1076</f>
        <v>250583</v>
      </c>
      <c r="H1076" s="39">
        <f>'Source Data'!AP1076-'Source Data'!L1076</f>
        <v>195525</v>
      </c>
      <c r="I1076" s="39">
        <f>'Source Data'!AQ1076-'Source Data'!M1076</f>
        <v>-4475</v>
      </c>
      <c r="J1076" s="39">
        <f>'Source Data'!AR1076-'Source Data'!N1076</f>
        <v>197755</v>
      </c>
      <c r="K1076" s="64">
        <f t="shared" si="16"/>
        <v>1281507</v>
      </c>
      <c r="L1076" s="1"/>
      <c r="M1076" s="1"/>
      <c r="N1076" s="1"/>
      <c r="O1076" s="1"/>
      <c r="P1076" s="1"/>
      <c r="Q1076" s="1"/>
      <c r="R1076" s="1"/>
      <c r="S1076" s="1"/>
      <c r="T1076" s="1"/>
      <c r="U1076" s="1"/>
      <c r="V1076" s="1"/>
      <c r="W1076" s="1"/>
      <c r="X1076" s="1"/>
      <c r="Y1076" s="1"/>
      <c r="Z1076" s="1"/>
      <c r="AA1076" s="1"/>
      <c r="AB1076" s="1"/>
      <c r="AC1076" s="1"/>
      <c r="AD1076" s="1"/>
      <c r="AE1076" s="1"/>
      <c r="AF1076" s="1"/>
      <c r="AG1076" s="1"/>
      <c r="AH1076" s="1"/>
      <c r="AI1076" s="1"/>
      <c r="AJ1076" s="1"/>
      <c r="AK1076" s="1"/>
      <c r="AL1076" s="1"/>
      <c r="AM1076" s="1"/>
      <c r="AN1076" s="1"/>
      <c r="AO1076" s="1"/>
      <c r="AP1076" s="1"/>
      <c r="AQ1076" s="1"/>
      <c r="AR1076" s="1"/>
      <c r="AS1076" s="1"/>
      <c r="AT1076" s="1"/>
      <c r="AU1076" s="1"/>
    </row>
    <row r="1077" spans="1:47" ht="20" customHeight="1">
      <c r="A1077" s="48" t="s">
        <v>1392</v>
      </c>
      <c r="B1077" s="49">
        <v>226801</v>
      </c>
      <c r="C1077" s="50" t="s">
        <v>400</v>
      </c>
      <c r="D1077" s="50" t="s">
        <v>71</v>
      </c>
      <c r="E1077" s="50" t="s">
        <v>74</v>
      </c>
      <c r="F1077" s="39">
        <f>'Source Data'!AN1077-'Source Data'!J1077</f>
        <v>864510</v>
      </c>
      <c r="G1077" s="39">
        <f>'Source Data'!AO1077-'Source Data'!K1077</f>
        <v>1448308</v>
      </c>
      <c r="H1077" s="39">
        <f>'Source Data'!AP1077-'Source Data'!L1077</f>
        <v>347981</v>
      </c>
      <c r="I1077" s="39">
        <f>'Source Data'!AQ1077-'Source Data'!M1077</f>
        <v>439964</v>
      </c>
      <c r="J1077" s="39">
        <f>'Source Data'!AR1077-'Source Data'!N1077</f>
        <v>746496</v>
      </c>
      <c r="K1077" s="64">
        <f t="shared" si="16"/>
        <v>3847259</v>
      </c>
      <c r="L1077" s="1"/>
      <c r="M1077" s="1"/>
      <c r="N1077" s="1"/>
      <c r="O1077" s="1"/>
      <c r="P1077" s="1"/>
      <c r="Q1077" s="1"/>
      <c r="R1077" s="1"/>
      <c r="S1077" s="1"/>
      <c r="T1077" s="1"/>
      <c r="U1077" s="1"/>
      <c r="V1077" s="1"/>
      <c r="W1077" s="1"/>
      <c r="X1077" s="1"/>
      <c r="Y1077" s="1"/>
      <c r="Z1077" s="1"/>
      <c r="AA1077" s="1"/>
      <c r="AB1077" s="1"/>
      <c r="AC1077" s="1"/>
      <c r="AD1077" s="1"/>
      <c r="AE1077" s="1"/>
      <c r="AF1077" s="1"/>
      <c r="AG1077" s="1"/>
      <c r="AH1077" s="1"/>
      <c r="AI1077" s="1"/>
      <c r="AJ1077" s="1"/>
      <c r="AK1077" s="1"/>
      <c r="AL1077" s="1"/>
      <c r="AM1077" s="1"/>
      <c r="AN1077" s="1"/>
      <c r="AO1077" s="1"/>
      <c r="AP1077" s="1"/>
      <c r="AQ1077" s="1"/>
      <c r="AR1077" s="1"/>
      <c r="AS1077" s="1"/>
      <c r="AT1077" s="1"/>
      <c r="AU1077" s="1"/>
    </row>
    <row r="1078" spans="1:47" ht="20" customHeight="1">
      <c r="A1078" s="48" t="s">
        <v>1393</v>
      </c>
      <c r="B1078" s="49">
        <v>105802</v>
      </c>
      <c r="C1078" s="50" t="s">
        <v>539</v>
      </c>
      <c r="D1078" s="50" t="s">
        <v>71</v>
      </c>
      <c r="E1078" s="50" t="s">
        <v>89</v>
      </c>
      <c r="F1078" s="39">
        <f>'Source Data'!AN1078-'Source Data'!J1078</f>
        <v>9445</v>
      </c>
      <c r="G1078" s="39">
        <f>'Source Data'!AO1078-'Source Data'!K1078</f>
        <v>-52340</v>
      </c>
      <c r="H1078" s="39">
        <f>'Source Data'!AP1078-'Source Data'!L1078</f>
        <v>-16886</v>
      </c>
      <c r="I1078" s="39">
        <f>'Source Data'!AQ1078-'Source Data'!M1078</f>
        <v>10616</v>
      </c>
      <c r="J1078" s="39">
        <f>'Source Data'!AR1078-'Source Data'!N1078</f>
        <v>-21230</v>
      </c>
      <c r="K1078" s="64">
        <f t="shared" si="16"/>
        <v>-70395</v>
      </c>
      <c r="L1078" s="1"/>
      <c r="M1078" s="1"/>
      <c r="N1078" s="1"/>
      <c r="O1078" s="1"/>
      <c r="P1078" s="1"/>
      <c r="Q1078" s="1"/>
      <c r="R1078" s="1"/>
      <c r="S1078" s="1"/>
      <c r="T1078" s="1"/>
      <c r="U1078" s="1"/>
      <c r="V1078" s="1"/>
      <c r="W1078" s="1"/>
      <c r="X1078" s="1"/>
      <c r="Y1078" s="1"/>
      <c r="Z1078" s="1"/>
      <c r="AA1078" s="1"/>
      <c r="AB1078" s="1"/>
      <c r="AC1078" s="1"/>
      <c r="AD1078" s="1"/>
      <c r="AE1078" s="1"/>
      <c r="AF1078" s="1"/>
      <c r="AG1078" s="1"/>
      <c r="AH1078" s="1"/>
      <c r="AI1078" s="1"/>
      <c r="AJ1078" s="1"/>
      <c r="AK1078" s="1"/>
      <c r="AL1078" s="1"/>
      <c r="AM1078" s="1"/>
      <c r="AN1078" s="1"/>
      <c r="AO1078" s="1"/>
      <c r="AP1078" s="1"/>
      <c r="AQ1078" s="1"/>
      <c r="AR1078" s="1"/>
      <c r="AS1078" s="1"/>
      <c r="AT1078" s="1"/>
      <c r="AU1078" s="1"/>
    </row>
    <row r="1079" spans="1:47" ht="20" customHeight="1">
      <c r="A1079" s="48" t="s">
        <v>1394</v>
      </c>
      <c r="B1079" s="49">
        <v>220814</v>
      </c>
      <c r="C1079" s="50" t="s">
        <v>91</v>
      </c>
      <c r="D1079" s="50" t="s">
        <v>71</v>
      </c>
      <c r="E1079" s="50" t="s">
        <v>289</v>
      </c>
      <c r="F1079" s="39">
        <f>'Source Data'!AN1079-'Source Data'!J1079</f>
        <v>0</v>
      </c>
      <c r="G1079" s="39">
        <f>'Source Data'!AO1079-'Source Data'!K1079</f>
        <v>18155</v>
      </c>
      <c r="H1079" s="39">
        <f>'Source Data'!AP1079-'Source Data'!L1079</f>
        <v>27514</v>
      </c>
      <c r="I1079" s="39">
        <f>'Source Data'!AQ1079-'Source Data'!M1079</f>
        <v>22567</v>
      </c>
      <c r="J1079" s="39">
        <f>'Source Data'!AR1079-'Source Data'!N1079</f>
        <v>4650</v>
      </c>
      <c r="K1079" s="64">
        <f t="shared" si="16"/>
        <v>72886</v>
      </c>
      <c r="L1079" s="1"/>
      <c r="M1079" s="1"/>
      <c r="N1079" s="1"/>
      <c r="O1079" s="1"/>
      <c r="P1079" s="1"/>
      <c r="Q1079" s="1"/>
      <c r="R1079" s="1"/>
      <c r="S1079" s="1"/>
      <c r="T1079" s="1"/>
      <c r="U1079" s="1"/>
      <c r="V1079" s="1"/>
      <c r="W1079" s="1"/>
      <c r="X1079" s="1"/>
      <c r="Y1079" s="1"/>
      <c r="Z1079" s="1"/>
      <c r="AA1079" s="1"/>
      <c r="AB1079" s="1"/>
      <c r="AC1079" s="1"/>
      <c r="AD1079" s="1"/>
      <c r="AE1079" s="1"/>
      <c r="AF1079" s="1"/>
      <c r="AG1079" s="1"/>
      <c r="AH1079" s="1"/>
      <c r="AI1079" s="1"/>
      <c r="AJ1079" s="1"/>
      <c r="AK1079" s="1"/>
      <c r="AL1079" s="1"/>
      <c r="AM1079" s="1"/>
      <c r="AN1079" s="1"/>
      <c r="AO1079" s="1"/>
      <c r="AP1079" s="1"/>
      <c r="AQ1079" s="1"/>
      <c r="AR1079" s="1"/>
      <c r="AS1079" s="1"/>
      <c r="AT1079" s="1"/>
      <c r="AU1079" s="1"/>
    </row>
    <row r="1080" spans="1:47" ht="20" customHeight="1">
      <c r="A1080" s="48" t="s">
        <v>1395</v>
      </c>
      <c r="B1080" s="49">
        <v>170801</v>
      </c>
      <c r="C1080" s="50" t="s">
        <v>448</v>
      </c>
      <c r="D1080" s="50" t="s">
        <v>71</v>
      </c>
      <c r="E1080" s="50" t="s">
        <v>72</v>
      </c>
      <c r="F1080" s="39">
        <f>'Source Data'!AN1080-'Source Data'!J1080</f>
        <v>-744712</v>
      </c>
      <c r="G1080" s="39">
        <f>'Source Data'!AO1080-'Source Data'!K1080</f>
        <v>-233946</v>
      </c>
      <c r="H1080" s="39">
        <f>'Source Data'!AP1080-'Source Data'!L1080</f>
        <v>-256711</v>
      </c>
      <c r="I1080" s="39">
        <f>'Source Data'!AQ1080-'Source Data'!M1080</f>
        <v>-193820</v>
      </c>
      <c r="J1080" s="39">
        <f>'Source Data'!AR1080-'Source Data'!N1080</f>
        <v>-58171</v>
      </c>
      <c r="K1080" s="64">
        <f t="shared" si="16"/>
        <v>-1487360</v>
      </c>
      <c r="L1080" s="1"/>
      <c r="M1080" s="1"/>
      <c r="N1080" s="1"/>
      <c r="O1080" s="1"/>
      <c r="P1080" s="1"/>
      <c r="Q1080" s="1"/>
      <c r="R1080" s="1"/>
      <c r="S1080" s="1"/>
      <c r="T1080" s="1"/>
      <c r="U1080" s="1"/>
      <c r="V1080" s="1"/>
      <c r="W1080" s="1"/>
      <c r="X1080" s="1"/>
      <c r="Y1080" s="1"/>
      <c r="Z1080" s="1"/>
      <c r="AA1080" s="1"/>
      <c r="AB1080" s="1"/>
      <c r="AC1080" s="1"/>
      <c r="AD1080" s="1"/>
      <c r="AE1080" s="1"/>
      <c r="AF1080" s="1"/>
      <c r="AG1080" s="1"/>
      <c r="AH1080" s="1"/>
      <c r="AI1080" s="1"/>
      <c r="AJ1080" s="1"/>
      <c r="AK1080" s="1"/>
      <c r="AL1080" s="1"/>
      <c r="AM1080" s="1"/>
      <c r="AN1080" s="1"/>
      <c r="AO1080" s="1"/>
      <c r="AP1080" s="1"/>
      <c r="AQ1080" s="1"/>
      <c r="AR1080" s="1"/>
      <c r="AS1080" s="1"/>
      <c r="AT1080" s="1"/>
      <c r="AU1080" s="1"/>
    </row>
    <row r="1081" spans="1:47" ht="20" customHeight="1">
      <c r="A1081" s="48" t="s">
        <v>1396</v>
      </c>
      <c r="B1081" s="49">
        <v>152504</v>
      </c>
      <c r="C1081" s="50" t="s">
        <v>221</v>
      </c>
      <c r="D1081" s="50" t="s">
        <v>79</v>
      </c>
      <c r="E1081" s="50" t="s">
        <v>1397</v>
      </c>
      <c r="F1081" s="39">
        <f>'Source Data'!AN1081-'Source Data'!J1081</f>
        <v>0</v>
      </c>
      <c r="G1081" s="39">
        <f>'Source Data'!AO1081-'Source Data'!K1081</f>
        <v>0</v>
      </c>
      <c r="H1081" s="39">
        <f>'Source Data'!AP1081-'Source Data'!L1081</f>
        <v>0</v>
      </c>
      <c r="I1081" s="39">
        <f>'Source Data'!AQ1081-'Source Data'!M1081</f>
        <v>0</v>
      </c>
      <c r="J1081" s="39">
        <f>'Source Data'!AR1081-'Source Data'!N1081</f>
        <v>0</v>
      </c>
      <c r="K1081" s="64">
        <f t="shared" si="16"/>
        <v>0</v>
      </c>
      <c r="L1081" s="1"/>
      <c r="M1081" s="1"/>
      <c r="N1081" s="1"/>
      <c r="O1081" s="1"/>
      <c r="P1081" s="1"/>
      <c r="Q1081" s="1"/>
      <c r="R1081" s="1"/>
      <c r="S1081" s="1"/>
      <c r="T1081" s="1"/>
      <c r="U1081" s="1"/>
      <c r="V1081" s="1"/>
      <c r="W1081" s="1"/>
      <c r="X1081" s="1"/>
      <c r="Y1081" s="1"/>
      <c r="Z1081" s="1"/>
      <c r="AA1081" s="1"/>
      <c r="AB1081" s="1"/>
      <c r="AC1081" s="1"/>
      <c r="AD1081" s="1"/>
      <c r="AE1081" s="1"/>
      <c r="AF1081" s="1"/>
      <c r="AG1081" s="1"/>
      <c r="AH1081" s="1"/>
      <c r="AI1081" s="1"/>
      <c r="AJ1081" s="1"/>
      <c r="AK1081" s="1"/>
      <c r="AL1081" s="1"/>
      <c r="AM1081" s="1"/>
      <c r="AN1081" s="1"/>
      <c r="AO1081" s="1"/>
      <c r="AP1081" s="1"/>
      <c r="AQ1081" s="1"/>
      <c r="AR1081" s="1"/>
      <c r="AS1081" s="1"/>
      <c r="AT1081" s="1"/>
      <c r="AU1081" s="1"/>
    </row>
    <row r="1082" spans="1:47" ht="20" customHeight="1">
      <c r="A1082" s="48" t="s">
        <v>1398</v>
      </c>
      <c r="B1082" s="49">
        <v>61806</v>
      </c>
      <c r="C1082" s="50" t="s">
        <v>152</v>
      </c>
      <c r="D1082" s="50" t="s">
        <v>71</v>
      </c>
      <c r="E1082" s="50" t="s">
        <v>292</v>
      </c>
      <c r="F1082" s="39">
        <f>'Source Data'!AN1082-'Source Data'!J1082</f>
        <v>298</v>
      </c>
      <c r="G1082" s="39">
        <f>'Source Data'!AO1082-'Source Data'!K1082</f>
        <v>48382</v>
      </c>
      <c r="H1082" s="39">
        <f>'Source Data'!AP1082-'Source Data'!L1082</f>
        <v>31545</v>
      </c>
      <c r="I1082" s="39">
        <f>'Source Data'!AQ1082-'Source Data'!M1082</f>
        <v>0</v>
      </c>
      <c r="J1082" s="39">
        <f>'Source Data'!AR1082-'Source Data'!N1082</f>
        <v>6015</v>
      </c>
      <c r="K1082" s="64">
        <f t="shared" si="16"/>
        <v>86240</v>
      </c>
      <c r="L1082" s="1"/>
      <c r="M1082" s="1"/>
      <c r="N1082" s="1"/>
      <c r="O1082" s="1"/>
      <c r="P1082" s="1"/>
      <c r="Q1082" s="1"/>
      <c r="R1082" s="1"/>
      <c r="S1082" s="1"/>
      <c r="T1082" s="1"/>
      <c r="U1082" s="1"/>
      <c r="V1082" s="1"/>
      <c r="W1082" s="1"/>
      <c r="X1082" s="1"/>
      <c r="Y1082" s="1"/>
      <c r="Z1082" s="1"/>
      <c r="AA1082" s="1"/>
      <c r="AB1082" s="1"/>
      <c r="AC1082" s="1"/>
      <c r="AD1082" s="1"/>
      <c r="AE1082" s="1"/>
      <c r="AF1082" s="1"/>
      <c r="AG1082" s="1"/>
      <c r="AH1082" s="1"/>
      <c r="AI1082" s="1"/>
      <c r="AJ1082" s="1"/>
      <c r="AK1082" s="1"/>
      <c r="AL1082" s="1"/>
      <c r="AM1082" s="1"/>
      <c r="AN1082" s="1"/>
      <c r="AO1082" s="1"/>
      <c r="AP1082" s="1"/>
      <c r="AQ1082" s="1"/>
      <c r="AR1082" s="1"/>
      <c r="AS1082" s="1"/>
      <c r="AT1082" s="1"/>
      <c r="AU1082" s="1"/>
    </row>
    <row r="1083" spans="1:47" ht="20" customHeight="1">
      <c r="A1083" s="48" t="s">
        <v>1399</v>
      </c>
      <c r="B1083" s="49">
        <v>211901</v>
      </c>
      <c r="C1083" s="50" t="s">
        <v>1363</v>
      </c>
      <c r="D1083" s="50" t="s">
        <v>79</v>
      </c>
      <c r="E1083" s="50" t="s">
        <v>74</v>
      </c>
      <c r="F1083" s="39">
        <f>'Source Data'!AN1083-'Source Data'!J1083</f>
        <v>-5923</v>
      </c>
      <c r="G1083" s="39">
        <f>'Source Data'!AO1083-'Source Data'!K1083</f>
        <v>-14844</v>
      </c>
      <c r="H1083" s="39">
        <f>'Source Data'!AP1083-'Source Data'!L1083</f>
        <v>2858</v>
      </c>
      <c r="I1083" s="39">
        <f>'Source Data'!AQ1083-'Source Data'!M1083</f>
        <v>9436</v>
      </c>
      <c r="J1083" s="39">
        <f>'Source Data'!AR1083-'Source Data'!N1083</f>
        <v>15969</v>
      </c>
      <c r="K1083" s="64">
        <f t="shared" si="16"/>
        <v>7496</v>
      </c>
      <c r="L1083" s="1"/>
      <c r="M1083" s="1"/>
      <c r="N1083" s="1"/>
      <c r="O1083" s="1"/>
      <c r="P1083" s="1"/>
      <c r="Q1083" s="1"/>
      <c r="R1083" s="1"/>
      <c r="S1083" s="1"/>
      <c r="T1083" s="1"/>
      <c r="U1083" s="1"/>
      <c r="V1083" s="1"/>
      <c r="W1083" s="1"/>
      <c r="X1083" s="1"/>
      <c r="Y1083" s="1"/>
      <c r="Z1083" s="1"/>
      <c r="AA1083" s="1"/>
      <c r="AB1083" s="1"/>
      <c r="AC1083" s="1"/>
      <c r="AD1083" s="1"/>
      <c r="AE1083" s="1"/>
      <c r="AF1083" s="1"/>
      <c r="AG1083" s="1"/>
      <c r="AH1083" s="1"/>
      <c r="AI1083" s="1"/>
      <c r="AJ1083" s="1"/>
      <c r="AK1083" s="1"/>
      <c r="AL1083" s="1"/>
      <c r="AM1083" s="1"/>
      <c r="AN1083" s="1"/>
      <c r="AO1083" s="1"/>
      <c r="AP1083" s="1"/>
      <c r="AQ1083" s="1"/>
      <c r="AR1083" s="1"/>
      <c r="AS1083" s="1"/>
      <c r="AT1083" s="1"/>
      <c r="AU1083" s="1"/>
    </row>
    <row r="1084" spans="1:47" ht="20" customHeight="1">
      <c r="A1084" s="48" t="s">
        <v>1400</v>
      </c>
      <c r="B1084" s="49">
        <v>56902</v>
      </c>
      <c r="C1084" s="50" t="s">
        <v>500</v>
      </c>
      <c r="D1084" s="50" t="s">
        <v>79</v>
      </c>
      <c r="E1084" s="50" t="s">
        <v>74</v>
      </c>
      <c r="F1084" s="39">
        <f>'Source Data'!AN1084-'Source Data'!J1084</f>
        <v>23351</v>
      </c>
      <c r="G1084" s="39">
        <f>'Source Data'!AO1084-'Source Data'!K1084</f>
        <v>32559</v>
      </c>
      <c r="H1084" s="39">
        <f>'Source Data'!AP1084-'Source Data'!L1084</f>
        <v>33236</v>
      </c>
      <c r="I1084" s="39">
        <f>'Source Data'!AQ1084-'Source Data'!M1084</f>
        <v>51819</v>
      </c>
      <c r="J1084" s="39">
        <f>'Source Data'!AR1084-'Source Data'!N1084</f>
        <v>56030</v>
      </c>
      <c r="K1084" s="64">
        <f t="shared" si="16"/>
        <v>196995</v>
      </c>
      <c r="L1084" s="1"/>
      <c r="M1084" s="1"/>
      <c r="N1084" s="1"/>
      <c r="O1084" s="1"/>
      <c r="P1084" s="1"/>
      <c r="Q1084" s="1"/>
      <c r="R1084" s="1"/>
      <c r="S1084" s="1"/>
      <c r="T1084" s="1"/>
      <c r="U1084" s="1"/>
      <c r="V1084" s="1"/>
      <c r="W1084" s="1"/>
      <c r="X1084" s="1"/>
      <c r="Y1084" s="1"/>
      <c r="Z1084" s="1"/>
      <c r="AA1084" s="1"/>
      <c r="AB1084" s="1"/>
      <c r="AC1084" s="1"/>
      <c r="AD1084" s="1"/>
      <c r="AE1084" s="1"/>
      <c r="AF1084" s="1"/>
      <c r="AG1084" s="1"/>
      <c r="AH1084" s="1"/>
      <c r="AI1084" s="1"/>
      <c r="AJ1084" s="1"/>
      <c r="AK1084" s="1"/>
      <c r="AL1084" s="1"/>
      <c r="AM1084" s="1"/>
      <c r="AN1084" s="1"/>
      <c r="AO1084" s="1"/>
      <c r="AP1084" s="1"/>
      <c r="AQ1084" s="1"/>
      <c r="AR1084" s="1"/>
      <c r="AS1084" s="1"/>
      <c r="AT1084" s="1"/>
      <c r="AU1084" s="1"/>
    </row>
    <row r="1085" spans="1:47" ht="20" customHeight="1">
      <c r="A1085" s="48" t="s">
        <v>1401</v>
      </c>
      <c r="B1085" s="49">
        <v>227827</v>
      </c>
      <c r="C1085" s="50" t="s">
        <v>168</v>
      </c>
      <c r="D1085" s="50" t="s">
        <v>71</v>
      </c>
      <c r="E1085" s="50" t="s">
        <v>74</v>
      </c>
      <c r="F1085" s="39">
        <f>'Source Data'!AN1085-'Source Data'!J1085</f>
        <v>-6164</v>
      </c>
      <c r="G1085" s="39">
        <f>'Source Data'!AO1085-'Source Data'!K1085</f>
        <v>1869929</v>
      </c>
      <c r="H1085" s="39">
        <f>'Source Data'!AP1085-'Source Data'!L1085</f>
        <v>239918</v>
      </c>
      <c r="I1085" s="39">
        <f>'Source Data'!AQ1085-'Source Data'!M1085</f>
        <v>630399</v>
      </c>
      <c r="J1085" s="39">
        <f>'Source Data'!AR1085-'Source Data'!N1085</f>
        <v>0</v>
      </c>
      <c r="K1085" s="64">
        <f t="shared" si="16"/>
        <v>2734082</v>
      </c>
      <c r="L1085" s="1"/>
      <c r="M1085" s="1"/>
      <c r="N1085" s="1"/>
      <c r="O1085" s="1"/>
      <c r="P1085" s="1"/>
      <c r="Q1085" s="1"/>
      <c r="R1085" s="1"/>
      <c r="S1085" s="1"/>
      <c r="T1085" s="1"/>
      <c r="U1085" s="1"/>
      <c r="V1085" s="1"/>
      <c r="W1085" s="1"/>
      <c r="X1085" s="1"/>
      <c r="Y1085" s="1"/>
      <c r="Z1085" s="1"/>
      <c r="AA1085" s="1"/>
      <c r="AB1085" s="1"/>
      <c r="AC1085" s="1"/>
      <c r="AD1085" s="1"/>
      <c r="AE1085" s="1"/>
      <c r="AF1085" s="1"/>
      <c r="AG1085" s="1"/>
      <c r="AH1085" s="1"/>
      <c r="AI1085" s="1"/>
      <c r="AJ1085" s="1"/>
      <c r="AK1085" s="1"/>
      <c r="AL1085" s="1"/>
      <c r="AM1085" s="1"/>
      <c r="AN1085" s="1"/>
      <c r="AO1085" s="1"/>
      <c r="AP1085" s="1"/>
      <c r="AQ1085" s="1"/>
      <c r="AR1085" s="1"/>
      <c r="AS1085" s="1"/>
      <c r="AT1085" s="1"/>
      <c r="AU1085" s="1"/>
    </row>
    <row r="1086" spans="1:47" ht="20" customHeight="1">
      <c r="A1086" s="48" t="s">
        <v>1402</v>
      </c>
      <c r="B1086" s="49">
        <v>15841</v>
      </c>
      <c r="C1086" s="50" t="s">
        <v>99</v>
      </c>
      <c r="D1086" s="50" t="s">
        <v>71</v>
      </c>
      <c r="E1086" s="50" t="s">
        <v>89</v>
      </c>
      <c r="F1086" s="39">
        <f>'Source Data'!AN1086-'Source Data'!J1086</f>
        <v>0</v>
      </c>
      <c r="G1086" s="39">
        <f>'Source Data'!AO1086-'Source Data'!K1086</f>
        <v>306341</v>
      </c>
      <c r="H1086" s="39">
        <f>'Source Data'!AP1086-'Source Data'!L1086</f>
        <v>174627</v>
      </c>
      <c r="I1086" s="39">
        <f>'Source Data'!AQ1086-'Source Data'!M1086</f>
        <v>142097</v>
      </c>
      <c r="J1086" s="39">
        <f>'Source Data'!AR1086-'Source Data'!N1086</f>
        <v>56346</v>
      </c>
      <c r="K1086" s="64">
        <f t="shared" si="16"/>
        <v>679411</v>
      </c>
      <c r="L1086" s="1"/>
      <c r="M1086" s="1"/>
      <c r="N1086" s="1"/>
      <c r="O1086" s="1"/>
      <c r="P1086" s="1"/>
      <c r="Q1086" s="1"/>
      <c r="R1086" s="1"/>
      <c r="S1086" s="1"/>
      <c r="T1086" s="1"/>
      <c r="U1086" s="1"/>
      <c r="V1086" s="1"/>
      <c r="W1086" s="1"/>
      <c r="X1086" s="1"/>
      <c r="Y1086" s="1"/>
      <c r="Z1086" s="1"/>
      <c r="AA1086" s="1"/>
      <c r="AB1086" s="1"/>
      <c r="AC1086" s="1"/>
      <c r="AD1086" s="1"/>
      <c r="AE1086" s="1"/>
      <c r="AF1086" s="1"/>
      <c r="AG1086" s="1"/>
      <c r="AH1086" s="1"/>
      <c r="AI1086" s="1"/>
      <c r="AJ1086" s="1"/>
      <c r="AK1086" s="1"/>
      <c r="AL1086" s="1"/>
      <c r="AM1086" s="1"/>
      <c r="AN1086" s="1"/>
      <c r="AO1086" s="1"/>
      <c r="AP1086" s="1"/>
      <c r="AQ1086" s="1"/>
      <c r="AR1086" s="1"/>
      <c r="AS1086" s="1"/>
      <c r="AT1086" s="1"/>
      <c r="AU1086" s="1"/>
    </row>
    <row r="1087" spans="1:47" ht="20" customHeight="1">
      <c r="A1087" s="48" t="s">
        <v>1403</v>
      </c>
      <c r="B1087" s="49">
        <v>101864</v>
      </c>
      <c r="C1087" s="50" t="s">
        <v>76</v>
      </c>
      <c r="D1087" s="50" t="s">
        <v>71</v>
      </c>
      <c r="E1087" s="50" t="s">
        <v>74</v>
      </c>
      <c r="F1087" s="39">
        <f>'Source Data'!AN1087-'Source Data'!J1087</f>
        <v>-33212</v>
      </c>
      <c r="G1087" s="39">
        <f>'Source Data'!AO1087-'Source Data'!K1087</f>
        <v>-11464</v>
      </c>
      <c r="H1087" s="39">
        <f>'Source Data'!AP1087-'Source Data'!L1087</f>
        <v>-1730</v>
      </c>
      <c r="I1087" s="39">
        <f>'Source Data'!AQ1087-'Source Data'!M1087</f>
        <v>36725</v>
      </c>
      <c r="J1087" s="39">
        <f>'Source Data'!AR1087-'Source Data'!N1087</f>
        <v>0</v>
      </c>
      <c r="K1087" s="64">
        <f t="shared" si="16"/>
        <v>-9681</v>
      </c>
      <c r="L1087" s="1"/>
      <c r="M1087" s="1"/>
      <c r="N1087" s="1"/>
      <c r="O1087" s="1"/>
      <c r="P1087" s="1"/>
      <c r="Q1087" s="1"/>
      <c r="R1087" s="1"/>
      <c r="S1087" s="1"/>
      <c r="T1087" s="1"/>
      <c r="U1087" s="1"/>
      <c r="V1087" s="1"/>
      <c r="W1087" s="1"/>
      <c r="X1087" s="1"/>
      <c r="Y1087" s="1"/>
      <c r="Z1087" s="1"/>
      <c r="AA1087" s="1"/>
      <c r="AB1087" s="1"/>
      <c r="AC1087" s="1"/>
      <c r="AD1087" s="1"/>
      <c r="AE1087" s="1"/>
      <c r="AF1087" s="1"/>
      <c r="AG1087" s="1"/>
      <c r="AH1087" s="1"/>
      <c r="AI1087" s="1"/>
      <c r="AJ1087" s="1"/>
      <c r="AK1087" s="1"/>
      <c r="AL1087" s="1"/>
      <c r="AM1087" s="1"/>
      <c r="AN1087" s="1"/>
      <c r="AO1087" s="1"/>
      <c r="AP1087" s="1"/>
      <c r="AQ1087" s="1"/>
      <c r="AR1087" s="1"/>
      <c r="AS1087" s="1"/>
      <c r="AT1087" s="1"/>
      <c r="AU1087" s="1"/>
    </row>
    <row r="1088" spans="1:47" ht="20" customHeight="1">
      <c r="A1088" s="48" t="s">
        <v>1404</v>
      </c>
      <c r="B1088" s="49">
        <v>108811</v>
      </c>
      <c r="C1088" s="50" t="s">
        <v>291</v>
      </c>
      <c r="D1088" s="50" t="s">
        <v>71</v>
      </c>
      <c r="E1088" s="50" t="s">
        <v>765</v>
      </c>
      <c r="F1088" s="39">
        <f>'Source Data'!AN1088-'Source Data'!J1088</f>
        <v>0</v>
      </c>
      <c r="G1088" s="39">
        <f>'Source Data'!AO1088-'Source Data'!K1088</f>
        <v>0</v>
      </c>
      <c r="H1088" s="39">
        <f>'Source Data'!AP1088-'Source Data'!L1088</f>
        <v>0</v>
      </c>
      <c r="I1088" s="39">
        <f>'Source Data'!AQ1088-'Source Data'!M1088</f>
        <v>0</v>
      </c>
      <c r="J1088" s="39">
        <f>'Source Data'!AR1088-'Source Data'!N1088</f>
        <v>0</v>
      </c>
      <c r="K1088" s="64">
        <f t="shared" si="16"/>
        <v>0</v>
      </c>
      <c r="L1088" s="1"/>
      <c r="M1088" s="1"/>
      <c r="N1088" s="1"/>
      <c r="O1088" s="1"/>
      <c r="P1088" s="1"/>
      <c r="Q1088" s="1"/>
      <c r="R1088" s="1"/>
      <c r="S1088" s="1"/>
      <c r="T1088" s="1"/>
      <c r="U1088" s="1"/>
      <c r="V1088" s="1"/>
      <c r="W1088" s="1"/>
      <c r="X1088" s="1"/>
      <c r="Y1088" s="1"/>
      <c r="Z1088" s="1"/>
      <c r="AA1088" s="1"/>
      <c r="AB1088" s="1"/>
      <c r="AC1088" s="1"/>
      <c r="AD1088" s="1"/>
      <c r="AE1088" s="1"/>
      <c r="AF1088" s="1"/>
      <c r="AG1088" s="1"/>
      <c r="AH1088" s="1"/>
      <c r="AI1088" s="1"/>
      <c r="AJ1088" s="1"/>
      <c r="AK1088" s="1"/>
      <c r="AL1088" s="1"/>
      <c r="AM1088" s="1"/>
      <c r="AN1088" s="1"/>
      <c r="AO1088" s="1"/>
      <c r="AP1088" s="1"/>
      <c r="AQ1088" s="1"/>
      <c r="AR1088" s="1"/>
      <c r="AS1088" s="1"/>
      <c r="AT1088" s="1"/>
      <c r="AU1088" s="1"/>
    </row>
    <row r="1089" spans="1:47" ht="20" customHeight="1">
      <c r="A1089" s="48" t="s">
        <v>1405</v>
      </c>
      <c r="B1089" s="49">
        <v>101868</v>
      </c>
      <c r="C1089" s="50" t="s">
        <v>76</v>
      </c>
      <c r="D1089" s="50" t="s">
        <v>71</v>
      </c>
      <c r="E1089" s="50" t="s">
        <v>74</v>
      </c>
      <c r="F1089" s="39">
        <f>'Source Data'!AN1089-'Source Data'!J1089</f>
        <v>38735</v>
      </c>
      <c r="G1089" s="39">
        <f>'Source Data'!AO1089-'Source Data'!K1089</f>
        <v>23746</v>
      </c>
      <c r="H1089" s="39">
        <f>'Source Data'!AP1089-'Source Data'!L1089</f>
        <v>23956</v>
      </c>
      <c r="I1089" s="39">
        <f>'Source Data'!AQ1089-'Source Data'!M1089</f>
        <v>20622</v>
      </c>
      <c r="J1089" s="39">
        <f>'Source Data'!AR1089-'Source Data'!N1089</f>
        <v>7594</v>
      </c>
      <c r="K1089" s="64">
        <f t="shared" si="16"/>
        <v>114653</v>
      </c>
      <c r="L1089" s="1"/>
      <c r="M1089" s="1"/>
      <c r="N1089" s="1"/>
      <c r="O1089" s="1"/>
      <c r="P1089" s="1"/>
      <c r="Q1089" s="1"/>
      <c r="R1089" s="1"/>
      <c r="S1089" s="1"/>
      <c r="T1089" s="1"/>
      <c r="U1089" s="1"/>
      <c r="V1089" s="1"/>
      <c r="W1089" s="1"/>
      <c r="X1089" s="1"/>
      <c r="Y1089" s="1"/>
      <c r="Z1089" s="1"/>
      <c r="AA1089" s="1"/>
      <c r="AB1089" s="1"/>
      <c r="AC1089" s="1"/>
      <c r="AD1089" s="1"/>
      <c r="AE1089" s="1"/>
      <c r="AF1089" s="1"/>
      <c r="AG1089" s="1"/>
      <c r="AH1089" s="1"/>
      <c r="AI1089" s="1"/>
      <c r="AJ1089" s="1"/>
      <c r="AK1089" s="1"/>
      <c r="AL1089" s="1"/>
      <c r="AM1089" s="1"/>
      <c r="AN1089" s="1"/>
      <c r="AO1089" s="1"/>
      <c r="AP1089" s="1"/>
      <c r="AQ1089" s="1"/>
      <c r="AR1089" s="1"/>
      <c r="AS1089" s="1"/>
      <c r="AT1089" s="1"/>
      <c r="AU1089" s="1"/>
    </row>
    <row r="1090" spans="1:47" ht="20" customHeight="1">
      <c r="A1090" s="48" t="s">
        <v>1406</v>
      </c>
      <c r="B1090" s="49">
        <v>101861</v>
      </c>
      <c r="C1090" s="50" t="s">
        <v>76</v>
      </c>
      <c r="D1090" s="50" t="s">
        <v>71</v>
      </c>
      <c r="E1090" s="50" t="s">
        <v>74</v>
      </c>
      <c r="F1090" s="39">
        <f>'Source Data'!AN1090-'Source Data'!J1090</f>
        <v>191631</v>
      </c>
      <c r="G1090" s="39">
        <f>'Source Data'!AO1090-'Source Data'!K1090</f>
        <v>-294241</v>
      </c>
      <c r="H1090" s="39">
        <f>'Source Data'!AP1090-'Source Data'!L1090</f>
        <v>145659</v>
      </c>
      <c r="I1090" s="39">
        <f>'Source Data'!AQ1090-'Source Data'!M1090</f>
        <v>-163097</v>
      </c>
      <c r="J1090" s="39">
        <f>'Source Data'!AR1090-'Source Data'!N1090</f>
        <v>15846</v>
      </c>
      <c r="K1090" s="64">
        <f t="shared" si="16"/>
        <v>-104202</v>
      </c>
      <c r="L1090" s="1"/>
      <c r="M1090" s="1"/>
      <c r="N1090" s="1"/>
      <c r="O1090" s="1"/>
      <c r="P1090" s="1"/>
      <c r="Q1090" s="1"/>
      <c r="R1090" s="1"/>
      <c r="S1090" s="1"/>
      <c r="T1090" s="1"/>
      <c r="U1090" s="1"/>
      <c r="V1090" s="1"/>
      <c r="W1090" s="1"/>
      <c r="X1090" s="1"/>
      <c r="Y1090" s="1"/>
      <c r="Z1090" s="1"/>
      <c r="AA1090" s="1"/>
      <c r="AB1090" s="1"/>
      <c r="AC1090" s="1"/>
      <c r="AD1090" s="1"/>
      <c r="AE1090" s="1"/>
      <c r="AF1090" s="1"/>
      <c r="AG1090" s="1"/>
      <c r="AH1090" s="1"/>
      <c r="AI1090" s="1"/>
      <c r="AJ1090" s="1"/>
      <c r="AK1090" s="1"/>
      <c r="AL1090" s="1"/>
      <c r="AM1090" s="1"/>
      <c r="AN1090" s="1"/>
      <c r="AO1090" s="1"/>
      <c r="AP1090" s="1"/>
      <c r="AQ1090" s="1"/>
      <c r="AR1090" s="1"/>
      <c r="AS1090" s="1"/>
      <c r="AT1090" s="1"/>
      <c r="AU1090" s="1"/>
    </row>
    <row r="1091" spans="1:47" ht="20" customHeight="1">
      <c r="A1091" s="48" t="s">
        <v>1407</v>
      </c>
      <c r="B1091" s="49">
        <v>246803</v>
      </c>
      <c r="C1091" s="50" t="s">
        <v>464</v>
      </c>
      <c r="D1091" s="50" t="s">
        <v>71</v>
      </c>
      <c r="E1091" s="50" t="s">
        <v>765</v>
      </c>
      <c r="F1091" s="39">
        <f>'Source Data'!AN1091-'Source Data'!J1091</f>
        <v>0</v>
      </c>
      <c r="G1091" s="39">
        <f>'Source Data'!AO1091-'Source Data'!K1091</f>
        <v>0</v>
      </c>
      <c r="H1091" s="39">
        <f>'Source Data'!AP1091-'Source Data'!L1091</f>
        <v>0</v>
      </c>
      <c r="I1091" s="39">
        <f>'Source Data'!AQ1091-'Source Data'!M1091</f>
        <v>0</v>
      </c>
      <c r="J1091" s="39">
        <f>'Source Data'!AR1091-'Source Data'!N1091</f>
        <v>0</v>
      </c>
      <c r="K1091" s="64">
        <f t="shared" si="16"/>
        <v>0</v>
      </c>
      <c r="L1091" s="1"/>
      <c r="M1091" s="1"/>
      <c r="N1091" s="1"/>
      <c r="O1091" s="1"/>
      <c r="P1091" s="1"/>
      <c r="Q1091" s="1"/>
      <c r="R1091" s="1"/>
      <c r="S1091" s="1"/>
      <c r="T1091" s="1"/>
      <c r="U1091" s="1"/>
      <c r="V1091" s="1"/>
      <c r="W1091" s="1"/>
      <c r="X1091" s="1"/>
      <c r="Y1091" s="1"/>
      <c r="Z1091" s="1"/>
      <c r="AA1091" s="1"/>
      <c r="AB1091" s="1"/>
      <c r="AC1091" s="1"/>
      <c r="AD1091" s="1"/>
      <c r="AE1091" s="1"/>
      <c r="AF1091" s="1"/>
      <c r="AG1091" s="1"/>
      <c r="AH1091" s="1"/>
      <c r="AI1091" s="1"/>
      <c r="AJ1091" s="1"/>
      <c r="AK1091" s="1"/>
      <c r="AL1091" s="1"/>
      <c r="AM1091" s="1"/>
      <c r="AN1091" s="1"/>
      <c r="AO1091" s="1"/>
      <c r="AP1091" s="1"/>
      <c r="AQ1091" s="1"/>
      <c r="AR1091" s="1"/>
      <c r="AS1091" s="1"/>
      <c r="AT1091" s="1"/>
      <c r="AU1091" s="1"/>
    </row>
    <row r="1092" spans="1:47" ht="20" customHeight="1">
      <c r="A1092" s="48" t="s">
        <v>1408</v>
      </c>
      <c r="B1092" s="49">
        <v>101814</v>
      </c>
      <c r="C1092" s="50" t="s">
        <v>76</v>
      </c>
      <c r="D1092" s="50" t="s">
        <v>71</v>
      </c>
      <c r="E1092" s="50" t="s">
        <v>74</v>
      </c>
      <c r="F1092" s="39">
        <f>'Source Data'!AN1092-'Source Data'!J1092</f>
        <v>145724</v>
      </c>
      <c r="G1092" s="39">
        <f>'Source Data'!AO1092-'Source Data'!K1092</f>
        <v>-59920</v>
      </c>
      <c r="H1092" s="39">
        <f>'Source Data'!AP1092-'Source Data'!L1092</f>
        <v>97597</v>
      </c>
      <c r="I1092" s="39">
        <f>'Source Data'!AQ1092-'Source Data'!M1092</f>
        <v>46639</v>
      </c>
      <c r="J1092" s="39">
        <f>'Source Data'!AR1092-'Source Data'!N1092</f>
        <v>112822</v>
      </c>
      <c r="K1092" s="64">
        <f t="shared" si="16"/>
        <v>342862</v>
      </c>
      <c r="L1092" s="1"/>
      <c r="M1092" s="1"/>
      <c r="N1092" s="1"/>
      <c r="O1092" s="1"/>
      <c r="P1092" s="1"/>
      <c r="Q1092" s="1"/>
      <c r="R1092" s="1"/>
      <c r="S1092" s="1"/>
      <c r="T1092" s="1"/>
      <c r="U1092" s="1"/>
      <c r="V1092" s="1"/>
      <c r="W1092" s="1"/>
      <c r="X1092" s="1"/>
      <c r="Y1092" s="1"/>
      <c r="Z1092" s="1"/>
      <c r="AA1092" s="1"/>
      <c r="AB1092" s="1"/>
      <c r="AC1092" s="1"/>
      <c r="AD1092" s="1"/>
      <c r="AE1092" s="1"/>
      <c r="AF1092" s="1"/>
      <c r="AG1092" s="1"/>
      <c r="AH1092" s="1"/>
      <c r="AI1092" s="1"/>
      <c r="AJ1092" s="1"/>
      <c r="AK1092" s="1"/>
      <c r="AL1092" s="1"/>
      <c r="AM1092" s="1"/>
      <c r="AN1092" s="1"/>
      <c r="AO1092" s="1"/>
      <c r="AP1092" s="1"/>
      <c r="AQ1092" s="1"/>
      <c r="AR1092" s="1"/>
      <c r="AS1092" s="1"/>
      <c r="AT1092" s="1"/>
      <c r="AU1092" s="1"/>
    </row>
    <row r="1093" spans="1:47" ht="20" customHeight="1">
      <c r="A1093" s="48" t="s">
        <v>1409</v>
      </c>
      <c r="B1093" s="49">
        <v>166905</v>
      </c>
      <c r="C1093" s="50" t="s">
        <v>314</v>
      </c>
      <c r="D1093" s="50" t="s">
        <v>79</v>
      </c>
      <c r="E1093" s="50" t="s">
        <v>74</v>
      </c>
      <c r="F1093" s="39">
        <f>'Source Data'!AN1093-'Source Data'!J1093</f>
        <v>51719</v>
      </c>
      <c r="G1093" s="39">
        <f>'Source Data'!AO1093-'Source Data'!K1093</f>
        <v>137060</v>
      </c>
      <c r="H1093" s="39">
        <f>'Source Data'!AP1093-'Source Data'!L1093</f>
        <v>91886</v>
      </c>
      <c r="I1093" s="39">
        <f>'Source Data'!AQ1093-'Source Data'!M1093</f>
        <v>70720</v>
      </c>
      <c r="J1093" s="39">
        <f>'Source Data'!AR1093-'Source Data'!N1093</f>
        <v>26681</v>
      </c>
      <c r="K1093" s="64">
        <f t="shared" si="16"/>
        <v>378066</v>
      </c>
      <c r="L1093" s="1"/>
      <c r="M1093" s="1"/>
      <c r="N1093" s="1"/>
      <c r="O1093" s="1"/>
      <c r="P1093" s="1"/>
      <c r="Q1093" s="1"/>
      <c r="R1093" s="1"/>
      <c r="S1093" s="1"/>
      <c r="T1093" s="1"/>
      <c r="U1093" s="1"/>
      <c r="V1093" s="1"/>
      <c r="W1093" s="1"/>
      <c r="X1093" s="1"/>
      <c r="Y1093" s="1"/>
      <c r="Z1093" s="1"/>
      <c r="AA1093" s="1"/>
      <c r="AB1093" s="1"/>
      <c r="AC1093" s="1"/>
      <c r="AD1093" s="1"/>
      <c r="AE1093" s="1"/>
      <c r="AF1093" s="1"/>
      <c r="AG1093" s="1"/>
      <c r="AH1093" s="1"/>
      <c r="AI1093" s="1"/>
      <c r="AJ1093" s="1"/>
      <c r="AK1093" s="1"/>
      <c r="AL1093" s="1"/>
      <c r="AM1093" s="1"/>
      <c r="AN1093" s="1"/>
      <c r="AO1093" s="1"/>
      <c r="AP1093" s="1"/>
      <c r="AQ1093" s="1"/>
      <c r="AR1093" s="1"/>
      <c r="AS1093" s="1"/>
      <c r="AT1093" s="1"/>
      <c r="AU1093" s="1"/>
    </row>
    <row r="1094" spans="1:47" ht="20" customHeight="1">
      <c r="A1094" s="48" t="s">
        <v>1410</v>
      </c>
      <c r="B1094" s="49">
        <v>246912</v>
      </c>
      <c r="C1094" s="50" t="s">
        <v>464</v>
      </c>
      <c r="D1094" s="50" t="s">
        <v>79</v>
      </c>
      <c r="E1094" s="50" t="s">
        <v>74</v>
      </c>
      <c r="F1094" s="39">
        <f>'Source Data'!AN1094-'Source Data'!J1094</f>
        <v>122760</v>
      </c>
      <c r="G1094" s="39">
        <f>'Source Data'!AO1094-'Source Data'!K1094</f>
        <v>394645</v>
      </c>
      <c r="H1094" s="39">
        <f>'Source Data'!AP1094-'Source Data'!L1094</f>
        <v>172966</v>
      </c>
      <c r="I1094" s="39">
        <f>'Source Data'!AQ1094-'Source Data'!M1094</f>
        <v>102945</v>
      </c>
      <c r="J1094" s="39">
        <f>'Source Data'!AR1094-'Source Data'!N1094</f>
        <v>9446</v>
      </c>
      <c r="K1094" s="64">
        <f t="shared" ref="K1094:K1157" si="17">SUM(F1094:J1094)</f>
        <v>802762</v>
      </c>
      <c r="L1094" s="1"/>
      <c r="M1094" s="1"/>
      <c r="N1094" s="1"/>
      <c r="O1094" s="1"/>
      <c r="P1094" s="1"/>
      <c r="Q1094" s="1"/>
      <c r="R1094" s="1"/>
      <c r="S1094" s="1"/>
      <c r="T1094" s="1"/>
      <c r="U1094" s="1"/>
      <c r="V1094" s="1"/>
      <c r="W1094" s="1"/>
      <c r="X1094" s="1"/>
      <c r="Y1094" s="1"/>
      <c r="Z1094" s="1"/>
      <c r="AA1094" s="1"/>
      <c r="AB1094" s="1"/>
      <c r="AC1094" s="1"/>
      <c r="AD1094" s="1"/>
      <c r="AE1094" s="1"/>
      <c r="AF1094" s="1"/>
      <c r="AG1094" s="1"/>
      <c r="AH1094" s="1"/>
      <c r="AI1094" s="1"/>
      <c r="AJ1094" s="1"/>
      <c r="AK1094" s="1"/>
      <c r="AL1094" s="1"/>
      <c r="AM1094" s="1"/>
      <c r="AN1094" s="1"/>
      <c r="AO1094" s="1"/>
      <c r="AP1094" s="1"/>
      <c r="AQ1094" s="1"/>
      <c r="AR1094" s="1"/>
      <c r="AS1094" s="1"/>
      <c r="AT1094" s="1"/>
      <c r="AU1094" s="1"/>
    </row>
    <row r="1095" spans="1:47" ht="20" customHeight="1">
      <c r="A1095" s="48" t="s">
        <v>1411</v>
      </c>
      <c r="B1095" s="49">
        <v>149902</v>
      </c>
      <c r="C1095" s="50" t="s">
        <v>660</v>
      </c>
      <c r="D1095" s="50" t="s">
        <v>79</v>
      </c>
      <c r="E1095" s="50" t="s">
        <v>74</v>
      </c>
      <c r="F1095" s="39">
        <f>'Source Data'!AN1095-'Source Data'!J1095</f>
        <v>325866</v>
      </c>
      <c r="G1095" s="39">
        <f>'Source Data'!AO1095-'Source Data'!K1095</f>
        <v>28682</v>
      </c>
      <c r="H1095" s="39">
        <f>'Source Data'!AP1095-'Source Data'!L1095</f>
        <v>174274</v>
      </c>
      <c r="I1095" s="39">
        <f>'Source Data'!AQ1095-'Source Data'!M1095</f>
        <v>-50896</v>
      </c>
      <c r="J1095" s="39">
        <f>'Source Data'!AR1095-'Source Data'!N1095</f>
        <v>105475</v>
      </c>
      <c r="K1095" s="64">
        <f t="shared" si="17"/>
        <v>583401</v>
      </c>
      <c r="L1095" s="1"/>
      <c r="M1095" s="1"/>
      <c r="N1095" s="1"/>
      <c r="O1095" s="1"/>
      <c r="P1095" s="1"/>
      <c r="Q1095" s="1"/>
      <c r="R1095" s="1"/>
      <c r="S1095" s="1"/>
      <c r="T1095" s="1"/>
      <c r="U1095" s="1"/>
      <c r="V1095" s="1"/>
      <c r="W1095" s="1"/>
      <c r="X1095" s="1"/>
      <c r="Y1095" s="1"/>
      <c r="Z1095" s="1"/>
      <c r="AA1095" s="1"/>
      <c r="AB1095" s="1"/>
      <c r="AC1095" s="1"/>
      <c r="AD1095" s="1"/>
      <c r="AE1095" s="1"/>
      <c r="AF1095" s="1"/>
      <c r="AG1095" s="1"/>
      <c r="AH1095" s="1"/>
      <c r="AI1095" s="1"/>
      <c r="AJ1095" s="1"/>
      <c r="AK1095" s="1"/>
      <c r="AL1095" s="1"/>
      <c r="AM1095" s="1"/>
      <c r="AN1095" s="1"/>
      <c r="AO1095" s="1"/>
      <c r="AP1095" s="1"/>
      <c r="AQ1095" s="1"/>
      <c r="AR1095" s="1"/>
      <c r="AS1095" s="1"/>
      <c r="AT1095" s="1"/>
      <c r="AU1095" s="1"/>
    </row>
    <row r="1096" spans="1:47" ht="20" customHeight="1">
      <c r="A1096" s="48" t="s">
        <v>1412</v>
      </c>
      <c r="B1096" s="49">
        <v>72901</v>
      </c>
      <c r="C1096" s="50" t="s">
        <v>247</v>
      </c>
      <c r="D1096" s="50" t="s">
        <v>79</v>
      </c>
      <c r="E1096" s="50" t="s">
        <v>74</v>
      </c>
      <c r="F1096" s="39">
        <f>'Source Data'!AN1096-'Source Data'!J1096</f>
        <v>5428</v>
      </c>
      <c r="G1096" s="39">
        <f>'Source Data'!AO1096-'Source Data'!K1096</f>
        <v>-2066</v>
      </c>
      <c r="H1096" s="39">
        <f>'Source Data'!AP1096-'Source Data'!L1096</f>
        <v>86424</v>
      </c>
      <c r="I1096" s="39">
        <f>'Source Data'!AQ1096-'Source Data'!M1096</f>
        <v>40553</v>
      </c>
      <c r="J1096" s="39">
        <f>'Source Data'!AR1096-'Source Data'!N1096</f>
        <v>19610</v>
      </c>
      <c r="K1096" s="64">
        <f t="shared" si="17"/>
        <v>149949</v>
      </c>
      <c r="L1096" s="1"/>
      <c r="M1096" s="1"/>
      <c r="N1096" s="1"/>
      <c r="O1096" s="1"/>
      <c r="P1096" s="1"/>
      <c r="Q1096" s="1"/>
      <c r="R1096" s="1"/>
      <c r="S1096" s="1"/>
      <c r="T1096" s="1"/>
      <c r="U1096" s="1"/>
      <c r="V1096" s="1"/>
      <c r="W1096" s="1"/>
      <c r="X1096" s="1"/>
      <c r="Y1096" s="1"/>
      <c r="Z1096" s="1"/>
      <c r="AA1096" s="1"/>
      <c r="AB1096" s="1"/>
      <c r="AC1096" s="1"/>
      <c r="AD1096" s="1"/>
      <c r="AE1096" s="1"/>
      <c r="AF1096" s="1"/>
      <c r="AG1096" s="1"/>
      <c r="AH1096" s="1"/>
      <c r="AI1096" s="1"/>
      <c r="AJ1096" s="1"/>
      <c r="AK1096" s="1"/>
      <c r="AL1096" s="1"/>
      <c r="AM1096" s="1"/>
      <c r="AN1096" s="1"/>
      <c r="AO1096" s="1"/>
      <c r="AP1096" s="1"/>
      <c r="AQ1096" s="1"/>
      <c r="AR1096" s="1"/>
      <c r="AS1096" s="1"/>
      <c r="AT1096" s="1"/>
      <c r="AU1096" s="1"/>
    </row>
    <row r="1097" spans="1:47" ht="20" customHeight="1">
      <c r="A1097" s="48" t="s">
        <v>1413</v>
      </c>
      <c r="B1097" s="49">
        <v>170802</v>
      </c>
      <c r="C1097" s="50" t="s">
        <v>448</v>
      </c>
      <c r="D1097" s="50" t="s">
        <v>71</v>
      </c>
      <c r="E1097" s="50" t="s">
        <v>292</v>
      </c>
      <c r="F1097" s="39">
        <f>'Source Data'!AN1097-'Source Data'!J1097</f>
        <v>11745</v>
      </c>
      <c r="G1097" s="39">
        <f>'Source Data'!AO1097-'Source Data'!K1097</f>
        <v>136199</v>
      </c>
      <c r="H1097" s="39">
        <f>'Source Data'!AP1097-'Source Data'!L1097</f>
        <v>116813</v>
      </c>
      <c r="I1097" s="39">
        <f>'Source Data'!AQ1097-'Source Data'!M1097</f>
        <v>112700</v>
      </c>
      <c r="J1097" s="39">
        <f>'Source Data'!AR1097-'Source Data'!N1097</f>
        <v>10934</v>
      </c>
      <c r="K1097" s="64">
        <f t="shared" si="17"/>
        <v>388391</v>
      </c>
      <c r="L1097" s="1"/>
      <c r="M1097" s="1"/>
      <c r="N1097" s="1"/>
      <c r="O1097" s="1"/>
      <c r="P1097" s="1"/>
      <c r="Q1097" s="1"/>
      <c r="R1097" s="1"/>
      <c r="S1097" s="1"/>
      <c r="T1097" s="1"/>
      <c r="U1097" s="1"/>
      <c r="V1097" s="1"/>
      <c r="W1097" s="1"/>
      <c r="X1097" s="1"/>
      <c r="Y1097" s="1"/>
      <c r="Z1097" s="1"/>
      <c r="AA1097" s="1"/>
      <c r="AB1097" s="1"/>
      <c r="AC1097" s="1"/>
      <c r="AD1097" s="1"/>
      <c r="AE1097" s="1"/>
      <c r="AF1097" s="1"/>
      <c r="AG1097" s="1"/>
      <c r="AH1097" s="1"/>
      <c r="AI1097" s="1"/>
      <c r="AJ1097" s="1"/>
      <c r="AK1097" s="1"/>
      <c r="AL1097" s="1"/>
      <c r="AM1097" s="1"/>
      <c r="AN1097" s="1"/>
      <c r="AO1097" s="1"/>
      <c r="AP1097" s="1"/>
      <c r="AQ1097" s="1"/>
      <c r="AR1097" s="1"/>
      <c r="AS1097" s="1"/>
      <c r="AT1097" s="1"/>
      <c r="AU1097" s="1"/>
    </row>
    <row r="1098" spans="1:47" ht="20" customHeight="1">
      <c r="A1098" s="48" t="s">
        <v>1414</v>
      </c>
      <c r="B1098" s="49">
        <v>224901</v>
      </c>
      <c r="C1098" s="50" t="s">
        <v>1415</v>
      </c>
      <c r="D1098" s="50" t="s">
        <v>79</v>
      </c>
      <c r="E1098" s="50" t="s">
        <v>74</v>
      </c>
      <c r="F1098" s="39">
        <f>'Source Data'!AN1098-'Source Data'!J1098</f>
        <v>2106</v>
      </c>
      <c r="G1098" s="39">
        <f>'Source Data'!AO1098-'Source Data'!K1098</f>
        <v>21822</v>
      </c>
      <c r="H1098" s="39">
        <f>'Source Data'!AP1098-'Source Data'!L1098</f>
        <v>37789</v>
      </c>
      <c r="I1098" s="39">
        <f>'Source Data'!AQ1098-'Source Data'!M1098</f>
        <v>30032</v>
      </c>
      <c r="J1098" s="39">
        <f>'Source Data'!AR1098-'Source Data'!N1098</f>
        <v>87397</v>
      </c>
      <c r="K1098" s="64">
        <f t="shared" si="17"/>
        <v>179146</v>
      </c>
      <c r="L1098" s="1"/>
      <c r="M1098" s="1"/>
      <c r="N1098" s="1"/>
      <c r="O1098" s="1"/>
      <c r="P1098" s="1"/>
      <c r="Q1098" s="1"/>
      <c r="R1098" s="1"/>
      <c r="S1098" s="1"/>
      <c r="T1098" s="1"/>
      <c r="U1098" s="1"/>
      <c r="V1098" s="1"/>
      <c r="W1098" s="1"/>
      <c r="X1098" s="1"/>
      <c r="Y1098" s="1"/>
      <c r="Z1098" s="1"/>
      <c r="AA1098" s="1"/>
      <c r="AB1098" s="1"/>
      <c r="AC1098" s="1"/>
      <c r="AD1098" s="1"/>
      <c r="AE1098" s="1"/>
      <c r="AF1098" s="1"/>
      <c r="AG1098" s="1"/>
      <c r="AH1098" s="1"/>
      <c r="AI1098" s="1"/>
      <c r="AJ1098" s="1"/>
      <c r="AK1098" s="1"/>
      <c r="AL1098" s="1"/>
      <c r="AM1098" s="1"/>
      <c r="AN1098" s="1"/>
      <c r="AO1098" s="1"/>
      <c r="AP1098" s="1"/>
      <c r="AQ1098" s="1"/>
      <c r="AR1098" s="1"/>
      <c r="AS1098" s="1"/>
      <c r="AT1098" s="1"/>
      <c r="AU1098" s="1"/>
    </row>
    <row r="1099" spans="1:47" ht="20" customHeight="1">
      <c r="A1099" s="48" t="s">
        <v>1416</v>
      </c>
      <c r="B1099" s="49">
        <v>158902</v>
      </c>
      <c r="C1099" s="50" t="s">
        <v>199</v>
      </c>
      <c r="D1099" s="50" t="s">
        <v>79</v>
      </c>
      <c r="E1099" s="50" t="s">
        <v>74</v>
      </c>
      <c r="F1099" s="39">
        <f>'Source Data'!AN1099-'Source Data'!J1099</f>
        <v>10384</v>
      </c>
      <c r="G1099" s="39">
        <f>'Source Data'!AO1099-'Source Data'!K1099</f>
        <v>285309</v>
      </c>
      <c r="H1099" s="39">
        <f>'Source Data'!AP1099-'Source Data'!L1099</f>
        <v>131393</v>
      </c>
      <c r="I1099" s="39">
        <f>'Source Data'!AQ1099-'Source Data'!M1099</f>
        <v>99005</v>
      </c>
      <c r="J1099" s="39">
        <f>'Source Data'!AR1099-'Source Data'!N1099</f>
        <v>405459</v>
      </c>
      <c r="K1099" s="64">
        <f t="shared" si="17"/>
        <v>931550</v>
      </c>
      <c r="L1099" s="1"/>
      <c r="M1099" s="1"/>
      <c r="N1099" s="1"/>
      <c r="O1099" s="1"/>
      <c r="P1099" s="1"/>
      <c r="Q1099" s="1"/>
      <c r="R1099" s="1"/>
      <c r="S1099" s="1"/>
      <c r="T1099" s="1"/>
      <c r="U1099" s="1"/>
      <c r="V1099" s="1"/>
      <c r="W1099" s="1"/>
      <c r="X1099" s="1"/>
      <c r="Y1099" s="1"/>
      <c r="Z1099" s="1"/>
      <c r="AA1099" s="1"/>
      <c r="AB1099" s="1"/>
      <c r="AC1099" s="1"/>
      <c r="AD1099" s="1"/>
      <c r="AE1099" s="1"/>
      <c r="AF1099" s="1"/>
      <c r="AG1099" s="1"/>
      <c r="AH1099" s="1"/>
      <c r="AI1099" s="1"/>
      <c r="AJ1099" s="1"/>
      <c r="AK1099" s="1"/>
      <c r="AL1099" s="1"/>
      <c r="AM1099" s="1"/>
      <c r="AN1099" s="1"/>
      <c r="AO1099" s="1"/>
      <c r="AP1099" s="1"/>
      <c r="AQ1099" s="1"/>
      <c r="AR1099" s="1"/>
      <c r="AS1099" s="1"/>
      <c r="AT1099" s="1"/>
      <c r="AU1099" s="1"/>
    </row>
    <row r="1100" spans="1:47" ht="20" customHeight="1">
      <c r="A1100" s="48" t="s">
        <v>1417</v>
      </c>
      <c r="B1100" s="49">
        <v>210905</v>
      </c>
      <c r="C1100" s="50" t="s">
        <v>367</v>
      </c>
      <c r="D1100" s="50" t="s">
        <v>79</v>
      </c>
      <c r="E1100" s="50" t="s">
        <v>74</v>
      </c>
      <c r="F1100" s="39">
        <f>'Source Data'!AN1100-'Source Data'!J1100</f>
        <v>81969</v>
      </c>
      <c r="G1100" s="39">
        <f>'Source Data'!AO1100-'Source Data'!K1100</f>
        <v>96413</v>
      </c>
      <c r="H1100" s="39">
        <f>'Source Data'!AP1100-'Source Data'!L1100</f>
        <v>149619</v>
      </c>
      <c r="I1100" s="39">
        <f>'Source Data'!AQ1100-'Source Data'!M1100</f>
        <v>46924</v>
      </c>
      <c r="J1100" s="39">
        <f>'Source Data'!AR1100-'Source Data'!N1100</f>
        <v>111497</v>
      </c>
      <c r="K1100" s="64">
        <f t="shared" si="17"/>
        <v>486422</v>
      </c>
      <c r="L1100" s="1"/>
      <c r="M1100" s="1"/>
      <c r="N1100" s="1"/>
      <c r="O1100" s="1"/>
      <c r="P1100" s="1"/>
      <c r="Q1100" s="1"/>
      <c r="R1100" s="1"/>
      <c r="S1100" s="1"/>
      <c r="T1100" s="1"/>
      <c r="U1100" s="1"/>
      <c r="V1100" s="1"/>
      <c r="W1100" s="1"/>
      <c r="X1100" s="1"/>
      <c r="Y1100" s="1"/>
      <c r="Z1100" s="1"/>
      <c r="AA1100" s="1"/>
      <c r="AB1100" s="1"/>
      <c r="AC1100" s="1"/>
      <c r="AD1100" s="1"/>
      <c r="AE1100" s="1"/>
      <c r="AF1100" s="1"/>
      <c r="AG1100" s="1"/>
      <c r="AH1100" s="1"/>
      <c r="AI1100" s="1"/>
      <c r="AJ1100" s="1"/>
      <c r="AK1100" s="1"/>
      <c r="AL1100" s="1"/>
      <c r="AM1100" s="1"/>
      <c r="AN1100" s="1"/>
      <c r="AO1100" s="1"/>
      <c r="AP1100" s="1"/>
      <c r="AQ1100" s="1"/>
      <c r="AR1100" s="1"/>
      <c r="AS1100" s="1"/>
      <c r="AT1100" s="1"/>
      <c r="AU1100" s="1"/>
    </row>
    <row r="1101" spans="1:47" ht="20" customHeight="1">
      <c r="A1101" s="48" t="s">
        <v>1418</v>
      </c>
      <c r="B1101" s="49">
        <v>91907</v>
      </c>
      <c r="C1101" s="50" t="s">
        <v>210</v>
      </c>
      <c r="D1101" s="50" t="s">
        <v>79</v>
      </c>
      <c r="E1101" s="50" t="s">
        <v>74</v>
      </c>
      <c r="F1101" s="39">
        <f>'Source Data'!AN1101-'Source Data'!J1101</f>
        <v>90690</v>
      </c>
      <c r="G1101" s="39">
        <f>'Source Data'!AO1101-'Source Data'!K1101</f>
        <v>-168442</v>
      </c>
      <c r="H1101" s="39">
        <f>'Source Data'!AP1101-'Source Data'!L1101</f>
        <v>25951</v>
      </c>
      <c r="I1101" s="39">
        <f>'Source Data'!AQ1101-'Source Data'!M1101</f>
        <v>83255</v>
      </c>
      <c r="J1101" s="39">
        <f>'Source Data'!AR1101-'Source Data'!N1101</f>
        <v>36630</v>
      </c>
      <c r="K1101" s="64">
        <f t="shared" si="17"/>
        <v>68084</v>
      </c>
      <c r="L1101" s="1"/>
      <c r="M1101" s="1"/>
      <c r="N1101" s="1"/>
      <c r="O1101" s="1"/>
      <c r="P1101" s="1"/>
      <c r="Q1101" s="1"/>
      <c r="R1101" s="1"/>
      <c r="S1101" s="1"/>
      <c r="T1101" s="1"/>
      <c r="U1101" s="1"/>
      <c r="V1101" s="1"/>
      <c r="W1101" s="1"/>
      <c r="X1101" s="1"/>
      <c r="Y1101" s="1"/>
      <c r="Z1101" s="1"/>
      <c r="AA1101" s="1"/>
      <c r="AB1101" s="1"/>
      <c r="AC1101" s="1"/>
      <c r="AD1101" s="1"/>
      <c r="AE1101" s="1"/>
      <c r="AF1101" s="1"/>
      <c r="AG1101" s="1"/>
      <c r="AH1101" s="1"/>
      <c r="AI1101" s="1"/>
      <c r="AJ1101" s="1"/>
      <c r="AK1101" s="1"/>
      <c r="AL1101" s="1"/>
      <c r="AM1101" s="1"/>
      <c r="AN1101" s="1"/>
      <c r="AO1101" s="1"/>
      <c r="AP1101" s="1"/>
      <c r="AQ1101" s="1"/>
      <c r="AR1101" s="1"/>
      <c r="AS1101" s="1"/>
      <c r="AT1101" s="1"/>
      <c r="AU1101" s="1"/>
    </row>
    <row r="1102" spans="1:47" ht="20" customHeight="1">
      <c r="A1102" s="48" t="s">
        <v>1419</v>
      </c>
      <c r="B1102" s="49">
        <v>111903</v>
      </c>
      <c r="C1102" s="50" t="s">
        <v>690</v>
      </c>
      <c r="D1102" s="50" t="s">
        <v>79</v>
      </c>
      <c r="E1102" s="50" t="s">
        <v>74</v>
      </c>
      <c r="F1102" s="39">
        <f>'Source Data'!AN1102-'Source Data'!J1102</f>
        <v>99797</v>
      </c>
      <c r="G1102" s="39">
        <f>'Source Data'!AO1102-'Source Data'!K1102</f>
        <v>55266</v>
      </c>
      <c r="H1102" s="39">
        <f>'Source Data'!AP1102-'Source Data'!L1102</f>
        <v>135232</v>
      </c>
      <c r="I1102" s="39">
        <f>'Source Data'!AQ1102-'Source Data'!M1102</f>
        <v>123155</v>
      </c>
      <c r="J1102" s="39">
        <f>'Source Data'!AR1102-'Source Data'!N1102</f>
        <v>93366</v>
      </c>
      <c r="K1102" s="64">
        <f t="shared" si="17"/>
        <v>506816</v>
      </c>
      <c r="L1102" s="1"/>
      <c r="M1102" s="1"/>
      <c r="N1102" s="1"/>
      <c r="O1102" s="1"/>
      <c r="P1102" s="1"/>
      <c r="Q1102" s="1"/>
      <c r="R1102" s="1"/>
      <c r="S1102" s="1"/>
      <c r="T1102" s="1"/>
      <c r="U1102" s="1"/>
      <c r="V1102" s="1"/>
      <c r="W1102" s="1"/>
      <c r="X1102" s="1"/>
      <c r="Y1102" s="1"/>
      <c r="Z1102" s="1"/>
      <c r="AA1102" s="1"/>
      <c r="AB1102" s="1"/>
      <c r="AC1102" s="1"/>
      <c r="AD1102" s="1"/>
      <c r="AE1102" s="1"/>
      <c r="AF1102" s="1"/>
      <c r="AG1102" s="1"/>
      <c r="AH1102" s="1"/>
      <c r="AI1102" s="1"/>
      <c r="AJ1102" s="1"/>
      <c r="AK1102" s="1"/>
      <c r="AL1102" s="1"/>
      <c r="AM1102" s="1"/>
      <c r="AN1102" s="1"/>
      <c r="AO1102" s="1"/>
      <c r="AP1102" s="1"/>
      <c r="AQ1102" s="1"/>
      <c r="AR1102" s="1"/>
      <c r="AS1102" s="1"/>
      <c r="AT1102" s="1"/>
      <c r="AU1102" s="1"/>
    </row>
    <row r="1103" spans="1:47" ht="20" customHeight="1">
      <c r="A1103" s="48" t="s">
        <v>1420</v>
      </c>
      <c r="B1103" s="49">
        <v>91918</v>
      </c>
      <c r="C1103" s="50" t="s">
        <v>210</v>
      </c>
      <c r="D1103" s="50" t="s">
        <v>79</v>
      </c>
      <c r="E1103" s="50" t="s">
        <v>74</v>
      </c>
      <c r="F1103" s="39">
        <f>'Source Data'!AN1103-'Source Data'!J1103</f>
        <v>120060</v>
      </c>
      <c r="G1103" s="39">
        <f>'Source Data'!AO1103-'Source Data'!K1103</f>
        <v>42959</v>
      </c>
      <c r="H1103" s="39">
        <f>'Source Data'!AP1103-'Source Data'!L1103</f>
        <v>136490</v>
      </c>
      <c r="I1103" s="39">
        <f>'Source Data'!AQ1103-'Source Data'!M1103</f>
        <v>83004</v>
      </c>
      <c r="J1103" s="39">
        <f>'Source Data'!AR1103-'Source Data'!N1103</f>
        <v>121230</v>
      </c>
      <c r="K1103" s="64">
        <f t="shared" si="17"/>
        <v>503743</v>
      </c>
      <c r="L1103" s="1"/>
      <c r="M1103" s="1"/>
      <c r="N1103" s="1"/>
      <c r="O1103" s="1"/>
      <c r="P1103" s="1"/>
      <c r="Q1103" s="1"/>
      <c r="R1103" s="1"/>
      <c r="S1103" s="1"/>
      <c r="T1103" s="1"/>
      <c r="U1103" s="1"/>
      <c r="V1103" s="1"/>
      <c r="W1103" s="1"/>
      <c r="X1103" s="1"/>
      <c r="Y1103" s="1"/>
      <c r="Z1103" s="1"/>
      <c r="AA1103" s="1"/>
      <c r="AB1103" s="1"/>
      <c r="AC1103" s="1"/>
      <c r="AD1103" s="1"/>
      <c r="AE1103" s="1"/>
      <c r="AF1103" s="1"/>
      <c r="AG1103" s="1"/>
      <c r="AH1103" s="1"/>
      <c r="AI1103" s="1"/>
      <c r="AJ1103" s="1"/>
      <c r="AK1103" s="1"/>
      <c r="AL1103" s="1"/>
      <c r="AM1103" s="1"/>
      <c r="AN1103" s="1"/>
      <c r="AO1103" s="1"/>
      <c r="AP1103" s="1"/>
      <c r="AQ1103" s="1"/>
      <c r="AR1103" s="1"/>
      <c r="AS1103" s="1"/>
      <c r="AT1103" s="1"/>
      <c r="AU1103" s="1"/>
    </row>
    <row r="1104" spans="1:47" ht="20" customHeight="1">
      <c r="A1104" s="48" t="s">
        <v>1421</v>
      </c>
      <c r="B1104" s="49">
        <v>101921</v>
      </c>
      <c r="C1104" s="50" t="s">
        <v>76</v>
      </c>
      <c r="D1104" s="50" t="s">
        <v>79</v>
      </c>
      <c r="E1104" s="50" t="s">
        <v>74</v>
      </c>
      <c r="F1104" s="39">
        <f>'Source Data'!AN1104-'Source Data'!J1104</f>
        <v>4008883</v>
      </c>
      <c r="G1104" s="39">
        <f>'Source Data'!AO1104-'Source Data'!K1104</f>
        <v>2647820</v>
      </c>
      <c r="H1104" s="39">
        <f>'Source Data'!AP1104-'Source Data'!L1104</f>
        <v>2139398</v>
      </c>
      <c r="I1104" s="39">
        <f>'Source Data'!AQ1104-'Source Data'!M1104</f>
        <v>3640833</v>
      </c>
      <c r="J1104" s="39">
        <f>'Source Data'!AR1104-'Source Data'!N1104</f>
        <v>643373</v>
      </c>
      <c r="K1104" s="64">
        <f t="shared" si="17"/>
        <v>13080307</v>
      </c>
      <c r="L1104" s="1"/>
      <c r="M1104" s="1"/>
      <c r="N1104" s="1"/>
      <c r="O1104" s="1"/>
      <c r="P1104" s="1"/>
      <c r="Q1104" s="1"/>
      <c r="R1104" s="1"/>
      <c r="S1104" s="1"/>
      <c r="T1104" s="1"/>
      <c r="U1104" s="1"/>
      <c r="V1104" s="1"/>
      <c r="W1104" s="1"/>
      <c r="X1104" s="1"/>
      <c r="Y1104" s="1"/>
      <c r="Z1104" s="1"/>
      <c r="AA1104" s="1"/>
      <c r="AB1104" s="1"/>
      <c r="AC1104" s="1"/>
      <c r="AD1104" s="1"/>
      <c r="AE1104" s="1"/>
      <c r="AF1104" s="1"/>
      <c r="AG1104" s="1"/>
      <c r="AH1104" s="1"/>
      <c r="AI1104" s="1"/>
      <c r="AJ1104" s="1"/>
      <c r="AK1104" s="1"/>
      <c r="AL1104" s="1"/>
      <c r="AM1104" s="1"/>
      <c r="AN1104" s="1"/>
      <c r="AO1104" s="1"/>
      <c r="AP1104" s="1"/>
      <c r="AQ1104" s="1"/>
      <c r="AR1104" s="1"/>
      <c r="AS1104" s="1"/>
      <c r="AT1104" s="1"/>
      <c r="AU1104" s="1"/>
    </row>
    <row r="1105" spans="1:47" ht="20" customHeight="1">
      <c r="A1105" s="48" t="s">
        <v>1422</v>
      </c>
      <c r="B1105" s="49">
        <v>71908</v>
      </c>
      <c r="C1105" s="50" t="s">
        <v>141</v>
      </c>
      <c r="D1105" s="50" t="s">
        <v>79</v>
      </c>
      <c r="E1105" s="50" t="s">
        <v>74</v>
      </c>
      <c r="F1105" s="39">
        <f>'Source Data'!AN1105-'Source Data'!J1105</f>
        <v>45692</v>
      </c>
      <c r="G1105" s="39">
        <f>'Source Data'!AO1105-'Source Data'!K1105</f>
        <v>79069</v>
      </c>
      <c r="H1105" s="39">
        <f>'Source Data'!AP1105-'Source Data'!L1105</f>
        <v>58353</v>
      </c>
      <c r="I1105" s="39">
        <f>'Source Data'!AQ1105-'Source Data'!M1105</f>
        <v>316</v>
      </c>
      <c r="J1105" s="39">
        <f>'Source Data'!AR1105-'Source Data'!N1105</f>
        <v>223247</v>
      </c>
      <c r="K1105" s="64">
        <f t="shared" si="17"/>
        <v>406677</v>
      </c>
      <c r="L1105" s="1"/>
      <c r="M1105" s="1"/>
      <c r="N1105" s="1"/>
      <c r="O1105" s="1"/>
      <c r="P1105" s="1"/>
      <c r="Q1105" s="1"/>
      <c r="R1105" s="1"/>
      <c r="S1105" s="1"/>
      <c r="T1105" s="1"/>
      <c r="U1105" s="1"/>
      <c r="V1105" s="1"/>
      <c r="W1105" s="1"/>
      <c r="X1105" s="1"/>
      <c r="Y1105" s="1"/>
      <c r="Z1105" s="1"/>
      <c r="AA1105" s="1"/>
      <c r="AB1105" s="1"/>
      <c r="AC1105" s="1"/>
      <c r="AD1105" s="1"/>
      <c r="AE1105" s="1"/>
      <c r="AF1105" s="1"/>
      <c r="AG1105" s="1"/>
      <c r="AH1105" s="1"/>
      <c r="AI1105" s="1"/>
      <c r="AJ1105" s="1"/>
      <c r="AK1105" s="1"/>
      <c r="AL1105" s="1"/>
      <c r="AM1105" s="1"/>
      <c r="AN1105" s="1"/>
      <c r="AO1105" s="1"/>
      <c r="AP1105" s="1"/>
      <c r="AQ1105" s="1"/>
      <c r="AR1105" s="1"/>
      <c r="AS1105" s="1"/>
      <c r="AT1105" s="1"/>
      <c r="AU1105" s="1"/>
    </row>
    <row r="1106" spans="1:47" ht="20" customHeight="1">
      <c r="A1106" s="48" t="s">
        <v>1423</v>
      </c>
      <c r="B1106" s="49">
        <v>220801</v>
      </c>
      <c r="C1106" s="50" t="s">
        <v>91</v>
      </c>
      <c r="D1106" s="50" t="s">
        <v>71</v>
      </c>
      <c r="E1106" s="50" t="s">
        <v>74</v>
      </c>
      <c r="F1106" s="39">
        <f>'Source Data'!AN1106-'Source Data'!J1106</f>
        <v>0</v>
      </c>
      <c r="G1106" s="39">
        <f>'Source Data'!AO1106-'Source Data'!K1106</f>
        <v>42963</v>
      </c>
      <c r="H1106" s="39">
        <f>'Source Data'!AP1106-'Source Data'!L1106</f>
        <v>64241</v>
      </c>
      <c r="I1106" s="39">
        <f>'Source Data'!AQ1106-'Source Data'!M1106</f>
        <v>33381</v>
      </c>
      <c r="J1106" s="39">
        <f>'Source Data'!AR1106-'Source Data'!N1106</f>
        <v>32254</v>
      </c>
      <c r="K1106" s="64">
        <f t="shared" si="17"/>
        <v>172839</v>
      </c>
      <c r="L1106" s="1"/>
      <c r="M1106" s="1"/>
      <c r="N1106" s="1"/>
      <c r="O1106" s="1"/>
      <c r="P1106" s="1"/>
      <c r="Q1106" s="1"/>
      <c r="R1106" s="1"/>
      <c r="S1106" s="1"/>
      <c r="T1106" s="1"/>
      <c r="U1106" s="1"/>
      <c r="V1106" s="1"/>
      <c r="W1106" s="1"/>
      <c r="X1106" s="1"/>
      <c r="Y1106" s="1"/>
      <c r="Z1106" s="1"/>
      <c r="AA1106" s="1"/>
      <c r="AB1106" s="1"/>
      <c r="AC1106" s="1"/>
      <c r="AD1106" s="1"/>
      <c r="AE1106" s="1"/>
      <c r="AF1106" s="1"/>
      <c r="AG1106" s="1"/>
      <c r="AH1106" s="1"/>
      <c r="AI1106" s="1"/>
      <c r="AJ1106" s="1"/>
      <c r="AK1106" s="1"/>
      <c r="AL1106" s="1"/>
      <c r="AM1106" s="1"/>
      <c r="AN1106" s="1"/>
      <c r="AO1106" s="1"/>
      <c r="AP1106" s="1"/>
      <c r="AQ1106" s="1"/>
      <c r="AR1106" s="1"/>
      <c r="AS1106" s="1"/>
      <c r="AT1106" s="1"/>
      <c r="AU1106" s="1"/>
    </row>
    <row r="1107" spans="1:47" ht="20" customHeight="1">
      <c r="A1107" s="48" t="s">
        <v>1424</v>
      </c>
      <c r="B1107" s="49">
        <v>221905</v>
      </c>
      <c r="C1107" s="50" t="s">
        <v>83</v>
      </c>
      <c r="D1107" s="50" t="s">
        <v>79</v>
      </c>
      <c r="E1107" s="50" t="s">
        <v>74</v>
      </c>
      <c r="F1107" s="39">
        <f>'Source Data'!AN1107-'Source Data'!J1107</f>
        <v>2910</v>
      </c>
      <c r="G1107" s="39">
        <f>'Source Data'!AO1107-'Source Data'!K1107</f>
        <v>62282</v>
      </c>
      <c r="H1107" s="39">
        <f>'Source Data'!AP1107-'Source Data'!L1107</f>
        <v>14268</v>
      </c>
      <c r="I1107" s="39">
        <f>'Source Data'!AQ1107-'Source Data'!M1107</f>
        <v>-36555</v>
      </c>
      <c r="J1107" s="39">
        <f>'Source Data'!AR1107-'Source Data'!N1107</f>
        <v>39228</v>
      </c>
      <c r="K1107" s="64">
        <f t="shared" si="17"/>
        <v>82133</v>
      </c>
      <c r="L1107" s="1"/>
      <c r="M1107" s="1"/>
      <c r="N1107" s="1"/>
      <c r="O1107" s="1"/>
      <c r="P1107" s="1"/>
      <c r="Q1107" s="1"/>
      <c r="R1107" s="1"/>
      <c r="S1107" s="1"/>
      <c r="T1107" s="1"/>
      <c r="U1107" s="1"/>
      <c r="V1107" s="1"/>
      <c r="W1107" s="1"/>
      <c r="X1107" s="1"/>
      <c r="Y1107" s="1"/>
      <c r="Z1107" s="1"/>
      <c r="AA1107" s="1"/>
      <c r="AB1107" s="1"/>
      <c r="AC1107" s="1"/>
      <c r="AD1107" s="1"/>
      <c r="AE1107" s="1"/>
      <c r="AF1107" s="1"/>
      <c r="AG1107" s="1"/>
      <c r="AH1107" s="1"/>
      <c r="AI1107" s="1"/>
      <c r="AJ1107" s="1"/>
      <c r="AK1107" s="1"/>
      <c r="AL1107" s="1"/>
      <c r="AM1107" s="1"/>
      <c r="AN1107" s="1"/>
      <c r="AO1107" s="1"/>
      <c r="AP1107" s="1"/>
      <c r="AQ1107" s="1"/>
      <c r="AR1107" s="1"/>
      <c r="AS1107" s="1"/>
      <c r="AT1107" s="1"/>
      <c r="AU1107" s="1"/>
    </row>
    <row r="1108" spans="1:47" ht="20" customHeight="1">
      <c r="A1108" s="48" t="s">
        <v>1425</v>
      </c>
      <c r="B1108" s="49">
        <v>74912</v>
      </c>
      <c r="C1108" s="50" t="s">
        <v>256</v>
      </c>
      <c r="D1108" s="50" t="s">
        <v>79</v>
      </c>
      <c r="E1108" s="50" t="s">
        <v>74</v>
      </c>
      <c r="F1108" s="39">
        <f>'Source Data'!AN1108-'Source Data'!J1108</f>
        <v>14389</v>
      </c>
      <c r="G1108" s="39">
        <f>'Source Data'!AO1108-'Source Data'!K1108</f>
        <v>87346</v>
      </c>
      <c r="H1108" s="39">
        <f>'Source Data'!AP1108-'Source Data'!L1108</f>
        <v>102967</v>
      </c>
      <c r="I1108" s="39">
        <f>'Source Data'!AQ1108-'Source Data'!M1108</f>
        <v>88842</v>
      </c>
      <c r="J1108" s="39">
        <f>'Source Data'!AR1108-'Source Data'!N1108</f>
        <v>141613</v>
      </c>
      <c r="K1108" s="64">
        <f t="shared" si="17"/>
        <v>435157</v>
      </c>
      <c r="L1108" s="1"/>
      <c r="M1108" s="1"/>
      <c r="N1108" s="1"/>
      <c r="O1108" s="1"/>
      <c r="P1108" s="1"/>
      <c r="Q1108" s="1"/>
      <c r="R1108" s="1"/>
      <c r="S1108" s="1"/>
      <c r="T1108" s="1"/>
      <c r="U1108" s="1"/>
      <c r="V1108" s="1"/>
      <c r="W1108" s="1"/>
      <c r="X1108" s="1"/>
      <c r="Y1108" s="1"/>
      <c r="Z1108" s="1"/>
      <c r="AA1108" s="1"/>
      <c r="AB1108" s="1"/>
      <c r="AC1108" s="1"/>
      <c r="AD1108" s="1"/>
      <c r="AE1108" s="1"/>
      <c r="AF1108" s="1"/>
      <c r="AG1108" s="1"/>
      <c r="AH1108" s="1"/>
      <c r="AI1108" s="1"/>
      <c r="AJ1108" s="1"/>
      <c r="AK1108" s="1"/>
      <c r="AL1108" s="1"/>
      <c r="AM1108" s="1"/>
      <c r="AN1108" s="1"/>
      <c r="AO1108" s="1"/>
      <c r="AP1108" s="1"/>
      <c r="AQ1108" s="1"/>
      <c r="AR1108" s="1"/>
      <c r="AS1108" s="1"/>
      <c r="AT1108" s="1"/>
      <c r="AU1108" s="1"/>
    </row>
    <row r="1109" spans="1:47" ht="20" customHeight="1">
      <c r="A1109" s="48" t="s">
        <v>1426</v>
      </c>
      <c r="B1109" s="49">
        <v>107907</v>
      </c>
      <c r="C1109" s="50" t="s">
        <v>163</v>
      </c>
      <c r="D1109" s="50" t="s">
        <v>79</v>
      </c>
      <c r="E1109" s="50" t="s">
        <v>74</v>
      </c>
      <c r="F1109" s="39">
        <f>'Source Data'!AN1109-'Source Data'!J1109</f>
        <v>16833</v>
      </c>
      <c r="G1109" s="39">
        <f>'Source Data'!AO1109-'Source Data'!K1109</f>
        <v>42831</v>
      </c>
      <c r="H1109" s="39">
        <f>'Source Data'!AP1109-'Source Data'!L1109</f>
        <v>10893</v>
      </c>
      <c r="I1109" s="39">
        <f>'Source Data'!AQ1109-'Source Data'!M1109</f>
        <v>12955</v>
      </c>
      <c r="J1109" s="39">
        <f>'Source Data'!AR1109-'Source Data'!N1109</f>
        <v>40543</v>
      </c>
      <c r="K1109" s="64">
        <f t="shared" si="17"/>
        <v>124055</v>
      </c>
      <c r="L1109" s="1"/>
      <c r="M1109" s="1"/>
      <c r="N1109" s="1"/>
      <c r="O1109" s="1"/>
      <c r="P1109" s="1"/>
      <c r="Q1109" s="1"/>
      <c r="R1109" s="1"/>
      <c r="S1109" s="1"/>
      <c r="T1109" s="1"/>
      <c r="U1109" s="1"/>
      <c r="V1109" s="1"/>
      <c r="W1109" s="1"/>
      <c r="X1109" s="1"/>
      <c r="Y1109" s="1"/>
      <c r="Z1109" s="1"/>
      <c r="AA1109" s="1"/>
      <c r="AB1109" s="1"/>
      <c r="AC1109" s="1"/>
      <c r="AD1109" s="1"/>
      <c r="AE1109" s="1"/>
      <c r="AF1109" s="1"/>
      <c r="AG1109" s="1"/>
      <c r="AH1109" s="1"/>
      <c r="AI1109" s="1"/>
      <c r="AJ1109" s="1"/>
      <c r="AK1109" s="1"/>
      <c r="AL1109" s="1"/>
      <c r="AM1109" s="1"/>
      <c r="AN1109" s="1"/>
      <c r="AO1109" s="1"/>
      <c r="AP1109" s="1"/>
      <c r="AQ1109" s="1"/>
      <c r="AR1109" s="1"/>
      <c r="AS1109" s="1"/>
      <c r="AT1109" s="1"/>
      <c r="AU1109" s="1"/>
    </row>
    <row r="1110" spans="1:47" ht="20" customHeight="1">
      <c r="A1110" s="48" t="s">
        <v>1427</v>
      </c>
      <c r="B1110" s="49">
        <v>57813</v>
      </c>
      <c r="C1110" s="50" t="s">
        <v>70</v>
      </c>
      <c r="D1110" s="50" t="s">
        <v>71</v>
      </c>
      <c r="E1110" s="50" t="s">
        <v>74</v>
      </c>
      <c r="F1110" s="39">
        <f>'Source Data'!AN1110-'Source Data'!J1110</f>
        <v>0</v>
      </c>
      <c r="G1110" s="39">
        <f>'Source Data'!AO1110-'Source Data'!K1110</f>
        <v>1689453</v>
      </c>
      <c r="H1110" s="39">
        <f>'Source Data'!AP1110-'Source Data'!L1110</f>
        <v>1678484</v>
      </c>
      <c r="I1110" s="39">
        <f>'Source Data'!AQ1110-'Source Data'!M1110</f>
        <v>1226783</v>
      </c>
      <c r="J1110" s="39">
        <f>'Source Data'!AR1110-'Source Data'!N1110</f>
        <v>1083356</v>
      </c>
      <c r="K1110" s="64">
        <f t="shared" si="17"/>
        <v>5678076</v>
      </c>
      <c r="L1110" s="1"/>
      <c r="M1110" s="1"/>
      <c r="N1110" s="1"/>
      <c r="O1110" s="1"/>
      <c r="P1110" s="1"/>
      <c r="Q1110" s="1"/>
      <c r="R1110" s="1"/>
      <c r="S1110" s="1"/>
      <c r="T1110" s="1"/>
      <c r="U1110" s="1"/>
      <c r="V1110" s="1"/>
      <c r="W1110" s="1"/>
      <c r="X1110" s="1"/>
      <c r="Y1110" s="1"/>
      <c r="Z1110" s="1"/>
      <c r="AA1110" s="1"/>
      <c r="AB1110" s="1"/>
      <c r="AC1110" s="1"/>
      <c r="AD1110" s="1"/>
      <c r="AE1110" s="1"/>
      <c r="AF1110" s="1"/>
      <c r="AG1110" s="1"/>
      <c r="AH1110" s="1"/>
      <c r="AI1110" s="1"/>
      <c r="AJ1110" s="1"/>
      <c r="AK1110" s="1"/>
      <c r="AL1110" s="1"/>
      <c r="AM1110" s="1"/>
      <c r="AN1110" s="1"/>
      <c r="AO1110" s="1"/>
      <c r="AP1110" s="1"/>
      <c r="AQ1110" s="1"/>
      <c r="AR1110" s="1"/>
      <c r="AS1110" s="1"/>
      <c r="AT1110" s="1"/>
      <c r="AU1110" s="1"/>
    </row>
    <row r="1111" spans="1:47" ht="20" customHeight="1">
      <c r="A1111" s="48" t="s">
        <v>1428</v>
      </c>
      <c r="B1111" s="49">
        <v>46802</v>
      </c>
      <c r="C1111" s="50" t="s">
        <v>432</v>
      </c>
      <c r="D1111" s="50" t="s">
        <v>71</v>
      </c>
      <c r="E1111" s="50" t="s">
        <v>74</v>
      </c>
      <c r="F1111" s="39">
        <f>'Source Data'!AN1111-'Source Data'!J1111</f>
        <v>0</v>
      </c>
      <c r="G1111" s="39">
        <f>'Source Data'!AO1111-'Source Data'!K1111</f>
        <v>-72530</v>
      </c>
      <c r="H1111" s="39">
        <f>'Source Data'!AP1111-'Source Data'!L1111</f>
        <v>55778</v>
      </c>
      <c r="I1111" s="39">
        <f>'Source Data'!AQ1111-'Source Data'!M1111</f>
        <v>12928</v>
      </c>
      <c r="J1111" s="39">
        <f>'Source Data'!AR1111-'Source Data'!N1111</f>
        <v>0</v>
      </c>
      <c r="K1111" s="64">
        <f t="shared" si="17"/>
        <v>-3824</v>
      </c>
      <c r="L1111" s="1"/>
      <c r="M1111" s="1"/>
      <c r="N1111" s="1"/>
      <c r="O1111" s="1"/>
      <c r="P1111" s="1"/>
      <c r="Q1111" s="1"/>
      <c r="R1111" s="1"/>
      <c r="S1111" s="1"/>
      <c r="T1111" s="1"/>
      <c r="U1111" s="1"/>
      <c r="V1111" s="1"/>
      <c r="W1111" s="1"/>
      <c r="X1111" s="1"/>
      <c r="Y1111" s="1"/>
      <c r="Z1111" s="1"/>
      <c r="AA1111" s="1"/>
      <c r="AB1111" s="1"/>
      <c r="AC1111" s="1"/>
      <c r="AD1111" s="1"/>
      <c r="AE1111" s="1"/>
      <c r="AF1111" s="1"/>
      <c r="AG1111" s="1"/>
      <c r="AH1111" s="1"/>
      <c r="AI1111" s="1"/>
      <c r="AJ1111" s="1"/>
      <c r="AK1111" s="1"/>
      <c r="AL1111" s="1"/>
      <c r="AM1111" s="1"/>
      <c r="AN1111" s="1"/>
      <c r="AO1111" s="1"/>
      <c r="AP1111" s="1"/>
      <c r="AQ1111" s="1"/>
      <c r="AR1111" s="1"/>
      <c r="AS1111" s="1"/>
      <c r="AT1111" s="1"/>
      <c r="AU1111" s="1"/>
    </row>
    <row r="1112" spans="1:47" ht="20" customHeight="1">
      <c r="A1112" s="48" t="s">
        <v>1429</v>
      </c>
      <c r="B1112" s="49">
        <v>228903</v>
      </c>
      <c r="C1112" s="50" t="s">
        <v>145</v>
      </c>
      <c r="D1112" s="50" t="s">
        <v>79</v>
      </c>
      <c r="E1112" s="50" t="s">
        <v>74</v>
      </c>
      <c r="F1112" s="39">
        <f>'Source Data'!AN1112-'Source Data'!J1112</f>
        <v>293703</v>
      </c>
      <c r="G1112" s="39">
        <f>'Source Data'!AO1112-'Source Data'!K1112</f>
        <v>143478</v>
      </c>
      <c r="H1112" s="39">
        <f>'Source Data'!AP1112-'Source Data'!L1112</f>
        <v>43877</v>
      </c>
      <c r="I1112" s="39">
        <f>'Source Data'!AQ1112-'Source Data'!M1112</f>
        <v>52369</v>
      </c>
      <c r="J1112" s="39">
        <f>'Source Data'!AR1112-'Source Data'!N1112</f>
        <v>238006</v>
      </c>
      <c r="K1112" s="64">
        <f t="shared" si="17"/>
        <v>771433</v>
      </c>
      <c r="L1112" s="1"/>
      <c r="M1112" s="1"/>
      <c r="N1112" s="1"/>
      <c r="O1112" s="1"/>
      <c r="P1112" s="1"/>
      <c r="Q1112" s="1"/>
      <c r="R1112" s="1"/>
      <c r="S1112" s="1"/>
      <c r="T1112" s="1"/>
      <c r="U1112" s="1"/>
      <c r="V1112" s="1"/>
      <c r="W1112" s="1"/>
      <c r="X1112" s="1"/>
      <c r="Y1112" s="1"/>
      <c r="Z1112" s="1"/>
      <c r="AA1112" s="1"/>
      <c r="AB1112" s="1"/>
      <c r="AC1112" s="1"/>
      <c r="AD1112" s="1"/>
      <c r="AE1112" s="1"/>
      <c r="AF1112" s="1"/>
      <c r="AG1112" s="1"/>
      <c r="AH1112" s="1"/>
      <c r="AI1112" s="1"/>
      <c r="AJ1112" s="1"/>
      <c r="AK1112" s="1"/>
      <c r="AL1112" s="1"/>
      <c r="AM1112" s="1"/>
      <c r="AN1112" s="1"/>
      <c r="AO1112" s="1"/>
      <c r="AP1112" s="1"/>
      <c r="AQ1112" s="1"/>
      <c r="AR1112" s="1"/>
      <c r="AS1112" s="1"/>
      <c r="AT1112" s="1"/>
      <c r="AU1112" s="1"/>
    </row>
    <row r="1113" spans="1:47" ht="20" customHeight="1">
      <c r="A1113" s="48" t="s">
        <v>1430</v>
      </c>
      <c r="B1113" s="49">
        <v>240801</v>
      </c>
      <c r="C1113" s="50" t="s">
        <v>903</v>
      </c>
      <c r="D1113" s="50" t="s">
        <v>71</v>
      </c>
      <c r="E1113" s="50" t="s">
        <v>74</v>
      </c>
      <c r="F1113" s="39">
        <f>'Source Data'!AN1113-'Source Data'!J1113</f>
        <v>3994</v>
      </c>
      <c r="G1113" s="39">
        <f>'Source Data'!AO1113-'Source Data'!K1113</f>
        <v>-101870</v>
      </c>
      <c r="H1113" s="39">
        <f>'Source Data'!AP1113-'Source Data'!L1113</f>
        <v>102292</v>
      </c>
      <c r="I1113" s="39">
        <f>'Source Data'!AQ1113-'Source Data'!M1113</f>
        <v>10972</v>
      </c>
      <c r="J1113" s="39">
        <f>'Source Data'!AR1113-'Source Data'!N1113</f>
        <v>58564</v>
      </c>
      <c r="K1113" s="64">
        <f t="shared" si="17"/>
        <v>73952</v>
      </c>
      <c r="L1113" s="1"/>
      <c r="M1113" s="1"/>
      <c r="N1113" s="1"/>
      <c r="O1113" s="1"/>
      <c r="P1113" s="1"/>
      <c r="Q1113" s="1"/>
      <c r="R1113" s="1"/>
      <c r="S1113" s="1"/>
      <c r="T1113" s="1"/>
      <c r="U1113" s="1"/>
      <c r="V1113" s="1"/>
      <c r="W1113" s="1"/>
      <c r="X1113" s="1"/>
      <c r="Y1113" s="1"/>
      <c r="Z1113" s="1"/>
      <c r="AA1113" s="1"/>
      <c r="AB1113" s="1"/>
      <c r="AC1113" s="1"/>
      <c r="AD1113" s="1"/>
      <c r="AE1113" s="1"/>
      <c r="AF1113" s="1"/>
      <c r="AG1113" s="1"/>
      <c r="AH1113" s="1"/>
      <c r="AI1113" s="1"/>
      <c r="AJ1113" s="1"/>
      <c r="AK1113" s="1"/>
      <c r="AL1113" s="1"/>
      <c r="AM1113" s="1"/>
      <c r="AN1113" s="1"/>
      <c r="AO1113" s="1"/>
      <c r="AP1113" s="1"/>
      <c r="AQ1113" s="1"/>
      <c r="AR1113" s="1"/>
      <c r="AS1113" s="1"/>
      <c r="AT1113" s="1"/>
      <c r="AU1113" s="1"/>
    </row>
    <row r="1114" spans="1:47" ht="20" customHeight="1">
      <c r="A1114" s="48" t="s">
        <v>1431</v>
      </c>
      <c r="B1114" s="49">
        <v>152803</v>
      </c>
      <c r="C1114" s="50" t="s">
        <v>221</v>
      </c>
      <c r="D1114" s="50" t="s">
        <v>71</v>
      </c>
      <c r="E1114" s="50" t="s">
        <v>74</v>
      </c>
      <c r="F1114" s="39">
        <f>'Source Data'!AN1114-'Source Data'!J1114</f>
        <v>1695</v>
      </c>
      <c r="G1114" s="39">
        <f>'Source Data'!AO1114-'Source Data'!K1114</f>
        <v>-102219</v>
      </c>
      <c r="H1114" s="39">
        <f>'Source Data'!AP1114-'Source Data'!L1114</f>
        <v>10193</v>
      </c>
      <c r="I1114" s="39">
        <f>'Source Data'!AQ1114-'Source Data'!M1114</f>
        <v>-20484</v>
      </c>
      <c r="J1114" s="39">
        <f>'Source Data'!AR1114-'Source Data'!N1114</f>
        <v>30521</v>
      </c>
      <c r="K1114" s="64">
        <f t="shared" si="17"/>
        <v>-80294</v>
      </c>
      <c r="L1114" s="1"/>
      <c r="M1114" s="1"/>
      <c r="N1114" s="1"/>
      <c r="O1114" s="1"/>
      <c r="P1114" s="1"/>
      <c r="Q1114" s="1"/>
      <c r="R1114" s="1"/>
      <c r="S1114" s="1"/>
      <c r="T1114" s="1"/>
      <c r="U1114" s="1"/>
      <c r="V1114" s="1"/>
      <c r="W1114" s="1"/>
      <c r="X1114" s="1"/>
      <c r="Y1114" s="1"/>
      <c r="Z1114" s="1"/>
      <c r="AA1114" s="1"/>
      <c r="AB1114" s="1"/>
      <c r="AC1114" s="1"/>
      <c r="AD1114" s="1"/>
      <c r="AE1114" s="1"/>
      <c r="AF1114" s="1"/>
      <c r="AG1114" s="1"/>
      <c r="AH1114" s="1"/>
      <c r="AI1114" s="1"/>
      <c r="AJ1114" s="1"/>
      <c r="AK1114" s="1"/>
      <c r="AL1114" s="1"/>
      <c r="AM1114" s="1"/>
      <c r="AN1114" s="1"/>
      <c r="AO1114" s="1"/>
      <c r="AP1114" s="1"/>
      <c r="AQ1114" s="1"/>
      <c r="AR1114" s="1"/>
      <c r="AS1114" s="1"/>
      <c r="AT1114" s="1"/>
      <c r="AU1114" s="1"/>
    </row>
    <row r="1115" spans="1:47" ht="20" customHeight="1">
      <c r="A1115" s="48" t="s">
        <v>1432</v>
      </c>
      <c r="B1115" s="49">
        <v>108804</v>
      </c>
      <c r="C1115" s="50" t="s">
        <v>291</v>
      </c>
      <c r="D1115" s="50" t="s">
        <v>71</v>
      </c>
      <c r="E1115" s="50" t="s">
        <v>74</v>
      </c>
      <c r="F1115" s="39">
        <f>'Source Data'!AN1115-'Source Data'!J1115</f>
        <v>3767</v>
      </c>
      <c r="G1115" s="39">
        <f>'Source Data'!AO1115-'Source Data'!K1115</f>
        <v>15959</v>
      </c>
      <c r="H1115" s="39">
        <f>'Source Data'!AP1115-'Source Data'!L1115</f>
        <v>83211</v>
      </c>
      <c r="I1115" s="39">
        <f>'Source Data'!AQ1115-'Source Data'!M1115</f>
        <v>42768</v>
      </c>
      <c r="J1115" s="39">
        <f>'Source Data'!AR1115-'Source Data'!N1115</f>
        <v>134128</v>
      </c>
      <c r="K1115" s="64">
        <f t="shared" si="17"/>
        <v>279833</v>
      </c>
      <c r="L1115" s="1"/>
      <c r="M1115" s="1"/>
      <c r="N1115" s="1"/>
      <c r="O1115" s="1"/>
      <c r="P1115" s="1"/>
      <c r="Q1115" s="1"/>
      <c r="R1115" s="1"/>
      <c r="S1115" s="1"/>
      <c r="T1115" s="1"/>
      <c r="U1115" s="1"/>
      <c r="V1115" s="1"/>
      <c r="W1115" s="1"/>
      <c r="X1115" s="1"/>
      <c r="Y1115" s="1"/>
      <c r="Z1115" s="1"/>
      <c r="AA1115" s="1"/>
      <c r="AB1115" s="1"/>
      <c r="AC1115" s="1"/>
      <c r="AD1115" s="1"/>
      <c r="AE1115" s="1"/>
      <c r="AF1115" s="1"/>
      <c r="AG1115" s="1"/>
      <c r="AH1115" s="1"/>
      <c r="AI1115" s="1"/>
      <c r="AJ1115" s="1"/>
      <c r="AK1115" s="1"/>
      <c r="AL1115" s="1"/>
      <c r="AM1115" s="1"/>
      <c r="AN1115" s="1"/>
      <c r="AO1115" s="1"/>
      <c r="AP1115" s="1"/>
      <c r="AQ1115" s="1"/>
      <c r="AR1115" s="1"/>
      <c r="AS1115" s="1"/>
      <c r="AT1115" s="1"/>
      <c r="AU1115" s="1"/>
    </row>
    <row r="1116" spans="1:47" ht="20" customHeight="1">
      <c r="A1116" s="48" t="s">
        <v>1433</v>
      </c>
      <c r="B1116" s="49">
        <v>71803</v>
      </c>
      <c r="C1116" s="50" t="s">
        <v>141</v>
      </c>
      <c r="D1116" s="50" t="s">
        <v>71</v>
      </c>
      <c r="E1116" s="50" t="s">
        <v>74</v>
      </c>
      <c r="F1116" s="39">
        <f>'Source Data'!AN1116-'Source Data'!J1116</f>
        <v>2588</v>
      </c>
      <c r="G1116" s="39">
        <f>'Source Data'!AO1116-'Source Data'!K1116</f>
        <v>24186</v>
      </c>
      <c r="H1116" s="39">
        <f>'Source Data'!AP1116-'Source Data'!L1116</f>
        <v>81510</v>
      </c>
      <c r="I1116" s="39">
        <f>'Source Data'!AQ1116-'Source Data'!M1116</f>
        <v>36289</v>
      </c>
      <c r="J1116" s="39">
        <f>'Source Data'!AR1116-'Source Data'!N1116</f>
        <v>66107</v>
      </c>
      <c r="K1116" s="64">
        <f t="shared" si="17"/>
        <v>210680</v>
      </c>
      <c r="L1116" s="1"/>
      <c r="M1116" s="1"/>
      <c r="N1116" s="1"/>
      <c r="O1116" s="1"/>
      <c r="P1116" s="1"/>
      <c r="Q1116" s="1"/>
      <c r="R1116" s="1"/>
      <c r="S1116" s="1"/>
      <c r="T1116" s="1"/>
      <c r="U1116" s="1"/>
      <c r="V1116" s="1"/>
      <c r="W1116" s="1"/>
      <c r="X1116" s="1"/>
      <c r="Y1116" s="1"/>
      <c r="Z1116" s="1"/>
      <c r="AA1116" s="1"/>
      <c r="AB1116" s="1"/>
      <c r="AC1116" s="1"/>
      <c r="AD1116" s="1"/>
      <c r="AE1116" s="1"/>
      <c r="AF1116" s="1"/>
      <c r="AG1116" s="1"/>
      <c r="AH1116" s="1"/>
      <c r="AI1116" s="1"/>
      <c r="AJ1116" s="1"/>
      <c r="AK1116" s="1"/>
      <c r="AL1116" s="1"/>
      <c r="AM1116" s="1"/>
      <c r="AN1116" s="1"/>
      <c r="AO1116" s="1"/>
      <c r="AP1116" s="1"/>
      <c r="AQ1116" s="1"/>
      <c r="AR1116" s="1"/>
      <c r="AS1116" s="1"/>
      <c r="AT1116" s="1"/>
      <c r="AU1116" s="1"/>
    </row>
    <row r="1117" spans="1:47" ht="20" customHeight="1">
      <c r="A1117" s="48" t="s">
        <v>1434</v>
      </c>
      <c r="B1117" s="49">
        <v>61805</v>
      </c>
      <c r="C1117" s="50" t="s">
        <v>152</v>
      </c>
      <c r="D1117" s="50" t="s">
        <v>71</v>
      </c>
      <c r="E1117" s="50" t="s">
        <v>74</v>
      </c>
      <c r="F1117" s="39">
        <f>'Source Data'!AN1117-'Source Data'!J1117</f>
        <v>0</v>
      </c>
      <c r="G1117" s="39">
        <f>'Source Data'!AO1117-'Source Data'!K1117</f>
        <v>41099</v>
      </c>
      <c r="H1117" s="39">
        <f>'Source Data'!AP1117-'Source Data'!L1117</f>
        <v>59648</v>
      </c>
      <c r="I1117" s="39">
        <f>'Source Data'!AQ1117-'Source Data'!M1117</f>
        <v>67114</v>
      </c>
      <c r="J1117" s="39">
        <f>'Source Data'!AR1117-'Source Data'!N1117</f>
        <v>23393</v>
      </c>
      <c r="K1117" s="64">
        <f t="shared" si="17"/>
        <v>191254</v>
      </c>
      <c r="L1117" s="1"/>
      <c r="M1117" s="1"/>
      <c r="N1117" s="1"/>
      <c r="O1117" s="1"/>
      <c r="P1117" s="1"/>
      <c r="Q1117" s="1"/>
      <c r="R1117" s="1"/>
      <c r="S1117" s="1"/>
      <c r="T1117" s="1"/>
      <c r="U1117" s="1"/>
      <c r="V1117" s="1"/>
      <c r="W1117" s="1"/>
      <c r="X1117" s="1"/>
      <c r="Y1117" s="1"/>
      <c r="Z1117" s="1"/>
      <c r="AA1117" s="1"/>
      <c r="AB1117" s="1"/>
      <c r="AC1117" s="1"/>
      <c r="AD1117" s="1"/>
      <c r="AE1117" s="1"/>
      <c r="AF1117" s="1"/>
      <c r="AG1117" s="1"/>
      <c r="AH1117" s="1"/>
      <c r="AI1117" s="1"/>
      <c r="AJ1117" s="1"/>
      <c r="AK1117" s="1"/>
      <c r="AL1117" s="1"/>
      <c r="AM1117" s="1"/>
      <c r="AN1117" s="1"/>
      <c r="AO1117" s="1"/>
      <c r="AP1117" s="1"/>
      <c r="AQ1117" s="1"/>
      <c r="AR1117" s="1"/>
      <c r="AS1117" s="1"/>
      <c r="AT1117" s="1"/>
      <c r="AU1117" s="1"/>
    </row>
    <row r="1118" spans="1:47" ht="20" customHeight="1">
      <c r="A1118" s="48" t="s">
        <v>1435</v>
      </c>
      <c r="B1118" s="49">
        <v>212904</v>
      </c>
      <c r="C1118" s="50" t="s">
        <v>157</v>
      </c>
      <c r="D1118" s="50" t="s">
        <v>79</v>
      </c>
      <c r="E1118" s="50" t="s">
        <v>74</v>
      </c>
      <c r="F1118" s="39">
        <f>'Source Data'!AN1118-'Source Data'!J1118</f>
        <v>31207</v>
      </c>
      <c r="G1118" s="39">
        <f>'Source Data'!AO1118-'Source Data'!K1118</f>
        <v>145334</v>
      </c>
      <c r="H1118" s="39">
        <f>'Source Data'!AP1118-'Source Data'!L1118</f>
        <v>145921</v>
      </c>
      <c r="I1118" s="39">
        <f>'Source Data'!AQ1118-'Source Data'!M1118</f>
        <v>43636</v>
      </c>
      <c r="J1118" s="39">
        <f>'Source Data'!AR1118-'Source Data'!N1118</f>
        <v>197388</v>
      </c>
      <c r="K1118" s="64">
        <f t="shared" si="17"/>
        <v>563486</v>
      </c>
      <c r="L1118" s="1"/>
      <c r="M1118" s="1"/>
      <c r="N1118" s="1"/>
      <c r="O1118" s="1"/>
      <c r="P1118" s="1"/>
      <c r="Q1118" s="1"/>
      <c r="R1118" s="1"/>
      <c r="S1118" s="1"/>
      <c r="T1118" s="1"/>
      <c r="U1118" s="1"/>
      <c r="V1118" s="1"/>
      <c r="W1118" s="1"/>
      <c r="X1118" s="1"/>
      <c r="Y1118" s="1"/>
      <c r="Z1118" s="1"/>
      <c r="AA1118" s="1"/>
      <c r="AB1118" s="1"/>
      <c r="AC1118" s="1"/>
      <c r="AD1118" s="1"/>
      <c r="AE1118" s="1"/>
      <c r="AF1118" s="1"/>
      <c r="AG1118" s="1"/>
      <c r="AH1118" s="1"/>
      <c r="AI1118" s="1"/>
      <c r="AJ1118" s="1"/>
      <c r="AK1118" s="1"/>
      <c r="AL1118" s="1"/>
      <c r="AM1118" s="1"/>
      <c r="AN1118" s="1"/>
      <c r="AO1118" s="1"/>
      <c r="AP1118" s="1"/>
      <c r="AQ1118" s="1"/>
      <c r="AR1118" s="1"/>
      <c r="AS1118" s="1"/>
      <c r="AT1118" s="1"/>
      <c r="AU1118" s="1"/>
    </row>
    <row r="1119" spans="1:47" ht="20" customHeight="1">
      <c r="A1119" s="48" t="s">
        <v>1436</v>
      </c>
      <c r="B1119" s="49">
        <v>14910</v>
      </c>
      <c r="C1119" s="50" t="s">
        <v>86</v>
      </c>
      <c r="D1119" s="50" t="s">
        <v>79</v>
      </c>
      <c r="E1119" s="50" t="s">
        <v>74</v>
      </c>
      <c r="F1119" s="39">
        <f>'Source Data'!AN1119-'Source Data'!J1119</f>
        <v>296198</v>
      </c>
      <c r="G1119" s="39">
        <f>'Source Data'!AO1119-'Source Data'!K1119</f>
        <v>191767</v>
      </c>
      <c r="H1119" s="39">
        <f>'Source Data'!AP1119-'Source Data'!L1119</f>
        <v>235856</v>
      </c>
      <c r="I1119" s="39">
        <f>'Source Data'!AQ1119-'Source Data'!M1119</f>
        <v>114323</v>
      </c>
      <c r="J1119" s="39">
        <f>'Source Data'!AR1119-'Source Data'!N1119</f>
        <v>94279</v>
      </c>
      <c r="K1119" s="64">
        <f t="shared" si="17"/>
        <v>932423</v>
      </c>
      <c r="L1119" s="1"/>
      <c r="M1119" s="1"/>
      <c r="N1119" s="1"/>
      <c r="O1119" s="1"/>
      <c r="P1119" s="1"/>
      <c r="Q1119" s="1"/>
      <c r="R1119" s="1"/>
      <c r="S1119" s="1"/>
      <c r="T1119" s="1"/>
      <c r="U1119" s="1"/>
      <c r="V1119" s="1"/>
      <c r="W1119" s="1"/>
      <c r="X1119" s="1"/>
      <c r="Y1119" s="1"/>
      <c r="Z1119" s="1"/>
      <c r="AA1119" s="1"/>
      <c r="AB1119" s="1"/>
      <c r="AC1119" s="1"/>
      <c r="AD1119" s="1"/>
      <c r="AE1119" s="1"/>
      <c r="AF1119" s="1"/>
      <c r="AG1119" s="1"/>
      <c r="AH1119" s="1"/>
      <c r="AI1119" s="1"/>
      <c r="AJ1119" s="1"/>
      <c r="AK1119" s="1"/>
      <c r="AL1119" s="1"/>
      <c r="AM1119" s="1"/>
      <c r="AN1119" s="1"/>
      <c r="AO1119" s="1"/>
      <c r="AP1119" s="1"/>
      <c r="AQ1119" s="1"/>
      <c r="AR1119" s="1"/>
      <c r="AS1119" s="1"/>
      <c r="AT1119" s="1"/>
      <c r="AU1119" s="1"/>
    </row>
    <row r="1120" spans="1:47" ht="20" customHeight="1">
      <c r="A1120" s="48" t="s">
        <v>1437</v>
      </c>
      <c r="B1120" s="49">
        <v>219903</v>
      </c>
      <c r="C1120" s="50" t="s">
        <v>726</v>
      </c>
      <c r="D1120" s="50" t="s">
        <v>79</v>
      </c>
      <c r="E1120" s="50" t="s">
        <v>74</v>
      </c>
      <c r="F1120" s="39">
        <f>'Source Data'!AN1120-'Source Data'!J1120</f>
        <v>186463</v>
      </c>
      <c r="G1120" s="39">
        <f>'Source Data'!AO1120-'Source Data'!K1120</f>
        <v>452678</v>
      </c>
      <c r="H1120" s="39">
        <f>'Source Data'!AP1120-'Source Data'!L1120</f>
        <v>140758</v>
      </c>
      <c r="I1120" s="39">
        <f>'Source Data'!AQ1120-'Source Data'!M1120</f>
        <v>86612</v>
      </c>
      <c r="J1120" s="39">
        <f>'Source Data'!AR1120-'Source Data'!N1120</f>
        <v>301181</v>
      </c>
      <c r="K1120" s="64">
        <f t="shared" si="17"/>
        <v>1167692</v>
      </c>
      <c r="L1120" s="1"/>
      <c r="M1120" s="1"/>
      <c r="N1120" s="1"/>
      <c r="O1120" s="1"/>
      <c r="P1120" s="1"/>
      <c r="Q1120" s="1"/>
      <c r="R1120" s="1"/>
      <c r="S1120" s="1"/>
      <c r="T1120" s="1"/>
      <c r="U1120" s="1"/>
      <c r="V1120" s="1"/>
      <c r="W1120" s="1"/>
      <c r="X1120" s="1"/>
      <c r="Y1120" s="1"/>
      <c r="Z1120" s="1"/>
      <c r="AA1120" s="1"/>
      <c r="AB1120" s="1"/>
      <c r="AC1120" s="1"/>
      <c r="AD1120" s="1"/>
      <c r="AE1120" s="1"/>
      <c r="AF1120" s="1"/>
      <c r="AG1120" s="1"/>
      <c r="AH1120" s="1"/>
      <c r="AI1120" s="1"/>
      <c r="AJ1120" s="1"/>
      <c r="AK1120" s="1"/>
      <c r="AL1120" s="1"/>
      <c r="AM1120" s="1"/>
      <c r="AN1120" s="1"/>
      <c r="AO1120" s="1"/>
      <c r="AP1120" s="1"/>
      <c r="AQ1120" s="1"/>
      <c r="AR1120" s="1"/>
      <c r="AS1120" s="1"/>
      <c r="AT1120" s="1"/>
      <c r="AU1120" s="1"/>
    </row>
    <row r="1121" spans="1:47" ht="20" customHeight="1">
      <c r="A1121" s="48" t="s">
        <v>1438</v>
      </c>
      <c r="B1121" s="49">
        <v>178912</v>
      </c>
      <c r="C1121" s="50" t="s">
        <v>97</v>
      </c>
      <c r="D1121" s="50" t="s">
        <v>79</v>
      </c>
      <c r="E1121" s="50" t="s">
        <v>74</v>
      </c>
      <c r="F1121" s="39">
        <f>'Source Data'!AN1121-'Source Data'!J1121</f>
        <v>-31532</v>
      </c>
      <c r="G1121" s="39">
        <f>'Source Data'!AO1121-'Source Data'!K1121</f>
        <v>87511</v>
      </c>
      <c r="H1121" s="39">
        <f>'Source Data'!AP1121-'Source Data'!L1121</f>
        <v>414029</v>
      </c>
      <c r="I1121" s="39">
        <f>'Source Data'!AQ1121-'Source Data'!M1121</f>
        <v>-67456</v>
      </c>
      <c r="J1121" s="39">
        <f>'Source Data'!AR1121-'Source Data'!N1121</f>
        <v>1320349</v>
      </c>
      <c r="K1121" s="64">
        <f t="shared" si="17"/>
        <v>1722901</v>
      </c>
      <c r="L1121" s="1"/>
      <c r="M1121" s="1"/>
      <c r="N1121" s="1"/>
      <c r="O1121" s="1"/>
      <c r="P1121" s="1"/>
      <c r="Q1121" s="1"/>
      <c r="R1121" s="1"/>
      <c r="S1121" s="1"/>
      <c r="T1121" s="1"/>
      <c r="U1121" s="1"/>
      <c r="V1121" s="1"/>
      <c r="W1121" s="1"/>
      <c r="X1121" s="1"/>
      <c r="Y1121" s="1"/>
      <c r="Z1121" s="1"/>
      <c r="AA1121" s="1"/>
      <c r="AB1121" s="1"/>
      <c r="AC1121" s="1"/>
      <c r="AD1121" s="1"/>
      <c r="AE1121" s="1"/>
      <c r="AF1121" s="1"/>
      <c r="AG1121" s="1"/>
      <c r="AH1121" s="1"/>
      <c r="AI1121" s="1"/>
      <c r="AJ1121" s="1"/>
      <c r="AK1121" s="1"/>
      <c r="AL1121" s="1"/>
      <c r="AM1121" s="1"/>
      <c r="AN1121" s="1"/>
      <c r="AO1121" s="1"/>
      <c r="AP1121" s="1"/>
      <c r="AQ1121" s="1"/>
      <c r="AR1121" s="1"/>
      <c r="AS1121" s="1"/>
      <c r="AT1121" s="1"/>
      <c r="AU1121" s="1"/>
    </row>
    <row r="1122" spans="1:47" ht="20" customHeight="1">
      <c r="A1122" s="48" t="s">
        <v>1439</v>
      </c>
      <c r="B1122" s="49">
        <v>96905</v>
      </c>
      <c r="C1122" s="50" t="s">
        <v>1009</v>
      </c>
      <c r="D1122" s="50" t="s">
        <v>79</v>
      </c>
      <c r="E1122" s="50" t="s">
        <v>74</v>
      </c>
      <c r="F1122" s="39">
        <f>'Source Data'!AN1122-'Source Data'!J1122</f>
        <v>-12143</v>
      </c>
      <c r="G1122" s="39">
        <f>'Source Data'!AO1122-'Source Data'!K1122</f>
        <v>-707</v>
      </c>
      <c r="H1122" s="39">
        <f>'Source Data'!AP1122-'Source Data'!L1122</f>
        <v>19902</v>
      </c>
      <c r="I1122" s="39">
        <f>'Source Data'!AQ1122-'Source Data'!M1122</f>
        <v>-4253</v>
      </c>
      <c r="J1122" s="39">
        <f>'Source Data'!AR1122-'Source Data'!N1122</f>
        <v>75965</v>
      </c>
      <c r="K1122" s="64">
        <f t="shared" si="17"/>
        <v>78764</v>
      </c>
      <c r="L1122" s="1"/>
      <c r="M1122" s="1"/>
      <c r="N1122" s="1"/>
      <c r="O1122" s="1"/>
      <c r="P1122" s="1"/>
      <c r="Q1122" s="1"/>
      <c r="R1122" s="1"/>
      <c r="S1122" s="1"/>
      <c r="T1122" s="1"/>
      <c r="U1122" s="1"/>
      <c r="V1122" s="1"/>
      <c r="W1122" s="1"/>
      <c r="X1122" s="1"/>
      <c r="Y1122" s="1"/>
      <c r="Z1122" s="1"/>
      <c r="AA1122" s="1"/>
      <c r="AB1122" s="1"/>
      <c r="AC1122" s="1"/>
      <c r="AD1122" s="1"/>
      <c r="AE1122" s="1"/>
      <c r="AF1122" s="1"/>
      <c r="AG1122" s="1"/>
      <c r="AH1122" s="1"/>
      <c r="AI1122" s="1"/>
      <c r="AJ1122" s="1"/>
      <c r="AK1122" s="1"/>
      <c r="AL1122" s="1"/>
      <c r="AM1122" s="1"/>
      <c r="AN1122" s="1"/>
      <c r="AO1122" s="1"/>
      <c r="AP1122" s="1"/>
      <c r="AQ1122" s="1"/>
      <c r="AR1122" s="1"/>
      <c r="AS1122" s="1"/>
      <c r="AT1122" s="1"/>
      <c r="AU1122" s="1"/>
    </row>
    <row r="1123" spans="1:47" ht="20" customHeight="1">
      <c r="A1123" s="48" t="s">
        <v>1440</v>
      </c>
      <c r="B1123" s="49">
        <v>101840</v>
      </c>
      <c r="C1123" s="50" t="s">
        <v>76</v>
      </c>
      <c r="D1123" s="50" t="s">
        <v>71</v>
      </c>
      <c r="E1123" s="50" t="s">
        <v>289</v>
      </c>
      <c r="F1123" s="39">
        <f>'Source Data'!AN1123-'Source Data'!J1123</f>
        <v>0</v>
      </c>
      <c r="G1123" s="39">
        <f>'Source Data'!AO1123-'Source Data'!K1123</f>
        <v>19259</v>
      </c>
      <c r="H1123" s="39">
        <f>'Source Data'!AP1123-'Source Data'!L1123</f>
        <v>-23104</v>
      </c>
      <c r="I1123" s="39">
        <f>'Source Data'!AQ1123-'Source Data'!M1123</f>
        <v>69337</v>
      </c>
      <c r="J1123" s="39">
        <f>'Source Data'!AR1123-'Source Data'!N1123</f>
        <v>27802</v>
      </c>
      <c r="K1123" s="64">
        <f t="shared" si="17"/>
        <v>93294</v>
      </c>
      <c r="L1123" s="1"/>
      <c r="M1123" s="1"/>
      <c r="N1123" s="1"/>
      <c r="O1123" s="1"/>
      <c r="P1123" s="1"/>
      <c r="Q1123" s="1"/>
      <c r="R1123" s="1"/>
      <c r="S1123" s="1"/>
      <c r="T1123" s="1"/>
      <c r="U1123" s="1"/>
      <c r="V1123" s="1"/>
      <c r="W1123" s="1"/>
      <c r="X1123" s="1"/>
      <c r="Y1123" s="1"/>
      <c r="Z1123" s="1"/>
      <c r="AA1123" s="1"/>
      <c r="AB1123" s="1"/>
      <c r="AC1123" s="1"/>
      <c r="AD1123" s="1"/>
      <c r="AE1123" s="1"/>
      <c r="AF1123" s="1"/>
      <c r="AG1123" s="1"/>
      <c r="AH1123" s="1"/>
      <c r="AI1123" s="1"/>
      <c r="AJ1123" s="1"/>
      <c r="AK1123" s="1"/>
      <c r="AL1123" s="1"/>
      <c r="AM1123" s="1"/>
      <c r="AN1123" s="1"/>
      <c r="AO1123" s="1"/>
      <c r="AP1123" s="1"/>
      <c r="AQ1123" s="1"/>
      <c r="AR1123" s="1"/>
      <c r="AS1123" s="1"/>
      <c r="AT1123" s="1"/>
      <c r="AU1123" s="1"/>
    </row>
    <row r="1124" spans="1:47" ht="20" customHeight="1">
      <c r="A1124" s="48" t="s">
        <v>1441</v>
      </c>
      <c r="B1124" s="49">
        <v>212905</v>
      </c>
      <c r="C1124" s="50" t="s">
        <v>157</v>
      </c>
      <c r="D1124" s="50" t="s">
        <v>79</v>
      </c>
      <c r="E1124" s="50" t="s">
        <v>74</v>
      </c>
      <c r="F1124" s="39">
        <f>'Source Data'!AN1124-'Source Data'!J1124</f>
        <v>1052400</v>
      </c>
      <c r="G1124" s="39">
        <f>'Source Data'!AO1124-'Source Data'!K1124</f>
        <v>-484814</v>
      </c>
      <c r="H1124" s="39">
        <f>'Source Data'!AP1124-'Source Data'!L1124</f>
        <v>2215843</v>
      </c>
      <c r="I1124" s="39">
        <f>'Source Data'!AQ1124-'Source Data'!M1124</f>
        <v>444306</v>
      </c>
      <c r="J1124" s="39">
        <f>'Source Data'!AR1124-'Source Data'!N1124</f>
        <v>84686</v>
      </c>
      <c r="K1124" s="64">
        <f t="shared" si="17"/>
        <v>3312421</v>
      </c>
      <c r="L1124" s="1"/>
      <c r="M1124" s="1"/>
      <c r="N1124" s="1"/>
      <c r="O1124" s="1"/>
      <c r="P1124" s="1"/>
      <c r="Q1124" s="1"/>
      <c r="R1124" s="1"/>
      <c r="S1124" s="1"/>
      <c r="T1124" s="1"/>
      <c r="U1124" s="1"/>
      <c r="V1124" s="1"/>
      <c r="W1124" s="1"/>
      <c r="X1124" s="1"/>
      <c r="Y1124" s="1"/>
      <c r="Z1124" s="1"/>
      <c r="AA1124" s="1"/>
      <c r="AB1124" s="1"/>
      <c r="AC1124" s="1"/>
      <c r="AD1124" s="1"/>
      <c r="AE1124" s="1"/>
      <c r="AF1124" s="1"/>
      <c r="AG1124" s="1"/>
      <c r="AH1124" s="1"/>
      <c r="AI1124" s="1"/>
      <c r="AJ1124" s="1"/>
      <c r="AK1124" s="1"/>
      <c r="AL1124" s="1"/>
      <c r="AM1124" s="1"/>
      <c r="AN1124" s="1"/>
      <c r="AO1124" s="1"/>
      <c r="AP1124" s="1"/>
      <c r="AQ1124" s="1"/>
      <c r="AR1124" s="1"/>
      <c r="AS1124" s="1"/>
      <c r="AT1124" s="1"/>
      <c r="AU1124" s="1"/>
    </row>
    <row r="1125" spans="1:47" ht="20" customHeight="1">
      <c r="A1125" s="48" t="s">
        <v>1442</v>
      </c>
      <c r="B1125" s="49">
        <v>57845</v>
      </c>
      <c r="C1125" s="50" t="s">
        <v>70</v>
      </c>
      <c r="D1125" s="50" t="s">
        <v>71</v>
      </c>
      <c r="E1125" s="50" t="s">
        <v>74</v>
      </c>
      <c r="F1125" s="39">
        <f>'Source Data'!AN1125-'Source Data'!J1125</f>
        <v>17454</v>
      </c>
      <c r="G1125" s="39">
        <f>'Source Data'!AO1125-'Source Data'!K1125</f>
        <v>61036</v>
      </c>
      <c r="H1125" s="39">
        <f>'Source Data'!AP1125-'Source Data'!L1125</f>
        <v>462642</v>
      </c>
      <c r="I1125" s="39">
        <f>'Source Data'!AQ1125-'Source Data'!M1125</f>
        <v>159873</v>
      </c>
      <c r="J1125" s="39">
        <f>'Source Data'!AR1125-'Source Data'!N1125</f>
        <v>158339</v>
      </c>
      <c r="K1125" s="64">
        <f t="shared" si="17"/>
        <v>859344</v>
      </c>
      <c r="L1125" s="1"/>
      <c r="M1125" s="1"/>
      <c r="N1125" s="1"/>
      <c r="O1125" s="1"/>
      <c r="P1125" s="1"/>
      <c r="Q1125" s="1"/>
      <c r="R1125" s="1"/>
      <c r="S1125" s="1"/>
      <c r="T1125" s="1"/>
      <c r="U1125" s="1"/>
      <c r="V1125" s="1"/>
      <c r="W1125" s="1"/>
      <c r="X1125" s="1"/>
      <c r="Y1125" s="1"/>
      <c r="Z1125" s="1"/>
      <c r="AA1125" s="1"/>
      <c r="AB1125" s="1"/>
      <c r="AC1125" s="1"/>
      <c r="AD1125" s="1"/>
      <c r="AE1125" s="1"/>
      <c r="AF1125" s="1"/>
      <c r="AG1125" s="1"/>
      <c r="AH1125" s="1"/>
      <c r="AI1125" s="1"/>
      <c r="AJ1125" s="1"/>
      <c r="AK1125" s="1"/>
      <c r="AL1125" s="1"/>
      <c r="AM1125" s="1"/>
      <c r="AN1125" s="1"/>
      <c r="AO1125" s="1"/>
      <c r="AP1125" s="1"/>
      <c r="AQ1125" s="1"/>
      <c r="AR1125" s="1"/>
      <c r="AS1125" s="1"/>
      <c r="AT1125" s="1"/>
      <c r="AU1125" s="1"/>
    </row>
    <row r="1126" spans="1:47" ht="20" customHeight="1">
      <c r="A1126" s="48" t="s">
        <v>1443</v>
      </c>
      <c r="B1126" s="49">
        <v>230908</v>
      </c>
      <c r="C1126" s="50" t="s">
        <v>225</v>
      </c>
      <c r="D1126" s="50" t="s">
        <v>79</v>
      </c>
      <c r="E1126" s="50" t="s">
        <v>74</v>
      </c>
      <c r="F1126" s="39">
        <f>'Source Data'!AN1126-'Source Data'!J1126</f>
        <v>98174</v>
      </c>
      <c r="G1126" s="39">
        <f>'Source Data'!AO1126-'Source Data'!K1126</f>
        <v>140754</v>
      </c>
      <c r="H1126" s="39">
        <f>'Source Data'!AP1126-'Source Data'!L1126</f>
        <v>49254</v>
      </c>
      <c r="I1126" s="39">
        <f>'Source Data'!AQ1126-'Source Data'!M1126</f>
        <v>115732</v>
      </c>
      <c r="J1126" s="39">
        <f>'Source Data'!AR1126-'Source Data'!N1126</f>
        <v>85836</v>
      </c>
      <c r="K1126" s="64">
        <f t="shared" si="17"/>
        <v>489750</v>
      </c>
      <c r="L1126" s="1"/>
      <c r="M1126" s="1"/>
      <c r="N1126" s="1"/>
      <c r="O1126" s="1"/>
      <c r="P1126" s="1"/>
      <c r="Q1126" s="1"/>
      <c r="R1126" s="1"/>
      <c r="S1126" s="1"/>
      <c r="T1126" s="1"/>
      <c r="U1126" s="1"/>
      <c r="V1126" s="1"/>
      <c r="W1126" s="1"/>
      <c r="X1126" s="1"/>
      <c r="Y1126" s="1"/>
      <c r="Z1126" s="1"/>
      <c r="AA1126" s="1"/>
      <c r="AB1126" s="1"/>
      <c r="AC1126" s="1"/>
      <c r="AD1126" s="1"/>
      <c r="AE1126" s="1"/>
      <c r="AF1126" s="1"/>
      <c r="AG1126" s="1"/>
      <c r="AH1126" s="1"/>
      <c r="AI1126" s="1"/>
      <c r="AJ1126" s="1"/>
      <c r="AK1126" s="1"/>
      <c r="AL1126" s="1"/>
      <c r="AM1126" s="1"/>
      <c r="AN1126" s="1"/>
      <c r="AO1126" s="1"/>
      <c r="AP1126" s="1"/>
      <c r="AQ1126" s="1"/>
      <c r="AR1126" s="1"/>
      <c r="AS1126" s="1"/>
      <c r="AT1126" s="1"/>
      <c r="AU1126" s="1"/>
    </row>
    <row r="1127" spans="1:47" ht="20" customHeight="1">
      <c r="A1127" s="48" t="s">
        <v>1444</v>
      </c>
      <c r="B1127" s="49">
        <v>230904</v>
      </c>
      <c r="C1127" s="50" t="s">
        <v>225</v>
      </c>
      <c r="D1127" s="50" t="s">
        <v>79</v>
      </c>
      <c r="E1127" s="50" t="s">
        <v>74</v>
      </c>
      <c r="F1127" s="39">
        <f>'Source Data'!AN1127-'Source Data'!J1127</f>
        <v>5443</v>
      </c>
      <c r="G1127" s="39">
        <f>'Source Data'!AO1127-'Source Data'!K1127</f>
        <v>-43073</v>
      </c>
      <c r="H1127" s="39">
        <f>'Source Data'!AP1127-'Source Data'!L1127</f>
        <v>-13695</v>
      </c>
      <c r="I1127" s="39">
        <f>'Source Data'!AQ1127-'Source Data'!M1127</f>
        <v>4704</v>
      </c>
      <c r="J1127" s="39">
        <f>'Source Data'!AR1127-'Source Data'!N1127</f>
        <v>29906</v>
      </c>
      <c r="K1127" s="64">
        <f t="shared" si="17"/>
        <v>-16715</v>
      </c>
      <c r="L1127" s="1"/>
      <c r="M1127" s="1"/>
      <c r="N1127" s="1"/>
      <c r="O1127" s="1"/>
      <c r="P1127" s="1"/>
      <c r="Q1127" s="1"/>
      <c r="R1127" s="1"/>
      <c r="S1127" s="1"/>
      <c r="T1127" s="1"/>
      <c r="U1127" s="1"/>
      <c r="V1127" s="1"/>
      <c r="W1127" s="1"/>
      <c r="X1127" s="1"/>
      <c r="Y1127" s="1"/>
      <c r="Z1127" s="1"/>
      <c r="AA1127" s="1"/>
      <c r="AB1127" s="1"/>
      <c r="AC1127" s="1"/>
      <c r="AD1127" s="1"/>
      <c r="AE1127" s="1"/>
      <c r="AF1127" s="1"/>
      <c r="AG1127" s="1"/>
      <c r="AH1127" s="1"/>
      <c r="AI1127" s="1"/>
      <c r="AJ1127" s="1"/>
      <c r="AK1127" s="1"/>
      <c r="AL1127" s="1"/>
      <c r="AM1127" s="1"/>
      <c r="AN1127" s="1"/>
      <c r="AO1127" s="1"/>
      <c r="AP1127" s="1"/>
      <c r="AQ1127" s="1"/>
      <c r="AR1127" s="1"/>
      <c r="AS1127" s="1"/>
      <c r="AT1127" s="1"/>
      <c r="AU1127" s="1"/>
    </row>
    <row r="1128" spans="1:47" ht="20" customHeight="1">
      <c r="A1128" s="48" t="s">
        <v>1445</v>
      </c>
      <c r="B1128" s="49">
        <v>240903</v>
      </c>
      <c r="C1128" s="50" t="s">
        <v>903</v>
      </c>
      <c r="D1128" s="50" t="s">
        <v>79</v>
      </c>
      <c r="E1128" s="50" t="s">
        <v>74</v>
      </c>
      <c r="F1128" s="39">
        <f>'Source Data'!AN1128-'Source Data'!J1128</f>
        <v>2672672</v>
      </c>
      <c r="G1128" s="39">
        <f>'Source Data'!AO1128-'Source Data'!K1128</f>
        <v>5578004</v>
      </c>
      <c r="H1128" s="39">
        <f>'Source Data'!AP1128-'Source Data'!L1128</f>
        <v>2883383</v>
      </c>
      <c r="I1128" s="39">
        <f>'Source Data'!AQ1128-'Source Data'!M1128</f>
        <v>1681390</v>
      </c>
      <c r="J1128" s="39">
        <f>'Source Data'!AR1128-'Source Data'!N1128</f>
        <v>3412688</v>
      </c>
      <c r="K1128" s="64">
        <f t="shared" si="17"/>
        <v>16228137</v>
      </c>
      <c r="L1128" s="1"/>
      <c r="M1128" s="1"/>
      <c r="N1128" s="1"/>
      <c r="O1128" s="1"/>
      <c r="P1128" s="1"/>
      <c r="Q1128" s="1"/>
      <c r="R1128" s="1"/>
      <c r="S1128" s="1"/>
      <c r="T1128" s="1"/>
      <c r="U1128" s="1"/>
      <c r="V1128" s="1"/>
      <c r="W1128" s="1"/>
      <c r="X1128" s="1"/>
      <c r="Y1128" s="1"/>
      <c r="Z1128" s="1"/>
      <c r="AA1128" s="1"/>
      <c r="AB1128" s="1"/>
      <c r="AC1128" s="1"/>
      <c r="AD1128" s="1"/>
      <c r="AE1128" s="1"/>
      <c r="AF1128" s="1"/>
      <c r="AG1128" s="1"/>
      <c r="AH1128" s="1"/>
      <c r="AI1128" s="1"/>
      <c r="AJ1128" s="1"/>
      <c r="AK1128" s="1"/>
      <c r="AL1128" s="1"/>
      <c r="AM1128" s="1"/>
      <c r="AN1128" s="1"/>
      <c r="AO1128" s="1"/>
      <c r="AP1128" s="1"/>
      <c r="AQ1128" s="1"/>
      <c r="AR1128" s="1"/>
      <c r="AS1128" s="1"/>
      <c r="AT1128" s="1"/>
      <c r="AU1128" s="1"/>
    </row>
    <row r="1129" spans="1:47" ht="20" customHeight="1">
      <c r="A1129" s="48" t="s">
        <v>1446</v>
      </c>
      <c r="B1129" s="49">
        <v>57808</v>
      </c>
      <c r="C1129" s="50" t="s">
        <v>70</v>
      </c>
      <c r="D1129" s="50" t="s">
        <v>71</v>
      </c>
      <c r="E1129" s="50" t="s">
        <v>74</v>
      </c>
      <c r="F1129" s="39">
        <f>'Source Data'!AN1129-'Source Data'!J1129</f>
        <v>14665</v>
      </c>
      <c r="G1129" s="39">
        <f>'Source Data'!AO1129-'Source Data'!K1129</f>
        <v>-287973</v>
      </c>
      <c r="H1129" s="39">
        <f>'Source Data'!AP1129-'Source Data'!L1129</f>
        <v>15081</v>
      </c>
      <c r="I1129" s="39">
        <f>'Source Data'!AQ1129-'Source Data'!M1129</f>
        <v>201523</v>
      </c>
      <c r="J1129" s="39">
        <f>'Source Data'!AR1129-'Source Data'!N1129</f>
        <v>-139780</v>
      </c>
      <c r="K1129" s="64">
        <f t="shared" si="17"/>
        <v>-196484</v>
      </c>
      <c r="L1129" s="1"/>
      <c r="M1129" s="1"/>
      <c r="N1129" s="1"/>
      <c r="O1129" s="1"/>
      <c r="P1129" s="1"/>
      <c r="Q1129" s="1"/>
      <c r="R1129" s="1"/>
      <c r="S1129" s="1"/>
      <c r="T1129" s="1"/>
      <c r="U1129" s="1"/>
      <c r="V1129" s="1"/>
      <c r="W1129" s="1"/>
      <c r="X1129" s="1"/>
      <c r="Y1129" s="1"/>
      <c r="Z1129" s="1"/>
      <c r="AA1129" s="1"/>
      <c r="AB1129" s="1"/>
      <c r="AC1129" s="1"/>
      <c r="AD1129" s="1"/>
      <c r="AE1129" s="1"/>
      <c r="AF1129" s="1"/>
      <c r="AG1129" s="1"/>
      <c r="AH1129" s="1"/>
      <c r="AI1129" s="1"/>
      <c r="AJ1129" s="1"/>
      <c r="AK1129" s="1"/>
      <c r="AL1129" s="1"/>
      <c r="AM1129" s="1"/>
      <c r="AN1129" s="1"/>
      <c r="AO1129" s="1"/>
      <c r="AP1129" s="1"/>
      <c r="AQ1129" s="1"/>
      <c r="AR1129" s="1"/>
      <c r="AS1129" s="1"/>
      <c r="AT1129" s="1"/>
      <c r="AU1129" s="1"/>
    </row>
    <row r="1130" spans="1:47" ht="20" customHeight="1">
      <c r="A1130" s="48" t="s">
        <v>1447</v>
      </c>
      <c r="B1130" s="49">
        <v>101807</v>
      </c>
      <c r="C1130" s="50" t="s">
        <v>76</v>
      </c>
      <c r="D1130" s="50" t="s">
        <v>71</v>
      </c>
      <c r="E1130" s="50" t="s">
        <v>72</v>
      </c>
      <c r="F1130" s="39">
        <f>'Source Data'!AN1130-'Source Data'!J1130</f>
        <v>0</v>
      </c>
      <c r="G1130" s="39">
        <f>'Source Data'!AO1130-'Source Data'!K1130</f>
        <v>-199593</v>
      </c>
      <c r="H1130" s="39">
        <f>'Source Data'!AP1130-'Source Data'!L1130</f>
        <v>-69517</v>
      </c>
      <c r="I1130" s="39">
        <f>'Source Data'!AQ1130-'Source Data'!M1130</f>
        <v>-4719</v>
      </c>
      <c r="J1130" s="39">
        <f>'Source Data'!AR1130-'Source Data'!N1130</f>
        <v>0</v>
      </c>
      <c r="K1130" s="64">
        <f t="shared" si="17"/>
        <v>-273829</v>
      </c>
      <c r="L1130" s="1"/>
      <c r="M1130" s="1"/>
      <c r="N1130" s="1"/>
      <c r="O1130" s="1"/>
      <c r="P1130" s="1"/>
      <c r="Q1130" s="1"/>
      <c r="R1130" s="1"/>
      <c r="S1130" s="1"/>
      <c r="T1130" s="1"/>
      <c r="U1130" s="1"/>
      <c r="V1130" s="1"/>
      <c r="W1130" s="1"/>
      <c r="X1130" s="1"/>
      <c r="Y1130" s="1"/>
      <c r="Z1130" s="1"/>
      <c r="AA1130" s="1"/>
      <c r="AB1130" s="1"/>
      <c r="AC1130" s="1"/>
      <c r="AD1130" s="1"/>
      <c r="AE1130" s="1"/>
      <c r="AF1130" s="1"/>
      <c r="AG1130" s="1"/>
      <c r="AH1130" s="1"/>
      <c r="AI1130" s="1"/>
      <c r="AJ1130" s="1"/>
      <c r="AK1130" s="1"/>
      <c r="AL1130" s="1"/>
      <c r="AM1130" s="1"/>
      <c r="AN1130" s="1"/>
      <c r="AO1130" s="1"/>
      <c r="AP1130" s="1"/>
      <c r="AQ1130" s="1"/>
      <c r="AR1130" s="1"/>
      <c r="AS1130" s="1"/>
      <c r="AT1130" s="1"/>
      <c r="AU1130" s="1"/>
    </row>
    <row r="1131" spans="1:47" ht="20" customHeight="1">
      <c r="A1131" s="48" t="s">
        <v>1448</v>
      </c>
      <c r="B1131" s="49">
        <v>227506</v>
      </c>
      <c r="C1131" s="50" t="s">
        <v>168</v>
      </c>
      <c r="D1131" s="50" t="s">
        <v>79</v>
      </c>
      <c r="E1131" s="50" t="s">
        <v>74</v>
      </c>
      <c r="F1131" s="39">
        <f>'Source Data'!AN1131-'Source Data'!J1131</f>
        <v>0</v>
      </c>
      <c r="G1131" s="39">
        <f>'Source Data'!AO1131-'Source Data'!K1131</f>
        <v>718515</v>
      </c>
      <c r="H1131" s="39">
        <f>'Source Data'!AP1131-'Source Data'!L1131</f>
        <v>1</v>
      </c>
      <c r="I1131" s="39">
        <f>'Source Data'!AQ1131-'Source Data'!M1131</f>
        <v>2202</v>
      </c>
      <c r="J1131" s="39">
        <f>'Source Data'!AR1131-'Source Data'!N1131</f>
        <v>0</v>
      </c>
      <c r="K1131" s="64">
        <f t="shared" si="17"/>
        <v>720718</v>
      </c>
      <c r="L1131" s="1"/>
      <c r="M1131" s="1"/>
      <c r="N1131" s="1"/>
      <c r="O1131" s="1"/>
      <c r="P1131" s="1"/>
      <c r="Q1131" s="1"/>
      <c r="R1131" s="1"/>
      <c r="S1131" s="1"/>
      <c r="T1131" s="1"/>
      <c r="U1131" s="1"/>
      <c r="V1131" s="1"/>
      <c r="W1131" s="1"/>
      <c r="X1131" s="1"/>
      <c r="Y1131" s="1"/>
      <c r="Z1131" s="1"/>
      <c r="AA1131" s="1"/>
      <c r="AB1131" s="1"/>
      <c r="AC1131" s="1"/>
      <c r="AD1131" s="1"/>
      <c r="AE1131" s="1"/>
      <c r="AF1131" s="1"/>
      <c r="AG1131" s="1"/>
      <c r="AH1131" s="1"/>
      <c r="AI1131" s="1"/>
      <c r="AJ1131" s="1"/>
      <c r="AK1131" s="1"/>
      <c r="AL1131" s="1"/>
      <c r="AM1131" s="1"/>
      <c r="AN1131" s="1"/>
      <c r="AO1131" s="1"/>
      <c r="AP1131" s="1"/>
      <c r="AQ1131" s="1"/>
      <c r="AR1131" s="1"/>
      <c r="AS1131" s="1"/>
      <c r="AT1131" s="1"/>
      <c r="AU1131" s="1"/>
    </row>
    <row r="1132" spans="1:47" ht="20" customHeight="1">
      <c r="A1132" s="48" t="s">
        <v>1449</v>
      </c>
      <c r="B1132" s="49">
        <v>227819</v>
      </c>
      <c r="C1132" s="50" t="s">
        <v>168</v>
      </c>
      <c r="D1132" s="50" t="s">
        <v>71</v>
      </c>
      <c r="E1132" s="50" t="s">
        <v>74</v>
      </c>
      <c r="F1132" s="39">
        <f>'Source Data'!AN1132-'Source Data'!J1132</f>
        <v>-41576</v>
      </c>
      <c r="G1132" s="39">
        <f>'Source Data'!AO1132-'Source Data'!K1132</f>
        <v>27283</v>
      </c>
      <c r="H1132" s="39">
        <f>'Source Data'!AP1132-'Source Data'!L1132</f>
        <v>-645</v>
      </c>
      <c r="I1132" s="39">
        <f>'Source Data'!AQ1132-'Source Data'!M1132</f>
        <v>-1585</v>
      </c>
      <c r="J1132" s="39">
        <f>'Source Data'!AR1132-'Source Data'!N1132</f>
        <v>0</v>
      </c>
      <c r="K1132" s="64">
        <f t="shared" si="17"/>
        <v>-16523</v>
      </c>
      <c r="L1132" s="1"/>
      <c r="M1132" s="1"/>
      <c r="N1132" s="1"/>
      <c r="O1132" s="1"/>
      <c r="P1132" s="1"/>
      <c r="Q1132" s="1"/>
      <c r="R1132" s="1"/>
      <c r="S1132" s="1"/>
      <c r="T1132" s="1"/>
      <c r="U1132" s="1"/>
      <c r="V1132" s="1"/>
      <c r="W1132" s="1"/>
      <c r="X1132" s="1"/>
      <c r="Y1132" s="1"/>
      <c r="Z1132" s="1"/>
      <c r="AA1132" s="1"/>
      <c r="AB1132" s="1"/>
      <c r="AC1132" s="1"/>
      <c r="AD1132" s="1"/>
      <c r="AE1132" s="1"/>
      <c r="AF1132" s="1"/>
      <c r="AG1132" s="1"/>
      <c r="AH1132" s="1"/>
      <c r="AI1132" s="1"/>
      <c r="AJ1132" s="1"/>
      <c r="AK1132" s="1"/>
      <c r="AL1132" s="1"/>
      <c r="AM1132" s="1"/>
      <c r="AN1132" s="1"/>
      <c r="AO1132" s="1"/>
      <c r="AP1132" s="1"/>
      <c r="AQ1132" s="1"/>
      <c r="AR1132" s="1"/>
      <c r="AS1132" s="1"/>
      <c r="AT1132" s="1"/>
      <c r="AU1132" s="1"/>
    </row>
    <row r="1133" spans="1:47" ht="20" customHeight="1">
      <c r="A1133" s="48" t="s">
        <v>1450</v>
      </c>
      <c r="B1133" s="49">
        <v>227806</v>
      </c>
      <c r="C1133" s="50" t="s">
        <v>168</v>
      </c>
      <c r="D1133" s="50" t="s">
        <v>71</v>
      </c>
      <c r="E1133" s="50" t="s">
        <v>74</v>
      </c>
      <c r="F1133" s="39">
        <f>'Source Data'!AN1133-'Source Data'!J1133</f>
        <v>0</v>
      </c>
      <c r="G1133" s="39">
        <f>'Source Data'!AO1133-'Source Data'!K1133</f>
        <v>116251</v>
      </c>
      <c r="H1133" s="39">
        <f>'Source Data'!AP1133-'Source Data'!L1133</f>
        <v>-318</v>
      </c>
      <c r="I1133" s="39">
        <f>'Source Data'!AQ1133-'Source Data'!M1133</f>
        <v>-74728</v>
      </c>
      <c r="J1133" s="39">
        <f>'Source Data'!AR1133-'Source Data'!N1133</f>
        <v>0</v>
      </c>
      <c r="K1133" s="64">
        <f t="shared" si="17"/>
        <v>41205</v>
      </c>
      <c r="L1133" s="1"/>
      <c r="M1133" s="1"/>
      <c r="N1133" s="1"/>
      <c r="O1133" s="1"/>
      <c r="P1133" s="1"/>
      <c r="Q1133" s="1"/>
      <c r="R1133" s="1"/>
      <c r="S1133" s="1"/>
      <c r="T1133" s="1"/>
      <c r="U1133" s="1"/>
      <c r="V1133" s="1"/>
      <c r="W1133" s="1"/>
      <c r="X1133" s="1"/>
      <c r="Y1133" s="1"/>
      <c r="Z1133" s="1"/>
      <c r="AA1133" s="1"/>
      <c r="AB1133" s="1"/>
      <c r="AC1133" s="1"/>
      <c r="AD1133" s="1"/>
      <c r="AE1133" s="1"/>
      <c r="AF1133" s="1"/>
      <c r="AG1133" s="1"/>
      <c r="AH1133" s="1"/>
      <c r="AI1133" s="1"/>
      <c r="AJ1133" s="1"/>
      <c r="AK1133" s="1"/>
      <c r="AL1133" s="1"/>
      <c r="AM1133" s="1"/>
      <c r="AN1133" s="1"/>
      <c r="AO1133" s="1"/>
      <c r="AP1133" s="1"/>
      <c r="AQ1133" s="1"/>
      <c r="AR1133" s="1"/>
      <c r="AS1133" s="1"/>
      <c r="AT1133" s="1"/>
      <c r="AU1133" s="1"/>
    </row>
    <row r="1134" spans="1:47" ht="20" customHeight="1">
      <c r="A1134" s="48" t="s">
        <v>1451</v>
      </c>
      <c r="B1134" s="49">
        <v>227831</v>
      </c>
      <c r="C1134" s="50" t="s">
        <v>168</v>
      </c>
      <c r="D1134" s="50" t="s">
        <v>71</v>
      </c>
      <c r="E1134" s="50" t="s">
        <v>765</v>
      </c>
      <c r="F1134" s="39">
        <f>'Source Data'!AN1134-'Source Data'!J1134</f>
        <v>0</v>
      </c>
      <c r="G1134" s="39">
        <f>'Source Data'!AO1134-'Source Data'!K1134</f>
        <v>0</v>
      </c>
      <c r="H1134" s="39">
        <f>'Source Data'!AP1134-'Source Data'!L1134</f>
        <v>0</v>
      </c>
      <c r="I1134" s="39">
        <f>'Source Data'!AQ1134-'Source Data'!M1134</f>
        <v>0</v>
      </c>
      <c r="J1134" s="39">
        <f>'Source Data'!AR1134-'Source Data'!N1134</f>
        <v>0</v>
      </c>
      <c r="K1134" s="64">
        <f t="shared" si="17"/>
        <v>0</v>
      </c>
      <c r="L1134" s="1"/>
      <c r="M1134" s="1"/>
      <c r="N1134" s="1"/>
      <c r="O1134" s="1"/>
      <c r="P1134" s="1"/>
      <c r="Q1134" s="1"/>
      <c r="R1134" s="1"/>
      <c r="S1134" s="1"/>
      <c r="T1134" s="1"/>
      <c r="U1134" s="1"/>
      <c r="V1134" s="1"/>
      <c r="W1134" s="1"/>
      <c r="X1134" s="1"/>
      <c r="Y1134" s="1"/>
      <c r="Z1134" s="1"/>
      <c r="AA1134" s="1"/>
      <c r="AB1134" s="1"/>
      <c r="AC1134" s="1"/>
      <c r="AD1134" s="1"/>
      <c r="AE1134" s="1"/>
      <c r="AF1134" s="1"/>
      <c r="AG1134" s="1"/>
      <c r="AH1134" s="1"/>
      <c r="AI1134" s="1"/>
      <c r="AJ1134" s="1"/>
      <c r="AK1134" s="1"/>
      <c r="AL1134" s="1"/>
      <c r="AM1134" s="1"/>
      <c r="AN1134" s="1"/>
      <c r="AO1134" s="1"/>
      <c r="AP1134" s="1"/>
      <c r="AQ1134" s="1"/>
      <c r="AR1134" s="1"/>
      <c r="AS1134" s="1"/>
      <c r="AT1134" s="1"/>
      <c r="AU1134" s="1"/>
    </row>
    <row r="1135" spans="1:47" ht="20" customHeight="1">
      <c r="A1135" s="48" t="s">
        <v>1452</v>
      </c>
      <c r="B1135" s="49">
        <v>101881</v>
      </c>
      <c r="C1135" s="50" t="s">
        <v>76</v>
      </c>
      <c r="D1135" s="50" t="s">
        <v>71</v>
      </c>
      <c r="E1135" s="50" t="s">
        <v>292</v>
      </c>
      <c r="F1135" s="39">
        <f>'Source Data'!AN1135-'Source Data'!J1135</f>
        <v>57607</v>
      </c>
      <c r="G1135" s="39">
        <f>'Source Data'!AO1135-'Source Data'!K1135</f>
        <v>41709</v>
      </c>
      <c r="H1135" s="39">
        <f>'Source Data'!AP1135-'Source Data'!L1135</f>
        <v>66374</v>
      </c>
      <c r="I1135" s="39">
        <f>'Source Data'!AQ1135-'Source Data'!M1135</f>
        <v>47674</v>
      </c>
      <c r="J1135" s="39">
        <f>'Source Data'!AR1135-'Source Data'!N1135</f>
        <v>0</v>
      </c>
      <c r="K1135" s="64">
        <f t="shared" si="17"/>
        <v>213364</v>
      </c>
      <c r="L1135" s="1"/>
      <c r="M1135" s="1"/>
      <c r="N1135" s="1"/>
      <c r="O1135" s="1"/>
      <c r="P1135" s="1"/>
      <c r="Q1135" s="1"/>
      <c r="R1135" s="1"/>
      <c r="S1135" s="1"/>
      <c r="T1135" s="1"/>
      <c r="U1135" s="1"/>
      <c r="V1135" s="1"/>
      <c r="W1135" s="1"/>
      <c r="X1135" s="1"/>
      <c r="Y1135" s="1"/>
      <c r="Z1135" s="1"/>
      <c r="AA1135" s="1"/>
      <c r="AB1135" s="1"/>
      <c r="AC1135" s="1"/>
      <c r="AD1135" s="1"/>
      <c r="AE1135" s="1"/>
      <c r="AF1135" s="1"/>
      <c r="AG1135" s="1"/>
      <c r="AH1135" s="1"/>
      <c r="AI1135" s="1"/>
      <c r="AJ1135" s="1"/>
      <c r="AK1135" s="1"/>
      <c r="AL1135" s="1"/>
      <c r="AM1135" s="1"/>
      <c r="AN1135" s="1"/>
      <c r="AO1135" s="1"/>
      <c r="AP1135" s="1"/>
      <c r="AQ1135" s="1"/>
      <c r="AR1135" s="1"/>
      <c r="AS1135" s="1"/>
      <c r="AT1135" s="1"/>
      <c r="AU1135" s="1"/>
    </row>
    <row r="1136" spans="1:47" ht="20" customHeight="1">
      <c r="A1136" s="48" t="s">
        <v>1453</v>
      </c>
      <c r="B1136" s="49">
        <v>57803</v>
      </c>
      <c r="C1136" s="50" t="s">
        <v>70</v>
      </c>
      <c r="D1136" s="50" t="s">
        <v>71</v>
      </c>
      <c r="E1136" s="50" t="s">
        <v>74</v>
      </c>
      <c r="F1136" s="39">
        <f>'Source Data'!AN1136-'Source Data'!J1136</f>
        <v>-2978</v>
      </c>
      <c r="G1136" s="39">
        <f>'Source Data'!AO1136-'Source Data'!K1136</f>
        <v>8535687</v>
      </c>
      <c r="H1136" s="39">
        <f>'Source Data'!AP1136-'Source Data'!L1136</f>
        <v>4096360</v>
      </c>
      <c r="I1136" s="39">
        <f>'Source Data'!AQ1136-'Source Data'!M1136</f>
        <v>1740674</v>
      </c>
      <c r="J1136" s="39">
        <f>'Source Data'!AR1136-'Source Data'!N1136</f>
        <v>1029142</v>
      </c>
      <c r="K1136" s="64">
        <f t="shared" si="17"/>
        <v>15398885</v>
      </c>
      <c r="L1136" s="1"/>
      <c r="M1136" s="1"/>
      <c r="N1136" s="1"/>
      <c r="O1136" s="1"/>
      <c r="P1136" s="1"/>
      <c r="Q1136" s="1"/>
      <c r="R1136" s="1"/>
      <c r="S1136" s="1"/>
      <c r="T1136" s="1"/>
      <c r="U1136" s="1"/>
      <c r="V1136" s="1"/>
      <c r="W1136" s="1"/>
      <c r="X1136" s="1"/>
      <c r="Y1136" s="1"/>
      <c r="Z1136" s="1"/>
      <c r="AA1136" s="1"/>
      <c r="AB1136" s="1"/>
      <c r="AC1136" s="1"/>
      <c r="AD1136" s="1"/>
      <c r="AE1136" s="1"/>
      <c r="AF1136" s="1"/>
      <c r="AG1136" s="1"/>
      <c r="AH1136" s="1"/>
      <c r="AI1136" s="1"/>
      <c r="AJ1136" s="1"/>
      <c r="AK1136" s="1"/>
      <c r="AL1136" s="1"/>
      <c r="AM1136" s="1"/>
      <c r="AN1136" s="1"/>
      <c r="AO1136" s="1"/>
      <c r="AP1136" s="1"/>
      <c r="AQ1136" s="1"/>
      <c r="AR1136" s="1"/>
      <c r="AS1136" s="1"/>
      <c r="AT1136" s="1"/>
      <c r="AU1136" s="1"/>
    </row>
    <row r="1137" spans="1:47" ht="20" customHeight="1">
      <c r="A1137" s="48" t="s">
        <v>1454</v>
      </c>
      <c r="B1137" s="49">
        <v>212804</v>
      </c>
      <c r="C1137" s="50" t="s">
        <v>157</v>
      </c>
      <c r="D1137" s="50" t="s">
        <v>71</v>
      </c>
      <c r="E1137" s="50" t="s">
        <v>74</v>
      </c>
      <c r="F1137" s="39">
        <f>'Source Data'!AN1137-'Source Data'!J1137</f>
        <v>71008</v>
      </c>
      <c r="G1137" s="39">
        <f>'Source Data'!AO1137-'Source Data'!K1137</f>
        <v>959043</v>
      </c>
      <c r="H1137" s="39">
        <f>'Source Data'!AP1137-'Source Data'!L1137</f>
        <v>271924</v>
      </c>
      <c r="I1137" s="39">
        <f>'Source Data'!AQ1137-'Source Data'!M1137</f>
        <v>-8966</v>
      </c>
      <c r="J1137" s="39">
        <f>'Source Data'!AR1137-'Source Data'!N1137</f>
        <v>0</v>
      </c>
      <c r="K1137" s="64">
        <f t="shared" si="17"/>
        <v>1293009</v>
      </c>
      <c r="L1137" s="1"/>
      <c r="M1137" s="1"/>
      <c r="N1137" s="1"/>
      <c r="O1137" s="1"/>
      <c r="P1137" s="1"/>
      <c r="Q1137" s="1"/>
      <c r="R1137" s="1"/>
      <c r="S1137" s="1"/>
      <c r="T1137" s="1"/>
      <c r="U1137" s="1"/>
      <c r="V1137" s="1"/>
      <c r="W1137" s="1"/>
      <c r="X1137" s="1"/>
      <c r="Y1137" s="1"/>
      <c r="Z1137" s="1"/>
      <c r="AA1137" s="1"/>
      <c r="AB1137" s="1"/>
      <c r="AC1137" s="1"/>
      <c r="AD1137" s="1"/>
      <c r="AE1137" s="1"/>
      <c r="AF1137" s="1"/>
      <c r="AG1137" s="1"/>
      <c r="AH1137" s="1"/>
      <c r="AI1137" s="1"/>
      <c r="AJ1137" s="1"/>
      <c r="AK1137" s="1"/>
      <c r="AL1137" s="1"/>
      <c r="AM1137" s="1"/>
      <c r="AN1137" s="1"/>
      <c r="AO1137" s="1"/>
      <c r="AP1137" s="1"/>
      <c r="AQ1137" s="1"/>
      <c r="AR1137" s="1"/>
      <c r="AS1137" s="1"/>
      <c r="AT1137" s="1"/>
      <c r="AU1137" s="1"/>
    </row>
    <row r="1138" spans="1:47" ht="20" customHeight="1">
      <c r="A1138" s="48" t="s">
        <v>1455</v>
      </c>
      <c r="B1138" s="49">
        <v>232904</v>
      </c>
      <c r="C1138" s="50" t="s">
        <v>872</v>
      </c>
      <c r="D1138" s="50" t="s">
        <v>79</v>
      </c>
      <c r="E1138" s="50" t="s">
        <v>74</v>
      </c>
      <c r="F1138" s="39">
        <f>'Source Data'!AN1138-'Source Data'!J1138</f>
        <v>-33287</v>
      </c>
      <c r="G1138" s="39">
        <f>'Source Data'!AO1138-'Source Data'!K1138</f>
        <v>-15701</v>
      </c>
      <c r="H1138" s="39">
        <f>'Source Data'!AP1138-'Source Data'!L1138</f>
        <v>11389</v>
      </c>
      <c r="I1138" s="39">
        <f>'Source Data'!AQ1138-'Source Data'!M1138</f>
        <v>5016</v>
      </c>
      <c r="J1138" s="39">
        <f>'Source Data'!AR1138-'Source Data'!N1138</f>
        <v>22279</v>
      </c>
      <c r="K1138" s="64">
        <f t="shared" si="17"/>
        <v>-10304</v>
      </c>
      <c r="L1138" s="1"/>
      <c r="M1138" s="1"/>
      <c r="N1138" s="1"/>
      <c r="O1138" s="1"/>
      <c r="P1138" s="1"/>
      <c r="Q1138" s="1"/>
      <c r="R1138" s="1"/>
      <c r="S1138" s="1"/>
      <c r="T1138" s="1"/>
      <c r="U1138" s="1"/>
      <c r="V1138" s="1"/>
      <c r="W1138" s="1"/>
      <c r="X1138" s="1"/>
      <c r="Y1138" s="1"/>
      <c r="Z1138" s="1"/>
      <c r="AA1138" s="1"/>
      <c r="AB1138" s="1"/>
      <c r="AC1138" s="1"/>
      <c r="AD1138" s="1"/>
      <c r="AE1138" s="1"/>
      <c r="AF1138" s="1"/>
      <c r="AG1138" s="1"/>
      <c r="AH1138" s="1"/>
      <c r="AI1138" s="1"/>
      <c r="AJ1138" s="1"/>
      <c r="AK1138" s="1"/>
      <c r="AL1138" s="1"/>
      <c r="AM1138" s="1"/>
      <c r="AN1138" s="1"/>
      <c r="AO1138" s="1"/>
      <c r="AP1138" s="1"/>
      <c r="AQ1138" s="1"/>
      <c r="AR1138" s="1"/>
      <c r="AS1138" s="1"/>
      <c r="AT1138" s="1"/>
      <c r="AU1138" s="1"/>
    </row>
    <row r="1139" spans="1:47" ht="20" customHeight="1">
      <c r="A1139" s="48" t="s">
        <v>1456</v>
      </c>
      <c r="B1139" s="49">
        <v>68803</v>
      </c>
      <c r="C1139" s="50" t="s">
        <v>441</v>
      </c>
      <c r="D1139" s="50" t="s">
        <v>71</v>
      </c>
      <c r="E1139" s="50" t="s">
        <v>1457</v>
      </c>
      <c r="F1139" s="39">
        <f>'Source Data'!AN1139-'Source Data'!J1139</f>
        <v>0</v>
      </c>
      <c r="G1139" s="39">
        <f>'Source Data'!AO1139-'Source Data'!K1139</f>
        <v>-890897</v>
      </c>
      <c r="H1139" s="39">
        <f>'Source Data'!AP1139-'Source Data'!L1139</f>
        <v>-286262</v>
      </c>
      <c r="I1139" s="39">
        <f>'Source Data'!AQ1139-'Source Data'!M1139</f>
        <v>-15978</v>
      </c>
      <c r="J1139" s="39">
        <f>'Source Data'!AR1139-'Source Data'!N1139</f>
        <v>0</v>
      </c>
      <c r="K1139" s="64">
        <f t="shared" si="17"/>
        <v>-1193137</v>
      </c>
      <c r="L1139" s="1"/>
      <c r="M1139" s="1"/>
      <c r="N1139" s="1"/>
      <c r="O1139" s="1"/>
      <c r="P1139" s="1"/>
      <c r="Q1139" s="1"/>
      <c r="R1139" s="1"/>
      <c r="S1139" s="1"/>
      <c r="T1139" s="1"/>
      <c r="U1139" s="1"/>
      <c r="V1139" s="1"/>
      <c r="W1139" s="1"/>
      <c r="X1139" s="1"/>
      <c r="Y1139" s="1"/>
      <c r="Z1139" s="1"/>
      <c r="AA1139" s="1"/>
      <c r="AB1139" s="1"/>
      <c r="AC1139" s="1"/>
      <c r="AD1139" s="1"/>
      <c r="AE1139" s="1"/>
      <c r="AF1139" s="1"/>
      <c r="AG1139" s="1"/>
      <c r="AH1139" s="1"/>
      <c r="AI1139" s="1"/>
      <c r="AJ1139" s="1"/>
      <c r="AK1139" s="1"/>
      <c r="AL1139" s="1"/>
      <c r="AM1139" s="1"/>
      <c r="AN1139" s="1"/>
      <c r="AO1139" s="1"/>
      <c r="AP1139" s="1"/>
      <c r="AQ1139" s="1"/>
      <c r="AR1139" s="1"/>
      <c r="AS1139" s="1"/>
      <c r="AT1139" s="1"/>
      <c r="AU1139" s="1"/>
    </row>
    <row r="1140" spans="1:47" ht="20" customHeight="1">
      <c r="A1140" s="48" t="s">
        <v>1458</v>
      </c>
      <c r="B1140" s="49">
        <v>232903</v>
      </c>
      <c r="C1140" s="50" t="s">
        <v>872</v>
      </c>
      <c r="D1140" s="50" t="s">
        <v>79</v>
      </c>
      <c r="E1140" s="50" t="s">
        <v>74</v>
      </c>
      <c r="F1140" s="39">
        <f>'Source Data'!AN1140-'Source Data'!J1140</f>
        <v>103787</v>
      </c>
      <c r="G1140" s="39">
        <f>'Source Data'!AO1140-'Source Data'!K1140</f>
        <v>217016</v>
      </c>
      <c r="H1140" s="39">
        <f>'Source Data'!AP1140-'Source Data'!L1140</f>
        <v>461127</v>
      </c>
      <c r="I1140" s="39">
        <f>'Source Data'!AQ1140-'Source Data'!M1140</f>
        <v>225652</v>
      </c>
      <c r="J1140" s="39">
        <f>'Source Data'!AR1140-'Source Data'!N1140</f>
        <v>467490</v>
      </c>
      <c r="K1140" s="64">
        <f t="shared" si="17"/>
        <v>1475072</v>
      </c>
      <c r="L1140" s="1"/>
      <c r="M1140" s="1"/>
      <c r="N1140" s="1"/>
      <c r="O1140" s="1"/>
      <c r="P1140" s="1"/>
      <c r="Q1140" s="1"/>
      <c r="R1140" s="1"/>
      <c r="S1140" s="1"/>
      <c r="T1140" s="1"/>
      <c r="U1140" s="1"/>
      <c r="V1140" s="1"/>
      <c r="W1140" s="1"/>
      <c r="X1140" s="1"/>
      <c r="Y1140" s="1"/>
      <c r="Z1140" s="1"/>
      <c r="AA1140" s="1"/>
      <c r="AB1140" s="1"/>
      <c r="AC1140" s="1"/>
      <c r="AD1140" s="1"/>
      <c r="AE1140" s="1"/>
      <c r="AF1140" s="1"/>
      <c r="AG1140" s="1"/>
      <c r="AH1140" s="1"/>
      <c r="AI1140" s="1"/>
      <c r="AJ1140" s="1"/>
      <c r="AK1140" s="1"/>
      <c r="AL1140" s="1"/>
      <c r="AM1140" s="1"/>
      <c r="AN1140" s="1"/>
      <c r="AO1140" s="1"/>
      <c r="AP1140" s="1"/>
      <c r="AQ1140" s="1"/>
      <c r="AR1140" s="1"/>
      <c r="AS1140" s="1"/>
      <c r="AT1140" s="1"/>
      <c r="AU1140" s="1"/>
    </row>
    <row r="1141" spans="1:47" ht="20" customHeight="1">
      <c r="A1141" s="48" t="s">
        <v>1459</v>
      </c>
      <c r="B1141" s="49">
        <v>122902</v>
      </c>
      <c r="C1141" s="50" t="s">
        <v>643</v>
      </c>
      <c r="D1141" s="50" t="s">
        <v>79</v>
      </c>
      <c r="E1141" s="50" t="s">
        <v>74</v>
      </c>
      <c r="F1141" s="39">
        <f>'Source Data'!AN1141-'Source Data'!J1141</f>
        <v>477</v>
      </c>
      <c r="G1141" s="39">
        <f>'Source Data'!AO1141-'Source Data'!K1141</f>
        <v>10921</v>
      </c>
      <c r="H1141" s="39">
        <f>'Source Data'!AP1141-'Source Data'!L1141</f>
        <v>-2576</v>
      </c>
      <c r="I1141" s="39">
        <f>'Source Data'!AQ1141-'Source Data'!M1141</f>
        <v>-23107</v>
      </c>
      <c r="J1141" s="39">
        <f>'Source Data'!AR1141-'Source Data'!N1141</f>
        <v>24185</v>
      </c>
      <c r="K1141" s="64">
        <f t="shared" si="17"/>
        <v>9900</v>
      </c>
      <c r="L1141" s="1"/>
      <c r="M1141" s="1"/>
      <c r="N1141" s="1"/>
      <c r="O1141" s="1"/>
      <c r="P1141" s="1"/>
      <c r="Q1141" s="1"/>
      <c r="R1141" s="1"/>
      <c r="S1141" s="1"/>
      <c r="T1141" s="1"/>
      <c r="U1141" s="1"/>
      <c r="V1141" s="1"/>
      <c r="W1141" s="1"/>
      <c r="X1141" s="1"/>
      <c r="Y1141" s="1"/>
      <c r="Z1141" s="1"/>
      <c r="AA1141" s="1"/>
      <c r="AB1141" s="1"/>
      <c r="AC1141" s="1"/>
      <c r="AD1141" s="1"/>
      <c r="AE1141" s="1"/>
      <c r="AF1141" s="1"/>
      <c r="AG1141" s="1"/>
      <c r="AH1141" s="1"/>
      <c r="AI1141" s="1"/>
      <c r="AJ1141" s="1"/>
      <c r="AK1141" s="1"/>
      <c r="AL1141" s="1"/>
      <c r="AM1141" s="1"/>
      <c r="AN1141" s="1"/>
      <c r="AO1141" s="1"/>
      <c r="AP1141" s="1"/>
      <c r="AQ1141" s="1"/>
      <c r="AR1141" s="1"/>
      <c r="AS1141" s="1"/>
      <c r="AT1141" s="1"/>
      <c r="AU1141" s="1"/>
    </row>
    <row r="1142" spans="1:47" ht="20" customHeight="1">
      <c r="A1142" s="48" t="s">
        <v>1460</v>
      </c>
      <c r="B1142" s="49">
        <v>227824</v>
      </c>
      <c r="C1142" s="50" t="s">
        <v>168</v>
      </c>
      <c r="D1142" s="50" t="s">
        <v>71</v>
      </c>
      <c r="E1142" s="50" t="s">
        <v>74</v>
      </c>
      <c r="F1142" s="39">
        <f>'Source Data'!AN1142-'Source Data'!J1142</f>
        <v>675984</v>
      </c>
      <c r="G1142" s="39">
        <f>'Source Data'!AO1142-'Source Data'!K1142</f>
        <v>-67828</v>
      </c>
      <c r="H1142" s="39">
        <f>'Source Data'!AP1142-'Source Data'!L1142</f>
        <v>81178</v>
      </c>
      <c r="I1142" s="39">
        <f>'Source Data'!AQ1142-'Source Data'!M1142</f>
        <v>44368</v>
      </c>
      <c r="J1142" s="39">
        <f>'Source Data'!AR1142-'Source Data'!N1142</f>
        <v>11607</v>
      </c>
      <c r="K1142" s="64">
        <f t="shared" si="17"/>
        <v>745309</v>
      </c>
      <c r="L1142" s="1"/>
      <c r="M1142" s="1"/>
      <c r="N1142" s="1"/>
      <c r="O1142" s="1"/>
      <c r="P1142" s="1"/>
      <c r="Q1142" s="1"/>
      <c r="R1142" s="1"/>
      <c r="S1142" s="1"/>
      <c r="T1142" s="1"/>
      <c r="U1142" s="1"/>
      <c r="V1142" s="1"/>
      <c r="W1142" s="1"/>
      <c r="X1142" s="1"/>
      <c r="Y1142" s="1"/>
      <c r="Z1142" s="1"/>
      <c r="AA1142" s="1"/>
      <c r="AB1142" s="1"/>
      <c r="AC1142" s="1"/>
      <c r="AD1142" s="1"/>
      <c r="AE1142" s="1"/>
      <c r="AF1142" s="1"/>
      <c r="AG1142" s="1"/>
      <c r="AH1142" s="1"/>
      <c r="AI1142" s="1"/>
      <c r="AJ1142" s="1"/>
      <c r="AK1142" s="1"/>
      <c r="AL1142" s="1"/>
      <c r="AM1142" s="1"/>
      <c r="AN1142" s="1"/>
      <c r="AO1142" s="1"/>
      <c r="AP1142" s="1"/>
      <c r="AQ1142" s="1"/>
      <c r="AR1142" s="1"/>
      <c r="AS1142" s="1"/>
      <c r="AT1142" s="1"/>
      <c r="AU1142" s="1"/>
    </row>
    <row r="1143" spans="1:47" ht="20" customHeight="1">
      <c r="A1143" s="48" t="s">
        <v>1461</v>
      </c>
      <c r="B1143" s="49">
        <v>18904</v>
      </c>
      <c r="C1143" s="50" t="s">
        <v>415</v>
      </c>
      <c r="D1143" s="50" t="s">
        <v>79</v>
      </c>
      <c r="E1143" s="50" t="s">
        <v>74</v>
      </c>
      <c r="F1143" s="39">
        <f>'Source Data'!AN1143-'Source Data'!J1143</f>
        <v>86395</v>
      </c>
      <c r="G1143" s="39">
        <f>'Source Data'!AO1143-'Source Data'!K1143</f>
        <v>65198</v>
      </c>
      <c r="H1143" s="39">
        <f>'Source Data'!AP1143-'Source Data'!L1143</f>
        <v>74147</v>
      </c>
      <c r="I1143" s="39">
        <f>'Source Data'!AQ1143-'Source Data'!M1143</f>
        <v>34242</v>
      </c>
      <c r="J1143" s="39">
        <f>'Source Data'!AR1143-'Source Data'!N1143</f>
        <v>41731</v>
      </c>
      <c r="K1143" s="64">
        <f t="shared" si="17"/>
        <v>301713</v>
      </c>
      <c r="L1143" s="1"/>
      <c r="M1143" s="1"/>
      <c r="N1143" s="1"/>
      <c r="O1143" s="1"/>
      <c r="P1143" s="1"/>
      <c r="Q1143" s="1"/>
      <c r="R1143" s="1"/>
      <c r="S1143" s="1"/>
      <c r="T1143" s="1"/>
      <c r="U1143" s="1"/>
      <c r="V1143" s="1"/>
      <c r="W1143" s="1"/>
      <c r="X1143" s="1"/>
      <c r="Y1143" s="1"/>
      <c r="Z1143" s="1"/>
      <c r="AA1143" s="1"/>
      <c r="AB1143" s="1"/>
      <c r="AC1143" s="1"/>
      <c r="AD1143" s="1"/>
      <c r="AE1143" s="1"/>
      <c r="AF1143" s="1"/>
      <c r="AG1143" s="1"/>
      <c r="AH1143" s="1"/>
      <c r="AI1143" s="1"/>
      <c r="AJ1143" s="1"/>
      <c r="AK1143" s="1"/>
      <c r="AL1143" s="1"/>
      <c r="AM1143" s="1"/>
      <c r="AN1143" s="1"/>
      <c r="AO1143" s="1"/>
      <c r="AP1143" s="1"/>
      <c r="AQ1143" s="1"/>
      <c r="AR1143" s="1"/>
      <c r="AS1143" s="1"/>
      <c r="AT1143" s="1"/>
      <c r="AU1143" s="1"/>
    </row>
    <row r="1144" spans="1:47" ht="20" customHeight="1">
      <c r="A1144" s="48" t="s">
        <v>1462</v>
      </c>
      <c r="B1144" s="49">
        <v>49903</v>
      </c>
      <c r="C1144" s="50" t="s">
        <v>339</v>
      </c>
      <c r="D1144" s="50" t="s">
        <v>79</v>
      </c>
      <c r="E1144" s="50" t="s">
        <v>74</v>
      </c>
      <c r="F1144" s="39">
        <f>'Source Data'!AN1144-'Source Data'!J1144</f>
        <v>168868</v>
      </c>
      <c r="G1144" s="39">
        <f>'Source Data'!AO1144-'Source Data'!K1144</f>
        <v>236811</v>
      </c>
      <c r="H1144" s="39">
        <f>'Source Data'!AP1144-'Source Data'!L1144</f>
        <v>252498</v>
      </c>
      <c r="I1144" s="39">
        <f>'Source Data'!AQ1144-'Source Data'!M1144</f>
        <v>96483</v>
      </c>
      <c r="J1144" s="39">
        <f>'Source Data'!AR1144-'Source Data'!N1144</f>
        <v>205072</v>
      </c>
      <c r="K1144" s="64">
        <f t="shared" si="17"/>
        <v>959732</v>
      </c>
      <c r="L1144" s="1"/>
      <c r="M1144" s="1"/>
      <c r="N1144" s="1"/>
      <c r="O1144" s="1"/>
      <c r="P1144" s="1"/>
      <c r="Q1144" s="1"/>
      <c r="R1144" s="1"/>
      <c r="S1144" s="1"/>
      <c r="T1144" s="1"/>
      <c r="U1144" s="1"/>
      <c r="V1144" s="1"/>
      <c r="W1144" s="1"/>
      <c r="X1144" s="1"/>
      <c r="Y1144" s="1"/>
      <c r="Z1144" s="1"/>
      <c r="AA1144" s="1"/>
      <c r="AB1144" s="1"/>
      <c r="AC1144" s="1"/>
      <c r="AD1144" s="1"/>
      <c r="AE1144" s="1"/>
      <c r="AF1144" s="1"/>
      <c r="AG1144" s="1"/>
      <c r="AH1144" s="1"/>
      <c r="AI1144" s="1"/>
      <c r="AJ1144" s="1"/>
      <c r="AK1144" s="1"/>
      <c r="AL1144" s="1"/>
      <c r="AM1144" s="1"/>
      <c r="AN1144" s="1"/>
      <c r="AO1144" s="1"/>
      <c r="AP1144" s="1"/>
      <c r="AQ1144" s="1"/>
      <c r="AR1144" s="1"/>
      <c r="AS1144" s="1"/>
      <c r="AT1144" s="1"/>
      <c r="AU1144" s="1"/>
    </row>
    <row r="1145" spans="1:47" ht="20" customHeight="1">
      <c r="A1145" s="48" t="s">
        <v>1462</v>
      </c>
      <c r="B1145" s="49">
        <v>108916</v>
      </c>
      <c r="C1145" s="50" t="s">
        <v>291</v>
      </c>
      <c r="D1145" s="50" t="s">
        <v>79</v>
      </c>
      <c r="E1145" s="50" t="s">
        <v>74</v>
      </c>
      <c r="F1145" s="39">
        <f>'Source Data'!AN1145-'Source Data'!J1145</f>
        <v>-130916</v>
      </c>
      <c r="G1145" s="39">
        <f>'Source Data'!AO1145-'Source Data'!K1145</f>
        <v>-226670</v>
      </c>
      <c r="H1145" s="39">
        <f>'Source Data'!AP1145-'Source Data'!L1145</f>
        <v>-70070</v>
      </c>
      <c r="I1145" s="39">
        <f>'Source Data'!AQ1145-'Source Data'!M1145</f>
        <v>112472</v>
      </c>
      <c r="J1145" s="39">
        <f>'Source Data'!AR1145-'Source Data'!N1145</f>
        <v>493513</v>
      </c>
      <c r="K1145" s="64">
        <f t="shared" si="17"/>
        <v>178329</v>
      </c>
      <c r="L1145" s="1"/>
      <c r="M1145" s="1"/>
      <c r="N1145" s="1"/>
      <c r="O1145" s="1"/>
      <c r="P1145" s="1"/>
      <c r="Q1145" s="1"/>
      <c r="R1145" s="1"/>
      <c r="S1145" s="1"/>
      <c r="T1145" s="1"/>
      <c r="U1145" s="1"/>
      <c r="V1145" s="1"/>
      <c r="W1145" s="1"/>
      <c r="X1145" s="1"/>
      <c r="Y1145" s="1"/>
      <c r="Z1145" s="1"/>
      <c r="AA1145" s="1"/>
      <c r="AB1145" s="1"/>
      <c r="AC1145" s="1"/>
      <c r="AD1145" s="1"/>
      <c r="AE1145" s="1"/>
      <c r="AF1145" s="1"/>
      <c r="AG1145" s="1"/>
      <c r="AH1145" s="1"/>
      <c r="AI1145" s="1"/>
      <c r="AJ1145" s="1"/>
      <c r="AK1145" s="1"/>
      <c r="AL1145" s="1"/>
      <c r="AM1145" s="1"/>
      <c r="AN1145" s="1"/>
      <c r="AO1145" s="1"/>
      <c r="AP1145" s="1"/>
      <c r="AQ1145" s="1"/>
      <c r="AR1145" s="1"/>
      <c r="AS1145" s="1"/>
      <c r="AT1145" s="1"/>
      <c r="AU1145" s="1"/>
    </row>
    <row r="1146" spans="1:47" ht="20" customHeight="1">
      <c r="A1146" s="48" t="s">
        <v>1463</v>
      </c>
      <c r="B1146" s="49">
        <v>227829</v>
      </c>
      <c r="C1146" s="50" t="s">
        <v>168</v>
      </c>
      <c r="D1146" s="50" t="s">
        <v>71</v>
      </c>
      <c r="E1146" s="50" t="s">
        <v>74</v>
      </c>
      <c r="F1146" s="39">
        <f>'Source Data'!AN1146-'Source Data'!J1146</f>
        <v>0</v>
      </c>
      <c r="G1146" s="39">
        <f>'Source Data'!AO1146-'Source Data'!K1146</f>
        <v>1903742</v>
      </c>
      <c r="H1146" s="39">
        <f>'Source Data'!AP1146-'Source Data'!L1146</f>
        <v>759257</v>
      </c>
      <c r="I1146" s="39">
        <f>'Source Data'!AQ1146-'Source Data'!M1146</f>
        <v>708730</v>
      </c>
      <c r="J1146" s="39">
        <f>'Source Data'!AR1146-'Source Data'!N1146</f>
        <v>445533</v>
      </c>
      <c r="K1146" s="64">
        <f t="shared" si="17"/>
        <v>3817262</v>
      </c>
      <c r="L1146" s="1"/>
      <c r="M1146" s="1"/>
      <c r="N1146" s="1"/>
      <c r="O1146" s="1"/>
      <c r="P1146" s="1"/>
      <c r="Q1146" s="1"/>
      <c r="R1146" s="1"/>
      <c r="S1146" s="1"/>
      <c r="T1146" s="1"/>
      <c r="U1146" s="1"/>
      <c r="V1146" s="1"/>
      <c r="W1146" s="1"/>
      <c r="X1146" s="1"/>
      <c r="Y1146" s="1"/>
      <c r="Z1146" s="1"/>
      <c r="AA1146" s="1"/>
      <c r="AB1146" s="1"/>
      <c r="AC1146" s="1"/>
      <c r="AD1146" s="1"/>
      <c r="AE1146" s="1"/>
      <c r="AF1146" s="1"/>
      <c r="AG1146" s="1"/>
      <c r="AH1146" s="1"/>
      <c r="AI1146" s="1"/>
      <c r="AJ1146" s="1"/>
      <c r="AK1146" s="1"/>
      <c r="AL1146" s="1"/>
      <c r="AM1146" s="1"/>
      <c r="AN1146" s="1"/>
      <c r="AO1146" s="1"/>
      <c r="AP1146" s="1"/>
      <c r="AQ1146" s="1"/>
      <c r="AR1146" s="1"/>
      <c r="AS1146" s="1"/>
      <c r="AT1146" s="1"/>
      <c r="AU1146" s="1"/>
    </row>
    <row r="1147" spans="1:47" ht="20" customHeight="1">
      <c r="A1147" s="48" t="s">
        <v>1464</v>
      </c>
      <c r="B1147" s="49">
        <v>91908</v>
      </c>
      <c r="C1147" s="50" t="s">
        <v>210</v>
      </c>
      <c r="D1147" s="50" t="s">
        <v>79</v>
      </c>
      <c r="E1147" s="50" t="s">
        <v>74</v>
      </c>
      <c r="F1147" s="39">
        <f>'Source Data'!AN1147-'Source Data'!J1147</f>
        <v>321006</v>
      </c>
      <c r="G1147" s="39">
        <f>'Source Data'!AO1147-'Source Data'!K1147</f>
        <v>479899</v>
      </c>
      <c r="H1147" s="39">
        <f>'Source Data'!AP1147-'Source Data'!L1147</f>
        <v>507879</v>
      </c>
      <c r="I1147" s="39">
        <f>'Source Data'!AQ1147-'Source Data'!M1147</f>
        <v>422742</v>
      </c>
      <c r="J1147" s="39">
        <f>'Source Data'!AR1147-'Source Data'!N1147</f>
        <v>469405</v>
      </c>
      <c r="K1147" s="64">
        <f t="shared" si="17"/>
        <v>2200931</v>
      </c>
      <c r="L1147" s="1"/>
      <c r="M1147" s="1"/>
      <c r="N1147" s="1"/>
      <c r="O1147" s="1"/>
      <c r="P1147" s="1"/>
      <c r="Q1147" s="1"/>
      <c r="R1147" s="1"/>
      <c r="S1147" s="1"/>
      <c r="T1147" s="1"/>
      <c r="U1147" s="1"/>
      <c r="V1147" s="1"/>
      <c r="W1147" s="1"/>
      <c r="X1147" s="1"/>
      <c r="Y1147" s="1"/>
      <c r="Z1147" s="1"/>
      <c r="AA1147" s="1"/>
      <c r="AB1147" s="1"/>
      <c r="AC1147" s="1"/>
      <c r="AD1147" s="1"/>
      <c r="AE1147" s="1"/>
      <c r="AF1147" s="1"/>
      <c r="AG1147" s="1"/>
      <c r="AH1147" s="1"/>
      <c r="AI1147" s="1"/>
      <c r="AJ1147" s="1"/>
      <c r="AK1147" s="1"/>
      <c r="AL1147" s="1"/>
      <c r="AM1147" s="1"/>
      <c r="AN1147" s="1"/>
      <c r="AO1147" s="1"/>
      <c r="AP1147" s="1"/>
      <c r="AQ1147" s="1"/>
      <c r="AR1147" s="1"/>
      <c r="AS1147" s="1"/>
      <c r="AT1147" s="1"/>
      <c r="AU1147" s="1"/>
    </row>
    <row r="1148" spans="1:47" ht="20" customHeight="1">
      <c r="A1148" s="48" t="s">
        <v>1465</v>
      </c>
      <c r="B1148" s="49">
        <v>234906</v>
      </c>
      <c r="C1148" s="50" t="s">
        <v>347</v>
      </c>
      <c r="D1148" s="50" t="s">
        <v>79</v>
      </c>
      <c r="E1148" s="50" t="s">
        <v>74</v>
      </c>
      <c r="F1148" s="39">
        <f>'Source Data'!AN1148-'Source Data'!J1148</f>
        <v>63912</v>
      </c>
      <c r="G1148" s="39">
        <f>'Source Data'!AO1148-'Source Data'!K1148</f>
        <v>259243</v>
      </c>
      <c r="H1148" s="39">
        <f>'Source Data'!AP1148-'Source Data'!L1148</f>
        <v>395507</v>
      </c>
      <c r="I1148" s="39">
        <f>'Source Data'!AQ1148-'Source Data'!M1148</f>
        <v>153817</v>
      </c>
      <c r="J1148" s="39">
        <f>'Source Data'!AR1148-'Source Data'!N1148</f>
        <v>419472</v>
      </c>
      <c r="K1148" s="64">
        <f t="shared" si="17"/>
        <v>1291951</v>
      </c>
      <c r="L1148" s="1"/>
      <c r="M1148" s="1"/>
      <c r="N1148" s="1"/>
      <c r="O1148" s="1"/>
      <c r="P1148" s="1"/>
      <c r="Q1148" s="1"/>
      <c r="R1148" s="1"/>
      <c r="S1148" s="1"/>
      <c r="T1148" s="1"/>
      <c r="U1148" s="1"/>
      <c r="V1148" s="1"/>
      <c r="W1148" s="1"/>
      <c r="X1148" s="1"/>
      <c r="Y1148" s="1"/>
      <c r="Z1148" s="1"/>
      <c r="AA1148" s="1"/>
      <c r="AB1148" s="1"/>
      <c r="AC1148" s="1"/>
      <c r="AD1148" s="1"/>
      <c r="AE1148" s="1"/>
      <c r="AF1148" s="1"/>
      <c r="AG1148" s="1"/>
      <c r="AH1148" s="1"/>
      <c r="AI1148" s="1"/>
      <c r="AJ1148" s="1"/>
      <c r="AK1148" s="1"/>
      <c r="AL1148" s="1"/>
      <c r="AM1148" s="1"/>
      <c r="AN1148" s="1"/>
      <c r="AO1148" s="1"/>
      <c r="AP1148" s="1"/>
      <c r="AQ1148" s="1"/>
      <c r="AR1148" s="1"/>
      <c r="AS1148" s="1"/>
      <c r="AT1148" s="1"/>
      <c r="AU1148" s="1"/>
    </row>
    <row r="1149" spans="1:47" ht="20" customHeight="1">
      <c r="A1149" s="48" t="s">
        <v>1466</v>
      </c>
      <c r="B1149" s="49">
        <v>158906</v>
      </c>
      <c r="C1149" s="50" t="s">
        <v>199</v>
      </c>
      <c r="D1149" s="50" t="s">
        <v>79</v>
      </c>
      <c r="E1149" s="50" t="s">
        <v>74</v>
      </c>
      <c r="F1149" s="39">
        <f>'Source Data'!AN1149-'Source Data'!J1149</f>
        <v>171479</v>
      </c>
      <c r="G1149" s="39">
        <f>'Source Data'!AO1149-'Source Data'!K1149</f>
        <v>-110306</v>
      </c>
      <c r="H1149" s="39">
        <f>'Source Data'!AP1149-'Source Data'!L1149</f>
        <v>187990</v>
      </c>
      <c r="I1149" s="39">
        <f>'Source Data'!AQ1149-'Source Data'!M1149</f>
        <v>406551</v>
      </c>
      <c r="J1149" s="39">
        <f>'Source Data'!AR1149-'Source Data'!N1149</f>
        <v>629480</v>
      </c>
      <c r="K1149" s="64">
        <f t="shared" si="17"/>
        <v>1285194</v>
      </c>
      <c r="L1149" s="1"/>
      <c r="M1149" s="1"/>
      <c r="N1149" s="1"/>
      <c r="O1149" s="1"/>
      <c r="P1149" s="1"/>
      <c r="Q1149" s="1"/>
      <c r="R1149" s="1"/>
      <c r="S1149" s="1"/>
      <c r="T1149" s="1"/>
      <c r="U1149" s="1"/>
      <c r="V1149" s="1"/>
      <c r="W1149" s="1"/>
      <c r="X1149" s="1"/>
      <c r="Y1149" s="1"/>
      <c r="Z1149" s="1"/>
      <c r="AA1149" s="1"/>
      <c r="AB1149" s="1"/>
      <c r="AC1149" s="1"/>
      <c r="AD1149" s="1"/>
      <c r="AE1149" s="1"/>
      <c r="AF1149" s="1"/>
      <c r="AG1149" s="1"/>
      <c r="AH1149" s="1"/>
      <c r="AI1149" s="1"/>
      <c r="AJ1149" s="1"/>
      <c r="AK1149" s="1"/>
      <c r="AL1149" s="1"/>
      <c r="AM1149" s="1"/>
      <c r="AN1149" s="1"/>
      <c r="AO1149" s="1"/>
      <c r="AP1149" s="1"/>
      <c r="AQ1149" s="1"/>
      <c r="AR1149" s="1"/>
      <c r="AS1149" s="1"/>
      <c r="AT1149" s="1"/>
      <c r="AU1149" s="1"/>
    </row>
    <row r="1150" spans="1:47" ht="20" customHeight="1">
      <c r="A1150" s="48" t="s">
        <v>1467</v>
      </c>
      <c r="B1150" s="49">
        <v>108808</v>
      </c>
      <c r="C1150" s="50" t="s">
        <v>291</v>
      </c>
      <c r="D1150" s="50" t="s">
        <v>71</v>
      </c>
      <c r="E1150" s="50" t="s">
        <v>74</v>
      </c>
      <c r="F1150" s="39">
        <f>'Source Data'!AN1150-'Source Data'!J1150</f>
        <v>594590</v>
      </c>
      <c r="G1150" s="39">
        <f>'Source Data'!AO1150-'Source Data'!K1150</f>
        <v>2454911</v>
      </c>
      <c r="H1150" s="39">
        <f>'Source Data'!AP1150-'Source Data'!L1150</f>
        <v>1643159</v>
      </c>
      <c r="I1150" s="39">
        <f>'Source Data'!AQ1150-'Source Data'!M1150</f>
        <v>320001</v>
      </c>
      <c r="J1150" s="39">
        <f>'Source Data'!AR1150-'Source Data'!N1150</f>
        <v>371605</v>
      </c>
      <c r="K1150" s="64">
        <f t="shared" si="17"/>
        <v>5384266</v>
      </c>
      <c r="L1150" s="1"/>
      <c r="M1150" s="1"/>
      <c r="N1150" s="1"/>
      <c r="O1150" s="1"/>
      <c r="P1150" s="1"/>
      <c r="Q1150" s="1"/>
      <c r="R1150" s="1"/>
      <c r="S1150" s="1"/>
      <c r="T1150" s="1"/>
      <c r="U1150" s="1"/>
      <c r="V1150" s="1"/>
      <c r="W1150" s="1"/>
      <c r="X1150" s="1"/>
      <c r="Y1150" s="1"/>
      <c r="Z1150" s="1"/>
      <c r="AA1150" s="1"/>
      <c r="AB1150" s="1"/>
      <c r="AC1150" s="1"/>
      <c r="AD1150" s="1"/>
      <c r="AE1150" s="1"/>
      <c r="AF1150" s="1"/>
      <c r="AG1150" s="1"/>
      <c r="AH1150" s="1"/>
      <c r="AI1150" s="1"/>
      <c r="AJ1150" s="1"/>
      <c r="AK1150" s="1"/>
      <c r="AL1150" s="1"/>
      <c r="AM1150" s="1"/>
      <c r="AN1150" s="1"/>
      <c r="AO1150" s="1"/>
      <c r="AP1150" s="1"/>
      <c r="AQ1150" s="1"/>
      <c r="AR1150" s="1"/>
      <c r="AS1150" s="1"/>
      <c r="AT1150" s="1"/>
      <c r="AU1150" s="1"/>
    </row>
    <row r="1151" spans="1:47" ht="20" customHeight="1">
      <c r="A1151" s="48" t="s">
        <v>1468</v>
      </c>
      <c r="B1151" s="49">
        <v>180902</v>
      </c>
      <c r="C1151" s="50" t="s">
        <v>94</v>
      </c>
      <c r="D1151" s="50" t="s">
        <v>79</v>
      </c>
      <c r="E1151" s="50" t="s">
        <v>74</v>
      </c>
      <c r="F1151" s="39">
        <f>'Source Data'!AN1151-'Source Data'!J1151</f>
        <v>24521</v>
      </c>
      <c r="G1151" s="39">
        <f>'Source Data'!AO1151-'Source Data'!K1151</f>
        <v>-50119</v>
      </c>
      <c r="H1151" s="39">
        <f>'Source Data'!AP1151-'Source Data'!L1151</f>
        <v>18906</v>
      </c>
      <c r="I1151" s="39">
        <f>'Source Data'!AQ1151-'Source Data'!M1151</f>
        <v>1043</v>
      </c>
      <c r="J1151" s="39">
        <f>'Source Data'!AR1151-'Source Data'!N1151</f>
        <v>123377</v>
      </c>
      <c r="K1151" s="64">
        <f t="shared" si="17"/>
        <v>117728</v>
      </c>
      <c r="L1151" s="1"/>
      <c r="M1151" s="1"/>
      <c r="N1151" s="1"/>
      <c r="O1151" s="1"/>
      <c r="P1151" s="1"/>
      <c r="Q1151" s="1"/>
      <c r="R1151" s="1"/>
      <c r="S1151" s="1"/>
      <c r="T1151" s="1"/>
      <c r="U1151" s="1"/>
      <c r="V1151" s="1"/>
      <c r="W1151" s="1"/>
      <c r="X1151" s="1"/>
      <c r="Y1151" s="1"/>
      <c r="Z1151" s="1"/>
      <c r="AA1151" s="1"/>
      <c r="AB1151" s="1"/>
      <c r="AC1151" s="1"/>
      <c r="AD1151" s="1"/>
      <c r="AE1151" s="1"/>
      <c r="AF1151" s="1"/>
      <c r="AG1151" s="1"/>
      <c r="AH1151" s="1"/>
      <c r="AI1151" s="1"/>
      <c r="AJ1151" s="1"/>
      <c r="AK1151" s="1"/>
      <c r="AL1151" s="1"/>
      <c r="AM1151" s="1"/>
      <c r="AN1151" s="1"/>
      <c r="AO1151" s="1"/>
      <c r="AP1151" s="1"/>
      <c r="AQ1151" s="1"/>
      <c r="AR1151" s="1"/>
      <c r="AS1151" s="1"/>
      <c r="AT1151" s="1"/>
      <c r="AU1151" s="1"/>
    </row>
    <row r="1152" spans="1:47" ht="20" customHeight="1">
      <c r="A1152" s="48" t="s">
        <v>1469</v>
      </c>
      <c r="B1152" s="49">
        <v>126908</v>
      </c>
      <c r="C1152" s="50" t="s">
        <v>118</v>
      </c>
      <c r="D1152" s="50" t="s">
        <v>79</v>
      </c>
      <c r="E1152" s="50" t="s">
        <v>74</v>
      </c>
      <c r="F1152" s="39">
        <f>'Source Data'!AN1152-'Source Data'!J1152</f>
        <v>-181992</v>
      </c>
      <c r="G1152" s="39">
        <f>'Source Data'!AO1152-'Source Data'!K1152</f>
        <v>-39064</v>
      </c>
      <c r="H1152" s="39">
        <f>'Source Data'!AP1152-'Source Data'!L1152</f>
        <v>236006</v>
      </c>
      <c r="I1152" s="39">
        <f>'Source Data'!AQ1152-'Source Data'!M1152</f>
        <v>43028</v>
      </c>
      <c r="J1152" s="39">
        <f>'Source Data'!AR1152-'Source Data'!N1152</f>
        <v>126323</v>
      </c>
      <c r="K1152" s="64">
        <f t="shared" si="17"/>
        <v>184301</v>
      </c>
      <c r="L1152" s="1"/>
      <c r="M1152" s="1"/>
      <c r="N1152" s="1"/>
      <c r="O1152" s="1"/>
      <c r="P1152" s="1"/>
      <c r="Q1152" s="1"/>
      <c r="R1152" s="1"/>
      <c r="S1152" s="1"/>
      <c r="T1152" s="1"/>
      <c r="U1152" s="1"/>
      <c r="V1152" s="1"/>
      <c r="W1152" s="1"/>
      <c r="X1152" s="1"/>
      <c r="Y1152" s="1"/>
      <c r="Z1152" s="1"/>
      <c r="AA1152" s="1"/>
      <c r="AB1152" s="1"/>
      <c r="AC1152" s="1"/>
      <c r="AD1152" s="1"/>
      <c r="AE1152" s="1"/>
      <c r="AF1152" s="1"/>
      <c r="AG1152" s="1"/>
      <c r="AH1152" s="1"/>
      <c r="AI1152" s="1"/>
      <c r="AJ1152" s="1"/>
      <c r="AK1152" s="1"/>
      <c r="AL1152" s="1"/>
      <c r="AM1152" s="1"/>
      <c r="AN1152" s="1"/>
      <c r="AO1152" s="1"/>
      <c r="AP1152" s="1"/>
      <c r="AQ1152" s="1"/>
      <c r="AR1152" s="1"/>
      <c r="AS1152" s="1"/>
      <c r="AT1152" s="1"/>
      <c r="AU1152" s="1"/>
    </row>
    <row r="1153" spans="1:47" ht="20" customHeight="1">
      <c r="A1153" s="48" t="s">
        <v>1470</v>
      </c>
      <c r="B1153" s="49">
        <v>226908</v>
      </c>
      <c r="C1153" s="50" t="s">
        <v>400</v>
      </c>
      <c r="D1153" s="50" t="s">
        <v>79</v>
      </c>
      <c r="E1153" s="50" t="s">
        <v>74</v>
      </c>
      <c r="F1153" s="39">
        <f>'Source Data'!AN1153-'Source Data'!J1153</f>
        <v>119186</v>
      </c>
      <c r="G1153" s="39">
        <f>'Source Data'!AO1153-'Source Data'!K1153</f>
        <v>48523</v>
      </c>
      <c r="H1153" s="39">
        <f>'Source Data'!AP1153-'Source Data'!L1153</f>
        <v>26130</v>
      </c>
      <c r="I1153" s="39">
        <f>'Source Data'!AQ1153-'Source Data'!M1153</f>
        <v>44228</v>
      </c>
      <c r="J1153" s="39">
        <f>'Source Data'!AR1153-'Source Data'!N1153</f>
        <v>46426</v>
      </c>
      <c r="K1153" s="64">
        <f t="shared" si="17"/>
        <v>284493</v>
      </c>
      <c r="L1153" s="1"/>
      <c r="M1153" s="1"/>
      <c r="N1153" s="1"/>
      <c r="O1153" s="1"/>
      <c r="P1153" s="1"/>
      <c r="Q1153" s="1"/>
      <c r="R1153" s="1"/>
      <c r="S1153" s="1"/>
      <c r="T1153" s="1"/>
      <c r="U1153" s="1"/>
      <c r="V1153" s="1"/>
      <c r="W1153" s="1"/>
      <c r="X1153" s="1"/>
      <c r="Y1153" s="1"/>
      <c r="Z1153" s="1"/>
      <c r="AA1153" s="1"/>
      <c r="AB1153" s="1"/>
      <c r="AC1153" s="1"/>
      <c r="AD1153" s="1"/>
      <c r="AE1153" s="1"/>
      <c r="AF1153" s="1"/>
      <c r="AG1153" s="1"/>
      <c r="AH1153" s="1"/>
      <c r="AI1153" s="1"/>
      <c r="AJ1153" s="1"/>
      <c r="AK1153" s="1"/>
      <c r="AL1153" s="1"/>
      <c r="AM1153" s="1"/>
      <c r="AN1153" s="1"/>
      <c r="AO1153" s="1"/>
      <c r="AP1153" s="1"/>
      <c r="AQ1153" s="1"/>
      <c r="AR1153" s="1"/>
      <c r="AS1153" s="1"/>
      <c r="AT1153" s="1"/>
      <c r="AU1153" s="1"/>
    </row>
    <row r="1154" spans="1:47" ht="20" customHeight="1">
      <c r="A1154" s="48" t="s">
        <v>1471</v>
      </c>
      <c r="B1154" s="49">
        <v>244903</v>
      </c>
      <c r="C1154" s="50" t="s">
        <v>743</v>
      </c>
      <c r="D1154" s="50" t="s">
        <v>79</v>
      </c>
      <c r="E1154" s="50" t="s">
        <v>74</v>
      </c>
      <c r="F1154" s="39">
        <f>'Source Data'!AN1154-'Source Data'!J1154</f>
        <v>515671</v>
      </c>
      <c r="G1154" s="39">
        <f>'Source Data'!AO1154-'Source Data'!K1154</f>
        <v>289519</v>
      </c>
      <c r="H1154" s="39">
        <f>'Source Data'!AP1154-'Source Data'!L1154</f>
        <v>340937</v>
      </c>
      <c r="I1154" s="39">
        <f>'Source Data'!AQ1154-'Source Data'!M1154</f>
        <v>125021</v>
      </c>
      <c r="J1154" s="39">
        <f>'Source Data'!AR1154-'Source Data'!N1154</f>
        <v>444875</v>
      </c>
      <c r="K1154" s="64">
        <f t="shared" si="17"/>
        <v>1716023</v>
      </c>
      <c r="L1154" s="1"/>
      <c r="M1154" s="1"/>
      <c r="N1154" s="1"/>
      <c r="O1154" s="1"/>
      <c r="P1154" s="1"/>
      <c r="Q1154" s="1"/>
      <c r="R1154" s="1"/>
      <c r="S1154" s="1"/>
      <c r="T1154" s="1"/>
      <c r="U1154" s="1"/>
      <c r="V1154" s="1"/>
      <c r="W1154" s="1"/>
      <c r="X1154" s="1"/>
      <c r="Y1154" s="1"/>
      <c r="Z1154" s="1"/>
      <c r="AA1154" s="1"/>
      <c r="AB1154" s="1"/>
      <c r="AC1154" s="1"/>
      <c r="AD1154" s="1"/>
      <c r="AE1154" s="1"/>
      <c r="AF1154" s="1"/>
      <c r="AG1154" s="1"/>
      <c r="AH1154" s="1"/>
      <c r="AI1154" s="1"/>
      <c r="AJ1154" s="1"/>
      <c r="AK1154" s="1"/>
      <c r="AL1154" s="1"/>
      <c r="AM1154" s="1"/>
      <c r="AN1154" s="1"/>
      <c r="AO1154" s="1"/>
      <c r="AP1154" s="1"/>
      <c r="AQ1154" s="1"/>
      <c r="AR1154" s="1"/>
      <c r="AS1154" s="1"/>
      <c r="AT1154" s="1"/>
      <c r="AU1154" s="1"/>
    </row>
    <row r="1155" spans="1:47" ht="20" customHeight="1">
      <c r="A1155" s="48" t="s">
        <v>1472</v>
      </c>
      <c r="B1155" s="49">
        <v>235902</v>
      </c>
      <c r="C1155" s="50" t="s">
        <v>244</v>
      </c>
      <c r="D1155" s="50" t="s">
        <v>79</v>
      </c>
      <c r="E1155" s="50" t="s">
        <v>74</v>
      </c>
      <c r="F1155" s="39">
        <f>'Source Data'!AN1155-'Source Data'!J1155</f>
        <v>1193654</v>
      </c>
      <c r="G1155" s="39">
        <f>'Source Data'!AO1155-'Source Data'!K1155</f>
        <v>-7820</v>
      </c>
      <c r="H1155" s="39">
        <f>'Source Data'!AP1155-'Source Data'!L1155</f>
        <v>943656</v>
      </c>
      <c r="I1155" s="39">
        <f>'Source Data'!AQ1155-'Source Data'!M1155</f>
        <v>201757</v>
      </c>
      <c r="J1155" s="39">
        <f>'Source Data'!AR1155-'Source Data'!N1155</f>
        <v>2913660</v>
      </c>
      <c r="K1155" s="64">
        <f t="shared" si="17"/>
        <v>5244907</v>
      </c>
      <c r="L1155" s="1"/>
      <c r="M1155" s="1"/>
      <c r="N1155" s="1"/>
      <c r="O1155" s="1"/>
      <c r="P1155" s="1"/>
      <c r="Q1155" s="1"/>
      <c r="R1155" s="1"/>
      <c r="S1155" s="1"/>
      <c r="T1155" s="1"/>
      <c r="U1155" s="1"/>
      <c r="V1155" s="1"/>
      <c r="W1155" s="1"/>
      <c r="X1155" s="1"/>
      <c r="Y1155" s="1"/>
      <c r="Z1155" s="1"/>
      <c r="AA1155" s="1"/>
      <c r="AB1155" s="1"/>
      <c r="AC1155" s="1"/>
      <c r="AD1155" s="1"/>
      <c r="AE1155" s="1"/>
      <c r="AF1155" s="1"/>
      <c r="AG1155" s="1"/>
      <c r="AH1155" s="1"/>
      <c r="AI1155" s="1"/>
      <c r="AJ1155" s="1"/>
      <c r="AK1155" s="1"/>
      <c r="AL1155" s="1"/>
      <c r="AM1155" s="1"/>
      <c r="AN1155" s="1"/>
      <c r="AO1155" s="1"/>
      <c r="AP1155" s="1"/>
      <c r="AQ1155" s="1"/>
      <c r="AR1155" s="1"/>
      <c r="AS1155" s="1"/>
      <c r="AT1155" s="1"/>
      <c r="AU1155" s="1"/>
    </row>
    <row r="1156" spans="1:47" ht="20" customHeight="1">
      <c r="A1156" s="48" t="s">
        <v>1473</v>
      </c>
      <c r="B1156" s="49">
        <v>181907</v>
      </c>
      <c r="C1156" s="50" t="s">
        <v>286</v>
      </c>
      <c r="D1156" s="50" t="s">
        <v>79</v>
      </c>
      <c r="E1156" s="50" t="s">
        <v>74</v>
      </c>
      <c r="F1156" s="39">
        <f>'Source Data'!AN1156-'Source Data'!J1156</f>
        <v>300432</v>
      </c>
      <c r="G1156" s="39">
        <f>'Source Data'!AO1156-'Source Data'!K1156</f>
        <v>-172997</v>
      </c>
      <c r="H1156" s="39">
        <f>'Source Data'!AP1156-'Source Data'!L1156</f>
        <v>426497</v>
      </c>
      <c r="I1156" s="39">
        <f>'Source Data'!AQ1156-'Source Data'!M1156</f>
        <v>387216</v>
      </c>
      <c r="J1156" s="39">
        <f>'Source Data'!AR1156-'Source Data'!N1156</f>
        <v>1037680</v>
      </c>
      <c r="K1156" s="64">
        <f t="shared" si="17"/>
        <v>1978828</v>
      </c>
      <c r="L1156" s="1"/>
      <c r="M1156" s="1"/>
      <c r="N1156" s="1"/>
      <c r="O1156" s="1"/>
      <c r="P1156" s="1"/>
      <c r="Q1156" s="1"/>
      <c r="R1156" s="1"/>
      <c r="S1156" s="1"/>
      <c r="T1156" s="1"/>
      <c r="U1156" s="1"/>
      <c r="V1156" s="1"/>
      <c r="W1156" s="1"/>
      <c r="X1156" s="1"/>
      <c r="Y1156" s="1"/>
      <c r="Z1156" s="1"/>
      <c r="AA1156" s="1"/>
      <c r="AB1156" s="1"/>
      <c r="AC1156" s="1"/>
      <c r="AD1156" s="1"/>
      <c r="AE1156" s="1"/>
      <c r="AF1156" s="1"/>
      <c r="AG1156" s="1"/>
      <c r="AH1156" s="1"/>
      <c r="AI1156" s="1"/>
      <c r="AJ1156" s="1"/>
      <c r="AK1156" s="1"/>
      <c r="AL1156" s="1"/>
      <c r="AM1156" s="1"/>
      <c r="AN1156" s="1"/>
      <c r="AO1156" s="1"/>
      <c r="AP1156" s="1"/>
      <c r="AQ1156" s="1"/>
      <c r="AR1156" s="1"/>
      <c r="AS1156" s="1"/>
      <c r="AT1156" s="1"/>
      <c r="AU1156" s="1"/>
    </row>
    <row r="1157" spans="1:47" ht="20" customHeight="1">
      <c r="A1157" s="48" t="s">
        <v>1474</v>
      </c>
      <c r="B1157" s="49">
        <v>57847</v>
      </c>
      <c r="C1157" s="50" t="s">
        <v>70</v>
      </c>
      <c r="D1157" s="50" t="s">
        <v>71</v>
      </c>
      <c r="E1157" s="50" t="s">
        <v>74</v>
      </c>
      <c r="F1157" s="39">
        <f>'Source Data'!AN1157-'Source Data'!J1157</f>
        <v>-3841</v>
      </c>
      <c r="G1157" s="39">
        <f>'Source Data'!AO1157-'Source Data'!K1157</f>
        <v>359152</v>
      </c>
      <c r="H1157" s="39">
        <f>'Source Data'!AP1157-'Source Data'!L1157</f>
        <v>243029</v>
      </c>
      <c r="I1157" s="39">
        <f>'Source Data'!AQ1157-'Source Data'!M1157</f>
        <v>53785</v>
      </c>
      <c r="J1157" s="39">
        <f>'Source Data'!AR1157-'Source Data'!N1157</f>
        <v>226859</v>
      </c>
      <c r="K1157" s="64">
        <f t="shared" si="17"/>
        <v>878984</v>
      </c>
      <c r="L1157" s="1"/>
      <c r="M1157" s="1"/>
      <c r="N1157" s="1"/>
      <c r="O1157" s="1"/>
      <c r="P1157" s="1"/>
      <c r="Q1157" s="1"/>
      <c r="R1157" s="1"/>
      <c r="S1157" s="1"/>
      <c r="T1157" s="1"/>
      <c r="U1157" s="1"/>
      <c r="V1157" s="1"/>
      <c r="W1157" s="1"/>
      <c r="X1157" s="1"/>
      <c r="Y1157" s="1"/>
      <c r="Z1157" s="1"/>
      <c r="AA1157" s="1"/>
      <c r="AB1157" s="1"/>
      <c r="AC1157" s="1"/>
      <c r="AD1157" s="1"/>
      <c r="AE1157" s="1"/>
      <c r="AF1157" s="1"/>
      <c r="AG1157" s="1"/>
      <c r="AH1157" s="1"/>
      <c r="AI1157" s="1"/>
      <c r="AJ1157" s="1"/>
      <c r="AK1157" s="1"/>
      <c r="AL1157" s="1"/>
      <c r="AM1157" s="1"/>
      <c r="AN1157" s="1"/>
      <c r="AO1157" s="1"/>
      <c r="AP1157" s="1"/>
      <c r="AQ1157" s="1"/>
      <c r="AR1157" s="1"/>
      <c r="AS1157" s="1"/>
      <c r="AT1157" s="1"/>
      <c r="AU1157" s="1"/>
    </row>
    <row r="1158" spans="1:47" ht="20" customHeight="1">
      <c r="A1158" s="48" t="s">
        <v>1475</v>
      </c>
      <c r="B1158" s="49">
        <v>71809</v>
      </c>
      <c r="C1158" s="50" t="s">
        <v>141</v>
      </c>
      <c r="D1158" s="50" t="s">
        <v>71</v>
      </c>
      <c r="E1158" s="50" t="s">
        <v>74</v>
      </c>
      <c r="F1158" s="39">
        <f>'Source Data'!AN1158-'Source Data'!J1158</f>
        <v>12015</v>
      </c>
      <c r="G1158" s="39">
        <f>'Source Data'!AO1158-'Source Data'!K1158</f>
        <v>-12598</v>
      </c>
      <c r="H1158" s="39">
        <f>'Source Data'!AP1158-'Source Data'!L1158</f>
        <v>93878</v>
      </c>
      <c r="I1158" s="39">
        <f>'Source Data'!AQ1158-'Source Data'!M1158</f>
        <v>5240</v>
      </c>
      <c r="J1158" s="39">
        <f>'Source Data'!AR1158-'Source Data'!N1158</f>
        <v>724</v>
      </c>
      <c r="K1158" s="64">
        <f t="shared" ref="K1158:K1221" si="18">SUM(F1158:J1158)</f>
        <v>99259</v>
      </c>
      <c r="L1158" s="1"/>
      <c r="M1158" s="1"/>
      <c r="N1158" s="1"/>
      <c r="O1158" s="1"/>
      <c r="P1158" s="1"/>
      <c r="Q1158" s="1"/>
      <c r="R1158" s="1"/>
      <c r="S1158" s="1"/>
      <c r="T1158" s="1"/>
      <c r="U1158" s="1"/>
      <c r="V1158" s="1"/>
      <c r="W1158" s="1"/>
      <c r="X1158" s="1"/>
      <c r="Y1158" s="1"/>
      <c r="Z1158" s="1"/>
      <c r="AA1158" s="1"/>
      <c r="AB1158" s="1"/>
      <c r="AC1158" s="1"/>
      <c r="AD1158" s="1"/>
      <c r="AE1158" s="1"/>
      <c r="AF1158" s="1"/>
      <c r="AG1158" s="1"/>
      <c r="AH1158" s="1"/>
      <c r="AI1158" s="1"/>
      <c r="AJ1158" s="1"/>
      <c r="AK1158" s="1"/>
      <c r="AL1158" s="1"/>
      <c r="AM1158" s="1"/>
      <c r="AN1158" s="1"/>
      <c r="AO1158" s="1"/>
      <c r="AP1158" s="1"/>
      <c r="AQ1158" s="1"/>
      <c r="AR1158" s="1"/>
      <c r="AS1158" s="1"/>
      <c r="AT1158" s="1"/>
      <c r="AU1158" s="1"/>
    </row>
    <row r="1159" spans="1:47" ht="20" customHeight="1">
      <c r="A1159" s="48" t="s">
        <v>1476</v>
      </c>
      <c r="B1159" s="49">
        <v>143904</v>
      </c>
      <c r="C1159" s="50" t="s">
        <v>602</v>
      </c>
      <c r="D1159" s="50" t="s">
        <v>79</v>
      </c>
      <c r="E1159" s="50" t="s">
        <v>74</v>
      </c>
      <c r="F1159" s="39">
        <f>'Source Data'!AN1159-'Source Data'!J1159</f>
        <v>-24014</v>
      </c>
      <c r="G1159" s="39">
        <f>'Source Data'!AO1159-'Source Data'!K1159</f>
        <v>116</v>
      </c>
      <c r="H1159" s="39">
        <f>'Source Data'!AP1159-'Source Data'!L1159</f>
        <v>3267</v>
      </c>
      <c r="I1159" s="39">
        <f>'Source Data'!AQ1159-'Source Data'!M1159</f>
        <v>-8059</v>
      </c>
      <c r="J1159" s="39">
        <f>'Source Data'!AR1159-'Source Data'!N1159</f>
        <v>3078</v>
      </c>
      <c r="K1159" s="64">
        <f t="shared" si="18"/>
        <v>-25612</v>
      </c>
      <c r="L1159" s="1"/>
      <c r="M1159" s="1"/>
      <c r="N1159" s="1"/>
      <c r="O1159" s="1"/>
      <c r="P1159" s="1"/>
      <c r="Q1159" s="1"/>
      <c r="R1159" s="1"/>
      <c r="S1159" s="1"/>
      <c r="T1159" s="1"/>
      <c r="U1159" s="1"/>
      <c r="V1159" s="1"/>
      <c r="W1159" s="1"/>
      <c r="X1159" s="1"/>
      <c r="Y1159" s="1"/>
      <c r="Z1159" s="1"/>
      <c r="AA1159" s="1"/>
      <c r="AB1159" s="1"/>
      <c r="AC1159" s="1"/>
      <c r="AD1159" s="1"/>
      <c r="AE1159" s="1"/>
      <c r="AF1159" s="1"/>
      <c r="AG1159" s="1"/>
      <c r="AH1159" s="1"/>
      <c r="AI1159" s="1"/>
      <c r="AJ1159" s="1"/>
      <c r="AK1159" s="1"/>
      <c r="AL1159" s="1"/>
      <c r="AM1159" s="1"/>
      <c r="AN1159" s="1"/>
      <c r="AO1159" s="1"/>
      <c r="AP1159" s="1"/>
      <c r="AQ1159" s="1"/>
      <c r="AR1159" s="1"/>
      <c r="AS1159" s="1"/>
      <c r="AT1159" s="1"/>
      <c r="AU1159" s="1"/>
    </row>
    <row r="1160" spans="1:47" ht="20" customHeight="1">
      <c r="A1160" s="48" t="s">
        <v>1477</v>
      </c>
      <c r="B1160" s="49">
        <v>161801</v>
      </c>
      <c r="C1160" s="50" t="s">
        <v>179</v>
      </c>
      <c r="D1160" s="50" t="s">
        <v>71</v>
      </c>
      <c r="E1160" s="50" t="s">
        <v>72</v>
      </c>
      <c r="F1160" s="39">
        <f>'Source Data'!AN1160-'Source Data'!J1160</f>
        <v>0</v>
      </c>
      <c r="G1160" s="39">
        <f>'Source Data'!AO1160-'Source Data'!K1160</f>
        <v>-155474</v>
      </c>
      <c r="H1160" s="39">
        <f>'Source Data'!AP1160-'Source Data'!L1160</f>
        <v>-66596</v>
      </c>
      <c r="I1160" s="39">
        <f>'Source Data'!AQ1160-'Source Data'!M1160</f>
        <v>-43584</v>
      </c>
      <c r="J1160" s="39">
        <f>'Source Data'!AR1160-'Source Data'!N1160</f>
        <v>-20228</v>
      </c>
      <c r="K1160" s="64">
        <f t="shared" si="18"/>
        <v>-285882</v>
      </c>
      <c r="L1160" s="1"/>
      <c r="M1160" s="1"/>
      <c r="N1160" s="1"/>
      <c r="O1160" s="1"/>
      <c r="P1160" s="1"/>
      <c r="Q1160" s="1"/>
      <c r="R1160" s="1"/>
      <c r="S1160" s="1"/>
      <c r="T1160" s="1"/>
      <c r="U1160" s="1"/>
      <c r="V1160" s="1"/>
      <c r="W1160" s="1"/>
      <c r="X1160" s="1"/>
      <c r="Y1160" s="1"/>
      <c r="Z1160" s="1"/>
      <c r="AA1160" s="1"/>
      <c r="AB1160" s="1"/>
      <c r="AC1160" s="1"/>
      <c r="AD1160" s="1"/>
      <c r="AE1160" s="1"/>
      <c r="AF1160" s="1"/>
      <c r="AG1160" s="1"/>
      <c r="AH1160" s="1"/>
      <c r="AI1160" s="1"/>
      <c r="AJ1160" s="1"/>
      <c r="AK1160" s="1"/>
      <c r="AL1160" s="1"/>
      <c r="AM1160" s="1"/>
      <c r="AN1160" s="1"/>
      <c r="AO1160" s="1"/>
      <c r="AP1160" s="1"/>
      <c r="AQ1160" s="1"/>
      <c r="AR1160" s="1"/>
      <c r="AS1160" s="1"/>
      <c r="AT1160" s="1"/>
      <c r="AU1160" s="1"/>
    </row>
    <row r="1161" spans="1:47" ht="20" customHeight="1">
      <c r="A1161" s="48" t="s">
        <v>1478</v>
      </c>
      <c r="B1161" s="49">
        <v>161914</v>
      </c>
      <c r="C1161" s="50" t="s">
        <v>179</v>
      </c>
      <c r="D1161" s="50" t="s">
        <v>79</v>
      </c>
      <c r="E1161" s="50" t="s">
        <v>74</v>
      </c>
      <c r="F1161" s="39">
        <f>'Source Data'!AN1161-'Source Data'!J1161</f>
        <v>785285</v>
      </c>
      <c r="G1161" s="39">
        <f>'Source Data'!AO1161-'Source Data'!K1161</f>
        <v>1888016</v>
      </c>
      <c r="H1161" s="39">
        <f>'Source Data'!AP1161-'Source Data'!L1161</f>
        <v>1413550</v>
      </c>
      <c r="I1161" s="39">
        <f>'Source Data'!AQ1161-'Source Data'!M1161</f>
        <v>844290</v>
      </c>
      <c r="J1161" s="39">
        <f>'Source Data'!AR1161-'Source Data'!N1161</f>
        <v>1125429</v>
      </c>
      <c r="K1161" s="64">
        <f t="shared" si="18"/>
        <v>6056570</v>
      </c>
      <c r="L1161" s="1"/>
      <c r="M1161" s="1"/>
      <c r="N1161" s="1"/>
      <c r="O1161" s="1"/>
      <c r="P1161" s="1"/>
      <c r="Q1161" s="1"/>
      <c r="R1161" s="1"/>
      <c r="S1161" s="1"/>
      <c r="T1161" s="1"/>
      <c r="U1161" s="1"/>
      <c r="V1161" s="1"/>
      <c r="W1161" s="1"/>
      <c r="X1161" s="1"/>
      <c r="Y1161" s="1"/>
      <c r="Z1161" s="1"/>
      <c r="AA1161" s="1"/>
      <c r="AB1161" s="1"/>
      <c r="AC1161" s="1"/>
      <c r="AD1161" s="1"/>
      <c r="AE1161" s="1"/>
      <c r="AF1161" s="1"/>
      <c r="AG1161" s="1"/>
      <c r="AH1161" s="1"/>
      <c r="AI1161" s="1"/>
      <c r="AJ1161" s="1"/>
      <c r="AK1161" s="1"/>
      <c r="AL1161" s="1"/>
      <c r="AM1161" s="1"/>
      <c r="AN1161" s="1"/>
      <c r="AO1161" s="1"/>
      <c r="AP1161" s="1"/>
      <c r="AQ1161" s="1"/>
      <c r="AR1161" s="1"/>
      <c r="AS1161" s="1"/>
      <c r="AT1161" s="1"/>
      <c r="AU1161" s="1"/>
    </row>
    <row r="1162" spans="1:47" ht="20" customHeight="1">
      <c r="A1162" s="48" t="s">
        <v>1479</v>
      </c>
      <c r="B1162" s="49">
        <v>89905</v>
      </c>
      <c r="C1162" s="50" t="s">
        <v>677</v>
      </c>
      <c r="D1162" s="50" t="s">
        <v>79</v>
      </c>
      <c r="E1162" s="50" t="s">
        <v>74</v>
      </c>
      <c r="F1162" s="39">
        <f>'Source Data'!AN1162-'Source Data'!J1162</f>
        <v>109378</v>
      </c>
      <c r="G1162" s="39">
        <f>'Source Data'!AO1162-'Source Data'!K1162</f>
        <v>205439</v>
      </c>
      <c r="H1162" s="39">
        <f>'Source Data'!AP1162-'Source Data'!L1162</f>
        <v>88323</v>
      </c>
      <c r="I1162" s="39">
        <f>'Source Data'!AQ1162-'Source Data'!M1162</f>
        <v>42810</v>
      </c>
      <c r="J1162" s="39">
        <f>'Source Data'!AR1162-'Source Data'!N1162</f>
        <v>29858</v>
      </c>
      <c r="K1162" s="64">
        <f t="shared" si="18"/>
        <v>475808</v>
      </c>
      <c r="L1162" s="1"/>
      <c r="M1162" s="1"/>
      <c r="N1162" s="1"/>
      <c r="O1162" s="1"/>
      <c r="P1162" s="1"/>
      <c r="Q1162" s="1"/>
      <c r="R1162" s="1"/>
      <c r="S1162" s="1"/>
      <c r="T1162" s="1"/>
      <c r="U1162" s="1"/>
      <c r="V1162" s="1"/>
      <c r="W1162" s="1"/>
      <c r="X1162" s="1"/>
      <c r="Y1162" s="1"/>
      <c r="Z1162" s="1"/>
      <c r="AA1162" s="1"/>
      <c r="AB1162" s="1"/>
      <c r="AC1162" s="1"/>
      <c r="AD1162" s="1"/>
      <c r="AE1162" s="1"/>
      <c r="AF1162" s="1"/>
      <c r="AG1162" s="1"/>
      <c r="AH1162" s="1"/>
      <c r="AI1162" s="1"/>
      <c r="AJ1162" s="1"/>
      <c r="AK1162" s="1"/>
      <c r="AL1162" s="1"/>
      <c r="AM1162" s="1"/>
      <c r="AN1162" s="1"/>
      <c r="AO1162" s="1"/>
      <c r="AP1162" s="1"/>
      <c r="AQ1162" s="1"/>
      <c r="AR1162" s="1"/>
      <c r="AS1162" s="1"/>
      <c r="AT1162" s="1"/>
      <c r="AU1162" s="1"/>
    </row>
    <row r="1163" spans="1:47" ht="20" customHeight="1">
      <c r="A1163" s="48" t="s">
        <v>1480</v>
      </c>
      <c r="B1163" s="49">
        <v>59902</v>
      </c>
      <c r="C1163" s="50" t="s">
        <v>762</v>
      </c>
      <c r="D1163" s="50" t="s">
        <v>79</v>
      </c>
      <c r="E1163" s="50" t="s">
        <v>74</v>
      </c>
      <c r="F1163" s="39">
        <f>'Source Data'!AN1163-'Source Data'!J1163</f>
        <v>-6998</v>
      </c>
      <c r="G1163" s="39">
        <f>'Source Data'!AO1163-'Source Data'!K1163</f>
        <v>10077</v>
      </c>
      <c r="H1163" s="39">
        <f>'Source Data'!AP1163-'Source Data'!L1163</f>
        <v>11183</v>
      </c>
      <c r="I1163" s="39">
        <f>'Source Data'!AQ1163-'Source Data'!M1163</f>
        <v>1953</v>
      </c>
      <c r="J1163" s="39">
        <f>'Source Data'!AR1163-'Source Data'!N1163</f>
        <v>34599</v>
      </c>
      <c r="K1163" s="64">
        <f t="shared" si="18"/>
        <v>50814</v>
      </c>
      <c r="L1163" s="1"/>
      <c r="M1163" s="1"/>
      <c r="N1163" s="1"/>
      <c r="O1163" s="1"/>
      <c r="P1163" s="1"/>
      <c r="Q1163" s="1"/>
      <c r="R1163" s="1"/>
      <c r="S1163" s="1"/>
      <c r="T1163" s="1"/>
      <c r="U1163" s="1"/>
      <c r="V1163" s="1"/>
      <c r="W1163" s="1"/>
      <c r="X1163" s="1"/>
      <c r="Y1163" s="1"/>
      <c r="Z1163" s="1"/>
      <c r="AA1163" s="1"/>
      <c r="AB1163" s="1"/>
      <c r="AC1163" s="1"/>
      <c r="AD1163" s="1"/>
      <c r="AE1163" s="1"/>
      <c r="AF1163" s="1"/>
      <c r="AG1163" s="1"/>
      <c r="AH1163" s="1"/>
      <c r="AI1163" s="1"/>
      <c r="AJ1163" s="1"/>
      <c r="AK1163" s="1"/>
      <c r="AL1163" s="1"/>
      <c r="AM1163" s="1"/>
      <c r="AN1163" s="1"/>
      <c r="AO1163" s="1"/>
      <c r="AP1163" s="1"/>
      <c r="AQ1163" s="1"/>
      <c r="AR1163" s="1"/>
      <c r="AS1163" s="1"/>
      <c r="AT1163" s="1"/>
      <c r="AU1163" s="1"/>
    </row>
    <row r="1164" spans="1:47" ht="20" customHeight="1">
      <c r="A1164" s="48" t="s">
        <v>1481</v>
      </c>
      <c r="B1164" s="49">
        <v>226906</v>
      </c>
      <c r="C1164" s="50" t="s">
        <v>400</v>
      </c>
      <c r="D1164" s="50" t="s">
        <v>79</v>
      </c>
      <c r="E1164" s="50" t="s">
        <v>74</v>
      </c>
      <c r="F1164" s="39">
        <f>'Source Data'!AN1164-'Source Data'!J1164</f>
        <v>345885</v>
      </c>
      <c r="G1164" s="39">
        <f>'Source Data'!AO1164-'Source Data'!K1164</f>
        <v>95892</v>
      </c>
      <c r="H1164" s="39">
        <f>'Source Data'!AP1164-'Source Data'!L1164</f>
        <v>176647</v>
      </c>
      <c r="I1164" s="39">
        <f>'Source Data'!AQ1164-'Source Data'!M1164</f>
        <v>87263</v>
      </c>
      <c r="J1164" s="39">
        <f>'Source Data'!AR1164-'Source Data'!N1164</f>
        <v>120635</v>
      </c>
      <c r="K1164" s="64">
        <f t="shared" si="18"/>
        <v>826322</v>
      </c>
      <c r="L1164" s="1"/>
      <c r="M1164" s="1"/>
      <c r="N1164" s="1"/>
      <c r="O1164" s="1"/>
      <c r="P1164" s="1"/>
      <c r="Q1164" s="1"/>
      <c r="R1164" s="1"/>
      <c r="S1164" s="1"/>
      <c r="T1164" s="1"/>
      <c r="U1164" s="1"/>
      <c r="V1164" s="1"/>
      <c r="W1164" s="1"/>
      <c r="X1164" s="1"/>
      <c r="Y1164" s="1"/>
      <c r="Z1164" s="1"/>
      <c r="AA1164" s="1"/>
      <c r="AB1164" s="1"/>
      <c r="AC1164" s="1"/>
      <c r="AD1164" s="1"/>
      <c r="AE1164" s="1"/>
      <c r="AF1164" s="1"/>
      <c r="AG1164" s="1"/>
      <c r="AH1164" s="1"/>
      <c r="AI1164" s="1"/>
      <c r="AJ1164" s="1"/>
      <c r="AK1164" s="1"/>
      <c r="AL1164" s="1"/>
      <c r="AM1164" s="1"/>
      <c r="AN1164" s="1"/>
      <c r="AO1164" s="1"/>
      <c r="AP1164" s="1"/>
      <c r="AQ1164" s="1"/>
      <c r="AR1164" s="1"/>
      <c r="AS1164" s="1"/>
      <c r="AT1164" s="1"/>
      <c r="AU1164" s="1"/>
    </row>
    <row r="1165" spans="1:47" ht="20" customHeight="1">
      <c r="A1165" s="48" t="s">
        <v>1482</v>
      </c>
      <c r="B1165" s="49">
        <v>237904</v>
      </c>
      <c r="C1165" s="50" t="s">
        <v>757</v>
      </c>
      <c r="D1165" s="50" t="s">
        <v>79</v>
      </c>
      <c r="E1165" s="50" t="s">
        <v>74</v>
      </c>
      <c r="F1165" s="39">
        <f>'Source Data'!AN1165-'Source Data'!J1165</f>
        <v>1507319</v>
      </c>
      <c r="G1165" s="39">
        <f>'Source Data'!AO1165-'Source Data'!K1165</f>
        <v>959745</v>
      </c>
      <c r="H1165" s="39">
        <f>'Source Data'!AP1165-'Source Data'!L1165</f>
        <v>1561649</v>
      </c>
      <c r="I1165" s="39">
        <f>'Source Data'!AQ1165-'Source Data'!M1165</f>
        <v>1374853</v>
      </c>
      <c r="J1165" s="39">
        <f>'Source Data'!AR1165-'Source Data'!N1165</f>
        <v>916805</v>
      </c>
      <c r="K1165" s="64">
        <f t="shared" si="18"/>
        <v>6320371</v>
      </c>
      <c r="L1165" s="1"/>
      <c r="M1165" s="1"/>
      <c r="N1165" s="1"/>
      <c r="O1165" s="1"/>
      <c r="P1165" s="1"/>
      <c r="Q1165" s="1"/>
      <c r="R1165" s="1"/>
      <c r="S1165" s="1"/>
      <c r="T1165" s="1"/>
      <c r="U1165" s="1"/>
      <c r="V1165" s="1"/>
      <c r="W1165" s="1"/>
      <c r="X1165" s="1"/>
      <c r="Y1165" s="1"/>
      <c r="Z1165" s="1"/>
      <c r="AA1165" s="1"/>
      <c r="AB1165" s="1"/>
      <c r="AC1165" s="1"/>
      <c r="AD1165" s="1"/>
      <c r="AE1165" s="1"/>
      <c r="AF1165" s="1"/>
      <c r="AG1165" s="1"/>
      <c r="AH1165" s="1"/>
      <c r="AI1165" s="1"/>
      <c r="AJ1165" s="1"/>
      <c r="AK1165" s="1"/>
      <c r="AL1165" s="1"/>
      <c r="AM1165" s="1"/>
      <c r="AN1165" s="1"/>
      <c r="AO1165" s="1"/>
      <c r="AP1165" s="1"/>
      <c r="AQ1165" s="1"/>
      <c r="AR1165" s="1"/>
      <c r="AS1165" s="1"/>
      <c r="AT1165" s="1"/>
      <c r="AU1165" s="1"/>
    </row>
    <row r="1166" spans="1:47" ht="20" customHeight="1">
      <c r="A1166" s="48" t="s">
        <v>1483</v>
      </c>
      <c r="B1166" s="49">
        <v>49908</v>
      </c>
      <c r="C1166" s="50" t="s">
        <v>339</v>
      </c>
      <c r="D1166" s="50" t="s">
        <v>79</v>
      </c>
      <c r="E1166" s="50" t="s">
        <v>74</v>
      </c>
      <c r="F1166" s="39">
        <f>'Source Data'!AN1166-'Source Data'!J1166</f>
        <v>-3463</v>
      </c>
      <c r="G1166" s="39">
        <f>'Source Data'!AO1166-'Source Data'!K1166</f>
        <v>15114</v>
      </c>
      <c r="H1166" s="39">
        <f>'Source Data'!AP1166-'Source Data'!L1166</f>
        <v>39945</v>
      </c>
      <c r="I1166" s="39">
        <f>'Source Data'!AQ1166-'Source Data'!M1166</f>
        <v>14621</v>
      </c>
      <c r="J1166" s="39">
        <f>'Source Data'!AR1166-'Source Data'!N1166</f>
        <v>19726</v>
      </c>
      <c r="K1166" s="64">
        <f t="shared" si="18"/>
        <v>85943</v>
      </c>
      <c r="L1166" s="1"/>
      <c r="M1166" s="1"/>
      <c r="N1166" s="1"/>
      <c r="O1166" s="1"/>
      <c r="P1166" s="1"/>
      <c r="Q1166" s="1"/>
      <c r="R1166" s="1"/>
      <c r="S1166" s="1"/>
      <c r="T1166" s="1"/>
      <c r="U1166" s="1"/>
      <c r="V1166" s="1"/>
      <c r="W1166" s="1"/>
      <c r="X1166" s="1"/>
      <c r="Y1166" s="1"/>
      <c r="Z1166" s="1"/>
      <c r="AA1166" s="1"/>
      <c r="AB1166" s="1"/>
      <c r="AC1166" s="1"/>
      <c r="AD1166" s="1"/>
      <c r="AE1166" s="1"/>
      <c r="AF1166" s="1"/>
      <c r="AG1166" s="1"/>
      <c r="AH1166" s="1"/>
      <c r="AI1166" s="1"/>
      <c r="AJ1166" s="1"/>
      <c r="AK1166" s="1"/>
      <c r="AL1166" s="1"/>
      <c r="AM1166" s="1"/>
      <c r="AN1166" s="1"/>
      <c r="AO1166" s="1"/>
      <c r="AP1166" s="1"/>
      <c r="AQ1166" s="1"/>
      <c r="AR1166" s="1"/>
      <c r="AS1166" s="1"/>
      <c r="AT1166" s="1"/>
      <c r="AU1166" s="1"/>
    </row>
    <row r="1167" spans="1:47" ht="20" customHeight="1">
      <c r="A1167" s="48" t="s">
        <v>1484</v>
      </c>
      <c r="B1167" s="49">
        <v>18905</v>
      </c>
      <c r="C1167" s="50" t="s">
        <v>415</v>
      </c>
      <c r="D1167" s="50" t="s">
        <v>79</v>
      </c>
      <c r="E1167" s="50" t="s">
        <v>74</v>
      </c>
      <c r="F1167" s="39">
        <f>'Source Data'!AN1167-'Source Data'!J1167</f>
        <v>40160</v>
      </c>
      <c r="G1167" s="39">
        <f>'Source Data'!AO1167-'Source Data'!K1167</f>
        <v>11217</v>
      </c>
      <c r="H1167" s="39">
        <f>'Source Data'!AP1167-'Source Data'!L1167</f>
        <v>49950</v>
      </c>
      <c r="I1167" s="39">
        <f>'Source Data'!AQ1167-'Source Data'!M1167</f>
        <v>37052</v>
      </c>
      <c r="J1167" s="39">
        <f>'Source Data'!AR1167-'Source Data'!N1167</f>
        <v>50213</v>
      </c>
      <c r="K1167" s="64">
        <f t="shared" si="18"/>
        <v>188592</v>
      </c>
      <c r="L1167" s="1"/>
      <c r="M1167" s="1"/>
      <c r="N1167" s="1"/>
      <c r="O1167" s="1"/>
      <c r="P1167" s="1"/>
      <c r="Q1167" s="1"/>
      <c r="R1167" s="1"/>
      <c r="S1167" s="1"/>
      <c r="T1167" s="1"/>
      <c r="U1167" s="1"/>
      <c r="V1167" s="1"/>
      <c r="W1167" s="1"/>
      <c r="X1167" s="1"/>
      <c r="Y1167" s="1"/>
      <c r="Z1167" s="1"/>
      <c r="AA1167" s="1"/>
      <c r="AB1167" s="1"/>
      <c r="AC1167" s="1"/>
      <c r="AD1167" s="1"/>
      <c r="AE1167" s="1"/>
      <c r="AF1167" s="1"/>
      <c r="AG1167" s="1"/>
      <c r="AH1167" s="1"/>
      <c r="AI1167" s="1"/>
      <c r="AJ1167" s="1"/>
      <c r="AK1167" s="1"/>
      <c r="AL1167" s="1"/>
      <c r="AM1167" s="1"/>
      <c r="AN1167" s="1"/>
      <c r="AO1167" s="1"/>
      <c r="AP1167" s="1"/>
      <c r="AQ1167" s="1"/>
      <c r="AR1167" s="1"/>
      <c r="AS1167" s="1"/>
      <c r="AT1167" s="1"/>
      <c r="AU1167" s="1"/>
    </row>
    <row r="1168" spans="1:47" ht="20" customHeight="1">
      <c r="A1168" s="48" t="s">
        <v>1485</v>
      </c>
      <c r="B1168" s="49">
        <v>229904</v>
      </c>
      <c r="C1168" s="50" t="s">
        <v>387</v>
      </c>
      <c r="D1168" s="50" t="s">
        <v>79</v>
      </c>
      <c r="E1168" s="50" t="s">
        <v>74</v>
      </c>
      <c r="F1168" s="39">
        <f>'Source Data'!AN1168-'Source Data'!J1168</f>
        <v>-15455</v>
      </c>
      <c r="G1168" s="39">
        <f>'Source Data'!AO1168-'Source Data'!K1168</f>
        <v>213734</v>
      </c>
      <c r="H1168" s="39">
        <f>'Source Data'!AP1168-'Source Data'!L1168</f>
        <v>167904</v>
      </c>
      <c r="I1168" s="39">
        <f>'Source Data'!AQ1168-'Source Data'!M1168</f>
        <v>101757</v>
      </c>
      <c r="J1168" s="39">
        <f>'Source Data'!AR1168-'Source Data'!N1168</f>
        <v>101592</v>
      </c>
      <c r="K1168" s="64">
        <f t="shared" si="18"/>
        <v>569532</v>
      </c>
      <c r="L1168" s="1"/>
      <c r="M1168" s="1"/>
      <c r="N1168" s="1"/>
      <c r="O1168" s="1"/>
      <c r="P1168" s="1"/>
      <c r="Q1168" s="1"/>
      <c r="R1168" s="1"/>
      <c r="S1168" s="1"/>
      <c r="T1168" s="1"/>
      <c r="U1168" s="1"/>
      <c r="V1168" s="1"/>
      <c r="W1168" s="1"/>
      <c r="X1168" s="1"/>
      <c r="Y1168" s="1"/>
      <c r="Z1168" s="1"/>
      <c r="AA1168" s="1"/>
      <c r="AB1168" s="1"/>
      <c r="AC1168" s="1"/>
      <c r="AD1168" s="1"/>
      <c r="AE1168" s="1"/>
      <c r="AF1168" s="1"/>
      <c r="AG1168" s="1"/>
      <c r="AH1168" s="1"/>
      <c r="AI1168" s="1"/>
      <c r="AJ1168" s="1"/>
      <c r="AK1168" s="1"/>
      <c r="AL1168" s="1"/>
      <c r="AM1168" s="1"/>
      <c r="AN1168" s="1"/>
      <c r="AO1168" s="1"/>
      <c r="AP1168" s="1"/>
      <c r="AQ1168" s="1"/>
      <c r="AR1168" s="1"/>
      <c r="AS1168" s="1"/>
      <c r="AT1168" s="1"/>
      <c r="AU1168" s="1"/>
    </row>
    <row r="1169" spans="1:47" ht="20" customHeight="1">
      <c r="A1169" s="48" t="s">
        <v>1486</v>
      </c>
      <c r="B1169" s="49">
        <v>102903</v>
      </c>
      <c r="C1169" s="50" t="s">
        <v>584</v>
      </c>
      <c r="D1169" s="50" t="s">
        <v>79</v>
      </c>
      <c r="E1169" s="50" t="s">
        <v>74</v>
      </c>
      <c r="F1169" s="39">
        <f>'Source Data'!AN1169-'Source Data'!J1169</f>
        <v>89337</v>
      </c>
      <c r="G1169" s="39">
        <f>'Source Data'!AO1169-'Source Data'!K1169</f>
        <v>122598</v>
      </c>
      <c r="H1169" s="39">
        <f>'Source Data'!AP1169-'Source Data'!L1169</f>
        <v>132910</v>
      </c>
      <c r="I1169" s="39">
        <f>'Source Data'!AQ1169-'Source Data'!M1169</f>
        <v>63421</v>
      </c>
      <c r="J1169" s="39">
        <f>'Source Data'!AR1169-'Source Data'!N1169</f>
        <v>134603</v>
      </c>
      <c r="K1169" s="64">
        <f t="shared" si="18"/>
        <v>542869</v>
      </c>
      <c r="L1169" s="1"/>
      <c r="M1169" s="1"/>
      <c r="N1169" s="1"/>
      <c r="O1169" s="1"/>
      <c r="P1169" s="1"/>
      <c r="Q1169" s="1"/>
      <c r="R1169" s="1"/>
      <c r="S1169" s="1"/>
      <c r="T1169" s="1"/>
      <c r="U1169" s="1"/>
      <c r="V1169" s="1"/>
      <c r="W1169" s="1"/>
      <c r="X1169" s="1"/>
      <c r="Y1169" s="1"/>
      <c r="Z1169" s="1"/>
      <c r="AA1169" s="1"/>
      <c r="AB1169" s="1"/>
      <c r="AC1169" s="1"/>
      <c r="AD1169" s="1"/>
      <c r="AE1169" s="1"/>
      <c r="AF1169" s="1"/>
      <c r="AG1169" s="1"/>
      <c r="AH1169" s="1"/>
      <c r="AI1169" s="1"/>
      <c r="AJ1169" s="1"/>
      <c r="AK1169" s="1"/>
      <c r="AL1169" s="1"/>
      <c r="AM1169" s="1"/>
      <c r="AN1169" s="1"/>
      <c r="AO1169" s="1"/>
      <c r="AP1169" s="1"/>
      <c r="AQ1169" s="1"/>
      <c r="AR1169" s="1"/>
      <c r="AS1169" s="1"/>
      <c r="AT1169" s="1"/>
      <c r="AU1169" s="1"/>
    </row>
    <row r="1170" spans="1:47" ht="20" customHeight="1">
      <c r="A1170" s="48" t="s">
        <v>1487</v>
      </c>
      <c r="B1170" s="49">
        <v>226905</v>
      </c>
      <c r="C1170" s="50" t="s">
        <v>400</v>
      </c>
      <c r="D1170" s="50" t="s">
        <v>79</v>
      </c>
      <c r="E1170" s="50" t="s">
        <v>74</v>
      </c>
      <c r="F1170" s="39">
        <f>'Source Data'!AN1170-'Source Data'!J1170</f>
        <v>107636</v>
      </c>
      <c r="G1170" s="39">
        <f>'Source Data'!AO1170-'Source Data'!K1170</f>
        <v>22564</v>
      </c>
      <c r="H1170" s="39">
        <f>'Source Data'!AP1170-'Source Data'!L1170</f>
        <v>75584</v>
      </c>
      <c r="I1170" s="39">
        <f>'Source Data'!AQ1170-'Source Data'!M1170</f>
        <v>67240</v>
      </c>
      <c r="J1170" s="39">
        <f>'Source Data'!AR1170-'Source Data'!N1170</f>
        <v>93127</v>
      </c>
      <c r="K1170" s="64">
        <f t="shared" si="18"/>
        <v>366151</v>
      </c>
      <c r="L1170" s="1"/>
      <c r="M1170" s="1"/>
      <c r="N1170" s="1"/>
      <c r="O1170" s="1"/>
      <c r="P1170" s="1"/>
      <c r="Q1170" s="1"/>
      <c r="R1170" s="1"/>
      <c r="S1170" s="1"/>
      <c r="T1170" s="1"/>
      <c r="U1170" s="1"/>
      <c r="V1170" s="1"/>
      <c r="W1170" s="1"/>
      <c r="X1170" s="1"/>
      <c r="Y1170" s="1"/>
      <c r="Z1170" s="1"/>
      <c r="AA1170" s="1"/>
      <c r="AB1170" s="1"/>
      <c r="AC1170" s="1"/>
      <c r="AD1170" s="1"/>
      <c r="AE1170" s="1"/>
      <c r="AF1170" s="1"/>
      <c r="AG1170" s="1"/>
      <c r="AH1170" s="1"/>
      <c r="AI1170" s="1"/>
      <c r="AJ1170" s="1"/>
      <c r="AK1170" s="1"/>
      <c r="AL1170" s="1"/>
      <c r="AM1170" s="1"/>
      <c r="AN1170" s="1"/>
      <c r="AO1170" s="1"/>
      <c r="AP1170" s="1"/>
      <c r="AQ1170" s="1"/>
      <c r="AR1170" s="1"/>
      <c r="AS1170" s="1"/>
      <c r="AT1170" s="1"/>
      <c r="AU1170" s="1"/>
    </row>
    <row r="1171" spans="1:47" ht="20" customHeight="1">
      <c r="A1171" s="48" t="s">
        <v>1488</v>
      </c>
      <c r="B1171" s="49">
        <v>70912</v>
      </c>
      <c r="C1171" s="50" t="s">
        <v>174</v>
      </c>
      <c r="D1171" s="50" t="s">
        <v>79</v>
      </c>
      <c r="E1171" s="50" t="s">
        <v>74</v>
      </c>
      <c r="F1171" s="39">
        <f>'Source Data'!AN1171-'Source Data'!J1171</f>
        <v>1442755</v>
      </c>
      <c r="G1171" s="39">
        <f>'Source Data'!AO1171-'Source Data'!K1171</f>
        <v>583085</v>
      </c>
      <c r="H1171" s="39">
        <f>'Source Data'!AP1171-'Source Data'!L1171</f>
        <v>1320808</v>
      </c>
      <c r="I1171" s="39">
        <f>'Source Data'!AQ1171-'Source Data'!M1171</f>
        <v>788974</v>
      </c>
      <c r="J1171" s="39">
        <f>'Source Data'!AR1171-'Source Data'!N1171</f>
        <v>812748</v>
      </c>
      <c r="K1171" s="64">
        <f t="shared" si="18"/>
        <v>4948370</v>
      </c>
      <c r="L1171" s="1"/>
      <c r="M1171" s="1"/>
      <c r="N1171" s="1"/>
      <c r="O1171" s="1"/>
      <c r="P1171" s="1"/>
      <c r="Q1171" s="1"/>
      <c r="R1171" s="1"/>
      <c r="S1171" s="1"/>
      <c r="T1171" s="1"/>
      <c r="U1171" s="1"/>
      <c r="V1171" s="1"/>
      <c r="W1171" s="1"/>
      <c r="X1171" s="1"/>
      <c r="Y1171" s="1"/>
      <c r="Z1171" s="1"/>
      <c r="AA1171" s="1"/>
      <c r="AB1171" s="1"/>
      <c r="AC1171" s="1"/>
      <c r="AD1171" s="1"/>
      <c r="AE1171" s="1"/>
      <c r="AF1171" s="1"/>
      <c r="AG1171" s="1"/>
      <c r="AH1171" s="1"/>
      <c r="AI1171" s="1"/>
      <c r="AJ1171" s="1"/>
      <c r="AK1171" s="1"/>
      <c r="AL1171" s="1"/>
      <c r="AM1171" s="1"/>
      <c r="AN1171" s="1"/>
      <c r="AO1171" s="1"/>
      <c r="AP1171" s="1"/>
      <c r="AQ1171" s="1"/>
      <c r="AR1171" s="1"/>
      <c r="AS1171" s="1"/>
      <c r="AT1171" s="1"/>
      <c r="AU1171" s="1"/>
    </row>
    <row r="1172" spans="1:47" ht="20" customHeight="1">
      <c r="A1172" s="48" t="s">
        <v>1489</v>
      </c>
      <c r="B1172" s="49">
        <v>227803</v>
      </c>
      <c r="C1172" s="50" t="s">
        <v>168</v>
      </c>
      <c r="D1172" s="50" t="s">
        <v>71</v>
      </c>
      <c r="E1172" s="50" t="s">
        <v>74</v>
      </c>
      <c r="F1172" s="39">
        <f>'Source Data'!AN1172-'Source Data'!J1172</f>
        <v>156497</v>
      </c>
      <c r="G1172" s="39">
        <f>'Source Data'!AO1172-'Source Data'!K1172</f>
        <v>58563</v>
      </c>
      <c r="H1172" s="39">
        <f>'Source Data'!AP1172-'Source Data'!L1172</f>
        <v>71217</v>
      </c>
      <c r="I1172" s="39">
        <f>'Source Data'!AQ1172-'Source Data'!M1172</f>
        <v>196</v>
      </c>
      <c r="J1172" s="39">
        <f>'Source Data'!AR1172-'Source Data'!N1172</f>
        <v>16385</v>
      </c>
      <c r="K1172" s="64">
        <f t="shared" si="18"/>
        <v>302858</v>
      </c>
      <c r="L1172" s="1"/>
      <c r="M1172" s="1"/>
      <c r="N1172" s="1"/>
      <c r="O1172" s="1"/>
      <c r="P1172" s="1"/>
      <c r="Q1172" s="1"/>
      <c r="R1172" s="1"/>
      <c r="S1172" s="1"/>
      <c r="T1172" s="1"/>
      <c r="U1172" s="1"/>
      <c r="V1172" s="1"/>
      <c r="W1172" s="1"/>
      <c r="X1172" s="1"/>
      <c r="Y1172" s="1"/>
      <c r="Z1172" s="1"/>
      <c r="AA1172" s="1"/>
      <c r="AB1172" s="1"/>
      <c r="AC1172" s="1"/>
      <c r="AD1172" s="1"/>
      <c r="AE1172" s="1"/>
      <c r="AF1172" s="1"/>
      <c r="AG1172" s="1"/>
      <c r="AH1172" s="1"/>
      <c r="AI1172" s="1"/>
      <c r="AJ1172" s="1"/>
      <c r="AK1172" s="1"/>
      <c r="AL1172" s="1"/>
      <c r="AM1172" s="1"/>
      <c r="AN1172" s="1"/>
      <c r="AO1172" s="1"/>
      <c r="AP1172" s="1"/>
      <c r="AQ1172" s="1"/>
      <c r="AR1172" s="1"/>
      <c r="AS1172" s="1"/>
      <c r="AT1172" s="1"/>
      <c r="AU1172" s="1"/>
    </row>
    <row r="1173" spans="1:47" ht="20" customHeight="1">
      <c r="A1173" s="48" t="s">
        <v>1490</v>
      </c>
      <c r="B1173" s="49">
        <v>184903</v>
      </c>
      <c r="C1173" s="50" t="s">
        <v>106</v>
      </c>
      <c r="D1173" s="50" t="s">
        <v>79</v>
      </c>
      <c r="E1173" s="50" t="s">
        <v>74</v>
      </c>
      <c r="F1173" s="39">
        <f>'Source Data'!AN1173-'Source Data'!J1173</f>
        <v>1297300</v>
      </c>
      <c r="G1173" s="39">
        <f>'Source Data'!AO1173-'Source Data'!K1173</f>
        <v>313948</v>
      </c>
      <c r="H1173" s="39">
        <f>'Source Data'!AP1173-'Source Data'!L1173</f>
        <v>1030553</v>
      </c>
      <c r="I1173" s="39">
        <f>'Source Data'!AQ1173-'Source Data'!M1173</f>
        <v>365157</v>
      </c>
      <c r="J1173" s="39">
        <f>'Source Data'!AR1173-'Source Data'!N1173</f>
        <v>1671852</v>
      </c>
      <c r="K1173" s="64">
        <f t="shared" si="18"/>
        <v>4678810</v>
      </c>
      <c r="L1173" s="1"/>
      <c r="M1173" s="1"/>
      <c r="N1173" s="1"/>
      <c r="O1173" s="1"/>
      <c r="P1173" s="1"/>
      <c r="Q1173" s="1"/>
      <c r="R1173" s="1"/>
      <c r="S1173" s="1"/>
      <c r="T1173" s="1"/>
      <c r="U1173" s="1"/>
      <c r="V1173" s="1"/>
      <c r="W1173" s="1"/>
      <c r="X1173" s="1"/>
      <c r="Y1173" s="1"/>
      <c r="Z1173" s="1"/>
      <c r="AA1173" s="1"/>
      <c r="AB1173" s="1"/>
      <c r="AC1173" s="1"/>
      <c r="AD1173" s="1"/>
      <c r="AE1173" s="1"/>
      <c r="AF1173" s="1"/>
      <c r="AG1173" s="1"/>
      <c r="AH1173" s="1"/>
      <c r="AI1173" s="1"/>
      <c r="AJ1173" s="1"/>
      <c r="AK1173" s="1"/>
      <c r="AL1173" s="1"/>
      <c r="AM1173" s="1"/>
      <c r="AN1173" s="1"/>
      <c r="AO1173" s="1"/>
      <c r="AP1173" s="1"/>
      <c r="AQ1173" s="1"/>
      <c r="AR1173" s="1"/>
      <c r="AS1173" s="1"/>
      <c r="AT1173" s="1"/>
      <c r="AU1173" s="1"/>
    </row>
    <row r="1174" spans="1:47" ht="20" customHeight="1">
      <c r="A1174" s="48" t="s">
        <v>1491</v>
      </c>
      <c r="B1174" s="49">
        <v>240904</v>
      </c>
      <c r="C1174" s="50" t="s">
        <v>903</v>
      </c>
      <c r="D1174" s="50" t="s">
        <v>79</v>
      </c>
      <c r="E1174" s="50" t="s">
        <v>74</v>
      </c>
      <c r="F1174" s="39">
        <f>'Source Data'!AN1174-'Source Data'!J1174</f>
        <v>28235</v>
      </c>
      <c r="G1174" s="39">
        <f>'Source Data'!AO1174-'Source Data'!K1174</f>
        <v>-135508</v>
      </c>
      <c r="H1174" s="39">
        <f>'Source Data'!AP1174-'Source Data'!L1174</f>
        <v>39471</v>
      </c>
      <c r="I1174" s="39">
        <f>'Source Data'!AQ1174-'Source Data'!M1174</f>
        <v>-55561</v>
      </c>
      <c r="J1174" s="39">
        <f>'Source Data'!AR1174-'Source Data'!N1174</f>
        <v>68192</v>
      </c>
      <c r="K1174" s="64">
        <f t="shared" si="18"/>
        <v>-55171</v>
      </c>
      <c r="L1174" s="1"/>
      <c r="M1174" s="1"/>
      <c r="N1174" s="1"/>
      <c r="O1174" s="1"/>
      <c r="P1174" s="1"/>
      <c r="Q1174" s="1"/>
      <c r="R1174" s="1"/>
      <c r="S1174" s="1"/>
      <c r="T1174" s="1"/>
      <c r="U1174" s="1"/>
      <c r="V1174" s="1"/>
      <c r="W1174" s="1"/>
      <c r="X1174" s="1"/>
      <c r="Y1174" s="1"/>
      <c r="Z1174" s="1"/>
      <c r="AA1174" s="1"/>
      <c r="AB1174" s="1"/>
      <c r="AC1174" s="1"/>
      <c r="AD1174" s="1"/>
      <c r="AE1174" s="1"/>
      <c r="AF1174" s="1"/>
      <c r="AG1174" s="1"/>
      <c r="AH1174" s="1"/>
      <c r="AI1174" s="1"/>
      <c r="AJ1174" s="1"/>
      <c r="AK1174" s="1"/>
      <c r="AL1174" s="1"/>
      <c r="AM1174" s="1"/>
      <c r="AN1174" s="1"/>
      <c r="AO1174" s="1"/>
      <c r="AP1174" s="1"/>
      <c r="AQ1174" s="1"/>
      <c r="AR1174" s="1"/>
      <c r="AS1174" s="1"/>
      <c r="AT1174" s="1"/>
      <c r="AU1174" s="1"/>
    </row>
    <row r="1175" spans="1:47" ht="20" customHeight="1">
      <c r="A1175" s="48" t="s">
        <v>1492</v>
      </c>
      <c r="B1175" s="49">
        <v>45905</v>
      </c>
      <c r="C1175" s="50" t="s">
        <v>430</v>
      </c>
      <c r="D1175" s="50" t="s">
        <v>79</v>
      </c>
      <c r="E1175" s="50" t="s">
        <v>74</v>
      </c>
      <c r="F1175" s="39">
        <f>'Source Data'!AN1175-'Source Data'!J1175</f>
        <v>15226</v>
      </c>
      <c r="G1175" s="39">
        <f>'Source Data'!AO1175-'Source Data'!K1175</f>
        <v>168391</v>
      </c>
      <c r="H1175" s="39">
        <f>'Source Data'!AP1175-'Source Data'!L1175</f>
        <v>139495</v>
      </c>
      <c r="I1175" s="39">
        <f>'Source Data'!AQ1175-'Source Data'!M1175</f>
        <v>153517</v>
      </c>
      <c r="J1175" s="39">
        <f>'Source Data'!AR1175-'Source Data'!N1175</f>
        <v>120760</v>
      </c>
      <c r="K1175" s="64">
        <f t="shared" si="18"/>
        <v>597389</v>
      </c>
      <c r="L1175" s="1"/>
      <c r="M1175" s="1"/>
      <c r="N1175" s="1"/>
      <c r="O1175" s="1"/>
      <c r="P1175" s="1"/>
      <c r="Q1175" s="1"/>
      <c r="R1175" s="1"/>
      <c r="S1175" s="1"/>
      <c r="T1175" s="1"/>
      <c r="U1175" s="1"/>
      <c r="V1175" s="1"/>
      <c r="W1175" s="1"/>
      <c r="X1175" s="1"/>
      <c r="Y1175" s="1"/>
      <c r="Z1175" s="1"/>
      <c r="AA1175" s="1"/>
      <c r="AB1175" s="1"/>
      <c r="AC1175" s="1"/>
      <c r="AD1175" s="1"/>
      <c r="AE1175" s="1"/>
      <c r="AF1175" s="1"/>
      <c r="AG1175" s="1"/>
      <c r="AH1175" s="1"/>
      <c r="AI1175" s="1"/>
      <c r="AJ1175" s="1"/>
      <c r="AK1175" s="1"/>
      <c r="AL1175" s="1"/>
      <c r="AM1175" s="1"/>
      <c r="AN1175" s="1"/>
      <c r="AO1175" s="1"/>
      <c r="AP1175" s="1"/>
      <c r="AQ1175" s="1"/>
      <c r="AR1175" s="1"/>
      <c r="AS1175" s="1"/>
      <c r="AT1175" s="1"/>
      <c r="AU1175" s="1"/>
    </row>
    <row r="1176" spans="1:47" ht="20" customHeight="1">
      <c r="A1176" s="48" t="s">
        <v>1493</v>
      </c>
      <c r="B1176" s="49">
        <v>44902</v>
      </c>
      <c r="C1176" s="50" t="s">
        <v>1494</v>
      </c>
      <c r="D1176" s="50" t="s">
        <v>79</v>
      </c>
      <c r="E1176" s="50" t="s">
        <v>74</v>
      </c>
      <c r="F1176" s="39">
        <f>'Source Data'!AN1176-'Source Data'!J1176</f>
        <v>30244</v>
      </c>
      <c r="G1176" s="39">
        <f>'Source Data'!AO1176-'Source Data'!K1176</f>
        <v>-34143</v>
      </c>
      <c r="H1176" s="39">
        <f>'Source Data'!AP1176-'Source Data'!L1176</f>
        <v>65569</v>
      </c>
      <c r="I1176" s="39">
        <f>'Source Data'!AQ1176-'Source Data'!M1176</f>
        <v>48349</v>
      </c>
      <c r="J1176" s="39">
        <f>'Source Data'!AR1176-'Source Data'!N1176</f>
        <v>199550</v>
      </c>
      <c r="K1176" s="64">
        <f t="shared" si="18"/>
        <v>309569</v>
      </c>
      <c r="L1176" s="1"/>
      <c r="M1176" s="1"/>
      <c r="N1176" s="1"/>
      <c r="O1176" s="1"/>
      <c r="P1176" s="1"/>
      <c r="Q1176" s="1"/>
      <c r="R1176" s="1"/>
      <c r="S1176" s="1"/>
      <c r="T1176" s="1"/>
      <c r="U1176" s="1"/>
      <c r="V1176" s="1"/>
      <c r="W1176" s="1"/>
      <c r="X1176" s="1"/>
      <c r="Y1176" s="1"/>
      <c r="Z1176" s="1"/>
      <c r="AA1176" s="1"/>
      <c r="AB1176" s="1"/>
      <c r="AC1176" s="1"/>
      <c r="AD1176" s="1"/>
      <c r="AE1176" s="1"/>
      <c r="AF1176" s="1"/>
      <c r="AG1176" s="1"/>
      <c r="AH1176" s="1"/>
      <c r="AI1176" s="1"/>
      <c r="AJ1176" s="1"/>
      <c r="AK1176" s="1"/>
      <c r="AL1176" s="1"/>
      <c r="AM1176" s="1"/>
      <c r="AN1176" s="1"/>
      <c r="AO1176" s="1"/>
      <c r="AP1176" s="1"/>
      <c r="AQ1176" s="1"/>
      <c r="AR1176" s="1"/>
      <c r="AS1176" s="1"/>
      <c r="AT1176" s="1"/>
      <c r="AU1176" s="1"/>
    </row>
    <row r="1177" spans="1:47" ht="20" customHeight="1">
      <c r="A1177" s="48" t="s">
        <v>1495</v>
      </c>
      <c r="B1177" s="49">
        <v>223904</v>
      </c>
      <c r="C1177" s="50" t="s">
        <v>304</v>
      </c>
      <c r="D1177" s="50" t="s">
        <v>79</v>
      </c>
      <c r="E1177" s="50" t="s">
        <v>74</v>
      </c>
      <c r="F1177" s="39">
        <f>'Source Data'!AN1177-'Source Data'!J1177</f>
        <v>34610</v>
      </c>
      <c r="G1177" s="39">
        <f>'Source Data'!AO1177-'Source Data'!K1177</f>
        <v>103788</v>
      </c>
      <c r="H1177" s="39">
        <f>'Source Data'!AP1177-'Source Data'!L1177</f>
        <v>40724</v>
      </c>
      <c r="I1177" s="39">
        <f>'Source Data'!AQ1177-'Source Data'!M1177</f>
        <v>50683</v>
      </c>
      <c r="J1177" s="39">
        <f>'Source Data'!AR1177-'Source Data'!N1177</f>
        <v>55363</v>
      </c>
      <c r="K1177" s="64">
        <f t="shared" si="18"/>
        <v>285168</v>
      </c>
      <c r="L1177" s="1"/>
      <c r="M1177" s="1"/>
      <c r="N1177" s="1"/>
      <c r="O1177" s="1"/>
      <c r="P1177" s="1"/>
      <c r="Q1177" s="1"/>
      <c r="R1177" s="1"/>
      <c r="S1177" s="1"/>
      <c r="T1177" s="1"/>
      <c r="U1177" s="1"/>
      <c r="V1177" s="1"/>
      <c r="W1177" s="1"/>
      <c r="X1177" s="1"/>
      <c r="Y1177" s="1"/>
      <c r="Z1177" s="1"/>
      <c r="AA1177" s="1"/>
      <c r="AB1177" s="1"/>
      <c r="AC1177" s="1"/>
      <c r="AD1177" s="1"/>
      <c r="AE1177" s="1"/>
      <c r="AF1177" s="1"/>
      <c r="AG1177" s="1"/>
      <c r="AH1177" s="1"/>
      <c r="AI1177" s="1"/>
      <c r="AJ1177" s="1"/>
      <c r="AK1177" s="1"/>
      <c r="AL1177" s="1"/>
      <c r="AM1177" s="1"/>
      <c r="AN1177" s="1"/>
      <c r="AO1177" s="1"/>
      <c r="AP1177" s="1"/>
      <c r="AQ1177" s="1"/>
      <c r="AR1177" s="1"/>
      <c r="AS1177" s="1"/>
      <c r="AT1177" s="1"/>
      <c r="AU1177" s="1"/>
    </row>
    <row r="1178" spans="1:47" ht="20" customHeight="1">
      <c r="A1178" s="48" t="s">
        <v>1496</v>
      </c>
      <c r="B1178" s="49">
        <v>37909</v>
      </c>
      <c r="C1178" s="50" t="s">
        <v>116</v>
      </c>
      <c r="D1178" s="50" t="s">
        <v>79</v>
      </c>
      <c r="E1178" s="50" t="s">
        <v>74</v>
      </c>
      <c r="F1178" s="39">
        <f>'Source Data'!AN1178-'Source Data'!J1178</f>
        <v>4785</v>
      </c>
      <c r="G1178" s="39">
        <f>'Source Data'!AO1178-'Source Data'!K1178</f>
        <v>-12474</v>
      </c>
      <c r="H1178" s="39">
        <f>'Source Data'!AP1178-'Source Data'!L1178</f>
        <v>34929</v>
      </c>
      <c r="I1178" s="39">
        <f>'Source Data'!AQ1178-'Source Data'!M1178</f>
        <v>95285</v>
      </c>
      <c r="J1178" s="39">
        <f>'Source Data'!AR1178-'Source Data'!N1178</f>
        <v>105039</v>
      </c>
      <c r="K1178" s="64">
        <f t="shared" si="18"/>
        <v>227564</v>
      </c>
      <c r="L1178" s="1"/>
      <c r="M1178" s="1"/>
      <c r="N1178" s="1"/>
      <c r="O1178" s="1"/>
      <c r="P1178" s="1"/>
      <c r="Q1178" s="1"/>
      <c r="R1178" s="1"/>
      <c r="S1178" s="1"/>
      <c r="T1178" s="1"/>
      <c r="U1178" s="1"/>
      <c r="V1178" s="1"/>
      <c r="W1178" s="1"/>
      <c r="X1178" s="1"/>
      <c r="Y1178" s="1"/>
      <c r="Z1178" s="1"/>
      <c r="AA1178" s="1"/>
      <c r="AB1178" s="1"/>
      <c r="AC1178" s="1"/>
      <c r="AD1178" s="1"/>
      <c r="AE1178" s="1"/>
      <c r="AF1178" s="1"/>
      <c r="AG1178" s="1"/>
      <c r="AH1178" s="1"/>
      <c r="AI1178" s="1"/>
      <c r="AJ1178" s="1"/>
      <c r="AK1178" s="1"/>
      <c r="AL1178" s="1"/>
      <c r="AM1178" s="1"/>
      <c r="AN1178" s="1"/>
      <c r="AO1178" s="1"/>
      <c r="AP1178" s="1"/>
      <c r="AQ1178" s="1"/>
      <c r="AR1178" s="1"/>
      <c r="AS1178" s="1"/>
      <c r="AT1178" s="1"/>
      <c r="AU1178" s="1"/>
    </row>
    <row r="1179" spans="1:47" ht="20" customHeight="1">
      <c r="A1179" s="48" t="s">
        <v>1497</v>
      </c>
      <c r="B1179" s="49">
        <v>108913</v>
      </c>
      <c r="C1179" s="50" t="s">
        <v>291</v>
      </c>
      <c r="D1179" s="50" t="s">
        <v>79</v>
      </c>
      <c r="E1179" s="50" t="s">
        <v>74</v>
      </c>
      <c r="F1179" s="39">
        <f>'Source Data'!AN1179-'Source Data'!J1179</f>
        <v>1593581</v>
      </c>
      <c r="G1179" s="39">
        <f>'Source Data'!AO1179-'Source Data'!K1179</f>
        <v>2577223</v>
      </c>
      <c r="H1179" s="39">
        <f>'Source Data'!AP1179-'Source Data'!L1179</f>
        <v>2235979</v>
      </c>
      <c r="I1179" s="39">
        <f>'Source Data'!AQ1179-'Source Data'!M1179</f>
        <v>182667</v>
      </c>
      <c r="J1179" s="39">
        <f>'Source Data'!AR1179-'Source Data'!N1179</f>
        <v>1289435</v>
      </c>
      <c r="K1179" s="64">
        <f t="shared" si="18"/>
        <v>7878885</v>
      </c>
      <c r="L1179" s="1"/>
      <c r="M1179" s="1"/>
      <c r="N1179" s="1"/>
      <c r="O1179" s="1"/>
      <c r="P1179" s="1"/>
      <c r="Q1179" s="1"/>
      <c r="R1179" s="1"/>
      <c r="S1179" s="1"/>
      <c r="T1179" s="1"/>
      <c r="U1179" s="1"/>
      <c r="V1179" s="1"/>
      <c r="W1179" s="1"/>
      <c r="X1179" s="1"/>
      <c r="Y1179" s="1"/>
      <c r="Z1179" s="1"/>
      <c r="AA1179" s="1"/>
      <c r="AB1179" s="1"/>
      <c r="AC1179" s="1"/>
      <c r="AD1179" s="1"/>
      <c r="AE1179" s="1"/>
      <c r="AF1179" s="1"/>
      <c r="AG1179" s="1"/>
      <c r="AH1179" s="1"/>
      <c r="AI1179" s="1"/>
      <c r="AJ1179" s="1"/>
      <c r="AK1179" s="1"/>
      <c r="AL1179" s="1"/>
      <c r="AM1179" s="1"/>
      <c r="AN1179" s="1"/>
      <c r="AO1179" s="1"/>
      <c r="AP1179" s="1"/>
      <c r="AQ1179" s="1"/>
      <c r="AR1179" s="1"/>
      <c r="AS1179" s="1"/>
      <c r="AT1179" s="1"/>
      <c r="AU1179" s="1"/>
    </row>
    <row r="1180" spans="1:47" ht="20" customHeight="1">
      <c r="A1180" s="48" t="s">
        <v>1498</v>
      </c>
      <c r="B1180" s="49">
        <v>100908</v>
      </c>
      <c r="C1180" s="50" t="s">
        <v>729</v>
      </c>
      <c r="D1180" s="50" t="s">
        <v>79</v>
      </c>
      <c r="E1180" s="50" t="s">
        <v>74</v>
      </c>
      <c r="F1180" s="39">
        <f>'Source Data'!AN1180-'Source Data'!J1180</f>
        <v>218314</v>
      </c>
      <c r="G1180" s="39">
        <f>'Source Data'!AO1180-'Source Data'!K1180</f>
        <v>145828</v>
      </c>
      <c r="H1180" s="39">
        <f>'Source Data'!AP1180-'Source Data'!L1180</f>
        <v>147805</v>
      </c>
      <c r="I1180" s="39">
        <f>'Source Data'!AQ1180-'Source Data'!M1180</f>
        <v>72179</v>
      </c>
      <c r="J1180" s="39">
        <f>'Source Data'!AR1180-'Source Data'!N1180</f>
        <v>164491</v>
      </c>
      <c r="K1180" s="64">
        <f t="shared" si="18"/>
        <v>748617</v>
      </c>
      <c r="L1180" s="1"/>
      <c r="M1180" s="1"/>
      <c r="N1180" s="1"/>
      <c r="O1180" s="1"/>
      <c r="P1180" s="1"/>
      <c r="Q1180" s="1"/>
      <c r="R1180" s="1"/>
      <c r="S1180" s="1"/>
      <c r="T1180" s="1"/>
      <c r="U1180" s="1"/>
      <c r="V1180" s="1"/>
      <c r="W1180" s="1"/>
      <c r="X1180" s="1"/>
      <c r="Y1180" s="1"/>
      <c r="Z1180" s="1"/>
      <c r="AA1180" s="1"/>
      <c r="AB1180" s="1"/>
      <c r="AC1180" s="1"/>
      <c r="AD1180" s="1"/>
      <c r="AE1180" s="1"/>
      <c r="AF1180" s="1"/>
      <c r="AG1180" s="1"/>
      <c r="AH1180" s="1"/>
      <c r="AI1180" s="1"/>
      <c r="AJ1180" s="1"/>
      <c r="AK1180" s="1"/>
      <c r="AL1180" s="1"/>
      <c r="AM1180" s="1"/>
      <c r="AN1180" s="1"/>
      <c r="AO1180" s="1"/>
      <c r="AP1180" s="1"/>
      <c r="AQ1180" s="1"/>
      <c r="AR1180" s="1"/>
      <c r="AS1180" s="1"/>
      <c r="AT1180" s="1"/>
      <c r="AU1180" s="1"/>
    </row>
    <row r="1181" spans="1:47" ht="20" customHeight="1">
      <c r="A1181" s="48" t="s">
        <v>1499</v>
      </c>
      <c r="B1181" s="49">
        <v>161916</v>
      </c>
      <c r="C1181" s="50" t="s">
        <v>179</v>
      </c>
      <c r="D1181" s="50" t="s">
        <v>79</v>
      </c>
      <c r="E1181" s="50" t="s">
        <v>74</v>
      </c>
      <c r="F1181" s="39">
        <f>'Source Data'!AN1181-'Source Data'!J1181</f>
        <v>127601</v>
      </c>
      <c r="G1181" s="39">
        <f>'Source Data'!AO1181-'Source Data'!K1181</f>
        <v>213758</v>
      </c>
      <c r="H1181" s="39">
        <f>'Source Data'!AP1181-'Source Data'!L1181</f>
        <v>218063</v>
      </c>
      <c r="I1181" s="39">
        <f>'Source Data'!AQ1181-'Source Data'!M1181</f>
        <v>160871</v>
      </c>
      <c r="J1181" s="39">
        <f>'Source Data'!AR1181-'Source Data'!N1181</f>
        <v>104735</v>
      </c>
      <c r="K1181" s="64">
        <f t="shared" si="18"/>
        <v>825028</v>
      </c>
      <c r="L1181" s="1"/>
      <c r="M1181" s="1"/>
      <c r="N1181" s="1"/>
      <c r="O1181" s="1"/>
      <c r="P1181" s="1"/>
      <c r="Q1181" s="1"/>
      <c r="R1181" s="1"/>
      <c r="S1181" s="1"/>
      <c r="T1181" s="1"/>
      <c r="U1181" s="1"/>
      <c r="V1181" s="1"/>
      <c r="W1181" s="1"/>
      <c r="X1181" s="1"/>
      <c r="Y1181" s="1"/>
      <c r="Z1181" s="1"/>
      <c r="AA1181" s="1"/>
      <c r="AB1181" s="1"/>
      <c r="AC1181" s="1"/>
      <c r="AD1181" s="1"/>
      <c r="AE1181" s="1"/>
      <c r="AF1181" s="1"/>
      <c r="AG1181" s="1"/>
      <c r="AH1181" s="1"/>
      <c r="AI1181" s="1"/>
      <c r="AJ1181" s="1"/>
      <c r="AK1181" s="1"/>
      <c r="AL1181" s="1"/>
      <c r="AM1181" s="1"/>
      <c r="AN1181" s="1"/>
      <c r="AO1181" s="1"/>
      <c r="AP1181" s="1"/>
      <c r="AQ1181" s="1"/>
      <c r="AR1181" s="1"/>
      <c r="AS1181" s="1"/>
      <c r="AT1181" s="1"/>
      <c r="AU1181" s="1"/>
    </row>
    <row r="1182" spans="1:47" ht="20" customHeight="1">
      <c r="A1182" s="48" t="s">
        <v>1500</v>
      </c>
      <c r="B1182" s="49">
        <v>181906</v>
      </c>
      <c r="C1182" s="50" t="s">
        <v>286</v>
      </c>
      <c r="D1182" s="50" t="s">
        <v>79</v>
      </c>
      <c r="E1182" s="50" t="s">
        <v>74</v>
      </c>
      <c r="F1182" s="39">
        <f>'Source Data'!AN1182-'Source Data'!J1182</f>
        <v>288286</v>
      </c>
      <c r="G1182" s="39">
        <f>'Source Data'!AO1182-'Source Data'!K1182</f>
        <v>-39041</v>
      </c>
      <c r="H1182" s="39">
        <f>'Source Data'!AP1182-'Source Data'!L1182</f>
        <v>325355</v>
      </c>
      <c r="I1182" s="39">
        <f>'Source Data'!AQ1182-'Source Data'!M1182</f>
        <v>215461</v>
      </c>
      <c r="J1182" s="39">
        <f>'Source Data'!AR1182-'Source Data'!N1182</f>
        <v>1127583</v>
      </c>
      <c r="K1182" s="64">
        <f t="shared" si="18"/>
        <v>1917644</v>
      </c>
      <c r="L1182" s="1"/>
      <c r="M1182" s="1"/>
      <c r="N1182" s="1"/>
      <c r="O1182" s="1"/>
      <c r="P1182" s="1"/>
      <c r="Q1182" s="1"/>
      <c r="R1182" s="1"/>
      <c r="S1182" s="1"/>
      <c r="T1182" s="1"/>
      <c r="U1182" s="1"/>
      <c r="V1182" s="1"/>
      <c r="W1182" s="1"/>
      <c r="X1182" s="1"/>
      <c r="Y1182" s="1"/>
      <c r="Z1182" s="1"/>
      <c r="AA1182" s="1"/>
      <c r="AB1182" s="1"/>
      <c r="AC1182" s="1"/>
      <c r="AD1182" s="1"/>
      <c r="AE1182" s="1"/>
      <c r="AF1182" s="1"/>
      <c r="AG1182" s="1"/>
      <c r="AH1182" s="1"/>
      <c r="AI1182" s="1"/>
      <c r="AJ1182" s="1"/>
      <c r="AK1182" s="1"/>
      <c r="AL1182" s="1"/>
      <c r="AM1182" s="1"/>
      <c r="AN1182" s="1"/>
      <c r="AO1182" s="1"/>
      <c r="AP1182" s="1"/>
      <c r="AQ1182" s="1"/>
      <c r="AR1182" s="1"/>
      <c r="AS1182" s="1"/>
      <c r="AT1182" s="1"/>
      <c r="AU1182" s="1"/>
    </row>
    <row r="1183" spans="1:47" ht="20" customHeight="1">
      <c r="A1183" s="48" t="s">
        <v>1501</v>
      </c>
      <c r="B1183" s="49">
        <v>178915</v>
      </c>
      <c r="C1183" s="50" t="s">
        <v>97</v>
      </c>
      <c r="D1183" s="50" t="s">
        <v>79</v>
      </c>
      <c r="E1183" s="50" t="s">
        <v>74</v>
      </c>
      <c r="F1183" s="39">
        <f>'Source Data'!AN1183-'Source Data'!J1183</f>
        <v>84276</v>
      </c>
      <c r="G1183" s="39">
        <f>'Source Data'!AO1183-'Source Data'!K1183</f>
        <v>251359</v>
      </c>
      <c r="H1183" s="39">
        <f>'Source Data'!AP1183-'Source Data'!L1183</f>
        <v>344206</v>
      </c>
      <c r="I1183" s="39">
        <f>'Source Data'!AQ1183-'Source Data'!M1183</f>
        <v>166475</v>
      </c>
      <c r="J1183" s="39">
        <f>'Source Data'!AR1183-'Source Data'!N1183</f>
        <v>509796</v>
      </c>
      <c r="K1183" s="64">
        <f t="shared" si="18"/>
        <v>1356112</v>
      </c>
      <c r="L1183" s="1"/>
      <c r="M1183" s="1"/>
      <c r="N1183" s="1"/>
      <c r="O1183" s="1"/>
      <c r="P1183" s="1"/>
      <c r="Q1183" s="1"/>
      <c r="R1183" s="1"/>
      <c r="S1183" s="1"/>
      <c r="T1183" s="1"/>
      <c r="U1183" s="1"/>
      <c r="V1183" s="1"/>
      <c r="W1183" s="1"/>
      <c r="X1183" s="1"/>
      <c r="Y1183" s="1"/>
      <c r="Z1183" s="1"/>
      <c r="AA1183" s="1"/>
      <c r="AB1183" s="1"/>
      <c r="AC1183" s="1"/>
      <c r="AD1183" s="1"/>
      <c r="AE1183" s="1"/>
      <c r="AF1183" s="1"/>
      <c r="AG1183" s="1"/>
      <c r="AH1183" s="1"/>
      <c r="AI1183" s="1"/>
      <c r="AJ1183" s="1"/>
      <c r="AK1183" s="1"/>
      <c r="AL1183" s="1"/>
      <c r="AM1183" s="1"/>
      <c r="AN1183" s="1"/>
      <c r="AO1183" s="1"/>
      <c r="AP1183" s="1"/>
      <c r="AQ1183" s="1"/>
      <c r="AR1183" s="1"/>
      <c r="AS1183" s="1"/>
      <c r="AT1183" s="1"/>
      <c r="AU1183" s="1"/>
    </row>
    <row r="1184" spans="1:47" ht="20" customHeight="1">
      <c r="A1184" s="48" t="s">
        <v>1502</v>
      </c>
      <c r="B1184" s="49">
        <v>201914</v>
      </c>
      <c r="C1184" s="50" t="s">
        <v>352</v>
      </c>
      <c r="D1184" s="50" t="s">
        <v>79</v>
      </c>
      <c r="E1184" s="50" t="s">
        <v>74</v>
      </c>
      <c r="F1184" s="39">
        <f>'Source Data'!AN1184-'Source Data'!J1184</f>
        <v>60750</v>
      </c>
      <c r="G1184" s="39">
        <f>'Source Data'!AO1184-'Source Data'!K1184</f>
        <v>-56769</v>
      </c>
      <c r="H1184" s="39">
        <f>'Source Data'!AP1184-'Source Data'!L1184</f>
        <v>78990</v>
      </c>
      <c r="I1184" s="39">
        <f>'Source Data'!AQ1184-'Source Data'!M1184</f>
        <v>93879</v>
      </c>
      <c r="J1184" s="39">
        <f>'Source Data'!AR1184-'Source Data'!N1184</f>
        <v>158860</v>
      </c>
      <c r="K1184" s="64">
        <f t="shared" si="18"/>
        <v>335710</v>
      </c>
      <c r="L1184" s="1"/>
      <c r="M1184" s="1"/>
      <c r="N1184" s="1"/>
      <c r="O1184" s="1"/>
      <c r="P1184" s="1"/>
      <c r="Q1184" s="1"/>
      <c r="R1184" s="1"/>
      <c r="S1184" s="1"/>
      <c r="T1184" s="1"/>
      <c r="U1184" s="1"/>
      <c r="V1184" s="1"/>
      <c r="W1184" s="1"/>
      <c r="X1184" s="1"/>
      <c r="Y1184" s="1"/>
      <c r="Z1184" s="1"/>
      <c r="AA1184" s="1"/>
      <c r="AB1184" s="1"/>
      <c r="AC1184" s="1"/>
      <c r="AD1184" s="1"/>
      <c r="AE1184" s="1"/>
      <c r="AF1184" s="1"/>
      <c r="AG1184" s="1"/>
      <c r="AH1184" s="1"/>
      <c r="AI1184" s="1"/>
      <c r="AJ1184" s="1"/>
      <c r="AK1184" s="1"/>
      <c r="AL1184" s="1"/>
      <c r="AM1184" s="1"/>
      <c r="AN1184" s="1"/>
      <c r="AO1184" s="1"/>
      <c r="AP1184" s="1"/>
      <c r="AQ1184" s="1"/>
      <c r="AR1184" s="1"/>
      <c r="AS1184" s="1"/>
      <c r="AT1184" s="1"/>
      <c r="AU1184" s="1"/>
    </row>
    <row r="1185" spans="1:47" ht="20" customHeight="1">
      <c r="A1185" s="48" t="s">
        <v>1503</v>
      </c>
      <c r="B1185" s="49">
        <v>202905</v>
      </c>
      <c r="C1185" s="50" t="s">
        <v>755</v>
      </c>
      <c r="D1185" s="50" t="s">
        <v>79</v>
      </c>
      <c r="E1185" s="50" t="s">
        <v>74</v>
      </c>
      <c r="F1185" s="39">
        <f>'Source Data'!AN1185-'Source Data'!J1185</f>
        <v>62954</v>
      </c>
      <c r="G1185" s="39">
        <f>'Source Data'!AO1185-'Source Data'!K1185</f>
        <v>131168</v>
      </c>
      <c r="H1185" s="39">
        <f>'Source Data'!AP1185-'Source Data'!L1185</f>
        <v>124482</v>
      </c>
      <c r="I1185" s="39">
        <f>'Source Data'!AQ1185-'Source Data'!M1185</f>
        <v>57391</v>
      </c>
      <c r="J1185" s="39">
        <f>'Source Data'!AR1185-'Source Data'!N1185</f>
        <v>148588</v>
      </c>
      <c r="K1185" s="64">
        <f t="shared" si="18"/>
        <v>524583</v>
      </c>
      <c r="L1185" s="1"/>
      <c r="M1185" s="1"/>
      <c r="N1185" s="1"/>
      <c r="O1185" s="1"/>
      <c r="P1185" s="1"/>
      <c r="Q1185" s="1"/>
      <c r="R1185" s="1"/>
      <c r="S1185" s="1"/>
      <c r="T1185" s="1"/>
      <c r="U1185" s="1"/>
      <c r="V1185" s="1"/>
      <c r="W1185" s="1"/>
      <c r="X1185" s="1"/>
      <c r="Y1185" s="1"/>
      <c r="Z1185" s="1"/>
      <c r="AA1185" s="1"/>
      <c r="AB1185" s="1"/>
      <c r="AC1185" s="1"/>
      <c r="AD1185" s="1"/>
      <c r="AE1185" s="1"/>
      <c r="AF1185" s="1"/>
      <c r="AG1185" s="1"/>
      <c r="AH1185" s="1"/>
      <c r="AI1185" s="1"/>
      <c r="AJ1185" s="1"/>
      <c r="AK1185" s="1"/>
      <c r="AL1185" s="1"/>
      <c r="AM1185" s="1"/>
      <c r="AN1185" s="1"/>
      <c r="AO1185" s="1"/>
      <c r="AP1185" s="1"/>
      <c r="AQ1185" s="1"/>
      <c r="AR1185" s="1"/>
      <c r="AS1185" s="1"/>
      <c r="AT1185" s="1"/>
      <c r="AU1185" s="1"/>
    </row>
    <row r="1186" spans="1:47" ht="20" customHeight="1">
      <c r="A1186" s="48" t="s">
        <v>1504</v>
      </c>
      <c r="B1186" s="49">
        <v>168903</v>
      </c>
      <c r="C1186" s="50" t="s">
        <v>427</v>
      </c>
      <c r="D1186" s="50" t="s">
        <v>79</v>
      </c>
      <c r="E1186" s="50" t="s">
        <v>74</v>
      </c>
      <c r="F1186" s="39">
        <f>'Source Data'!AN1186-'Source Data'!J1186</f>
        <v>185356</v>
      </c>
      <c r="G1186" s="39">
        <f>'Source Data'!AO1186-'Source Data'!K1186</f>
        <v>-90739</v>
      </c>
      <c r="H1186" s="39">
        <f>'Source Data'!AP1186-'Source Data'!L1186</f>
        <v>19347</v>
      </c>
      <c r="I1186" s="39">
        <f>'Source Data'!AQ1186-'Source Data'!M1186</f>
        <v>-23987</v>
      </c>
      <c r="J1186" s="39">
        <f>'Source Data'!AR1186-'Source Data'!N1186</f>
        <v>70637</v>
      </c>
      <c r="K1186" s="64">
        <f t="shared" si="18"/>
        <v>160614</v>
      </c>
      <c r="L1186" s="1"/>
      <c r="M1186" s="1"/>
      <c r="N1186" s="1"/>
      <c r="O1186" s="1"/>
      <c r="P1186" s="1"/>
      <c r="Q1186" s="1"/>
      <c r="R1186" s="1"/>
      <c r="S1186" s="1"/>
      <c r="T1186" s="1"/>
      <c r="U1186" s="1"/>
      <c r="V1186" s="1"/>
      <c r="W1186" s="1"/>
      <c r="X1186" s="1"/>
      <c r="Y1186" s="1"/>
      <c r="Z1186" s="1"/>
      <c r="AA1186" s="1"/>
      <c r="AB1186" s="1"/>
      <c r="AC1186" s="1"/>
      <c r="AD1186" s="1"/>
      <c r="AE1186" s="1"/>
      <c r="AF1186" s="1"/>
      <c r="AG1186" s="1"/>
      <c r="AH1186" s="1"/>
      <c r="AI1186" s="1"/>
      <c r="AJ1186" s="1"/>
      <c r="AK1186" s="1"/>
      <c r="AL1186" s="1"/>
      <c r="AM1186" s="1"/>
      <c r="AN1186" s="1"/>
      <c r="AO1186" s="1"/>
      <c r="AP1186" s="1"/>
      <c r="AQ1186" s="1"/>
      <c r="AR1186" s="1"/>
      <c r="AS1186" s="1"/>
      <c r="AT1186" s="1"/>
      <c r="AU1186" s="1"/>
    </row>
    <row r="1187" spans="1:47" ht="20" customHeight="1">
      <c r="A1187" s="48" t="s">
        <v>1505</v>
      </c>
      <c r="B1187" s="49">
        <v>62905</v>
      </c>
      <c r="C1187" s="50" t="s">
        <v>488</v>
      </c>
      <c r="D1187" s="50" t="s">
        <v>79</v>
      </c>
      <c r="E1187" s="50" t="s">
        <v>74</v>
      </c>
      <c r="F1187" s="39">
        <f>'Source Data'!AN1187-'Source Data'!J1187</f>
        <v>23018</v>
      </c>
      <c r="G1187" s="39">
        <f>'Source Data'!AO1187-'Source Data'!K1187</f>
        <v>32190</v>
      </c>
      <c r="H1187" s="39">
        <f>'Source Data'!AP1187-'Source Data'!L1187</f>
        <v>30277</v>
      </c>
      <c r="I1187" s="39">
        <f>'Source Data'!AQ1187-'Source Data'!M1187</f>
        <v>-1029</v>
      </c>
      <c r="J1187" s="39">
        <f>'Source Data'!AR1187-'Source Data'!N1187</f>
        <v>13326</v>
      </c>
      <c r="K1187" s="64">
        <f t="shared" si="18"/>
        <v>97782</v>
      </c>
      <c r="L1187" s="1"/>
      <c r="M1187" s="1"/>
      <c r="N1187" s="1"/>
      <c r="O1187" s="1"/>
      <c r="P1187" s="1"/>
      <c r="Q1187" s="1"/>
      <c r="R1187" s="1"/>
      <c r="S1187" s="1"/>
      <c r="T1187" s="1"/>
      <c r="U1187" s="1"/>
      <c r="V1187" s="1"/>
      <c r="W1187" s="1"/>
      <c r="X1187" s="1"/>
      <c r="Y1187" s="1"/>
      <c r="Z1187" s="1"/>
      <c r="AA1187" s="1"/>
      <c r="AB1187" s="1"/>
      <c r="AC1187" s="1"/>
      <c r="AD1187" s="1"/>
      <c r="AE1187" s="1"/>
      <c r="AF1187" s="1"/>
      <c r="AG1187" s="1"/>
      <c r="AH1187" s="1"/>
      <c r="AI1187" s="1"/>
      <c r="AJ1187" s="1"/>
      <c r="AK1187" s="1"/>
      <c r="AL1187" s="1"/>
      <c r="AM1187" s="1"/>
      <c r="AN1187" s="1"/>
      <c r="AO1187" s="1"/>
      <c r="AP1187" s="1"/>
      <c r="AQ1187" s="1"/>
      <c r="AR1187" s="1"/>
      <c r="AS1187" s="1"/>
      <c r="AT1187" s="1"/>
      <c r="AU1187" s="1"/>
    </row>
    <row r="1188" spans="1:47" ht="20" customHeight="1">
      <c r="A1188" s="48" t="s">
        <v>1506</v>
      </c>
      <c r="B1188" s="49">
        <v>220810</v>
      </c>
      <c r="C1188" s="50" t="s">
        <v>91</v>
      </c>
      <c r="D1188" s="50" t="s">
        <v>71</v>
      </c>
      <c r="E1188" s="50" t="s">
        <v>74</v>
      </c>
      <c r="F1188" s="39">
        <f>'Source Data'!AN1188-'Source Data'!J1188</f>
        <v>0</v>
      </c>
      <c r="G1188" s="39">
        <f>'Source Data'!AO1188-'Source Data'!K1188</f>
        <v>128507</v>
      </c>
      <c r="H1188" s="39">
        <f>'Source Data'!AP1188-'Source Data'!L1188</f>
        <v>217197</v>
      </c>
      <c r="I1188" s="39">
        <f>'Source Data'!AQ1188-'Source Data'!M1188</f>
        <v>77089</v>
      </c>
      <c r="J1188" s="39">
        <f>'Source Data'!AR1188-'Source Data'!N1188</f>
        <v>38625</v>
      </c>
      <c r="K1188" s="64">
        <f t="shared" si="18"/>
        <v>461418</v>
      </c>
      <c r="L1188" s="1"/>
      <c r="M1188" s="1"/>
      <c r="N1188" s="1"/>
      <c r="O1188" s="1"/>
      <c r="P1188" s="1"/>
      <c r="Q1188" s="1"/>
      <c r="R1188" s="1"/>
      <c r="S1188" s="1"/>
      <c r="T1188" s="1"/>
      <c r="U1188" s="1"/>
      <c r="V1188" s="1"/>
      <c r="W1188" s="1"/>
      <c r="X1188" s="1"/>
      <c r="Y1188" s="1"/>
      <c r="Z1188" s="1"/>
      <c r="AA1188" s="1"/>
      <c r="AB1188" s="1"/>
      <c r="AC1188" s="1"/>
      <c r="AD1188" s="1"/>
      <c r="AE1188" s="1"/>
      <c r="AF1188" s="1"/>
      <c r="AG1188" s="1"/>
      <c r="AH1188" s="1"/>
      <c r="AI1188" s="1"/>
      <c r="AJ1188" s="1"/>
      <c r="AK1188" s="1"/>
      <c r="AL1188" s="1"/>
      <c r="AM1188" s="1"/>
      <c r="AN1188" s="1"/>
      <c r="AO1188" s="1"/>
      <c r="AP1188" s="1"/>
      <c r="AQ1188" s="1"/>
      <c r="AR1188" s="1"/>
      <c r="AS1188" s="1"/>
      <c r="AT1188" s="1"/>
      <c r="AU1188" s="1"/>
    </row>
    <row r="1189" spans="1:47" ht="20" customHeight="1">
      <c r="A1189" s="48" t="s">
        <v>1507</v>
      </c>
      <c r="B1189" s="49">
        <v>73904</v>
      </c>
      <c r="C1189" s="50" t="s">
        <v>394</v>
      </c>
      <c r="D1189" s="50" t="s">
        <v>79</v>
      </c>
      <c r="E1189" s="50" t="s">
        <v>74</v>
      </c>
      <c r="F1189" s="39">
        <f>'Source Data'!AN1189-'Source Data'!J1189</f>
        <v>10434</v>
      </c>
      <c r="G1189" s="39">
        <f>'Source Data'!AO1189-'Source Data'!K1189</f>
        <v>21482</v>
      </c>
      <c r="H1189" s="39">
        <f>'Source Data'!AP1189-'Source Data'!L1189</f>
        <v>7846</v>
      </c>
      <c r="I1189" s="39">
        <f>'Source Data'!AQ1189-'Source Data'!M1189</f>
        <v>3979</v>
      </c>
      <c r="J1189" s="39">
        <f>'Source Data'!AR1189-'Source Data'!N1189</f>
        <v>11129</v>
      </c>
      <c r="K1189" s="64">
        <f t="shared" si="18"/>
        <v>54870</v>
      </c>
      <c r="L1189" s="1"/>
      <c r="M1189" s="1"/>
      <c r="N1189" s="1"/>
      <c r="O1189" s="1"/>
      <c r="P1189" s="1"/>
      <c r="Q1189" s="1"/>
      <c r="R1189" s="1"/>
      <c r="S1189" s="1"/>
      <c r="T1189" s="1"/>
      <c r="U1189" s="1"/>
      <c r="V1189" s="1"/>
      <c r="W1189" s="1"/>
      <c r="X1189" s="1"/>
      <c r="Y1189" s="1"/>
      <c r="Z1189" s="1"/>
      <c r="AA1189" s="1"/>
      <c r="AB1189" s="1"/>
      <c r="AC1189" s="1"/>
      <c r="AD1189" s="1"/>
      <c r="AE1189" s="1"/>
      <c r="AF1189" s="1"/>
      <c r="AG1189" s="1"/>
      <c r="AH1189" s="1"/>
      <c r="AI1189" s="1"/>
      <c r="AJ1189" s="1"/>
      <c r="AK1189" s="1"/>
      <c r="AL1189" s="1"/>
      <c r="AM1189" s="1"/>
      <c r="AN1189" s="1"/>
      <c r="AO1189" s="1"/>
      <c r="AP1189" s="1"/>
      <c r="AQ1189" s="1"/>
      <c r="AR1189" s="1"/>
      <c r="AS1189" s="1"/>
      <c r="AT1189" s="1"/>
      <c r="AU1189" s="1"/>
    </row>
    <row r="1190" spans="1:47" ht="20" customHeight="1">
      <c r="A1190" s="48" t="s">
        <v>1508</v>
      </c>
      <c r="B1190" s="49">
        <v>1908</v>
      </c>
      <c r="C1190" s="50" t="s">
        <v>360</v>
      </c>
      <c r="D1190" s="50" t="s">
        <v>79</v>
      </c>
      <c r="E1190" s="50" t="s">
        <v>74</v>
      </c>
      <c r="F1190" s="39">
        <f>'Source Data'!AN1190-'Source Data'!J1190</f>
        <v>208296</v>
      </c>
      <c r="G1190" s="39">
        <f>'Source Data'!AO1190-'Source Data'!K1190</f>
        <v>2266</v>
      </c>
      <c r="H1190" s="39">
        <f>'Source Data'!AP1190-'Source Data'!L1190</f>
        <v>272544</v>
      </c>
      <c r="I1190" s="39">
        <f>'Source Data'!AQ1190-'Source Data'!M1190</f>
        <v>208633</v>
      </c>
      <c r="J1190" s="39">
        <f>'Source Data'!AR1190-'Source Data'!N1190</f>
        <v>251193</v>
      </c>
      <c r="K1190" s="64">
        <f t="shared" si="18"/>
        <v>942932</v>
      </c>
      <c r="L1190" s="1"/>
      <c r="M1190" s="1"/>
      <c r="N1190" s="1"/>
      <c r="O1190" s="1"/>
      <c r="P1190" s="1"/>
      <c r="Q1190" s="1"/>
      <c r="R1190" s="1"/>
      <c r="S1190" s="1"/>
      <c r="T1190" s="1"/>
      <c r="U1190" s="1"/>
      <c r="V1190" s="1"/>
      <c r="W1190" s="1"/>
      <c r="X1190" s="1"/>
      <c r="Y1190" s="1"/>
      <c r="Z1190" s="1"/>
      <c r="AA1190" s="1"/>
      <c r="AB1190" s="1"/>
      <c r="AC1190" s="1"/>
      <c r="AD1190" s="1"/>
      <c r="AE1190" s="1"/>
      <c r="AF1190" s="1"/>
      <c r="AG1190" s="1"/>
      <c r="AH1190" s="1"/>
      <c r="AI1190" s="1"/>
      <c r="AJ1190" s="1"/>
      <c r="AK1190" s="1"/>
      <c r="AL1190" s="1"/>
      <c r="AM1190" s="1"/>
      <c r="AN1190" s="1"/>
      <c r="AO1190" s="1"/>
      <c r="AP1190" s="1"/>
      <c r="AQ1190" s="1"/>
      <c r="AR1190" s="1"/>
      <c r="AS1190" s="1"/>
      <c r="AT1190" s="1"/>
      <c r="AU1190" s="1"/>
    </row>
    <row r="1191" spans="1:47" ht="20" customHeight="1">
      <c r="A1191" s="48" t="s">
        <v>1509</v>
      </c>
      <c r="B1191" s="49">
        <v>241904</v>
      </c>
      <c r="C1191" s="50" t="s">
        <v>254</v>
      </c>
      <c r="D1191" s="50" t="s">
        <v>79</v>
      </c>
      <c r="E1191" s="50" t="s">
        <v>74</v>
      </c>
      <c r="F1191" s="39">
        <f>'Source Data'!AN1191-'Source Data'!J1191</f>
        <v>219883</v>
      </c>
      <c r="G1191" s="39">
        <f>'Source Data'!AO1191-'Source Data'!K1191</f>
        <v>-104203</v>
      </c>
      <c r="H1191" s="39">
        <f>'Source Data'!AP1191-'Source Data'!L1191</f>
        <v>241254</v>
      </c>
      <c r="I1191" s="39">
        <f>'Source Data'!AQ1191-'Source Data'!M1191</f>
        <v>-62450</v>
      </c>
      <c r="J1191" s="39">
        <f>'Source Data'!AR1191-'Source Data'!N1191</f>
        <v>627338</v>
      </c>
      <c r="K1191" s="64">
        <f t="shared" si="18"/>
        <v>921822</v>
      </c>
      <c r="L1191" s="1"/>
      <c r="M1191" s="1"/>
      <c r="N1191" s="1"/>
      <c r="O1191" s="1"/>
      <c r="P1191" s="1"/>
      <c r="Q1191" s="1"/>
      <c r="R1191" s="1"/>
      <c r="S1191" s="1"/>
      <c r="T1191" s="1"/>
      <c r="U1191" s="1"/>
      <c r="V1191" s="1"/>
      <c r="W1191" s="1"/>
      <c r="X1191" s="1"/>
      <c r="Y1191" s="1"/>
      <c r="Z1191" s="1"/>
      <c r="AA1191" s="1"/>
      <c r="AB1191" s="1"/>
      <c r="AC1191" s="1"/>
      <c r="AD1191" s="1"/>
      <c r="AE1191" s="1"/>
      <c r="AF1191" s="1"/>
      <c r="AG1191" s="1"/>
      <c r="AH1191" s="1"/>
      <c r="AI1191" s="1"/>
      <c r="AJ1191" s="1"/>
      <c r="AK1191" s="1"/>
      <c r="AL1191" s="1"/>
      <c r="AM1191" s="1"/>
      <c r="AN1191" s="1"/>
      <c r="AO1191" s="1"/>
      <c r="AP1191" s="1"/>
      <c r="AQ1191" s="1"/>
      <c r="AR1191" s="1"/>
      <c r="AS1191" s="1"/>
      <c r="AT1191" s="1"/>
      <c r="AU1191" s="1"/>
    </row>
    <row r="1192" spans="1:47" ht="20" customHeight="1">
      <c r="A1192" s="48" t="s">
        <v>1510</v>
      </c>
      <c r="B1192" s="49">
        <v>242903</v>
      </c>
      <c r="C1192" s="50" t="s">
        <v>628</v>
      </c>
      <c r="D1192" s="50" t="s">
        <v>79</v>
      </c>
      <c r="E1192" s="50" t="s">
        <v>74</v>
      </c>
      <c r="F1192" s="39">
        <f>'Source Data'!AN1192-'Source Data'!J1192</f>
        <v>-64457</v>
      </c>
      <c r="G1192" s="39">
        <f>'Source Data'!AO1192-'Source Data'!K1192</f>
        <v>-12843</v>
      </c>
      <c r="H1192" s="39">
        <f>'Source Data'!AP1192-'Source Data'!L1192</f>
        <v>109377</v>
      </c>
      <c r="I1192" s="39">
        <f>'Source Data'!AQ1192-'Source Data'!M1192</f>
        <v>38821</v>
      </c>
      <c r="J1192" s="39">
        <f>'Source Data'!AR1192-'Source Data'!N1192</f>
        <v>123392</v>
      </c>
      <c r="K1192" s="64">
        <f t="shared" si="18"/>
        <v>194290</v>
      </c>
      <c r="L1192" s="1"/>
      <c r="M1192" s="1"/>
      <c r="N1192" s="1"/>
      <c r="O1192" s="1"/>
      <c r="P1192" s="1"/>
      <c r="Q1192" s="1"/>
      <c r="R1192" s="1"/>
      <c r="S1192" s="1"/>
      <c r="T1192" s="1"/>
      <c r="U1192" s="1"/>
      <c r="V1192" s="1"/>
      <c r="W1192" s="1"/>
      <c r="X1192" s="1"/>
      <c r="Y1192" s="1"/>
      <c r="Z1192" s="1"/>
      <c r="AA1192" s="1"/>
      <c r="AB1192" s="1"/>
      <c r="AC1192" s="1"/>
      <c r="AD1192" s="1"/>
      <c r="AE1192" s="1"/>
      <c r="AF1192" s="1"/>
      <c r="AG1192" s="1"/>
      <c r="AH1192" s="1"/>
      <c r="AI1192" s="1"/>
      <c r="AJ1192" s="1"/>
      <c r="AK1192" s="1"/>
      <c r="AL1192" s="1"/>
      <c r="AM1192" s="1"/>
      <c r="AN1192" s="1"/>
      <c r="AO1192" s="1"/>
      <c r="AP1192" s="1"/>
      <c r="AQ1192" s="1"/>
      <c r="AR1192" s="1"/>
      <c r="AS1192" s="1"/>
      <c r="AT1192" s="1"/>
      <c r="AU1192" s="1"/>
    </row>
    <row r="1193" spans="1:47" ht="20" customHeight="1">
      <c r="A1193" s="48" t="s">
        <v>1511</v>
      </c>
      <c r="B1193" s="49">
        <v>33904</v>
      </c>
      <c r="C1193" s="50" t="s">
        <v>709</v>
      </c>
      <c r="D1193" s="50" t="s">
        <v>79</v>
      </c>
      <c r="E1193" s="50" t="s">
        <v>74</v>
      </c>
      <c r="F1193" s="39">
        <f>'Source Data'!AN1193-'Source Data'!J1193</f>
        <v>101438</v>
      </c>
      <c r="G1193" s="39">
        <f>'Source Data'!AO1193-'Source Data'!K1193</f>
        <v>51084</v>
      </c>
      <c r="H1193" s="39">
        <f>'Source Data'!AP1193-'Source Data'!L1193</f>
        <v>76077</v>
      </c>
      <c r="I1193" s="39">
        <f>'Source Data'!AQ1193-'Source Data'!M1193</f>
        <v>29645</v>
      </c>
      <c r="J1193" s="39">
        <f>'Source Data'!AR1193-'Source Data'!N1193</f>
        <v>159381</v>
      </c>
      <c r="K1193" s="64">
        <f t="shared" si="18"/>
        <v>417625</v>
      </c>
      <c r="L1193" s="1"/>
      <c r="M1193" s="1"/>
      <c r="N1193" s="1"/>
      <c r="O1193" s="1"/>
      <c r="P1193" s="1"/>
      <c r="Q1193" s="1"/>
      <c r="R1193" s="1"/>
      <c r="S1193" s="1"/>
      <c r="T1193" s="1"/>
      <c r="U1193" s="1"/>
      <c r="V1193" s="1"/>
      <c r="W1193" s="1"/>
      <c r="X1193" s="1"/>
      <c r="Y1193" s="1"/>
      <c r="Z1193" s="1"/>
      <c r="AA1193" s="1"/>
      <c r="AB1193" s="1"/>
      <c r="AC1193" s="1"/>
      <c r="AD1193" s="1"/>
      <c r="AE1193" s="1"/>
      <c r="AF1193" s="1"/>
      <c r="AG1193" s="1"/>
      <c r="AH1193" s="1"/>
      <c r="AI1193" s="1"/>
      <c r="AJ1193" s="1"/>
      <c r="AK1193" s="1"/>
      <c r="AL1193" s="1"/>
      <c r="AM1193" s="1"/>
      <c r="AN1193" s="1"/>
      <c r="AO1193" s="1"/>
      <c r="AP1193" s="1"/>
      <c r="AQ1193" s="1"/>
      <c r="AR1193" s="1"/>
      <c r="AS1193" s="1"/>
      <c r="AT1193" s="1"/>
      <c r="AU1193" s="1"/>
    </row>
    <row r="1194" spans="1:47" ht="20" customHeight="1">
      <c r="A1194" s="48" t="s">
        <v>1512</v>
      </c>
      <c r="B1194" s="49">
        <v>92908</v>
      </c>
      <c r="C1194" s="50" t="s">
        <v>561</v>
      </c>
      <c r="D1194" s="50" t="s">
        <v>79</v>
      </c>
      <c r="E1194" s="50" t="s">
        <v>74</v>
      </c>
      <c r="F1194" s="39">
        <f>'Source Data'!AN1194-'Source Data'!J1194</f>
        <v>112023</v>
      </c>
      <c r="G1194" s="39">
        <f>'Source Data'!AO1194-'Source Data'!K1194</f>
        <v>18793</v>
      </c>
      <c r="H1194" s="39">
        <f>'Source Data'!AP1194-'Source Data'!L1194</f>
        <v>150567</v>
      </c>
      <c r="I1194" s="39">
        <f>'Source Data'!AQ1194-'Source Data'!M1194</f>
        <v>203077</v>
      </c>
      <c r="J1194" s="39">
        <f>'Source Data'!AR1194-'Source Data'!N1194</f>
        <v>303476</v>
      </c>
      <c r="K1194" s="64">
        <f t="shared" si="18"/>
        <v>787936</v>
      </c>
      <c r="L1194" s="1"/>
      <c r="M1194" s="1"/>
      <c r="N1194" s="1"/>
      <c r="O1194" s="1"/>
      <c r="P1194" s="1"/>
      <c r="Q1194" s="1"/>
      <c r="R1194" s="1"/>
      <c r="S1194" s="1"/>
      <c r="T1194" s="1"/>
      <c r="U1194" s="1"/>
      <c r="V1194" s="1"/>
      <c r="W1194" s="1"/>
      <c r="X1194" s="1"/>
      <c r="Y1194" s="1"/>
      <c r="Z1194" s="1"/>
      <c r="AA1194" s="1"/>
      <c r="AB1194" s="1"/>
      <c r="AC1194" s="1"/>
      <c r="AD1194" s="1"/>
      <c r="AE1194" s="1"/>
      <c r="AF1194" s="1"/>
      <c r="AG1194" s="1"/>
      <c r="AH1194" s="1"/>
      <c r="AI1194" s="1"/>
      <c r="AJ1194" s="1"/>
      <c r="AK1194" s="1"/>
      <c r="AL1194" s="1"/>
      <c r="AM1194" s="1"/>
      <c r="AN1194" s="1"/>
      <c r="AO1194" s="1"/>
      <c r="AP1194" s="1"/>
      <c r="AQ1194" s="1"/>
      <c r="AR1194" s="1"/>
      <c r="AS1194" s="1"/>
      <c r="AT1194" s="1"/>
      <c r="AU1194" s="1"/>
    </row>
    <row r="1195" spans="1:47" ht="20" customHeight="1">
      <c r="A1195" s="48" t="s">
        <v>1513</v>
      </c>
      <c r="B1195" s="49">
        <v>220920</v>
      </c>
      <c r="C1195" s="50" t="s">
        <v>91</v>
      </c>
      <c r="D1195" s="50" t="s">
        <v>79</v>
      </c>
      <c r="E1195" s="50" t="s">
        <v>74</v>
      </c>
      <c r="F1195" s="39">
        <f>'Source Data'!AN1195-'Source Data'!J1195</f>
        <v>1108684</v>
      </c>
      <c r="G1195" s="39">
        <f>'Source Data'!AO1195-'Source Data'!K1195</f>
        <v>169166</v>
      </c>
      <c r="H1195" s="39">
        <f>'Source Data'!AP1195-'Source Data'!L1195</f>
        <v>478698</v>
      </c>
      <c r="I1195" s="39">
        <f>'Source Data'!AQ1195-'Source Data'!M1195</f>
        <v>345829</v>
      </c>
      <c r="J1195" s="39">
        <f>'Source Data'!AR1195-'Source Data'!N1195</f>
        <v>424369</v>
      </c>
      <c r="K1195" s="64">
        <f t="shared" si="18"/>
        <v>2526746</v>
      </c>
      <c r="L1195" s="1"/>
      <c r="M1195" s="1"/>
      <c r="N1195" s="1"/>
      <c r="O1195" s="1"/>
      <c r="P1195" s="1"/>
      <c r="Q1195" s="1"/>
      <c r="R1195" s="1"/>
      <c r="S1195" s="1"/>
      <c r="T1195" s="1"/>
      <c r="U1195" s="1"/>
      <c r="V1195" s="1"/>
      <c r="W1195" s="1"/>
      <c r="X1195" s="1"/>
      <c r="Y1195" s="1"/>
      <c r="Z1195" s="1"/>
      <c r="AA1195" s="1"/>
      <c r="AB1195" s="1"/>
      <c r="AC1195" s="1"/>
      <c r="AD1195" s="1"/>
      <c r="AE1195" s="1"/>
      <c r="AF1195" s="1"/>
      <c r="AG1195" s="1"/>
      <c r="AH1195" s="1"/>
      <c r="AI1195" s="1"/>
      <c r="AJ1195" s="1"/>
      <c r="AK1195" s="1"/>
      <c r="AL1195" s="1"/>
      <c r="AM1195" s="1"/>
      <c r="AN1195" s="1"/>
      <c r="AO1195" s="1"/>
      <c r="AP1195" s="1"/>
      <c r="AQ1195" s="1"/>
      <c r="AR1195" s="1"/>
      <c r="AS1195" s="1"/>
      <c r="AT1195" s="1"/>
      <c r="AU1195" s="1"/>
    </row>
    <row r="1196" spans="1:47" ht="20" customHeight="1">
      <c r="A1196" s="48" t="s">
        <v>1514</v>
      </c>
      <c r="B1196" s="49">
        <v>40902</v>
      </c>
      <c r="C1196" s="50" t="s">
        <v>1045</v>
      </c>
      <c r="D1196" s="50" t="s">
        <v>79</v>
      </c>
      <c r="E1196" s="50" t="s">
        <v>74</v>
      </c>
      <c r="F1196" s="39">
        <f>'Source Data'!AN1196-'Source Data'!J1196</f>
        <v>41289</v>
      </c>
      <c r="G1196" s="39">
        <f>'Source Data'!AO1196-'Source Data'!K1196</f>
        <v>-50653</v>
      </c>
      <c r="H1196" s="39">
        <f>'Source Data'!AP1196-'Source Data'!L1196</f>
        <v>29154</v>
      </c>
      <c r="I1196" s="39">
        <f>'Source Data'!AQ1196-'Source Data'!M1196</f>
        <v>91393</v>
      </c>
      <c r="J1196" s="39">
        <f>'Source Data'!AR1196-'Source Data'!N1196</f>
        <v>209458</v>
      </c>
      <c r="K1196" s="64">
        <f t="shared" si="18"/>
        <v>320641</v>
      </c>
      <c r="L1196" s="1"/>
      <c r="M1196" s="1"/>
      <c r="N1196" s="1"/>
      <c r="O1196" s="1"/>
      <c r="P1196" s="1"/>
      <c r="Q1196" s="1"/>
      <c r="R1196" s="1"/>
      <c r="S1196" s="1"/>
      <c r="T1196" s="1"/>
      <c r="U1196" s="1"/>
      <c r="V1196" s="1"/>
      <c r="W1196" s="1"/>
      <c r="X1196" s="1"/>
      <c r="Y1196" s="1"/>
      <c r="Z1196" s="1"/>
      <c r="AA1196" s="1"/>
      <c r="AB1196" s="1"/>
      <c r="AC1196" s="1"/>
      <c r="AD1196" s="1"/>
      <c r="AE1196" s="1"/>
      <c r="AF1196" s="1"/>
      <c r="AG1196" s="1"/>
      <c r="AH1196" s="1"/>
      <c r="AI1196" s="1"/>
      <c r="AJ1196" s="1"/>
      <c r="AK1196" s="1"/>
      <c r="AL1196" s="1"/>
      <c r="AM1196" s="1"/>
      <c r="AN1196" s="1"/>
      <c r="AO1196" s="1"/>
      <c r="AP1196" s="1"/>
      <c r="AQ1196" s="1"/>
      <c r="AR1196" s="1"/>
      <c r="AS1196" s="1"/>
      <c r="AT1196" s="1"/>
      <c r="AU1196" s="1"/>
    </row>
    <row r="1197" spans="1:47" ht="20" customHeight="1">
      <c r="A1197" s="48" t="s">
        <v>1515</v>
      </c>
      <c r="B1197" s="49">
        <v>212906</v>
      </c>
      <c r="C1197" s="50" t="s">
        <v>157</v>
      </c>
      <c r="D1197" s="50" t="s">
        <v>79</v>
      </c>
      <c r="E1197" s="50" t="s">
        <v>74</v>
      </c>
      <c r="F1197" s="39">
        <f>'Source Data'!AN1197-'Source Data'!J1197</f>
        <v>806947</v>
      </c>
      <c r="G1197" s="39">
        <f>'Source Data'!AO1197-'Source Data'!K1197</f>
        <v>643653</v>
      </c>
      <c r="H1197" s="39">
        <f>'Source Data'!AP1197-'Source Data'!L1197</f>
        <v>625603</v>
      </c>
      <c r="I1197" s="39">
        <f>'Source Data'!AQ1197-'Source Data'!M1197</f>
        <v>154810</v>
      </c>
      <c r="J1197" s="39">
        <f>'Source Data'!AR1197-'Source Data'!N1197</f>
        <v>680975</v>
      </c>
      <c r="K1197" s="64">
        <f t="shared" si="18"/>
        <v>2911988</v>
      </c>
      <c r="L1197" s="1"/>
      <c r="M1197" s="1"/>
      <c r="N1197" s="1"/>
      <c r="O1197" s="1"/>
      <c r="P1197" s="1"/>
      <c r="Q1197" s="1"/>
      <c r="R1197" s="1"/>
      <c r="S1197" s="1"/>
      <c r="T1197" s="1"/>
      <c r="U1197" s="1"/>
      <c r="V1197" s="1"/>
      <c r="W1197" s="1"/>
      <c r="X1197" s="1"/>
      <c r="Y1197" s="1"/>
      <c r="Z1197" s="1"/>
      <c r="AA1197" s="1"/>
      <c r="AB1197" s="1"/>
      <c r="AC1197" s="1"/>
      <c r="AD1197" s="1"/>
      <c r="AE1197" s="1"/>
      <c r="AF1197" s="1"/>
      <c r="AG1197" s="1"/>
      <c r="AH1197" s="1"/>
      <c r="AI1197" s="1"/>
      <c r="AJ1197" s="1"/>
      <c r="AK1197" s="1"/>
      <c r="AL1197" s="1"/>
      <c r="AM1197" s="1"/>
      <c r="AN1197" s="1"/>
      <c r="AO1197" s="1"/>
      <c r="AP1197" s="1"/>
      <c r="AQ1197" s="1"/>
      <c r="AR1197" s="1"/>
      <c r="AS1197" s="1"/>
      <c r="AT1197" s="1"/>
      <c r="AU1197" s="1"/>
    </row>
    <row r="1198" spans="1:47" ht="20" customHeight="1">
      <c r="A1198" s="48" t="s">
        <v>1516</v>
      </c>
      <c r="B1198" s="49">
        <v>91909</v>
      </c>
      <c r="C1198" s="50" t="s">
        <v>210</v>
      </c>
      <c r="D1198" s="50" t="s">
        <v>79</v>
      </c>
      <c r="E1198" s="50" t="s">
        <v>74</v>
      </c>
      <c r="F1198" s="39">
        <f>'Source Data'!AN1198-'Source Data'!J1198</f>
        <v>86021</v>
      </c>
      <c r="G1198" s="39">
        <f>'Source Data'!AO1198-'Source Data'!K1198</f>
        <v>359370</v>
      </c>
      <c r="H1198" s="39">
        <f>'Source Data'!AP1198-'Source Data'!L1198</f>
        <v>220131</v>
      </c>
      <c r="I1198" s="39">
        <f>'Source Data'!AQ1198-'Source Data'!M1198</f>
        <v>78406</v>
      </c>
      <c r="J1198" s="39">
        <f>'Source Data'!AR1198-'Source Data'!N1198</f>
        <v>290319</v>
      </c>
      <c r="K1198" s="64">
        <f t="shared" si="18"/>
        <v>1034247</v>
      </c>
      <c r="L1198" s="1"/>
      <c r="M1198" s="1"/>
      <c r="N1198" s="1"/>
      <c r="O1198" s="1"/>
      <c r="P1198" s="1"/>
      <c r="Q1198" s="1"/>
      <c r="R1198" s="1"/>
      <c r="S1198" s="1"/>
      <c r="T1198" s="1"/>
      <c r="U1198" s="1"/>
      <c r="V1198" s="1"/>
      <c r="W1198" s="1"/>
      <c r="X1198" s="1"/>
      <c r="Y1198" s="1"/>
      <c r="Z1198" s="1"/>
      <c r="AA1198" s="1"/>
      <c r="AB1198" s="1"/>
      <c r="AC1198" s="1"/>
      <c r="AD1198" s="1"/>
      <c r="AE1198" s="1"/>
      <c r="AF1198" s="1"/>
      <c r="AG1198" s="1"/>
      <c r="AH1198" s="1"/>
      <c r="AI1198" s="1"/>
      <c r="AJ1198" s="1"/>
      <c r="AK1198" s="1"/>
      <c r="AL1198" s="1"/>
      <c r="AM1198" s="1"/>
      <c r="AN1198" s="1"/>
      <c r="AO1198" s="1"/>
      <c r="AP1198" s="1"/>
      <c r="AQ1198" s="1"/>
      <c r="AR1198" s="1"/>
      <c r="AS1198" s="1"/>
      <c r="AT1198" s="1"/>
      <c r="AU1198" s="1"/>
    </row>
    <row r="1199" spans="1:47" ht="20" customHeight="1">
      <c r="A1199" s="48" t="s">
        <v>1517</v>
      </c>
      <c r="B1199" s="49">
        <v>91910</v>
      </c>
      <c r="C1199" s="50" t="s">
        <v>210</v>
      </c>
      <c r="D1199" s="50" t="s">
        <v>79</v>
      </c>
      <c r="E1199" s="50" t="s">
        <v>74</v>
      </c>
      <c r="F1199" s="39">
        <f>'Source Data'!AN1199-'Source Data'!J1199</f>
        <v>51731</v>
      </c>
      <c r="G1199" s="39">
        <f>'Source Data'!AO1199-'Source Data'!K1199</f>
        <v>227071</v>
      </c>
      <c r="H1199" s="39">
        <f>'Source Data'!AP1199-'Source Data'!L1199</f>
        <v>87760</v>
      </c>
      <c r="I1199" s="39">
        <f>'Source Data'!AQ1199-'Source Data'!M1199</f>
        <v>98198</v>
      </c>
      <c r="J1199" s="39">
        <f>'Source Data'!AR1199-'Source Data'!N1199</f>
        <v>104266</v>
      </c>
      <c r="K1199" s="64">
        <f t="shared" si="18"/>
        <v>569026</v>
      </c>
      <c r="L1199" s="1"/>
      <c r="M1199" s="1"/>
      <c r="N1199" s="1"/>
      <c r="O1199" s="1"/>
      <c r="P1199" s="1"/>
      <c r="Q1199" s="1"/>
      <c r="R1199" s="1"/>
      <c r="S1199" s="1"/>
      <c r="T1199" s="1"/>
      <c r="U1199" s="1"/>
      <c r="V1199" s="1"/>
      <c r="W1199" s="1"/>
      <c r="X1199" s="1"/>
      <c r="Y1199" s="1"/>
      <c r="Z1199" s="1"/>
      <c r="AA1199" s="1"/>
      <c r="AB1199" s="1"/>
      <c r="AC1199" s="1"/>
      <c r="AD1199" s="1"/>
      <c r="AE1199" s="1"/>
      <c r="AF1199" s="1"/>
      <c r="AG1199" s="1"/>
      <c r="AH1199" s="1"/>
      <c r="AI1199" s="1"/>
      <c r="AJ1199" s="1"/>
      <c r="AK1199" s="1"/>
      <c r="AL1199" s="1"/>
      <c r="AM1199" s="1"/>
      <c r="AN1199" s="1"/>
      <c r="AO1199" s="1"/>
      <c r="AP1199" s="1"/>
      <c r="AQ1199" s="1"/>
      <c r="AR1199" s="1"/>
      <c r="AS1199" s="1"/>
      <c r="AT1199" s="1"/>
      <c r="AU1199" s="1"/>
    </row>
    <row r="1200" spans="1:47" ht="20" customHeight="1">
      <c r="A1200" s="48" t="s">
        <v>1518</v>
      </c>
      <c r="B1200" s="49">
        <v>110908</v>
      </c>
      <c r="C1200" s="50" t="s">
        <v>143</v>
      </c>
      <c r="D1200" s="50" t="s">
        <v>79</v>
      </c>
      <c r="E1200" s="50" t="s">
        <v>74</v>
      </c>
      <c r="F1200" s="39">
        <f>'Source Data'!AN1200-'Source Data'!J1200</f>
        <v>3660</v>
      </c>
      <c r="G1200" s="39">
        <f>'Source Data'!AO1200-'Source Data'!K1200</f>
        <v>1235</v>
      </c>
      <c r="H1200" s="39">
        <f>'Source Data'!AP1200-'Source Data'!L1200</f>
        <v>26789</v>
      </c>
      <c r="I1200" s="39">
        <f>'Source Data'!AQ1200-'Source Data'!M1200</f>
        <v>5918</v>
      </c>
      <c r="J1200" s="39">
        <f>'Source Data'!AR1200-'Source Data'!N1200</f>
        <v>35095</v>
      </c>
      <c r="K1200" s="64">
        <f t="shared" si="18"/>
        <v>72697</v>
      </c>
      <c r="L1200" s="1"/>
      <c r="M1200" s="1"/>
      <c r="N1200" s="1"/>
      <c r="O1200" s="1"/>
      <c r="P1200" s="1"/>
      <c r="Q1200" s="1"/>
      <c r="R1200" s="1"/>
      <c r="S1200" s="1"/>
      <c r="T1200" s="1"/>
      <c r="U1200" s="1"/>
      <c r="V1200" s="1"/>
      <c r="W1200" s="1"/>
      <c r="X1200" s="1"/>
      <c r="Y1200" s="1"/>
      <c r="Z1200" s="1"/>
      <c r="AA1200" s="1"/>
      <c r="AB1200" s="1"/>
      <c r="AC1200" s="1"/>
      <c r="AD1200" s="1"/>
      <c r="AE1200" s="1"/>
      <c r="AF1200" s="1"/>
      <c r="AG1200" s="1"/>
      <c r="AH1200" s="1"/>
      <c r="AI1200" s="1"/>
      <c r="AJ1200" s="1"/>
      <c r="AK1200" s="1"/>
      <c r="AL1200" s="1"/>
      <c r="AM1200" s="1"/>
      <c r="AN1200" s="1"/>
      <c r="AO1200" s="1"/>
      <c r="AP1200" s="1"/>
      <c r="AQ1200" s="1"/>
      <c r="AR1200" s="1"/>
      <c r="AS1200" s="1"/>
      <c r="AT1200" s="1"/>
      <c r="AU1200" s="1"/>
    </row>
    <row r="1201" spans="1:47" ht="20" customHeight="1">
      <c r="A1201" s="48" t="s">
        <v>1519</v>
      </c>
      <c r="B1201" s="49">
        <v>109911</v>
      </c>
      <c r="C1201" s="50" t="s">
        <v>78</v>
      </c>
      <c r="D1201" s="50" t="s">
        <v>79</v>
      </c>
      <c r="E1201" s="50" t="s">
        <v>74</v>
      </c>
      <c r="F1201" s="39">
        <f>'Source Data'!AN1201-'Source Data'!J1201</f>
        <v>75870</v>
      </c>
      <c r="G1201" s="39">
        <f>'Source Data'!AO1201-'Source Data'!K1201</f>
        <v>41529</v>
      </c>
      <c r="H1201" s="39">
        <f>'Source Data'!AP1201-'Source Data'!L1201</f>
        <v>159051</v>
      </c>
      <c r="I1201" s="39">
        <f>'Source Data'!AQ1201-'Source Data'!M1201</f>
        <v>57923</v>
      </c>
      <c r="J1201" s="39">
        <f>'Source Data'!AR1201-'Source Data'!N1201</f>
        <v>200716</v>
      </c>
      <c r="K1201" s="64">
        <f t="shared" si="18"/>
        <v>535089</v>
      </c>
      <c r="L1201" s="1"/>
      <c r="M1201" s="1"/>
      <c r="N1201" s="1"/>
      <c r="O1201" s="1"/>
      <c r="P1201" s="1"/>
      <c r="Q1201" s="1"/>
      <c r="R1201" s="1"/>
      <c r="S1201" s="1"/>
      <c r="T1201" s="1"/>
      <c r="U1201" s="1"/>
      <c r="V1201" s="1"/>
      <c r="W1201" s="1"/>
      <c r="X1201" s="1"/>
      <c r="Y1201" s="1"/>
      <c r="Z1201" s="1"/>
      <c r="AA1201" s="1"/>
      <c r="AB1201" s="1"/>
      <c r="AC1201" s="1"/>
      <c r="AD1201" s="1"/>
      <c r="AE1201" s="1"/>
      <c r="AF1201" s="1"/>
      <c r="AG1201" s="1"/>
      <c r="AH1201" s="1"/>
      <c r="AI1201" s="1"/>
      <c r="AJ1201" s="1"/>
      <c r="AK1201" s="1"/>
      <c r="AL1201" s="1"/>
      <c r="AM1201" s="1"/>
      <c r="AN1201" s="1"/>
      <c r="AO1201" s="1"/>
      <c r="AP1201" s="1"/>
      <c r="AQ1201" s="1"/>
      <c r="AR1201" s="1"/>
      <c r="AS1201" s="1"/>
      <c r="AT1201" s="1"/>
      <c r="AU1201" s="1"/>
    </row>
    <row r="1202" spans="1:47" ht="20" customHeight="1">
      <c r="A1202" s="48" t="s">
        <v>1520</v>
      </c>
      <c r="B1202" s="49">
        <v>243905</v>
      </c>
      <c r="C1202" s="50" t="s">
        <v>322</v>
      </c>
      <c r="D1202" s="50" t="s">
        <v>79</v>
      </c>
      <c r="E1202" s="50" t="s">
        <v>74</v>
      </c>
      <c r="F1202" s="39">
        <f>'Source Data'!AN1202-'Source Data'!J1202</f>
        <v>1398736</v>
      </c>
      <c r="G1202" s="39">
        <f>'Source Data'!AO1202-'Source Data'!K1202</f>
        <v>849843</v>
      </c>
      <c r="H1202" s="39">
        <f>'Source Data'!AP1202-'Source Data'!L1202</f>
        <v>463807</v>
      </c>
      <c r="I1202" s="39">
        <f>'Source Data'!AQ1202-'Source Data'!M1202</f>
        <v>766226</v>
      </c>
      <c r="J1202" s="39">
        <f>'Source Data'!AR1202-'Source Data'!N1202</f>
        <v>1672484</v>
      </c>
      <c r="K1202" s="64">
        <f t="shared" si="18"/>
        <v>5151096</v>
      </c>
      <c r="L1202" s="1"/>
      <c r="M1202" s="1"/>
      <c r="N1202" s="1"/>
      <c r="O1202" s="1"/>
      <c r="P1202" s="1"/>
      <c r="Q1202" s="1"/>
      <c r="R1202" s="1"/>
      <c r="S1202" s="1"/>
      <c r="T1202" s="1"/>
      <c r="U1202" s="1"/>
      <c r="V1202" s="1"/>
      <c r="W1202" s="1"/>
      <c r="X1202" s="1"/>
      <c r="Y1202" s="1"/>
      <c r="Z1202" s="1"/>
      <c r="AA1202" s="1"/>
      <c r="AB1202" s="1"/>
      <c r="AC1202" s="1"/>
      <c r="AD1202" s="1"/>
      <c r="AE1202" s="1"/>
      <c r="AF1202" s="1"/>
      <c r="AG1202" s="1"/>
      <c r="AH1202" s="1"/>
      <c r="AI1202" s="1"/>
      <c r="AJ1202" s="1"/>
      <c r="AK1202" s="1"/>
      <c r="AL1202" s="1"/>
      <c r="AM1202" s="1"/>
      <c r="AN1202" s="1"/>
      <c r="AO1202" s="1"/>
      <c r="AP1202" s="1"/>
      <c r="AQ1202" s="1"/>
      <c r="AR1202" s="1"/>
      <c r="AS1202" s="1"/>
      <c r="AT1202" s="1"/>
      <c r="AU1202" s="1"/>
    </row>
    <row r="1203" spans="1:47" ht="20" customHeight="1">
      <c r="A1203" s="48" t="s">
        <v>1521</v>
      </c>
      <c r="B1203" s="49">
        <v>180904</v>
      </c>
      <c r="C1203" s="50" t="s">
        <v>94</v>
      </c>
      <c r="D1203" s="50" t="s">
        <v>79</v>
      </c>
      <c r="E1203" s="50" t="s">
        <v>74</v>
      </c>
      <c r="F1203" s="39">
        <f>'Source Data'!AN1203-'Source Data'!J1203</f>
        <v>24926</v>
      </c>
      <c r="G1203" s="39">
        <f>'Source Data'!AO1203-'Source Data'!K1203</f>
        <v>56144</v>
      </c>
      <c r="H1203" s="39">
        <f>'Source Data'!AP1203-'Source Data'!L1203</f>
        <v>24979</v>
      </c>
      <c r="I1203" s="39">
        <f>'Source Data'!AQ1203-'Source Data'!M1203</f>
        <v>56866</v>
      </c>
      <c r="J1203" s="39">
        <f>'Source Data'!AR1203-'Source Data'!N1203</f>
        <v>59541</v>
      </c>
      <c r="K1203" s="64">
        <f t="shared" si="18"/>
        <v>222456</v>
      </c>
      <c r="L1203" s="1"/>
      <c r="M1203" s="1"/>
      <c r="N1203" s="1"/>
      <c r="O1203" s="1"/>
      <c r="P1203" s="1"/>
      <c r="Q1203" s="1"/>
      <c r="R1203" s="1"/>
      <c r="S1203" s="1"/>
      <c r="T1203" s="1"/>
      <c r="U1203" s="1"/>
      <c r="V1203" s="1"/>
      <c r="W1203" s="1"/>
      <c r="X1203" s="1"/>
      <c r="Y1203" s="1"/>
      <c r="Z1203" s="1"/>
      <c r="AA1203" s="1"/>
      <c r="AB1203" s="1"/>
      <c r="AC1203" s="1"/>
      <c r="AD1203" s="1"/>
      <c r="AE1203" s="1"/>
      <c r="AF1203" s="1"/>
      <c r="AG1203" s="1"/>
      <c r="AH1203" s="1"/>
      <c r="AI1203" s="1"/>
      <c r="AJ1203" s="1"/>
      <c r="AK1203" s="1"/>
      <c r="AL1203" s="1"/>
      <c r="AM1203" s="1"/>
      <c r="AN1203" s="1"/>
      <c r="AO1203" s="1"/>
      <c r="AP1203" s="1"/>
      <c r="AQ1203" s="1"/>
      <c r="AR1203" s="1"/>
      <c r="AS1203" s="1"/>
      <c r="AT1203" s="1"/>
      <c r="AU1203" s="1"/>
    </row>
    <row r="1204" spans="1:47" ht="20" customHeight="1">
      <c r="A1204" s="48" t="s">
        <v>1522</v>
      </c>
      <c r="B1204" s="49">
        <v>170904</v>
      </c>
      <c r="C1204" s="50" t="s">
        <v>448</v>
      </c>
      <c r="D1204" s="50" t="s">
        <v>79</v>
      </c>
      <c r="E1204" s="50" t="s">
        <v>74</v>
      </c>
      <c r="F1204" s="39">
        <f>'Source Data'!AN1204-'Source Data'!J1204</f>
        <v>1102303</v>
      </c>
      <c r="G1204" s="39">
        <f>'Source Data'!AO1204-'Source Data'!K1204</f>
        <v>847034</v>
      </c>
      <c r="H1204" s="39">
        <f>'Source Data'!AP1204-'Source Data'!L1204</f>
        <v>1374627</v>
      </c>
      <c r="I1204" s="39">
        <f>'Source Data'!AQ1204-'Source Data'!M1204</f>
        <v>1011929</v>
      </c>
      <c r="J1204" s="39">
        <f>'Source Data'!AR1204-'Source Data'!N1204</f>
        <v>454948</v>
      </c>
      <c r="K1204" s="64">
        <f t="shared" si="18"/>
        <v>4790841</v>
      </c>
      <c r="L1204" s="1"/>
      <c r="M1204" s="1"/>
      <c r="N1204" s="1"/>
      <c r="O1204" s="1"/>
      <c r="P1204" s="1"/>
      <c r="Q1204" s="1"/>
      <c r="R1204" s="1"/>
      <c r="S1204" s="1"/>
      <c r="T1204" s="1"/>
      <c r="U1204" s="1"/>
      <c r="V1204" s="1"/>
      <c r="W1204" s="1"/>
      <c r="X1204" s="1"/>
      <c r="Y1204" s="1"/>
      <c r="Z1204" s="1"/>
      <c r="AA1204" s="1"/>
      <c r="AB1204" s="1"/>
      <c r="AC1204" s="1"/>
      <c r="AD1204" s="1"/>
      <c r="AE1204" s="1"/>
      <c r="AF1204" s="1"/>
      <c r="AG1204" s="1"/>
      <c r="AH1204" s="1"/>
      <c r="AI1204" s="1"/>
      <c r="AJ1204" s="1"/>
      <c r="AK1204" s="1"/>
      <c r="AL1204" s="1"/>
      <c r="AM1204" s="1"/>
      <c r="AN1204" s="1"/>
      <c r="AO1204" s="1"/>
      <c r="AP1204" s="1"/>
      <c r="AQ1204" s="1"/>
      <c r="AR1204" s="1"/>
      <c r="AS1204" s="1"/>
      <c r="AT1204" s="1"/>
      <c r="AU1204" s="1"/>
    </row>
    <row r="1205" spans="1:47" ht="20" customHeight="1">
      <c r="A1205" s="48" t="s">
        <v>1523</v>
      </c>
      <c r="B1205" s="49">
        <v>234907</v>
      </c>
      <c r="C1205" s="50" t="s">
        <v>347</v>
      </c>
      <c r="D1205" s="50" t="s">
        <v>79</v>
      </c>
      <c r="E1205" s="50" t="s">
        <v>74</v>
      </c>
      <c r="F1205" s="39">
        <f>'Source Data'!AN1205-'Source Data'!J1205</f>
        <v>632332</v>
      </c>
      <c r="G1205" s="39">
        <f>'Source Data'!AO1205-'Source Data'!K1205</f>
        <v>297446</v>
      </c>
      <c r="H1205" s="39">
        <f>'Source Data'!AP1205-'Source Data'!L1205</f>
        <v>498840</v>
      </c>
      <c r="I1205" s="39">
        <f>'Source Data'!AQ1205-'Source Data'!M1205</f>
        <v>64012</v>
      </c>
      <c r="J1205" s="39">
        <f>'Source Data'!AR1205-'Source Data'!N1205</f>
        <v>398726</v>
      </c>
      <c r="K1205" s="64">
        <f t="shared" si="18"/>
        <v>1891356</v>
      </c>
      <c r="L1205" s="1"/>
      <c r="M1205" s="1"/>
      <c r="N1205" s="1"/>
      <c r="O1205" s="1"/>
      <c r="P1205" s="1"/>
      <c r="Q1205" s="1"/>
      <c r="R1205" s="1"/>
      <c r="S1205" s="1"/>
      <c r="T1205" s="1"/>
      <c r="U1205" s="1"/>
      <c r="V1205" s="1"/>
      <c r="W1205" s="1"/>
      <c r="X1205" s="1"/>
      <c r="Y1205" s="1"/>
      <c r="Z1205" s="1"/>
      <c r="AA1205" s="1"/>
      <c r="AB1205" s="1"/>
      <c r="AC1205" s="1"/>
      <c r="AD1205" s="1"/>
      <c r="AE1205" s="1"/>
      <c r="AF1205" s="1"/>
      <c r="AG1205" s="1"/>
      <c r="AH1205" s="1"/>
      <c r="AI1205" s="1"/>
      <c r="AJ1205" s="1"/>
      <c r="AK1205" s="1"/>
      <c r="AL1205" s="1"/>
      <c r="AM1205" s="1"/>
      <c r="AN1205" s="1"/>
      <c r="AO1205" s="1"/>
      <c r="AP1205" s="1"/>
      <c r="AQ1205" s="1"/>
      <c r="AR1205" s="1"/>
      <c r="AS1205" s="1"/>
      <c r="AT1205" s="1"/>
      <c r="AU1205" s="1"/>
    </row>
    <row r="1206" spans="1:47" ht="20" customHeight="1">
      <c r="A1206" s="48" t="s">
        <v>1524</v>
      </c>
      <c r="B1206" s="49">
        <v>153907</v>
      </c>
      <c r="C1206" s="50" t="s">
        <v>1077</v>
      </c>
      <c r="D1206" s="50" t="s">
        <v>79</v>
      </c>
      <c r="E1206" s="50" t="s">
        <v>74</v>
      </c>
      <c r="F1206" s="39">
        <f>'Source Data'!AN1206-'Source Data'!J1206</f>
        <v>-42326</v>
      </c>
      <c r="G1206" s="39">
        <f>'Source Data'!AO1206-'Source Data'!K1206</f>
        <v>-8560</v>
      </c>
      <c r="H1206" s="39">
        <f>'Source Data'!AP1206-'Source Data'!L1206</f>
        <v>-11625</v>
      </c>
      <c r="I1206" s="39">
        <f>'Source Data'!AQ1206-'Source Data'!M1206</f>
        <v>27291</v>
      </c>
      <c r="J1206" s="39">
        <f>'Source Data'!AR1206-'Source Data'!N1206</f>
        <v>67131</v>
      </c>
      <c r="K1206" s="64">
        <f t="shared" si="18"/>
        <v>31911</v>
      </c>
      <c r="L1206" s="1"/>
      <c r="M1206" s="1"/>
      <c r="N1206" s="1"/>
      <c r="O1206" s="1"/>
      <c r="P1206" s="1"/>
      <c r="Q1206" s="1"/>
      <c r="R1206" s="1"/>
      <c r="S1206" s="1"/>
      <c r="T1206" s="1"/>
      <c r="U1206" s="1"/>
      <c r="V1206" s="1"/>
      <c r="W1206" s="1"/>
      <c r="X1206" s="1"/>
      <c r="Y1206" s="1"/>
      <c r="Z1206" s="1"/>
      <c r="AA1206" s="1"/>
      <c r="AB1206" s="1"/>
      <c r="AC1206" s="1"/>
      <c r="AD1206" s="1"/>
      <c r="AE1206" s="1"/>
      <c r="AF1206" s="1"/>
      <c r="AG1206" s="1"/>
      <c r="AH1206" s="1"/>
      <c r="AI1206" s="1"/>
      <c r="AJ1206" s="1"/>
      <c r="AK1206" s="1"/>
      <c r="AL1206" s="1"/>
      <c r="AM1206" s="1"/>
      <c r="AN1206" s="1"/>
      <c r="AO1206" s="1"/>
      <c r="AP1206" s="1"/>
      <c r="AQ1206" s="1"/>
      <c r="AR1206" s="1"/>
      <c r="AS1206" s="1"/>
      <c r="AT1206" s="1"/>
      <c r="AU1206" s="1"/>
    </row>
    <row r="1207" spans="1:47" ht="20" customHeight="1">
      <c r="A1207" s="48" t="s">
        <v>1525</v>
      </c>
      <c r="B1207" s="49">
        <v>105905</v>
      </c>
      <c r="C1207" s="50" t="s">
        <v>539</v>
      </c>
      <c r="D1207" s="50" t="s">
        <v>79</v>
      </c>
      <c r="E1207" s="50" t="s">
        <v>74</v>
      </c>
      <c r="F1207" s="39">
        <f>'Source Data'!AN1207-'Source Data'!J1207</f>
        <v>188073</v>
      </c>
      <c r="G1207" s="39">
        <f>'Source Data'!AO1207-'Source Data'!K1207</f>
        <v>142586</v>
      </c>
      <c r="H1207" s="39">
        <f>'Source Data'!AP1207-'Source Data'!L1207</f>
        <v>261835</v>
      </c>
      <c r="I1207" s="39">
        <f>'Source Data'!AQ1207-'Source Data'!M1207</f>
        <v>246144</v>
      </c>
      <c r="J1207" s="39">
        <f>'Source Data'!AR1207-'Source Data'!N1207</f>
        <v>155763</v>
      </c>
      <c r="K1207" s="64">
        <f t="shared" si="18"/>
        <v>994401</v>
      </c>
      <c r="L1207" s="1"/>
      <c r="M1207" s="1"/>
      <c r="N1207" s="1"/>
      <c r="O1207" s="1"/>
      <c r="P1207" s="1"/>
      <c r="Q1207" s="1"/>
      <c r="R1207" s="1"/>
      <c r="S1207" s="1"/>
      <c r="T1207" s="1"/>
      <c r="U1207" s="1"/>
      <c r="V1207" s="1"/>
      <c r="W1207" s="1"/>
      <c r="X1207" s="1"/>
      <c r="Y1207" s="1"/>
      <c r="Z1207" s="1"/>
      <c r="AA1207" s="1"/>
      <c r="AB1207" s="1"/>
      <c r="AC1207" s="1"/>
      <c r="AD1207" s="1"/>
      <c r="AE1207" s="1"/>
      <c r="AF1207" s="1"/>
      <c r="AG1207" s="1"/>
      <c r="AH1207" s="1"/>
      <c r="AI1207" s="1"/>
      <c r="AJ1207" s="1"/>
      <c r="AK1207" s="1"/>
      <c r="AL1207" s="1"/>
      <c r="AM1207" s="1"/>
      <c r="AN1207" s="1"/>
      <c r="AO1207" s="1"/>
      <c r="AP1207" s="1"/>
      <c r="AQ1207" s="1"/>
      <c r="AR1207" s="1"/>
      <c r="AS1207" s="1"/>
      <c r="AT1207" s="1"/>
      <c r="AU1207" s="1"/>
    </row>
    <row r="1208" spans="1:47" ht="20" customHeight="1">
      <c r="A1208" s="48" t="s">
        <v>1526</v>
      </c>
      <c r="B1208" s="49">
        <v>5904</v>
      </c>
      <c r="C1208" s="50" t="s">
        <v>150</v>
      </c>
      <c r="D1208" s="50" t="s">
        <v>79</v>
      </c>
      <c r="E1208" s="50" t="s">
        <v>74</v>
      </c>
      <c r="F1208" s="39">
        <f>'Source Data'!AN1208-'Source Data'!J1208</f>
        <v>42512</v>
      </c>
      <c r="G1208" s="39">
        <f>'Source Data'!AO1208-'Source Data'!K1208</f>
        <v>218024</v>
      </c>
      <c r="H1208" s="39">
        <f>'Source Data'!AP1208-'Source Data'!L1208</f>
        <v>116876</v>
      </c>
      <c r="I1208" s="39">
        <f>'Source Data'!AQ1208-'Source Data'!M1208</f>
        <v>51390</v>
      </c>
      <c r="J1208" s="39">
        <f>'Source Data'!AR1208-'Source Data'!N1208</f>
        <v>65088</v>
      </c>
      <c r="K1208" s="64">
        <f t="shared" si="18"/>
        <v>493890</v>
      </c>
      <c r="L1208" s="1"/>
      <c r="M1208" s="1"/>
      <c r="N1208" s="1"/>
      <c r="O1208" s="1"/>
      <c r="P1208" s="1"/>
      <c r="Q1208" s="1"/>
      <c r="R1208" s="1"/>
      <c r="S1208" s="1"/>
      <c r="T1208" s="1"/>
      <c r="U1208" s="1"/>
      <c r="V1208" s="1"/>
      <c r="W1208" s="1"/>
      <c r="X1208" s="1"/>
      <c r="Y1208" s="1"/>
      <c r="Z1208" s="1"/>
      <c r="AA1208" s="1"/>
      <c r="AB1208" s="1"/>
      <c r="AC1208" s="1"/>
      <c r="AD1208" s="1"/>
      <c r="AE1208" s="1"/>
      <c r="AF1208" s="1"/>
      <c r="AG1208" s="1"/>
      <c r="AH1208" s="1"/>
      <c r="AI1208" s="1"/>
      <c r="AJ1208" s="1"/>
      <c r="AK1208" s="1"/>
      <c r="AL1208" s="1"/>
      <c r="AM1208" s="1"/>
      <c r="AN1208" s="1"/>
      <c r="AO1208" s="1"/>
      <c r="AP1208" s="1"/>
      <c r="AQ1208" s="1"/>
      <c r="AR1208" s="1"/>
      <c r="AS1208" s="1"/>
      <c r="AT1208" s="1"/>
      <c r="AU1208" s="1"/>
    </row>
    <row r="1209" spans="1:47" ht="20" customHeight="1">
      <c r="A1209" s="48" t="s">
        <v>1527</v>
      </c>
      <c r="B1209" s="49">
        <v>57828</v>
      </c>
      <c r="C1209" s="50" t="s">
        <v>70</v>
      </c>
      <c r="D1209" s="50" t="s">
        <v>71</v>
      </c>
      <c r="E1209" s="50" t="s">
        <v>74</v>
      </c>
      <c r="F1209" s="39">
        <f>'Source Data'!AN1209-'Source Data'!J1209</f>
        <v>-8998</v>
      </c>
      <c r="G1209" s="39">
        <f>'Source Data'!AO1209-'Source Data'!K1209</f>
        <v>114</v>
      </c>
      <c r="H1209" s="39">
        <f>'Source Data'!AP1209-'Source Data'!L1209</f>
        <v>-68642</v>
      </c>
      <c r="I1209" s="39">
        <f>'Source Data'!AQ1209-'Source Data'!M1209</f>
        <v>103165</v>
      </c>
      <c r="J1209" s="39">
        <f>'Source Data'!AR1209-'Source Data'!N1209</f>
        <v>62440</v>
      </c>
      <c r="K1209" s="64">
        <f t="shared" si="18"/>
        <v>88079</v>
      </c>
      <c r="L1209" s="1"/>
      <c r="M1209" s="1"/>
      <c r="N1209" s="1"/>
      <c r="O1209" s="1"/>
      <c r="P1209" s="1"/>
      <c r="Q1209" s="1"/>
      <c r="R1209" s="1"/>
      <c r="S1209" s="1"/>
      <c r="T1209" s="1"/>
      <c r="U1209" s="1"/>
      <c r="V1209" s="1"/>
      <c r="W1209" s="1"/>
      <c r="X1209" s="1"/>
      <c r="Y1209" s="1"/>
      <c r="Z1209" s="1"/>
      <c r="AA1209" s="1"/>
      <c r="AB1209" s="1"/>
      <c r="AC1209" s="1"/>
      <c r="AD1209" s="1"/>
      <c r="AE1209" s="1"/>
      <c r="AF1209" s="1"/>
      <c r="AG1209" s="1"/>
      <c r="AH1209" s="1"/>
      <c r="AI1209" s="1"/>
      <c r="AJ1209" s="1"/>
      <c r="AK1209" s="1"/>
      <c r="AL1209" s="1"/>
      <c r="AM1209" s="1"/>
      <c r="AN1209" s="1"/>
      <c r="AO1209" s="1"/>
      <c r="AP1209" s="1"/>
      <c r="AQ1209" s="1"/>
      <c r="AR1209" s="1"/>
      <c r="AS1209" s="1"/>
      <c r="AT1209" s="1"/>
      <c r="AU1209" s="1"/>
    </row>
    <row r="1210" spans="1:47" ht="20" customHeight="1">
      <c r="A1210" s="48" t="s">
        <v>1528</v>
      </c>
      <c r="B1210" s="49">
        <v>248902</v>
      </c>
      <c r="C1210" s="50" t="s">
        <v>860</v>
      </c>
      <c r="D1210" s="50" t="s">
        <v>79</v>
      </c>
      <c r="E1210" s="50" t="s">
        <v>74</v>
      </c>
      <c r="F1210" s="39">
        <f>'Source Data'!AN1210-'Source Data'!J1210</f>
        <v>87177</v>
      </c>
      <c r="G1210" s="39">
        <f>'Source Data'!AO1210-'Source Data'!K1210</f>
        <v>455494</v>
      </c>
      <c r="H1210" s="39">
        <f>'Source Data'!AP1210-'Source Data'!L1210</f>
        <v>52464</v>
      </c>
      <c r="I1210" s="39">
        <f>'Source Data'!AQ1210-'Source Data'!M1210</f>
        <v>170641</v>
      </c>
      <c r="J1210" s="39">
        <f>'Source Data'!AR1210-'Source Data'!N1210</f>
        <v>437763</v>
      </c>
      <c r="K1210" s="64">
        <f t="shared" si="18"/>
        <v>1203539</v>
      </c>
      <c r="L1210" s="1"/>
      <c r="M1210" s="1"/>
      <c r="N1210" s="1"/>
      <c r="O1210" s="1"/>
      <c r="P1210" s="1"/>
      <c r="Q1210" s="1"/>
      <c r="R1210" s="1"/>
      <c r="S1210" s="1"/>
      <c r="T1210" s="1"/>
      <c r="U1210" s="1"/>
      <c r="V1210" s="1"/>
      <c r="W1210" s="1"/>
      <c r="X1210" s="1"/>
      <c r="Y1210" s="1"/>
      <c r="Z1210" s="1"/>
      <c r="AA1210" s="1"/>
      <c r="AB1210" s="1"/>
      <c r="AC1210" s="1"/>
      <c r="AD1210" s="1"/>
      <c r="AE1210" s="1"/>
      <c r="AF1210" s="1"/>
      <c r="AG1210" s="1"/>
      <c r="AH1210" s="1"/>
      <c r="AI1210" s="1"/>
      <c r="AJ1210" s="1"/>
      <c r="AK1210" s="1"/>
      <c r="AL1210" s="1"/>
      <c r="AM1210" s="1"/>
      <c r="AN1210" s="1"/>
      <c r="AO1210" s="1"/>
      <c r="AP1210" s="1"/>
      <c r="AQ1210" s="1"/>
      <c r="AR1210" s="1"/>
      <c r="AS1210" s="1"/>
      <c r="AT1210" s="1"/>
      <c r="AU1210" s="1"/>
    </row>
    <row r="1211" spans="1:47" ht="20" customHeight="1">
      <c r="A1211" s="48" t="s">
        <v>1529</v>
      </c>
      <c r="B1211" s="49">
        <v>250907</v>
      </c>
      <c r="C1211" s="50" t="s">
        <v>101</v>
      </c>
      <c r="D1211" s="50" t="s">
        <v>79</v>
      </c>
      <c r="E1211" s="50" t="s">
        <v>74</v>
      </c>
      <c r="F1211" s="39">
        <f>'Source Data'!AN1211-'Source Data'!J1211</f>
        <v>194405</v>
      </c>
      <c r="G1211" s="39">
        <f>'Source Data'!AO1211-'Source Data'!K1211</f>
        <v>176981</v>
      </c>
      <c r="H1211" s="39">
        <f>'Source Data'!AP1211-'Source Data'!L1211</f>
        <v>235339</v>
      </c>
      <c r="I1211" s="39">
        <f>'Source Data'!AQ1211-'Source Data'!M1211</f>
        <v>85880</v>
      </c>
      <c r="J1211" s="39">
        <f>'Source Data'!AR1211-'Source Data'!N1211</f>
        <v>278126</v>
      </c>
      <c r="K1211" s="64">
        <f t="shared" si="18"/>
        <v>970731</v>
      </c>
      <c r="L1211" s="1"/>
      <c r="M1211" s="1"/>
      <c r="N1211" s="1"/>
      <c r="O1211" s="1"/>
      <c r="P1211" s="1"/>
      <c r="Q1211" s="1"/>
      <c r="R1211" s="1"/>
      <c r="S1211" s="1"/>
      <c r="T1211" s="1"/>
      <c r="U1211" s="1"/>
      <c r="V1211" s="1"/>
      <c r="W1211" s="1"/>
      <c r="X1211" s="1"/>
      <c r="Y1211" s="1"/>
      <c r="Z1211" s="1"/>
      <c r="AA1211" s="1"/>
      <c r="AB1211" s="1"/>
      <c r="AC1211" s="1"/>
      <c r="AD1211" s="1"/>
      <c r="AE1211" s="1"/>
      <c r="AF1211" s="1"/>
      <c r="AG1211" s="1"/>
      <c r="AH1211" s="1"/>
      <c r="AI1211" s="1"/>
      <c r="AJ1211" s="1"/>
      <c r="AK1211" s="1"/>
      <c r="AL1211" s="1"/>
      <c r="AM1211" s="1"/>
      <c r="AN1211" s="1"/>
      <c r="AO1211" s="1"/>
      <c r="AP1211" s="1"/>
      <c r="AQ1211" s="1"/>
      <c r="AR1211" s="1"/>
      <c r="AS1211" s="1"/>
      <c r="AT1211" s="1"/>
      <c r="AU1211" s="1"/>
    </row>
    <row r="1212" spans="1:47" ht="20" customHeight="1">
      <c r="A1212" s="48" t="s">
        <v>1530</v>
      </c>
      <c r="B1212" s="49">
        <v>212910</v>
      </c>
      <c r="C1212" s="50" t="s">
        <v>157</v>
      </c>
      <c r="D1212" s="50" t="s">
        <v>79</v>
      </c>
      <c r="E1212" s="50" t="s">
        <v>74</v>
      </c>
      <c r="F1212" s="39">
        <f>'Source Data'!AN1212-'Source Data'!J1212</f>
        <v>154706</v>
      </c>
      <c r="G1212" s="39">
        <f>'Source Data'!AO1212-'Source Data'!K1212</f>
        <v>200200</v>
      </c>
      <c r="H1212" s="39">
        <f>'Source Data'!AP1212-'Source Data'!L1212</f>
        <v>202695</v>
      </c>
      <c r="I1212" s="39">
        <f>'Source Data'!AQ1212-'Source Data'!M1212</f>
        <v>115719</v>
      </c>
      <c r="J1212" s="39">
        <f>'Source Data'!AR1212-'Source Data'!N1212</f>
        <v>103854</v>
      </c>
      <c r="K1212" s="64">
        <f t="shared" si="18"/>
        <v>777174</v>
      </c>
      <c r="L1212" s="1"/>
      <c r="M1212" s="1"/>
      <c r="N1212" s="1"/>
      <c r="O1212" s="1"/>
      <c r="P1212" s="1"/>
      <c r="Q1212" s="1"/>
      <c r="R1212" s="1"/>
      <c r="S1212" s="1"/>
      <c r="T1212" s="1"/>
      <c r="U1212" s="1"/>
      <c r="V1212" s="1"/>
      <c r="W1212" s="1"/>
      <c r="X1212" s="1"/>
      <c r="Y1212" s="1"/>
      <c r="Z1212" s="1"/>
      <c r="AA1212" s="1"/>
      <c r="AB1212" s="1"/>
      <c r="AC1212" s="1"/>
      <c r="AD1212" s="1"/>
      <c r="AE1212" s="1"/>
      <c r="AF1212" s="1"/>
      <c r="AG1212" s="1"/>
      <c r="AH1212" s="1"/>
      <c r="AI1212" s="1"/>
      <c r="AJ1212" s="1"/>
      <c r="AK1212" s="1"/>
      <c r="AL1212" s="1"/>
      <c r="AM1212" s="1"/>
      <c r="AN1212" s="1"/>
      <c r="AO1212" s="1"/>
      <c r="AP1212" s="1"/>
      <c r="AQ1212" s="1"/>
      <c r="AR1212" s="1"/>
      <c r="AS1212" s="1"/>
      <c r="AT1212" s="1"/>
      <c r="AU1212" s="1"/>
    </row>
    <row r="1213" spans="1:47" ht="20" customHeight="1">
      <c r="A1213" s="48" t="s">
        <v>1531</v>
      </c>
      <c r="B1213" s="49">
        <v>200904</v>
      </c>
      <c r="C1213" s="50" t="s">
        <v>185</v>
      </c>
      <c r="D1213" s="50" t="s">
        <v>79</v>
      </c>
      <c r="E1213" s="50" t="s">
        <v>74</v>
      </c>
      <c r="F1213" s="39">
        <f>'Source Data'!AN1213-'Source Data'!J1213</f>
        <v>57912</v>
      </c>
      <c r="G1213" s="39">
        <f>'Source Data'!AO1213-'Source Data'!K1213</f>
        <v>12058</v>
      </c>
      <c r="H1213" s="39">
        <f>'Source Data'!AP1213-'Source Data'!L1213</f>
        <v>63499</v>
      </c>
      <c r="I1213" s="39">
        <f>'Source Data'!AQ1213-'Source Data'!M1213</f>
        <v>-40572</v>
      </c>
      <c r="J1213" s="39">
        <f>'Source Data'!AR1213-'Source Data'!N1213</f>
        <v>60678</v>
      </c>
      <c r="K1213" s="64">
        <f t="shared" si="18"/>
        <v>153575</v>
      </c>
      <c r="L1213" s="1"/>
      <c r="M1213" s="1"/>
      <c r="N1213" s="1"/>
      <c r="O1213" s="1"/>
      <c r="P1213" s="1"/>
      <c r="Q1213" s="1"/>
      <c r="R1213" s="1"/>
      <c r="S1213" s="1"/>
      <c r="T1213" s="1"/>
      <c r="U1213" s="1"/>
      <c r="V1213" s="1"/>
      <c r="W1213" s="1"/>
      <c r="X1213" s="1"/>
      <c r="Y1213" s="1"/>
      <c r="Z1213" s="1"/>
      <c r="AA1213" s="1"/>
      <c r="AB1213" s="1"/>
      <c r="AC1213" s="1"/>
      <c r="AD1213" s="1"/>
      <c r="AE1213" s="1"/>
      <c r="AF1213" s="1"/>
      <c r="AG1213" s="1"/>
      <c r="AH1213" s="1"/>
      <c r="AI1213" s="1"/>
      <c r="AJ1213" s="1"/>
      <c r="AK1213" s="1"/>
      <c r="AL1213" s="1"/>
      <c r="AM1213" s="1"/>
      <c r="AN1213" s="1"/>
      <c r="AO1213" s="1"/>
      <c r="AP1213" s="1"/>
      <c r="AQ1213" s="1"/>
      <c r="AR1213" s="1"/>
      <c r="AS1213" s="1"/>
      <c r="AT1213" s="1"/>
      <c r="AU1213" s="1"/>
    </row>
    <row r="1214" spans="1:47" ht="20" customHeight="1">
      <c r="A1214" s="48" t="s">
        <v>1532</v>
      </c>
      <c r="B1214" s="49">
        <v>174906</v>
      </c>
      <c r="C1214" s="50" t="s">
        <v>372</v>
      </c>
      <c r="D1214" s="50" t="s">
        <v>79</v>
      </c>
      <c r="E1214" s="50" t="s">
        <v>74</v>
      </c>
      <c r="F1214" s="39">
        <f>'Source Data'!AN1214-'Source Data'!J1214</f>
        <v>188284</v>
      </c>
      <c r="G1214" s="39">
        <f>'Source Data'!AO1214-'Source Data'!K1214</f>
        <v>333157</v>
      </c>
      <c r="H1214" s="39">
        <f>'Source Data'!AP1214-'Source Data'!L1214</f>
        <v>110523</v>
      </c>
      <c r="I1214" s="39">
        <f>'Source Data'!AQ1214-'Source Data'!M1214</f>
        <v>131985</v>
      </c>
      <c r="J1214" s="39">
        <f>'Source Data'!AR1214-'Source Data'!N1214</f>
        <v>69130</v>
      </c>
      <c r="K1214" s="64">
        <f t="shared" si="18"/>
        <v>833079</v>
      </c>
      <c r="L1214" s="1"/>
      <c r="M1214" s="1"/>
      <c r="N1214" s="1"/>
      <c r="O1214" s="1"/>
      <c r="P1214" s="1"/>
      <c r="Q1214" s="1"/>
      <c r="R1214" s="1"/>
      <c r="S1214" s="1"/>
      <c r="T1214" s="1"/>
      <c r="U1214" s="1"/>
      <c r="V1214" s="1"/>
      <c r="W1214" s="1"/>
      <c r="X1214" s="1"/>
      <c r="Y1214" s="1"/>
      <c r="Z1214" s="1"/>
      <c r="AA1214" s="1"/>
      <c r="AB1214" s="1"/>
      <c r="AC1214" s="1"/>
      <c r="AD1214" s="1"/>
      <c r="AE1214" s="1"/>
      <c r="AF1214" s="1"/>
      <c r="AG1214" s="1"/>
      <c r="AH1214" s="1"/>
      <c r="AI1214" s="1"/>
      <c r="AJ1214" s="1"/>
      <c r="AK1214" s="1"/>
      <c r="AL1214" s="1"/>
      <c r="AM1214" s="1"/>
      <c r="AN1214" s="1"/>
      <c r="AO1214" s="1"/>
      <c r="AP1214" s="1"/>
      <c r="AQ1214" s="1"/>
      <c r="AR1214" s="1"/>
      <c r="AS1214" s="1"/>
      <c r="AT1214" s="1"/>
      <c r="AU1214" s="1"/>
    </row>
    <row r="1215" spans="1:47" ht="20" customHeight="1">
      <c r="A1215" s="48" t="s">
        <v>1533</v>
      </c>
      <c r="B1215" s="49">
        <v>116909</v>
      </c>
      <c r="C1215" s="50" t="s">
        <v>237</v>
      </c>
      <c r="D1215" s="50" t="s">
        <v>79</v>
      </c>
      <c r="E1215" s="50" t="s">
        <v>74</v>
      </c>
      <c r="F1215" s="39">
        <f>'Source Data'!AN1215-'Source Data'!J1215</f>
        <v>117695</v>
      </c>
      <c r="G1215" s="39">
        <f>'Source Data'!AO1215-'Source Data'!K1215</f>
        <v>52733</v>
      </c>
      <c r="H1215" s="39">
        <f>'Source Data'!AP1215-'Source Data'!L1215</f>
        <v>116844</v>
      </c>
      <c r="I1215" s="39">
        <f>'Source Data'!AQ1215-'Source Data'!M1215</f>
        <v>72515</v>
      </c>
      <c r="J1215" s="39">
        <f>'Source Data'!AR1215-'Source Data'!N1215</f>
        <v>80311</v>
      </c>
      <c r="K1215" s="64">
        <f t="shared" si="18"/>
        <v>440098</v>
      </c>
      <c r="L1215" s="1"/>
      <c r="M1215" s="1"/>
      <c r="N1215" s="1"/>
      <c r="O1215" s="1"/>
      <c r="P1215" s="1"/>
      <c r="Q1215" s="1"/>
      <c r="R1215" s="1"/>
      <c r="S1215" s="1"/>
      <c r="T1215" s="1"/>
      <c r="U1215" s="1"/>
      <c r="V1215" s="1"/>
      <c r="W1215" s="1"/>
      <c r="X1215" s="1"/>
      <c r="Y1215" s="1"/>
      <c r="Z1215" s="1"/>
      <c r="AA1215" s="1"/>
      <c r="AB1215" s="1"/>
      <c r="AC1215" s="1"/>
      <c r="AD1215" s="1"/>
      <c r="AE1215" s="1"/>
      <c r="AF1215" s="1"/>
      <c r="AG1215" s="1"/>
      <c r="AH1215" s="1"/>
      <c r="AI1215" s="1"/>
      <c r="AJ1215" s="1"/>
      <c r="AK1215" s="1"/>
      <c r="AL1215" s="1"/>
      <c r="AM1215" s="1"/>
      <c r="AN1215" s="1"/>
      <c r="AO1215" s="1"/>
      <c r="AP1215" s="1"/>
      <c r="AQ1215" s="1"/>
      <c r="AR1215" s="1"/>
      <c r="AS1215" s="1"/>
      <c r="AT1215" s="1"/>
      <c r="AU1215" s="1"/>
    </row>
    <row r="1216" spans="1:47" ht="20" customHeight="1">
      <c r="A1216" s="48" t="s">
        <v>1534</v>
      </c>
      <c r="B1216" s="49">
        <v>196902</v>
      </c>
      <c r="C1216" s="50" t="s">
        <v>172</v>
      </c>
      <c r="D1216" s="50" t="s">
        <v>79</v>
      </c>
      <c r="E1216" s="50" t="s">
        <v>74</v>
      </c>
      <c r="F1216" s="39">
        <f>'Source Data'!AN1216-'Source Data'!J1216</f>
        <v>26494</v>
      </c>
      <c r="G1216" s="39">
        <f>'Source Data'!AO1216-'Source Data'!K1216</f>
        <v>-6346</v>
      </c>
      <c r="H1216" s="39">
        <f>'Source Data'!AP1216-'Source Data'!L1216</f>
        <v>49884</v>
      </c>
      <c r="I1216" s="39">
        <f>'Source Data'!AQ1216-'Source Data'!M1216</f>
        <v>-1212</v>
      </c>
      <c r="J1216" s="39">
        <f>'Source Data'!AR1216-'Source Data'!N1216</f>
        <v>109936</v>
      </c>
      <c r="K1216" s="64">
        <f t="shared" si="18"/>
        <v>178756</v>
      </c>
      <c r="L1216" s="1"/>
      <c r="M1216" s="1"/>
      <c r="N1216" s="1"/>
      <c r="O1216" s="1"/>
      <c r="P1216" s="1"/>
      <c r="Q1216" s="1"/>
      <c r="R1216" s="1"/>
      <c r="S1216" s="1"/>
      <c r="T1216" s="1"/>
      <c r="U1216" s="1"/>
      <c r="V1216" s="1"/>
      <c r="W1216" s="1"/>
      <c r="X1216" s="1"/>
      <c r="Y1216" s="1"/>
      <c r="Z1216" s="1"/>
      <c r="AA1216" s="1"/>
      <c r="AB1216" s="1"/>
      <c r="AC1216" s="1"/>
      <c r="AD1216" s="1"/>
      <c r="AE1216" s="1"/>
      <c r="AF1216" s="1"/>
      <c r="AG1216" s="1"/>
      <c r="AH1216" s="1"/>
      <c r="AI1216" s="1"/>
      <c r="AJ1216" s="1"/>
      <c r="AK1216" s="1"/>
      <c r="AL1216" s="1"/>
      <c r="AM1216" s="1"/>
      <c r="AN1216" s="1"/>
      <c r="AO1216" s="1"/>
      <c r="AP1216" s="1"/>
      <c r="AQ1216" s="1"/>
      <c r="AR1216" s="1"/>
      <c r="AS1216" s="1"/>
      <c r="AT1216" s="1"/>
      <c r="AU1216" s="1"/>
    </row>
    <row r="1217" spans="1:47" ht="20" customHeight="1">
      <c r="A1217" s="48" t="s">
        <v>1535</v>
      </c>
      <c r="B1217" s="49">
        <v>224902</v>
      </c>
      <c r="C1217" s="50" t="s">
        <v>1415</v>
      </c>
      <c r="D1217" s="50" t="s">
        <v>79</v>
      </c>
      <c r="E1217" s="50" t="s">
        <v>74</v>
      </c>
      <c r="F1217" s="39">
        <f>'Source Data'!AN1217-'Source Data'!J1217</f>
        <v>7290</v>
      </c>
      <c r="G1217" s="39">
        <f>'Source Data'!AO1217-'Source Data'!K1217</f>
        <v>60180</v>
      </c>
      <c r="H1217" s="39">
        <f>'Source Data'!AP1217-'Source Data'!L1217</f>
        <v>36641</v>
      </c>
      <c r="I1217" s="39">
        <f>'Source Data'!AQ1217-'Source Data'!M1217</f>
        <v>26063</v>
      </c>
      <c r="J1217" s="39">
        <f>'Source Data'!AR1217-'Source Data'!N1217</f>
        <v>29369</v>
      </c>
      <c r="K1217" s="64">
        <f t="shared" si="18"/>
        <v>159543</v>
      </c>
      <c r="L1217" s="1"/>
      <c r="M1217" s="1"/>
      <c r="N1217" s="1"/>
      <c r="O1217" s="1"/>
      <c r="P1217" s="1"/>
      <c r="Q1217" s="1"/>
      <c r="R1217" s="1"/>
      <c r="S1217" s="1"/>
      <c r="T1217" s="1"/>
      <c r="U1217" s="1"/>
      <c r="V1217" s="1"/>
      <c r="W1217" s="1"/>
      <c r="X1217" s="1"/>
      <c r="Y1217" s="1"/>
      <c r="Z1217" s="1"/>
      <c r="AA1217" s="1"/>
      <c r="AB1217" s="1"/>
      <c r="AC1217" s="1"/>
      <c r="AD1217" s="1"/>
      <c r="AE1217" s="1"/>
      <c r="AF1217" s="1"/>
      <c r="AG1217" s="1"/>
      <c r="AH1217" s="1"/>
      <c r="AI1217" s="1"/>
      <c r="AJ1217" s="1"/>
      <c r="AK1217" s="1"/>
      <c r="AL1217" s="1"/>
      <c r="AM1217" s="1"/>
      <c r="AN1217" s="1"/>
      <c r="AO1217" s="1"/>
      <c r="AP1217" s="1"/>
      <c r="AQ1217" s="1"/>
      <c r="AR1217" s="1"/>
      <c r="AS1217" s="1"/>
      <c r="AT1217" s="1"/>
      <c r="AU1217" s="1"/>
    </row>
    <row r="1218" spans="1:47" ht="20" customHeight="1">
      <c r="A1218" s="48" t="s">
        <v>1536</v>
      </c>
      <c r="B1218" s="49">
        <v>229903</v>
      </c>
      <c r="C1218" s="50" t="s">
        <v>387</v>
      </c>
      <c r="D1218" s="50" t="s">
        <v>79</v>
      </c>
      <c r="E1218" s="50" t="s">
        <v>74</v>
      </c>
      <c r="F1218" s="39">
        <f>'Source Data'!AN1218-'Source Data'!J1218</f>
        <v>21889</v>
      </c>
      <c r="G1218" s="39">
        <f>'Source Data'!AO1218-'Source Data'!K1218</f>
        <v>66216</v>
      </c>
      <c r="H1218" s="39">
        <f>'Source Data'!AP1218-'Source Data'!L1218</f>
        <v>167482</v>
      </c>
      <c r="I1218" s="39">
        <f>'Source Data'!AQ1218-'Source Data'!M1218</f>
        <v>77036</v>
      </c>
      <c r="J1218" s="39">
        <f>'Source Data'!AR1218-'Source Data'!N1218</f>
        <v>116464</v>
      </c>
      <c r="K1218" s="64">
        <f t="shared" si="18"/>
        <v>449087</v>
      </c>
      <c r="L1218" s="1"/>
      <c r="M1218" s="1"/>
      <c r="N1218" s="1"/>
      <c r="O1218" s="1"/>
      <c r="P1218" s="1"/>
      <c r="Q1218" s="1"/>
      <c r="R1218" s="1"/>
      <c r="S1218" s="1"/>
      <c r="T1218" s="1"/>
      <c r="U1218" s="1"/>
      <c r="V1218" s="1"/>
      <c r="W1218" s="1"/>
      <c r="X1218" s="1"/>
      <c r="Y1218" s="1"/>
      <c r="Z1218" s="1"/>
      <c r="AA1218" s="1"/>
      <c r="AB1218" s="1"/>
      <c r="AC1218" s="1"/>
      <c r="AD1218" s="1"/>
      <c r="AE1218" s="1"/>
      <c r="AF1218" s="1"/>
      <c r="AG1218" s="1"/>
      <c r="AH1218" s="1"/>
      <c r="AI1218" s="1"/>
      <c r="AJ1218" s="1"/>
      <c r="AK1218" s="1"/>
      <c r="AL1218" s="1"/>
      <c r="AM1218" s="1"/>
      <c r="AN1218" s="1"/>
      <c r="AO1218" s="1"/>
      <c r="AP1218" s="1"/>
      <c r="AQ1218" s="1"/>
      <c r="AR1218" s="1"/>
      <c r="AS1218" s="1"/>
      <c r="AT1218" s="1"/>
      <c r="AU1218" s="1"/>
    </row>
    <row r="1219" spans="1:47" ht="20" customHeight="1">
      <c r="A1219" s="48" t="s">
        <v>1537</v>
      </c>
      <c r="B1219" s="49">
        <v>81905</v>
      </c>
      <c r="C1219" s="50" t="s">
        <v>525</v>
      </c>
      <c r="D1219" s="50" t="s">
        <v>79</v>
      </c>
      <c r="E1219" s="50" t="s">
        <v>74</v>
      </c>
      <c r="F1219" s="39">
        <f>'Source Data'!AN1219-'Source Data'!J1219</f>
        <v>51741</v>
      </c>
      <c r="G1219" s="39">
        <f>'Source Data'!AO1219-'Source Data'!K1219</f>
        <v>108195</v>
      </c>
      <c r="H1219" s="39">
        <f>'Source Data'!AP1219-'Source Data'!L1219</f>
        <v>47503</v>
      </c>
      <c r="I1219" s="39">
        <f>'Source Data'!AQ1219-'Source Data'!M1219</f>
        <v>43475</v>
      </c>
      <c r="J1219" s="39">
        <f>'Source Data'!AR1219-'Source Data'!N1219</f>
        <v>57389</v>
      </c>
      <c r="K1219" s="64">
        <f t="shared" si="18"/>
        <v>308303</v>
      </c>
      <c r="L1219" s="1"/>
      <c r="M1219" s="1"/>
      <c r="N1219" s="1"/>
      <c r="O1219" s="1"/>
      <c r="P1219" s="1"/>
      <c r="Q1219" s="1"/>
      <c r="R1219" s="1"/>
      <c r="S1219" s="1"/>
      <c r="T1219" s="1"/>
      <c r="U1219" s="1"/>
      <c r="V1219" s="1"/>
      <c r="W1219" s="1"/>
      <c r="X1219" s="1"/>
      <c r="Y1219" s="1"/>
      <c r="Z1219" s="1"/>
      <c r="AA1219" s="1"/>
      <c r="AB1219" s="1"/>
      <c r="AC1219" s="1"/>
      <c r="AD1219" s="1"/>
      <c r="AE1219" s="1"/>
      <c r="AF1219" s="1"/>
      <c r="AG1219" s="1"/>
      <c r="AH1219" s="1"/>
      <c r="AI1219" s="1"/>
      <c r="AJ1219" s="1"/>
      <c r="AK1219" s="1"/>
      <c r="AL1219" s="1"/>
      <c r="AM1219" s="1"/>
      <c r="AN1219" s="1"/>
      <c r="AO1219" s="1"/>
      <c r="AP1219" s="1"/>
      <c r="AQ1219" s="1"/>
      <c r="AR1219" s="1"/>
      <c r="AS1219" s="1"/>
      <c r="AT1219" s="1"/>
      <c r="AU1219" s="1"/>
    </row>
    <row r="1220" spans="1:47" ht="20" customHeight="1">
      <c r="A1220" s="48" t="s">
        <v>1538</v>
      </c>
      <c r="B1220" s="49">
        <v>43914</v>
      </c>
      <c r="C1220" s="50" t="s">
        <v>112</v>
      </c>
      <c r="D1220" s="50" t="s">
        <v>79</v>
      </c>
      <c r="E1220" s="50" t="s">
        <v>74</v>
      </c>
      <c r="F1220" s="39">
        <f>'Source Data'!AN1220-'Source Data'!J1220</f>
        <v>2715003</v>
      </c>
      <c r="G1220" s="39">
        <f>'Source Data'!AO1220-'Source Data'!K1220</f>
        <v>1086353</v>
      </c>
      <c r="H1220" s="39">
        <f>'Source Data'!AP1220-'Source Data'!L1220</f>
        <v>2667458</v>
      </c>
      <c r="I1220" s="39">
        <f>'Source Data'!AQ1220-'Source Data'!M1220</f>
        <v>947807</v>
      </c>
      <c r="J1220" s="39">
        <f>'Source Data'!AR1220-'Source Data'!N1220</f>
        <v>2024811</v>
      </c>
      <c r="K1220" s="64">
        <f t="shared" si="18"/>
        <v>9441432</v>
      </c>
      <c r="L1220" s="1"/>
      <c r="M1220" s="1"/>
      <c r="N1220" s="1"/>
      <c r="O1220" s="1"/>
      <c r="P1220" s="1"/>
      <c r="Q1220" s="1"/>
      <c r="R1220" s="1"/>
      <c r="S1220" s="1"/>
      <c r="T1220" s="1"/>
      <c r="U1220" s="1"/>
      <c r="V1220" s="1"/>
      <c r="W1220" s="1"/>
      <c r="X1220" s="1"/>
      <c r="Y1220" s="1"/>
      <c r="Z1220" s="1"/>
      <c r="AA1220" s="1"/>
      <c r="AB1220" s="1"/>
      <c r="AC1220" s="1"/>
      <c r="AD1220" s="1"/>
      <c r="AE1220" s="1"/>
      <c r="AF1220" s="1"/>
      <c r="AG1220" s="1"/>
      <c r="AH1220" s="1"/>
      <c r="AI1220" s="1"/>
      <c r="AJ1220" s="1"/>
      <c r="AK1220" s="1"/>
      <c r="AL1220" s="1"/>
      <c r="AM1220" s="1"/>
      <c r="AN1220" s="1"/>
      <c r="AO1220" s="1"/>
      <c r="AP1220" s="1"/>
      <c r="AQ1220" s="1"/>
      <c r="AR1220" s="1"/>
      <c r="AS1220" s="1"/>
      <c r="AT1220" s="1"/>
      <c r="AU1220" s="1"/>
    </row>
    <row r="1221" spans="1:47" ht="20" customHeight="1">
      <c r="A1221" s="48" t="s">
        <v>1538</v>
      </c>
      <c r="B1221" s="49">
        <v>221912</v>
      </c>
      <c r="C1221" s="50" t="s">
        <v>83</v>
      </c>
      <c r="D1221" s="50" t="s">
        <v>79</v>
      </c>
      <c r="E1221" s="50" t="s">
        <v>74</v>
      </c>
      <c r="F1221" s="39">
        <f>'Source Data'!AN1221-'Source Data'!J1221</f>
        <v>608727</v>
      </c>
      <c r="G1221" s="39">
        <f>'Source Data'!AO1221-'Source Data'!K1221</f>
        <v>1143633</v>
      </c>
      <c r="H1221" s="39">
        <f>'Source Data'!AP1221-'Source Data'!L1221</f>
        <v>535167</v>
      </c>
      <c r="I1221" s="39">
        <f>'Source Data'!AQ1221-'Source Data'!M1221</f>
        <v>215027</v>
      </c>
      <c r="J1221" s="39">
        <f>'Source Data'!AR1221-'Source Data'!N1221</f>
        <v>544629</v>
      </c>
      <c r="K1221" s="64">
        <f t="shared" si="18"/>
        <v>3047183</v>
      </c>
      <c r="L1221" s="1"/>
      <c r="M1221" s="1"/>
      <c r="N1221" s="1"/>
      <c r="O1221" s="1"/>
      <c r="P1221" s="1"/>
      <c r="Q1221" s="1"/>
      <c r="R1221" s="1"/>
      <c r="S1221" s="1"/>
      <c r="T1221" s="1"/>
      <c r="U1221" s="1"/>
      <c r="V1221" s="1"/>
      <c r="W1221" s="1"/>
      <c r="X1221" s="1"/>
      <c r="Y1221" s="1"/>
      <c r="Z1221" s="1"/>
      <c r="AA1221" s="1"/>
      <c r="AB1221" s="1"/>
      <c r="AC1221" s="1"/>
      <c r="AD1221" s="1"/>
      <c r="AE1221" s="1"/>
      <c r="AF1221" s="1"/>
      <c r="AG1221" s="1"/>
      <c r="AH1221" s="1"/>
      <c r="AI1221" s="1"/>
      <c r="AJ1221" s="1"/>
      <c r="AK1221" s="1"/>
      <c r="AL1221" s="1"/>
      <c r="AM1221" s="1"/>
      <c r="AN1221" s="1"/>
      <c r="AO1221" s="1"/>
      <c r="AP1221" s="1"/>
      <c r="AQ1221" s="1"/>
      <c r="AR1221" s="1"/>
      <c r="AS1221" s="1"/>
      <c r="AT1221" s="1"/>
      <c r="AU1221" s="1"/>
    </row>
    <row r="1222" spans="1:47" ht="20" customHeight="1">
      <c r="A1222" s="48" t="s">
        <v>1539</v>
      </c>
      <c r="B1222" s="49">
        <v>250905</v>
      </c>
      <c r="C1222" s="50" t="s">
        <v>101</v>
      </c>
      <c r="D1222" s="50" t="s">
        <v>79</v>
      </c>
      <c r="E1222" s="50" t="s">
        <v>74</v>
      </c>
      <c r="F1222" s="39">
        <f>'Source Data'!AN1222-'Source Data'!J1222</f>
        <v>-4884</v>
      </c>
      <c r="G1222" s="39">
        <f>'Source Data'!AO1222-'Source Data'!K1222</f>
        <v>70919</v>
      </c>
      <c r="H1222" s="39">
        <f>'Source Data'!AP1222-'Source Data'!L1222</f>
        <v>81731</v>
      </c>
      <c r="I1222" s="39">
        <f>'Source Data'!AQ1222-'Source Data'!M1222</f>
        <v>76379</v>
      </c>
      <c r="J1222" s="39">
        <f>'Source Data'!AR1222-'Source Data'!N1222</f>
        <v>34571</v>
      </c>
      <c r="K1222" s="64">
        <f t="shared" ref="K1222:K1285" si="19">SUM(F1222:J1222)</f>
        <v>258716</v>
      </c>
      <c r="L1222" s="1"/>
      <c r="M1222" s="1"/>
      <c r="N1222" s="1"/>
      <c r="O1222" s="1"/>
      <c r="P1222" s="1"/>
      <c r="Q1222" s="1"/>
      <c r="R1222" s="1"/>
      <c r="S1222" s="1"/>
      <c r="T1222" s="1"/>
      <c r="U1222" s="1"/>
      <c r="V1222" s="1"/>
      <c r="W1222" s="1"/>
      <c r="X1222" s="1"/>
      <c r="Y1222" s="1"/>
      <c r="Z1222" s="1"/>
      <c r="AA1222" s="1"/>
      <c r="AB1222" s="1"/>
      <c r="AC1222" s="1"/>
      <c r="AD1222" s="1"/>
      <c r="AE1222" s="1"/>
      <c r="AF1222" s="1"/>
      <c r="AG1222" s="1"/>
      <c r="AH1222" s="1"/>
      <c r="AI1222" s="1"/>
      <c r="AJ1222" s="1"/>
      <c r="AK1222" s="1"/>
      <c r="AL1222" s="1"/>
      <c r="AM1222" s="1"/>
      <c r="AN1222" s="1"/>
      <c r="AO1222" s="1"/>
      <c r="AP1222" s="1"/>
      <c r="AQ1222" s="1"/>
      <c r="AR1222" s="1"/>
      <c r="AS1222" s="1"/>
      <c r="AT1222" s="1"/>
      <c r="AU1222" s="1"/>
    </row>
    <row r="1223" spans="1:47" ht="20" customHeight="1">
      <c r="A1223" s="48" t="s">
        <v>1540</v>
      </c>
      <c r="B1223" s="49">
        <v>101873</v>
      </c>
      <c r="C1223" s="50" t="s">
        <v>76</v>
      </c>
      <c r="D1223" s="50" t="s">
        <v>71</v>
      </c>
      <c r="E1223" s="50" t="s">
        <v>289</v>
      </c>
      <c r="F1223" s="39">
        <f>'Source Data'!AN1223-'Source Data'!J1223</f>
        <v>144724</v>
      </c>
      <c r="G1223" s="39">
        <f>'Source Data'!AO1223-'Source Data'!K1223</f>
        <v>58805</v>
      </c>
      <c r="H1223" s="39">
        <f>'Source Data'!AP1223-'Source Data'!L1223</f>
        <v>9388</v>
      </c>
      <c r="I1223" s="39">
        <f>'Source Data'!AQ1223-'Source Data'!M1223</f>
        <v>15791</v>
      </c>
      <c r="J1223" s="39">
        <f>'Source Data'!AR1223-'Source Data'!N1223</f>
        <v>7349</v>
      </c>
      <c r="K1223" s="64">
        <f t="shared" si="19"/>
        <v>236057</v>
      </c>
      <c r="L1223" s="1"/>
      <c r="M1223" s="1"/>
      <c r="N1223" s="1"/>
      <c r="O1223" s="1"/>
      <c r="P1223" s="1"/>
      <c r="Q1223" s="1"/>
      <c r="R1223" s="1"/>
      <c r="S1223" s="1"/>
      <c r="T1223" s="1"/>
      <c r="U1223" s="1"/>
      <c r="V1223" s="1"/>
      <c r="W1223" s="1"/>
      <c r="X1223" s="1"/>
      <c r="Y1223" s="1"/>
      <c r="Z1223" s="1"/>
      <c r="AA1223" s="1"/>
      <c r="AB1223" s="1"/>
      <c r="AC1223" s="1"/>
      <c r="AD1223" s="1"/>
      <c r="AE1223" s="1"/>
      <c r="AF1223" s="1"/>
      <c r="AG1223" s="1"/>
      <c r="AH1223" s="1"/>
      <c r="AI1223" s="1"/>
      <c r="AJ1223" s="1"/>
      <c r="AK1223" s="1"/>
      <c r="AL1223" s="1"/>
      <c r="AM1223" s="1"/>
      <c r="AN1223" s="1"/>
      <c r="AO1223" s="1"/>
      <c r="AP1223" s="1"/>
      <c r="AQ1223" s="1"/>
      <c r="AR1223" s="1"/>
      <c r="AS1223" s="1"/>
      <c r="AT1223" s="1"/>
      <c r="AU1223" s="1"/>
    </row>
    <row r="1224" spans="1:47" ht="20" customHeight="1">
      <c r="A1224" s="48" t="s">
        <v>1541</v>
      </c>
      <c r="B1224" s="49">
        <v>101845</v>
      </c>
      <c r="C1224" s="50" t="s">
        <v>76</v>
      </c>
      <c r="D1224" s="50" t="s">
        <v>71</v>
      </c>
      <c r="E1224" s="50" t="s">
        <v>74</v>
      </c>
      <c r="F1224" s="39">
        <f>'Source Data'!AN1224-'Source Data'!J1224</f>
        <v>7218254</v>
      </c>
      <c r="G1224" s="39">
        <f>'Source Data'!AO1224-'Source Data'!K1224</f>
        <v>5053197</v>
      </c>
      <c r="H1224" s="39">
        <f>'Source Data'!AP1224-'Source Data'!L1224</f>
        <v>7001667</v>
      </c>
      <c r="I1224" s="39">
        <f>'Source Data'!AQ1224-'Source Data'!M1224</f>
        <v>3231508</v>
      </c>
      <c r="J1224" s="39">
        <f>'Source Data'!AR1224-'Source Data'!N1224</f>
        <v>1552527</v>
      </c>
      <c r="K1224" s="64">
        <f t="shared" si="19"/>
        <v>24057153</v>
      </c>
      <c r="L1224" s="1"/>
      <c r="M1224" s="1"/>
      <c r="N1224" s="1"/>
      <c r="O1224" s="1"/>
      <c r="P1224" s="1"/>
      <c r="Q1224" s="1"/>
      <c r="R1224" s="1"/>
      <c r="S1224" s="1"/>
      <c r="T1224" s="1"/>
      <c r="U1224" s="1"/>
      <c r="V1224" s="1"/>
      <c r="W1224" s="1"/>
      <c r="X1224" s="1"/>
      <c r="Y1224" s="1"/>
      <c r="Z1224" s="1"/>
      <c r="AA1224" s="1"/>
      <c r="AB1224" s="1"/>
      <c r="AC1224" s="1"/>
      <c r="AD1224" s="1"/>
      <c r="AE1224" s="1"/>
      <c r="AF1224" s="1"/>
      <c r="AG1224" s="1"/>
      <c r="AH1224" s="1"/>
      <c r="AI1224" s="1"/>
      <c r="AJ1224" s="1"/>
      <c r="AK1224" s="1"/>
      <c r="AL1224" s="1"/>
      <c r="AM1224" s="1"/>
      <c r="AN1224" s="1"/>
      <c r="AO1224" s="1"/>
      <c r="AP1224" s="1"/>
      <c r="AQ1224" s="1"/>
      <c r="AR1224" s="1"/>
      <c r="AS1224" s="1"/>
      <c r="AT1224" s="1"/>
      <c r="AU1224" s="1"/>
    </row>
    <row r="1225" spans="1:47" ht="20" customHeight="1">
      <c r="A1225" s="48" t="s">
        <v>1542</v>
      </c>
      <c r="B1225" s="49">
        <v>62903</v>
      </c>
      <c r="C1225" s="50" t="s">
        <v>488</v>
      </c>
      <c r="D1225" s="50" t="s">
        <v>79</v>
      </c>
      <c r="E1225" s="50" t="s">
        <v>74</v>
      </c>
      <c r="F1225" s="39">
        <f>'Source Data'!AN1225-'Source Data'!J1225</f>
        <v>162480</v>
      </c>
      <c r="G1225" s="39">
        <f>'Source Data'!AO1225-'Source Data'!K1225</f>
        <v>211717</v>
      </c>
      <c r="H1225" s="39">
        <f>'Source Data'!AP1225-'Source Data'!L1225</f>
        <v>158030</v>
      </c>
      <c r="I1225" s="39">
        <f>'Source Data'!AQ1225-'Source Data'!M1225</f>
        <v>117315</v>
      </c>
      <c r="J1225" s="39">
        <f>'Source Data'!AR1225-'Source Data'!N1225</f>
        <v>103006</v>
      </c>
      <c r="K1225" s="64">
        <f t="shared" si="19"/>
        <v>752548</v>
      </c>
      <c r="L1225" s="1"/>
      <c r="M1225" s="1"/>
      <c r="N1225" s="1"/>
      <c r="O1225" s="1"/>
      <c r="P1225" s="1"/>
      <c r="Q1225" s="1"/>
      <c r="R1225" s="1"/>
      <c r="S1225" s="1"/>
      <c r="T1225" s="1"/>
      <c r="U1225" s="1"/>
      <c r="V1225" s="1"/>
      <c r="W1225" s="1"/>
      <c r="X1225" s="1"/>
      <c r="Y1225" s="1"/>
      <c r="Z1225" s="1"/>
      <c r="AA1225" s="1"/>
      <c r="AB1225" s="1"/>
      <c r="AC1225" s="1"/>
      <c r="AD1225" s="1"/>
      <c r="AE1225" s="1"/>
      <c r="AF1225" s="1"/>
      <c r="AG1225" s="1"/>
      <c r="AH1225" s="1"/>
      <c r="AI1225" s="1"/>
      <c r="AJ1225" s="1"/>
      <c r="AK1225" s="1"/>
      <c r="AL1225" s="1"/>
      <c r="AM1225" s="1"/>
      <c r="AN1225" s="1"/>
      <c r="AO1225" s="1"/>
      <c r="AP1225" s="1"/>
      <c r="AQ1225" s="1"/>
      <c r="AR1225" s="1"/>
      <c r="AS1225" s="1"/>
      <c r="AT1225" s="1"/>
      <c r="AU1225" s="1"/>
    </row>
    <row r="1226" spans="1:47" ht="20" customHeight="1">
      <c r="A1226" s="48" t="s">
        <v>1543</v>
      </c>
      <c r="B1226" s="49">
        <v>62904</v>
      </c>
      <c r="C1226" s="50" t="s">
        <v>488</v>
      </c>
      <c r="D1226" s="50" t="s">
        <v>79</v>
      </c>
      <c r="E1226" s="50" t="s">
        <v>74</v>
      </c>
      <c r="F1226" s="39">
        <f>'Source Data'!AN1226-'Source Data'!J1226</f>
        <v>111735</v>
      </c>
      <c r="G1226" s="39">
        <f>'Source Data'!AO1226-'Source Data'!K1226</f>
        <v>165516</v>
      </c>
      <c r="H1226" s="39">
        <f>'Source Data'!AP1226-'Source Data'!L1226</f>
        <v>112129</v>
      </c>
      <c r="I1226" s="39">
        <f>'Source Data'!AQ1226-'Source Data'!M1226</f>
        <v>59562</v>
      </c>
      <c r="J1226" s="39">
        <f>'Source Data'!AR1226-'Source Data'!N1226</f>
        <v>74803</v>
      </c>
      <c r="K1226" s="64">
        <f t="shared" si="19"/>
        <v>523745</v>
      </c>
      <c r="L1226" s="1"/>
      <c r="M1226" s="1"/>
      <c r="N1226" s="1"/>
      <c r="O1226" s="1"/>
      <c r="P1226" s="1"/>
      <c r="Q1226" s="1"/>
      <c r="R1226" s="1"/>
      <c r="S1226" s="1"/>
      <c r="T1226" s="1"/>
      <c r="U1226" s="1"/>
      <c r="V1226" s="1"/>
      <c r="W1226" s="1"/>
      <c r="X1226" s="1"/>
      <c r="Y1226" s="1"/>
      <c r="Z1226" s="1"/>
      <c r="AA1226" s="1"/>
      <c r="AB1226" s="1"/>
      <c r="AC1226" s="1"/>
      <c r="AD1226" s="1"/>
      <c r="AE1226" s="1"/>
      <c r="AF1226" s="1"/>
      <c r="AG1226" s="1"/>
      <c r="AH1226" s="1"/>
      <c r="AI1226" s="1"/>
      <c r="AJ1226" s="1"/>
      <c r="AK1226" s="1"/>
      <c r="AL1226" s="1"/>
      <c r="AM1226" s="1"/>
      <c r="AN1226" s="1"/>
      <c r="AO1226" s="1"/>
      <c r="AP1226" s="1"/>
      <c r="AQ1226" s="1"/>
      <c r="AR1226" s="1"/>
      <c r="AS1226" s="1"/>
      <c r="AT1226" s="1"/>
      <c r="AU1226" s="1"/>
    </row>
    <row r="1227" spans="1:47" ht="20" customHeight="1">
      <c r="A1227" s="48" t="s">
        <v>1544</v>
      </c>
      <c r="B1227" s="49">
        <v>71905</v>
      </c>
      <c r="C1227" s="50" t="s">
        <v>141</v>
      </c>
      <c r="D1227" s="50" t="s">
        <v>79</v>
      </c>
      <c r="E1227" s="50" t="s">
        <v>74</v>
      </c>
      <c r="F1227" s="39">
        <f>'Source Data'!AN1227-'Source Data'!J1227</f>
        <v>2564598</v>
      </c>
      <c r="G1227" s="39">
        <f>'Source Data'!AO1227-'Source Data'!K1227</f>
        <v>2287173</v>
      </c>
      <c r="H1227" s="39">
        <f>'Source Data'!AP1227-'Source Data'!L1227</f>
        <v>2575650</v>
      </c>
      <c r="I1227" s="39">
        <f>'Source Data'!AQ1227-'Source Data'!M1227</f>
        <v>3825613</v>
      </c>
      <c r="J1227" s="39">
        <f>'Source Data'!AR1227-'Source Data'!N1227</f>
        <v>657851</v>
      </c>
      <c r="K1227" s="64">
        <f t="shared" si="19"/>
        <v>11910885</v>
      </c>
      <c r="L1227" s="1"/>
      <c r="M1227" s="1"/>
      <c r="N1227" s="1"/>
      <c r="O1227" s="1"/>
      <c r="P1227" s="1"/>
      <c r="Q1227" s="1"/>
      <c r="R1227" s="1"/>
      <c r="S1227" s="1"/>
      <c r="T1227" s="1"/>
      <c r="U1227" s="1"/>
      <c r="V1227" s="1"/>
      <c r="W1227" s="1"/>
      <c r="X1227" s="1"/>
      <c r="Y1227" s="1"/>
      <c r="Z1227" s="1"/>
      <c r="AA1227" s="1"/>
      <c r="AB1227" s="1"/>
      <c r="AC1227" s="1"/>
      <c r="AD1227" s="1"/>
      <c r="AE1227" s="1"/>
      <c r="AF1227" s="1"/>
      <c r="AG1227" s="1"/>
      <c r="AH1227" s="1"/>
      <c r="AI1227" s="1"/>
      <c r="AJ1227" s="1"/>
      <c r="AK1227" s="1"/>
      <c r="AL1227" s="1"/>
      <c r="AM1227" s="1"/>
      <c r="AN1227" s="1"/>
      <c r="AO1227" s="1"/>
      <c r="AP1227" s="1"/>
      <c r="AQ1227" s="1"/>
      <c r="AR1227" s="1"/>
      <c r="AS1227" s="1"/>
      <c r="AT1227" s="1"/>
      <c r="AU1227" s="1"/>
    </row>
    <row r="1228" spans="1:47" ht="20" customHeight="1">
      <c r="A1228" s="48" t="s">
        <v>1545</v>
      </c>
      <c r="B1228" s="49">
        <v>253901</v>
      </c>
      <c r="C1228" s="50" t="s">
        <v>1546</v>
      </c>
      <c r="D1228" s="50" t="s">
        <v>79</v>
      </c>
      <c r="E1228" s="50" t="s">
        <v>74</v>
      </c>
      <c r="F1228" s="39">
        <f>'Source Data'!AN1228-'Source Data'!J1228</f>
        <v>290538</v>
      </c>
      <c r="G1228" s="39">
        <f>'Source Data'!AO1228-'Source Data'!K1228</f>
        <v>416989</v>
      </c>
      <c r="H1228" s="39">
        <f>'Source Data'!AP1228-'Source Data'!L1228</f>
        <v>438333</v>
      </c>
      <c r="I1228" s="39">
        <f>'Source Data'!AQ1228-'Source Data'!M1228</f>
        <v>74827</v>
      </c>
      <c r="J1228" s="39">
        <f>'Source Data'!AR1228-'Source Data'!N1228</f>
        <v>147739</v>
      </c>
      <c r="K1228" s="64">
        <f t="shared" si="19"/>
        <v>1368426</v>
      </c>
      <c r="L1228" s="1"/>
      <c r="M1228" s="1"/>
      <c r="N1228" s="1"/>
      <c r="O1228" s="1"/>
      <c r="P1228" s="1"/>
      <c r="Q1228" s="1"/>
      <c r="R1228" s="1"/>
      <c r="S1228" s="1"/>
      <c r="T1228" s="1"/>
      <c r="U1228" s="1"/>
      <c r="V1228" s="1"/>
      <c r="W1228" s="1"/>
      <c r="X1228" s="1"/>
      <c r="Y1228" s="1"/>
      <c r="Z1228" s="1"/>
      <c r="AA1228" s="1"/>
      <c r="AB1228" s="1"/>
      <c r="AC1228" s="1"/>
      <c r="AD1228" s="1"/>
      <c r="AE1228" s="1"/>
      <c r="AF1228" s="1"/>
      <c r="AG1228" s="1"/>
      <c r="AH1228" s="1"/>
      <c r="AI1228" s="1"/>
      <c r="AJ1228" s="1"/>
      <c r="AK1228" s="1"/>
      <c r="AL1228" s="1"/>
      <c r="AM1228" s="1"/>
      <c r="AN1228" s="1"/>
      <c r="AO1228" s="1"/>
      <c r="AP1228" s="1"/>
      <c r="AQ1228" s="1"/>
      <c r="AR1228" s="1"/>
      <c r="AS1228" s="1"/>
      <c r="AT1228" s="1"/>
      <c r="AU1228" s="1"/>
    </row>
    <row r="1229" spans="1:47" ht="20" customHeight="1">
      <c r="A1229" s="48" t="s">
        <v>1547</v>
      </c>
      <c r="B1229" s="49">
        <v>3906</v>
      </c>
      <c r="C1229" s="50" t="s">
        <v>374</v>
      </c>
      <c r="D1229" s="50" t="s">
        <v>79</v>
      </c>
      <c r="E1229" s="50" t="s">
        <v>74</v>
      </c>
      <c r="F1229" s="39">
        <f>'Source Data'!AN1229-'Source Data'!J1229</f>
        <v>113682</v>
      </c>
      <c r="G1229" s="39">
        <f>'Source Data'!AO1229-'Source Data'!K1229</f>
        <v>10662</v>
      </c>
      <c r="H1229" s="39">
        <f>'Source Data'!AP1229-'Source Data'!L1229</f>
        <v>15898</v>
      </c>
      <c r="I1229" s="39">
        <f>'Source Data'!AQ1229-'Source Data'!M1229</f>
        <v>99397</v>
      </c>
      <c r="J1229" s="39">
        <f>'Source Data'!AR1229-'Source Data'!N1229</f>
        <v>92487</v>
      </c>
      <c r="K1229" s="64">
        <f t="shared" si="19"/>
        <v>332126</v>
      </c>
      <c r="L1229" s="1"/>
      <c r="M1229" s="1"/>
      <c r="N1229" s="1"/>
      <c r="O1229" s="1"/>
      <c r="P1229" s="1"/>
      <c r="Q1229" s="1"/>
      <c r="R1229" s="1"/>
      <c r="S1229" s="1"/>
      <c r="T1229" s="1"/>
      <c r="U1229" s="1"/>
      <c r="V1229" s="1"/>
      <c r="W1229" s="1"/>
      <c r="X1229" s="1"/>
      <c r="Y1229" s="1"/>
      <c r="Z1229" s="1"/>
      <c r="AA1229" s="1"/>
      <c r="AB1229" s="1"/>
      <c r="AC1229" s="1"/>
      <c r="AD1229" s="1"/>
      <c r="AE1229" s="1"/>
      <c r="AF1229" s="1"/>
      <c r="AG1229" s="1"/>
      <c r="AH1229" s="1"/>
      <c r="AI1229" s="1"/>
      <c r="AJ1229" s="1"/>
      <c r="AK1229" s="1"/>
      <c r="AL1229" s="1"/>
      <c r="AM1229" s="1"/>
      <c r="AN1229" s="1"/>
      <c r="AO1229" s="1"/>
      <c r="AP1229" s="1"/>
      <c r="AQ1229" s="1"/>
      <c r="AR1229" s="1"/>
      <c r="AS1229" s="1"/>
      <c r="AT1229" s="1"/>
      <c r="AU1229" s="1"/>
    </row>
    <row r="1230" spans="1:47" ht="20" customHeight="1">
      <c r="A1230" s="48" t="s">
        <v>1548</v>
      </c>
      <c r="B1230" s="49">
        <v>25906</v>
      </c>
      <c r="C1230" s="50" t="s">
        <v>191</v>
      </c>
      <c r="D1230" s="50" t="s">
        <v>79</v>
      </c>
      <c r="E1230" s="50" t="s">
        <v>74</v>
      </c>
      <c r="F1230" s="39">
        <f>'Source Data'!AN1230-'Source Data'!J1230</f>
        <v>7344</v>
      </c>
      <c r="G1230" s="39">
        <f>'Source Data'!AO1230-'Source Data'!K1230</f>
        <v>30136</v>
      </c>
      <c r="H1230" s="39">
        <f>'Source Data'!AP1230-'Source Data'!L1230</f>
        <v>34493</v>
      </c>
      <c r="I1230" s="39">
        <f>'Source Data'!AQ1230-'Source Data'!M1230</f>
        <v>2923</v>
      </c>
      <c r="J1230" s="39">
        <f>'Source Data'!AR1230-'Source Data'!N1230</f>
        <v>50001</v>
      </c>
      <c r="K1230" s="64">
        <f t="shared" si="19"/>
        <v>124897</v>
      </c>
      <c r="L1230" s="1"/>
      <c r="M1230" s="1"/>
      <c r="N1230" s="1"/>
      <c r="O1230" s="1"/>
      <c r="P1230" s="1"/>
      <c r="Q1230" s="1"/>
      <c r="R1230" s="1"/>
      <c r="S1230" s="1"/>
      <c r="T1230" s="1"/>
      <c r="U1230" s="1"/>
      <c r="V1230" s="1"/>
      <c r="W1230" s="1"/>
      <c r="X1230" s="1"/>
      <c r="Y1230" s="1"/>
      <c r="Z1230" s="1"/>
      <c r="AA1230" s="1"/>
      <c r="AB1230" s="1"/>
      <c r="AC1230" s="1"/>
      <c r="AD1230" s="1"/>
      <c r="AE1230" s="1"/>
      <c r="AF1230" s="1"/>
      <c r="AG1230" s="1"/>
      <c r="AH1230" s="1"/>
      <c r="AI1230" s="1"/>
      <c r="AJ1230" s="1"/>
      <c r="AK1230" s="1"/>
      <c r="AL1230" s="1"/>
      <c r="AM1230" s="1"/>
      <c r="AN1230" s="1"/>
      <c r="AO1230" s="1"/>
      <c r="AP1230" s="1"/>
      <c r="AQ1230" s="1"/>
      <c r="AR1230" s="1"/>
      <c r="AS1230" s="1"/>
      <c r="AT1230" s="1"/>
      <c r="AU1230" s="1"/>
    </row>
    <row r="1231" spans="1:47" ht="20" customHeight="1">
      <c r="A1231" s="51" t="s">
        <v>1549</v>
      </c>
      <c r="B1231" s="52"/>
      <c r="C1231" s="52"/>
      <c r="D1231" s="52"/>
      <c r="E1231" s="52"/>
      <c r="F1231" s="53">
        <f t="shared" ref="F1231:K1231" si="20">SUM(F6:F1230)</f>
        <v>538141922</v>
      </c>
      <c r="G1231" s="53">
        <f t="shared" si="20"/>
        <v>528318187</v>
      </c>
      <c r="H1231" s="53">
        <f t="shared" si="20"/>
        <v>746632861</v>
      </c>
      <c r="I1231" s="53">
        <f t="shared" si="20"/>
        <v>385308360</v>
      </c>
      <c r="J1231" s="53">
        <f t="shared" si="20"/>
        <v>523328163</v>
      </c>
      <c r="K1231" s="65">
        <f t="shared" si="20"/>
        <v>2721729493</v>
      </c>
      <c r="L1231" s="1"/>
      <c r="M1231" s="1"/>
      <c r="N1231" s="1"/>
      <c r="O1231" s="1"/>
      <c r="P1231" s="1"/>
      <c r="Q1231" s="1"/>
      <c r="R1231" s="1"/>
      <c r="S1231" s="1"/>
      <c r="T1231" s="1"/>
      <c r="U1231" s="1"/>
      <c r="V1231" s="1"/>
      <c r="W1231" s="1"/>
      <c r="X1231" s="1"/>
      <c r="Y1231" s="1"/>
      <c r="Z1231" s="1"/>
      <c r="AA1231" s="1"/>
      <c r="AB1231" s="1"/>
      <c r="AC1231" s="1"/>
      <c r="AD1231" s="1"/>
      <c r="AE1231" s="1"/>
      <c r="AF1231" s="1"/>
      <c r="AG1231" s="1"/>
      <c r="AH1231" s="1"/>
      <c r="AI1231" s="1"/>
      <c r="AJ1231" s="1"/>
      <c r="AK1231" s="1"/>
      <c r="AL1231" s="1"/>
      <c r="AM1231" s="1"/>
      <c r="AN1231" s="1"/>
      <c r="AO1231" s="1"/>
      <c r="AP1231" s="1"/>
      <c r="AQ1231" s="1"/>
      <c r="AR1231" s="1"/>
      <c r="AS1231" s="1"/>
      <c r="AT1231" s="1"/>
      <c r="AU1231" s="1"/>
    </row>
    <row r="1232" spans="1:47">
      <c r="A1232" s="1"/>
      <c r="B1232" s="1"/>
      <c r="C1232" s="1"/>
      <c r="D1232" s="1"/>
      <c r="E1232" s="1"/>
      <c r="F1232" s="1"/>
      <c r="G1232" s="1"/>
      <c r="H1232" s="1"/>
      <c r="I1232" s="1"/>
      <c r="J1232" s="1"/>
      <c r="K1232" s="1"/>
      <c r="L1232" s="1"/>
      <c r="M1232" s="1"/>
      <c r="N1232" s="1"/>
      <c r="O1232" s="1"/>
      <c r="P1232" s="1"/>
      <c r="Q1232" s="1"/>
      <c r="R1232" s="1"/>
      <c r="S1232" s="1"/>
      <c r="T1232" s="1"/>
      <c r="U1232" s="1"/>
      <c r="V1232" s="1"/>
      <c r="W1232" s="1"/>
      <c r="X1232" s="1"/>
      <c r="Y1232" s="1"/>
      <c r="Z1232" s="1"/>
      <c r="AA1232" s="1"/>
      <c r="AB1232" s="1"/>
      <c r="AC1232" s="1"/>
      <c r="AD1232" s="1"/>
      <c r="AE1232" s="1"/>
      <c r="AF1232" s="1"/>
      <c r="AG1232" s="1"/>
      <c r="AH1232" s="1"/>
      <c r="AI1232" s="1"/>
      <c r="AJ1232" s="1"/>
      <c r="AK1232" s="1"/>
      <c r="AL1232" s="1"/>
      <c r="AM1232" s="1"/>
      <c r="AN1232" s="1"/>
      <c r="AO1232" s="1"/>
      <c r="AP1232" s="1"/>
      <c r="AQ1232" s="1"/>
      <c r="AR1232" s="1"/>
      <c r="AS1232" s="1"/>
      <c r="AT1232" s="1"/>
      <c r="AU1232" s="1"/>
    </row>
    <row r="1233" spans="1:47">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c r="AQ1233" s="1"/>
      <c r="AR1233" s="1"/>
      <c r="AS1233" s="1"/>
      <c r="AT1233" s="1"/>
      <c r="AU1233" s="1"/>
    </row>
    <row r="1234" spans="1:47">
      <c r="A1234" s="1"/>
      <c r="B1234" s="1"/>
      <c r="C1234" s="1"/>
      <c r="D1234" s="1"/>
      <c r="E1234" s="1"/>
      <c r="F1234" s="1"/>
      <c r="G1234" s="1"/>
      <c r="H1234" s="1"/>
      <c r="I1234" s="1"/>
      <c r="J1234" s="1"/>
      <c r="K1234" s="1"/>
      <c r="L1234" s="1"/>
      <c r="M1234" s="1"/>
      <c r="N1234" s="1"/>
      <c r="O1234" s="1"/>
      <c r="P1234" s="1"/>
      <c r="Q1234" s="1"/>
      <c r="R1234" s="1"/>
      <c r="S1234" s="1"/>
      <c r="T1234" s="1"/>
      <c r="U1234" s="1"/>
      <c r="V1234" s="1"/>
      <c r="W1234" s="1"/>
      <c r="X1234" s="1"/>
      <c r="Y1234" s="1"/>
      <c r="Z1234" s="1"/>
      <c r="AA1234" s="1"/>
      <c r="AB1234" s="1"/>
      <c r="AC1234" s="1"/>
      <c r="AD1234" s="1"/>
      <c r="AE1234" s="1"/>
      <c r="AF1234" s="1"/>
      <c r="AG1234" s="1"/>
      <c r="AH1234" s="1"/>
      <c r="AI1234" s="1"/>
      <c r="AJ1234" s="1"/>
      <c r="AK1234" s="1"/>
      <c r="AL1234" s="1"/>
      <c r="AM1234" s="1"/>
      <c r="AN1234" s="1"/>
      <c r="AO1234" s="1"/>
      <c r="AP1234" s="1"/>
      <c r="AQ1234" s="1"/>
      <c r="AR1234" s="1"/>
      <c r="AS1234" s="1"/>
      <c r="AT1234" s="1"/>
      <c r="AU1234" s="1"/>
    </row>
    <row r="1235" spans="1:47">
      <c r="A1235" s="1"/>
      <c r="B1235" s="1"/>
      <c r="C1235" s="1"/>
      <c r="D1235" s="1"/>
      <c r="E1235" s="1"/>
      <c r="F1235" s="1"/>
      <c r="G1235" s="1"/>
      <c r="H1235" s="1"/>
      <c r="I1235" s="1"/>
      <c r="J1235" s="1"/>
      <c r="K1235" s="1"/>
      <c r="L1235" s="1"/>
      <c r="M1235" s="1"/>
      <c r="N1235" s="1"/>
      <c r="O1235" s="1"/>
      <c r="P1235" s="1"/>
      <c r="Q1235" s="1"/>
      <c r="R1235" s="1"/>
      <c r="S1235" s="1"/>
      <c r="T1235" s="1"/>
      <c r="U1235" s="1"/>
      <c r="V1235" s="1"/>
      <c r="W1235" s="1"/>
      <c r="X1235" s="1"/>
      <c r="Y1235" s="1"/>
      <c r="Z1235" s="1"/>
      <c r="AA1235" s="1"/>
      <c r="AB1235" s="1"/>
      <c r="AC1235" s="1"/>
      <c r="AD1235" s="1"/>
      <c r="AE1235" s="1"/>
      <c r="AF1235" s="1"/>
      <c r="AG1235" s="1"/>
      <c r="AH1235" s="1"/>
      <c r="AI1235" s="1"/>
      <c r="AJ1235" s="1"/>
      <c r="AK1235" s="1"/>
      <c r="AL1235" s="1"/>
      <c r="AM1235" s="1"/>
      <c r="AN1235" s="1"/>
      <c r="AO1235" s="1"/>
      <c r="AP1235" s="1"/>
      <c r="AQ1235" s="1"/>
      <c r="AR1235" s="1"/>
      <c r="AS1235" s="1"/>
      <c r="AT1235" s="1"/>
      <c r="AU1235" s="1"/>
    </row>
    <row r="1236" spans="1:47">
      <c r="A1236" s="1"/>
      <c r="B1236" s="1"/>
      <c r="C1236" s="1"/>
      <c r="D1236" s="1"/>
      <c r="E1236" s="1"/>
      <c r="F1236" s="1"/>
      <c r="G1236" s="1"/>
      <c r="H1236" s="1"/>
      <c r="I1236" s="1"/>
      <c r="J1236" s="1"/>
      <c r="K1236" s="1"/>
      <c r="L1236" s="1"/>
      <c r="M1236" s="1"/>
      <c r="N1236" s="1"/>
      <c r="O1236" s="1"/>
      <c r="P1236" s="1"/>
      <c r="Q1236" s="1"/>
      <c r="R1236" s="1"/>
      <c r="S1236" s="1"/>
      <c r="T1236" s="1"/>
      <c r="U1236" s="1"/>
      <c r="V1236" s="1"/>
      <c r="W1236" s="1"/>
      <c r="X1236" s="1"/>
      <c r="Y1236" s="1"/>
      <c r="Z1236" s="1"/>
      <c r="AA1236" s="1"/>
      <c r="AB1236" s="1"/>
      <c r="AC1236" s="1"/>
      <c r="AD1236" s="1"/>
      <c r="AE1236" s="1"/>
      <c r="AF1236" s="1"/>
      <c r="AG1236" s="1"/>
      <c r="AH1236" s="1"/>
      <c r="AI1236" s="1"/>
      <c r="AJ1236" s="1"/>
      <c r="AK1236" s="1"/>
      <c r="AL1236" s="1"/>
      <c r="AM1236" s="1"/>
      <c r="AN1236" s="1"/>
      <c r="AO1236" s="1"/>
      <c r="AP1236" s="1"/>
      <c r="AQ1236" s="1"/>
      <c r="AR1236" s="1"/>
      <c r="AS1236" s="1"/>
      <c r="AT1236" s="1"/>
      <c r="AU1236" s="1"/>
    </row>
    <row r="1237" spans="1:47">
      <c r="A1237" s="1"/>
      <c r="B1237" s="1"/>
      <c r="C1237" s="1"/>
      <c r="D1237" s="1"/>
      <c r="E1237" s="1"/>
      <c r="F1237" s="1"/>
      <c r="G1237" s="1"/>
      <c r="H1237" s="1"/>
      <c r="I1237" s="1"/>
      <c r="J1237" s="1"/>
      <c r="K1237" s="1"/>
      <c r="L1237" s="1"/>
      <c r="M1237" s="1"/>
      <c r="N1237" s="1"/>
      <c r="O1237" s="1"/>
      <c r="P1237" s="1"/>
      <c r="Q1237" s="1"/>
      <c r="R1237" s="1"/>
      <c r="S1237" s="1"/>
      <c r="T1237" s="1"/>
      <c r="U1237" s="1"/>
      <c r="V1237" s="1"/>
      <c r="W1237" s="1"/>
      <c r="X1237" s="1"/>
      <c r="Y1237" s="1"/>
      <c r="Z1237" s="1"/>
      <c r="AA1237" s="1"/>
      <c r="AB1237" s="1"/>
      <c r="AC1237" s="1"/>
      <c r="AD1237" s="1"/>
      <c r="AE1237" s="1"/>
      <c r="AF1237" s="1"/>
      <c r="AG1237" s="1"/>
      <c r="AH1237" s="1"/>
      <c r="AI1237" s="1"/>
      <c r="AJ1237" s="1"/>
      <c r="AK1237" s="1"/>
      <c r="AL1237" s="1"/>
      <c r="AM1237" s="1"/>
      <c r="AN1237" s="1"/>
      <c r="AO1237" s="1"/>
      <c r="AP1237" s="1"/>
      <c r="AQ1237" s="1"/>
      <c r="AR1237" s="1"/>
      <c r="AS1237" s="1"/>
      <c r="AT1237" s="1"/>
      <c r="AU1237" s="1"/>
    </row>
    <row r="1238" spans="1:47">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c r="AC1238" s="1"/>
      <c r="AD1238" s="1"/>
      <c r="AE1238" s="1"/>
      <c r="AF1238" s="1"/>
      <c r="AG1238" s="1"/>
      <c r="AH1238" s="1"/>
      <c r="AI1238" s="1"/>
      <c r="AJ1238" s="1"/>
      <c r="AK1238" s="1"/>
      <c r="AL1238" s="1"/>
      <c r="AM1238" s="1"/>
      <c r="AN1238" s="1"/>
      <c r="AO1238" s="1"/>
      <c r="AP1238" s="1"/>
      <c r="AQ1238" s="1"/>
      <c r="AR1238" s="1"/>
      <c r="AS1238" s="1"/>
      <c r="AT1238" s="1"/>
      <c r="AU1238" s="1"/>
    </row>
    <row r="1239" spans="1:47">
      <c r="A1239" s="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c r="AC1239" s="1"/>
      <c r="AD1239" s="1"/>
      <c r="AE1239" s="1"/>
      <c r="AF1239" s="1"/>
      <c r="AG1239" s="1"/>
      <c r="AH1239" s="1"/>
      <c r="AI1239" s="1"/>
      <c r="AJ1239" s="1"/>
      <c r="AK1239" s="1"/>
      <c r="AL1239" s="1"/>
      <c r="AM1239" s="1"/>
      <c r="AN1239" s="1"/>
      <c r="AO1239" s="1"/>
      <c r="AP1239" s="1"/>
      <c r="AQ1239" s="1"/>
      <c r="AR1239" s="1"/>
      <c r="AS1239" s="1"/>
      <c r="AT1239" s="1"/>
      <c r="AU1239" s="1"/>
    </row>
    <row r="1240" spans="1:47">
      <c r="A1240" s="1"/>
      <c r="B1240" s="1"/>
      <c r="C1240" s="1"/>
      <c r="D1240" s="1"/>
      <c r="E1240" s="1"/>
      <c r="F1240" s="1"/>
      <c r="G1240" s="1"/>
      <c r="H1240" s="1"/>
      <c r="I1240" s="1"/>
      <c r="J1240" s="1"/>
      <c r="K1240" s="1"/>
      <c r="L1240" s="1"/>
      <c r="M1240" s="1"/>
      <c r="N1240" s="1"/>
      <c r="O1240" s="1"/>
      <c r="P1240" s="1"/>
      <c r="Q1240" s="1"/>
      <c r="R1240" s="1"/>
      <c r="S1240" s="1"/>
      <c r="T1240" s="1"/>
      <c r="U1240" s="1"/>
      <c r="V1240" s="1"/>
      <c r="W1240" s="1"/>
      <c r="X1240" s="1"/>
      <c r="Y1240" s="1"/>
      <c r="Z1240" s="1"/>
      <c r="AA1240" s="1"/>
      <c r="AB1240" s="1"/>
      <c r="AC1240" s="1"/>
      <c r="AD1240" s="1"/>
      <c r="AE1240" s="1"/>
      <c r="AF1240" s="1"/>
      <c r="AG1240" s="1"/>
      <c r="AH1240" s="1"/>
      <c r="AI1240" s="1"/>
      <c r="AJ1240" s="1"/>
      <c r="AK1240" s="1"/>
      <c r="AL1240" s="1"/>
      <c r="AM1240" s="1"/>
      <c r="AN1240" s="1"/>
      <c r="AO1240" s="1"/>
      <c r="AP1240" s="1"/>
      <c r="AQ1240" s="1"/>
      <c r="AR1240" s="1"/>
      <c r="AS1240" s="1"/>
      <c r="AT1240" s="1"/>
      <c r="AU1240" s="1"/>
    </row>
    <row r="1241" spans="1:47">
      <c r="A1241" s="1"/>
      <c r="B1241" s="1"/>
      <c r="C1241" s="1"/>
      <c r="D1241" s="1"/>
      <c r="E1241" s="1"/>
      <c r="F1241" s="1"/>
      <c r="G1241" s="1"/>
      <c r="H1241" s="1"/>
      <c r="I1241" s="1"/>
      <c r="J1241" s="1"/>
      <c r="K1241" s="1"/>
      <c r="L1241" s="1"/>
      <c r="M1241" s="1"/>
      <c r="N1241" s="1"/>
      <c r="O1241" s="1"/>
      <c r="P1241" s="1"/>
      <c r="Q1241" s="1"/>
      <c r="R1241" s="1"/>
      <c r="S1241" s="1"/>
      <c r="T1241" s="1"/>
      <c r="U1241" s="1"/>
      <c r="V1241" s="1"/>
      <c r="W1241" s="1"/>
      <c r="X1241" s="1"/>
      <c r="Y1241" s="1"/>
      <c r="Z1241" s="1"/>
      <c r="AA1241" s="1"/>
      <c r="AB1241" s="1"/>
      <c r="AC1241" s="1"/>
      <c r="AD1241" s="1"/>
      <c r="AE1241" s="1"/>
      <c r="AF1241" s="1"/>
      <c r="AG1241" s="1"/>
      <c r="AH1241" s="1"/>
      <c r="AI1241" s="1"/>
      <c r="AJ1241" s="1"/>
      <c r="AK1241" s="1"/>
      <c r="AL1241" s="1"/>
      <c r="AM1241" s="1"/>
      <c r="AN1241" s="1"/>
      <c r="AO1241" s="1"/>
      <c r="AP1241" s="1"/>
      <c r="AQ1241" s="1"/>
      <c r="AR1241" s="1"/>
      <c r="AS1241" s="1"/>
      <c r="AT1241" s="1"/>
      <c r="AU1241" s="1"/>
    </row>
    <row r="1242" spans="1:47">
      <c r="A1242" s="1"/>
      <c r="B1242" s="1"/>
      <c r="C1242" s="1"/>
      <c r="D1242" s="1"/>
      <c r="E1242" s="1"/>
      <c r="F1242" s="1"/>
      <c r="G1242" s="1"/>
      <c r="H1242" s="1"/>
      <c r="I1242" s="1"/>
      <c r="J1242" s="1"/>
      <c r="K1242" s="1"/>
      <c r="L1242" s="1"/>
      <c r="M1242" s="1"/>
      <c r="N1242" s="1"/>
      <c r="O1242" s="1"/>
      <c r="P1242" s="1"/>
      <c r="Q1242" s="1"/>
      <c r="R1242" s="1"/>
      <c r="S1242" s="1"/>
      <c r="T1242" s="1"/>
      <c r="U1242" s="1"/>
      <c r="V1242" s="1"/>
      <c r="W1242" s="1"/>
      <c r="X1242" s="1"/>
      <c r="Y1242" s="1"/>
      <c r="Z1242" s="1"/>
      <c r="AA1242" s="1"/>
      <c r="AB1242" s="1"/>
      <c r="AC1242" s="1"/>
      <c r="AD1242" s="1"/>
      <c r="AE1242" s="1"/>
      <c r="AF1242" s="1"/>
      <c r="AG1242" s="1"/>
      <c r="AH1242" s="1"/>
      <c r="AI1242" s="1"/>
      <c r="AJ1242" s="1"/>
      <c r="AK1242" s="1"/>
      <c r="AL1242" s="1"/>
      <c r="AM1242" s="1"/>
      <c r="AN1242" s="1"/>
      <c r="AO1242" s="1"/>
      <c r="AP1242" s="1"/>
      <c r="AQ1242" s="1"/>
      <c r="AR1242" s="1"/>
      <c r="AS1242" s="1"/>
      <c r="AT1242" s="1"/>
      <c r="AU1242" s="1"/>
    </row>
    <row r="1243" spans="1:47">
      <c r="A1243" s="1"/>
      <c r="B1243" s="1"/>
      <c r="C1243" s="1"/>
      <c r="D1243" s="1"/>
      <c r="E1243" s="1"/>
      <c r="F1243" s="1"/>
      <c r="G1243" s="1"/>
      <c r="H1243" s="1"/>
      <c r="I1243" s="1"/>
      <c r="J1243" s="1"/>
      <c r="K1243" s="1"/>
      <c r="L1243" s="1"/>
      <c r="M1243" s="1"/>
      <c r="N1243" s="1"/>
      <c r="O1243" s="1"/>
      <c r="P1243" s="1"/>
      <c r="Q1243" s="1"/>
      <c r="R1243" s="1"/>
      <c r="S1243" s="1"/>
      <c r="T1243" s="1"/>
      <c r="U1243" s="1"/>
      <c r="V1243" s="1"/>
      <c r="W1243" s="1"/>
      <c r="X1243" s="1"/>
      <c r="Y1243" s="1"/>
      <c r="Z1243" s="1"/>
      <c r="AA1243" s="1"/>
      <c r="AB1243" s="1"/>
      <c r="AC1243" s="1"/>
      <c r="AD1243" s="1"/>
      <c r="AE1243" s="1"/>
      <c r="AF1243" s="1"/>
      <c r="AG1243" s="1"/>
      <c r="AH1243" s="1"/>
      <c r="AI1243" s="1"/>
      <c r="AJ1243" s="1"/>
      <c r="AK1243" s="1"/>
      <c r="AL1243" s="1"/>
      <c r="AM1243" s="1"/>
      <c r="AN1243" s="1"/>
      <c r="AO1243" s="1"/>
      <c r="AP1243" s="1"/>
      <c r="AQ1243" s="1"/>
      <c r="AR1243" s="1"/>
      <c r="AS1243" s="1"/>
      <c r="AT1243" s="1"/>
      <c r="AU1243" s="1"/>
    </row>
    <row r="1244" spans="1:47">
      <c r="A1244" s="1"/>
      <c r="B1244" s="1"/>
      <c r="C1244" s="1"/>
      <c r="D1244" s="1"/>
      <c r="E1244" s="1"/>
      <c r="F1244" s="1"/>
      <c r="G1244" s="1"/>
      <c r="H1244" s="1"/>
      <c r="I1244" s="1"/>
      <c r="J1244" s="1"/>
      <c r="K1244" s="1"/>
      <c r="L1244" s="1"/>
      <c r="M1244" s="1"/>
      <c r="N1244" s="1"/>
      <c r="O1244" s="1"/>
      <c r="P1244" s="1"/>
      <c r="Q1244" s="1"/>
      <c r="R1244" s="1"/>
      <c r="S1244" s="1"/>
      <c r="T1244" s="1"/>
      <c r="U1244" s="1"/>
      <c r="V1244" s="1"/>
      <c r="W1244" s="1"/>
      <c r="X1244" s="1"/>
      <c r="Y1244" s="1"/>
      <c r="Z1244" s="1"/>
      <c r="AA1244" s="1"/>
      <c r="AB1244" s="1"/>
      <c r="AC1244" s="1"/>
      <c r="AD1244" s="1"/>
      <c r="AE1244" s="1"/>
      <c r="AF1244" s="1"/>
      <c r="AG1244" s="1"/>
      <c r="AH1244" s="1"/>
      <c r="AI1244" s="1"/>
      <c r="AJ1244" s="1"/>
      <c r="AK1244" s="1"/>
      <c r="AL1244" s="1"/>
      <c r="AM1244" s="1"/>
      <c r="AN1244" s="1"/>
      <c r="AO1244" s="1"/>
      <c r="AP1244" s="1"/>
      <c r="AQ1244" s="1"/>
      <c r="AR1244" s="1"/>
      <c r="AS1244" s="1"/>
      <c r="AT1244" s="1"/>
      <c r="AU1244" s="1"/>
    </row>
    <row r="1245" spans="1:47">
      <c r="A1245" s="1"/>
      <c r="B1245" s="1"/>
      <c r="C1245" s="1"/>
      <c r="D1245" s="1"/>
      <c r="E1245" s="1"/>
      <c r="F1245" s="1"/>
      <c r="G1245" s="1"/>
      <c r="H1245" s="1"/>
      <c r="I1245" s="1"/>
      <c r="J1245" s="1"/>
      <c r="K1245" s="1"/>
      <c r="L1245" s="1"/>
      <c r="M1245" s="1"/>
      <c r="N1245" s="1"/>
      <c r="O1245" s="1"/>
      <c r="P1245" s="1"/>
      <c r="Q1245" s="1"/>
      <c r="R1245" s="1"/>
      <c r="S1245" s="1"/>
      <c r="T1245" s="1"/>
      <c r="U1245" s="1"/>
      <c r="V1245" s="1"/>
      <c r="W1245" s="1"/>
      <c r="X1245" s="1"/>
      <c r="Y1245" s="1"/>
      <c r="Z1245" s="1"/>
      <c r="AA1245" s="1"/>
      <c r="AB1245" s="1"/>
      <c r="AC1245" s="1"/>
      <c r="AD1245" s="1"/>
      <c r="AE1245" s="1"/>
      <c r="AF1245" s="1"/>
      <c r="AG1245" s="1"/>
      <c r="AH1245" s="1"/>
      <c r="AI1245" s="1"/>
      <c r="AJ1245" s="1"/>
      <c r="AK1245" s="1"/>
      <c r="AL1245" s="1"/>
      <c r="AM1245" s="1"/>
      <c r="AN1245" s="1"/>
      <c r="AO1245" s="1"/>
      <c r="AP1245" s="1"/>
      <c r="AQ1245" s="1"/>
      <c r="AR1245" s="1"/>
      <c r="AS1245" s="1"/>
      <c r="AT1245" s="1"/>
      <c r="AU1245" s="1"/>
    </row>
    <row r="1246" spans="1:47">
      <c r="A1246" s="1"/>
      <c r="B1246" s="1"/>
      <c r="C1246" s="1"/>
      <c r="D1246" s="1"/>
      <c r="E1246" s="1"/>
      <c r="F1246" s="1"/>
      <c r="G1246" s="1"/>
      <c r="H1246" s="1"/>
      <c r="I1246" s="1"/>
      <c r="J1246" s="1"/>
      <c r="K1246" s="1"/>
      <c r="L1246" s="1"/>
      <c r="M1246" s="1"/>
      <c r="N1246" s="1"/>
      <c r="O1246" s="1"/>
      <c r="P1246" s="1"/>
      <c r="Q1246" s="1"/>
      <c r="R1246" s="1"/>
      <c r="S1246" s="1"/>
      <c r="T1246" s="1"/>
      <c r="U1246" s="1"/>
      <c r="V1246" s="1"/>
      <c r="W1246" s="1"/>
      <c r="X1246" s="1"/>
      <c r="Y1246" s="1"/>
      <c r="Z1246" s="1"/>
      <c r="AA1246" s="1"/>
      <c r="AB1246" s="1"/>
      <c r="AC1246" s="1"/>
      <c r="AD1246" s="1"/>
      <c r="AE1246" s="1"/>
      <c r="AF1246" s="1"/>
      <c r="AG1246" s="1"/>
      <c r="AH1246" s="1"/>
      <c r="AI1246" s="1"/>
      <c r="AJ1246" s="1"/>
      <c r="AK1246" s="1"/>
      <c r="AL1246" s="1"/>
      <c r="AM1246" s="1"/>
      <c r="AN1246" s="1"/>
      <c r="AO1246" s="1"/>
      <c r="AP1246" s="1"/>
      <c r="AQ1246" s="1"/>
      <c r="AR1246" s="1"/>
      <c r="AS1246" s="1"/>
      <c r="AT1246" s="1"/>
      <c r="AU1246" s="1"/>
    </row>
    <row r="1247" spans="1:47">
      <c r="A1247" s="1"/>
      <c r="B1247" s="1"/>
      <c r="C1247" s="1"/>
      <c r="D1247" s="1"/>
      <c r="E1247" s="1"/>
      <c r="F1247" s="1"/>
      <c r="G1247" s="1"/>
      <c r="H1247" s="1"/>
      <c r="I1247" s="1"/>
      <c r="J1247" s="1"/>
      <c r="K1247" s="1"/>
      <c r="L1247" s="1"/>
      <c r="M1247" s="1"/>
      <c r="N1247" s="1"/>
      <c r="O1247" s="1"/>
      <c r="P1247" s="1"/>
      <c r="Q1247" s="1"/>
      <c r="R1247" s="1"/>
      <c r="S1247" s="1"/>
      <c r="T1247" s="1"/>
      <c r="U1247" s="1"/>
      <c r="V1247" s="1"/>
      <c r="W1247" s="1"/>
      <c r="X1247" s="1"/>
      <c r="Y1247" s="1"/>
      <c r="Z1247" s="1"/>
      <c r="AA1247" s="1"/>
      <c r="AB1247" s="1"/>
      <c r="AC1247" s="1"/>
      <c r="AD1247" s="1"/>
      <c r="AE1247" s="1"/>
      <c r="AF1247" s="1"/>
      <c r="AG1247" s="1"/>
      <c r="AH1247" s="1"/>
      <c r="AI1247" s="1"/>
      <c r="AJ1247" s="1"/>
      <c r="AK1247" s="1"/>
      <c r="AL1247" s="1"/>
      <c r="AM1247" s="1"/>
      <c r="AN1247" s="1"/>
      <c r="AO1247" s="1"/>
      <c r="AP1247" s="1"/>
      <c r="AQ1247" s="1"/>
      <c r="AR1247" s="1"/>
      <c r="AS1247" s="1"/>
      <c r="AT1247" s="1"/>
      <c r="AU1247" s="1"/>
    </row>
    <row r="1248" spans="1:47">
      <c r="A1248" s="1"/>
      <c r="B1248" s="1"/>
      <c r="C1248" s="1"/>
      <c r="D1248" s="1"/>
      <c r="E1248" s="1"/>
      <c r="F1248" s="1"/>
      <c r="G1248" s="1"/>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c r="AP1248" s="1"/>
      <c r="AQ1248" s="1"/>
      <c r="AR1248" s="1"/>
      <c r="AS1248" s="1"/>
      <c r="AT1248" s="1"/>
      <c r="AU1248" s="1"/>
    </row>
    <row r="1249" spans="1:47">
      <c r="A1249" s="1"/>
      <c r="B1249" s="1"/>
      <c r="C1249" s="1"/>
      <c r="D1249" s="1"/>
      <c r="E1249" s="1"/>
      <c r="F1249" s="1"/>
      <c r="G1249" s="1"/>
      <c r="H1249" s="1"/>
      <c r="I1249" s="1"/>
      <c r="J1249" s="1"/>
      <c r="K1249" s="1"/>
      <c r="L1249" s="1"/>
      <c r="M1249" s="1"/>
      <c r="N1249" s="1"/>
      <c r="O1249" s="1"/>
      <c r="P1249" s="1"/>
      <c r="Q1249" s="1"/>
      <c r="R1249" s="1"/>
      <c r="S1249" s="1"/>
      <c r="T1249" s="1"/>
      <c r="U1249" s="1"/>
      <c r="V1249" s="1"/>
      <c r="W1249" s="1"/>
      <c r="X1249" s="1"/>
      <c r="Y1249" s="1"/>
      <c r="Z1249" s="1"/>
      <c r="AA1249" s="1"/>
      <c r="AB1249" s="1"/>
      <c r="AC1249" s="1"/>
      <c r="AD1249" s="1"/>
      <c r="AE1249" s="1"/>
      <c r="AF1249" s="1"/>
      <c r="AG1249" s="1"/>
      <c r="AH1249" s="1"/>
      <c r="AI1249" s="1"/>
      <c r="AJ1249" s="1"/>
      <c r="AK1249" s="1"/>
      <c r="AL1249" s="1"/>
      <c r="AM1249" s="1"/>
      <c r="AN1249" s="1"/>
      <c r="AO1249" s="1"/>
      <c r="AP1249" s="1"/>
      <c r="AQ1249" s="1"/>
      <c r="AR1249" s="1"/>
      <c r="AS1249" s="1"/>
      <c r="AT1249" s="1"/>
      <c r="AU1249" s="1"/>
    </row>
    <row r="1250" spans="1:47">
      <c r="A1250" s="1"/>
      <c r="B1250" s="1"/>
      <c r="C1250" s="1"/>
      <c r="D1250" s="1"/>
      <c r="E1250" s="1"/>
      <c r="F1250" s="1"/>
      <c r="G1250" s="1"/>
      <c r="H1250" s="1"/>
      <c r="I1250" s="1"/>
      <c r="J1250" s="1"/>
      <c r="K1250" s="1"/>
      <c r="L1250" s="1"/>
      <c r="M1250" s="1"/>
      <c r="N1250" s="1"/>
      <c r="O1250" s="1"/>
      <c r="P1250" s="1"/>
      <c r="Q1250" s="1"/>
      <c r="R1250" s="1"/>
      <c r="S1250" s="1"/>
      <c r="T1250" s="1"/>
      <c r="U1250" s="1"/>
      <c r="V1250" s="1"/>
      <c r="W1250" s="1"/>
      <c r="X1250" s="1"/>
      <c r="Y1250" s="1"/>
      <c r="Z1250" s="1"/>
      <c r="AA1250" s="1"/>
      <c r="AB1250" s="1"/>
      <c r="AC1250" s="1"/>
      <c r="AD1250" s="1"/>
      <c r="AE1250" s="1"/>
      <c r="AF1250" s="1"/>
      <c r="AG1250" s="1"/>
      <c r="AH1250" s="1"/>
      <c r="AI1250" s="1"/>
      <c r="AJ1250" s="1"/>
      <c r="AK1250" s="1"/>
      <c r="AL1250" s="1"/>
      <c r="AM1250" s="1"/>
      <c r="AN1250" s="1"/>
      <c r="AO1250" s="1"/>
      <c r="AP1250" s="1"/>
      <c r="AQ1250" s="1"/>
      <c r="AR1250" s="1"/>
      <c r="AS1250" s="1"/>
      <c r="AT1250" s="1"/>
      <c r="AU1250" s="1"/>
    </row>
    <row r="1251" spans="1:47">
      <c r="A1251" s="1"/>
      <c r="B1251" s="1"/>
      <c r="C1251" s="1"/>
      <c r="D1251" s="1"/>
      <c r="E1251" s="1"/>
      <c r="F1251" s="1"/>
      <c r="G1251" s="1"/>
      <c r="H1251" s="1"/>
      <c r="I1251" s="1"/>
      <c r="J1251" s="1"/>
      <c r="K1251" s="1"/>
      <c r="L1251" s="1"/>
      <c r="M1251" s="1"/>
      <c r="N1251" s="1"/>
      <c r="O1251" s="1"/>
      <c r="P1251" s="1"/>
      <c r="Q1251" s="1"/>
      <c r="R1251" s="1"/>
      <c r="S1251" s="1"/>
      <c r="T1251" s="1"/>
      <c r="U1251" s="1"/>
      <c r="V1251" s="1"/>
      <c r="W1251" s="1"/>
      <c r="X1251" s="1"/>
      <c r="Y1251" s="1"/>
      <c r="Z1251" s="1"/>
      <c r="AA1251" s="1"/>
      <c r="AB1251" s="1"/>
      <c r="AC1251" s="1"/>
      <c r="AD1251" s="1"/>
      <c r="AE1251" s="1"/>
      <c r="AF1251" s="1"/>
      <c r="AG1251" s="1"/>
      <c r="AH1251" s="1"/>
      <c r="AI1251" s="1"/>
      <c r="AJ1251" s="1"/>
      <c r="AK1251" s="1"/>
      <c r="AL1251" s="1"/>
      <c r="AM1251" s="1"/>
      <c r="AN1251" s="1"/>
      <c r="AO1251" s="1"/>
      <c r="AP1251" s="1"/>
      <c r="AQ1251" s="1"/>
      <c r="AR1251" s="1"/>
      <c r="AS1251" s="1"/>
      <c r="AT1251" s="1"/>
      <c r="AU1251" s="1"/>
    </row>
    <row r="1252" spans="1:47">
      <c r="A1252" s="1"/>
      <c r="B1252" s="1"/>
      <c r="C1252" s="1"/>
      <c r="D1252" s="1"/>
      <c r="E1252" s="1"/>
      <c r="F1252" s="1"/>
      <c r="G1252" s="1"/>
      <c r="H1252" s="1"/>
      <c r="I1252" s="1"/>
      <c r="J1252" s="1"/>
      <c r="K1252" s="1"/>
      <c r="L1252" s="1"/>
      <c r="M1252" s="1"/>
      <c r="N1252" s="1"/>
      <c r="O1252" s="1"/>
      <c r="P1252" s="1"/>
      <c r="Q1252" s="1"/>
      <c r="R1252" s="1"/>
      <c r="S1252" s="1"/>
      <c r="T1252" s="1"/>
      <c r="U1252" s="1"/>
      <c r="V1252" s="1"/>
      <c r="W1252" s="1"/>
      <c r="X1252" s="1"/>
      <c r="Y1252" s="1"/>
      <c r="Z1252" s="1"/>
      <c r="AA1252" s="1"/>
      <c r="AB1252" s="1"/>
      <c r="AC1252" s="1"/>
      <c r="AD1252" s="1"/>
      <c r="AE1252" s="1"/>
      <c r="AF1252" s="1"/>
      <c r="AG1252" s="1"/>
      <c r="AH1252" s="1"/>
      <c r="AI1252" s="1"/>
      <c r="AJ1252" s="1"/>
      <c r="AK1252" s="1"/>
      <c r="AL1252" s="1"/>
      <c r="AM1252" s="1"/>
      <c r="AN1252" s="1"/>
      <c r="AO1252" s="1"/>
      <c r="AP1252" s="1"/>
      <c r="AQ1252" s="1"/>
      <c r="AR1252" s="1"/>
      <c r="AS1252" s="1"/>
      <c r="AT1252" s="1"/>
      <c r="AU1252" s="1"/>
    </row>
    <row r="1253" spans="1:47">
      <c r="A1253" s="1"/>
      <c r="B1253" s="1"/>
      <c r="C1253" s="1"/>
      <c r="D1253" s="1"/>
      <c r="E1253" s="1"/>
      <c r="F1253" s="1"/>
      <c r="G1253" s="1"/>
      <c r="H1253" s="1"/>
      <c r="I1253" s="1"/>
      <c r="J1253" s="1"/>
      <c r="K1253" s="1"/>
      <c r="L1253" s="1"/>
      <c r="M1253" s="1"/>
      <c r="N1253" s="1"/>
      <c r="O1253" s="1"/>
      <c r="P1253" s="1"/>
      <c r="Q1253" s="1"/>
      <c r="R1253" s="1"/>
      <c r="S1253" s="1"/>
      <c r="T1253" s="1"/>
      <c r="U1253" s="1"/>
      <c r="V1253" s="1"/>
      <c r="W1253" s="1"/>
      <c r="X1253" s="1"/>
      <c r="Y1253" s="1"/>
      <c r="Z1253" s="1"/>
      <c r="AA1253" s="1"/>
      <c r="AB1253" s="1"/>
      <c r="AC1253" s="1"/>
      <c r="AD1253" s="1"/>
      <c r="AE1253" s="1"/>
      <c r="AF1253" s="1"/>
      <c r="AG1253" s="1"/>
      <c r="AH1253" s="1"/>
      <c r="AI1253" s="1"/>
      <c r="AJ1253" s="1"/>
      <c r="AK1253" s="1"/>
      <c r="AL1253" s="1"/>
      <c r="AM1253" s="1"/>
      <c r="AN1253" s="1"/>
      <c r="AO1253" s="1"/>
      <c r="AP1253" s="1"/>
      <c r="AQ1253" s="1"/>
      <c r="AR1253" s="1"/>
      <c r="AS1253" s="1"/>
      <c r="AT1253" s="1"/>
      <c r="AU1253" s="1"/>
    </row>
    <row r="1254" spans="1:47">
      <c r="A1254" s="1"/>
      <c r="B1254" s="1"/>
      <c r="C1254" s="1"/>
      <c r="D1254" s="1"/>
      <c r="E1254" s="1"/>
      <c r="F1254" s="1"/>
      <c r="G1254" s="1"/>
      <c r="H1254" s="1"/>
      <c r="I1254" s="1"/>
      <c r="J1254" s="1"/>
      <c r="K1254" s="1"/>
      <c r="L1254" s="1"/>
      <c r="M1254" s="1"/>
      <c r="N1254" s="1"/>
      <c r="O1254" s="1"/>
      <c r="P1254" s="1"/>
      <c r="Q1254" s="1"/>
      <c r="R1254" s="1"/>
      <c r="S1254" s="1"/>
      <c r="T1254" s="1"/>
      <c r="U1254" s="1"/>
      <c r="V1254" s="1"/>
      <c r="W1254" s="1"/>
      <c r="X1254" s="1"/>
      <c r="Y1254" s="1"/>
      <c r="Z1254" s="1"/>
      <c r="AA1254" s="1"/>
      <c r="AB1254" s="1"/>
      <c r="AC1254" s="1"/>
      <c r="AD1254" s="1"/>
      <c r="AE1254" s="1"/>
      <c r="AF1254" s="1"/>
      <c r="AG1254" s="1"/>
      <c r="AH1254" s="1"/>
      <c r="AI1254" s="1"/>
      <c r="AJ1254" s="1"/>
      <c r="AK1254" s="1"/>
      <c r="AL1254" s="1"/>
      <c r="AM1254" s="1"/>
      <c r="AN1254" s="1"/>
      <c r="AO1254" s="1"/>
      <c r="AP1254" s="1"/>
      <c r="AQ1254" s="1"/>
      <c r="AR1254" s="1"/>
      <c r="AS1254" s="1"/>
      <c r="AT1254" s="1"/>
      <c r="AU1254" s="1"/>
    </row>
    <row r="1255" spans="1:47">
      <c r="A1255" s="1"/>
      <c r="B1255" s="1"/>
      <c r="C1255" s="1"/>
      <c r="D1255" s="1"/>
      <c r="E1255" s="1"/>
      <c r="F1255" s="1"/>
      <c r="G1255" s="1"/>
      <c r="H1255" s="1"/>
      <c r="I1255" s="1"/>
      <c r="J1255" s="1"/>
      <c r="K1255" s="1"/>
      <c r="L1255" s="1"/>
      <c r="M1255" s="1"/>
      <c r="N1255" s="1"/>
      <c r="O1255" s="1"/>
      <c r="P1255" s="1"/>
      <c r="Q1255" s="1"/>
      <c r="R1255" s="1"/>
      <c r="S1255" s="1"/>
      <c r="T1255" s="1"/>
      <c r="U1255" s="1"/>
      <c r="V1255" s="1"/>
      <c r="W1255" s="1"/>
      <c r="X1255" s="1"/>
      <c r="Y1255" s="1"/>
      <c r="Z1255" s="1"/>
      <c r="AA1255" s="1"/>
      <c r="AB1255" s="1"/>
      <c r="AC1255" s="1"/>
      <c r="AD1255" s="1"/>
      <c r="AE1255" s="1"/>
      <c r="AF1255" s="1"/>
      <c r="AG1255" s="1"/>
      <c r="AH1255" s="1"/>
      <c r="AI1255" s="1"/>
      <c r="AJ1255" s="1"/>
      <c r="AK1255" s="1"/>
      <c r="AL1255" s="1"/>
      <c r="AM1255" s="1"/>
      <c r="AN1255" s="1"/>
      <c r="AO1255" s="1"/>
      <c r="AP1255" s="1"/>
      <c r="AQ1255" s="1"/>
      <c r="AR1255" s="1"/>
      <c r="AS1255" s="1"/>
      <c r="AT1255" s="1"/>
      <c r="AU1255" s="1"/>
    </row>
    <row r="1256" spans="1:47">
      <c r="A1256" s="1"/>
      <c r="B1256" s="1"/>
      <c r="C1256" s="1"/>
      <c r="D1256" s="1"/>
      <c r="E1256" s="1"/>
      <c r="F1256" s="1"/>
      <c r="G1256" s="1"/>
      <c r="H1256" s="1"/>
      <c r="I1256" s="1"/>
      <c r="J1256" s="1"/>
      <c r="K1256" s="1"/>
      <c r="L1256" s="1"/>
      <c r="M1256" s="1"/>
      <c r="N1256" s="1"/>
      <c r="O1256" s="1"/>
      <c r="P1256" s="1"/>
      <c r="Q1256" s="1"/>
      <c r="R1256" s="1"/>
      <c r="S1256" s="1"/>
      <c r="T1256" s="1"/>
      <c r="U1256" s="1"/>
      <c r="V1256" s="1"/>
      <c r="W1256" s="1"/>
      <c r="X1256" s="1"/>
      <c r="Y1256" s="1"/>
      <c r="Z1256" s="1"/>
      <c r="AA1256" s="1"/>
      <c r="AB1256" s="1"/>
      <c r="AC1256" s="1"/>
      <c r="AD1256" s="1"/>
      <c r="AE1256" s="1"/>
      <c r="AF1256" s="1"/>
      <c r="AG1256" s="1"/>
      <c r="AH1256" s="1"/>
      <c r="AI1256" s="1"/>
      <c r="AJ1256" s="1"/>
      <c r="AK1256" s="1"/>
      <c r="AL1256" s="1"/>
      <c r="AM1256" s="1"/>
      <c r="AN1256" s="1"/>
      <c r="AO1256" s="1"/>
      <c r="AP1256" s="1"/>
      <c r="AQ1256" s="1"/>
      <c r="AR1256" s="1"/>
      <c r="AS1256" s="1"/>
      <c r="AT1256" s="1"/>
      <c r="AU1256" s="1"/>
    </row>
    <row r="1257" spans="1:47">
      <c r="A1257" s="1"/>
      <c r="B1257" s="1"/>
      <c r="C1257" s="1"/>
      <c r="D1257" s="1"/>
      <c r="E1257" s="1"/>
      <c r="F1257" s="1"/>
      <c r="G1257" s="1"/>
      <c r="H1257" s="1"/>
      <c r="I1257" s="1"/>
      <c r="J1257" s="1"/>
      <c r="K1257" s="1"/>
      <c r="L1257" s="1"/>
      <c r="M1257" s="1"/>
      <c r="N1257" s="1"/>
      <c r="O1257" s="1"/>
      <c r="P1257" s="1"/>
      <c r="Q1257" s="1"/>
      <c r="R1257" s="1"/>
      <c r="S1257" s="1"/>
      <c r="T1257" s="1"/>
      <c r="U1257" s="1"/>
      <c r="V1257" s="1"/>
      <c r="W1257" s="1"/>
      <c r="X1257" s="1"/>
      <c r="Y1257" s="1"/>
      <c r="Z1257" s="1"/>
      <c r="AA1257" s="1"/>
      <c r="AB1257" s="1"/>
      <c r="AC1257" s="1"/>
      <c r="AD1257" s="1"/>
      <c r="AE1257" s="1"/>
      <c r="AF1257" s="1"/>
      <c r="AG1257" s="1"/>
      <c r="AH1257" s="1"/>
      <c r="AI1257" s="1"/>
      <c r="AJ1257" s="1"/>
      <c r="AK1257" s="1"/>
      <c r="AL1257" s="1"/>
      <c r="AM1257" s="1"/>
      <c r="AN1257" s="1"/>
      <c r="AO1257" s="1"/>
      <c r="AP1257" s="1"/>
      <c r="AQ1257" s="1"/>
      <c r="AR1257" s="1"/>
      <c r="AS1257" s="1"/>
      <c r="AT1257" s="1"/>
      <c r="AU1257" s="1"/>
    </row>
    <row r="1258" spans="1:47">
      <c r="A1258" s="1"/>
      <c r="B1258" s="1"/>
      <c r="C1258" s="1"/>
      <c r="D1258" s="1"/>
      <c r="E1258" s="1"/>
      <c r="F1258" s="1"/>
      <c r="G1258" s="1"/>
      <c r="H1258" s="1"/>
      <c r="I1258" s="1"/>
      <c r="J1258" s="1"/>
      <c r="K1258" s="1"/>
      <c r="L1258" s="1"/>
      <c r="M1258" s="1"/>
      <c r="N1258" s="1"/>
      <c r="O1258" s="1"/>
      <c r="P1258" s="1"/>
      <c r="Q1258" s="1"/>
      <c r="R1258" s="1"/>
      <c r="S1258" s="1"/>
      <c r="T1258" s="1"/>
      <c r="U1258" s="1"/>
      <c r="V1258" s="1"/>
      <c r="W1258" s="1"/>
      <c r="X1258" s="1"/>
      <c r="Y1258" s="1"/>
      <c r="Z1258" s="1"/>
      <c r="AA1258" s="1"/>
      <c r="AB1258" s="1"/>
      <c r="AC1258" s="1"/>
      <c r="AD1258" s="1"/>
      <c r="AE1258" s="1"/>
      <c r="AF1258" s="1"/>
      <c r="AG1258" s="1"/>
      <c r="AH1258" s="1"/>
      <c r="AI1258" s="1"/>
      <c r="AJ1258" s="1"/>
      <c r="AK1258" s="1"/>
      <c r="AL1258" s="1"/>
      <c r="AM1258" s="1"/>
      <c r="AN1258" s="1"/>
      <c r="AO1258" s="1"/>
      <c r="AP1258" s="1"/>
      <c r="AQ1258" s="1"/>
      <c r="AR1258" s="1"/>
      <c r="AS1258" s="1"/>
      <c r="AT1258" s="1"/>
      <c r="AU1258" s="1"/>
    </row>
    <row r="1259" spans="1:47">
      <c r="A1259" s="1"/>
      <c r="B1259" s="1"/>
      <c r="C1259" s="1"/>
      <c r="D1259" s="1"/>
      <c r="E1259" s="1"/>
      <c r="F1259" s="1"/>
      <c r="G1259" s="1"/>
      <c r="H1259" s="1"/>
      <c r="I1259" s="1"/>
      <c r="J1259" s="1"/>
      <c r="K1259" s="1"/>
      <c r="L1259" s="1"/>
      <c r="M1259" s="1"/>
      <c r="N1259" s="1"/>
      <c r="O1259" s="1"/>
      <c r="P1259" s="1"/>
      <c r="Q1259" s="1"/>
      <c r="R1259" s="1"/>
      <c r="S1259" s="1"/>
      <c r="T1259" s="1"/>
      <c r="U1259" s="1"/>
      <c r="V1259" s="1"/>
      <c r="W1259" s="1"/>
      <c r="X1259" s="1"/>
      <c r="Y1259" s="1"/>
      <c r="Z1259" s="1"/>
      <c r="AA1259" s="1"/>
      <c r="AB1259" s="1"/>
      <c r="AC1259" s="1"/>
      <c r="AD1259" s="1"/>
      <c r="AE1259" s="1"/>
      <c r="AF1259" s="1"/>
      <c r="AG1259" s="1"/>
      <c r="AH1259" s="1"/>
      <c r="AI1259" s="1"/>
      <c r="AJ1259" s="1"/>
      <c r="AK1259" s="1"/>
      <c r="AL1259" s="1"/>
      <c r="AM1259" s="1"/>
      <c r="AN1259" s="1"/>
      <c r="AO1259" s="1"/>
      <c r="AP1259" s="1"/>
      <c r="AQ1259" s="1"/>
      <c r="AR1259" s="1"/>
      <c r="AS1259" s="1"/>
      <c r="AT1259" s="1"/>
      <c r="AU1259" s="1"/>
    </row>
    <row r="1260" spans="1:47">
      <c r="A1260" s="1"/>
      <c r="B1260" s="1"/>
      <c r="C1260" s="1"/>
      <c r="D1260" s="1"/>
      <c r="E1260" s="1"/>
      <c r="F1260" s="1"/>
      <c r="G1260" s="1"/>
      <c r="H1260" s="1"/>
      <c r="I1260" s="1"/>
      <c r="J1260" s="1"/>
      <c r="K1260" s="1"/>
      <c r="L1260" s="1"/>
      <c r="M1260" s="1"/>
      <c r="N1260" s="1"/>
      <c r="O1260" s="1"/>
      <c r="P1260" s="1"/>
      <c r="Q1260" s="1"/>
      <c r="R1260" s="1"/>
      <c r="S1260" s="1"/>
      <c r="T1260" s="1"/>
      <c r="U1260" s="1"/>
      <c r="V1260" s="1"/>
      <c r="W1260" s="1"/>
      <c r="X1260" s="1"/>
      <c r="Y1260" s="1"/>
      <c r="Z1260" s="1"/>
      <c r="AA1260" s="1"/>
      <c r="AB1260" s="1"/>
      <c r="AC1260" s="1"/>
      <c r="AD1260" s="1"/>
      <c r="AE1260" s="1"/>
      <c r="AF1260" s="1"/>
      <c r="AG1260" s="1"/>
      <c r="AH1260" s="1"/>
      <c r="AI1260" s="1"/>
      <c r="AJ1260" s="1"/>
      <c r="AK1260" s="1"/>
      <c r="AL1260" s="1"/>
      <c r="AM1260" s="1"/>
      <c r="AN1260" s="1"/>
      <c r="AO1260" s="1"/>
      <c r="AP1260" s="1"/>
      <c r="AQ1260" s="1"/>
      <c r="AR1260" s="1"/>
      <c r="AS1260" s="1"/>
      <c r="AT1260" s="1"/>
      <c r="AU1260" s="1"/>
    </row>
    <row r="1261" spans="1:47">
      <c r="A1261" s="1"/>
      <c r="B1261" s="1"/>
      <c r="C1261" s="1"/>
      <c r="D1261" s="1"/>
      <c r="E1261" s="1"/>
      <c r="F1261" s="1"/>
      <c r="G1261" s="1"/>
      <c r="H1261" s="1"/>
      <c r="I1261" s="1"/>
      <c r="J1261" s="1"/>
      <c r="K1261" s="1"/>
      <c r="L1261" s="1"/>
      <c r="M1261" s="1"/>
      <c r="N1261" s="1"/>
      <c r="O1261" s="1"/>
      <c r="P1261" s="1"/>
      <c r="Q1261" s="1"/>
      <c r="R1261" s="1"/>
      <c r="S1261" s="1"/>
      <c r="T1261" s="1"/>
      <c r="U1261" s="1"/>
      <c r="V1261" s="1"/>
      <c r="W1261" s="1"/>
      <c r="X1261" s="1"/>
      <c r="Y1261" s="1"/>
      <c r="Z1261" s="1"/>
      <c r="AA1261" s="1"/>
      <c r="AB1261" s="1"/>
      <c r="AC1261" s="1"/>
      <c r="AD1261" s="1"/>
      <c r="AE1261" s="1"/>
      <c r="AF1261" s="1"/>
      <c r="AG1261" s="1"/>
      <c r="AH1261" s="1"/>
      <c r="AI1261" s="1"/>
      <c r="AJ1261" s="1"/>
      <c r="AK1261" s="1"/>
      <c r="AL1261" s="1"/>
      <c r="AM1261" s="1"/>
      <c r="AN1261" s="1"/>
      <c r="AO1261" s="1"/>
      <c r="AP1261" s="1"/>
      <c r="AQ1261" s="1"/>
      <c r="AR1261" s="1"/>
      <c r="AS1261" s="1"/>
      <c r="AT1261" s="1"/>
      <c r="AU1261" s="1"/>
    </row>
    <row r="1262" spans="1:47">
      <c r="A1262" s="1"/>
      <c r="B1262" s="1"/>
      <c r="C1262" s="1"/>
      <c r="D1262" s="1"/>
      <c r="E1262" s="1"/>
      <c r="F1262" s="1"/>
      <c r="G1262" s="1"/>
      <c r="H1262" s="1"/>
      <c r="I1262" s="1"/>
      <c r="J1262" s="1"/>
      <c r="K1262" s="1"/>
      <c r="L1262" s="1"/>
      <c r="M1262" s="1"/>
      <c r="N1262" s="1"/>
      <c r="O1262" s="1"/>
      <c r="P1262" s="1"/>
      <c r="Q1262" s="1"/>
      <c r="R1262" s="1"/>
      <c r="S1262" s="1"/>
      <c r="T1262" s="1"/>
      <c r="U1262" s="1"/>
      <c r="V1262" s="1"/>
      <c r="W1262" s="1"/>
      <c r="X1262" s="1"/>
      <c r="Y1262" s="1"/>
      <c r="Z1262" s="1"/>
      <c r="AA1262" s="1"/>
      <c r="AB1262" s="1"/>
      <c r="AC1262" s="1"/>
      <c r="AD1262" s="1"/>
      <c r="AE1262" s="1"/>
      <c r="AF1262" s="1"/>
      <c r="AG1262" s="1"/>
      <c r="AH1262" s="1"/>
      <c r="AI1262" s="1"/>
      <c r="AJ1262" s="1"/>
      <c r="AK1262" s="1"/>
      <c r="AL1262" s="1"/>
      <c r="AM1262" s="1"/>
      <c r="AN1262" s="1"/>
      <c r="AO1262" s="1"/>
      <c r="AP1262" s="1"/>
      <c r="AQ1262" s="1"/>
      <c r="AR1262" s="1"/>
      <c r="AS1262" s="1"/>
      <c r="AT1262" s="1"/>
      <c r="AU1262" s="1"/>
    </row>
    <row r="1263" spans="1:47">
      <c r="A1263" s="1"/>
      <c r="B1263" s="1"/>
      <c r="C1263" s="1"/>
      <c r="D1263" s="1"/>
      <c r="E1263" s="1"/>
      <c r="F1263" s="1"/>
      <c r="G1263" s="1"/>
      <c r="H1263" s="1"/>
      <c r="I1263" s="1"/>
      <c r="J1263" s="1"/>
      <c r="K1263" s="1"/>
      <c r="L1263" s="1"/>
      <c r="M1263" s="1"/>
      <c r="N1263" s="1"/>
      <c r="O1263" s="1"/>
      <c r="P1263" s="1"/>
      <c r="Q1263" s="1"/>
      <c r="R1263" s="1"/>
      <c r="S1263" s="1"/>
      <c r="T1263" s="1"/>
      <c r="U1263" s="1"/>
      <c r="V1263" s="1"/>
      <c r="W1263" s="1"/>
      <c r="X1263" s="1"/>
      <c r="Y1263" s="1"/>
      <c r="Z1263" s="1"/>
      <c r="AA1263" s="1"/>
      <c r="AB1263" s="1"/>
      <c r="AC1263" s="1"/>
      <c r="AD1263" s="1"/>
      <c r="AE1263" s="1"/>
      <c r="AF1263" s="1"/>
      <c r="AG1263" s="1"/>
      <c r="AH1263" s="1"/>
      <c r="AI1263" s="1"/>
      <c r="AJ1263" s="1"/>
      <c r="AK1263" s="1"/>
      <c r="AL1263" s="1"/>
      <c r="AM1263" s="1"/>
      <c r="AN1263" s="1"/>
      <c r="AO1263" s="1"/>
      <c r="AP1263" s="1"/>
      <c r="AQ1263" s="1"/>
      <c r="AR1263" s="1"/>
      <c r="AS1263" s="1"/>
      <c r="AT1263" s="1"/>
      <c r="AU1263" s="1"/>
    </row>
    <row r="1264" spans="1:47">
      <c r="A1264" s="1"/>
      <c r="B1264" s="1"/>
      <c r="C1264" s="1"/>
      <c r="D1264" s="1"/>
      <c r="E1264" s="1"/>
      <c r="F1264" s="1"/>
      <c r="G1264" s="1"/>
      <c r="H1264" s="1"/>
      <c r="I1264" s="1"/>
      <c r="J1264" s="1"/>
      <c r="K1264" s="1"/>
      <c r="L1264" s="1"/>
      <c r="M1264" s="1"/>
      <c r="N1264" s="1"/>
      <c r="O1264" s="1"/>
      <c r="P1264" s="1"/>
      <c r="Q1264" s="1"/>
      <c r="R1264" s="1"/>
      <c r="S1264" s="1"/>
      <c r="T1264" s="1"/>
      <c r="U1264" s="1"/>
      <c r="V1264" s="1"/>
      <c r="W1264" s="1"/>
      <c r="X1264" s="1"/>
      <c r="Y1264" s="1"/>
      <c r="Z1264" s="1"/>
      <c r="AA1264" s="1"/>
      <c r="AB1264" s="1"/>
      <c r="AC1264" s="1"/>
      <c r="AD1264" s="1"/>
      <c r="AE1264" s="1"/>
      <c r="AF1264" s="1"/>
      <c r="AG1264" s="1"/>
      <c r="AH1264" s="1"/>
      <c r="AI1264" s="1"/>
      <c r="AJ1264" s="1"/>
      <c r="AK1264" s="1"/>
      <c r="AL1264" s="1"/>
      <c r="AM1264" s="1"/>
      <c r="AN1264" s="1"/>
      <c r="AO1264" s="1"/>
      <c r="AP1264" s="1"/>
      <c r="AQ1264" s="1"/>
      <c r="AR1264" s="1"/>
      <c r="AS1264" s="1"/>
      <c r="AT1264" s="1"/>
      <c r="AU1264" s="1"/>
    </row>
    <row r="1265" spans="1:47">
      <c r="A1265" s="1"/>
      <c r="B1265" s="1"/>
      <c r="C1265" s="1"/>
      <c r="D1265" s="1"/>
      <c r="E1265" s="1"/>
      <c r="F1265" s="1"/>
      <c r="G1265" s="1"/>
      <c r="H1265" s="1"/>
      <c r="I1265" s="1"/>
      <c r="J1265" s="1"/>
      <c r="K1265" s="1"/>
      <c r="L1265" s="1"/>
      <c r="M1265" s="1"/>
      <c r="N1265" s="1"/>
      <c r="O1265" s="1"/>
      <c r="P1265" s="1"/>
      <c r="Q1265" s="1"/>
      <c r="R1265" s="1"/>
      <c r="S1265" s="1"/>
      <c r="T1265" s="1"/>
      <c r="U1265" s="1"/>
      <c r="V1265" s="1"/>
      <c r="W1265" s="1"/>
      <c r="X1265" s="1"/>
      <c r="Y1265" s="1"/>
      <c r="Z1265" s="1"/>
      <c r="AA1265" s="1"/>
      <c r="AB1265" s="1"/>
      <c r="AC1265" s="1"/>
      <c r="AD1265" s="1"/>
      <c r="AE1265" s="1"/>
      <c r="AF1265" s="1"/>
      <c r="AG1265" s="1"/>
      <c r="AH1265" s="1"/>
      <c r="AI1265" s="1"/>
      <c r="AJ1265" s="1"/>
      <c r="AK1265" s="1"/>
      <c r="AL1265" s="1"/>
      <c r="AM1265" s="1"/>
      <c r="AN1265" s="1"/>
      <c r="AO1265" s="1"/>
      <c r="AP1265" s="1"/>
      <c r="AQ1265" s="1"/>
      <c r="AR1265" s="1"/>
      <c r="AS1265" s="1"/>
      <c r="AT1265" s="1"/>
      <c r="AU1265" s="1"/>
    </row>
    <row r="1266" spans="1:47">
      <c r="A1266" s="1"/>
      <c r="B1266" s="1"/>
      <c r="C1266" s="1"/>
      <c r="D1266" s="1"/>
      <c r="E1266" s="1"/>
      <c r="F1266" s="1"/>
      <c r="G1266" s="1"/>
      <c r="H1266" s="1"/>
      <c r="I1266" s="1"/>
      <c r="J1266" s="1"/>
      <c r="K1266" s="1"/>
      <c r="L1266" s="1"/>
      <c r="M1266" s="1"/>
      <c r="N1266" s="1"/>
      <c r="O1266" s="1"/>
      <c r="P1266" s="1"/>
      <c r="Q1266" s="1"/>
      <c r="R1266" s="1"/>
      <c r="S1266" s="1"/>
      <c r="T1266" s="1"/>
      <c r="U1266" s="1"/>
      <c r="V1266" s="1"/>
      <c r="W1266" s="1"/>
      <c r="X1266" s="1"/>
      <c r="Y1266" s="1"/>
      <c r="Z1266" s="1"/>
      <c r="AA1266" s="1"/>
      <c r="AB1266" s="1"/>
      <c r="AC1266" s="1"/>
      <c r="AD1266" s="1"/>
      <c r="AE1266" s="1"/>
      <c r="AF1266" s="1"/>
      <c r="AG1266" s="1"/>
      <c r="AH1266" s="1"/>
      <c r="AI1266" s="1"/>
      <c r="AJ1266" s="1"/>
      <c r="AK1266" s="1"/>
      <c r="AL1266" s="1"/>
      <c r="AM1266" s="1"/>
      <c r="AN1266" s="1"/>
      <c r="AO1266" s="1"/>
      <c r="AP1266" s="1"/>
      <c r="AQ1266" s="1"/>
      <c r="AR1266" s="1"/>
      <c r="AS1266" s="1"/>
      <c r="AT1266" s="1"/>
      <c r="AU1266" s="1"/>
    </row>
    <row r="1267" spans="1:47">
      <c r="A1267" s="1"/>
      <c r="B1267" s="1"/>
      <c r="C1267" s="1"/>
      <c r="D1267" s="1"/>
      <c r="E1267" s="1"/>
      <c r="F1267" s="1"/>
      <c r="G1267" s="1"/>
      <c r="H1267" s="1"/>
      <c r="I1267" s="1"/>
      <c r="J1267" s="1"/>
      <c r="K1267" s="1"/>
      <c r="L1267" s="1"/>
      <c r="M1267" s="1"/>
      <c r="N1267" s="1"/>
      <c r="O1267" s="1"/>
      <c r="P1267" s="1"/>
      <c r="Q1267" s="1"/>
      <c r="R1267" s="1"/>
      <c r="S1267" s="1"/>
      <c r="T1267" s="1"/>
      <c r="U1267" s="1"/>
      <c r="V1267" s="1"/>
      <c r="W1267" s="1"/>
      <c r="X1267" s="1"/>
      <c r="Y1267" s="1"/>
      <c r="Z1267" s="1"/>
      <c r="AA1267" s="1"/>
      <c r="AB1267" s="1"/>
      <c r="AC1267" s="1"/>
      <c r="AD1267" s="1"/>
      <c r="AE1267" s="1"/>
      <c r="AF1267" s="1"/>
      <c r="AG1267" s="1"/>
      <c r="AH1267" s="1"/>
      <c r="AI1267" s="1"/>
      <c r="AJ1267" s="1"/>
      <c r="AK1267" s="1"/>
      <c r="AL1267" s="1"/>
      <c r="AM1267" s="1"/>
      <c r="AN1267" s="1"/>
      <c r="AO1267" s="1"/>
      <c r="AP1267" s="1"/>
      <c r="AQ1267" s="1"/>
      <c r="AR1267" s="1"/>
      <c r="AS1267" s="1"/>
      <c r="AT1267" s="1"/>
      <c r="AU1267" s="1"/>
    </row>
    <row r="1268" spans="1:47">
      <c r="A1268" s="1"/>
      <c r="B1268" s="1"/>
      <c r="C1268" s="1"/>
      <c r="D1268" s="1"/>
      <c r="E1268" s="1"/>
      <c r="F1268" s="1"/>
      <c r="G1268" s="1"/>
      <c r="H1268" s="1"/>
      <c r="I1268" s="1"/>
      <c r="J1268" s="1"/>
      <c r="K1268" s="1"/>
      <c r="L1268" s="1"/>
      <c r="M1268" s="1"/>
      <c r="N1268" s="1"/>
      <c r="O1268" s="1"/>
      <c r="P1268" s="1"/>
      <c r="Q1268" s="1"/>
      <c r="R1268" s="1"/>
      <c r="S1268" s="1"/>
      <c r="T1268" s="1"/>
      <c r="U1268" s="1"/>
      <c r="V1268" s="1"/>
      <c r="W1268" s="1"/>
      <c r="X1268" s="1"/>
      <c r="Y1268" s="1"/>
      <c r="Z1268" s="1"/>
      <c r="AA1268" s="1"/>
      <c r="AB1268" s="1"/>
      <c r="AC1268" s="1"/>
      <c r="AD1268" s="1"/>
      <c r="AE1268" s="1"/>
      <c r="AF1268" s="1"/>
      <c r="AG1268" s="1"/>
      <c r="AH1268" s="1"/>
      <c r="AI1268" s="1"/>
      <c r="AJ1268" s="1"/>
      <c r="AK1268" s="1"/>
      <c r="AL1268" s="1"/>
      <c r="AM1268" s="1"/>
      <c r="AN1268" s="1"/>
      <c r="AO1268" s="1"/>
      <c r="AP1268" s="1"/>
      <c r="AQ1268" s="1"/>
      <c r="AR1268" s="1"/>
      <c r="AS1268" s="1"/>
      <c r="AT1268" s="1"/>
      <c r="AU1268" s="1"/>
    </row>
    <row r="1269" spans="1:47">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c r="AQ1269" s="1"/>
      <c r="AR1269" s="1"/>
      <c r="AS1269" s="1"/>
      <c r="AT1269" s="1"/>
      <c r="AU1269" s="1"/>
    </row>
    <row r="1270" spans="1:47">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c r="AP1270" s="1"/>
      <c r="AQ1270" s="1"/>
      <c r="AR1270" s="1"/>
      <c r="AS1270" s="1"/>
      <c r="AT1270" s="1"/>
      <c r="AU1270" s="1"/>
    </row>
    <row r="1271" spans="1:47">
      <c r="A1271" s="1"/>
      <c r="B1271" s="1"/>
      <c r="C1271" s="1"/>
      <c r="D1271" s="1"/>
      <c r="E1271" s="1"/>
      <c r="F1271" s="1"/>
      <c r="G1271" s="1"/>
      <c r="H1271" s="1"/>
      <c r="I1271" s="1"/>
      <c r="J1271" s="1"/>
      <c r="K1271" s="1"/>
      <c r="L1271" s="1"/>
      <c r="M1271" s="1"/>
      <c r="N1271" s="1"/>
      <c r="O1271" s="1"/>
      <c r="P1271" s="1"/>
      <c r="Q1271" s="1"/>
      <c r="R1271" s="1"/>
      <c r="S1271" s="1"/>
      <c r="T1271" s="1"/>
      <c r="U1271" s="1"/>
      <c r="V1271" s="1"/>
      <c r="W1271" s="1"/>
      <c r="X1271" s="1"/>
      <c r="Y1271" s="1"/>
      <c r="Z1271" s="1"/>
      <c r="AA1271" s="1"/>
      <c r="AB1271" s="1"/>
      <c r="AC1271" s="1"/>
      <c r="AD1271" s="1"/>
      <c r="AE1271" s="1"/>
      <c r="AF1271" s="1"/>
      <c r="AG1271" s="1"/>
      <c r="AH1271" s="1"/>
      <c r="AI1271" s="1"/>
      <c r="AJ1271" s="1"/>
      <c r="AK1271" s="1"/>
      <c r="AL1271" s="1"/>
      <c r="AM1271" s="1"/>
      <c r="AN1271" s="1"/>
      <c r="AO1271" s="1"/>
      <c r="AP1271" s="1"/>
      <c r="AQ1271" s="1"/>
      <c r="AR1271" s="1"/>
      <c r="AS1271" s="1"/>
      <c r="AT1271" s="1"/>
      <c r="AU1271" s="1"/>
    </row>
    <row r="1272" spans="1:47">
      <c r="A1272" s="1"/>
      <c r="B1272" s="1"/>
      <c r="C1272" s="1"/>
      <c r="D1272" s="1"/>
      <c r="E1272" s="1"/>
      <c r="F1272" s="1"/>
      <c r="G1272" s="1"/>
      <c r="H1272" s="1"/>
      <c r="I1272" s="1"/>
      <c r="J1272" s="1"/>
      <c r="K1272" s="1"/>
      <c r="L1272" s="1"/>
      <c r="M1272" s="1"/>
      <c r="N1272" s="1"/>
      <c r="O1272" s="1"/>
      <c r="P1272" s="1"/>
      <c r="Q1272" s="1"/>
      <c r="R1272" s="1"/>
      <c r="S1272" s="1"/>
      <c r="T1272" s="1"/>
      <c r="U1272" s="1"/>
      <c r="V1272" s="1"/>
      <c r="W1272" s="1"/>
      <c r="X1272" s="1"/>
      <c r="Y1272" s="1"/>
      <c r="Z1272" s="1"/>
      <c r="AA1272" s="1"/>
      <c r="AB1272" s="1"/>
      <c r="AC1272" s="1"/>
      <c r="AD1272" s="1"/>
      <c r="AE1272" s="1"/>
      <c r="AF1272" s="1"/>
      <c r="AG1272" s="1"/>
      <c r="AH1272" s="1"/>
      <c r="AI1272" s="1"/>
      <c r="AJ1272" s="1"/>
      <c r="AK1272" s="1"/>
      <c r="AL1272" s="1"/>
      <c r="AM1272" s="1"/>
      <c r="AN1272" s="1"/>
      <c r="AO1272" s="1"/>
      <c r="AP1272" s="1"/>
      <c r="AQ1272" s="1"/>
      <c r="AR1272" s="1"/>
      <c r="AS1272" s="1"/>
      <c r="AT1272" s="1"/>
      <c r="AU1272" s="1"/>
    </row>
    <row r="1273" spans="1:47">
      <c r="A1273" s="1"/>
      <c r="B1273" s="1"/>
      <c r="C1273" s="1"/>
      <c r="D1273" s="1"/>
      <c r="E1273" s="1"/>
      <c r="F1273" s="1"/>
      <c r="G1273" s="1"/>
      <c r="H1273" s="1"/>
      <c r="I1273" s="1"/>
      <c r="J1273" s="1"/>
      <c r="K1273" s="1"/>
      <c r="L1273" s="1"/>
      <c r="M1273" s="1"/>
      <c r="N1273" s="1"/>
      <c r="O1273" s="1"/>
      <c r="P1273" s="1"/>
      <c r="Q1273" s="1"/>
      <c r="R1273" s="1"/>
      <c r="S1273" s="1"/>
      <c r="T1273" s="1"/>
      <c r="U1273" s="1"/>
      <c r="V1273" s="1"/>
      <c r="W1273" s="1"/>
      <c r="X1273" s="1"/>
      <c r="Y1273" s="1"/>
      <c r="Z1273" s="1"/>
      <c r="AA1273" s="1"/>
      <c r="AB1273" s="1"/>
      <c r="AC1273" s="1"/>
      <c r="AD1273" s="1"/>
      <c r="AE1273" s="1"/>
      <c r="AF1273" s="1"/>
      <c r="AG1273" s="1"/>
      <c r="AH1273" s="1"/>
      <c r="AI1273" s="1"/>
      <c r="AJ1273" s="1"/>
      <c r="AK1273" s="1"/>
      <c r="AL1273" s="1"/>
      <c r="AM1273" s="1"/>
      <c r="AN1273" s="1"/>
      <c r="AO1273" s="1"/>
      <c r="AP1273" s="1"/>
      <c r="AQ1273" s="1"/>
      <c r="AR1273" s="1"/>
      <c r="AS1273" s="1"/>
      <c r="AT1273" s="1"/>
      <c r="AU1273" s="1"/>
    </row>
    <row r="1274" spans="1:47">
      <c r="A1274" s="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c r="AC1274" s="1"/>
      <c r="AD1274" s="1"/>
      <c r="AE1274" s="1"/>
      <c r="AF1274" s="1"/>
      <c r="AG1274" s="1"/>
      <c r="AH1274" s="1"/>
      <c r="AI1274" s="1"/>
      <c r="AJ1274" s="1"/>
      <c r="AK1274" s="1"/>
      <c r="AL1274" s="1"/>
      <c r="AM1274" s="1"/>
      <c r="AN1274" s="1"/>
      <c r="AO1274" s="1"/>
      <c r="AP1274" s="1"/>
      <c r="AQ1274" s="1"/>
      <c r="AR1274" s="1"/>
      <c r="AS1274" s="1"/>
      <c r="AT1274" s="1"/>
      <c r="AU1274" s="1"/>
    </row>
    <row r="1275" spans="1:47">
      <c r="A1275" s="1"/>
      <c r="B1275" s="1"/>
      <c r="C1275" s="1"/>
      <c r="D1275" s="1"/>
      <c r="E1275" s="1"/>
      <c r="F1275" s="1"/>
      <c r="G1275" s="1"/>
      <c r="H1275" s="1"/>
      <c r="I1275" s="1"/>
      <c r="J1275" s="1"/>
      <c r="K1275" s="1"/>
      <c r="L1275" s="1"/>
      <c r="M1275" s="1"/>
      <c r="N1275" s="1"/>
      <c r="O1275" s="1"/>
      <c r="P1275" s="1"/>
      <c r="Q1275" s="1"/>
      <c r="R1275" s="1"/>
      <c r="S1275" s="1"/>
      <c r="T1275" s="1"/>
      <c r="U1275" s="1"/>
      <c r="V1275" s="1"/>
      <c r="W1275" s="1"/>
      <c r="X1275" s="1"/>
      <c r="Y1275" s="1"/>
      <c r="Z1275" s="1"/>
      <c r="AA1275" s="1"/>
      <c r="AB1275" s="1"/>
      <c r="AC1275" s="1"/>
      <c r="AD1275" s="1"/>
      <c r="AE1275" s="1"/>
      <c r="AF1275" s="1"/>
      <c r="AG1275" s="1"/>
      <c r="AH1275" s="1"/>
      <c r="AI1275" s="1"/>
      <c r="AJ1275" s="1"/>
      <c r="AK1275" s="1"/>
      <c r="AL1275" s="1"/>
      <c r="AM1275" s="1"/>
      <c r="AN1275" s="1"/>
      <c r="AO1275" s="1"/>
      <c r="AP1275" s="1"/>
      <c r="AQ1275" s="1"/>
      <c r="AR1275" s="1"/>
      <c r="AS1275" s="1"/>
      <c r="AT1275" s="1"/>
      <c r="AU1275" s="1"/>
    </row>
    <row r="1276" spans="1:47">
      <c r="A1276" s="1"/>
      <c r="B1276" s="1"/>
      <c r="C1276" s="1"/>
      <c r="D1276" s="1"/>
      <c r="E1276" s="1"/>
      <c r="F1276" s="1"/>
      <c r="G1276" s="1"/>
      <c r="H1276" s="1"/>
      <c r="I1276" s="1"/>
      <c r="J1276" s="1"/>
      <c r="K1276" s="1"/>
      <c r="L1276" s="1"/>
      <c r="M1276" s="1"/>
      <c r="N1276" s="1"/>
      <c r="O1276" s="1"/>
      <c r="P1276" s="1"/>
      <c r="Q1276" s="1"/>
      <c r="R1276" s="1"/>
      <c r="S1276" s="1"/>
      <c r="T1276" s="1"/>
      <c r="U1276" s="1"/>
      <c r="V1276" s="1"/>
      <c r="W1276" s="1"/>
      <c r="X1276" s="1"/>
      <c r="Y1276" s="1"/>
      <c r="Z1276" s="1"/>
      <c r="AA1276" s="1"/>
      <c r="AB1276" s="1"/>
      <c r="AC1276" s="1"/>
      <c r="AD1276" s="1"/>
      <c r="AE1276" s="1"/>
      <c r="AF1276" s="1"/>
      <c r="AG1276" s="1"/>
      <c r="AH1276" s="1"/>
      <c r="AI1276" s="1"/>
      <c r="AJ1276" s="1"/>
      <c r="AK1276" s="1"/>
      <c r="AL1276" s="1"/>
      <c r="AM1276" s="1"/>
      <c r="AN1276" s="1"/>
      <c r="AO1276" s="1"/>
      <c r="AP1276" s="1"/>
      <c r="AQ1276" s="1"/>
      <c r="AR1276" s="1"/>
      <c r="AS1276" s="1"/>
      <c r="AT1276" s="1"/>
      <c r="AU1276" s="1"/>
    </row>
    <row r="1277" spans="1:47">
      <c r="A1277" s="1"/>
      <c r="B1277" s="1"/>
      <c r="C1277" s="1"/>
      <c r="D1277" s="1"/>
      <c r="E1277" s="1"/>
      <c r="F1277" s="1"/>
      <c r="G1277" s="1"/>
      <c r="H1277" s="1"/>
      <c r="I1277" s="1"/>
      <c r="J1277" s="1"/>
      <c r="K1277" s="1"/>
      <c r="L1277" s="1"/>
      <c r="M1277" s="1"/>
      <c r="N1277" s="1"/>
      <c r="O1277" s="1"/>
      <c r="P1277" s="1"/>
      <c r="Q1277" s="1"/>
      <c r="R1277" s="1"/>
      <c r="S1277" s="1"/>
      <c r="T1277" s="1"/>
      <c r="U1277" s="1"/>
      <c r="V1277" s="1"/>
      <c r="W1277" s="1"/>
      <c r="X1277" s="1"/>
      <c r="Y1277" s="1"/>
      <c r="Z1277" s="1"/>
      <c r="AA1277" s="1"/>
      <c r="AB1277" s="1"/>
      <c r="AC1277" s="1"/>
      <c r="AD1277" s="1"/>
      <c r="AE1277" s="1"/>
      <c r="AF1277" s="1"/>
      <c r="AG1277" s="1"/>
      <c r="AH1277" s="1"/>
      <c r="AI1277" s="1"/>
      <c r="AJ1277" s="1"/>
      <c r="AK1277" s="1"/>
      <c r="AL1277" s="1"/>
      <c r="AM1277" s="1"/>
      <c r="AN1277" s="1"/>
      <c r="AO1277" s="1"/>
      <c r="AP1277" s="1"/>
      <c r="AQ1277" s="1"/>
      <c r="AR1277" s="1"/>
      <c r="AS1277" s="1"/>
      <c r="AT1277" s="1"/>
      <c r="AU1277" s="1"/>
    </row>
    <row r="1278" spans="1:47">
      <c r="A1278" s="1"/>
      <c r="B1278" s="1"/>
      <c r="C1278" s="1"/>
      <c r="D1278" s="1"/>
      <c r="E1278" s="1"/>
      <c r="F1278" s="1"/>
      <c r="G1278" s="1"/>
      <c r="H1278" s="1"/>
      <c r="I1278" s="1"/>
      <c r="J1278" s="1"/>
      <c r="K1278" s="1"/>
      <c r="L1278" s="1"/>
      <c r="M1278" s="1"/>
      <c r="N1278" s="1"/>
      <c r="O1278" s="1"/>
      <c r="P1278" s="1"/>
      <c r="Q1278" s="1"/>
      <c r="R1278" s="1"/>
      <c r="S1278" s="1"/>
      <c r="T1278" s="1"/>
      <c r="U1278" s="1"/>
      <c r="V1278" s="1"/>
      <c r="W1278" s="1"/>
      <c r="X1278" s="1"/>
      <c r="Y1278" s="1"/>
      <c r="Z1278" s="1"/>
      <c r="AA1278" s="1"/>
      <c r="AB1278" s="1"/>
      <c r="AC1278" s="1"/>
      <c r="AD1278" s="1"/>
      <c r="AE1278" s="1"/>
      <c r="AF1278" s="1"/>
      <c r="AG1278" s="1"/>
      <c r="AH1278" s="1"/>
      <c r="AI1278" s="1"/>
      <c r="AJ1278" s="1"/>
      <c r="AK1278" s="1"/>
      <c r="AL1278" s="1"/>
      <c r="AM1278" s="1"/>
      <c r="AN1278" s="1"/>
      <c r="AO1278" s="1"/>
      <c r="AP1278" s="1"/>
      <c r="AQ1278" s="1"/>
      <c r="AR1278" s="1"/>
      <c r="AS1278" s="1"/>
      <c r="AT1278" s="1"/>
      <c r="AU1278" s="1"/>
    </row>
    <row r="1279" spans="1:47">
      <c r="A1279" s="1"/>
      <c r="B1279" s="1"/>
      <c r="C1279" s="1"/>
      <c r="D1279" s="1"/>
      <c r="E1279" s="1"/>
      <c r="F1279" s="1"/>
      <c r="G1279" s="1"/>
      <c r="H1279" s="1"/>
      <c r="I1279" s="1"/>
      <c r="J1279" s="1"/>
      <c r="K1279" s="1"/>
      <c r="L1279" s="1"/>
      <c r="M1279" s="1"/>
      <c r="N1279" s="1"/>
      <c r="O1279" s="1"/>
      <c r="P1279" s="1"/>
      <c r="Q1279" s="1"/>
      <c r="R1279" s="1"/>
      <c r="S1279" s="1"/>
      <c r="T1279" s="1"/>
      <c r="U1279" s="1"/>
      <c r="V1279" s="1"/>
      <c r="W1279" s="1"/>
      <c r="X1279" s="1"/>
      <c r="Y1279" s="1"/>
      <c r="Z1279" s="1"/>
      <c r="AA1279" s="1"/>
      <c r="AB1279" s="1"/>
      <c r="AC1279" s="1"/>
      <c r="AD1279" s="1"/>
      <c r="AE1279" s="1"/>
      <c r="AF1279" s="1"/>
      <c r="AG1279" s="1"/>
      <c r="AH1279" s="1"/>
      <c r="AI1279" s="1"/>
      <c r="AJ1279" s="1"/>
      <c r="AK1279" s="1"/>
      <c r="AL1279" s="1"/>
      <c r="AM1279" s="1"/>
      <c r="AN1279" s="1"/>
      <c r="AO1279" s="1"/>
      <c r="AP1279" s="1"/>
      <c r="AQ1279" s="1"/>
      <c r="AR1279" s="1"/>
      <c r="AS1279" s="1"/>
      <c r="AT1279" s="1"/>
      <c r="AU1279" s="1"/>
    </row>
    <row r="1280" spans="1:47">
      <c r="A1280" s="1"/>
      <c r="B1280" s="1"/>
      <c r="C1280" s="1"/>
      <c r="D1280" s="1"/>
      <c r="E1280" s="1"/>
      <c r="F1280" s="1"/>
      <c r="G1280" s="1"/>
      <c r="H1280" s="1"/>
      <c r="I1280" s="1"/>
      <c r="J1280" s="1"/>
      <c r="K1280" s="1"/>
      <c r="L1280" s="1"/>
      <c r="M1280" s="1"/>
      <c r="N1280" s="1"/>
      <c r="O1280" s="1"/>
      <c r="P1280" s="1"/>
      <c r="Q1280" s="1"/>
      <c r="R1280" s="1"/>
      <c r="S1280" s="1"/>
      <c r="T1280" s="1"/>
      <c r="U1280" s="1"/>
      <c r="V1280" s="1"/>
      <c r="W1280" s="1"/>
      <c r="X1280" s="1"/>
      <c r="Y1280" s="1"/>
      <c r="Z1280" s="1"/>
      <c r="AA1280" s="1"/>
      <c r="AB1280" s="1"/>
      <c r="AC1280" s="1"/>
      <c r="AD1280" s="1"/>
      <c r="AE1280" s="1"/>
      <c r="AF1280" s="1"/>
      <c r="AG1280" s="1"/>
      <c r="AH1280" s="1"/>
      <c r="AI1280" s="1"/>
      <c r="AJ1280" s="1"/>
      <c r="AK1280" s="1"/>
      <c r="AL1280" s="1"/>
      <c r="AM1280" s="1"/>
      <c r="AN1280" s="1"/>
      <c r="AO1280" s="1"/>
      <c r="AP1280" s="1"/>
      <c r="AQ1280" s="1"/>
      <c r="AR1280" s="1"/>
      <c r="AS1280" s="1"/>
      <c r="AT1280" s="1"/>
      <c r="AU1280" s="1"/>
    </row>
    <row r="1281" spans="1:47">
      <c r="A1281" s="1"/>
      <c r="B1281" s="1"/>
      <c r="C1281" s="1"/>
      <c r="D1281" s="1"/>
      <c r="E1281" s="1"/>
      <c r="F1281" s="1"/>
      <c r="G1281" s="1"/>
      <c r="H1281" s="1"/>
      <c r="I1281" s="1"/>
      <c r="J1281" s="1"/>
      <c r="K1281" s="1"/>
      <c r="L1281" s="1"/>
      <c r="M1281" s="1"/>
      <c r="N1281" s="1"/>
      <c r="O1281" s="1"/>
      <c r="P1281" s="1"/>
      <c r="Q1281" s="1"/>
      <c r="R1281" s="1"/>
      <c r="S1281" s="1"/>
      <c r="T1281" s="1"/>
      <c r="U1281" s="1"/>
      <c r="V1281" s="1"/>
      <c r="W1281" s="1"/>
      <c r="X1281" s="1"/>
      <c r="Y1281" s="1"/>
      <c r="Z1281" s="1"/>
      <c r="AA1281" s="1"/>
      <c r="AB1281" s="1"/>
      <c r="AC1281" s="1"/>
      <c r="AD1281" s="1"/>
      <c r="AE1281" s="1"/>
      <c r="AF1281" s="1"/>
      <c r="AG1281" s="1"/>
      <c r="AH1281" s="1"/>
      <c r="AI1281" s="1"/>
      <c r="AJ1281" s="1"/>
      <c r="AK1281" s="1"/>
      <c r="AL1281" s="1"/>
      <c r="AM1281" s="1"/>
      <c r="AN1281" s="1"/>
      <c r="AO1281" s="1"/>
      <c r="AP1281" s="1"/>
      <c r="AQ1281" s="1"/>
      <c r="AR1281" s="1"/>
      <c r="AS1281" s="1"/>
      <c r="AT1281" s="1"/>
      <c r="AU1281" s="1"/>
    </row>
    <row r="1282" spans="1:47">
      <c r="A1282" s="1"/>
      <c r="B1282" s="1"/>
      <c r="C1282" s="1"/>
      <c r="D1282" s="1"/>
      <c r="E1282" s="1"/>
      <c r="F1282" s="1"/>
      <c r="G1282" s="1"/>
      <c r="H1282" s="1"/>
      <c r="I1282" s="1"/>
      <c r="J1282" s="1"/>
      <c r="K1282" s="1"/>
      <c r="L1282" s="1"/>
      <c r="M1282" s="1"/>
      <c r="N1282" s="1"/>
      <c r="O1282" s="1"/>
      <c r="P1282" s="1"/>
      <c r="Q1282" s="1"/>
      <c r="R1282" s="1"/>
      <c r="S1282" s="1"/>
      <c r="T1282" s="1"/>
      <c r="U1282" s="1"/>
      <c r="V1282" s="1"/>
      <c r="W1282" s="1"/>
      <c r="X1282" s="1"/>
      <c r="Y1282" s="1"/>
      <c r="Z1282" s="1"/>
      <c r="AA1282" s="1"/>
      <c r="AB1282" s="1"/>
      <c r="AC1282" s="1"/>
      <c r="AD1282" s="1"/>
      <c r="AE1282" s="1"/>
      <c r="AF1282" s="1"/>
      <c r="AG1282" s="1"/>
      <c r="AH1282" s="1"/>
      <c r="AI1282" s="1"/>
      <c r="AJ1282" s="1"/>
      <c r="AK1282" s="1"/>
      <c r="AL1282" s="1"/>
      <c r="AM1282" s="1"/>
      <c r="AN1282" s="1"/>
      <c r="AO1282" s="1"/>
      <c r="AP1282" s="1"/>
      <c r="AQ1282" s="1"/>
      <c r="AR1282" s="1"/>
      <c r="AS1282" s="1"/>
      <c r="AT1282" s="1"/>
      <c r="AU1282" s="1"/>
    </row>
    <row r="1283" spans="1:47">
      <c r="A1283" s="1"/>
      <c r="B1283" s="1"/>
      <c r="C1283" s="1"/>
      <c r="D1283" s="1"/>
      <c r="E1283" s="1"/>
      <c r="F1283" s="1"/>
      <c r="G1283" s="1"/>
      <c r="H1283" s="1"/>
      <c r="I1283" s="1"/>
      <c r="J1283" s="1"/>
      <c r="K1283" s="1"/>
      <c r="L1283" s="1"/>
      <c r="M1283" s="1"/>
      <c r="N1283" s="1"/>
      <c r="O1283" s="1"/>
      <c r="P1283" s="1"/>
      <c r="Q1283" s="1"/>
      <c r="R1283" s="1"/>
      <c r="S1283" s="1"/>
      <c r="T1283" s="1"/>
      <c r="U1283" s="1"/>
      <c r="V1283" s="1"/>
      <c r="W1283" s="1"/>
      <c r="X1283" s="1"/>
      <c r="Y1283" s="1"/>
      <c r="Z1283" s="1"/>
      <c r="AA1283" s="1"/>
      <c r="AB1283" s="1"/>
      <c r="AC1283" s="1"/>
      <c r="AD1283" s="1"/>
      <c r="AE1283" s="1"/>
      <c r="AF1283" s="1"/>
      <c r="AG1283" s="1"/>
      <c r="AH1283" s="1"/>
      <c r="AI1283" s="1"/>
      <c r="AJ1283" s="1"/>
      <c r="AK1283" s="1"/>
      <c r="AL1283" s="1"/>
      <c r="AM1283" s="1"/>
      <c r="AN1283" s="1"/>
      <c r="AO1283" s="1"/>
      <c r="AP1283" s="1"/>
      <c r="AQ1283" s="1"/>
      <c r="AR1283" s="1"/>
      <c r="AS1283" s="1"/>
      <c r="AT1283" s="1"/>
      <c r="AU1283" s="1"/>
    </row>
    <row r="1284" spans="1:47">
      <c r="A1284" s="1"/>
      <c r="B1284" s="1"/>
      <c r="C1284" s="1"/>
      <c r="D1284" s="1"/>
      <c r="E1284" s="1"/>
      <c r="F1284" s="1"/>
      <c r="G1284" s="1"/>
      <c r="H1284" s="1"/>
      <c r="I1284" s="1"/>
      <c r="J1284" s="1"/>
      <c r="K1284" s="1"/>
      <c r="L1284" s="1"/>
      <c r="M1284" s="1"/>
      <c r="N1284" s="1"/>
      <c r="O1284" s="1"/>
      <c r="P1284" s="1"/>
      <c r="Q1284" s="1"/>
      <c r="R1284" s="1"/>
      <c r="S1284" s="1"/>
      <c r="T1284" s="1"/>
      <c r="U1284" s="1"/>
      <c r="V1284" s="1"/>
      <c r="W1284" s="1"/>
      <c r="X1284" s="1"/>
      <c r="Y1284" s="1"/>
      <c r="Z1284" s="1"/>
      <c r="AA1284" s="1"/>
      <c r="AB1284" s="1"/>
      <c r="AC1284" s="1"/>
      <c r="AD1284" s="1"/>
      <c r="AE1284" s="1"/>
      <c r="AF1284" s="1"/>
      <c r="AG1284" s="1"/>
      <c r="AH1284" s="1"/>
      <c r="AI1284" s="1"/>
      <c r="AJ1284" s="1"/>
      <c r="AK1284" s="1"/>
      <c r="AL1284" s="1"/>
      <c r="AM1284" s="1"/>
      <c r="AN1284" s="1"/>
      <c r="AO1284" s="1"/>
      <c r="AP1284" s="1"/>
      <c r="AQ1284" s="1"/>
      <c r="AR1284" s="1"/>
      <c r="AS1284" s="1"/>
      <c r="AT1284" s="1"/>
      <c r="AU1284" s="1"/>
    </row>
    <row r="1285" spans="1:47">
      <c r="A1285" s="1"/>
      <c r="B1285" s="1"/>
      <c r="C1285" s="1"/>
      <c r="D1285" s="1"/>
      <c r="E1285" s="1"/>
      <c r="F1285" s="1"/>
      <c r="G1285" s="1"/>
      <c r="H1285" s="1"/>
      <c r="I1285" s="1"/>
      <c r="J1285" s="1"/>
      <c r="K1285" s="1"/>
      <c r="L1285" s="1"/>
      <c r="M1285" s="1"/>
      <c r="N1285" s="1"/>
      <c r="O1285" s="1"/>
      <c r="P1285" s="1"/>
      <c r="Q1285" s="1"/>
      <c r="R1285" s="1"/>
      <c r="S1285" s="1"/>
      <c r="T1285" s="1"/>
      <c r="U1285" s="1"/>
      <c r="V1285" s="1"/>
      <c r="W1285" s="1"/>
      <c r="X1285" s="1"/>
      <c r="Y1285" s="1"/>
      <c r="Z1285" s="1"/>
      <c r="AA1285" s="1"/>
      <c r="AB1285" s="1"/>
      <c r="AC1285" s="1"/>
      <c r="AD1285" s="1"/>
      <c r="AE1285" s="1"/>
      <c r="AF1285" s="1"/>
      <c r="AG1285" s="1"/>
      <c r="AH1285" s="1"/>
      <c r="AI1285" s="1"/>
      <c r="AJ1285" s="1"/>
      <c r="AK1285" s="1"/>
      <c r="AL1285" s="1"/>
      <c r="AM1285" s="1"/>
      <c r="AN1285" s="1"/>
      <c r="AO1285" s="1"/>
      <c r="AP1285" s="1"/>
      <c r="AQ1285" s="1"/>
      <c r="AR1285" s="1"/>
      <c r="AS1285" s="1"/>
      <c r="AT1285" s="1"/>
      <c r="AU1285" s="1"/>
    </row>
    <row r="1286" spans="1:47">
      <c r="A1286" s="1"/>
      <c r="B1286" s="1"/>
      <c r="C1286" s="1"/>
      <c r="D1286" s="1"/>
      <c r="E1286" s="1"/>
      <c r="F1286" s="1"/>
      <c r="G1286" s="1"/>
      <c r="H1286" s="1"/>
      <c r="I1286" s="1"/>
      <c r="J1286" s="1"/>
      <c r="K1286" s="1"/>
      <c r="L1286" s="1"/>
      <c r="M1286" s="1"/>
      <c r="N1286" s="1"/>
      <c r="O1286" s="1"/>
      <c r="P1286" s="1"/>
      <c r="Q1286" s="1"/>
      <c r="R1286" s="1"/>
      <c r="S1286" s="1"/>
      <c r="T1286" s="1"/>
      <c r="U1286" s="1"/>
      <c r="V1286" s="1"/>
      <c r="W1286" s="1"/>
      <c r="X1286" s="1"/>
      <c r="Y1286" s="1"/>
      <c r="Z1286" s="1"/>
      <c r="AA1286" s="1"/>
      <c r="AB1286" s="1"/>
      <c r="AC1286" s="1"/>
      <c r="AD1286" s="1"/>
      <c r="AE1286" s="1"/>
      <c r="AF1286" s="1"/>
      <c r="AG1286" s="1"/>
      <c r="AH1286" s="1"/>
      <c r="AI1286" s="1"/>
      <c r="AJ1286" s="1"/>
      <c r="AK1286" s="1"/>
      <c r="AL1286" s="1"/>
      <c r="AM1286" s="1"/>
      <c r="AN1286" s="1"/>
      <c r="AO1286" s="1"/>
      <c r="AP1286" s="1"/>
      <c r="AQ1286" s="1"/>
      <c r="AR1286" s="1"/>
      <c r="AS1286" s="1"/>
      <c r="AT1286" s="1"/>
      <c r="AU1286" s="1"/>
    </row>
    <row r="1287" spans="1:47">
      <c r="A1287" s="1"/>
      <c r="B1287" s="1"/>
      <c r="C1287" s="1"/>
      <c r="D1287" s="1"/>
      <c r="E1287" s="1"/>
      <c r="F1287" s="1"/>
      <c r="G1287" s="1"/>
      <c r="H1287" s="1"/>
      <c r="I1287" s="1"/>
      <c r="J1287" s="1"/>
      <c r="K1287" s="1"/>
      <c r="L1287" s="1"/>
      <c r="M1287" s="1"/>
      <c r="N1287" s="1"/>
      <c r="O1287" s="1"/>
      <c r="P1287" s="1"/>
      <c r="Q1287" s="1"/>
      <c r="R1287" s="1"/>
      <c r="S1287" s="1"/>
      <c r="T1287" s="1"/>
      <c r="U1287" s="1"/>
      <c r="V1287" s="1"/>
      <c r="W1287" s="1"/>
      <c r="X1287" s="1"/>
      <c r="Y1287" s="1"/>
      <c r="Z1287" s="1"/>
      <c r="AA1287" s="1"/>
      <c r="AB1287" s="1"/>
      <c r="AC1287" s="1"/>
      <c r="AD1287" s="1"/>
      <c r="AE1287" s="1"/>
      <c r="AF1287" s="1"/>
      <c r="AG1287" s="1"/>
      <c r="AH1287" s="1"/>
      <c r="AI1287" s="1"/>
      <c r="AJ1287" s="1"/>
      <c r="AK1287" s="1"/>
      <c r="AL1287" s="1"/>
      <c r="AM1287" s="1"/>
      <c r="AN1287" s="1"/>
      <c r="AO1287" s="1"/>
      <c r="AP1287" s="1"/>
      <c r="AQ1287" s="1"/>
      <c r="AR1287" s="1"/>
      <c r="AS1287" s="1"/>
      <c r="AT1287" s="1"/>
      <c r="AU1287" s="1"/>
    </row>
    <row r="1288" spans="1:47">
      <c r="A1288" s="1"/>
      <c r="B1288" s="1"/>
      <c r="C1288" s="1"/>
      <c r="D1288" s="1"/>
      <c r="E1288" s="1"/>
      <c r="F1288" s="1"/>
      <c r="G1288" s="1"/>
      <c r="H1288" s="1"/>
      <c r="I1288" s="1"/>
      <c r="J1288" s="1"/>
      <c r="K1288" s="1"/>
      <c r="L1288" s="1"/>
      <c r="M1288" s="1"/>
      <c r="N1288" s="1"/>
      <c r="O1288" s="1"/>
      <c r="P1288" s="1"/>
      <c r="Q1288" s="1"/>
      <c r="R1288" s="1"/>
      <c r="S1288" s="1"/>
      <c r="T1288" s="1"/>
      <c r="U1288" s="1"/>
      <c r="V1288" s="1"/>
      <c r="W1288" s="1"/>
      <c r="X1288" s="1"/>
      <c r="Y1288" s="1"/>
      <c r="Z1288" s="1"/>
      <c r="AA1288" s="1"/>
      <c r="AB1288" s="1"/>
      <c r="AC1288" s="1"/>
      <c r="AD1288" s="1"/>
      <c r="AE1288" s="1"/>
      <c r="AF1288" s="1"/>
      <c r="AG1288" s="1"/>
      <c r="AH1288" s="1"/>
      <c r="AI1288" s="1"/>
      <c r="AJ1288" s="1"/>
      <c r="AK1288" s="1"/>
      <c r="AL1288" s="1"/>
      <c r="AM1288" s="1"/>
      <c r="AN1288" s="1"/>
      <c r="AO1288" s="1"/>
      <c r="AP1288" s="1"/>
      <c r="AQ1288" s="1"/>
      <c r="AR1288" s="1"/>
      <c r="AS1288" s="1"/>
      <c r="AT1288" s="1"/>
      <c r="AU1288" s="1"/>
    </row>
    <row r="1289" spans="1:47">
      <c r="A1289" s="1"/>
      <c r="B1289" s="1"/>
      <c r="C1289" s="1"/>
      <c r="D1289" s="1"/>
      <c r="E1289" s="1"/>
      <c r="F1289" s="1"/>
      <c r="G1289" s="1"/>
      <c r="H1289" s="1"/>
      <c r="I1289" s="1"/>
      <c r="J1289" s="1"/>
      <c r="K1289" s="1"/>
      <c r="L1289" s="1"/>
      <c r="M1289" s="1"/>
      <c r="N1289" s="1"/>
      <c r="O1289" s="1"/>
      <c r="P1289" s="1"/>
      <c r="Q1289" s="1"/>
      <c r="R1289" s="1"/>
      <c r="S1289" s="1"/>
      <c r="T1289" s="1"/>
      <c r="U1289" s="1"/>
      <c r="V1289" s="1"/>
      <c r="W1289" s="1"/>
      <c r="X1289" s="1"/>
      <c r="Y1289" s="1"/>
      <c r="Z1289" s="1"/>
      <c r="AA1289" s="1"/>
      <c r="AB1289" s="1"/>
      <c r="AC1289" s="1"/>
      <c r="AD1289" s="1"/>
      <c r="AE1289" s="1"/>
      <c r="AF1289" s="1"/>
      <c r="AG1289" s="1"/>
      <c r="AH1289" s="1"/>
      <c r="AI1289" s="1"/>
      <c r="AJ1289" s="1"/>
      <c r="AK1289" s="1"/>
      <c r="AL1289" s="1"/>
      <c r="AM1289" s="1"/>
      <c r="AN1289" s="1"/>
      <c r="AO1289" s="1"/>
      <c r="AP1289" s="1"/>
      <c r="AQ1289" s="1"/>
      <c r="AR1289" s="1"/>
      <c r="AS1289" s="1"/>
      <c r="AT1289" s="1"/>
      <c r="AU1289" s="1"/>
    </row>
    <row r="1290" spans="1:47">
      <c r="A1290" s="1"/>
      <c r="B1290" s="1"/>
      <c r="C1290" s="1"/>
      <c r="D1290" s="1"/>
      <c r="E1290" s="1"/>
      <c r="F1290" s="1"/>
      <c r="G1290" s="1"/>
      <c r="H1290" s="1"/>
      <c r="I1290" s="1"/>
      <c r="J1290" s="1"/>
      <c r="K1290" s="1"/>
      <c r="L1290" s="1"/>
      <c r="M1290" s="1"/>
      <c r="N1290" s="1"/>
      <c r="O1290" s="1"/>
      <c r="P1290" s="1"/>
      <c r="Q1290" s="1"/>
      <c r="R1290" s="1"/>
      <c r="S1290" s="1"/>
      <c r="T1290" s="1"/>
      <c r="U1290" s="1"/>
      <c r="V1290" s="1"/>
      <c r="W1290" s="1"/>
      <c r="X1290" s="1"/>
      <c r="Y1290" s="1"/>
      <c r="Z1290" s="1"/>
      <c r="AA1290" s="1"/>
      <c r="AB1290" s="1"/>
      <c r="AC1290" s="1"/>
      <c r="AD1290" s="1"/>
      <c r="AE1290" s="1"/>
      <c r="AF1290" s="1"/>
      <c r="AG1290" s="1"/>
      <c r="AH1290" s="1"/>
      <c r="AI1290" s="1"/>
      <c r="AJ1290" s="1"/>
      <c r="AK1290" s="1"/>
      <c r="AL1290" s="1"/>
      <c r="AM1290" s="1"/>
      <c r="AN1290" s="1"/>
      <c r="AO1290" s="1"/>
      <c r="AP1290" s="1"/>
      <c r="AQ1290" s="1"/>
      <c r="AR1290" s="1"/>
      <c r="AS1290" s="1"/>
      <c r="AT1290" s="1"/>
      <c r="AU1290" s="1"/>
    </row>
    <row r="1291" spans="1:47">
      <c r="A1291" s="1"/>
      <c r="B1291" s="1"/>
      <c r="C1291" s="1"/>
      <c r="D1291" s="1"/>
      <c r="E1291" s="1"/>
      <c r="F1291" s="1"/>
      <c r="G1291" s="1"/>
      <c r="H1291" s="1"/>
      <c r="I1291" s="1"/>
      <c r="J1291" s="1"/>
      <c r="K1291" s="1"/>
      <c r="L1291" s="1"/>
      <c r="M1291" s="1"/>
      <c r="N1291" s="1"/>
      <c r="O1291" s="1"/>
      <c r="P1291" s="1"/>
      <c r="Q1291" s="1"/>
      <c r="R1291" s="1"/>
      <c r="S1291" s="1"/>
      <c r="T1291" s="1"/>
      <c r="U1291" s="1"/>
      <c r="V1291" s="1"/>
      <c r="W1291" s="1"/>
      <c r="X1291" s="1"/>
      <c r="Y1291" s="1"/>
      <c r="Z1291" s="1"/>
      <c r="AA1291" s="1"/>
      <c r="AB1291" s="1"/>
      <c r="AC1291" s="1"/>
      <c r="AD1291" s="1"/>
      <c r="AE1291" s="1"/>
      <c r="AF1291" s="1"/>
      <c r="AG1291" s="1"/>
      <c r="AH1291" s="1"/>
      <c r="AI1291" s="1"/>
      <c r="AJ1291" s="1"/>
      <c r="AK1291" s="1"/>
      <c r="AL1291" s="1"/>
      <c r="AM1291" s="1"/>
      <c r="AN1291" s="1"/>
      <c r="AO1291" s="1"/>
      <c r="AP1291" s="1"/>
      <c r="AQ1291" s="1"/>
      <c r="AR1291" s="1"/>
      <c r="AS1291" s="1"/>
      <c r="AT1291" s="1"/>
      <c r="AU1291" s="1"/>
    </row>
    <row r="1292" spans="1:47">
      <c r="A1292" s="1"/>
      <c r="B1292" s="1"/>
      <c r="C1292" s="1"/>
      <c r="D1292" s="1"/>
      <c r="E1292" s="1"/>
      <c r="F1292" s="1"/>
      <c r="G1292" s="1"/>
      <c r="H1292" s="1"/>
      <c r="I1292" s="1"/>
      <c r="J1292" s="1"/>
      <c r="K1292" s="1"/>
      <c r="L1292" s="1"/>
      <c r="M1292" s="1"/>
      <c r="N1292" s="1"/>
      <c r="O1292" s="1"/>
      <c r="P1292" s="1"/>
      <c r="Q1292" s="1"/>
      <c r="R1292" s="1"/>
      <c r="S1292" s="1"/>
      <c r="T1292" s="1"/>
      <c r="U1292" s="1"/>
      <c r="V1292" s="1"/>
      <c r="W1292" s="1"/>
      <c r="X1292" s="1"/>
      <c r="Y1292" s="1"/>
      <c r="Z1292" s="1"/>
      <c r="AA1292" s="1"/>
      <c r="AB1292" s="1"/>
      <c r="AC1292" s="1"/>
      <c r="AD1292" s="1"/>
      <c r="AE1292" s="1"/>
      <c r="AF1292" s="1"/>
      <c r="AG1292" s="1"/>
      <c r="AH1292" s="1"/>
      <c r="AI1292" s="1"/>
      <c r="AJ1292" s="1"/>
      <c r="AK1292" s="1"/>
      <c r="AL1292" s="1"/>
      <c r="AM1292" s="1"/>
      <c r="AN1292" s="1"/>
      <c r="AO1292" s="1"/>
      <c r="AP1292" s="1"/>
      <c r="AQ1292" s="1"/>
      <c r="AR1292" s="1"/>
      <c r="AS1292" s="1"/>
      <c r="AT1292" s="1"/>
      <c r="AU1292" s="1"/>
    </row>
    <row r="1293" spans="1:47">
      <c r="A1293" s="1"/>
      <c r="B1293" s="1"/>
      <c r="C1293" s="1"/>
      <c r="D1293" s="1"/>
      <c r="E1293" s="1"/>
      <c r="F1293" s="1"/>
      <c r="G1293" s="1"/>
      <c r="H1293" s="1"/>
      <c r="I1293" s="1"/>
      <c r="J1293" s="1"/>
      <c r="K1293" s="1"/>
      <c r="L1293" s="1"/>
      <c r="M1293" s="1"/>
      <c r="N1293" s="1"/>
      <c r="O1293" s="1"/>
      <c r="P1293" s="1"/>
      <c r="Q1293" s="1"/>
      <c r="R1293" s="1"/>
      <c r="S1293" s="1"/>
      <c r="T1293" s="1"/>
      <c r="U1293" s="1"/>
      <c r="V1293" s="1"/>
      <c r="W1293" s="1"/>
      <c r="X1293" s="1"/>
      <c r="Y1293" s="1"/>
      <c r="Z1293" s="1"/>
      <c r="AA1293" s="1"/>
      <c r="AB1293" s="1"/>
      <c r="AC1293" s="1"/>
      <c r="AD1293" s="1"/>
      <c r="AE1293" s="1"/>
      <c r="AF1293" s="1"/>
      <c r="AG1293" s="1"/>
      <c r="AH1293" s="1"/>
      <c r="AI1293" s="1"/>
      <c r="AJ1293" s="1"/>
      <c r="AK1293" s="1"/>
      <c r="AL1293" s="1"/>
      <c r="AM1293" s="1"/>
      <c r="AN1293" s="1"/>
      <c r="AO1293" s="1"/>
      <c r="AP1293" s="1"/>
      <c r="AQ1293" s="1"/>
      <c r="AR1293" s="1"/>
      <c r="AS1293" s="1"/>
      <c r="AT1293" s="1"/>
      <c r="AU1293" s="1"/>
    </row>
    <row r="1294" spans="1:47">
      <c r="A1294" s="1"/>
      <c r="B1294" s="1"/>
      <c r="C1294" s="1"/>
      <c r="D1294" s="1"/>
      <c r="E1294" s="1"/>
      <c r="F1294" s="1"/>
      <c r="G1294" s="1"/>
      <c r="H1294" s="1"/>
      <c r="I1294" s="1"/>
      <c r="J1294" s="1"/>
      <c r="K1294" s="1"/>
      <c r="L1294" s="1"/>
      <c r="M1294" s="1"/>
      <c r="N1294" s="1"/>
      <c r="O1294" s="1"/>
      <c r="P1294" s="1"/>
      <c r="Q1294" s="1"/>
      <c r="R1294" s="1"/>
      <c r="S1294" s="1"/>
      <c r="T1294" s="1"/>
      <c r="U1294" s="1"/>
      <c r="V1294" s="1"/>
      <c r="W1294" s="1"/>
      <c r="X1294" s="1"/>
      <c r="Y1294" s="1"/>
      <c r="Z1294" s="1"/>
      <c r="AA1294" s="1"/>
      <c r="AB1294" s="1"/>
      <c r="AC1294" s="1"/>
      <c r="AD1294" s="1"/>
      <c r="AE1294" s="1"/>
      <c r="AF1294" s="1"/>
      <c r="AG1294" s="1"/>
      <c r="AH1294" s="1"/>
      <c r="AI1294" s="1"/>
      <c r="AJ1294" s="1"/>
      <c r="AK1294" s="1"/>
      <c r="AL1294" s="1"/>
      <c r="AM1294" s="1"/>
      <c r="AN1294" s="1"/>
      <c r="AO1294" s="1"/>
      <c r="AP1294" s="1"/>
      <c r="AQ1294" s="1"/>
      <c r="AR1294" s="1"/>
      <c r="AS1294" s="1"/>
      <c r="AT1294" s="1"/>
      <c r="AU1294" s="1"/>
    </row>
    <row r="1295" spans="1:47">
      <c r="A1295" s="1"/>
      <c r="B1295" s="1"/>
      <c r="C1295" s="1"/>
      <c r="D1295" s="1"/>
      <c r="E1295" s="1"/>
      <c r="F1295" s="1"/>
      <c r="G1295" s="1"/>
      <c r="H1295" s="1"/>
      <c r="I1295" s="1"/>
      <c r="J1295" s="1"/>
      <c r="K1295" s="1"/>
      <c r="L1295" s="1"/>
      <c r="M1295" s="1"/>
      <c r="N1295" s="1"/>
      <c r="O1295" s="1"/>
      <c r="P1295" s="1"/>
      <c r="Q1295" s="1"/>
      <c r="R1295" s="1"/>
      <c r="S1295" s="1"/>
      <c r="T1295" s="1"/>
      <c r="U1295" s="1"/>
      <c r="V1295" s="1"/>
      <c r="W1295" s="1"/>
      <c r="X1295" s="1"/>
      <c r="Y1295" s="1"/>
      <c r="Z1295" s="1"/>
      <c r="AA1295" s="1"/>
      <c r="AB1295" s="1"/>
      <c r="AC1295" s="1"/>
      <c r="AD1295" s="1"/>
      <c r="AE1295" s="1"/>
      <c r="AF1295" s="1"/>
      <c r="AG1295" s="1"/>
      <c r="AH1295" s="1"/>
      <c r="AI1295" s="1"/>
      <c r="AJ1295" s="1"/>
      <c r="AK1295" s="1"/>
      <c r="AL1295" s="1"/>
      <c r="AM1295" s="1"/>
      <c r="AN1295" s="1"/>
      <c r="AO1295" s="1"/>
      <c r="AP1295" s="1"/>
      <c r="AQ1295" s="1"/>
      <c r="AR1295" s="1"/>
      <c r="AS1295" s="1"/>
      <c r="AT1295" s="1"/>
      <c r="AU1295" s="1"/>
    </row>
    <row r="1296" spans="1:47">
      <c r="A1296" s="1"/>
      <c r="B1296" s="1"/>
      <c r="C1296" s="1"/>
      <c r="D1296" s="1"/>
      <c r="E1296" s="1"/>
      <c r="F1296" s="1"/>
      <c r="G1296" s="1"/>
      <c r="H1296" s="1"/>
      <c r="I1296" s="1"/>
      <c r="J1296" s="1"/>
      <c r="K1296" s="1"/>
      <c r="L1296" s="1"/>
      <c r="M1296" s="1"/>
      <c r="N1296" s="1"/>
      <c r="O1296" s="1"/>
      <c r="P1296" s="1"/>
      <c r="Q1296" s="1"/>
      <c r="R1296" s="1"/>
      <c r="S1296" s="1"/>
      <c r="T1296" s="1"/>
      <c r="U1296" s="1"/>
      <c r="V1296" s="1"/>
      <c r="W1296" s="1"/>
      <c r="X1296" s="1"/>
      <c r="Y1296" s="1"/>
      <c r="Z1296" s="1"/>
      <c r="AA1296" s="1"/>
      <c r="AB1296" s="1"/>
      <c r="AC1296" s="1"/>
      <c r="AD1296" s="1"/>
      <c r="AE1296" s="1"/>
      <c r="AF1296" s="1"/>
      <c r="AG1296" s="1"/>
      <c r="AH1296" s="1"/>
      <c r="AI1296" s="1"/>
      <c r="AJ1296" s="1"/>
      <c r="AK1296" s="1"/>
      <c r="AL1296" s="1"/>
      <c r="AM1296" s="1"/>
      <c r="AN1296" s="1"/>
      <c r="AO1296" s="1"/>
      <c r="AP1296" s="1"/>
      <c r="AQ1296" s="1"/>
      <c r="AR1296" s="1"/>
      <c r="AS1296" s="1"/>
      <c r="AT1296" s="1"/>
      <c r="AU1296" s="1"/>
    </row>
    <row r="1297" spans="1:47">
      <c r="A1297" s="1"/>
      <c r="B1297" s="1"/>
      <c r="C1297" s="1"/>
      <c r="D1297" s="1"/>
      <c r="E1297" s="1"/>
      <c r="F1297" s="1"/>
      <c r="G1297" s="1"/>
      <c r="H1297" s="1"/>
      <c r="I1297" s="1"/>
      <c r="J1297" s="1"/>
      <c r="K1297" s="1"/>
      <c r="L1297" s="1"/>
      <c r="M1297" s="1"/>
      <c r="N1297" s="1"/>
      <c r="O1297" s="1"/>
      <c r="P1297" s="1"/>
      <c r="Q1297" s="1"/>
      <c r="R1297" s="1"/>
      <c r="S1297" s="1"/>
      <c r="T1297" s="1"/>
      <c r="U1297" s="1"/>
      <c r="V1297" s="1"/>
      <c r="W1297" s="1"/>
      <c r="X1297" s="1"/>
      <c r="Y1297" s="1"/>
      <c r="Z1297" s="1"/>
      <c r="AA1297" s="1"/>
      <c r="AB1297" s="1"/>
      <c r="AC1297" s="1"/>
      <c r="AD1297" s="1"/>
      <c r="AE1297" s="1"/>
      <c r="AF1297" s="1"/>
      <c r="AG1297" s="1"/>
      <c r="AH1297" s="1"/>
      <c r="AI1297" s="1"/>
      <c r="AJ1297" s="1"/>
      <c r="AK1297" s="1"/>
      <c r="AL1297" s="1"/>
      <c r="AM1297" s="1"/>
      <c r="AN1297" s="1"/>
      <c r="AO1297" s="1"/>
      <c r="AP1297" s="1"/>
      <c r="AQ1297" s="1"/>
      <c r="AR1297" s="1"/>
      <c r="AS1297" s="1"/>
      <c r="AT1297" s="1"/>
      <c r="AU1297" s="1"/>
    </row>
    <row r="1298" spans="1:47">
      <c r="A1298" s="1"/>
      <c r="B1298" s="1"/>
      <c r="C1298" s="1"/>
      <c r="D1298" s="1"/>
      <c r="E1298" s="1"/>
      <c r="F1298" s="1"/>
      <c r="G1298" s="1"/>
      <c r="H1298" s="1"/>
      <c r="I1298" s="1"/>
      <c r="J1298" s="1"/>
      <c r="K1298" s="1"/>
      <c r="L1298" s="1"/>
      <c r="M1298" s="1"/>
      <c r="N1298" s="1"/>
      <c r="O1298" s="1"/>
      <c r="P1298" s="1"/>
      <c r="Q1298" s="1"/>
      <c r="R1298" s="1"/>
      <c r="S1298" s="1"/>
      <c r="T1298" s="1"/>
      <c r="U1298" s="1"/>
      <c r="V1298" s="1"/>
      <c r="W1298" s="1"/>
      <c r="X1298" s="1"/>
      <c r="Y1298" s="1"/>
      <c r="Z1298" s="1"/>
      <c r="AA1298" s="1"/>
      <c r="AB1298" s="1"/>
      <c r="AC1298" s="1"/>
      <c r="AD1298" s="1"/>
      <c r="AE1298" s="1"/>
      <c r="AF1298" s="1"/>
      <c r="AG1298" s="1"/>
      <c r="AH1298" s="1"/>
      <c r="AI1298" s="1"/>
      <c r="AJ1298" s="1"/>
      <c r="AK1298" s="1"/>
      <c r="AL1298" s="1"/>
      <c r="AM1298" s="1"/>
      <c r="AN1298" s="1"/>
      <c r="AO1298" s="1"/>
      <c r="AP1298" s="1"/>
      <c r="AQ1298" s="1"/>
      <c r="AR1298" s="1"/>
      <c r="AS1298" s="1"/>
      <c r="AT1298" s="1"/>
      <c r="AU1298" s="1"/>
    </row>
    <row r="1299" spans="1:47">
      <c r="A1299" s="1"/>
      <c r="B1299" s="1"/>
      <c r="C1299" s="1"/>
      <c r="D1299" s="1"/>
      <c r="E1299" s="1"/>
      <c r="F1299" s="1"/>
      <c r="G1299" s="1"/>
      <c r="H1299" s="1"/>
      <c r="I1299" s="1"/>
      <c r="J1299" s="1"/>
      <c r="K1299" s="1"/>
      <c r="L1299" s="1"/>
      <c r="M1299" s="1"/>
      <c r="N1299" s="1"/>
      <c r="O1299" s="1"/>
      <c r="P1299" s="1"/>
      <c r="Q1299" s="1"/>
      <c r="R1299" s="1"/>
      <c r="S1299" s="1"/>
      <c r="T1299" s="1"/>
      <c r="U1299" s="1"/>
      <c r="V1299" s="1"/>
      <c r="W1299" s="1"/>
      <c r="X1299" s="1"/>
      <c r="Y1299" s="1"/>
      <c r="Z1299" s="1"/>
      <c r="AA1299" s="1"/>
      <c r="AB1299" s="1"/>
      <c r="AC1299" s="1"/>
      <c r="AD1299" s="1"/>
      <c r="AE1299" s="1"/>
      <c r="AF1299" s="1"/>
      <c r="AG1299" s="1"/>
      <c r="AH1299" s="1"/>
      <c r="AI1299" s="1"/>
      <c r="AJ1299" s="1"/>
      <c r="AK1299" s="1"/>
      <c r="AL1299" s="1"/>
      <c r="AM1299" s="1"/>
      <c r="AN1299" s="1"/>
      <c r="AO1299" s="1"/>
      <c r="AP1299" s="1"/>
      <c r="AQ1299" s="1"/>
      <c r="AR1299" s="1"/>
      <c r="AS1299" s="1"/>
      <c r="AT1299" s="1"/>
      <c r="AU1299" s="1"/>
    </row>
    <row r="1300" spans="1:47">
      <c r="A1300" s="1"/>
      <c r="B1300" s="1"/>
      <c r="C1300" s="1"/>
      <c r="D1300" s="1"/>
      <c r="E1300" s="1"/>
      <c r="F1300" s="1"/>
      <c r="G1300" s="1"/>
      <c r="H1300" s="1"/>
      <c r="I1300" s="1"/>
      <c r="J1300" s="1"/>
      <c r="K1300" s="1"/>
      <c r="L1300" s="1"/>
      <c r="M1300" s="1"/>
      <c r="N1300" s="1"/>
      <c r="O1300" s="1"/>
      <c r="P1300" s="1"/>
      <c r="Q1300" s="1"/>
      <c r="R1300" s="1"/>
      <c r="S1300" s="1"/>
      <c r="T1300" s="1"/>
      <c r="U1300" s="1"/>
      <c r="V1300" s="1"/>
      <c r="W1300" s="1"/>
      <c r="X1300" s="1"/>
      <c r="Y1300" s="1"/>
      <c r="Z1300" s="1"/>
      <c r="AA1300" s="1"/>
      <c r="AB1300" s="1"/>
      <c r="AC1300" s="1"/>
      <c r="AD1300" s="1"/>
      <c r="AE1300" s="1"/>
      <c r="AF1300" s="1"/>
      <c r="AG1300" s="1"/>
      <c r="AH1300" s="1"/>
      <c r="AI1300" s="1"/>
      <c r="AJ1300" s="1"/>
      <c r="AK1300" s="1"/>
      <c r="AL1300" s="1"/>
      <c r="AM1300" s="1"/>
      <c r="AN1300" s="1"/>
      <c r="AO1300" s="1"/>
      <c r="AP1300" s="1"/>
      <c r="AQ1300" s="1"/>
      <c r="AR1300" s="1"/>
      <c r="AS1300" s="1"/>
      <c r="AT1300" s="1"/>
      <c r="AU1300" s="1"/>
    </row>
  </sheetData>
  <mergeCells count="1">
    <mergeCell ref="A4:K4"/>
  </mergeCells>
  <conditionalFormatting sqref="F6:J1230">
    <cfRule type="cellIs" dxfId="1" priority="1" operator="lessThan">
      <formula>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U1300"/>
  <sheetViews>
    <sheetView showGridLines="0" workbookViewId="0">
      <pane xSplit="5" ySplit="5" topLeftCell="F6" activePane="bottomRight" state="frozen"/>
      <selection pane="topRight"/>
      <selection pane="bottomLeft"/>
      <selection pane="bottomRight" activeCell="F6" sqref="F6"/>
    </sheetView>
  </sheetViews>
  <sheetFormatPr baseColWidth="10" defaultColWidth="8.83203125" defaultRowHeight="14"/>
  <cols>
    <col min="1" max="1" width="37" customWidth="1"/>
    <col min="2" max="2" width="13" customWidth="1"/>
    <col min="3" max="3" width="15" customWidth="1"/>
    <col min="4" max="4" width="17" customWidth="1"/>
    <col min="5" max="5" width="32" customWidth="1"/>
    <col min="6" max="11" width="18" customWidth="1"/>
  </cols>
  <sheetData>
    <row r="1" spans="1:47" ht="24" customHeight="1">
      <c r="A1" s="2" t="s">
        <v>1567</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row>
    <row r="2" spans="1:47" ht="18" customHeight="1">
      <c r="A2" s="3" t="s">
        <v>1568</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row>
    <row r="3" spans="1:47" ht="3" customHeight="1">
      <c r="A3" s="4"/>
      <c r="B3" s="4"/>
      <c r="C3" s="4"/>
      <c r="D3" s="4"/>
      <c r="E3" s="4"/>
      <c r="F3" s="4"/>
      <c r="G3" s="4"/>
      <c r="H3" s="4"/>
      <c r="I3" s="4"/>
      <c r="J3" s="4"/>
      <c r="K3" s="4"/>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row>
    <row r="4" spans="1:47" ht="30" customHeight="1">
      <c r="A4" s="72" t="s">
        <v>57</v>
      </c>
      <c r="B4" s="72"/>
      <c r="C4" s="72"/>
      <c r="D4" s="72"/>
      <c r="E4" s="72"/>
      <c r="F4" s="72"/>
      <c r="G4" s="72"/>
      <c r="H4" s="72"/>
      <c r="I4" s="72"/>
      <c r="J4" s="72"/>
      <c r="K4" s="72"/>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row>
    <row r="5" spans="1:47" ht="38" customHeight="1">
      <c r="A5" s="5" t="s">
        <v>58</v>
      </c>
      <c r="B5" s="22" t="s">
        <v>59</v>
      </c>
      <c r="C5" s="22" t="s">
        <v>60</v>
      </c>
      <c r="D5" s="22" t="s">
        <v>61</v>
      </c>
      <c r="E5" s="22" t="s">
        <v>62</v>
      </c>
      <c r="F5" s="22" t="s">
        <v>1569</v>
      </c>
      <c r="G5" s="22" t="s">
        <v>1570</v>
      </c>
      <c r="H5" s="22" t="s">
        <v>1571</v>
      </c>
      <c r="I5" s="22" t="s">
        <v>1572</v>
      </c>
      <c r="J5" s="22" t="s">
        <v>1573</v>
      </c>
      <c r="K5" s="6" t="s">
        <v>1574</v>
      </c>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row>
    <row r="6" spans="1:47" ht="20" customHeight="1">
      <c r="A6" s="45" t="s">
        <v>69</v>
      </c>
      <c r="B6" s="46">
        <v>57816</v>
      </c>
      <c r="C6" s="47" t="s">
        <v>70</v>
      </c>
      <c r="D6" s="47" t="s">
        <v>71</v>
      </c>
      <c r="E6" s="47" t="s">
        <v>72</v>
      </c>
      <c r="F6" s="38">
        <f>'Source Data'!O6</f>
        <v>1333503</v>
      </c>
      <c r="G6" s="38">
        <f>'Source Data'!U6</f>
        <v>1476926</v>
      </c>
      <c r="H6" s="38">
        <f>'Source Data'!AA6</f>
        <v>1520009</v>
      </c>
      <c r="I6" s="38">
        <f>'Source Data'!AG6</f>
        <v>1911354</v>
      </c>
      <c r="J6" s="38">
        <f>'Source Data'!AM6</f>
        <v>1144467</v>
      </c>
      <c r="K6" s="29">
        <f>'Source Data'!AS6</f>
        <v>0</v>
      </c>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row>
    <row r="7" spans="1:47" ht="20" customHeight="1">
      <c r="A7" s="48" t="s">
        <v>73</v>
      </c>
      <c r="B7" s="49">
        <v>57829</v>
      </c>
      <c r="C7" s="50" t="s">
        <v>70</v>
      </c>
      <c r="D7" s="50" t="s">
        <v>71</v>
      </c>
      <c r="E7" s="50" t="s">
        <v>74</v>
      </c>
      <c r="F7" s="39">
        <f>'Source Data'!O7</f>
        <v>1953897</v>
      </c>
      <c r="G7" s="39">
        <f>'Source Data'!U7</f>
        <v>2209798</v>
      </c>
      <c r="H7" s="39">
        <f>'Source Data'!AA7</f>
        <v>2468187</v>
      </c>
      <c r="I7" s="39">
        <f>'Source Data'!AG7</f>
        <v>2880317</v>
      </c>
      <c r="J7" s="39">
        <f>'Source Data'!AM7</f>
        <v>3281551</v>
      </c>
      <c r="K7" s="64">
        <f>'Source Data'!AS7</f>
        <v>3288732</v>
      </c>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row>
    <row r="8" spans="1:47" ht="20" customHeight="1">
      <c r="A8" s="48" t="s">
        <v>75</v>
      </c>
      <c r="B8" s="49">
        <v>101871</v>
      </c>
      <c r="C8" s="50" t="s">
        <v>76</v>
      </c>
      <c r="D8" s="50" t="s">
        <v>71</v>
      </c>
      <c r="E8" s="50" t="s">
        <v>74</v>
      </c>
      <c r="F8" s="39">
        <f>'Source Data'!O8</f>
        <v>147822</v>
      </c>
      <c r="G8" s="39">
        <f>'Source Data'!U8</f>
        <v>196079</v>
      </c>
      <c r="H8" s="39">
        <f>'Source Data'!AA8</f>
        <v>273133</v>
      </c>
      <c r="I8" s="39">
        <f>'Source Data'!AG8</f>
        <v>280771</v>
      </c>
      <c r="J8" s="39">
        <f>'Source Data'!AM8</f>
        <v>283931</v>
      </c>
      <c r="K8" s="64">
        <f>'Source Data'!AS8</f>
        <v>342875</v>
      </c>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row>
    <row r="9" spans="1:47" ht="20" customHeight="1">
      <c r="A9" s="48" t="s">
        <v>77</v>
      </c>
      <c r="B9" s="49">
        <v>109901</v>
      </c>
      <c r="C9" s="50" t="s">
        <v>78</v>
      </c>
      <c r="D9" s="50" t="s">
        <v>79</v>
      </c>
      <c r="E9" s="50" t="s">
        <v>74</v>
      </c>
      <c r="F9" s="39">
        <f>'Source Data'!O9</f>
        <v>369808</v>
      </c>
      <c r="G9" s="39">
        <f>'Source Data'!U9</f>
        <v>399248</v>
      </c>
      <c r="H9" s="39">
        <f>'Source Data'!AA9</f>
        <v>444587</v>
      </c>
      <c r="I9" s="39">
        <f>'Source Data'!AG9</f>
        <v>495040</v>
      </c>
      <c r="J9" s="39">
        <f>'Source Data'!AM9</f>
        <v>520935</v>
      </c>
      <c r="K9" s="64">
        <f>'Source Data'!AS9</f>
        <v>552409</v>
      </c>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row>
    <row r="10" spans="1:47" ht="20" customHeight="1">
      <c r="A10" s="48" t="s">
        <v>80</v>
      </c>
      <c r="B10" s="49">
        <v>95901</v>
      </c>
      <c r="C10" s="50" t="s">
        <v>81</v>
      </c>
      <c r="D10" s="50" t="s">
        <v>79</v>
      </c>
      <c r="E10" s="50" t="s">
        <v>74</v>
      </c>
      <c r="F10" s="39">
        <f>'Source Data'!O10</f>
        <v>1129792</v>
      </c>
      <c r="G10" s="39">
        <f>'Source Data'!U10</f>
        <v>1036393</v>
      </c>
      <c r="H10" s="39">
        <f>'Source Data'!AA10</f>
        <v>1296579</v>
      </c>
      <c r="I10" s="39">
        <f>'Source Data'!AG10</f>
        <v>1468610</v>
      </c>
      <c r="J10" s="39">
        <f>'Source Data'!AM10</f>
        <v>1560108</v>
      </c>
      <c r="K10" s="64">
        <f>'Source Data'!AS10</f>
        <v>1592580</v>
      </c>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row>
    <row r="11" spans="1:47" ht="20" customHeight="1">
      <c r="A11" s="48" t="s">
        <v>82</v>
      </c>
      <c r="B11" s="49">
        <v>221901</v>
      </c>
      <c r="C11" s="50" t="s">
        <v>83</v>
      </c>
      <c r="D11" s="50" t="s">
        <v>79</v>
      </c>
      <c r="E11" s="50" t="s">
        <v>74</v>
      </c>
      <c r="F11" s="39">
        <f>'Source Data'!O11</f>
        <v>24480725</v>
      </c>
      <c r="G11" s="39">
        <f>'Source Data'!U11</f>
        <v>24729252</v>
      </c>
      <c r="H11" s="39">
        <f>'Source Data'!AA11</f>
        <v>27808852</v>
      </c>
      <c r="I11" s="39">
        <f>'Source Data'!AG11</f>
        <v>27474244</v>
      </c>
      <c r="J11" s="39">
        <f>'Source Data'!AM11</f>
        <v>27782585</v>
      </c>
      <c r="K11" s="64">
        <f>'Source Data'!AS11</f>
        <v>28279679</v>
      </c>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row>
    <row r="12" spans="1:47" ht="20" customHeight="1">
      <c r="A12" s="48" t="s">
        <v>84</v>
      </c>
      <c r="B12" s="49">
        <v>57814</v>
      </c>
      <c r="C12" s="50" t="s">
        <v>70</v>
      </c>
      <c r="D12" s="50" t="s">
        <v>71</v>
      </c>
      <c r="E12" s="50" t="s">
        <v>74</v>
      </c>
      <c r="F12" s="39">
        <f>'Source Data'!O12</f>
        <v>2195267</v>
      </c>
      <c r="G12" s="39">
        <f>'Source Data'!U12</f>
        <v>2157879</v>
      </c>
      <c r="H12" s="39">
        <f>'Source Data'!AA12</f>
        <v>2125129</v>
      </c>
      <c r="I12" s="39">
        <f>'Source Data'!AG12</f>
        <v>2092511</v>
      </c>
      <c r="J12" s="39">
        <f>'Source Data'!AM12</f>
        <v>2054725</v>
      </c>
      <c r="K12" s="64">
        <f>'Source Data'!AS12</f>
        <v>1961724</v>
      </c>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row>
    <row r="13" spans="1:47" ht="20" customHeight="1">
      <c r="A13" s="48" t="s">
        <v>85</v>
      </c>
      <c r="B13" s="49">
        <v>14901</v>
      </c>
      <c r="C13" s="50" t="s">
        <v>86</v>
      </c>
      <c r="D13" s="50" t="s">
        <v>79</v>
      </c>
      <c r="E13" s="50" t="s">
        <v>74</v>
      </c>
      <c r="F13" s="39">
        <f>'Source Data'!O13</f>
        <v>2138728</v>
      </c>
      <c r="G13" s="39">
        <f>'Source Data'!U13</f>
        <v>2367370</v>
      </c>
      <c r="H13" s="39">
        <f>'Source Data'!AA13</f>
        <v>2551734</v>
      </c>
      <c r="I13" s="39">
        <f>'Source Data'!AG13</f>
        <v>2605981</v>
      </c>
      <c r="J13" s="39">
        <f>'Source Data'!AM13</f>
        <v>2932312</v>
      </c>
      <c r="K13" s="64">
        <f>'Source Data'!AS13</f>
        <v>3421056</v>
      </c>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row>
    <row r="14" spans="1:47" ht="20" customHeight="1">
      <c r="A14" s="48" t="s">
        <v>87</v>
      </c>
      <c r="B14" s="49">
        <v>101810</v>
      </c>
      <c r="C14" s="50" t="s">
        <v>76</v>
      </c>
      <c r="D14" s="50" t="s">
        <v>71</v>
      </c>
      <c r="E14" s="50" t="s">
        <v>74</v>
      </c>
      <c r="F14" s="39">
        <f>'Source Data'!O14</f>
        <v>818694</v>
      </c>
      <c r="G14" s="39">
        <f>'Source Data'!U14</f>
        <v>993677</v>
      </c>
      <c r="H14" s="39">
        <f>'Source Data'!AA14</f>
        <v>727615</v>
      </c>
      <c r="I14" s="39">
        <f>'Source Data'!AG14</f>
        <v>1037469</v>
      </c>
      <c r="J14" s="39">
        <f>'Source Data'!AM14</f>
        <v>1465750</v>
      </c>
      <c r="K14" s="64">
        <f>'Source Data'!AS14</f>
        <v>1669242</v>
      </c>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row>
    <row r="15" spans="1:47" ht="20" customHeight="1">
      <c r="A15" s="48" t="s">
        <v>88</v>
      </c>
      <c r="B15" s="49">
        <v>57810</v>
      </c>
      <c r="C15" s="50" t="s">
        <v>70</v>
      </c>
      <c r="D15" s="50" t="s">
        <v>71</v>
      </c>
      <c r="E15" s="50" t="s">
        <v>89</v>
      </c>
      <c r="F15" s="39">
        <f>'Source Data'!O15</f>
        <v>485877</v>
      </c>
      <c r="G15" s="39">
        <f>'Source Data'!U15</f>
        <v>372131</v>
      </c>
      <c r="H15" s="39">
        <f>'Source Data'!AA15</f>
        <v>489646</v>
      </c>
      <c r="I15" s="39">
        <f>'Source Data'!AG15</f>
        <v>309638</v>
      </c>
      <c r="J15" s="39">
        <f>'Source Data'!AM15</f>
        <v>439878</v>
      </c>
      <c r="K15" s="64">
        <f>'Source Data'!AS15</f>
        <v>0</v>
      </c>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row>
    <row r="16" spans="1:47" ht="20" customHeight="1">
      <c r="A16" s="48" t="s">
        <v>90</v>
      </c>
      <c r="B16" s="49">
        <v>220821</v>
      </c>
      <c r="C16" s="50" t="s">
        <v>91</v>
      </c>
      <c r="D16" s="50" t="s">
        <v>71</v>
      </c>
      <c r="E16" s="50" t="s">
        <v>89</v>
      </c>
      <c r="F16" s="39">
        <f>'Source Data'!O16</f>
        <v>0</v>
      </c>
      <c r="G16" s="39">
        <f>'Source Data'!U16</f>
        <v>0</v>
      </c>
      <c r="H16" s="39">
        <f>'Source Data'!AA16</f>
        <v>0</v>
      </c>
      <c r="I16" s="39">
        <f>'Source Data'!AG16</f>
        <v>0</v>
      </c>
      <c r="J16" s="39">
        <f>'Source Data'!AM16</f>
        <v>975641</v>
      </c>
      <c r="K16" s="64">
        <f>'Source Data'!AS16</f>
        <v>0</v>
      </c>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row>
    <row r="17" spans="1:47" ht="20" customHeight="1">
      <c r="A17" s="48" t="s">
        <v>92</v>
      </c>
      <c r="B17" s="49">
        <v>101849</v>
      </c>
      <c r="C17" s="50" t="s">
        <v>76</v>
      </c>
      <c r="D17" s="50" t="s">
        <v>71</v>
      </c>
      <c r="E17" s="50" t="s">
        <v>74</v>
      </c>
      <c r="F17" s="39">
        <f>'Source Data'!O17</f>
        <v>198700</v>
      </c>
      <c r="G17" s="39">
        <f>'Source Data'!U17</f>
        <v>191982</v>
      </c>
      <c r="H17" s="39">
        <f>'Source Data'!AA17</f>
        <v>219677</v>
      </c>
      <c r="I17" s="39">
        <f>'Source Data'!AG17</f>
        <v>216963</v>
      </c>
      <c r="J17" s="39">
        <f>'Source Data'!AM17</f>
        <v>267887</v>
      </c>
      <c r="K17" s="64">
        <f>'Source Data'!AS17</f>
        <v>266898</v>
      </c>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row>
    <row r="18" spans="1:47" ht="20" customHeight="1">
      <c r="A18" s="48" t="s">
        <v>93</v>
      </c>
      <c r="B18" s="49">
        <v>180903</v>
      </c>
      <c r="C18" s="50" t="s">
        <v>94</v>
      </c>
      <c r="D18" s="50" t="s">
        <v>79</v>
      </c>
      <c r="E18" s="50" t="s">
        <v>74</v>
      </c>
      <c r="F18" s="39">
        <f>'Source Data'!O18</f>
        <v>511740</v>
      </c>
      <c r="G18" s="39">
        <f>'Source Data'!U18</f>
        <v>528201</v>
      </c>
      <c r="H18" s="39">
        <f>'Source Data'!AA18</f>
        <v>570130</v>
      </c>
      <c r="I18" s="39">
        <f>'Source Data'!AG18</f>
        <v>539020</v>
      </c>
      <c r="J18" s="39">
        <f>'Source Data'!AM18</f>
        <v>502216</v>
      </c>
      <c r="K18" s="64">
        <f>'Source Data'!AS18</f>
        <v>578306</v>
      </c>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row>
    <row r="19" spans="1:47" ht="20" customHeight="1">
      <c r="A19" s="48" t="s">
        <v>95</v>
      </c>
      <c r="B19" s="49">
        <v>57806</v>
      </c>
      <c r="C19" s="50" t="s">
        <v>70</v>
      </c>
      <c r="D19" s="50" t="s">
        <v>71</v>
      </c>
      <c r="E19" s="50" t="s">
        <v>74</v>
      </c>
      <c r="F19" s="39">
        <f>'Source Data'!O19</f>
        <v>1483346</v>
      </c>
      <c r="G19" s="39">
        <f>'Source Data'!U19</f>
        <v>1414656</v>
      </c>
      <c r="H19" s="39">
        <f>'Source Data'!AA19</f>
        <v>1587007</v>
      </c>
      <c r="I19" s="39">
        <f>'Source Data'!AG19</f>
        <v>2118714</v>
      </c>
      <c r="J19" s="39">
        <f>'Source Data'!AM19</f>
        <v>1943753</v>
      </c>
      <c r="K19" s="64">
        <f>'Source Data'!AS19</f>
        <v>1921069</v>
      </c>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row>
    <row r="20" spans="1:47" ht="20" customHeight="1">
      <c r="A20" s="48" t="s">
        <v>96</v>
      </c>
      <c r="B20" s="49">
        <v>178901</v>
      </c>
      <c r="C20" s="50" t="s">
        <v>97</v>
      </c>
      <c r="D20" s="50" t="s">
        <v>79</v>
      </c>
      <c r="E20" s="50" t="s">
        <v>74</v>
      </c>
      <c r="F20" s="39">
        <f>'Source Data'!O20</f>
        <v>806173</v>
      </c>
      <c r="G20" s="39">
        <f>'Source Data'!U20</f>
        <v>863275</v>
      </c>
      <c r="H20" s="39">
        <f>'Source Data'!AA20</f>
        <v>976410</v>
      </c>
      <c r="I20" s="39">
        <f>'Source Data'!AG20</f>
        <v>1057513</v>
      </c>
      <c r="J20" s="39">
        <f>'Source Data'!AM20</f>
        <v>1206862</v>
      </c>
      <c r="K20" s="64">
        <f>'Source Data'!AS20</f>
        <v>1220183</v>
      </c>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row>
    <row r="21" spans="1:47" ht="20" customHeight="1">
      <c r="A21" s="48" t="s">
        <v>98</v>
      </c>
      <c r="B21" s="49">
        <v>15901</v>
      </c>
      <c r="C21" s="50" t="s">
        <v>99</v>
      </c>
      <c r="D21" s="50" t="s">
        <v>79</v>
      </c>
      <c r="E21" s="50" t="s">
        <v>74</v>
      </c>
      <c r="F21" s="39">
        <f>'Source Data'!O21</f>
        <v>6718114</v>
      </c>
      <c r="G21" s="39">
        <f>'Source Data'!U21</f>
        <v>6915052</v>
      </c>
      <c r="H21" s="39">
        <f>'Source Data'!AA21</f>
        <v>8099930</v>
      </c>
      <c r="I21" s="39">
        <f>'Source Data'!AG21</f>
        <v>8242151</v>
      </c>
      <c r="J21" s="39">
        <f>'Source Data'!AM21</f>
        <v>9739528</v>
      </c>
      <c r="K21" s="64">
        <f>'Source Data'!AS21</f>
        <v>9217551</v>
      </c>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row>
    <row r="22" spans="1:47" ht="20" customHeight="1">
      <c r="A22" s="48" t="s">
        <v>100</v>
      </c>
      <c r="B22" s="49">
        <v>250906</v>
      </c>
      <c r="C22" s="50" t="s">
        <v>101</v>
      </c>
      <c r="D22" s="50" t="s">
        <v>79</v>
      </c>
      <c r="E22" s="50" t="s">
        <v>74</v>
      </c>
      <c r="F22" s="39">
        <f>'Source Data'!O22</f>
        <v>1145024</v>
      </c>
      <c r="G22" s="39">
        <f>'Source Data'!U22</f>
        <v>1276318</v>
      </c>
      <c r="H22" s="39">
        <f>'Source Data'!AA22</f>
        <v>1577251</v>
      </c>
      <c r="I22" s="39">
        <f>'Source Data'!AG22</f>
        <v>1588579</v>
      </c>
      <c r="J22" s="39">
        <f>'Source Data'!AM22</f>
        <v>1660175</v>
      </c>
      <c r="K22" s="64">
        <f>'Source Data'!AS22</f>
        <v>1761747</v>
      </c>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row>
    <row r="23" spans="1:47" ht="20" customHeight="1">
      <c r="A23" s="48" t="s">
        <v>102</v>
      </c>
      <c r="B23" s="49">
        <v>209901</v>
      </c>
      <c r="C23" s="50" t="s">
        <v>103</v>
      </c>
      <c r="D23" s="50" t="s">
        <v>79</v>
      </c>
      <c r="E23" s="50" t="s">
        <v>74</v>
      </c>
      <c r="F23" s="39">
        <f>'Source Data'!O23</f>
        <v>771950</v>
      </c>
      <c r="G23" s="39">
        <f>'Source Data'!U23</f>
        <v>742880</v>
      </c>
      <c r="H23" s="39">
        <f>'Source Data'!AA23</f>
        <v>852898</v>
      </c>
      <c r="I23" s="39">
        <f>'Source Data'!AG23</f>
        <v>934629</v>
      </c>
      <c r="J23" s="39">
        <f>'Source Data'!AM23</f>
        <v>997197</v>
      </c>
      <c r="K23" s="64">
        <f>'Source Data'!AS23</f>
        <v>1056693</v>
      </c>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row>
    <row r="24" spans="1:47" ht="20" customHeight="1">
      <c r="A24" s="48" t="s">
        <v>104</v>
      </c>
      <c r="B24" s="49">
        <v>101902</v>
      </c>
      <c r="C24" s="50" t="s">
        <v>76</v>
      </c>
      <c r="D24" s="50" t="s">
        <v>79</v>
      </c>
      <c r="E24" s="50" t="s">
        <v>74</v>
      </c>
      <c r="F24" s="39">
        <f>'Source Data'!O24</f>
        <v>102673461</v>
      </c>
      <c r="G24" s="39">
        <f>'Source Data'!U24</f>
        <v>103951605</v>
      </c>
      <c r="H24" s="39">
        <f>'Source Data'!AA24</f>
        <v>113189544</v>
      </c>
      <c r="I24" s="39">
        <f>'Source Data'!AG24</f>
        <v>124103345</v>
      </c>
      <c r="J24" s="39">
        <f>'Source Data'!AM24</f>
        <v>109765660</v>
      </c>
      <c r="K24" s="64">
        <f>'Source Data'!AS24</f>
        <v>141166955</v>
      </c>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row>
    <row r="25" spans="1:47" ht="20" customHeight="1">
      <c r="A25" s="48" t="s">
        <v>105</v>
      </c>
      <c r="B25" s="49">
        <v>184907</v>
      </c>
      <c r="C25" s="50" t="s">
        <v>106</v>
      </c>
      <c r="D25" s="50" t="s">
        <v>79</v>
      </c>
      <c r="E25" s="50" t="s">
        <v>74</v>
      </c>
      <c r="F25" s="39">
        <f>'Source Data'!O25</f>
        <v>7951811</v>
      </c>
      <c r="G25" s="39">
        <f>'Source Data'!U25</f>
        <v>8600452</v>
      </c>
      <c r="H25" s="39">
        <f>'Source Data'!AA25</f>
        <v>10647536</v>
      </c>
      <c r="I25" s="39">
        <f>'Source Data'!AG25</f>
        <v>12319666</v>
      </c>
      <c r="J25" s="39">
        <f>'Source Data'!AM25</f>
        <v>13034907</v>
      </c>
      <c r="K25" s="64">
        <f>'Source Data'!AS25</f>
        <v>13293557</v>
      </c>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row>
    <row r="26" spans="1:47" ht="20" customHeight="1">
      <c r="A26" s="48" t="s">
        <v>107</v>
      </c>
      <c r="B26" s="49">
        <v>125901</v>
      </c>
      <c r="C26" s="50" t="s">
        <v>108</v>
      </c>
      <c r="D26" s="50" t="s">
        <v>79</v>
      </c>
      <c r="E26" s="50" t="s">
        <v>74</v>
      </c>
      <c r="F26" s="39">
        <f>'Source Data'!O26</f>
        <v>6480729</v>
      </c>
      <c r="G26" s="39">
        <f>'Source Data'!U26</f>
        <v>6815148</v>
      </c>
      <c r="H26" s="39">
        <f>'Source Data'!AA26</f>
        <v>7696244</v>
      </c>
      <c r="I26" s="39">
        <f>'Source Data'!AG26</f>
        <v>8098210</v>
      </c>
      <c r="J26" s="39">
        <f>'Source Data'!AM26</f>
        <v>8198164</v>
      </c>
      <c r="K26" s="64">
        <f>'Source Data'!AS26</f>
        <v>8056384</v>
      </c>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row>
    <row r="27" spans="1:47" ht="20" customHeight="1">
      <c r="A27" s="48" t="s">
        <v>109</v>
      </c>
      <c r="B27" s="49">
        <v>101903</v>
      </c>
      <c r="C27" s="50" t="s">
        <v>76</v>
      </c>
      <c r="D27" s="50" t="s">
        <v>79</v>
      </c>
      <c r="E27" s="50" t="s">
        <v>74</v>
      </c>
      <c r="F27" s="39">
        <f>'Source Data'!O27</f>
        <v>94098098</v>
      </c>
      <c r="G27" s="39">
        <f>'Source Data'!U27</f>
        <v>95106934</v>
      </c>
      <c r="H27" s="39">
        <f>'Source Data'!AA27</f>
        <v>95688614</v>
      </c>
      <c r="I27" s="39">
        <f>'Source Data'!AG27</f>
        <v>106662007</v>
      </c>
      <c r="J27" s="39">
        <f>'Source Data'!AM27</f>
        <v>106575072</v>
      </c>
      <c r="K27" s="64">
        <f>'Source Data'!AS27</f>
        <v>101037018</v>
      </c>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row>
    <row r="28" spans="1:47" ht="20" customHeight="1">
      <c r="A28" s="48" t="s">
        <v>110</v>
      </c>
      <c r="B28" s="49">
        <v>101815</v>
      </c>
      <c r="C28" s="50" t="s">
        <v>76</v>
      </c>
      <c r="D28" s="50" t="s">
        <v>71</v>
      </c>
      <c r="E28" s="50" t="s">
        <v>74</v>
      </c>
      <c r="F28" s="39">
        <f>'Source Data'!O28</f>
        <v>299641</v>
      </c>
      <c r="G28" s="39">
        <f>'Source Data'!U28</f>
        <v>359353</v>
      </c>
      <c r="H28" s="39">
        <f>'Source Data'!AA28</f>
        <v>363096</v>
      </c>
      <c r="I28" s="39">
        <f>'Source Data'!AG28</f>
        <v>441359</v>
      </c>
      <c r="J28" s="39">
        <f>'Source Data'!AM28</f>
        <v>471566</v>
      </c>
      <c r="K28" s="64">
        <f>'Source Data'!AS28</f>
        <v>547106</v>
      </c>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row>
    <row r="29" spans="1:47" ht="20" customHeight="1">
      <c r="A29" s="48" t="s">
        <v>111</v>
      </c>
      <c r="B29" s="49">
        <v>43901</v>
      </c>
      <c r="C29" s="50" t="s">
        <v>112</v>
      </c>
      <c r="D29" s="50" t="s">
        <v>79</v>
      </c>
      <c r="E29" s="50" t="s">
        <v>74</v>
      </c>
      <c r="F29" s="39">
        <f>'Source Data'!O29</f>
        <v>27521448</v>
      </c>
      <c r="G29" s="39">
        <f>'Source Data'!U29</f>
        <v>28322430</v>
      </c>
      <c r="H29" s="39">
        <f>'Source Data'!AA29</f>
        <v>29780245</v>
      </c>
      <c r="I29" s="39">
        <f>'Source Data'!AG29</f>
        <v>32169607</v>
      </c>
      <c r="J29" s="39">
        <f>'Source Data'!AM29</f>
        <v>32616375</v>
      </c>
      <c r="K29" s="64">
        <f>'Source Data'!AS29</f>
        <v>32364852</v>
      </c>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row>
    <row r="30" spans="1:47" ht="20" customHeight="1">
      <c r="A30" s="48" t="s">
        <v>113</v>
      </c>
      <c r="B30" s="49">
        <v>22901</v>
      </c>
      <c r="C30" s="50" t="s">
        <v>114</v>
      </c>
      <c r="D30" s="50" t="s">
        <v>79</v>
      </c>
      <c r="E30" s="50" t="s">
        <v>74</v>
      </c>
      <c r="F30" s="39">
        <f>'Source Data'!O30</f>
        <v>1741259</v>
      </c>
      <c r="G30" s="39">
        <f>'Source Data'!U30</f>
        <v>1725388</v>
      </c>
      <c r="H30" s="39">
        <f>'Source Data'!AA30</f>
        <v>2057744</v>
      </c>
      <c r="I30" s="39">
        <f>'Source Data'!AG30</f>
        <v>2213055</v>
      </c>
      <c r="J30" s="39">
        <f>'Source Data'!AM30</f>
        <v>2343330</v>
      </c>
      <c r="K30" s="64">
        <f>'Source Data'!AS30</f>
        <v>2136290</v>
      </c>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row>
    <row r="31" spans="1:47" ht="20" customHeight="1">
      <c r="A31" s="48" t="s">
        <v>115</v>
      </c>
      <c r="B31" s="49">
        <v>37901</v>
      </c>
      <c r="C31" s="50" t="s">
        <v>116</v>
      </c>
      <c r="D31" s="50" t="s">
        <v>79</v>
      </c>
      <c r="E31" s="50" t="s">
        <v>74</v>
      </c>
      <c r="F31" s="39">
        <f>'Source Data'!O31</f>
        <v>798958</v>
      </c>
      <c r="G31" s="39">
        <f>'Source Data'!U31</f>
        <v>840035</v>
      </c>
      <c r="H31" s="39">
        <f>'Source Data'!AA31</f>
        <v>954729</v>
      </c>
      <c r="I31" s="39">
        <f>'Source Data'!AG31</f>
        <v>1162406</v>
      </c>
      <c r="J31" s="39">
        <f>'Source Data'!AM31</f>
        <v>1155347</v>
      </c>
      <c r="K31" s="64">
        <f>'Source Data'!AS31</f>
        <v>1170103</v>
      </c>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row>
    <row r="32" spans="1:47" ht="20" customHeight="1">
      <c r="A32" s="48" t="s">
        <v>117</v>
      </c>
      <c r="B32" s="49">
        <v>126901</v>
      </c>
      <c r="C32" s="50" t="s">
        <v>118</v>
      </c>
      <c r="D32" s="50" t="s">
        <v>79</v>
      </c>
      <c r="E32" s="50" t="s">
        <v>74</v>
      </c>
      <c r="F32" s="39">
        <f>'Source Data'!O32</f>
        <v>4834983</v>
      </c>
      <c r="G32" s="39">
        <f>'Source Data'!U32</f>
        <v>5315380</v>
      </c>
      <c r="H32" s="39">
        <f>'Source Data'!AA32</f>
        <v>5837834</v>
      </c>
      <c r="I32" s="39">
        <f>'Source Data'!AG32</f>
        <v>6577365</v>
      </c>
      <c r="J32" s="39">
        <f>'Source Data'!AM32</f>
        <v>6801823</v>
      </c>
      <c r="K32" s="64">
        <f>'Source Data'!AS32</f>
        <v>6865069</v>
      </c>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row>
    <row r="33" spans="1:47" ht="20" customHeight="1">
      <c r="A33" s="48" t="s">
        <v>119</v>
      </c>
      <c r="B33" s="49">
        <v>20901</v>
      </c>
      <c r="C33" s="50" t="s">
        <v>120</v>
      </c>
      <c r="D33" s="50" t="s">
        <v>79</v>
      </c>
      <c r="E33" s="50" t="s">
        <v>74</v>
      </c>
      <c r="F33" s="39">
        <f>'Source Data'!O33</f>
        <v>42706411</v>
      </c>
      <c r="G33" s="39">
        <f>'Source Data'!U33</f>
        <v>44688669</v>
      </c>
      <c r="H33" s="39">
        <f>'Source Data'!AA33</f>
        <v>49503198</v>
      </c>
      <c r="I33" s="39">
        <f>'Source Data'!AG33</f>
        <v>53648619</v>
      </c>
      <c r="J33" s="39">
        <f>'Source Data'!AM33</f>
        <v>58597650</v>
      </c>
      <c r="K33" s="64">
        <f>'Source Data'!AS33</f>
        <v>56113571</v>
      </c>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row>
    <row r="34" spans="1:47" ht="20" customHeight="1">
      <c r="A34" s="48" t="s">
        <v>121</v>
      </c>
      <c r="B34" s="49">
        <v>249901</v>
      </c>
      <c r="C34" s="50" t="s">
        <v>122</v>
      </c>
      <c r="D34" s="50" t="s">
        <v>79</v>
      </c>
      <c r="E34" s="50" t="s">
        <v>74</v>
      </c>
      <c r="F34" s="39">
        <f>'Source Data'!O34</f>
        <v>1201498</v>
      </c>
      <c r="G34" s="39">
        <f>'Source Data'!U34</f>
        <v>1309798</v>
      </c>
      <c r="H34" s="39">
        <f>'Source Data'!AA34</f>
        <v>1459965</v>
      </c>
      <c r="I34" s="39">
        <f>'Source Data'!AG34</f>
        <v>1641930</v>
      </c>
      <c r="J34" s="39">
        <f>'Source Data'!AM34</f>
        <v>1927277</v>
      </c>
      <c r="K34" s="64">
        <f>'Source Data'!AS34</f>
        <v>1831623</v>
      </c>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row>
    <row r="35" spans="1:47" ht="20" customHeight="1">
      <c r="A35" s="48" t="s">
        <v>123</v>
      </c>
      <c r="B35" s="49">
        <v>188901</v>
      </c>
      <c r="C35" s="50" t="s">
        <v>124</v>
      </c>
      <c r="D35" s="50" t="s">
        <v>79</v>
      </c>
      <c r="E35" s="50" t="s">
        <v>74</v>
      </c>
      <c r="F35" s="39">
        <f>'Source Data'!O35</f>
        <v>46303451</v>
      </c>
      <c r="G35" s="39">
        <f>'Source Data'!U35</f>
        <v>53865503</v>
      </c>
      <c r="H35" s="39">
        <f>'Source Data'!AA35</f>
        <v>58362536</v>
      </c>
      <c r="I35" s="39">
        <f>'Source Data'!AG35</f>
        <v>57488575</v>
      </c>
      <c r="J35" s="39">
        <f>'Source Data'!AM35</f>
        <v>57023263</v>
      </c>
      <c r="K35" s="64">
        <f>'Source Data'!AS35</f>
        <v>52548629</v>
      </c>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row>
    <row r="36" spans="1:47" ht="20" customHeight="1">
      <c r="A36" s="48" t="s">
        <v>125</v>
      </c>
      <c r="B36" s="49">
        <v>84804</v>
      </c>
      <c r="C36" s="50" t="s">
        <v>126</v>
      </c>
      <c r="D36" s="50" t="s">
        <v>71</v>
      </c>
      <c r="E36" s="50" t="s">
        <v>74</v>
      </c>
      <c r="F36" s="39">
        <f>'Source Data'!O36</f>
        <v>377649</v>
      </c>
      <c r="G36" s="39">
        <f>'Source Data'!U36</f>
        <v>746762</v>
      </c>
      <c r="H36" s="39">
        <f>'Source Data'!AA36</f>
        <v>279531</v>
      </c>
      <c r="I36" s="39">
        <f>'Source Data'!AG36</f>
        <v>321138</v>
      </c>
      <c r="J36" s="39">
        <f>'Source Data'!AM36</f>
        <v>340319</v>
      </c>
      <c r="K36" s="64">
        <f>'Source Data'!AS36</f>
        <v>320264</v>
      </c>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row>
    <row r="37" spans="1:47" ht="20" customHeight="1">
      <c r="A37" s="48" t="s">
        <v>127</v>
      </c>
      <c r="B37" s="49">
        <v>140901</v>
      </c>
      <c r="C37" s="50" t="s">
        <v>128</v>
      </c>
      <c r="D37" s="50" t="s">
        <v>79</v>
      </c>
      <c r="E37" s="50" t="s">
        <v>74</v>
      </c>
      <c r="F37" s="39">
        <f>'Source Data'!O37</f>
        <v>252233</v>
      </c>
      <c r="G37" s="39">
        <f>'Source Data'!U37</f>
        <v>285683</v>
      </c>
      <c r="H37" s="39">
        <f>'Source Data'!AA37</f>
        <v>319841</v>
      </c>
      <c r="I37" s="39">
        <f>'Source Data'!AG37</f>
        <v>357088</v>
      </c>
      <c r="J37" s="39">
        <f>'Source Data'!AM37</f>
        <v>353298</v>
      </c>
      <c r="K37" s="64">
        <f>'Source Data'!AS37</f>
        <v>346568</v>
      </c>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row>
    <row r="38" spans="1:47" ht="20" customHeight="1">
      <c r="A38" s="48" t="s">
        <v>129</v>
      </c>
      <c r="B38" s="49">
        <v>101819</v>
      </c>
      <c r="C38" s="50" t="s">
        <v>76</v>
      </c>
      <c r="D38" s="50" t="s">
        <v>71</v>
      </c>
      <c r="E38" s="50" t="s">
        <v>74</v>
      </c>
      <c r="F38" s="39">
        <f>'Source Data'!O38</f>
        <v>594963</v>
      </c>
      <c r="G38" s="39">
        <f>'Source Data'!U38</f>
        <v>692627</v>
      </c>
      <c r="H38" s="39">
        <f>'Source Data'!AA38</f>
        <v>785856</v>
      </c>
      <c r="I38" s="39">
        <f>'Source Data'!AG38</f>
        <v>853042</v>
      </c>
      <c r="J38" s="39">
        <f>'Source Data'!AM38</f>
        <v>1125163</v>
      </c>
      <c r="K38" s="64">
        <f>'Source Data'!AS38</f>
        <v>1409807</v>
      </c>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row>
    <row r="39" spans="1:47" ht="20" customHeight="1">
      <c r="A39" s="48" t="s">
        <v>130</v>
      </c>
      <c r="B39" s="49">
        <v>36901</v>
      </c>
      <c r="C39" s="50" t="s">
        <v>131</v>
      </c>
      <c r="D39" s="50" t="s">
        <v>79</v>
      </c>
      <c r="E39" s="50" t="s">
        <v>74</v>
      </c>
      <c r="F39" s="39">
        <f>'Source Data'!O39</f>
        <v>2527409</v>
      </c>
      <c r="G39" s="39">
        <f>'Source Data'!U39</f>
        <v>2995987</v>
      </c>
      <c r="H39" s="39">
        <f>'Source Data'!AA39</f>
        <v>3233283</v>
      </c>
      <c r="I39" s="39">
        <f>'Source Data'!AG39</f>
        <v>3568242</v>
      </c>
      <c r="J39" s="39">
        <f>'Source Data'!AM39</f>
        <v>4197343</v>
      </c>
      <c r="K39" s="64">
        <f>'Source Data'!AS39</f>
        <v>4788289</v>
      </c>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row>
    <row r="40" spans="1:47" ht="20" customHeight="1">
      <c r="A40" s="48" t="s">
        <v>132</v>
      </c>
      <c r="B40" s="49">
        <v>93901</v>
      </c>
      <c r="C40" s="50" t="s">
        <v>133</v>
      </c>
      <c r="D40" s="50" t="s">
        <v>79</v>
      </c>
      <c r="E40" s="50" t="s">
        <v>74</v>
      </c>
      <c r="F40" s="39">
        <f>'Source Data'!O40</f>
        <v>1427605</v>
      </c>
      <c r="G40" s="39">
        <f>'Source Data'!U40</f>
        <v>1565652</v>
      </c>
      <c r="H40" s="39">
        <f>'Source Data'!AA40</f>
        <v>1725650</v>
      </c>
      <c r="I40" s="39">
        <f>'Source Data'!AG40</f>
        <v>1897746</v>
      </c>
      <c r="J40" s="39">
        <f>'Source Data'!AM40</f>
        <v>1946959</v>
      </c>
      <c r="K40" s="64">
        <f>'Source Data'!AS40</f>
        <v>2035545</v>
      </c>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row>
    <row r="41" spans="1:47" ht="20" customHeight="1">
      <c r="A41" s="48" t="s">
        <v>134</v>
      </c>
      <c r="B41" s="49">
        <v>2901</v>
      </c>
      <c r="C41" s="50" t="s">
        <v>135</v>
      </c>
      <c r="D41" s="50" t="s">
        <v>79</v>
      </c>
      <c r="E41" s="50" t="s">
        <v>74</v>
      </c>
      <c r="F41" s="39">
        <f>'Source Data'!O41</f>
        <v>8239930</v>
      </c>
      <c r="G41" s="39">
        <f>'Source Data'!U41</f>
        <v>8650942</v>
      </c>
      <c r="H41" s="39">
        <f>'Source Data'!AA41</f>
        <v>9408447</v>
      </c>
      <c r="I41" s="39">
        <f>'Source Data'!AG41</f>
        <v>9589501</v>
      </c>
      <c r="J41" s="39">
        <f>'Source Data'!AM41</f>
        <v>9956577</v>
      </c>
      <c r="K41" s="64">
        <f>'Source Data'!AS41</f>
        <v>8807815</v>
      </c>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row>
    <row r="42" spans="1:47" ht="20" customHeight="1">
      <c r="A42" s="48" t="s">
        <v>136</v>
      </c>
      <c r="B42" s="49">
        <v>20902</v>
      </c>
      <c r="C42" s="50" t="s">
        <v>120</v>
      </c>
      <c r="D42" s="50" t="s">
        <v>79</v>
      </c>
      <c r="E42" s="50" t="s">
        <v>74</v>
      </c>
      <c r="F42" s="39">
        <f>'Source Data'!O42</f>
        <v>11605151</v>
      </c>
      <c r="G42" s="39">
        <f>'Source Data'!U42</f>
        <v>12369408</v>
      </c>
      <c r="H42" s="39">
        <f>'Source Data'!AA42</f>
        <v>12710586</v>
      </c>
      <c r="I42" s="39">
        <f>'Source Data'!AG42</f>
        <v>14125558</v>
      </c>
      <c r="J42" s="39">
        <f>'Source Data'!AM42</f>
        <v>14807049</v>
      </c>
      <c r="K42" s="64">
        <f>'Source Data'!AS42</f>
        <v>14502635</v>
      </c>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row>
    <row r="43" spans="1:47" ht="20" customHeight="1">
      <c r="A43" s="48" t="s">
        <v>137</v>
      </c>
      <c r="B43" s="49">
        <v>43902</v>
      </c>
      <c r="C43" s="50" t="s">
        <v>112</v>
      </c>
      <c r="D43" s="50" t="s">
        <v>79</v>
      </c>
      <c r="E43" s="50" t="s">
        <v>74</v>
      </c>
      <c r="F43" s="39">
        <f>'Source Data'!O43</f>
        <v>5556715</v>
      </c>
      <c r="G43" s="39">
        <f>'Source Data'!U43</f>
        <v>6244667</v>
      </c>
      <c r="H43" s="39">
        <f>'Source Data'!AA43</f>
        <v>7339788</v>
      </c>
      <c r="I43" s="39">
        <f>'Source Data'!AG43</f>
        <v>8627359</v>
      </c>
      <c r="J43" s="39">
        <f>'Source Data'!AM43</f>
        <v>9860876</v>
      </c>
      <c r="K43" s="64">
        <f>'Source Data'!AS43</f>
        <v>11102256</v>
      </c>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row>
    <row r="44" spans="1:47" ht="20" customHeight="1">
      <c r="A44" s="48" t="s">
        <v>138</v>
      </c>
      <c r="B44" s="49">
        <v>127901</v>
      </c>
      <c r="C44" s="50" t="s">
        <v>139</v>
      </c>
      <c r="D44" s="50" t="s">
        <v>79</v>
      </c>
      <c r="E44" s="50" t="s">
        <v>74</v>
      </c>
      <c r="F44" s="39">
        <f>'Source Data'!O44</f>
        <v>1101272</v>
      </c>
      <c r="G44" s="39">
        <f>'Source Data'!U44</f>
        <v>1126283</v>
      </c>
      <c r="H44" s="39">
        <f>'Source Data'!AA44</f>
        <v>1324933</v>
      </c>
      <c r="I44" s="39">
        <f>'Source Data'!AG44</f>
        <v>1467713</v>
      </c>
      <c r="J44" s="39">
        <f>'Source Data'!AM44</f>
        <v>1586107</v>
      </c>
      <c r="K44" s="64">
        <f>'Source Data'!AS44</f>
        <v>1661792</v>
      </c>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row>
    <row r="45" spans="1:47" ht="20" customHeight="1">
      <c r="A45" s="48" t="s">
        <v>140</v>
      </c>
      <c r="B45" s="49">
        <v>71906</v>
      </c>
      <c r="C45" s="50" t="s">
        <v>141</v>
      </c>
      <c r="D45" s="50" t="s">
        <v>79</v>
      </c>
      <c r="E45" s="50" t="s">
        <v>74</v>
      </c>
      <c r="F45" s="39">
        <f>'Source Data'!O45</f>
        <v>1183434</v>
      </c>
      <c r="G45" s="39">
        <f>'Source Data'!U45</f>
        <v>1293625</v>
      </c>
      <c r="H45" s="39">
        <f>'Source Data'!AA45</f>
        <v>1634334</v>
      </c>
      <c r="I45" s="39">
        <f>'Source Data'!AG45</f>
        <v>1739154</v>
      </c>
      <c r="J45" s="39">
        <f>'Source Data'!AM45</f>
        <v>1860286</v>
      </c>
      <c r="K45" s="64">
        <f>'Source Data'!AS45</f>
        <v>1868960</v>
      </c>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row>
    <row r="46" spans="1:47" ht="20" customHeight="1">
      <c r="A46" s="48" t="s">
        <v>142</v>
      </c>
      <c r="B46" s="49">
        <v>110901</v>
      </c>
      <c r="C46" s="50" t="s">
        <v>143</v>
      </c>
      <c r="D46" s="50" t="s">
        <v>79</v>
      </c>
      <c r="E46" s="50" t="s">
        <v>74</v>
      </c>
      <c r="F46" s="39">
        <f>'Source Data'!O46</f>
        <v>326080</v>
      </c>
      <c r="G46" s="39">
        <f>'Source Data'!U46</f>
        <v>343676</v>
      </c>
      <c r="H46" s="39">
        <f>'Source Data'!AA46</f>
        <v>297351</v>
      </c>
      <c r="I46" s="39">
        <f>'Source Data'!AG46</f>
        <v>486639</v>
      </c>
      <c r="J46" s="39">
        <f>'Source Data'!AM46</f>
        <v>431393</v>
      </c>
      <c r="K46" s="64">
        <f>'Source Data'!AS46</f>
        <v>485837</v>
      </c>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row>
    <row r="47" spans="1:47" ht="20" customHeight="1">
      <c r="A47" s="48" t="s">
        <v>144</v>
      </c>
      <c r="B47" s="49">
        <v>228905</v>
      </c>
      <c r="C47" s="50" t="s">
        <v>145</v>
      </c>
      <c r="D47" s="50" t="s">
        <v>79</v>
      </c>
      <c r="E47" s="50" t="s">
        <v>74</v>
      </c>
      <c r="F47" s="39">
        <f>'Source Data'!O47</f>
        <v>275946</v>
      </c>
      <c r="G47" s="39">
        <f>'Source Data'!U47</f>
        <v>336423</v>
      </c>
      <c r="H47" s="39">
        <f>'Source Data'!AA47</f>
        <v>365160</v>
      </c>
      <c r="I47" s="39">
        <f>'Source Data'!AG47</f>
        <v>391552</v>
      </c>
      <c r="J47" s="39">
        <f>'Source Data'!AM47</f>
        <v>437445</v>
      </c>
      <c r="K47" s="64">
        <f>'Source Data'!AS47</f>
        <v>434465</v>
      </c>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row>
    <row r="48" spans="1:47" ht="20" customHeight="1">
      <c r="A48" s="48" t="s">
        <v>146</v>
      </c>
      <c r="B48" s="49">
        <v>109912</v>
      </c>
      <c r="C48" s="50" t="s">
        <v>78</v>
      </c>
      <c r="D48" s="50" t="s">
        <v>79</v>
      </c>
      <c r="E48" s="50" t="s">
        <v>74</v>
      </c>
      <c r="F48" s="39">
        <f>'Source Data'!O48</f>
        <v>541133</v>
      </c>
      <c r="G48" s="39">
        <f>'Source Data'!U48</f>
        <v>574283</v>
      </c>
      <c r="H48" s="39">
        <f>'Source Data'!AA48</f>
        <v>660425</v>
      </c>
      <c r="I48" s="39">
        <f>'Source Data'!AG48</f>
        <v>708687</v>
      </c>
      <c r="J48" s="39">
        <f>'Source Data'!AM48</f>
        <v>758037</v>
      </c>
      <c r="K48" s="64">
        <f>'Source Data'!AS48</f>
        <v>766128</v>
      </c>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row>
    <row r="49" spans="1:47" ht="20" customHeight="1">
      <c r="A49" s="48" t="s">
        <v>147</v>
      </c>
      <c r="B49" s="49">
        <v>205901</v>
      </c>
      <c r="C49" s="50" t="s">
        <v>148</v>
      </c>
      <c r="D49" s="50" t="s">
        <v>79</v>
      </c>
      <c r="E49" s="50" t="s">
        <v>74</v>
      </c>
      <c r="F49" s="39">
        <f>'Source Data'!O49</f>
        <v>3061451</v>
      </c>
      <c r="G49" s="39">
        <f>'Source Data'!U49</f>
        <v>3043226</v>
      </c>
      <c r="H49" s="39">
        <f>'Source Data'!AA49</f>
        <v>3426114</v>
      </c>
      <c r="I49" s="39">
        <f>'Source Data'!AG49</f>
        <v>3759138</v>
      </c>
      <c r="J49" s="39">
        <f>'Source Data'!AM49</f>
        <v>3834720</v>
      </c>
      <c r="K49" s="64">
        <f>'Source Data'!AS49</f>
        <v>3717492</v>
      </c>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row>
    <row r="50" spans="1:47" ht="20" customHeight="1">
      <c r="A50" s="48" t="s">
        <v>149</v>
      </c>
      <c r="B50" s="49">
        <v>5901</v>
      </c>
      <c r="C50" s="50" t="s">
        <v>150</v>
      </c>
      <c r="D50" s="50" t="s">
        <v>79</v>
      </c>
      <c r="E50" s="50" t="s">
        <v>74</v>
      </c>
      <c r="F50" s="39">
        <f>'Source Data'!O50</f>
        <v>986080</v>
      </c>
      <c r="G50" s="39">
        <f>'Source Data'!U50</f>
        <v>1061901</v>
      </c>
      <c r="H50" s="39">
        <f>'Source Data'!AA50</f>
        <v>1232501</v>
      </c>
      <c r="I50" s="39">
        <f>'Source Data'!AG50</f>
        <v>1253119</v>
      </c>
      <c r="J50" s="39">
        <f>'Source Data'!AM50</f>
        <v>1377265</v>
      </c>
      <c r="K50" s="64">
        <f>'Source Data'!AS50</f>
        <v>1361283</v>
      </c>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row>
    <row r="51" spans="1:47" ht="20" customHeight="1">
      <c r="A51" s="48" t="s">
        <v>151</v>
      </c>
      <c r="B51" s="49">
        <v>61910</v>
      </c>
      <c r="C51" s="50" t="s">
        <v>152</v>
      </c>
      <c r="D51" s="50" t="s">
        <v>79</v>
      </c>
      <c r="E51" s="50" t="s">
        <v>74</v>
      </c>
      <c r="F51" s="39">
        <f>'Source Data'!O51</f>
        <v>4207143</v>
      </c>
      <c r="G51" s="39">
        <f>'Source Data'!U51</f>
        <v>4615065</v>
      </c>
      <c r="H51" s="39">
        <f>'Source Data'!AA51</f>
        <v>6433562</v>
      </c>
      <c r="I51" s="39">
        <f>'Source Data'!AG51</f>
        <v>7525307</v>
      </c>
      <c r="J51" s="39">
        <f>'Source Data'!AM51</f>
        <v>8181769</v>
      </c>
      <c r="K51" s="64">
        <f>'Source Data'!AS51</f>
        <v>9406625</v>
      </c>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row>
    <row r="52" spans="1:47" ht="20" customHeight="1">
      <c r="A52" s="48" t="s">
        <v>153</v>
      </c>
      <c r="B52" s="49">
        <v>101803</v>
      </c>
      <c r="C52" s="50" t="s">
        <v>76</v>
      </c>
      <c r="D52" s="50" t="s">
        <v>71</v>
      </c>
      <c r="E52" s="50" t="s">
        <v>74</v>
      </c>
      <c r="F52" s="39">
        <f>'Source Data'!O52</f>
        <v>720863</v>
      </c>
      <c r="G52" s="39">
        <f>'Source Data'!U52</f>
        <v>818797</v>
      </c>
      <c r="H52" s="39">
        <f>'Source Data'!AA52</f>
        <v>981066</v>
      </c>
      <c r="I52" s="39">
        <f>'Source Data'!AG52</f>
        <v>1219053</v>
      </c>
      <c r="J52" s="39">
        <f>'Source Data'!AM52</f>
        <v>1412914</v>
      </c>
      <c r="K52" s="64">
        <f>'Source Data'!AS52</f>
        <v>1334816</v>
      </c>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row>
    <row r="53" spans="1:47" ht="20" customHeight="1">
      <c r="A53" s="48" t="s">
        <v>154</v>
      </c>
      <c r="B53" s="49">
        <v>220802</v>
      </c>
      <c r="C53" s="50" t="s">
        <v>91</v>
      </c>
      <c r="D53" s="50" t="s">
        <v>71</v>
      </c>
      <c r="E53" s="50" t="s">
        <v>74</v>
      </c>
      <c r="F53" s="39">
        <f>'Source Data'!O53</f>
        <v>1304846</v>
      </c>
      <c r="G53" s="39">
        <f>'Source Data'!U53</f>
        <v>1386187</v>
      </c>
      <c r="H53" s="39">
        <f>'Source Data'!AA53</f>
        <v>1617302</v>
      </c>
      <c r="I53" s="39">
        <f>'Source Data'!AG53</f>
        <v>1722516</v>
      </c>
      <c r="J53" s="39">
        <f>'Source Data'!AM53</f>
        <v>1897595</v>
      </c>
      <c r="K53" s="64">
        <f>'Source Data'!AS53</f>
        <v>2109610</v>
      </c>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row>
    <row r="54" spans="1:47" ht="20" customHeight="1">
      <c r="A54" s="48" t="s">
        <v>155</v>
      </c>
      <c r="B54" s="49">
        <v>220901</v>
      </c>
      <c r="C54" s="50" t="s">
        <v>91</v>
      </c>
      <c r="D54" s="50" t="s">
        <v>79</v>
      </c>
      <c r="E54" s="50" t="s">
        <v>74</v>
      </c>
      <c r="F54" s="39">
        <f>'Source Data'!O54</f>
        <v>70248660</v>
      </c>
      <c r="G54" s="39">
        <f>'Source Data'!U54</f>
        <v>69651289</v>
      </c>
      <c r="H54" s="39">
        <f>'Source Data'!AA54</f>
        <v>80776229</v>
      </c>
      <c r="I54" s="39">
        <f>'Source Data'!AG54</f>
        <v>84989638</v>
      </c>
      <c r="J54" s="39">
        <f>'Source Data'!AM54</f>
        <v>92763997</v>
      </c>
      <c r="K54" s="64">
        <f>'Source Data'!AS54</f>
        <v>92594342</v>
      </c>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row>
    <row r="55" spans="1:47" ht="20" customHeight="1">
      <c r="A55" s="48" t="s">
        <v>156</v>
      </c>
      <c r="B55" s="49">
        <v>212901</v>
      </c>
      <c r="C55" s="50" t="s">
        <v>157</v>
      </c>
      <c r="D55" s="50" t="s">
        <v>79</v>
      </c>
      <c r="E55" s="50" t="s">
        <v>74</v>
      </c>
      <c r="F55" s="39">
        <f>'Source Data'!O55</f>
        <v>1480730</v>
      </c>
      <c r="G55" s="39">
        <f>'Source Data'!U55</f>
        <v>1558938</v>
      </c>
      <c r="H55" s="39">
        <f>'Source Data'!AA55</f>
        <v>1789895</v>
      </c>
      <c r="I55" s="39">
        <f>'Source Data'!AG55</f>
        <v>1862644</v>
      </c>
      <c r="J55" s="39">
        <f>'Source Data'!AM55</f>
        <v>1977450</v>
      </c>
      <c r="K55" s="64">
        <f>'Source Data'!AS55</f>
        <v>2166495</v>
      </c>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row>
    <row r="56" spans="1:47" ht="20" customHeight="1">
      <c r="A56" s="48" t="s">
        <v>158</v>
      </c>
      <c r="B56" s="49">
        <v>21805</v>
      </c>
      <c r="C56" s="50" t="s">
        <v>159</v>
      </c>
      <c r="D56" s="50" t="s">
        <v>71</v>
      </c>
      <c r="E56" s="50" t="s">
        <v>74</v>
      </c>
      <c r="F56" s="39">
        <f>'Source Data'!O56</f>
        <v>788097</v>
      </c>
      <c r="G56" s="39">
        <f>'Source Data'!U56</f>
        <v>683513</v>
      </c>
      <c r="H56" s="39">
        <f>'Source Data'!AA56</f>
        <v>785504</v>
      </c>
      <c r="I56" s="39">
        <f>'Source Data'!AG56</f>
        <v>852014</v>
      </c>
      <c r="J56" s="39">
        <f>'Source Data'!AM56</f>
        <v>860236</v>
      </c>
      <c r="K56" s="64">
        <f>'Source Data'!AS56</f>
        <v>682729</v>
      </c>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row>
    <row r="57" spans="1:47" ht="20" customHeight="1">
      <c r="A57" s="48" t="s">
        <v>160</v>
      </c>
      <c r="B57" s="49">
        <v>217901</v>
      </c>
      <c r="C57" s="50" t="s">
        <v>161</v>
      </c>
      <c r="D57" s="50" t="s">
        <v>79</v>
      </c>
      <c r="E57" s="50" t="s">
        <v>74</v>
      </c>
      <c r="F57" s="39">
        <f>'Source Data'!O57</f>
        <v>446766</v>
      </c>
      <c r="G57" s="39">
        <f>'Source Data'!U57</f>
        <v>434993</v>
      </c>
      <c r="H57" s="39">
        <f>'Source Data'!AA57</f>
        <v>502267</v>
      </c>
      <c r="I57" s="39">
        <f>'Source Data'!AG57</f>
        <v>464476</v>
      </c>
      <c r="J57" s="39">
        <f>'Source Data'!AM57</f>
        <v>511161</v>
      </c>
      <c r="K57" s="64">
        <f>'Source Data'!AS57</f>
        <v>533820</v>
      </c>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row>
    <row r="58" spans="1:47" ht="20" customHeight="1">
      <c r="A58" s="48" t="s">
        <v>162</v>
      </c>
      <c r="B58" s="49">
        <v>107901</v>
      </c>
      <c r="C58" s="50" t="s">
        <v>163</v>
      </c>
      <c r="D58" s="50" t="s">
        <v>79</v>
      </c>
      <c r="E58" s="50" t="s">
        <v>74</v>
      </c>
      <c r="F58" s="39">
        <f>'Source Data'!O58</f>
        <v>4438797</v>
      </c>
      <c r="G58" s="39">
        <f>'Source Data'!U58</f>
        <v>4560325</v>
      </c>
      <c r="H58" s="39">
        <f>'Source Data'!AA58</f>
        <v>5073908</v>
      </c>
      <c r="I58" s="39">
        <f>'Source Data'!AG58</f>
        <v>5844382</v>
      </c>
      <c r="J58" s="39">
        <f>'Source Data'!AM58</f>
        <v>5967830</v>
      </c>
      <c r="K58" s="64">
        <f>'Source Data'!AS58</f>
        <v>5609107</v>
      </c>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row>
    <row r="59" spans="1:47" ht="20" customHeight="1">
      <c r="A59" s="48" t="s">
        <v>164</v>
      </c>
      <c r="B59" s="49">
        <v>34901</v>
      </c>
      <c r="C59" s="50" t="s">
        <v>165</v>
      </c>
      <c r="D59" s="50" t="s">
        <v>79</v>
      </c>
      <c r="E59" s="50" t="s">
        <v>74</v>
      </c>
      <c r="F59" s="39">
        <f>'Source Data'!O59</f>
        <v>2512150</v>
      </c>
      <c r="G59" s="39">
        <f>'Source Data'!U59</f>
        <v>2766418</v>
      </c>
      <c r="H59" s="39">
        <f>'Source Data'!AA59</f>
        <v>3078555</v>
      </c>
      <c r="I59" s="39">
        <f>'Source Data'!AG59</f>
        <v>3378104</v>
      </c>
      <c r="J59" s="39">
        <f>'Source Data'!AM59</f>
        <v>3347496</v>
      </c>
      <c r="K59" s="64">
        <f>'Source Data'!AS59</f>
        <v>3318480</v>
      </c>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row>
    <row r="60" spans="1:47" ht="20" customHeight="1">
      <c r="A60" s="48" t="s">
        <v>166</v>
      </c>
      <c r="B60" s="49">
        <v>61907</v>
      </c>
      <c r="C60" s="50" t="s">
        <v>152</v>
      </c>
      <c r="D60" s="50" t="s">
        <v>79</v>
      </c>
      <c r="E60" s="50" t="s">
        <v>74</v>
      </c>
      <c r="F60" s="39">
        <f>'Source Data'!O60</f>
        <v>3202411</v>
      </c>
      <c r="G60" s="39">
        <f>'Source Data'!U60</f>
        <v>3704531</v>
      </c>
      <c r="H60" s="39">
        <f>'Source Data'!AA60</f>
        <v>4326537</v>
      </c>
      <c r="I60" s="39">
        <f>'Source Data'!AG60</f>
        <v>5402080</v>
      </c>
      <c r="J60" s="39">
        <f>'Source Data'!AM60</f>
        <v>6843555</v>
      </c>
      <c r="K60" s="64">
        <f>'Source Data'!AS60</f>
        <v>8259752</v>
      </c>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row>
    <row r="61" spans="1:47" ht="20" customHeight="1">
      <c r="A61" s="48" t="s">
        <v>167</v>
      </c>
      <c r="B61" s="49">
        <v>227825</v>
      </c>
      <c r="C61" s="50" t="s">
        <v>168</v>
      </c>
      <c r="D61" s="50" t="s">
        <v>71</v>
      </c>
      <c r="E61" s="50" t="s">
        <v>74</v>
      </c>
      <c r="F61" s="39">
        <f>'Source Data'!O61</f>
        <v>2728996</v>
      </c>
      <c r="G61" s="39">
        <f>'Source Data'!U61</f>
        <v>3905779</v>
      </c>
      <c r="H61" s="39">
        <f>'Source Data'!AA61</f>
        <v>5197719</v>
      </c>
      <c r="I61" s="39">
        <f>'Source Data'!AG61</f>
        <v>6902788</v>
      </c>
      <c r="J61" s="39">
        <f>'Source Data'!AM61</f>
        <v>7266955</v>
      </c>
      <c r="K61" s="64">
        <f>'Source Data'!AS61</f>
        <v>6566780</v>
      </c>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row>
    <row r="62" spans="1:47" ht="20" customHeight="1">
      <c r="A62" s="48" t="s">
        <v>169</v>
      </c>
      <c r="B62" s="49">
        <v>227821</v>
      </c>
      <c r="C62" s="50" t="s">
        <v>168</v>
      </c>
      <c r="D62" s="50" t="s">
        <v>71</v>
      </c>
      <c r="E62" s="50" t="s">
        <v>89</v>
      </c>
      <c r="F62" s="39">
        <f>'Source Data'!O62</f>
        <v>382687</v>
      </c>
      <c r="G62" s="39">
        <f>'Source Data'!U62</f>
        <v>427281</v>
      </c>
      <c r="H62" s="39">
        <f>'Source Data'!AA62</f>
        <v>390487</v>
      </c>
      <c r="I62" s="39">
        <f>'Source Data'!AG62</f>
        <v>334633</v>
      </c>
      <c r="J62" s="39">
        <f>'Source Data'!AM62</f>
        <v>354364</v>
      </c>
      <c r="K62" s="64">
        <f>'Source Data'!AS62</f>
        <v>265931</v>
      </c>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row>
    <row r="63" spans="1:47" ht="20" customHeight="1">
      <c r="A63" s="48" t="s">
        <v>170</v>
      </c>
      <c r="B63" s="49">
        <v>227901</v>
      </c>
      <c r="C63" s="50" t="s">
        <v>168</v>
      </c>
      <c r="D63" s="50" t="s">
        <v>79</v>
      </c>
      <c r="E63" s="50" t="s">
        <v>74</v>
      </c>
      <c r="F63" s="39">
        <f>'Source Data'!O63</f>
        <v>185393722</v>
      </c>
      <c r="G63" s="39">
        <f>'Source Data'!U63</f>
        <v>165267545</v>
      </c>
      <c r="H63" s="39">
        <f>'Source Data'!AA63</f>
        <v>182215520</v>
      </c>
      <c r="I63" s="39">
        <f>'Source Data'!AG63</f>
        <v>189477617</v>
      </c>
      <c r="J63" s="39">
        <f>'Source Data'!AM63</f>
        <v>200698057</v>
      </c>
      <c r="K63" s="64">
        <f>'Source Data'!AS63</f>
        <v>210056950</v>
      </c>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row>
    <row r="64" spans="1:47" ht="20" customHeight="1">
      <c r="A64" s="48" t="s">
        <v>171</v>
      </c>
      <c r="B64" s="49">
        <v>196901</v>
      </c>
      <c r="C64" s="50" t="s">
        <v>172</v>
      </c>
      <c r="D64" s="50" t="s">
        <v>79</v>
      </c>
      <c r="E64" s="50" t="s">
        <v>74</v>
      </c>
      <c r="F64" s="39">
        <f>'Source Data'!O64</f>
        <v>397124</v>
      </c>
      <c r="G64" s="39">
        <f>'Source Data'!U64</f>
        <v>424153</v>
      </c>
      <c r="H64" s="39">
        <f>'Source Data'!AA64</f>
        <v>548999</v>
      </c>
      <c r="I64" s="39">
        <f>'Source Data'!AG64</f>
        <v>588327</v>
      </c>
      <c r="J64" s="39">
        <f>'Source Data'!AM64</f>
        <v>601633</v>
      </c>
      <c r="K64" s="64">
        <f>'Source Data'!AS64</f>
        <v>508144</v>
      </c>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row>
    <row r="65" spans="1:47" ht="20" customHeight="1">
      <c r="A65" s="48" t="s">
        <v>173</v>
      </c>
      <c r="B65" s="49">
        <v>70901</v>
      </c>
      <c r="C65" s="50" t="s">
        <v>174</v>
      </c>
      <c r="D65" s="50" t="s">
        <v>79</v>
      </c>
      <c r="E65" s="50" t="s">
        <v>74</v>
      </c>
      <c r="F65" s="39">
        <f>'Source Data'!O65</f>
        <v>604109</v>
      </c>
      <c r="G65" s="39">
        <f>'Source Data'!U65</f>
        <v>569196</v>
      </c>
      <c r="H65" s="39">
        <f>'Source Data'!AA65</f>
        <v>517781</v>
      </c>
      <c r="I65" s="39">
        <f>'Source Data'!AG65</f>
        <v>495916</v>
      </c>
      <c r="J65" s="39">
        <f>'Source Data'!AM65</f>
        <v>198675</v>
      </c>
      <c r="K65" s="64">
        <f>'Source Data'!AS65</f>
        <v>468564</v>
      </c>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row>
    <row r="66" spans="1:47" ht="20" customHeight="1">
      <c r="A66" s="48" t="s">
        <v>175</v>
      </c>
      <c r="B66" s="49">
        <v>194902</v>
      </c>
      <c r="C66" s="50" t="s">
        <v>176</v>
      </c>
      <c r="D66" s="50" t="s">
        <v>79</v>
      </c>
      <c r="E66" s="50" t="s">
        <v>74</v>
      </c>
      <c r="F66" s="39">
        <f>'Source Data'!O66</f>
        <v>502304</v>
      </c>
      <c r="G66" s="39">
        <f>'Source Data'!U66</f>
        <v>548306</v>
      </c>
      <c r="H66" s="39">
        <f>'Source Data'!AA66</f>
        <v>677733</v>
      </c>
      <c r="I66" s="39">
        <f>'Source Data'!AG66</f>
        <v>754837</v>
      </c>
      <c r="J66" s="39">
        <f>'Source Data'!AM66</f>
        <v>854776</v>
      </c>
      <c r="K66" s="64">
        <f>'Source Data'!AS66</f>
        <v>831761</v>
      </c>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row>
    <row r="67" spans="1:47" ht="20" customHeight="1">
      <c r="A67" s="48" t="s">
        <v>177</v>
      </c>
      <c r="B67" s="49">
        <v>34902</v>
      </c>
      <c r="C67" s="50" t="s">
        <v>165</v>
      </c>
      <c r="D67" s="50" t="s">
        <v>79</v>
      </c>
      <c r="E67" s="50" t="s">
        <v>74</v>
      </c>
      <c r="F67" s="39">
        <f>'Source Data'!O67</f>
        <v>244193</v>
      </c>
      <c r="G67" s="39">
        <f>'Source Data'!U67</f>
        <v>258969</v>
      </c>
      <c r="H67" s="39">
        <f>'Source Data'!AA67</f>
        <v>384326</v>
      </c>
      <c r="I67" s="39">
        <f>'Source Data'!AG67</f>
        <v>401650</v>
      </c>
      <c r="J67" s="39">
        <f>'Source Data'!AM67</f>
        <v>327723</v>
      </c>
      <c r="K67" s="64">
        <f>'Source Data'!AS67</f>
        <v>378414</v>
      </c>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row>
    <row r="68" spans="1:47" ht="20" customHeight="1">
      <c r="A68" s="48" t="s">
        <v>178</v>
      </c>
      <c r="B68" s="49">
        <v>161918</v>
      </c>
      <c r="C68" s="50" t="s">
        <v>179</v>
      </c>
      <c r="D68" s="50" t="s">
        <v>79</v>
      </c>
      <c r="E68" s="50" t="s">
        <v>74</v>
      </c>
      <c r="F68" s="39">
        <f>'Source Data'!O68</f>
        <v>1406928</v>
      </c>
      <c r="G68" s="39">
        <f>'Source Data'!U68</f>
        <v>1266988</v>
      </c>
      <c r="H68" s="39">
        <f>'Source Data'!AA68</f>
        <v>1460576</v>
      </c>
      <c r="I68" s="39">
        <f>'Source Data'!AG68</f>
        <v>1640260</v>
      </c>
      <c r="J68" s="39">
        <f>'Source Data'!AM68</f>
        <v>1663897</v>
      </c>
      <c r="K68" s="64">
        <f>'Source Data'!AS68</f>
        <v>1698960</v>
      </c>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row>
    <row r="69" spans="1:47" ht="20" customHeight="1">
      <c r="A69" s="48" t="s">
        <v>180</v>
      </c>
      <c r="B69" s="49">
        <v>220915</v>
      </c>
      <c r="C69" s="50" t="s">
        <v>91</v>
      </c>
      <c r="D69" s="50" t="s">
        <v>79</v>
      </c>
      <c r="E69" s="50" t="s">
        <v>74</v>
      </c>
      <c r="F69" s="39">
        <f>'Source Data'!O69</f>
        <v>7527186</v>
      </c>
      <c r="G69" s="39">
        <f>'Source Data'!U69</f>
        <v>8546859</v>
      </c>
      <c r="H69" s="39">
        <f>'Source Data'!AA69</f>
        <v>8875529</v>
      </c>
      <c r="I69" s="39">
        <f>'Source Data'!AG69</f>
        <v>10776257</v>
      </c>
      <c r="J69" s="39">
        <f>'Source Data'!AM69</f>
        <v>11687890</v>
      </c>
      <c r="K69" s="64">
        <f>'Source Data'!AS69</f>
        <v>11856884</v>
      </c>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row>
    <row r="70" spans="1:47" ht="20" customHeight="1">
      <c r="A70" s="48" t="s">
        <v>181</v>
      </c>
      <c r="B70" s="49">
        <v>30903</v>
      </c>
      <c r="C70" s="50" t="s">
        <v>182</v>
      </c>
      <c r="D70" s="50" t="s">
        <v>79</v>
      </c>
      <c r="E70" s="50" t="s">
        <v>74</v>
      </c>
      <c r="F70" s="39">
        <f>'Source Data'!O70</f>
        <v>520554</v>
      </c>
      <c r="G70" s="39">
        <f>'Source Data'!U70</f>
        <v>535016</v>
      </c>
      <c r="H70" s="39">
        <f>'Source Data'!AA70</f>
        <v>644092</v>
      </c>
      <c r="I70" s="39">
        <f>'Source Data'!AG70</f>
        <v>712053</v>
      </c>
      <c r="J70" s="39">
        <f>'Source Data'!AM70</f>
        <v>819471</v>
      </c>
      <c r="K70" s="64">
        <f>'Source Data'!AS70</f>
        <v>832626</v>
      </c>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row>
    <row r="71" spans="1:47" ht="20" customHeight="1">
      <c r="A71" s="48" t="s">
        <v>183</v>
      </c>
      <c r="B71" s="49">
        <v>101853</v>
      </c>
      <c r="C71" s="50" t="s">
        <v>76</v>
      </c>
      <c r="D71" s="50" t="s">
        <v>71</v>
      </c>
      <c r="E71" s="50" t="s">
        <v>74</v>
      </c>
      <c r="F71" s="39">
        <f>'Source Data'!O71</f>
        <v>2877522</v>
      </c>
      <c r="G71" s="39">
        <f>'Source Data'!U71</f>
        <v>2655598</v>
      </c>
      <c r="H71" s="39">
        <f>'Source Data'!AA71</f>
        <v>1725426</v>
      </c>
      <c r="I71" s="39">
        <f>'Source Data'!AG71</f>
        <v>3679774</v>
      </c>
      <c r="J71" s="39">
        <f>'Source Data'!AM71</f>
        <v>3564767</v>
      </c>
      <c r="K71" s="64">
        <f>'Source Data'!AS71</f>
        <v>3876042</v>
      </c>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row>
    <row r="72" spans="1:47" ht="20" customHeight="1">
      <c r="A72" s="48" t="s">
        <v>184</v>
      </c>
      <c r="B72" s="49">
        <v>200901</v>
      </c>
      <c r="C72" s="50" t="s">
        <v>185</v>
      </c>
      <c r="D72" s="50" t="s">
        <v>79</v>
      </c>
      <c r="E72" s="50" t="s">
        <v>74</v>
      </c>
      <c r="F72" s="39">
        <f>'Source Data'!O72</f>
        <v>1514026</v>
      </c>
      <c r="G72" s="39">
        <f>'Source Data'!U72</f>
        <v>1496342</v>
      </c>
      <c r="H72" s="39">
        <f>'Source Data'!AA72</f>
        <v>1756441</v>
      </c>
      <c r="I72" s="39">
        <f>'Source Data'!AG72</f>
        <v>1832697</v>
      </c>
      <c r="J72" s="39">
        <f>'Source Data'!AM72</f>
        <v>1832195</v>
      </c>
      <c r="K72" s="64">
        <f>'Source Data'!AS72</f>
        <v>1866199</v>
      </c>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row>
    <row r="73" spans="1:47" ht="20" customHeight="1">
      <c r="A73" s="48" t="s">
        <v>186</v>
      </c>
      <c r="B73" s="49">
        <v>195902</v>
      </c>
      <c r="C73" s="50" t="s">
        <v>187</v>
      </c>
      <c r="D73" s="50" t="s">
        <v>79</v>
      </c>
      <c r="E73" s="50" t="s">
        <v>74</v>
      </c>
      <c r="F73" s="39">
        <f>'Source Data'!O73</f>
        <v>393890</v>
      </c>
      <c r="G73" s="39">
        <f>'Source Data'!U73</f>
        <v>428794</v>
      </c>
      <c r="H73" s="39">
        <f>'Source Data'!AA73</f>
        <v>447819</v>
      </c>
      <c r="I73" s="39">
        <f>'Source Data'!AG73</f>
        <v>440871</v>
      </c>
      <c r="J73" s="39">
        <f>'Source Data'!AM73</f>
        <v>768152</v>
      </c>
      <c r="K73" s="64">
        <f>'Source Data'!AS73</f>
        <v>655534</v>
      </c>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row>
    <row r="74" spans="1:47" ht="20" customHeight="1">
      <c r="A74" s="48" t="s">
        <v>188</v>
      </c>
      <c r="B74" s="49">
        <v>10902</v>
      </c>
      <c r="C74" s="50" t="s">
        <v>189</v>
      </c>
      <c r="D74" s="50" t="s">
        <v>79</v>
      </c>
      <c r="E74" s="50" t="s">
        <v>74</v>
      </c>
      <c r="F74" s="39">
        <f>'Source Data'!O74</f>
        <v>3048883</v>
      </c>
      <c r="G74" s="39">
        <f>'Source Data'!U74</f>
        <v>3444453</v>
      </c>
      <c r="H74" s="39">
        <f>'Source Data'!AA74</f>
        <v>3284810</v>
      </c>
      <c r="I74" s="39">
        <f>'Source Data'!AG74</f>
        <v>3539695</v>
      </c>
      <c r="J74" s="39">
        <f>'Source Data'!AM74</f>
        <v>4089296</v>
      </c>
      <c r="K74" s="64">
        <f>'Source Data'!AS74</f>
        <v>4281201</v>
      </c>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row>
    <row r="75" spans="1:47" ht="20" customHeight="1">
      <c r="A75" s="48" t="s">
        <v>190</v>
      </c>
      <c r="B75" s="49">
        <v>25901</v>
      </c>
      <c r="C75" s="50" t="s">
        <v>191</v>
      </c>
      <c r="D75" s="50" t="s">
        <v>79</v>
      </c>
      <c r="E75" s="50" t="s">
        <v>74</v>
      </c>
      <c r="F75" s="39">
        <f>'Source Data'!O75</f>
        <v>1304347</v>
      </c>
      <c r="G75" s="39">
        <f>'Source Data'!U75</f>
        <v>1342527</v>
      </c>
      <c r="H75" s="39">
        <f>'Source Data'!AA75</f>
        <v>1371071</v>
      </c>
      <c r="I75" s="39">
        <f>'Source Data'!AG75</f>
        <v>1375781</v>
      </c>
      <c r="J75" s="39">
        <f>'Source Data'!AM75</f>
        <v>1535887</v>
      </c>
      <c r="K75" s="64">
        <f>'Source Data'!AS75</f>
        <v>1665124</v>
      </c>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row>
    <row r="76" spans="1:47" ht="20" customHeight="1">
      <c r="A76" s="48" t="s">
        <v>192</v>
      </c>
      <c r="B76" s="49">
        <v>178913</v>
      </c>
      <c r="C76" s="50" t="s">
        <v>97</v>
      </c>
      <c r="D76" s="50" t="s">
        <v>79</v>
      </c>
      <c r="E76" s="50" t="s">
        <v>74</v>
      </c>
      <c r="F76" s="39">
        <f>'Source Data'!O76</f>
        <v>2112558</v>
      </c>
      <c r="G76" s="39">
        <f>'Source Data'!U76</f>
        <v>1719242</v>
      </c>
      <c r="H76" s="39">
        <f>'Source Data'!AA76</f>
        <v>1958233</v>
      </c>
      <c r="I76" s="39">
        <f>'Source Data'!AG76</f>
        <v>2166275</v>
      </c>
      <c r="J76" s="39">
        <f>'Source Data'!AM76</f>
        <v>2468827</v>
      </c>
      <c r="K76" s="64">
        <f>'Source Data'!AS76</f>
        <v>2408851</v>
      </c>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row>
    <row r="77" spans="1:47" ht="20" customHeight="1">
      <c r="A77" s="48" t="s">
        <v>193</v>
      </c>
      <c r="B77" s="49">
        <v>36902</v>
      </c>
      <c r="C77" s="50" t="s">
        <v>131</v>
      </c>
      <c r="D77" s="50" t="s">
        <v>79</v>
      </c>
      <c r="E77" s="50" t="s">
        <v>74</v>
      </c>
      <c r="F77" s="39">
        <f>'Source Data'!O77</f>
        <v>10830934</v>
      </c>
      <c r="G77" s="39">
        <f>'Source Data'!U77</f>
        <v>12640850</v>
      </c>
      <c r="H77" s="39">
        <f>'Source Data'!AA77</f>
        <v>13355605</v>
      </c>
      <c r="I77" s="39">
        <f>'Source Data'!AG77</f>
        <v>17375669</v>
      </c>
      <c r="J77" s="39">
        <f>'Source Data'!AM77</f>
        <v>16868620</v>
      </c>
      <c r="K77" s="64">
        <f>'Source Data'!AS77</f>
        <v>18018357</v>
      </c>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row>
    <row r="78" spans="1:47" ht="20" customHeight="1">
      <c r="A78" s="48" t="s">
        <v>194</v>
      </c>
      <c r="B78" s="49">
        <v>14902</v>
      </c>
      <c r="C78" s="50" t="s">
        <v>86</v>
      </c>
      <c r="D78" s="50" t="s">
        <v>79</v>
      </c>
      <c r="E78" s="50" t="s">
        <v>74</v>
      </c>
      <c r="F78" s="39">
        <f>'Source Data'!O78</f>
        <v>527386</v>
      </c>
      <c r="G78" s="39">
        <f>'Source Data'!U78</f>
        <v>505350</v>
      </c>
      <c r="H78" s="39">
        <f>'Source Data'!AA78</f>
        <v>667956</v>
      </c>
      <c r="I78" s="39">
        <f>'Source Data'!AG78</f>
        <v>818110</v>
      </c>
      <c r="J78" s="39">
        <f>'Source Data'!AM78</f>
        <v>920662</v>
      </c>
      <c r="K78" s="64">
        <f>'Source Data'!AS78</f>
        <v>1047333</v>
      </c>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row>
    <row r="79" spans="1:47" ht="20" customHeight="1">
      <c r="A79" s="48" t="s">
        <v>195</v>
      </c>
      <c r="B79" s="49">
        <v>15834</v>
      </c>
      <c r="C79" s="50" t="s">
        <v>99</v>
      </c>
      <c r="D79" s="50" t="s">
        <v>71</v>
      </c>
      <c r="E79" s="50" t="s">
        <v>74</v>
      </c>
      <c r="F79" s="39">
        <f>'Source Data'!O79</f>
        <v>519484</v>
      </c>
      <c r="G79" s="39">
        <f>'Source Data'!U79</f>
        <v>658755</v>
      </c>
      <c r="H79" s="39">
        <f>'Source Data'!AA79</f>
        <v>788403</v>
      </c>
      <c r="I79" s="39">
        <f>'Source Data'!AG79</f>
        <v>1326692</v>
      </c>
      <c r="J79" s="39">
        <f>'Source Data'!AM79</f>
        <v>1700853</v>
      </c>
      <c r="K79" s="64">
        <f>'Source Data'!AS79</f>
        <v>1976069</v>
      </c>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row>
    <row r="80" spans="1:47" ht="20" customHeight="1">
      <c r="A80" s="48" t="s">
        <v>196</v>
      </c>
      <c r="B80" s="49">
        <v>11901</v>
      </c>
      <c r="C80" s="50" t="s">
        <v>197</v>
      </c>
      <c r="D80" s="50" t="s">
        <v>79</v>
      </c>
      <c r="E80" s="50" t="s">
        <v>74</v>
      </c>
      <c r="F80" s="39">
        <f>'Source Data'!O80</f>
        <v>16753012</v>
      </c>
      <c r="G80" s="39">
        <f>'Source Data'!U80</f>
        <v>17876763</v>
      </c>
      <c r="H80" s="39">
        <f>'Source Data'!AA80</f>
        <v>20033169</v>
      </c>
      <c r="I80" s="39">
        <f>'Source Data'!AG80</f>
        <v>21992594</v>
      </c>
      <c r="J80" s="39">
        <f>'Source Data'!AM80</f>
        <v>26088287</v>
      </c>
      <c r="K80" s="64">
        <f>'Source Data'!AS80</f>
        <v>27791510</v>
      </c>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row>
    <row r="81" spans="1:47" ht="20" customHeight="1">
      <c r="A81" s="48" t="s">
        <v>198</v>
      </c>
      <c r="B81" s="49">
        <v>158901</v>
      </c>
      <c r="C81" s="50" t="s">
        <v>199</v>
      </c>
      <c r="D81" s="50" t="s">
        <v>79</v>
      </c>
      <c r="E81" s="50" t="s">
        <v>74</v>
      </c>
      <c r="F81" s="39">
        <f>'Source Data'!O81</f>
        <v>7072130</v>
      </c>
      <c r="G81" s="39">
        <f>'Source Data'!U81</f>
        <v>7525249</v>
      </c>
      <c r="H81" s="39">
        <f>'Source Data'!AA81</f>
        <v>7912068</v>
      </c>
      <c r="I81" s="39">
        <f>'Source Data'!AG81</f>
        <v>8361136</v>
      </c>
      <c r="J81" s="39">
        <f>'Source Data'!AM81</f>
        <v>8515544</v>
      </c>
      <c r="K81" s="64">
        <f>'Source Data'!AS81</f>
        <v>7954670</v>
      </c>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row>
    <row r="82" spans="1:47" ht="20" customHeight="1">
      <c r="A82" s="48" t="s">
        <v>200</v>
      </c>
      <c r="B82" s="49">
        <v>101847</v>
      </c>
      <c r="C82" s="50" t="s">
        <v>76</v>
      </c>
      <c r="D82" s="50" t="s">
        <v>71</v>
      </c>
      <c r="E82" s="50" t="s">
        <v>74</v>
      </c>
      <c r="F82" s="39">
        <f>'Source Data'!O82</f>
        <v>488155</v>
      </c>
      <c r="G82" s="39">
        <f>'Source Data'!U82</f>
        <v>730446</v>
      </c>
      <c r="H82" s="39">
        <f>'Source Data'!AA82</f>
        <v>482994</v>
      </c>
      <c r="I82" s="39">
        <f>'Source Data'!AG82</f>
        <v>619796</v>
      </c>
      <c r="J82" s="39">
        <f>'Source Data'!AM82</f>
        <v>1071722</v>
      </c>
      <c r="K82" s="64">
        <f>'Source Data'!AS82</f>
        <v>990852</v>
      </c>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row>
    <row r="83" spans="1:47" ht="20" customHeight="1">
      <c r="A83" s="48" t="s">
        <v>201</v>
      </c>
      <c r="B83" s="49">
        <v>123910</v>
      </c>
      <c r="C83" s="50" t="s">
        <v>202</v>
      </c>
      <c r="D83" s="50" t="s">
        <v>79</v>
      </c>
      <c r="E83" s="50" t="s">
        <v>74</v>
      </c>
      <c r="F83" s="39">
        <f>'Source Data'!O83</f>
        <v>29677110</v>
      </c>
      <c r="G83" s="39">
        <f>'Source Data'!U83</f>
        <v>29640775</v>
      </c>
      <c r="H83" s="39">
        <f>'Source Data'!AA83</f>
        <v>31455948</v>
      </c>
      <c r="I83" s="39">
        <f>'Source Data'!AG83</f>
        <v>37201078</v>
      </c>
      <c r="J83" s="39">
        <f>'Source Data'!AM83</f>
        <v>40714548</v>
      </c>
      <c r="K83" s="64">
        <f>'Source Data'!AS83</f>
        <v>35525226</v>
      </c>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row>
    <row r="84" spans="1:47" ht="20" customHeight="1">
      <c r="A84" s="48" t="s">
        <v>203</v>
      </c>
      <c r="B84" s="49">
        <v>183901</v>
      </c>
      <c r="C84" s="50" t="s">
        <v>204</v>
      </c>
      <c r="D84" s="50" t="s">
        <v>79</v>
      </c>
      <c r="E84" s="50" t="s">
        <v>74</v>
      </c>
      <c r="F84" s="39">
        <f>'Source Data'!O84</f>
        <v>976617</v>
      </c>
      <c r="G84" s="39">
        <f>'Source Data'!U84</f>
        <v>885084</v>
      </c>
      <c r="H84" s="39">
        <f>'Source Data'!AA84</f>
        <v>1113122</v>
      </c>
      <c r="I84" s="39">
        <f>'Source Data'!AG84</f>
        <v>1198592</v>
      </c>
      <c r="J84" s="39">
        <f>'Source Data'!AM84</f>
        <v>1183664</v>
      </c>
      <c r="K84" s="64">
        <f>'Source Data'!AS84</f>
        <v>1057298</v>
      </c>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row>
    <row r="85" spans="1:47" ht="20" customHeight="1">
      <c r="A85" s="48" t="s">
        <v>205</v>
      </c>
      <c r="B85" s="49">
        <v>13901</v>
      </c>
      <c r="C85" s="50" t="s">
        <v>206</v>
      </c>
      <c r="D85" s="50" t="s">
        <v>79</v>
      </c>
      <c r="E85" s="50" t="s">
        <v>74</v>
      </c>
      <c r="F85" s="39">
        <f>'Source Data'!O85</f>
        <v>5686936</v>
      </c>
      <c r="G85" s="39">
        <f>'Source Data'!U85</f>
        <v>5855154</v>
      </c>
      <c r="H85" s="39">
        <f>'Source Data'!AA85</f>
        <v>6351060</v>
      </c>
      <c r="I85" s="39">
        <f>'Source Data'!AG85</f>
        <v>6992446</v>
      </c>
      <c r="J85" s="39">
        <f>'Source Data'!AM85</f>
        <v>7417861</v>
      </c>
      <c r="K85" s="64">
        <f>'Source Data'!AS85</f>
        <v>7550731</v>
      </c>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row>
    <row r="86" spans="1:47" ht="20" customHeight="1">
      <c r="A86" s="48" t="s">
        <v>207</v>
      </c>
      <c r="B86" s="49">
        <v>39904</v>
      </c>
      <c r="C86" s="50" t="s">
        <v>208</v>
      </c>
      <c r="D86" s="50" t="s">
        <v>79</v>
      </c>
      <c r="E86" s="50" t="s">
        <v>74</v>
      </c>
      <c r="F86" s="39">
        <f>'Source Data'!O86</f>
        <v>247795</v>
      </c>
      <c r="G86" s="39">
        <f>'Source Data'!U86</f>
        <v>229853</v>
      </c>
      <c r="H86" s="39">
        <f>'Source Data'!AA86</f>
        <v>288208</v>
      </c>
      <c r="I86" s="39">
        <f>'Source Data'!AG86</f>
        <v>351107</v>
      </c>
      <c r="J86" s="39">
        <f>'Source Data'!AM86</f>
        <v>372825</v>
      </c>
      <c r="K86" s="64">
        <f>'Source Data'!AS86</f>
        <v>401535</v>
      </c>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row>
    <row r="87" spans="1:47" ht="20" customHeight="1">
      <c r="A87" s="48" t="s">
        <v>209</v>
      </c>
      <c r="B87" s="49">
        <v>91901</v>
      </c>
      <c r="C87" s="50" t="s">
        <v>210</v>
      </c>
      <c r="D87" s="50" t="s">
        <v>79</v>
      </c>
      <c r="E87" s="50" t="s">
        <v>74</v>
      </c>
      <c r="F87" s="39">
        <f>'Source Data'!O87</f>
        <v>1188870</v>
      </c>
      <c r="G87" s="39">
        <f>'Source Data'!U87</f>
        <v>1258984</v>
      </c>
      <c r="H87" s="39">
        <f>'Source Data'!AA87</f>
        <v>1478660</v>
      </c>
      <c r="I87" s="39">
        <f>'Source Data'!AG87</f>
        <v>1474403</v>
      </c>
      <c r="J87" s="39">
        <f>'Source Data'!AM87</f>
        <v>1662342</v>
      </c>
      <c r="K87" s="64">
        <f>'Source Data'!AS87</f>
        <v>1708766</v>
      </c>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row>
    <row r="88" spans="1:47" ht="20" customHeight="1">
      <c r="A88" s="48" t="s">
        <v>211</v>
      </c>
      <c r="B88" s="49">
        <v>8901</v>
      </c>
      <c r="C88" s="50" t="s">
        <v>212</v>
      </c>
      <c r="D88" s="50" t="s">
        <v>79</v>
      </c>
      <c r="E88" s="50" t="s">
        <v>74</v>
      </c>
      <c r="F88" s="39">
        <f>'Source Data'!O88</f>
        <v>3057713</v>
      </c>
      <c r="G88" s="39">
        <f>'Source Data'!U88</f>
        <v>3151020</v>
      </c>
      <c r="H88" s="39">
        <f>'Source Data'!AA88</f>
        <v>3419747</v>
      </c>
      <c r="I88" s="39">
        <f>'Source Data'!AG88</f>
        <v>3818178</v>
      </c>
      <c r="J88" s="39">
        <f>'Source Data'!AM88</f>
        <v>4217121</v>
      </c>
      <c r="K88" s="64">
        <f>'Source Data'!AS88</f>
        <v>4418125</v>
      </c>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row>
    <row r="89" spans="1:47" ht="20" customHeight="1">
      <c r="A89" s="48" t="s">
        <v>213</v>
      </c>
      <c r="B89" s="49">
        <v>14903</v>
      </c>
      <c r="C89" s="50" t="s">
        <v>86</v>
      </c>
      <c r="D89" s="50" t="s">
        <v>79</v>
      </c>
      <c r="E89" s="50" t="s">
        <v>74</v>
      </c>
      <c r="F89" s="39">
        <f>'Source Data'!O89</f>
        <v>18524449</v>
      </c>
      <c r="G89" s="39">
        <f>'Source Data'!U89</f>
        <v>21505430</v>
      </c>
      <c r="H89" s="39">
        <f>'Source Data'!AA89</f>
        <v>22752361</v>
      </c>
      <c r="I89" s="39">
        <f>'Source Data'!AG89</f>
        <v>24311832</v>
      </c>
      <c r="J89" s="39">
        <f>'Source Data'!AM89</f>
        <v>25763241</v>
      </c>
      <c r="K89" s="64">
        <f>'Source Data'!AS89</f>
        <v>25278967</v>
      </c>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row>
    <row r="90" spans="1:47" ht="20" customHeight="1">
      <c r="A90" s="48" t="s">
        <v>214</v>
      </c>
      <c r="B90" s="49">
        <v>125902</v>
      </c>
      <c r="C90" s="50" t="s">
        <v>108</v>
      </c>
      <c r="D90" s="50" t="s">
        <v>79</v>
      </c>
      <c r="E90" s="50" t="s">
        <v>74</v>
      </c>
      <c r="F90" s="39">
        <f>'Source Data'!O90</f>
        <v>1085135</v>
      </c>
      <c r="G90" s="39">
        <f>'Source Data'!U90</f>
        <v>995140</v>
      </c>
      <c r="H90" s="39">
        <f>'Source Data'!AA90</f>
        <v>1138363</v>
      </c>
      <c r="I90" s="39">
        <f>'Source Data'!AG90</f>
        <v>1138366</v>
      </c>
      <c r="J90" s="39">
        <f>'Source Data'!AM90</f>
        <v>1317947</v>
      </c>
      <c r="K90" s="64">
        <f>'Source Data'!AS90</f>
        <v>1302163</v>
      </c>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row>
    <row r="91" spans="1:47" ht="20" customHeight="1">
      <c r="A91" s="48" t="s">
        <v>215</v>
      </c>
      <c r="B91" s="49">
        <v>66901</v>
      </c>
      <c r="C91" s="50" t="s">
        <v>216</v>
      </c>
      <c r="D91" s="50" t="s">
        <v>79</v>
      </c>
      <c r="E91" s="50" t="s">
        <v>74</v>
      </c>
      <c r="F91" s="39">
        <f>'Source Data'!O91</f>
        <v>855843</v>
      </c>
      <c r="G91" s="39">
        <f>'Source Data'!U91</f>
        <v>943512</v>
      </c>
      <c r="H91" s="39">
        <f>'Source Data'!AA91</f>
        <v>1042866</v>
      </c>
      <c r="I91" s="39">
        <f>'Source Data'!AG91</f>
        <v>1130200</v>
      </c>
      <c r="J91" s="39">
        <f>'Source Data'!AM91</f>
        <v>1161458</v>
      </c>
      <c r="K91" s="64">
        <f>'Source Data'!AS91</f>
        <v>890389</v>
      </c>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row>
    <row r="92" spans="1:47" ht="20" customHeight="1">
      <c r="A92" s="48" t="s">
        <v>217</v>
      </c>
      <c r="B92" s="49">
        <v>138904</v>
      </c>
      <c r="C92" s="50" t="s">
        <v>218</v>
      </c>
      <c r="D92" s="50" t="s">
        <v>79</v>
      </c>
      <c r="E92" s="50" t="s">
        <v>74</v>
      </c>
      <c r="F92" s="39">
        <f>'Source Data'!O92</f>
        <v>273821</v>
      </c>
      <c r="G92" s="39">
        <f>'Source Data'!U92</f>
        <v>281842</v>
      </c>
      <c r="H92" s="39">
        <f>'Source Data'!AA92</f>
        <v>324684</v>
      </c>
      <c r="I92" s="39">
        <f>'Source Data'!AG92</f>
        <v>407537</v>
      </c>
      <c r="J92" s="39">
        <f>'Source Data'!AM92</f>
        <v>492681</v>
      </c>
      <c r="K92" s="64">
        <f>'Source Data'!AS92</f>
        <v>459744</v>
      </c>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row>
    <row r="93" spans="1:47" ht="20" customHeight="1">
      <c r="A93" s="48" t="s">
        <v>219</v>
      </c>
      <c r="B93" s="49">
        <v>101870</v>
      </c>
      <c r="C93" s="50" t="s">
        <v>76</v>
      </c>
      <c r="D93" s="50" t="s">
        <v>71</v>
      </c>
      <c r="E93" s="50" t="s">
        <v>74</v>
      </c>
      <c r="F93" s="39">
        <f>'Source Data'!O93</f>
        <v>654856</v>
      </c>
      <c r="G93" s="39">
        <f>'Source Data'!U93</f>
        <v>1166786</v>
      </c>
      <c r="H93" s="39">
        <f>'Source Data'!AA93</f>
        <v>1088096</v>
      </c>
      <c r="I93" s="39">
        <f>'Source Data'!AG93</f>
        <v>1281129</v>
      </c>
      <c r="J93" s="39">
        <f>'Source Data'!AM93</f>
        <v>1602661</v>
      </c>
      <c r="K93" s="64">
        <f>'Source Data'!AS93</f>
        <v>1789482</v>
      </c>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row>
    <row r="94" spans="1:47" ht="20" customHeight="1">
      <c r="A94" s="48" t="s">
        <v>220</v>
      </c>
      <c r="B94" s="49">
        <v>152806</v>
      </c>
      <c r="C94" s="50" t="s">
        <v>221</v>
      </c>
      <c r="D94" s="50" t="s">
        <v>71</v>
      </c>
      <c r="E94" s="50" t="s">
        <v>74</v>
      </c>
      <c r="F94" s="39">
        <f>'Source Data'!O94</f>
        <v>135370</v>
      </c>
      <c r="G94" s="39">
        <f>'Source Data'!U94</f>
        <v>217364</v>
      </c>
      <c r="H94" s="39">
        <f>'Source Data'!AA94</f>
        <v>329001</v>
      </c>
      <c r="I94" s="39">
        <f>'Source Data'!AG94</f>
        <v>358407</v>
      </c>
      <c r="J94" s="39">
        <f>'Source Data'!AM94</f>
        <v>356463</v>
      </c>
      <c r="K94" s="64">
        <f>'Source Data'!AS94</f>
        <v>420581</v>
      </c>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row>
    <row r="95" spans="1:47" ht="20" customHeight="1">
      <c r="A95" s="48" t="s">
        <v>222</v>
      </c>
      <c r="B95" s="49">
        <v>15809</v>
      </c>
      <c r="C95" s="50" t="s">
        <v>99</v>
      </c>
      <c r="D95" s="50" t="s">
        <v>71</v>
      </c>
      <c r="E95" s="50" t="s">
        <v>89</v>
      </c>
      <c r="F95" s="39">
        <f>'Source Data'!O95</f>
        <v>356937</v>
      </c>
      <c r="G95" s="39">
        <f>'Source Data'!U95</f>
        <v>307673</v>
      </c>
      <c r="H95" s="39">
        <f>'Source Data'!AA95</f>
        <v>393341</v>
      </c>
      <c r="I95" s="39">
        <f>'Source Data'!AG95</f>
        <v>271937</v>
      </c>
      <c r="J95" s="39">
        <f>'Source Data'!AM95</f>
        <v>324112</v>
      </c>
      <c r="K95" s="64">
        <f>'Source Data'!AS95</f>
        <v>0</v>
      </c>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row>
    <row r="96" spans="1:47" ht="20" customHeight="1">
      <c r="A96" s="48" t="s">
        <v>223</v>
      </c>
      <c r="B96" s="49">
        <v>187901</v>
      </c>
      <c r="C96" s="50" t="s">
        <v>224</v>
      </c>
      <c r="D96" s="50" t="s">
        <v>79</v>
      </c>
      <c r="E96" s="50" t="s">
        <v>74</v>
      </c>
      <c r="F96" s="39">
        <f>'Source Data'!O96</f>
        <v>1147781</v>
      </c>
      <c r="G96" s="39">
        <f>'Source Data'!U96</f>
        <v>1068718</v>
      </c>
      <c r="H96" s="39">
        <f>'Source Data'!AA96</f>
        <v>1501443</v>
      </c>
      <c r="I96" s="39">
        <f>'Source Data'!AG96</f>
        <v>1406061</v>
      </c>
      <c r="J96" s="39">
        <f>'Source Data'!AM96</f>
        <v>1371910</v>
      </c>
      <c r="K96" s="64">
        <f>'Source Data'!AS96</f>
        <v>1378389</v>
      </c>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row>
    <row r="97" spans="1:47" ht="20" customHeight="1">
      <c r="A97" s="48" t="s">
        <v>223</v>
      </c>
      <c r="B97" s="49">
        <v>230901</v>
      </c>
      <c r="C97" s="50" t="s">
        <v>225</v>
      </c>
      <c r="D97" s="50" t="s">
        <v>79</v>
      </c>
      <c r="E97" s="50" t="s">
        <v>74</v>
      </c>
      <c r="F97" s="39">
        <f>'Source Data'!O97</f>
        <v>1532137</v>
      </c>
      <c r="G97" s="39">
        <f>'Source Data'!U97</f>
        <v>1192184</v>
      </c>
      <c r="H97" s="39">
        <f>'Source Data'!AA97</f>
        <v>1519141</v>
      </c>
      <c r="I97" s="39">
        <f>'Source Data'!AG97</f>
        <v>1467360</v>
      </c>
      <c r="J97" s="39">
        <f>'Source Data'!AM97</f>
        <v>1360019</v>
      </c>
      <c r="K97" s="64">
        <f>'Source Data'!AS97</f>
        <v>1425278</v>
      </c>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row>
    <row r="98" spans="1:47" ht="20" customHeight="1">
      <c r="A98" s="48" t="s">
        <v>226</v>
      </c>
      <c r="B98" s="49">
        <v>114901</v>
      </c>
      <c r="C98" s="50" t="s">
        <v>227</v>
      </c>
      <c r="D98" s="50" t="s">
        <v>79</v>
      </c>
      <c r="E98" s="50" t="s">
        <v>74</v>
      </c>
      <c r="F98" s="39">
        <f>'Source Data'!O98</f>
        <v>5636600</v>
      </c>
      <c r="G98" s="39">
        <f>'Source Data'!U98</f>
        <v>6128316</v>
      </c>
      <c r="H98" s="39">
        <f>'Source Data'!AA98</f>
        <v>6368982</v>
      </c>
      <c r="I98" s="39">
        <f>'Source Data'!AG98</f>
        <v>6521257</v>
      </c>
      <c r="J98" s="39">
        <f>'Source Data'!AM98</f>
        <v>6815399</v>
      </c>
      <c r="K98" s="64">
        <f>'Source Data'!AS98</f>
        <v>7121333</v>
      </c>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row>
    <row r="99" spans="1:47" ht="20" customHeight="1">
      <c r="A99" s="48" t="s">
        <v>228</v>
      </c>
      <c r="B99" s="49">
        <v>193801</v>
      </c>
      <c r="C99" s="50" t="s">
        <v>229</v>
      </c>
      <c r="D99" s="50" t="s">
        <v>71</v>
      </c>
      <c r="E99" s="50" t="s">
        <v>74</v>
      </c>
      <c r="F99" s="39">
        <f>'Source Data'!O99</f>
        <v>644645</v>
      </c>
      <c r="G99" s="39">
        <f>'Source Data'!U99</f>
        <v>581424</v>
      </c>
      <c r="H99" s="39">
        <f>'Source Data'!AA99</f>
        <v>706374</v>
      </c>
      <c r="I99" s="39">
        <f>'Source Data'!AG99</f>
        <v>806711</v>
      </c>
      <c r="J99" s="39">
        <f>'Source Data'!AM99</f>
        <v>735967</v>
      </c>
      <c r="K99" s="64">
        <f>'Source Data'!AS99</f>
        <v>568177</v>
      </c>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row>
    <row r="100" spans="1:47" ht="20" customHeight="1">
      <c r="A100" s="48" t="s">
        <v>230</v>
      </c>
      <c r="B100" s="49">
        <v>220902</v>
      </c>
      <c r="C100" s="50" t="s">
        <v>91</v>
      </c>
      <c r="D100" s="50" t="s">
        <v>79</v>
      </c>
      <c r="E100" s="50" t="s">
        <v>74</v>
      </c>
      <c r="F100" s="39">
        <f>'Source Data'!O100</f>
        <v>26133339</v>
      </c>
      <c r="G100" s="39">
        <f>'Source Data'!U100</f>
        <v>26762747</v>
      </c>
      <c r="H100" s="39">
        <f>'Source Data'!AA100</f>
        <v>30493621</v>
      </c>
      <c r="I100" s="39">
        <f>'Source Data'!AG100</f>
        <v>33353948</v>
      </c>
      <c r="J100" s="39">
        <f>'Source Data'!AM100</f>
        <v>35101276</v>
      </c>
      <c r="K100" s="64">
        <f>'Source Data'!AS100</f>
        <v>35611394</v>
      </c>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row>
    <row r="101" spans="1:47" ht="20" customHeight="1">
      <c r="A101" s="48" t="s">
        <v>231</v>
      </c>
      <c r="B101" s="49">
        <v>178902</v>
      </c>
      <c r="C101" s="50" t="s">
        <v>97</v>
      </c>
      <c r="D101" s="50" t="s">
        <v>79</v>
      </c>
      <c r="E101" s="50" t="s">
        <v>74</v>
      </c>
      <c r="F101" s="39">
        <f>'Source Data'!O101</f>
        <v>2817335</v>
      </c>
      <c r="G101" s="39">
        <f>'Source Data'!U101</f>
        <v>2967604</v>
      </c>
      <c r="H101" s="39">
        <f>'Source Data'!AA101</f>
        <v>3425650</v>
      </c>
      <c r="I101" s="39">
        <f>'Source Data'!AG101</f>
        <v>3778514</v>
      </c>
      <c r="J101" s="39">
        <f>'Source Data'!AM101</f>
        <v>4113951</v>
      </c>
      <c r="K101" s="64">
        <f>'Source Data'!AS101</f>
        <v>3959160</v>
      </c>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row>
    <row r="102" spans="1:47" ht="20" customHeight="1">
      <c r="A102" s="48" t="s">
        <v>232</v>
      </c>
      <c r="B102" s="49">
        <v>177903</v>
      </c>
      <c r="C102" s="50" t="s">
        <v>233</v>
      </c>
      <c r="D102" s="50" t="s">
        <v>79</v>
      </c>
      <c r="E102" s="50" t="s">
        <v>74</v>
      </c>
      <c r="F102" s="39">
        <f>'Source Data'!O102</f>
        <v>527509</v>
      </c>
      <c r="G102" s="39">
        <f>'Source Data'!U102</f>
        <v>541429</v>
      </c>
      <c r="H102" s="39">
        <f>'Source Data'!AA102</f>
        <v>602294</v>
      </c>
      <c r="I102" s="39">
        <f>'Source Data'!AG102</f>
        <v>611708</v>
      </c>
      <c r="J102" s="39">
        <f>'Source Data'!AM102</f>
        <v>628705</v>
      </c>
      <c r="K102" s="64">
        <f>'Source Data'!AS102</f>
        <v>782830</v>
      </c>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row>
    <row r="103" spans="1:47" ht="20" customHeight="1">
      <c r="A103" s="48" t="s">
        <v>234</v>
      </c>
      <c r="B103" s="49">
        <v>16902</v>
      </c>
      <c r="C103" s="50" t="s">
        <v>235</v>
      </c>
      <c r="D103" s="50" t="s">
        <v>79</v>
      </c>
      <c r="E103" s="50" t="s">
        <v>74</v>
      </c>
      <c r="F103" s="39">
        <f>'Source Data'!O103</f>
        <v>1807786</v>
      </c>
      <c r="G103" s="39">
        <f>'Source Data'!U103</f>
        <v>1893530</v>
      </c>
      <c r="H103" s="39">
        <f>'Source Data'!AA103</f>
        <v>2057683</v>
      </c>
      <c r="I103" s="39">
        <f>'Source Data'!AG103</f>
        <v>2296956</v>
      </c>
      <c r="J103" s="39">
        <f>'Source Data'!AM103</f>
        <v>2533409</v>
      </c>
      <c r="K103" s="64">
        <f>'Source Data'!AS103</f>
        <v>2720096</v>
      </c>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row>
    <row r="104" spans="1:47" ht="20" customHeight="1">
      <c r="A104" s="48" t="s">
        <v>236</v>
      </c>
      <c r="B104" s="49">
        <v>116915</v>
      </c>
      <c r="C104" s="50" t="s">
        <v>237</v>
      </c>
      <c r="D104" s="50" t="s">
        <v>79</v>
      </c>
      <c r="E104" s="50" t="s">
        <v>74</v>
      </c>
      <c r="F104" s="39">
        <f>'Source Data'!O104</f>
        <v>1018200</v>
      </c>
      <c r="G104" s="39">
        <f>'Source Data'!U104</f>
        <v>1154961</v>
      </c>
      <c r="H104" s="39">
        <f>'Source Data'!AA104</f>
        <v>1235555</v>
      </c>
      <c r="I104" s="39">
        <f>'Source Data'!AG104</f>
        <v>1388884</v>
      </c>
      <c r="J104" s="39">
        <f>'Source Data'!AM104</f>
        <v>2077236</v>
      </c>
      <c r="K104" s="64">
        <f>'Source Data'!AS104</f>
        <v>1441356</v>
      </c>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row>
    <row r="105" spans="1:47" ht="20" customHeight="1">
      <c r="A105" s="48" t="s">
        <v>238</v>
      </c>
      <c r="B105" s="49">
        <v>25904</v>
      </c>
      <c r="C105" s="50" t="s">
        <v>191</v>
      </c>
      <c r="D105" s="50" t="s">
        <v>79</v>
      </c>
      <c r="E105" s="50" t="s">
        <v>74</v>
      </c>
      <c r="F105" s="39">
        <f>'Source Data'!O105</f>
        <v>323606</v>
      </c>
      <c r="G105" s="39">
        <f>'Source Data'!U105</f>
        <v>312890</v>
      </c>
      <c r="H105" s="39">
        <f>'Source Data'!AA105</f>
        <v>346779</v>
      </c>
      <c r="I105" s="39">
        <f>'Source Data'!AG105</f>
        <v>403068</v>
      </c>
      <c r="J105" s="39">
        <f>'Source Data'!AM105</f>
        <v>422609</v>
      </c>
      <c r="K105" s="64">
        <f>'Source Data'!AS105</f>
        <v>447942</v>
      </c>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row>
    <row r="106" spans="1:47" ht="20" customHeight="1">
      <c r="A106" s="48" t="s">
        <v>239</v>
      </c>
      <c r="B106" s="49">
        <v>101875</v>
      </c>
      <c r="C106" s="50" t="s">
        <v>76</v>
      </c>
      <c r="D106" s="50" t="s">
        <v>71</v>
      </c>
      <c r="E106" s="50" t="s">
        <v>74</v>
      </c>
      <c r="F106" s="39">
        <f>'Source Data'!O106</f>
        <v>64467</v>
      </c>
      <c r="G106" s="39">
        <f>'Source Data'!U106</f>
        <v>62405</v>
      </c>
      <c r="H106" s="39">
        <f>'Source Data'!AA106</f>
        <v>390390</v>
      </c>
      <c r="I106" s="39">
        <f>'Source Data'!AG106</f>
        <v>570517</v>
      </c>
      <c r="J106" s="39">
        <f>'Source Data'!AM106</f>
        <v>886489</v>
      </c>
      <c r="K106" s="64">
        <f>'Source Data'!AS106</f>
        <v>695348</v>
      </c>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row>
    <row r="107" spans="1:47" ht="20" customHeight="1">
      <c r="A107" s="48" t="s">
        <v>240</v>
      </c>
      <c r="B107" s="49">
        <v>34909</v>
      </c>
      <c r="C107" s="50" t="s">
        <v>165</v>
      </c>
      <c r="D107" s="50" t="s">
        <v>79</v>
      </c>
      <c r="E107" s="50" t="s">
        <v>74</v>
      </c>
      <c r="F107" s="39">
        <f>'Source Data'!O107</f>
        <v>316264</v>
      </c>
      <c r="G107" s="39">
        <f>'Source Data'!U107</f>
        <v>348375</v>
      </c>
      <c r="H107" s="39">
        <f>'Source Data'!AA107</f>
        <v>400041</v>
      </c>
      <c r="I107" s="39">
        <f>'Source Data'!AG107</f>
        <v>428508</v>
      </c>
      <c r="J107" s="39">
        <f>'Source Data'!AM107</f>
        <v>437805</v>
      </c>
      <c r="K107" s="64">
        <f>'Source Data'!AS107</f>
        <v>418404</v>
      </c>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row>
    <row r="108" spans="1:47" ht="20" customHeight="1">
      <c r="A108" s="48" t="s">
        <v>241</v>
      </c>
      <c r="B108" s="49">
        <v>175902</v>
      </c>
      <c r="C108" s="50" t="s">
        <v>242</v>
      </c>
      <c r="D108" s="50" t="s">
        <v>79</v>
      </c>
      <c r="E108" s="50" t="s">
        <v>74</v>
      </c>
      <c r="F108" s="39">
        <f>'Source Data'!O108</f>
        <v>1518360</v>
      </c>
      <c r="G108" s="39">
        <f>'Source Data'!U108</f>
        <v>1591059</v>
      </c>
      <c r="H108" s="39">
        <f>'Source Data'!AA108</f>
        <v>1759610</v>
      </c>
      <c r="I108" s="39">
        <f>'Source Data'!AG108</f>
        <v>1778287</v>
      </c>
      <c r="J108" s="39">
        <f>'Source Data'!AM108</f>
        <v>1849307</v>
      </c>
      <c r="K108" s="64">
        <f>'Source Data'!AS108</f>
        <v>1964176</v>
      </c>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row>
    <row r="109" spans="1:47" ht="20" customHeight="1">
      <c r="A109" s="48" t="s">
        <v>243</v>
      </c>
      <c r="B109" s="49">
        <v>235901</v>
      </c>
      <c r="C109" s="50" t="s">
        <v>244</v>
      </c>
      <c r="D109" s="50" t="s">
        <v>79</v>
      </c>
      <c r="E109" s="50" t="s">
        <v>74</v>
      </c>
      <c r="F109" s="39">
        <f>'Source Data'!O109</f>
        <v>1938345</v>
      </c>
      <c r="G109" s="39">
        <f>'Source Data'!U109</f>
        <v>2018467</v>
      </c>
      <c r="H109" s="39">
        <f>'Source Data'!AA109</f>
        <v>2394065</v>
      </c>
      <c r="I109" s="39">
        <f>'Source Data'!AG109</f>
        <v>2377741</v>
      </c>
      <c r="J109" s="39">
        <f>'Source Data'!AM109</f>
        <v>2284230</v>
      </c>
      <c r="K109" s="64">
        <f>'Source Data'!AS109</f>
        <v>2395408</v>
      </c>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row>
    <row r="110" spans="1:47" ht="20" customHeight="1">
      <c r="A110" s="48" t="s">
        <v>245</v>
      </c>
      <c r="B110" s="49">
        <v>43917</v>
      </c>
      <c r="C110" s="50" t="s">
        <v>112</v>
      </c>
      <c r="D110" s="50" t="s">
        <v>79</v>
      </c>
      <c r="E110" s="50" t="s">
        <v>74</v>
      </c>
      <c r="F110" s="39">
        <f>'Source Data'!O110</f>
        <v>1166999</v>
      </c>
      <c r="G110" s="39">
        <f>'Source Data'!U110</f>
        <v>1389836</v>
      </c>
      <c r="H110" s="39">
        <f>'Source Data'!AA110</f>
        <v>1525430</v>
      </c>
      <c r="I110" s="39">
        <f>'Source Data'!AG110</f>
        <v>1587776</v>
      </c>
      <c r="J110" s="39">
        <f>'Source Data'!AM110</f>
        <v>1738561</v>
      </c>
      <c r="K110" s="64">
        <f>'Source Data'!AS110</f>
        <v>1881975</v>
      </c>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row>
    <row r="111" spans="1:47" ht="20" customHeight="1">
      <c r="A111" s="48" t="s">
        <v>246</v>
      </c>
      <c r="B111" s="49">
        <v>72904</v>
      </c>
      <c r="C111" s="50" t="s">
        <v>247</v>
      </c>
      <c r="D111" s="50" t="s">
        <v>79</v>
      </c>
      <c r="E111" s="50" t="s">
        <v>74</v>
      </c>
      <c r="F111" s="39">
        <f>'Source Data'!O111</f>
        <v>323848</v>
      </c>
      <c r="G111" s="39">
        <f>'Source Data'!U111</f>
        <v>290875</v>
      </c>
      <c r="H111" s="39">
        <f>'Source Data'!AA111</f>
        <v>355855</v>
      </c>
      <c r="I111" s="39">
        <f>'Source Data'!AG111</f>
        <v>371335</v>
      </c>
      <c r="J111" s="39">
        <f>'Source Data'!AM111</f>
        <v>404969</v>
      </c>
      <c r="K111" s="64">
        <f>'Source Data'!AS111</f>
        <v>444155</v>
      </c>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row>
    <row r="112" spans="1:47" ht="20" customHeight="1">
      <c r="A112" s="48" t="s">
        <v>248</v>
      </c>
      <c r="B112" s="49">
        <v>109913</v>
      </c>
      <c r="C112" s="50" t="s">
        <v>78</v>
      </c>
      <c r="D112" s="50" t="s">
        <v>79</v>
      </c>
      <c r="E112" s="50" t="s">
        <v>74</v>
      </c>
      <c r="F112" s="39">
        <f>'Source Data'!O112</f>
        <v>569258</v>
      </c>
      <c r="G112" s="39">
        <f>'Source Data'!U112</f>
        <v>580743</v>
      </c>
      <c r="H112" s="39">
        <f>'Source Data'!AA112</f>
        <v>658908</v>
      </c>
      <c r="I112" s="39">
        <f>'Source Data'!AG112</f>
        <v>729052</v>
      </c>
      <c r="J112" s="39">
        <f>'Source Data'!AM112</f>
        <v>938266</v>
      </c>
      <c r="K112" s="64">
        <f>'Source Data'!AS112</f>
        <v>939549</v>
      </c>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row>
    <row r="113" spans="1:47" ht="20" customHeight="1">
      <c r="A113" s="48" t="s">
        <v>249</v>
      </c>
      <c r="B113" s="49">
        <v>123807</v>
      </c>
      <c r="C113" s="50" t="s">
        <v>202</v>
      </c>
      <c r="D113" s="50" t="s">
        <v>71</v>
      </c>
      <c r="E113" s="50" t="s">
        <v>74</v>
      </c>
      <c r="F113" s="39">
        <f>'Source Data'!O113</f>
        <v>1476129</v>
      </c>
      <c r="G113" s="39">
        <f>'Source Data'!U113</f>
        <v>2659474</v>
      </c>
      <c r="H113" s="39">
        <f>'Source Data'!AA113</f>
        <v>3229142</v>
      </c>
      <c r="I113" s="39">
        <f>'Source Data'!AG113</f>
        <v>3830459</v>
      </c>
      <c r="J113" s="39">
        <f>'Source Data'!AM113</f>
        <v>4678325</v>
      </c>
      <c r="K113" s="64">
        <f>'Source Data'!AS113</f>
        <v>4970101</v>
      </c>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row>
    <row r="114" spans="1:47" ht="20" customHeight="1">
      <c r="A114" s="48" t="s">
        <v>250</v>
      </c>
      <c r="B114" s="49">
        <v>130901</v>
      </c>
      <c r="C114" s="50" t="s">
        <v>251</v>
      </c>
      <c r="D114" s="50" t="s">
        <v>79</v>
      </c>
      <c r="E114" s="50" t="s">
        <v>74</v>
      </c>
      <c r="F114" s="39">
        <f>'Source Data'!O114</f>
        <v>11169571</v>
      </c>
      <c r="G114" s="39">
        <f>'Source Data'!U114</f>
        <v>11789747</v>
      </c>
      <c r="H114" s="39">
        <f>'Source Data'!AA114</f>
        <v>13071282</v>
      </c>
      <c r="I114" s="39">
        <f>'Source Data'!AG114</f>
        <v>13330735</v>
      </c>
      <c r="J114" s="39">
        <f>'Source Data'!AM114</f>
        <v>15005457</v>
      </c>
      <c r="K114" s="64">
        <f>'Source Data'!AS114</f>
        <v>17089028</v>
      </c>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row>
    <row r="115" spans="1:47" ht="20" customHeight="1">
      <c r="A115" s="48" t="s">
        <v>252</v>
      </c>
      <c r="B115" s="49">
        <v>116916</v>
      </c>
      <c r="C115" s="50" t="s">
        <v>237</v>
      </c>
      <c r="D115" s="50" t="s">
        <v>79</v>
      </c>
      <c r="E115" s="50" t="s">
        <v>74</v>
      </c>
      <c r="F115" s="39">
        <f>'Source Data'!O115</f>
        <v>568449</v>
      </c>
      <c r="G115" s="39">
        <f>'Source Data'!U115</f>
        <v>815703</v>
      </c>
      <c r="H115" s="39">
        <f>'Source Data'!AA115</f>
        <v>1006861</v>
      </c>
      <c r="I115" s="39">
        <f>'Source Data'!AG115</f>
        <v>1110078</v>
      </c>
      <c r="J115" s="39">
        <f>'Source Data'!AM115</f>
        <v>1088151</v>
      </c>
      <c r="K115" s="64">
        <f>'Source Data'!AS115</f>
        <v>1097189</v>
      </c>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row>
    <row r="116" spans="1:47" ht="20" customHeight="1">
      <c r="A116" s="48" t="s">
        <v>253</v>
      </c>
      <c r="B116" s="49">
        <v>241901</v>
      </c>
      <c r="C116" s="50" t="s">
        <v>254</v>
      </c>
      <c r="D116" s="50" t="s">
        <v>79</v>
      </c>
      <c r="E116" s="50" t="s">
        <v>74</v>
      </c>
      <c r="F116" s="39">
        <f>'Source Data'!O116</f>
        <v>1682318</v>
      </c>
      <c r="G116" s="39">
        <f>'Source Data'!U116</f>
        <v>1805006</v>
      </c>
      <c r="H116" s="39">
        <f>'Source Data'!AA116</f>
        <v>2044295</v>
      </c>
      <c r="I116" s="39">
        <f>'Source Data'!AG116</f>
        <v>2075037</v>
      </c>
      <c r="J116" s="39">
        <f>'Source Data'!AM116</f>
        <v>2515284</v>
      </c>
      <c r="K116" s="64">
        <f>'Source Data'!AS116</f>
        <v>2324910</v>
      </c>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row>
    <row r="117" spans="1:47" ht="20" customHeight="1">
      <c r="A117" s="48" t="s">
        <v>255</v>
      </c>
      <c r="B117" s="49">
        <v>74903</v>
      </c>
      <c r="C117" s="50" t="s">
        <v>256</v>
      </c>
      <c r="D117" s="50" t="s">
        <v>79</v>
      </c>
      <c r="E117" s="50" t="s">
        <v>74</v>
      </c>
      <c r="F117" s="39">
        <f>'Source Data'!O117</f>
        <v>2822362</v>
      </c>
      <c r="G117" s="39">
        <f>'Source Data'!U117</f>
        <v>2925104</v>
      </c>
      <c r="H117" s="39">
        <f>'Source Data'!AA117</f>
        <v>3241217</v>
      </c>
      <c r="I117" s="39">
        <f>'Source Data'!AG117</f>
        <v>3566916</v>
      </c>
      <c r="J117" s="39">
        <f>'Source Data'!AM117</f>
        <v>3513691</v>
      </c>
      <c r="K117" s="64">
        <f>'Source Data'!AS117</f>
        <v>3626855</v>
      </c>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row>
    <row r="118" spans="1:47" ht="20" customHeight="1">
      <c r="A118" s="48" t="s">
        <v>257</v>
      </c>
      <c r="B118" s="49">
        <v>148901</v>
      </c>
      <c r="C118" s="50" t="s">
        <v>258</v>
      </c>
      <c r="D118" s="50" t="s">
        <v>79</v>
      </c>
      <c r="E118" s="50" t="s">
        <v>74</v>
      </c>
      <c r="F118" s="39">
        <f>'Source Data'!O118</f>
        <v>496388</v>
      </c>
      <c r="G118" s="39">
        <f>'Source Data'!U118</f>
        <v>525272</v>
      </c>
      <c r="H118" s="39">
        <f>'Source Data'!AA118</f>
        <v>563152</v>
      </c>
      <c r="I118" s="39">
        <f>'Source Data'!AG118</f>
        <v>645349</v>
      </c>
      <c r="J118" s="39">
        <f>'Source Data'!AM118</f>
        <v>669862</v>
      </c>
      <c r="K118" s="64">
        <f>'Source Data'!AS118</f>
        <v>700697</v>
      </c>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row>
    <row r="119" spans="1:47" ht="20" customHeight="1">
      <c r="A119" s="48" t="s">
        <v>259</v>
      </c>
      <c r="B119" s="49">
        <v>17901</v>
      </c>
      <c r="C119" s="50" t="s">
        <v>260</v>
      </c>
      <c r="D119" s="50" t="s">
        <v>79</v>
      </c>
      <c r="E119" s="50" t="s">
        <v>74</v>
      </c>
      <c r="F119" s="39">
        <f>'Source Data'!O119</f>
        <v>1247846</v>
      </c>
      <c r="G119" s="39">
        <f>'Source Data'!U119</f>
        <v>1320477</v>
      </c>
      <c r="H119" s="39">
        <f>'Source Data'!AA119</f>
        <v>1446476</v>
      </c>
      <c r="I119" s="39">
        <f>'Source Data'!AG119</f>
        <v>1450558</v>
      </c>
      <c r="J119" s="39">
        <f>'Source Data'!AM119</f>
        <v>1398579</v>
      </c>
      <c r="K119" s="64">
        <f>'Source Data'!AS119</f>
        <v>1494732</v>
      </c>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row>
    <row r="120" spans="1:47" ht="20" customHeight="1">
      <c r="A120" s="48" t="s">
        <v>261</v>
      </c>
      <c r="B120" s="49">
        <v>117901</v>
      </c>
      <c r="C120" s="50" t="s">
        <v>262</v>
      </c>
      <c r="D120" s="50" t="s">
        <v>79</v>
      </c>
      <c r="E120" s="50" t="s">
        <v>74</v>
      </c>
      <c r="F120" s="39">
        <f>'Source Data'!O120</f>
        <v>2930673</v>
      </c>
      <c r="G120" s="39">
        <f>'Source Data'!U120</f>
        <v>3128172</v>
      </c>
      <c r="H120" s="39">
        <f>'Source Data'!AA120</f>
        <v>3305141</v>
      </c>
      <c r="I120" s="39">
        <f>'Source Data'!AG120</f>
        <v>3826255</v>
      </c>
      <c r="J120" s="39">
        <f>'Source Data'!AM120</f>
        <v>3644579</v>
      </c>
      <c r="K120" s="64">
        <f>'Source Data'!AS120</f>
        <v>3540676</v>
      </c>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row>
    <row r="121" spans="1:47" ht="20" customHeight="1">
      <c r="A121" s="48" t="s">
        <v>263</v>
      </c>
      <c r="B121" s="49">
        <v>161923</v>
      </c>
      <c r="C121" s="50" t="s">
        <v>179</v>
      </c>
      <c r="D121" s="50" t="s">
        <v>79</v>
      </c>
      <c r="E121" s="50" t="s">
        <v>74</v>
      </c>
      <c r="F121" s="39">
        <f>'Source Data'!O121</f>
        <v>864773</v>
      </c>
      <c r="G121" s="39">
        <f>'Source Data'!U121</f>
        <v>892019</v>
      </c>
      <c r="H121" s="39">
        <f>'Source Data'!AA121</f>
        <v>1014106</v>
      </c>
      <c r="I121" s="39">
        <f>'Source Data'!AG121</f>
        <v>1117958</v>
      </c>
      <c r="J121" s="39">
        <f>'Source Data'!AM121</f>
        <v>1190690</v>
      </c>
      <c r="K121" s="64">
        <f>'Source Data'!AS121</f>
        <v>1260338</v>
      </c>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row>
    <row r="122" spans="1:47" ht="20" customHeight="1">
      <c r="A122" s="48" t="s">
        <v>264</v>
      </c>
      <c r="B122" s="49">
        <v>185901</v>
      </c>
      <c r="C122" s="50" t="s">
        <v>265</v>
      </c>
      <c r="D122" s="50" t="s">
        <v>79</v>
      </c>
      <c r="E122" s="50" t="s">
        <v>74</v>
      </c>
      <c r="F122" s="39">
        <f>'Source Data'!O122</f>
        <v>716417</v>
      </c>
      <c r="G122" s="39">
        <f>'Source Data'!U122</f>
        <v>806727</v>
      </c>
      <c r="H122" s="39">
        <f>'Source Data'!AA122</f>
        <v>925652</v>
      </c>
      <c r="I122" s="39">
        <f>'Source Data'!AG122</f>
        <v>1022112</v>
      </c>
      <c r="J122" s="39">
        <f>'Source Data'!AM122</f>
        <v>1073954</v>
      </c>
      <c r="K122" s="64">
        <f>'Source Data'!AS122</f>
        <v>1170261</v>
      </c>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row>
    <row r="123" spans="1:47" ht="20" customHeight="1">
      <c r="A123" s="48" t="s">
        <v>266</v>
      </c>
      <c r="B123" s="49">
        <v>169901</v>
      </c>
      <c r="C123" s="50" t="s">
        <v>267</v>
      </c>
      <c r="D123" s="50" t="s">
        <v>79</v>
      </c>
      <c r="E123" s="50" t="s">
        <v>74</v>
      </c>
      <c r="F123" s="39">
        <f>'Source Data'!O123</f>
        <v>2178011</v>
      </c>
      <c r="G123" s="39">
        <f>'Source Data'!U123</f>
        <v>2470378</v>
      </c>
      <c r="H123" s="39">
        <f>'Source Data'!AA123</f>
        <v>2695979</v>
      </c>
      <c r="I123" s="39">
        <f>'Source Data'!AG123</f>
        <v>2887230</v>
      </c>
      <c r="J123" s="39">
        <f>'Source Data'!AM123</f>
        <v>2611719</v>
      </c>
      <c r="K123" s="64">
        <f>'Source Data'!AS123</f>
        <v>2807649</v>
      </c>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row>
    <row r="124" spans="1:47" ht="20" customHeight="1">
      <c r="A124" s="48" t="s">
        <v>268</v>
      </c>
      <c r="B124" s="49">
        <v>249902</v>
      </c>
      <c r="C124" s="50" t="s">
        <v>122</v>
      </c>
      <c r="D124" s="50" t="s">
        <v>79</v>
      </c>
      <c r="E124" s="50" t="s">
        <v>74</v>
      </c>
      <c r="F124" s="39">
        <f>'Source Data'!O124</f>
        <v>2281014</v>
      </c>
      <c r="G124" s="39">
        <f>'Source Data'!U124</f>
        <v>2548168</v>
      </c>
      <c r="H124" s="39">
        <f>'Source Data'!AA124</f>
        <v>2593775</v>
      </c>
      <c r="I124" s="39">
        <f>'Source Data'!AG124</f>
        <v>2871216</v>
      </c>
      <c r="J124" s="39">
        <f>'Source Data'!AM124</f>
        <v>3226284</v>
      </c>
      <c r="K124" s="64">
        <f>'Source Data'!AS124</f>
        <v>3323265</v>
      </c>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row>
    <row r="125" spans="1:47" ht="20" customHeight="1">
      <c r="A125" s="48" t="s">
        <v>269</v>
      </c>
      <c r="B125" s="49">
        <v>180901</v>
      </c>
      <c r="C125" s="50" t="s">
        <v>94</v>
      </c>
      <c r="D125" s="50" t="s">
        <v>79</v>
      </c>
      <c r="E125" s="50" t="s">
        <v>74</v>
      </c>
      <c r="F125" s="39">
        <f>'Source Data'!O125</f>
        <v>1024370</v>
      </c>
      <c r="G125" s="39">
        <f>'Source Data'!U125</f>
        <v>996343</v>
      </c>
      <c r="H125" s="39">
        <f>'Source Data'!AA125</f>
        <v>1051863</v>
      </c>
      <c r="I125" s="39">
        <f>'Source Data'!AG125</f>
        <v>986911</v>
      </c>
      <c r="J125" s="39">
        <f>'Source Data'!AM125</f>
        <v>782977</v>
      </c>
      <c r="K125" s="64">
        <f>'Source Data'!AS125</f>
        <v>776479</v>
      </c>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row>
    <row r="126" spans="1:47" ht="20" customHeight="1">
      <c r="A126" s="48" t="s">
        <v>270</v>
      </c>
      <c r="B126" s="49">
        <v>136901</v>
      </c>
      <c r="C126" s="50" t="s">
        <v>271</v>
      </c>
      <c r="D126" s="50" t="s">
        <v>79</v>
      </c>
      <c r="E126" s="50" t="s">
        <v>74</v>
      </c>
      <c r="F126" s="39">
        <f>'Source Data'!O126</f>
        <v>1002108</v>
      </c>
      <c r="G126" s="39">
        <f>'Source Data'!U126</f>
        <v>996416</v>
      </c>
      <c r="H126" s="39">
        <f>'Source Data'!AA126</f>
        <v>1163530</v>
      </c>
      <c r="I126" s="39">
        <f>'Source Data'!AG126</f>
        <v>1216675</v>
      </c>
      <c r="J126" s="39">
        <f>'Source Data'!AM126</f>
        <v>1277660</v>
      </c>
      <c r="K126" s="64">
        <f>'Source Data'!AS126</f>
        <v>1358074</v>
      </c>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row>
    <row r="127" spans="1:47" ht="20" customHeight="1">
      <c r="A127" s="48" t="s">
        <v>272</v>
      </c>
      <c r="B127" s="49">
        <v>160901</v>
      </c>
      <c r="C127" s="50" t="s">
        <v>273</v>
      </c>
      <c r="D127" s="50" t="s">
        <v>79</v>
      </c>
      <c r="E127" s="50" t="s">
        <v>74</v>
      </c>
      <c r="F127" s="39">
        <f>'Source Data'!O127</f>
        <v>2198743</v>
      </c>
      <c r="G127" s="39">
        <f>'Source Data'!U127</f>
        <v>2121217</v>
      </c>
      <c r="H127" s="39">
        <f>'Source Data'!AA127</f>
        <v>2230462</v>
      </c>
      <c r="I127" s="39">
        <f>'Source Data'!AG127</f>
        <v>2237906</v>
      </c>
      <c r="J127" s="39">
        <f>'Source Data'!AM127</f>
        <v>2395272</v>
      </c>
      <c r="K127" s="64">
        <f>'Source Data'!AS127</f>
        <v>2517886</v>
      </c>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row>
    <row r="128" spans="1:47" ht="20" customHeight="1">
      <c r="A128" s="48" t="s">
        <v>274</v>
      </c>
      <c r="B128" s="49">
        <v>8903</v>
      </c>
      <c r="C128" s="50" t="s">
        <v>212</v>
      </c>
      <c r="D128" s="50" t="s">
        <v>79</v>
      </c>
      <c r="E128" s="50" t="s">
        <v>74</v>
      </c>
      <c r="F128" s="39">
        <f>'Source Data'!O128</f>
        <v>1314595</v>
      </c>
      <c r="G128" s="39">
        <f>'Source Data'!U128</f>
        <v>1456968</v>
      </c>
      <c r="H128" s="39">
        <f>'Source Data'!AA128</f>
        <v>1637084</v>
      </c>
      <c r="I128" s="39">
        <f>'Source Data'!AG128</f>
        <v>1779755</v>
      </c>
      <c r="J128" s="39">
        <f>'Source Data'!AM128</f>
        <v>1893037</v>
      </c>
      <c r="K128" s="64">
        <f>'Source Data'!AS128</f>
        <v>1921427</v>
      </c>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row>
    <row r="129" spans="1:47" ht="20" customHeight="1">
      <c r="A129" s="48" t="s">
        <v>275</v>
      </c>
      <c r="B129" s="49">
        <v>213801</v>
      </c>
      <c r="C129" s="50" t="s">
        <v>276</v>
      </c>
      <c r="D129" s="50" t="s">
        <v>71</v>
      </c>
      <c r="E129" s="50" t="s">
        <v>74</v>
      </c>
      <c r="F129" s="39">
        <f>'Source Data'!O129</f>
        <v>348030</v>
      </c>
      <c r="G129" s="39">
        <f>'Source Data'!U129</f>
        <v>309015</v>
      </c>
      <c r="H129" s="39">
        <f>'Source Data'!AA129</f>
        <v>359603</v>
      </c>
      <c r="I129" s="39">
        <f>'Source Data'!AG129</f>
        <v>165494</v>
      </c>
      <c r="J129" s="39">
        <f>'Source Data'!AM129</f>
        <v>153467</v>
      </c>
      <c r="K129" s="64">
        <f>'Source Data'!AS129</f>
        <v>111758</v>
      </c>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row>
    <row r="130" spans="1:47" ht="20" customHeight="1">
      <c r="A130" s="48" t="s">
        <v>277</v>
      </c>
      <c r="B130" s="49">
        <v>21803</v>
      </c>
      <c r="C130" s="50" t="s">
        <v>159</v>
      </c>
      <c r="D130" s="50" t="s">
        <v>71</v>
      </c>
      <c r="E130" s="50" t="s">
        <v>74</v>
      </c>
      <c r="F130" s="39">
        <f>'Source Data'!O130</f>
        <v>442718</v>
      </c>
      <c r="G130" s="39">
        <f>'Source Data'!U130</f>
        <v>345057</v>
      </c>
      <c r="H130" s="39">
        <f>'Source Data'!AA130</f>
        <v>403201</v>
      </c>
      <c r="I130" s="39">
        <f>'Source Data'!AG130</f>
        <v>522700</v>
      </c>
      <c r="J130" s="39">
        <f>'Source Data'!AM130</f>
        <v>436960</v>
      </c>
      <c r="K130" s="64">
        <f>'Source Data'!AS130</f>
        <v>346186</v>
      </c>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row>
    <row r="131" spans="1:47" ht="20" customHeight="1">
      <c r="A131" s="48" t="s">
        <v>278</v>
      </c>
      <c r="B131" s="49">
        <v>20905</v>
      </c>
      <c r="C131" s="50" t="s">
        <v>120</v>
      </c>
      <c r="D131" s="50" t="s">
        <v>79</v>
      </c>
      <c r="E131" s="50" t="s">
        <v>74</v>
      </c>
      <c r="F131" s="39">
        <f>'Source Data'!O131</f>
        <v>16497810</v>
      </c>
      <c r="G131" s="39">
        <f>'Source Data'!U131</f>
        <v>17338850</v>
      </c>
      <c r="H131" s="39">
        <f>'Source Data'!AA131</f>
        <v>18782730</v>
      </c>
      <c r="I131" s="39">
        <f>'Source Data'!AG131</f>
        <v>20459662</v>
      </c>
      <c r="J131" s="39">
        <f>'Source Data'!AM131</f>
        <v>21301338</v>
      </c>
      <c r="K131" s="64">
        <f>'Source Data'!AS131</f>
        <v>19293251</v>
      </c>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row>
    <row r="132" spans="1:47" ht="20" customHeight="1">
      <c r="A132" s="48" t="s">
        <v>279</v>
      </c>
      <c r="B132" s="49">
        <v>215901</v>
      </c>
      <c r="C132" s="50" t="s">
        <v>280</v>
      </c>
      <c r="D132" s="50" t="s">
        <v>79</v>
      </c>
      <c r="E132" s="50" t="s">
        <v>74</v>
      </c>
      <c r="F132" s="39">
        <f>'Source Data'!O132</f>
        <v>1811687</v>
      </c>
      <c r="G132" s="39">
        <f>'Source Data'!U132</f>
        <v>1864925</v>
      </c>
      <c r="H132" s="39">
        <f>'Source Data'!AA132</f>
        <v>2153916</v>
      </c>
      <c r="I132" s="39">
        <f>'Source Data'!AG132</f>
        <v>2410911</v>
      </c>
      <c r="J132" s="39">
        <f>'Source Data'!AM132</f>
        <v>2949337</v>
      </c>
      <c r="K132" s="64">
        <f>'Source Data'!AS132</f>
        <v>2990400</v>
      </c>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row>
    <row r="133" spans="1:47" ht="20" customHeight="1">
      <c r="A133" s="48" t="s">
        <v>281</v>
      </c>
      <c r="B133" s="49">
        <v>198901</v>
      </c>
      <c r="C133" s="50" t="s">
        <v>282</v>
      </c>
      <c r="D133" s="50" t="s">
        <v>79</v>
      </c>
      <c r="E133" s="50" t="s">
        <v>74</v>
      </c>
      <c r="F133" s="39">
        <f>'Source Data'!O133</f>
        <v>1070707</v>
      </c>
      <c r="G133" s="39">
        <f>'Source Data'!U133</f>
        <v>1049041</v>
      </c>
      <c r="H133" s="39">
        <f>'Source Data'!AA133</f>
        <v>1222137</v>
      </c>
      <c r="I133" s="39">
        <f>'Source Data'!AG133</f>
        <v>1270039</v>
      </c>
      <c r="J133" s="39">
        <f>'Source Data'!AM133</f>
        <v>1304556</v>
      </c>
      <c r="K133" s="64">
        <f>'Source Data'!AS133</f>
        <v>1308272</v>
      </c>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row>
    <row r="134" spans="1:47" ht="20" customHeight="1">
      <c r="A134" s="48" t="s">
        <v>283</v>
      </c>
      <c r="B134" s="49">
        <v>239901</v>
      </c>
      <c r="C134" s="50" t="s">
        <v>284</v>
      </c>
      <c r="D134" s="50" t="s">
        <v>79</v>
      </c>
      <c r="E134" s="50" t="s">
        <v>74</v>
      </c>
      <c r="F134" s="39">
        <f>'Source Data'!O134</f>
        <v>7522874</v>
      </c>
      <c r="G134" s="39">
        <f>'Source Data'!U134</f>
        <v>7581548</v>
      </c>
      <c r="H134" s="39">
        <f>'Source Data'!AA134</f>
        <v>8235121</v>
      </c>
      <c r="I134" s="39">
        <f>'Source Data'!AG134</f>
        <v>8874731</v>
      </c>
      <c r="J134" s="39">
        <f>'Source Data'!AM134</f>
        <v>8197729</v>
      </c>
      <c r="K134" s="64">
        <f>'Source Data'!AS134</f>
        <v>8041781</v>
      </c>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row>
    <row r="135" spans="1:47" ht="20" customHeight="1">
      <c r="A135" s="48" t="s">
        <v>285</v>
      </c>
      <c r="B135" s="49">
        <v>181901</v>
      </c>
      <c r="C135" s="50" t="s">
        <v>286</v>
      </c>
      <c r="D135" s="50" t="s">
        <v>79</v>
      </c>
      <c r="E135" s="50" t="s">
        <v>74</v>
      </c>
      <c r="F135" s="39">
        <f>'Source Data'!O135</f>
        <v>3628976</v>
      </c>
      <c r="G135" s="39">
        <f>'Source Data'!U135</f>
        <v>3884256</v>
      </c>
      <c r="H135" s="39">
        <f>'Source Data'!AA135</f>
        <v>4452945</v>
      </c>
      <c r="I135" s="39">
        <f>'Source Data'!AG135</f>
        <v>4856819</v>
      </c>
      <c r="J135" s="39">
        <f>'Source Data'!AM135</f>
        <v>5101351</v>
      </c>
      <c r="K135" s="64">
        <f>'Source Data'!AS135</f>
        <v>5444840</v>
      </c>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row>
    <row r="136" spans="1:47" ht="20" customHeight="1">
      <c r="A136" s="48" t="s">
        <v>287</v>
      </c>
      <c r="B136" s="49">
        <v>249903</v>
      </c>
      <c r="C136" s="50" t="s">
        <v>122</v>
      </c>
      <c r="D136" s="50" t="s">
        <v>79</v>
      </c>
      <c r="E136" s="50" t="s">
        <v>74</v>
      </c>
      <c r="F136" s="39">
        <f>'Source Data'!O136</f>
        <v>3045756</v>
      </c>
      <c r="G136" s="39">
        <f>'Source Data'!U136</f>
        <v>3234308</v>
      </c>
      <c r="H136" s="39">
        <f>'Source Data'!AA136</f>
        <v>3545461</v>
      </c>
      <c r="I136" s="39">
        <f>'Source Data'!AG136</f>
        <v>3748567</v>
      </c>
      <c r="J136" s="39">
        <f>'Source Data'!AM136</f>
        <v>3412778</v>
      </c>
      <c r="K136" s="64">
        <f>'Source Data'!AS136</f>
        <v>4402102</v>
      </c>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row>
    <row r="137" spans="1:47" ht="20" customHeight="1">
      <c r="A137" s="48" t="s">
        <v>288</v>
      </c>
      <c r="B137" s="49">
        <v>57851</v>
      </c>
      <c r="C137" s="50" t="s">
        <v>70</v>
      </c>
      <c r="D137" s="50" t="s">
        <v>71</v>
      </c>
      <c r="E137" s="50" t="s">
        <v>289</v>
      </c>
      <c r="F137" s="39">
        <f>'Source Data'!O137</f>
        <v>77045</v>
      </c>
      <c r="G137" s="39">
        <f>'Source Data'!U137</f>
        <v>130846</v>
      </c>
      <c r="H137" s="39">
        <f>'Source Data'!AA137</f>
        <v>231647</v>
      </c>
      <c r="I137" s="39">
        <f>'Source Data'!AG137</f>
        <v>228989</v>
      </c>
      <c r="J137" s="39">
        <f>'Source Data'!AM137</f>
        <v>234463</v>
      </c>
      <c r="K137" s="64">
        <f>'Source Data'!AS137</f>
        <v>285481</v>
      </c>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row>
    <row r="138" spans="1:47" ht="20" customHeight="1">
      <c r="A138" s="48" t="s">
        <v>290</v>
      </c>
      <c r="B138" s="49">
        <v>108810</v>
      </c>
      <c r="C138" s="50" t="s">
        <v>291</v>
      </c>
      <c r="D138" s="50" t="s">
        <v>71</v>
      </c>
      <c r="E138" s="50" t="s">
        <v>292</v>
      </c>
      <c r="F138" s="39">
        <f>'Source Data'!O138</f>
        <v>0</v>
      </c>
      <c r="G138" s="39">
        <f>'Source Data'!U138</f>
        <v>0</v>
      </c>
      <c r="H138" s="39">
        <f>'Source Data'!AA138</f>
        <v>0</v>
      </c>
      <c r="I138" s="39">
        <f>'Source Data'!AG138</f>
        <v>0</v>
      </c>
      <c r="J138" s="39">
        <f>'Source Data'!AM138</f>
        <v>424487</v>
      </c>
      <c r="K138" s="64">
        <f>'Source Data'!AS138</f>
        <v>497708</v>
      </c>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row>
    <row r="139" spans="1:47" ht="20" customHeight="1">
      <c r="A139" s="48" t="s">
        <v>293</v>
      </c>
      <c r="B139" s="49">
        <v>203902</v>
      </c>
      <c r="C139" s="50" t="s">
        <v>294</v>
      </c>
      <c r="D139" s="50" t="s">
        <v>79</v>
      </c>
      <c r="E139" s="50" t="s">
        <v>74</v>
      </c>
      <c r="F139" s="39">
        <f>'Source Data'!O139</f>
        <v>860637</v>
      </c>
      <c r="G139" s="39">
        <f>'Source Data'!U139</f>
        <v>839449</v>
      </c>
      <c r="H139" s="39">
        <f>'Source Data'!AA139</f>
        <v>923662</v>
      </c>
      <c r="I139" s="39">
        <f>'Source Data'!AG139</f>
        <v>975666</v>
      </c>
      <c r="J139" s="39">
        <f>'Source Data'!AM139</f>
        <v>1082402</v>
      </c>
      <c r="K139" s="64">
        <f>'Source Data'!AS139</f>
        <v>1012230</v>
      </c>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row>
    <row r="140" spans="1:47" ht="20" customHeight="1">
      <c r="A140" s="48" t="s">
        <v>295</v>
      </c>
      <c r="B140" s="49">
        <v>184909</v>
      </c>
      <c r="C140" s="50" t="s">
        <v>106</v>
      </c>
      <c r="D140" s="50" t="s">
        <v>79</v>
      </c>
      <c r="E140" s="50" t="s">
        <v>74</v>
      </c>
      <c r="F140" s="39">
        <f>'Source Data'!O140</f>
        <v>2656117</v>
      </c>
      <c r="G140" s="39">
        <f>'Source Data'!U140</f>
        <v>2221845</v>
      </c>
      <c r="H140" s="39">
        <f>'Source Data'!AA140</f>
        <v>2714027</v>
      </c>
      <c r="I140" s="39">
        <f>'Source Data'!AG140</f>
        <v>3202376</v>
      </c>
      <c r="J140" s="39">
        <f>'Source Data'!AM140</f>
        <v>3850955</v>
      </c>
      <c r="K140" s="64">
        <f>'Source Data'!AS140</f>
        <v>3556266</v>
      </c>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row>
    <row r="141" spans="1:47" ht="20" customHeight="1">
      <c r="A141" s="48" t="s">
        <v>296</v>
      </c>
      <c r="B141" s="49">
        <v>41901</v>
      </c>
      <c r="C141" s="50" t="s">
        <v>297</v>
      </c>
      <c r="D141" s="50" t="s">
        <v>79</v>
      </c>
      <c r="E141" s="50" t="s">
        <v>74</v>
      </c>
      <c r="F141" s="39">
        <f>'Source Data'!O141</f>
        <v>389761</v>
      </c>
      <c r="G141" s="39">
        <f>'Source Data'!U141</f>
        <v>407853</v>
      </c>
      <c r="H141" s="39">
        <f>'Source Data'!AA141</f>
        <v>470851</v>
      </c>
      <c r="I141" s="39">
        <f>'Source Data'!AG141</f>
        <v>481238</v>
      </c>
      <c r="J141" s="39">
        <f>'Source Data'!AM141</f>
        <v>565626</v>
      </c>
      <c r="K141" s="64">
        <f>'Source Data'!AS141</f>
        <v>641139</v>
      </c>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row>
    <row r="142" spans="1:47" ht="20" customHeight="1">
      <c r="A142" s="48" t="s">
        <v>298</v>
      </c>
      <c r="B142" s="49">
        <v>121902</v>
      </c>
      <c r="C142" s="50" t="s">
        <v>299</v>
      </c>
      <c r="D142" s="50" t="s">
        <v>79</v>
      </c>
      <c r="E142" s="50" t="s">
        <v>74</v>
      </c>
      <c r="F142" s="39">
        <f>'Source Data'!O142</f>
        <v>960791</v>
      </c>
      <c r="G142" s="39">
        <f>'Source Data'!U142</f>
        <v>980950</v>
      </c>
      <c r="H142" s="39">
        <f>'Source Data'!AA142</f>
        <v>1088307</v>
      </c>
      <c r="I142" s="39">
        <f>'Source Data'!AG142</f>
        <v>1127494</v>
      </c>
      <c r="J142" s="39">
        <f>'Source Data'!AM142</f>
        <v>1122615</v>
      </c>
      <c r="K142" s="64">
        <f>'Source Data'!AS142</f>
        <v>1101646</v>
      </c>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row>
    <row r="143" spans="1:47" ht="20" customHeight="1">
      <c r="A143" s="48" t="s">
        <v>300</v>
      </c>
      <c r="B143" s="49">
        <v>25908</v>
      </c>
      <c r="C143" s="50" t="s">
        <v>191</v>
      </c>
      <c r="D143" s="50" t="s">
        <v>79</v>
      </c>
      <c r="E143" s="50" t="s">
        <v>74</v>
      </c>
      <c r="F143" s="39">
        <f>'Source Data'!O143</f>
        <v>337407</v>
      </c>
      <c r="G143" s="39">
        <f>'Source Data'!U143</f>
        <v>363630</v>
      </c>
      <c r="H143" s="39">
        <f>'Source Data'!AA143</f>
        <v>409978</v>
      </c>
      <c r="I143" s="39">
        <f>'Source Data'!AG143</f>
        <v>518259</v>
      </c>
      <c r="J143" s="39">
        <f>'Source Data'!AM143</f>
        <v>592588</v>
      </c>
      <c r="K143" s="64">
        <f>'Source Data'!AS143</f>
        <v>631642</v>
      </c>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row>
    <row r="144" spans="1:47" ht="20" customHeight="1">
      <c r="A144" s="48" t="s">
        <v>301</v>
      </c>
      <c r="B144" s="49">
        <v>24901</v>
      </c>
      <c r="C144" s="50" t="s">
        <v>302</v>
      </c>
      <c r="D144" s="50" t="s">
        <v>79</v>
      </c>
      <c r="E144" s="50" t="s">
        <v>74</v>
      </c>
      <c r="F144" s="39">
        <f>'Source Data'!O144</f>
        <v>3123616</v>
      </c>
      <c r="G144" s="39">
        <f>'Source Data'!U144</f>
        <v>3284263</v>
      </c>
      <c r="H144" s="39">
        <f>'Source Data'!AA144</f>
        <v>3334759</v>
      </c>
      <c r="I144" s="39">
        <f>'Source Data'!AG144</f>
        <v>3546289</v>
      </c>
      <c r="J144" s="39">
        <f>'Source Data'!AM144</f>
        <v>4039496</v>
      </c>
      <c r="K144" s="64">
        <f>'Source Data'!AS144</f>
        <v>3666919</v>
      </c>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row>
    <row r="145" spans="1:47" ht="20" customHeight="1">
      <c r="A145" s="48" t="s">
        <v>303</v>
      </c>
      <c r="B145" s="49">
        <v>223901</v>
      </c>
      <c r="C145" s="50" t="s">
        <v>304</v>
      </c>
      <c r="D145" s="50" t="s">
        <v>79</v>
      </c>
      <c r="E145" s="50" t="s">
        <v>74</v>
      </c>
      <c r="F145" s="39">
        <f>'Source Data'!O145</f>
        <v>2434118</v>
      </c>
      <c r="G145" s="39">
        <f>'Source Data'!U145</f>
        <v>2528193</v>
      </c>
      <c r="H145" s="39">
        <f>'Source Data'!AA145</f>
        <v>2988397</v>
      </c>
      <c r="I145" s="39">
        <f>'Source Data'!AG145</f>
        <v>3018644</v>
      </c>
      <c r="J145" s="39">
        <f>'Source Data'!AM145</f>
        <v>3261832</v>
      </c>
      <c r="K145" s="64">
        <f>'Source Data'!AS145</f>
        <v>3720751</v>
      </c>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row>
    <row r="146" spans="1:47" ht="20" customHeight="1">
      <c r="A146" s="48" t="s">
        <v>305</v>
      </c>
      <c r="B146" s="49">
        <v>107902</v>
      </c>
      <c r="C146" s="50" t="s">
        <v>163</v>
      </c>
      <c r="D146" s="50" t="s">
        <v>79</v>
      </c>
      <c r="E146" s="50" t="s">
        <v>74</v>
      </c>
      <c r="F146" s="39">
        <f>'Source Data'!O146</f>
        <v>3318038</v>
      </c>
      <c r="G146" s="39">
        <f>'Source Data'!U146</f>
        <v>3545829</v>
      </c>
      <c r="H146" s="39">
        <f>'Source Data'!AA146</f>
        <v>3931334</v>
      </c>
      <c r="I146" s="39">
        <f>'Source Data'!AG146</f>
        <v>3993273</v>
      </c>
      <c r="J146" s="39">
        <f>'Source Data'!AM146</f>
        <v>4413220</v>
      </c>
      <c r="K146" s="64">
        <f>'Source Data'!AS146</f>
        <v>4617142</v>
      </c>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row>
    <row r="147" spans="1:47" ht="20" customHeight="1">
      <c r="A147" s="48" t="s">
        <v>306</v>
      </c>
      <c r="B147" s="49">
        <v>31901</v>
      </c>
      <c r="C147" s="50" t="s">
        <v>307</v>
      </c>
      <c r="D147" s="50" t="s">
        <v>79</v>
      </c>
      <c r="E147" s="50" t="s">
        <v>74</v>
      </c>
      <c r="F147" s="39">
        <f>'Source Data'!O147</f>
        <v>89842935</v>
      </c>
      <c r="G147" s="39">
        <f>'Source Data'!U147</f>
        <v>82602363</v>
      </c>
      <c r="H147" s="39">
        <f>'Source Data'!AA147</f>
        <v>89835735</v>
      </c>
      <c r="I147" s="39">
        <f>'Source Data'!AG147</f>
        <v>93241980</v>
      </c>
      <c r="J147" s="39">
        <f>'Source Data'!AM147</f>
        <v>97195659</v>
      </c>
      <c r="K147" s="64">
        <f>'Source Data'!AS147</f>
        <v>95612672</v>
      </c>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row>
    <row r="148" spans="1:47" ht="20" customHeight="1">
      <c r="A148" s="48" t="s">
        <v>308</v>
      </c>
      <c r="B148" s="49">
        <v>25902</v>
      </c>
      <c r="C148" s="50" t="s">
        <v>191</v>
      </c>
      <c r="D148" s="50" t="s">
        <v>79</v>
      </c>
      <c r="E148" s="50" t="s">
        <v>74</v>
      </c>
      <c r="F148" s="39">
        <f>'Source Data'!O148</f>
        <v>6318708</v>
      </c>
      <c r="G148" s="39">
        <f>'Source Data'!U148</f>
        <v>6822565</v>
      </c>
      <c r="H148" s="39">
        <f>'Source Data'!AA148</f>
        <v>7532081</v>
      </c>
      <c r="I148" s="39">
        <f>'Source Data'!AG148</f>
        <v>7987538</v>
      </c>
      <c r="J148" s="39">
        <f>'Source Data'!AM148</f>
        <v>8328056</v>
      </c>
      <c r="K148" s="64">
        <f>'Source Data'!AS148</f>
        <v>8206777</v>
      </c>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row>
    <row r="149" spans="1:47" ht="20" customHeight="1">
      <c r="A149" s="48" t="s">
        <v>309</v>
      </c>
      <c r="B149" s="49">
        <v>161919</v>
      </c>
      <c r="C149" s="50" t="s">
        <v>179</v>
      </c>
      <c r="D149" s="50" t="s">
        <v>79</v>
      </c>
      <c r="E149" s="50" t="s">
        <v>74</v>
      </c>
      <c r="F149" s="39">
        <f>'Source Data'!O149</f>
        <v>1184958</v>
      </c>
      <c r="G149" s="39">
        <f>'Source Data'!U149</f>
        <v>1212683</v>
      </c>
      <c r="H149" s="39">
        <f>'Source Data'!AA149</f>
        <v>1329066</v>
      </c>
      <c r="I149" s="39">
        <f>'Source Data'!AG149</f>
        <v>1381523</v>
      </c>
      <c r="J149" s="39">
        <f>'Source Data'!AM149</f>
        <v>1499368</v>
      </c>
      <c r="K149" s="64">
        <f>'Source Data'!AS149</f>
        <v>1526324</v>
      </c>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row>
    <row r="150" spans="1:47" ht="20" customHeight="1">
      <c r="A150" s="48" t="s">
        <v>310</v>
      </c>
      <c r="B150" s="49">
        <v>21902</v>
      </c>
      <c r="C150" s="50" t="s">
        <v>159</v>
      </c>
      <c r="D150" s="50" t="s">
        <v>79</v>
      </c>
      <c r="E150" s="50" t="s">
        <v>74</v>
      </c>
      <c r="F150" s="39">
        <f>'Source Data'!O150</f>
        <v>31037191</v>
      </c>
      <c r="G150" s="39">
        <f>'Source Data'!U150</f>
        <v>32592850</v>
      </c>
      <c r="H150" s="39">
        <f>'Source Data'!AA150</f>
        <v>34665374</v>
      </c>
      <c r="I150" s="39">
        <f>'Source Data'!AG150</f>
        <v>37084140</v>
      </c>
      <c r="J150" s="39">
        <f>'Source Data'!AM150</f>
        <v>36815965</v>
      </c>
      <c r="K150" s="64">
        <f>'Source Data'!AS150</f>
        <v>39819817</v>
      </c>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row>
    <row r="151" spans="1:47" ht="20" customHeight="1">
      <c r="A151" s="48" t="s">
        <v>311</v>
      </c>
      <c r="B151" s="49">
        <v>119901</v>
      </c>
      <c r="C151" s="50" t="s">
        <v>312</v>
      </c>
      <c r="D151" s="50" t="s">
        <v>79</v>
      </c>
      <c r="E151" s="50" t="s">
        <v>74</v>
      </c>
      <c r="F151" s="39">
        <f>'Source Data'!O151</f>
        <v>456926</v>
      </c>
      <c r="G151" s="39">
        <f>'Source Data'!U151</f>
        <v>449192</v>
      </c>
      <c r="H151" s="39">
        <f>'Source Data'!AA151</f>
        <v>551867</v>
      </c>
      <c r="I151" s="39">
        <f>'Source Data'!AG151</f>
        <v>544220</v>
      </c>
      <c r="J151" s="39">
        <f>'Source Data'!AM151</f>
        <v>600256</v>
      </c>
      <c r="K151" s="64">
        <f>'Source Data'!AS151</f>
        <v>624364</v>
      </c>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row>
    <row r="152" spans="1:47" ht="20" customHeight="1">
      <c r="A152" s="48" t="s">
        <v>313</v>
      </c>
      <c r="B152" s="49">
        <v>166907</v>
      </c>
      <c r="C152" s="50" t="s">
        <v>314</v>
      </c>
      <c r="D152" s="50" t="s">
        <v>79</v>
      </c>
      <c r="E152" s="50" t="s">
        <v>74</v>
      </c>
      <c r="F152" s="39">
        <f>'Source Data'!O152</f>
        <v>232415</v>
      </c>
      <c r="G152" s="39">
        <f>'Source Data'!U152</f>
        <v>263547</v>
      </c>
      <c r="H152" s="39">
        <f>'Source Data'!AA152</f>
        <v>303619</v>
      </c>
      <c r="I152" s="39">
        <f>'Source Data'!AG152</f>
        <v>332782</v>
      </c>
      <c r="J152" s="39">
        <f>'Source Data'!AM152</f>
        <v>363908</v>
      </c>
      <c r="K152" s="64">
        <f>'Source Data'!AS152</f>
        <v>360201</v>
      </c>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row>
    <row r="153" spans="1:47" ht="20" customHeight="1">
      <c r="A153" s="48" t="s">
        <v>315</v>
      </c>
      <c r="B153" s="49">
        <v>186901</v>
      </c>
      <c r="C153" s="50" t="s">
        <v>316</v>
      </c>
      <c r="D153" s="50" t="s">
        <v>79</v>
      </c>
      <c r="E153" s="50" t="s">
        <v>74</v>
      </c>
      <c r="F153" s="39">
        <f>'Source Data'!O153</f>
        <v>451619</v>
      </c>
      <c r="G153" s="39">
        <f>'Source Data'!U153</f>
        <v>502568</v>
      </c>
      <c r="H153" s="39">
        <f>'Source Data'!AA153</f>
        <v>599726</v>
      </c>
      <c r="I153" s="39">
        <f>'Source Data'!AG153</f>
        <v>693677</v>
      </c>
      <c r="J153" s="39">
        <f>'Source Data'!AM153</f>
        <v>738362</v>
      </c>
      <c r="K153" s="64">
        <f>'Source Data'!AS153</f>
        <v>950900</v>
      </c>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row>
    <row r="154" spans="1:47" ht="20" customHeight="1">
      <c r="A154" s="48" t="s">
        <v>317</v>
      </c>
      <c r="B154" s="49">
        <v>145901</v>
      </c>
      <c r="C154" s="50" t="s">
        <v>318</v>
      </c>
      <c r="D154" s="50" t="s">
        <v>79</v>
      </c>
      <c r="E154" s="50" t="s">
        <v>74</v>
      </c>
      <c r="F154" s="39">
        <f>'Source Data'!O154</f>
        <v>1378460</v>
      </c>
      <c r="G154" s="39">
        <f>'Source Data'!U154</f>
        <v>1590887</v>
      </c>
      <c r="H154" s="39">
        <f>'Source Data'!AA154</f>
        <v>1798308</v>
      </c>
      <c r="I154" s="39">
        <f>'Source Data'!AG154</f>
        <v>2079872</v>
      </c>
      <c r="J154" s="39">
        <f>'Source Data'!AM154</f>
        <v>2351906</v>
      </c>
      <c r="K154" s="64">
        <f>'Source Data'!AS154</f>
        <v>2385461</v>
      </c>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row>
    <row r="155" spans="1:47" ht="20" customHeight="1">
      <c r="A155" s="48" t="s">
        <v>319</v>
      </c>
      <c r="B155" s="49">
        <v>212902</v>
      </c>
      <c r="C155" s="50" t="s">
        <v>157</v>
      </c>
      <c r="D155" s="50" t="s">
        <v>79</v>
      </c>
      <c r="E155" s="50" t="s">
        <v>74</v>
      </c>
      <c r="F155" s="39">
        <f>'Source Data'!O155</f>
        <v>2948734</v>
      </c>
      <c r="G155" s="39">
        <f>'Source Data'!U155</f>
        <v>3414818</v>
      </c>
      <c r="H155" s="39">
        <f>'Source Data'!AA155</f>
        <v>3698238</v>
      </c>
      <c r="I155" s="39">
        <f>'Source Data'!AG155</f>
        <v>4302776</v>
      </c>
      <c r="J155" s="39">
        <f>'Source Data'!AM155</f>
        <v>4407684</v>
      </c>
      <c r="K155" s="64">
        <f>'Source Data'!AS155</f>
        <v>4473813</v>
      </c>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row>
    <row r="156" spans="1:47" ht="20" customHeight="1">
      <c r="A156" s="48" t="s">
        <v>320</v>
      </c>
      <c r="B156" s="49">
        <v>121903</v>
      </c>
      <c r="C156" s="50" t="s">
        <v>299</v>
      </c>
      <c r="D156" s="50" t="s">
        <v>79</v>
      </c>
      <c r="E156" s="50" t="s">
        <v>74</v>
      </c>
      <c r="F156" s="39">
        <f>'Source Data'!O156</f>
        <v>2334957</v>
      </c>
      <c r="G156" s="39">
        <f>'Source Data'!U156</f>
        <v>2429973</v>
      </c>
      <c r="H156" s="39">
        <f>'Source Data'!AA156</f>
        <v>2780348</v>
      </c>
      <c r="I156" s="39">
        <f>'Source Data'!AG156</f>
        <v>2899041</v>
      </c>
      <c r="J156" s="39">
        <f>'Source Data'!AM156</f>
        <v>3300982</v>
      </c>
      <c r="K156" s="64">
        <f>'Source Data'!AS156</f>
        <v>3497581</v>
      </c>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row>
    <row r="157" spans="1:47" ht="20" customHeight="1">
      <c r="A157" s="48" t="s">
        <v>321</v>
      </c>
      <c r="B157" s="49">
        <v>243901</v>
      </c>
      <c r="C157" s="50" t="s">
        <v>322</v>
      </c>
      <c r="D157" s="50" t="s">
        <v>79</v>
      </c>
      <c r="E157" s="50" t="s">
        <v>74</v>
      </c>
      <c r="F157" s="39">
        <f>'Source Data'!O157</f>
        <v>4552806</v>
      </c>
      <c r="G157" s="39">
        <f>'Source Data'!U157</f>
        <v>4183670</v>
      </c>
      <c r="H157" s="39">
        <f>'Source Data'!AA157</f>
        <v>5109378</v>
      </c>
      <c r="I157" s="39">
        <f>'Source Data'!AG157</f>
        <v>5429605</v>
      </c>
      <c r="J157" s="39">
        <f>'Source Data'!AM157</f>
        <v>5998851</v>
      </c>
      <c r="K157" s="64">
        <f>'Source Data'!AS157</f>
        <v>6387122</v>
      </c>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row>
    <row r="158" spans="1:47" ht="20" customHeight="1">
      <c r="A158" s="48" t="s">
        <v>323</v>
      </c>
      <c r="B158" s="49">
        <v>176901</v>
      </c>
      <c r="C158" s="50" t="s">
        <v>324</v>
      </c>
      <c r="D158" s="50" t="s">
        <v>79</v>
      </c>
      <c r="E158" s="50" t="s">
        <v>74</v>
      </c>
      <c r="F158" s="39">
        <f>'Source Data'!O158</f>
        <v>631177</v>
      </c>
      <c r="G158" s="39">
        <f>'Source Data'!U158</f>
        <v>647256</v>
      </c>
      <c r="H158" s="39">
        <f>'Source Data'!AA158</f>
        <v>648679</v>
      </c>
      <c r="I158" s="39">
        <f>'Source Data'!AG158</f>
        <v>667002</v>
      </c>
      <c r="J158" s="39">
        <f>'Source Data'!AM158</f>
        <v>709578</v>
      </c>
      <c r="K158" s="64">
        <f>'Source Data'!AS158</f>
        <v>667256</v>
      </c>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row>
    <row r="159" spans="1:47" ht="20" customHeight="1">
      <c r="A159" s="48" t="s">
        <v>325</v>
      </c>
      <c r="B159" s="49">
        <v>126902</v>
      </c>
      <c r="C159" s="50" t="s">
        <v>118</v>
      </c>
      <c r="D159" s="50" t="s">
        <v>79</v>
      </c>
      <c r="E159" s="50" t="s">
        <v>74</v>
      </c>
      <c r="F159" s="39">
        <f>'Source Data'!O159</f>
        <v>13006215</v>
      </c>
      <c r="G159" s="39">
        <f>'Source Data'!U159</f>
        <v>14134788</v>
      </c>
      <c r="H159" s="39">
        <f>'Source Data'!AA159</f>
        <v>15958457</v>
      </c>
      <c r="I159" s="39">
        <f>'Source Data'!AG159</f>
        <v>17232620</v>
      </c>
      <c r="J159" s="39">
        <f>'Source Data'!AM159</f>
        <v>19178792</v>
      </c>
      <c r="K159" s="64">
        <f>'Source Data'!AS159</f>
        <v>19130882</v>
      </c>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row>
    <row r="160" spans="1:47" ht="20" customHeight="1">
      <c r="A160" s="48" t="s">
        <v>326</v>
      </c>
      <c r="B160" s="49">
        <v>27903</v>
      </c>
      <c r="C160" s="50" t="s">
        <v>327</v>
      </c>
      <c r="D160" s="50" t="s">
        <v>79</v>
      </c>
      <c r="E160" s="50" t="s">
        <v>74</v>
      </c>
      <c r="F160" s="39">
        <f>'Source Data'!O160</f>
        <v>6325504</v>
      </c>
      <c r="G160" s="39">
        <f>'Source Data'!U160</f>
        <v>6512052</v>
      </c>
      <c r="H160" s="39">
        <f>'Source Data'!AA160</f>
        <v>7399081</v>
      </c>
      <c r="I160" s="39">
        <f>'Source Data'!AG160</f>
        <v>7157419</v>
      </c>
      <c r="J160" s="39">
        <f>'Source Data'!AM160</f>
        <v>7383309</v>
      </c>
      <c r="K160" s="64">
        <f>'Source Data'!AS160</f>
        <v>7499607</v>
      </c>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row>
    <row r="161" spans="1:47" ht="20" customHeight="1">
      <c r="A161" s="48" t="s">
        <v>328</v>
      </c>
      <c r="B161" s="49">
        <v>71801</v>
      </c>
      <c r="C161" s="50" t="s">
        <v>141</v>
      </c>
      <c r="D161" s="50" t="s">
        <v>71</v>
      </c>
      <c r="E161" s="50" t="s">
        <v>74</v>
      </c>
      <c r="F161" s="39">
        <f>'Source Data'!O161</f>
        <v>1013961</v>
      </c>
      <c r="G161" s="39">
        <f>'Source Data'!U161</f>
        <v>2027187</v>
      </c>
      <c r="H161" s="39">
        <f>'Source Data'!AA161</f>
        <v>1960687</v>
      </c>
      <c r="I161" s="39">
        <f>'Source Data'!AG161</f>
        <v>2052602</v>
      </c>
      <c r="J161" s="39">
        <f>'Source Data'!AM161</f>
        <v>2186758</v>
      </c>
      <c r="K161" s="64">
        <f>'Source Data'!AS161</f>
        <v>2361003</v>
      </c>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row>
    <row r="162" spans="1:47" ht="20" customHeight="1">
      <c r="A162" s="48" t="s">
        <v>329</v>
      </c>
      <c r="B162" s="49">
        <v>239903</v>
      </c>
      <c r="C162" s="50" t="s">
        <v>284</v>
      </c>
      <c r="D162" s="50" t="s">
        <v>79</v>
      </c>
      <c r="E162" s="50" t="s">
        <v>74</v>
      </c>
      <c r="F162" s="39">
        <f>'Source Data'!O162</f>
        <v>654070</v>
      </c>
      <c r="G162" s="39">
        <f>'Source Data'!U162</f>
        <v>823408</v>
      </c>
      <c r="H162" s="39">
        <f>'Source Data'!AA162</f>
        <v>842560</v>
      </c>
      <c r="I162" s="39">
        <f>'Source Data'!AG162</f>
        <v>967811</v>
      </c>
      <c r="J162" s="39">
        <f>'Source Data'!AM162</f>
        <v>1143645</v>
      </c>
      <c r="K162" s="64">
        <f>'Source Data'!AS162</f>
        <v>1179743</v>
      </c>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row>
    <row r="163" spans="1:47" ht="20" customHeight="1">
      <c r="A163" s="48" t="s">
        <v>330</v>
      </c>
      <c r="B163" s="49">
        <v>188904</v>
      </c>
      <c r="C163" s="50" t="s">
        <v>124</v>
      </c>
      <c r="D163" s="50" t="s">
        <v>79</v>
      </c>
      <c r="E163" s="50" t="s">
        <v>74</v>
      </c>
      <c r="F163" s="39">
        <f>'Source Data'!O163</f>
        <v>1886937</v>
      </c>
      <c r="G163" s="39">
        <f>'Source Data'!U163</f>
        <v>1925935</v>
      </c>
      <c r="H163" s="39">
        <f>'Source Data'!AA163</f>
        <v>2484959</v>
      </c>
      <c r="I163" s="39">
        <f>'Source Data'!AG163</f>
        <v>2600728</v>
      </c>
      <c r="J163" s="39">
        <f>'Source Data'!AM163</f>
        <v>2744093</v>
      </c>
      <c r="K163" s="64">
        <f>'Source Data'!AS163</f>
        <v>3628388</v>
      </c>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row>
    <row r="164" spans="1:47" ht="20" customHeight="1">
      <c r="A164" s="48" t="s">
        <v>331</v>
      </c>
      <c r="B164" s="49">
        <v>109902</v>
      </c>
      <c r="C164" s="50" t="s">
        <v>78</v>
      </c>
      <c r="D164" s="50" t="s">
        <v>79</v>
      </c>
      <c r="E164" s="50" t="s">
        <v>74</v>
      </c>
      <c r="F164" s="39">
        <f>'Source Data'!O164</f>
        <v>302875</v>
      </c>
      <c r="G164" s="39">
        <f>'Source Data'!U164</f>
        <v>299121</v>
      </c>
      <c r="H164" s="39">
        <f>'Source Data'!AA164</f>
        <v>370254</v>
      </c>
      <c r="I164" s="39">
        <f>'Source Data'!AG164</f>
        <v>414003</v>
      </c>
      <c r="J164" s="39">
        <f>'Source Data'!AM164</f>
        <v>435881</v>
      </c>
      <c r="K164" s="64">
        <f>'Source Data'!AS164</f>
        <v>386568</v>
      </c>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row>
    <row r="165" spans="1:47" ht="20" customHeight="1">
      <c r="A165" s="48" t="s">
        <v>332</v>
      </c>
      <c r="B165" s="49">
        <v>116901</v>
      </c>
      <c r="C165" s="50" t="s">
        <v>237</v>
      </c>
      <c r="D165" s="50" t="s">
        <v>79</v>
      </c>
      <c r="E165" s="50" t="s">
        <v>74</v>
      </c>
      <c r="F165" s="39">
        <f>'Source Data'!O165</f>
        <v>1804044</v>
      </c>
      <c r="G165" s="39">
        <f>'Source Data'!U165</f>
        <v>2166862</v>
      </c>
      <c r="H165" s="39">
        <f>'Source Data'!AA165</f>
        <v>2525863</v>
      </c>
      <c r="I165" s="39">
        <f>'Source Data'!AG165</f>
        <v>3892877</v>
      </c>
      <c r="J165" s="39">
        <f>'Source Data'!AM165</f>
        <v>4685946</v>
      </c>
      <c r="K165" s="64">
        <f>'Source Data'!AS165</f>
        <v>5106148</v>
      </c>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row>
    <row r="166" spans="1:47" ht="20" customHeight="1">
      <c r="A166" s="48" t="s">
        <v>333</v>
      </c>
      <c r="B166" s="49">
        <v>178903</v>
      </c>
      <c r="C166" s="50" t="s">
        <v>97</v>
      </c>
      <c r="D166" s="50" t="s">
        <v>79</v>
      </c>
      <c r="E166" s="50" t="s">
        <v>74</v>
      </c>
      <c r="F166" s="39">
        <f>'Source Data'!O166</f>
        <v>6274322</v>
      </c>
      <c r="G166" s="39">
        <f>'Source Data'!U166</f>
        <v>6423387</v>
      </c>
      <c r="H166" s="39">
        <f>'Source Data'!AA166</f>
        <v>7312829</v>
      </c>
      <c r="I166" s="39">
        <f>'Source Data'!AG166</f>
        <v>8473681</v>
      </c>
      <c r="J166" s="39">
        <f>'Source Data'!AM166</f>
        <v>8687860</v>
      </c>
      <c r="K166" s="64">
        <f>'Source Data'!AS166</f>
        <v>8291840</v>
      </c>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row>
    <row r="167" spans="1:47" ht="20" customHeight="1">
      <c r="A167" s="48" t="s">
        <v>334</v>
      </c>
      <c r="B167" s="49">
        <v>26901</v>
      </c>
      <c r="C167" s="50" t="s">
        <v>335</v>
      </c>
      <c r="D167" s="50" t="s">
        <v>79</v>
      </c>
      <c r="E167" s="50" t="s">
        <v>74</v>
      </c>
      <c r="F167" s="39">
        <f>'Source Data'!O167</f>
        <v>2783039</v>
      </c>
      <c r="G167" s="39">
        <f>'Source Data'!U167</f>
        <v>3067136</v>
      </c>
      <c r="H167" s="39">
        <f>'Source Data'!AA167</f>
        <v>3416562</v>
      </c>
      <c r="I167" s="39">
        <f>'Source Data'!AG167</f>
        <v>3788354</v>
      </c>
      <c r="J167" s="39">
        <f>'Source Data'!AM167</f>
        <v>4071906</v>
      </c>
      <c r="K167" s="64">
        <f>'Source Data'!AS167</f>
        <v>4020274</v>
      </c>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row>
    <row r="168" spans="1:47" ht="20" customHeight="1">
      <c r="A168" s="48" t="s">
        <v>336</v>
      </c>
      <c r="B168" s="49">
        <v>29901</v>
      </c>
      <c r="C168" s="50" t="s">
        <v>337</v>
      </c>
      <c r="D168" s="50" t="s">
        <v>79</v>
      </c>
      <c r="E168" s="50" t="s">
        <v>74</v>
      </c>
      <c r="F168" s="39">
        <f>'Source Data'!O168</f>
        <v>7211055</v>
      </c>
      <c r="G168" s="39">
        <f>'Source Data'!U168</f>
        <v>7289866</v>
      </c>
      <c r="H168" s="39">
        <f>'Source Data'!AA168</f>
        <v>8401772</v>
      </c>
      <c r="I168" s="39">
        <f>'Source Data'!AG168</f>
        <v>9553392</v>
      </c>
      <c r="J168" s="39">
        <f>'Source Data'!AM168</f>
        <v>9194704</v>
      </c>
      <c r="K168" s="64">
        <f>'Source Data'!AS168</f>
        <v>9041672</v>
      </c>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row>
    <row r="169" spans="1:47" ht="20" customHeight="1">
      <c r="A169" s="48" t="s">
        <v>338</v>
      </c>
      <c r="B169" s="49">
        <v>49905</v>
      </c>
      <c r="C169" s="50" t="s">
        <v>339</v>
      </c>
      <c r="D169" s="50" t="s">
        <v>79</v>
      </c>
      <c r="E169" s="50" t="s">
        <v>74</v>
      </c>
      <c r="F169" s="39">
        <f>'Source Data'!O169</f>
        <v>1455727</v>
      </c>
      <c r="G169" s="39">
        <f>'Source Data'!U169</f>
        <v>1628408</v>
      </c>
      <c r="H169" s="39">
        <f>'Source Data'!AA169</f>
        <v>1785634</v>
      </c>
      <c r="I169" s="39">
        <f>'Source Data'!AG169</f>
        <v>1996803</v>
      </c>
      <c r="J169" s="39">
        <f>'Source Data'!AM169</f>
        <v>2169657</v>
      </c>
      <c r="K169" s="64">
        <f>'Source Data'!AS169</f>
        <v>2179174</v>
      </c>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row>
    <row r="170" spans="1:47" ht="20" customHeight="1">
      <c r="A170" s="48" t="s">
        <v>340</v>
      </c>
      <c r="B170" s="49">
        <v>198902</v>
      </c>
      <c r="C170" s="50" t="s">
        <v>282</v>
      </c>
      <c r="D170" s="50" t="s">
        <v>79</v>
      </c>
      <c r="E170" s="50" t="s">
        <v>74</v>
      </c>
      <c r="F170" s="39">
        <f>'Source Data'!O170</f>
        <v>304291</v>
      </c>
      <c r="G170" s="39">
        <f>'Source Data'!U170</f>
        <v>353342</v>
      </c>
      <c r="H170" s="39">
        <f>'Source Data'!AA170</f>
        <v>419028</v>
      </c>
      <c r="I170" s="39">
        <f>'Source Data'!AG170</f>
        <v>478988</v>
      </c>
      <c r="J170" s="39">
        <f>'Source Data'!AM170</f>
        <v>498058</v>
      </c>
      <c r="K170" s="64">
        <f>'Source Data'!AS170</f>
        <v>420440</v>
      </c>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row>
    <row r="171" spans="1:47" ht="20" customHeight="1">
      <c r="A171" s="48" t="s">
        <v>341</v>
      </c>
      <c r="B171" s="49">
        <v>101837</v>
      </c>
      <c r="C171" s="50" t="s">
        <v>76</v>
      </c>
      <c r="D171" s="50" t="s">
        <v>71</v>
      </c>
      <c r="E171" s="50" t="s">
        <v>74</v>
      </c>
      <c r="F171" s="39">
        <f>'Source Data'!O171</f>
        <v>418487</v>
      </c>
      <c r="G171" s="39">
        <f>'Source Data'!U171</f>
        <v>420100</v>
      </c>
      <c r="H171" s="39">
        <f>'Source Data'!AA171</f>
        <v>439820</v>
      </c>
      <c r="I171" s="39">
        <f>'Source Data'!AG171</f>
        <v>512412</v>
      </c>
      <c r="J171" s="39">
        <f>'Source Data'!AM171</f>
        <v>565548</v>
      </c>
      <c r="K171" s="64">
        <f>'Source Data'!AS171</f>
        <v>631443</v>
      </c>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row>
    <row r="172" spans="1:47" ht="20" customHeight="1">
      <c r="A172" s="48" t="s">
        <v>342</v>
      </c>
      <c r="B172" s="49">
        <v>166901</v>
      </c>
      <c r="C172" s="50" t="s">
        <v>314</v>
      </c>
      <c r="D172" s="50" t="s">
        <v>79</v>
      </c>
      <c r="E172" s="50" t="s">
        <v>74</v>
      </c>
      <c r="F172" s="39">
        <f>'Source Data'!O172</f>
        <v>2199272</v>
      </c>
      <c r="G172" s="39">
        <f>'Source Data'!U172</f>
        <v>2365484</v>
      </c>
      <c r="H172" s="39">
        <f>'Source Data'!AA172</f>
        <v>2424193</v>
      </c>
      <c r="I172" s="39">
        <f>'Source Data'!AG172</f>
        <v>2360415</v>
      </c>
      <c r="J172" s="39">
        <f>'Source Data'!AM172</f>
        <v>2469295</v>
      </c>
      <c r="K172" s="64">
        <f>'Source Data'!AS172</f>
        <v>2931173</v>
      </c>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row>
    <row r="173" spans="1:47" ht="20" customHeight="1">
      <c r="A173" s="48" t="s">
        <v>343</v>
      </c>
      <c r="B173" s="49">
        <v>116910</v>
      </c>
      <c r="C173" s="50" t="s">
        <v>237</v>
      </c>
      <c r="D173" s="50" t="s">
        <v>79</v>
      </c>
      <c r="E173" s="50" t="s">
        <v>74</v>
      </c>
      <c r="F173" s="39">
        <f>'Source Data'!O173</f>
        <v>513676</v>
      </c>
      <c r="G173" s="39">
        <f>'Source Data'!U173</f>
        <v>523647</v>
      </c>
      <c r="H173" s="39">
        <f>'Source Data'!AA173</f>
        <v>619352</v>
      </c>
      <c r="I173" s="39">
        <f>'Source Data'!AG173</f>
        <v>703005</v>
      </c>
      <c r="J173" s="39">
        <f>'Source Data'!AM173</f>
        <v>692516</v>
      </c>
      <c r="K173" s="64">
        <f>'Source Data'!AS173</f>
        <v>774889</v>
      </c>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row>
    <row r="174" spans="1:47" ht="20" customHeight="1">
      <c r="A174" s="48" t="s">
        <v>344</v>
      </c>
      <c r="B174" s="49">
        <v>106901</v>
      </c>
      <c r="C174" s="50" t="s">
        <v>345</v>
      </c>
      <c r="D174" s="50" t="s">
        <v>79</v>
      </c>
      <c r="E174" s="50" t="s">
        <v>74</v>
      </c>
      <c r="F174" s="39">
        <f>'Source Data'!O174</f>
        <v>1770575</v>
      </c>
      <c r="G174" s="39">
        <f>'Source Data'!U174</f>
        <v>1888805</v>
      </c>
      <c r="H174" s="39">
        <f>'Source Data'!AA174</f>
        <v>2055320</v>
      </c>
      <c r="I174" s="39">
        <f>'Source Data'!AG174</f>
        <v>2182233</v>
      </c>
      <c r="J174" s="39">
        <f>'Source Data'!AM174</f>
        <v>2283968</v>
      </c>
      <c r="K174" s="64">
        <f>'Source Data'!AS174</f>
        <v>2399322</v>
      </c>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row>
    <row r="175" spans="1:47" ht="20" customHeight="1">
      <c r="A175" s="48" t="s">
        <v>346</v>
      </c>
      <c r="B175" s="49">
        <v>234902</v>
      </c>
      <c r="C175" s="50" t="s">
        <v>347</v>
      </c>
      <c r="D175" s="50" t="s">
        <v>79</v>
      </c>
      <c r="E175" s="50" t="s">
        <v>74</v>
      </c>
      <c r="F175" s="39">
        <f>'Source Data'!O175</f>
        <v>2085438</v>
      </c>
      <c r="G175" s="39">
        <f>'Source Data'!U175</f>
        <v>2199913</v>
      </c>
      <c r="H175" s="39">
        <f>'Source Data'!AA175</f>
        <v>2458596</v>
      </c>
      <c r="I175" s="39">
        <f>'Source Data'!AG175</f>
        <v>2680981</v>
      </c>
      <c r="J175" s="39">
        <f>'Source Data'!AM175</f>
        <v>2819395</v>
      </c>
      <c r="K175" s="64">
        <f>'Source Data'!AS175</f>
        <v>2894028</v>
      </c>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row>
    <row r="176" spans="1:47" ht="20" customHeight="1">
      <c r="A176" s="48" t="s">
        <v>348</v>
      </c>
      <c r="B176" s="49">
        <v>71907</v>
      </c>
      <c r="C176" s="50" t="s">
        <v>141</v>
      </c>
      <c r="D176" s="50" t="s">
        <v>79</v>
      </c>
      <c r="E176" s="50" t="s">
        <v>74</v>
      </c>
      <c r="F176" s="39">
        <f>'Source Data'!O176</f>
        <v>12014499</v>
      </c>
      <c r="G176" s="39">
        <f>'Source Data'!U176</f>
        <v>11576744</v>
      </c>
      <c r="H176" s="39">
        <f>'Source Data'!AA176</f>
        <v>12995484</v>
      </c>
      <c r="I176" s="39">
        <f>'Source Data'!AG176</f>
        <v>13482281</v>
      </c>
      <c r="J176" s="39">
        <f>'Source Data'!AM176</f>
        <v>13519552</v>
      </c>
      <c r="K176" s="64">
        <f>'Source Data'!AS176</f>
        <v>12408092</v>
      </c>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row>
    <row r="177" spans="1:47" ht="20" customHeight="1">
      <c r="A177" s="48" t="s">
        <v>349</v>
      </c>
      <c r="B177" s="49">
        <v>191901</v>
      </c>
      <c r="C177" s="50" t="s">
        <v>350</v>
      </c>
      <c r="D177" s="50" t="s">
        <v>79</v>
      </c>
      <c r="E177" s="50" t="s">
        <v>74</v>
      </c>
      <c r="F177" s="39">
        <f>'Source Data'!O177</f>
        <v>10689713</v>
      </c>
      <c r="G177" s="39">
        <f>'Source Data'!U177</f>
        <v>11642966</v>
      </c>
      <c r="H177" s="39">
        <f>'Source Data'!AA177</f>
        <v>13848202</v>
      </c>
      <c r="I177" s="39">
        <f>'Source Data'!AG177</f>
        <v>16321054</v>
      </c>
      <c r="J177" s="39">
        <f>'Source Data'!AM177</f>
        <v>17525662</v>
      </c>
      <c r="K177" s="64">
        <f>'Source Data'!AS177</f>
        <v>20056078</v>
      </c>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row>
    <row r="178" spans="1:47" ht="20" customHeight="1">
      <c r="A178" s="48" t="s">
        <v>351</v>
      </c>
      <c r="B178" s="49">
        <v>201913</v>
      </c>
      <c r="C178" s="50" t="s">
        <v>352</v>
      </c>
      <c r="D178" s="50" t="s">
        <v>79</v>
      </c>
      <c r="E178" s="50" t="s">
        <v>74</v>
      </c>
      <c r="F178" s="39">
        <f>'Source Data'!O178</f>
        <v>829972</v>
      </c>
      <c r="G178" s="39">
        <f>'Source Data'!U178</f>
        <v>906661</v>
      </c>
      <c r="H178" s="39">
        <f>'Source Data'!AA178</f>
        <v>1052570</v>
      </c>
      <c r="I178" s="39">
        <f>'Source Data'!AG178</f>
        <v>1214282</v>
      </c>
      <c r="J178" s="39">
        <f>'Source Data'!AM178</f>
        <v>1202679</v>
      </c>
      <c r="K178" s="64">
        <f>'Source Data'!AS178</f>
        <v>1252681</v>
      </c>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row>
    <row r="179" spans="1:47" ht="20" customHeight="1">
      <c r="A179" s="48" t="s">
        <v>353</v>
      </c>
      <c r="B179" s="49">
        <v>64903</v>
      </c>
      <c r="C179" s="50" t="s">
        <v>354</v>
      </c>
      <c r="D179" s="50" t="s">
        <v>79</v>
      </c>
      <c r="E179" s="50" t="s">
        <v>74</v>
      </c>
      <c r="F179" s="39">
        <f>'Source Data'!O179</f>
        <v>4166530</v>
      </c>
      <c r="G179" s="39">
        <f>'Source Data'!U179</f>
        <v>4329232</v>
      </c>
      <c r="H179" s="39">
        <f>'Source Data'!AA179</f>
        <v>4857772</v>
      </c>
      <c r="I179" s="39">
        <f>'Source Data'!AG179</f>
        <v>5722980</v>
      </c>
      <c r="J179" s="39">
        <f>'Source Data'!AM179</f>
        <v>5760501</v>
      </c>
      <c r="K179" s="64">
        <f>'Source Data'!AS179</f>
        <v>5777514</v>
      </c>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row>
    <row r="180" spans="1:47" ht="20" customHeight="1">
      <c r="A180" s="48" t="s">
        <v>355</v>
      </c>
      <c r="B180" s="49">
        <v>220919</v>
      </c>
      <c r="C180" s="50" t="s">
        <v>91</v>
      </c>
      <c r="D180" s="50" t="s">
        <v>79</v>
      </c>
      <c r="E180" s="50" t="s">
        <v>74</v>
      </c>
      <c r="F180" s="39">
        <f>'Source Data'!O180</f>
        <v>11075444</v>
      </c>
      <c r="G180" s="39">
        <f>'Source Data'!U180</f>
        <v>11422525</v>
      </c>
      <c r="H180" s="39">
        <f>'Source Data'!AA180</f>
        <v>12588841</v>
      </c>
      <c r="I180" s="39">
        <f>'Source Data'!AG180</f>
        <v>13089206</v>
      </c>
      <c r="J180" s="39">
        <f>'Source Data'!AM180</f>
        <v>12910897</v>
      </c>
      <c r="K180" s="64">
        <f>'Source Data'!AS180</f>
        <v>13351915</v>
      </c>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row>
    <row r="181" spans="1:47" ht="20" customHeight="1">
      <c r="A181" s="48" t="s">
        <v>356</v>
      </c>
      <c r="B181" s="49">
        <v>57903</v>
      </c>
      <c r="C181" s="50" t="s">
        <v>70</v>
      </c>
      <c r="D181" s="50" t="s">
        <v>79</v>
      </c>
      <c r="E181" s="50" t="s">
        <v>74</v>
      </c>
      <c r="F181" s="39">
        <f>'Source Data'!O181</f>
        <v>32783945</v>
      </c>
      <c r="G181" s="39">
        <f>'Source Data'!U181</f>
        <v>35281763</v>
      </c>
      <c r="H181" s="39">
        <f>'Source Data'!AA181</f>
        <v>41964146</v>
      </c>
      <c r="I181" s="39">
        <f>'Source Data'!AG181</f>
        <v>44592863</v>
      </c>
      <c r="J181" s="39">
        <f>'Source Data'!AM181</f>
        <v>45235731</v>
      </c>
      <c r="K181" s="64">
        <f>'Source Data'!AS181</f>
        <v>45123366</v>
      </c>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row>
    <row r="182" spans="1:47" ht="20" customHeight="1">
      <c r="A182" s="48" t="s">
        <v>357</v>
      </c>
      <c r="B182" s="49">
        <v>183902</v>
      </c>
      <c r="C182" s="50" t="s">
        <v>204</v>
      </c>
      <c r="D182" s="50" t="s">
        <v>79</v>
      </c>
      <c r="E182" s="50" t="s">
        <v>74</v>
      </c>
      <c r="F182" s="39">
        <f>'Source Data'!O182</f>
        <v>4583797</v>
      </c>
      <c r="G182" s="39">
        <f>'Source Data'!U182</f>
        <v>5202765</v>
      </c>
      <c r="H182" s="39">
        <f>'Source Data'!AA182</f>
        <v>6504611</v>
      </c>
      <c r="I182" s="39">
        <f>'Source Data'!AG182</f>
        <v>6876175</v>
      </c>
      <c r="J182" s="39">
        <f>'Source Data'!AM182</f>
        <v>7051591</v>
      </c>
      <c r="K182" s="64">
        <f>'Source Data'!AS182</f>
        <v>6944754</v>
      </c>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row>
    <row r="183" spans="1:47" ht="20" customHeight="1">
      <c r="A183" s="48" t="s">
        <v>358</v>
      </c>
      <c r="B183" s="49">
        <v>220917</v>
      </c>
      <c r="C183" s="50" t="s">
        <v>91</v>
      </c>
      <c r="D183" s="50" t="s">
        <v>79</v>
      </c>
      <c r="E183" s="50" t="s">
        <v>74</v>
      </c>
      <c r="F183" s="39">
        <f>'Source Data'!O183</f>
        <v>4491602</v>
      </c>
      <c r="G183" s="39">
        <f>'Source Data'!U183</f>
        <v>4655593</v>
      </c>
      <c r="H183" s="39">
        <f>'Source Data'!AA183</f>
        <v>5141316</v>
      </c>
      <c r="I183" s="39">
        <f>'Source Data'!AG183</f>
        <v>5797031</v>
      </c>
      <c r="J183" s="39">
        <f>'Source Data'!AM183</f>
        <v>6481541</v>
      </c>
      <c r="K183" s="64">
        <f>'Source Data'!AS183</f>
        <v>6611005</v>
      </c>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row>
    <row r="184" spans="1:47" ht="20" customHeight="1">
      <c r="A184" s="48" t="s">
        <v>359</v>
      </c>
      <c r="B184" s="49">
        <v>1902</v>
      </c>
      <c r="C184" s="50" t="s">
        <v>360</v>
      </c>
      <c r="D184" s="50" t="s">
        <v>79</v>
      </c>
      <c r="E184" s="50" t="s">
        <v>74</v>
      </c>
      <c r="F184" s="39">
        <f>'Source Data'!O184</f>
        <v>974925</v>
      </c>
      <c r="G184" s="39">
        <f>'Source Data'!U184</f>
        <v>1037819</v>
      </c>
      <c r="H184" s="39">
        <f>'Source Data'!AA184</f>
        <v>1271431</v>
      </c>
      <c r="I184" s="39">
        <f>'Source Data'!AG184</f>
        <v>1363705</v>
      </c>
      <c r="J184" s="39">
        <f>'Source Data'!AM184</f>
        <v>1388817</v>
      </c>
      <c r="K184" s="64">
        <f>'Source Data'!AS184</f>
        <v>1362286</v>
      </c>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row>
    <row r="185" spans="1:47" ht="20" customHeight="1">
      <c r="A185" s="48" t="s">
        <v>361</v>
      </c>
      <c r="B185" s="49">
        <v>57904</v>
      </c>
      <c r="C185" s="50" t="s">
        <v>70</v>
      </c>
      <c r="D185" s="50" t="s">
        <v>79</v>
      </c>
      <c r="E185" s="50" t="s">
        <v>74</v>
      </c>
      <c r="F185" s="39">
        <f>'Source Data'!O185</f>
        <v>9763181</v>
      </c>
      <c r="G185" s="39">
        <f>'Source Data'!U185</f>
        <v>9475790</v>
      </c>
      <c r="H185" s="39">
        <f>'Source Data'!AA185</f>
        <v>10974978</v>
      </c>
      <c r="I185" s="39">
        <f>'Source Data'!AG185</f>
        <v>11770493</v>
      </c>
      <c r="J185" s="39">
        <f>'Source Data'!AM185</f>
        <v>12658894</v>
      </c>
      <c r="K185" s="64">
        <f>'Source Data'!AS185</f>
        <v>12907802</v>
      </c>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row>
    <row r="186" spans="1:47" ht="20" customHeight="1">
      <c r="A186" s="48" t="s">
        <v>362</v>
      </c>
      <c r="B186" s="49">
        <v>227817</v>
      </c>
      <c r="C186" s="50" t="s">
        <v>168</v>
      </c>
      <c r="D186" s="50" t="s">
        <v>71</v>
      </c>
      <c r="E186" s="50" t="s">
        <v>74</v>
      </c>
      <c r="F186" s="39">
        <f>'Source Data'!O186</f>
        <v>762558</v>
      </c>
      <c r="G186" s="39">
        <f>'Source Data'!U186</f>
        <v>701040</v>
      </c>
      <c r="H186" s="39">
        <f>'Source Data'!AA186</f>
        <v>963642</v>
      </c>
      <c r="I186" s="39">
        <f>'Source Data'!AG186</f>
        <v>983960</v>
      </c>
      <c r="J186" s="39">
        <f>'Source Data'!AM186</f>
        <v>939012</v>
      </c>
      <c r="K186" s="64">
        <f>'Source Data'!AS186</f>
        <v>873904</v>
      </c>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row>
    <row r="187" spans="1:47" ht="20" customHeight="1">
      <c r="A187" s="48" t="s">
        <v>363</v>
      </c>
      <c r="B187" s="49">
        <v>15845</v>
      </c>
      <c r="C187" s="50" t="s">
        <v>99</v>
      </c>
      <c r="D187" s="50" t="s">
        <v>71</v>
      </c>
      <c r="E187" s="50" t="s">
        <v>292</v>
      </c>
      <c r="F187" s="39">
        <f>'Source Data'!O187</f>
        <v>0</v>
      </c>
      <c r="G187" s="39">
        <f>'Source Data'!U187</f>
        <v>0</v>
      </c>
      <c r="H187" s="39">
        <f>'Source Data'!AA187</f>
        <v>0</v>
      </c>
      <c r="I187" s="39">
        <f>'Source Data'!AG187</f>
        <v>0</v>
      </c>
      <c r="J187" s="39">
        <f>'Source Data'!AM187</f>
        <v>0</v>
      </c>
      <c r="K187" s="64">
        <f>'Source Data'!AS187</f>
        <v>83401</v>
      </c>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row>
    <row r="188" spans="1:47" ht="20" customHeight="1">
      <c r="A188" s="48" t="s">
        <v>364</v>
      </c>
      <c r="B188" s="49">
        <v>116902</v>
      </c>
      <c r="C188" s="50" t="s">
        <v>237</v>
      </c>
      <c r="D188" s="50" t="s">
        <v>79</v>
      </c>
      <c r="E188" s="50" t="s">
        <v>74</v>
      </c>
      <c r="F188" s="39">
        <f>'Source Data'!O188</f>
        <v>766524</v>
      </c>
      <c r="G188" s="39">
        <f>'Source Data'!U188</f>
        <v>853239</v>
      </c>
      <c r="H188" s="39">
        <f>'Source Data'!AA188</f>
        <v>852707</v>
      </c>
      <c r="I188" s="39">
        <f>'Source Data'!AG188</f>
        <v>923394</v>
      </c>
      <c r="J188" s="39">
        <f>'Source Data'!AM188</f>
        <v>971968</v>
      </c>
      <c r="K188" s="64">
        <f>'Source Data'!AS188</f>
        <v>951353</v>
      </c>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row>
    <row r="189" spans="1:47" ht="20" customHeight="1">
      <c r="A189" s="48" t="s">
        <v>365</v>
      </c>
      <c r="B189" s="49">
        <v>43903</v>
      </c>
      <c r="C189" s="50" t="s">
        <v>112</v>
      </c>
      <c r="D189" s="50" t="s">
        <v>79</v>
      </c>
      <c r="E189" s="50" t="s">
        <v>74</v>
      </c>
      <c r="F189" s="39">
        <f>'Source Data'!O189</f>
        <v>4371501</v>
      </c>
      <c r="G189" s="39">
        <f>'Source Data'!U189</f>
        <v>4774157</v>
      </c>
      <c r="H189" s="39">
        <f>'Source Data'!AA189</f>
        <v>5229777</v>
      </c>
      <c r="I189" s="39">
        <f>'Source Data'!AG189</f>
        <v>6384739</v>
      </c>
      <c r="J189" s="39">
        <f>'Source Data'!AM189</f>
        <v>8207344</v>
      </c>
      <c r="K189" s="64">
        <f>'Source Data'!AS189</f>
        <v>9635473</v>
      </c>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row>
    <row r="190" spans="1:47" ht="20" customHeight="1">
      <c r="A190" s="48" t="s">
        <v>366</v>
      </c>
      <c r="B190" s="49">
        <v>210901</v>
      </c>
      <c r="C190" s="50" t="s">
        <v>367</v>
      </c>
      <c r="D190" s="50" t="s">
        <v>79</v>
      </c>
      <c r="E190" s="50" t="s">
        <v>74</v>
      </c>
      <c r="F190" s="39">
        <f>'Source Data'!O190</f>
        <v>3726481</v>
      </c>
      <c r="G190" s="39">
        <f>'Source Data'!U190</f>
        <v>3901050</v>
      </c>
      <c r="H190" s="39">
        <f>'Source Data'!AA190</f>
        <v>4559013</v>
      </c>
      <c r="I190" s="39">
        <f>'Source Data'!AG190</f>
        <v>4585358</v>
      </c>
      <c r="J190" s="39">
        <f>'Source Data'!AM190</f>
        <v>5006909</v>
      </c>
      <c r="K190" s="64">
        <f>'Source Data'!AS190</f>
        <v>4944428</v>
      </c>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row>
    <row r="191" spans="1:47" ht="20" customHeight="1">
      <c r="A191" s="48" t="s">
        <v>368</v>
      </c>
      <c r="B191" s="49">
        <v>133901</v>
      </c>
      <c r="C191" s="50" t="s">
        <v>369</v>
      </c>
      <c r="D191" s="50" t="s">
        <v>79</v>
      </c>
      <c r="E191" s="50" t="s">
        <v>74</v>
      </c>
      <c r="F191" s="39">
        <f>'Source Data'!O191</f>
        <v>906752</v>
      </c>
      <c r="G191" s="39">
        <f>'Source Data'!U191</f>
        <v>1047232</v>
      </c>
      <c r="H191" s="39">
        <f>'Source Data'!AA191</f>
        <v>1079410</v>
      </c>
      <c r="I191" s="39">
        <f>'Source Data'!AG191</f>
        <v>1178145</v>
      </c>
      <c r="J191" s="39">
        <f>'Source Data'!AM191</f>
        <v>1224086</v>
      </c>
      <c r="K191" s="64">
        <f>'Source Data'!AS191</f>
        <v>1188918</v>
      </c>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row>
    <row r="192" spans="1:47" ht="20" customHeight="1">
      <c r="A192" s="48" t="s">
        <v>370</v>
      </c>
      <c r="B192" s="49">
        <v>145902</v>
      </c>
      <c r="C192" s="50" t="s">
        <v>318</v>
      </c>
      <c r="D192" s="50" t="s">
        <v>79</v>
      </c>
      <c r="E192" s="50" t="s">
        <v>74</v>
      </c>
      <c r="F192" s="39">
        <f>'Source Data'!O192</f>
        <v>1227645</v>
      </c>
      <c r="G192" s="39">
        <f>'Source Data'!U192</f>
        <v>1325526</v>
      </c>
      <c r="H192" s="39">
        <f>'Source Data'!AA192</f>
        <v>1479712</v>
      </c>
      <c r="I192" s="39">
        <f>'Source Data'!AG192</f>
        <v>1492301</v>
      </c>
      <c r="J192" s="39">
        <f>'Source Data'!AM192</f>
        <v>1569367</v>
      </c>
      <c r="K192" s="64">
        <f>'Source Data'!AS192</f>
        <v>1670989</v>
      </c>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row>
    <row r="193" spans="1:47" ht="20" customHeight="1">
      <c r="A193" s="48" t="s">
        <v>370</v>
      </c>
      <c r="B193" s="49">
        <v>228904</v>
      </c>
      <c r="C193" s="50" t="s">
        <v>145</v>
      </c>
      <c r="D193" s="50" t="s">
        <v>79</v>
      </c>
      <c r="E193" s="50" t="s">
        <v>74</v>
      </c>
      <c r="F193" s="39">
        <f>'Source Data'!O193</f>
        <v>231543</v>
      </c>
      <c r="G193" s="39">
        <f>'Source Data'!U193</f>
        <v>285064</v>
      </c>
      <c r="H193" s="39">
        <f>'Source Data'!AA193</f>
        <v>337596</v>
      </c>
      <c r="I193" s="39">
        <f>'Source Data'!AG193</f>
        <v>354397</v>
      </c>
      <c r="J193" s="39">
        <f>'Source Data'!AM193</f>
        <v>435823</v>
      </c>
      <c r="K193" s="64">
        <f>'Source Data'!AS193</f>
        <v>429432</v>
      </c>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row>
    <row r="194" spans="1:47" ht="20" customHeight="1">
      <c r="A194" s="48" t="s">
        <v>371</v>
      </c>
      <c r="B194" s="49">
        <v>174908</v>
      </c>
      <c r="C194" s="50" t="s">
        <v>372</v>
      </c>
      <c r="D194" s="50" t="s">
        <v>79</v>
      </c>
      <c r="E194" s="50" t="s">
        <v>74</v>
      </c>
      <c r="F194" s="39">
        <f>'Source Data'!O194</f>
        <v>1449308</v>
      </c>
      <c r="G194" s="39">
        <f>'Source Data'!U194</f>
        <v>1708977</v>
      </c>
      <c r="H194" s="39">
        <f>'Source Data'!AA194</f>
        <v>2217468</v>
      </c>
      <c r="I194" s="39">
        <f>'Source Data'!AG194</f>
        <v>2334306</v>
      </c>
      <c r="J194" s="39">
        <f>'Source Data'!AM194</f>
        <v>2556382</v>
      </c>
      <c r="K194" s="64">
        <f>'Source Data'!AS194</f>
        <v>2593743</v>
      </c>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row>
    <row r="195" spans="1:47" ht="20" customHeight="1">
      <c r="A195" s="48" t="s">
        <v>373</v>
      </c>
      <c r="B195" s="49">
        <v>3907</v>
      </c>
      <c r="C195" s="50" t="s">
        <v>374</v>
      </c>
      <c r="D195" s="50" t="s">
        <v>79</v>
      </c>
      <c r="E195" s="50" t="s">
        <v>74</v>
      </c>
      <c r="F195" s="39">
        <f>'Source Data'!O195</f>
        <v>1918023</v>
      </c>
      <c r="G195" s="39">
        <f>'Source Data'!U195</f>
        <v>2041332</v>
      </c>
      <c r="H195" s="39">
        <f>'Source Data'!AA195</f>
        <v>2330161</v>
      </c>
      <c r="I195" s="39">
        <f>'Source Data'!AG195</f>
        <v>2499512</v>
      </c>
      <c r="J195" s="39">
        <f>'Source Data'!AM195</f>
        <v>2660695</v>
      </c>
      <c r="K195" s="64">
        <f>'Source Data'!AS195</f>
        <v>2530390</v>
      </c>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row>
    <row r="196" spans="1:47" ht="20" customHeight="1">
      <c r="A196" s="48" t="s">
        <v>375</v>
      </c>
      <c r="B196" s="49">
        <v>101905</v>
      </c>
      <c r="C196" s="50" t="s">
        <v>76</v>
      </c>
      <c r="D196" s="50" t="s">
        <v>79</v>
      </c>
      <c r="E196" s="50" t="s">
        <v>74</v>
      </c>
      <c r="F196" s="39">
        <f>'Source Data'!O196</f>
        <v>14490575</v>
      </c>
      <c r="G196" s="39">
        <f>'Source Data'!U196</f>
        <v>15495806</v>
      </c>
      <c r="H196" s="39">
        <f>'Source Data'!AA196</f>
        <v>17301715</v>
      </c>
      <c r="I196" s="39">
        <f>'Source Data'!AG196</f>
        <v>19998876</v>
      </c>
      <c r="J196" s="39">
        <f>'Source Data'!AM196</f>
        <v>21197749</v>
      </c>
      <c r="K196" s="64">
        <f>'Source Data'!AS196</f>
        <v>19546507</v>
      </c>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row>
    <row r="197" spans="1:47" ht="20" customHeight="1">
      <c r="A197" s="48" t="s">
        <v>376</v>
      </c>
      <c r="B197" s="49">
        <v>103901</v>
      </c>
      <c r="C197" s="50" t="s">
        <v>377</v>
      </c>
      <c r="D197" s="50" t="s">
        <v>79</v>
      </c>
      <c r="E197" s="50" t="s">
        <v>74</v>
      </c>
      <c r="F197" s="39">
        <f>'Source Data'!O197</f>
        <v>458548</v>
      </c>
      <c r="G197" s="39">
        <f>'Source Data'!U197</f>
        <v>378704</v>
      </c>
      <c r="H197" s="39">
        <f>'Source Data'!AA197</f>
        <v>463944</v>
      </c>
      <c r="I197" s="39">
        <f>'Source Data'!AG197</f>
        <v>407261</v>
      </c>
      <c r="J197" s="39">
        <f>'Source Data'!AM197</f>
        <v>357613</v>
      </c>
      <c r="K197" s="64">
        <f>'Source Data'!AS197</f>
        <v>391767</v>
      </c>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row>
    <row r="198" spans="1:47" ht="20" customHeight="1">
      <c r="A198" s="48" t="s">
        <v>378</v>
      </c>
      <c r="B198" s="49">
        <v>227814</v>
      </c>
      <c r="C198" s="50" t="s">
        <v>168</v>
      </c>
      <c r="D198" s="50" t="s">
        <v>71</v>
      </c>
      <c r="E198" s="50" t="s">
        <v>74</v>
      </c>
      <c r="F198" s="39">
        <f>'Source Data'!O198</f>
        <v>314230</v>
      </c>
      <c r="G198" s="39">
        <f>'Source Data'!U198</f>
        <v>343656</v>
      </c>
      <c r="H198" s="39">
        <f>'Source Data'!AA198</f>
        <v>350874</v>
      </c>
      <c r="I198" s="39">
        <f>'Source Data'!AG198</f>
        <v>339520</v>
      </c>
      <c r="J198" s="39">
        <f>'Source Data'!AM198</f>
        <v>349143</v>
      </c>
      <c r="K198" s="64">
        <f>'Source Data'!AS198</f>
        <v>379634</v>
      </c>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row>
    <row r="199" spans="1:47" ht="20" customHeight="1">
      <c r="A199" s="48" t="s">
        <v>379</v>
      </c>
      <c r="B199" s="49">
        <v>220815</v>
      </c>
      <c r="C199" s="50" t="s">
        <v>91</v>
      </c>
      <c r="D199" s="50" t="s">
        <v>71</v>
      </c>
      <c r="E199" s="50" t="s">
        <v>72</v>
      </c>
      <c r="F199" s="39">
        <f>'Source Data'!O199</f>
        <v>1394503</v>
      </c>
      <c r="G199" s="39">
        <f>'Source Data'!U199</f>
        <v>1729379</v>
      </c>
      <c r="H199" s="39">
        <f>'Source Data'!AA199</f>
        <v>1603920</v>
      </c>
      <c r="I199" s="39">
        <f>'Source Data'!AG199</f>
        <v>1825689</v>
      </c>
      <c r="J199" s="39">
        <f>'Source Data'!AM199</f>
        <v>1662923</v>
      </c>
      <c r="K199" s="64">
        <f>'Source Data'!AS199</f>
        <v>0</v>
      </c>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row>
    <row r="200" spans="1:47" ht="20" customHeight="1">
      <c r="A200" s="48" t="s">
        <v>380</v>
      </c>
      <c r="B200" s="49">
        <v>212909</v>
      </c>
      <c r="C200" s="50" t="s">
        <v>157</v>
      </c>
      <c r="D200" s="50" t="s">
        <v>79</v>
      </c>
      <c r="E200" s="50" t="s">
        <v>74</v>
      </c>
      <c r="F200" s="39">
        <f>'Source Data'!O200</f>
        <v>5049497</v>
      </c>
      <c r="G200" s="39">
        <f>'Source Data'!U200</f>
        <v>5226979</v>
      </c>
      <c r="H200" s="39">
        <f>'Source Data'!AA200</f>
        <v>5700454</v>
      </c>
      <c r="I200" s="39">
        <f>'Source Data'!AG200</f>
        <v>5851085</v>
      </c>
      <c r="J200" s="39">
        <f>'Source Data'!AM200</f>
        <v>5939756</v>
      </c>
      <c r="K200" s="64">
        <f>'Source Data'!AS200</f>
        <v>6408128</v>
      </c>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row>
    <row r="201" spans="1:47" ht="20" customHeight="1">
      <c r="A201" s="48" t="s">
        <v>380</v>
      </c>
      <c r="B201" s="49">
        <v>225906</v>
      </c>
      <c r="C201" s="50" t="s">
        <v>381</v>
      </c>
      <c r="D201" s="50" t="s">
        <v>79</v>
      </c>
      <c r="E201" s="50" t="s">
        <v>74</v>
      </c>
      <c r="F201" s="39">
        <f>'Source Data'!O201</f>
        <v>1373133</v>
      </c>
      <c r="G201" s="39">
        <f>'Source Data'!U201</f>
        <v>1483930</v>
      </c>
      <c r="H201" s="39">
        <f>'Source Data'!AA201</f>
        <v>1687565</v>
      </c>
      <c r="I201" s="39">
        <f>'Source Data'!AG201</f>
        <v>1887819</v>
      </c>
      <c r="J201" s="39">
        <f>'Source Data'!AM201</f>
        <v>1731665</v>
      </c>
      <c r="K201" s="64">
        <f>'Source Data'!AS201</f>
        <v>1783827</v>
      </c>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row>
    <row r="202" spans="1:47" ht="20" customHeight="1">
      <c r="A202" s="48" t="s">
        <v>382</v>
      </c>
      <c r="B202" s="49">
        <v>7901</v>
      </c>
      <c r="C202" s="50" t="s">
        <v>383</v>
      </c>
      <c r="D202" s="50" t="s">
        <v>79</v>
      </c>
      <c r="E202" s="50" t="s">
        <v>74</v>
      </c>
      <c r="F202" s="39">
        <f>'Source Data'!O202</f>
        <v>758391</v>
      </c>
      <c r="G202" s="39">
        <f>'Source Data'!U202</f>
        <v>765259</v>
      </c>
      <c r="H202" s="39">
        <f>'Source Data'!AA202</f>
        <v>1003833</v>
      </c>
      <c r="I202" s="39">
        <f>'Source Data'!AG202</f>
        <v>995641</v>
      </c>
      <c r="J202" s="39">
        <f>'Source Data'!AM202</f>
        <v>1024206</v>
      </c>
      <c r="K202" s="64">
        <f>'Source Data'!AS202</f>
        <v>1062999</v>
      </c>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row>
    <row r="203" spans="1:47" ht="20" customHeight="1">
      <c r="A203" s="48" t="s">
        <v>384</v>
      </c>
      <c r="B203" s="49">
        <v>206903</v>
      </c>
      <c r="C203" s="50" t="s">
        <v>385</v>
      </c>
      <c r="D203" s="50" t="s">
        <v>79</v>
      </c>
      <c r="E203" s="50" t="s">
        <v>74</v>
      </c>
      <c r="F203" s="39">
        <f>'Source Data'!O203</f>
        <v>237728</v>
      </c>
      <c r="G203" s="39">
        <f>'Source Data'!U203</f>
        <v>241425</v>
      </c>
      <c r="H203" s="39">
        <f>'Source Data'!AA203</f>
        <v>236143</v>
      </c>
      <c r="I203" s="39">
        <f>'Source Data'!AG203</f>
        <v>261636</v>
      </c>
      <c r="J203" s="39">
        <f>'Source Data'!AM203</f>
        <v>339091</v>
      </c>
      <c r="K203" s="64">
        <f>'Source Data'!AS203</f>
        <v>293663</v>
      </c>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row>
    <row r="204" spans="1:47" ht="20" customHeight="1">
      <c r="A204" s="48" t="s">
        <v>386</v>
      </c>
      <c r="B204" s="49">
        <v>229906</v>
      </c>
      <c r="C204" s="50" t="s">
        <v>387</v>
      </c>
      <c r="D204" s="50" t="s">
        <v>79</v>
      </c>
      <c r="E204" s="50" t="s">
        <v>74</v>
      </c>
      <c r="F204" s="39">
        <f>'Source Data'!O204</f>
        <v>308367</v>
      </c>
      <c r="G204" s="39">
        <f>'Source Data'!U204</f>
        <v>309337</v>
      </c>
      <c r="H204" s="39">
        <f>'Source Data'!AA204</f>
        <v>375473</v>
      </c>
      <c r="I204" s="39">
        <f>'Source Data'!AG204</f>
        <v>467874</v>
      </c>
      <c r="J204" s="39">
        <f>'Source Data'!AM204</f>
        <v>396460</v>
      </c>
      <c r="K204" s="64">
        <f>'Source Data'!AS204</f>
        <v>402618</v>
      </c>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row>
    <row r="205" spans="1:47" ht="20" customHeight="1">
      <c r="A205" s="48" t="s">
        <v>388</v>
      </c>
      <c r="B205" s="49">
        <v>249904</v>
      </c>
      <c r="C205" s="50" t="s">
        <v>122</v>
      </c>
      <c r="D205" s="50" t="s">
        <v>79</v>
      </c>
      <c r="E205" s="50" t="s">
        <v>74</v>
      </c>
      <c r="F205" s="39">
        <f>'Source Data'!O205</f>
        <v>975386</v>
      </c>
      <c r="G205" s="39">
        <f>'Source Data'!U205</f>
        <v>1072331</v>
      </c>
      <c r="H205" s="39">
        <f>'Source Data'!AA205</f>
        <v>1236787</v>
      </c>
      <c r="I205" s="39">
        <f>'Source Data'!AG205</f>
        <v>1242836</v>
      </c>
      <c r="J205" s="39">
        <f>'Source Data'!AM205</f>
        <v>1361824</v>
      </c>
      <c r="K205" s="64">
        <f>'Source Data'!AS205</f>
        <v>1556134</v>
      </c>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row>
    <row r="206" spans="1:47" ht="20" customHeight="1">
      <c r="A206" s="48" t="s">
        <v>389</v>
      </c>
      <c r="B206" s="49">
        <v>38901</v>
      </c>
      <c r="C206" s="50" t="s">
        <v>390</v>
      </c>
      <c r="D206" s="50" t="s">
        <v>79</v>
      </c>
      <c r="E206" s="50" t="s">
        <v>74</v>
      </c>
      <c r="F206" s="39">
        <f>'Source Data'!O206</f>
        <v>1502745</v>
      </c>
      <c r="G206" s="39">
        <f>'Source Data'!U206</f>
        <v>1600486</v>
      </c>
      <c r="H206" s="39">
        <f>'Source Data'!AA206</f>
        <v>1659460</v>
      </c>
      <c r="I206" s="39">
        <f>'Source Data'!AG206</f>
        <v>1887632</v>
      </c>
      <c r="J206" s="39">
        <f>'Source Data'!AM206</f>
        <v>2021726</v>
      </c>
      <c r="K206" s="64">
        <f>'Source Data'!AS206</f>
        <v>2105796</v>
      </c>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row>
    <row r="207" spans="1:47" ht="20" customHeight="1">
      <c r="A207" s="48" t="s">
        <v>391</v>
      </c>
      <c r="B207" s="49">
        <v>99902</v>
      </c>
      <c r="C207" s="50" t="s">
        <v>392</v>
      </c>
      <c r="D207" s="50" t="s">
        <v>79</v>
      </c>
      <c r="E207" s="50" t="s">
        <v>74</v>
      </c>
      <c r="F207" s="39">
        <f>'Source Data'!O207</f>
        <v>396468</v>
      </c>
      <c r="G207" s="39">
        <f>'Source Data'!U207</f>
        <v>455584</v>
      </c>
      <c r="H207" s="39">
        <f>'Source Data'!AA207</f>
        <v>496112</v>
      </c>
      <c r="I207" s="39">
        <f>'Source Data'!AG207</f>
        <v>641081</v>
      </c>
      <c r="J207" s="39">
        <f>'Source Data'!AM207</f>
        <v>678599</v>
      </c>
      <c r="K207" s="64">
        <f>'Source Data'!AS207</f>
        <v>753316</v>
      </c>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row>
    <row r="208" spans="1:47" ht="20" customHeight="1">
      <c r="A208" s="48" t="s">
        <v>393</v>
      </c>
      <c r="B208" s="49">
        <v>73901</v>
      </c>
      <c r="C208" s="50" t="s">
        <v>394</v>
      </c>
      <c r="D208" s="50" t="s">
        <v>79</v>
      </c>
      <c r="E208" s="50" t="s">
        <v>74</v>
      </c>
      <c r="F208" s="39">
        <f>'Source Data'!O208</f>
        <v>771699</v>
      </c>
      <c r="G208" s="39">
        <f>'Source Data'!U208</f>
        <v>842649</v>
      </c>
      <c r="H208" s="39">
        <f>'Source Data'!AA208</f>
        <v>952576</v>
      </c>
      <c r="I208" s="39">
        <f>'Source Data'!AG208</f>
        <v>1046629</v>
      </c>
      <c r="J208" s="39">
        <f>'Source Data'!AM208</f>
        <v>1079888</v>
      </c>
      <c r="K208" s="64">
        <f>'Source Data'!AS208</f>
        <v>1213781</v>
      </c>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row>
    <row r="209" spans="1:47" ht="20" customHeight="1">
      <c r="A209" s="48" t="s">
        <v>395</v>
      </c>
      <c r="B209" s="49">
        <v>161920</v>
      </c>
      <c r="C209" s="50" t="s">
        <v>179</v>
      </c>
      <c r="D209" s="50" t="s">
        <v>79</v>
      </c>
      <c r="E209" s="50" t="s">
        <v>74</v>
      </c>
      <c r="F209" s="39">
        <f>'Source Data'!O209</f>
        <v>3628443</v>
      </c>
      <c r="G209" s="39">
        <f>'Source Data'!U209</f>
        <v>3839619</v>
      </c>
      <c r="H209" s="39">
        <f>'Source Data'!AA209</f>
        <v>3903891</v>
      </c>
      <c r="I209" s="39">
        <f>'Source Data'!AG209</f>
        <v>4536533</v>
      </c>
      <c r="J209" s="39">
        <f>'Source Data'!AM209</f>
        <v>4941989</v>
      </c>
      <c r="K209" s="64">
        <f>'Source Data'!AS209</f>
        <v>5180247</v>
      </c>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row>
    <row r="210" spans="1:47" ht="20" customHeight="1">
      <c r="A210" s="48" t="s">
        <v>396</v>
      </c>
      <c r="B210" s="49">
        <v>174901</v>
      </c>
      <c r="C210" s="50" t="s">
        <v>372</v>
      </c>
      <c r="D210" s="50" t="s">
        <v>79</v>
      </c>
      <c r="E210" s="50" t="s">
        <v>74</v>
      </c>
      <c r="F210" s="39">
        <f>'Source Data'!O210</f>
        <v>469016</v>
      </c>
      <c r="G210" s="39">
        <f>'Source Data'!U210</f>
        <v>457460</v>
      </c>
      <c r="H210" s="39">
        <f>'Source Data'!AA210</f>
        <v>529347</v>
      </c>
      <c r="I210" s="39">
        <f>'Source Data'!AG210</f>
        <v>616406</v>
      </c>
      <c r="J210" s="39">
        <f>'Source Data'!AM210</f>
        <v>691059</v>
      </c>
      <c r="K210" s="64">
        <f>'Source Data'!AS210</f>
        <v>739760</v>
      </c>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row>
    <row r="211" spans="1:47" ht="20" customHeight="1">
      <c r="A211" s="48" t="s">
        <v>397</v>
      </c>
      <c r="B211" s="49">
        <v>139905</v>
      </c>
      <c r="C211" s="50" t="s">
        <v>398</v>
      </c>
      <c r="D211" s="50" t="s">
        <v>79</v>
      </c>
      <c r="E211" s="50" t="s">
        <v>74</v>
      </c>
      <c r="F211" s="39">
        <f>'Source Data'!O211</f>
        <v>1659980</v>
      </c>
      <c r="G211" s="39">
        <f>'Source Data'!U211</f>
        <v>1692772</v>
      </c>
      <c r="H211" s="39">
        <f>'Source Data'!AA211</f>
        <v>1987666</v>
      </c>
      <c r="I211" s="39">
        <f>'Source Data'!AG211</f>
        <v>2258477</v>
      </c>
      <c r="J211" s="39">
        <f>'Source Data'!AM211</f>
        <v>2676761</v>
      </c>
      <c r="K211" s="64">
        <f>'Source Data'!AS211</f>
        <v>2752382</v>
      </c>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row>
    <row r="212" spans="1:47" ht="20" customHeight="1">
      <c r="A212" s="48" t="s">
        <v>399</v>
      </c>
      <c r="B212" s="49">
        <v>226901</v>
      </c>
      <c r="C212" s="50" t="s">
        <v>400</v>
      </c>
      <c r="D212" s="50" t="s">
        <v>79</v>
      </c>
      <c r="E212" s="50" t="s">
        <v>74</v>
      </c>
      <c r="F212" s="39">
        <f>'Source Data'!O212</f>
        <v>827230</v>
      </c>
      <c r="G212" s="39">
        <f>'Source Data'!U212</f>
        <v>943500</v>
      </c>
      <c r="H212" s="39">
        <f>'Source Data'!AA212</f>
        <v>1049409</v>
      </c>
      <c r="I212" s="39">
        <f>'Source Data'!AG212</f>
        <v>1079224</v>
      </c>
      <c r="J212" s="39">
        <f>'Source Data'!AM212</f>
        <v>1084355</v>
      </c>
      <c r="K212" s="64">
        <f>'Source Data'!AS212</f>
        <v>1165662</v>
      </c>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row>
    <row r="213" spans="1:47" ht="20" customHeight="1">
      <c r="A213" s="48" t="s">
        <v>401</v>
      </c>
      <c r="B213" s="49">
        <v>67902</v>
      </c>
      <c r="C213" s="50" t="s">
        <v>402</v>
      </c>
      <c r="D213" s="50" t="s">
        <v>79</v>
      </c>
      <c r="E213" s="50" t="s">
        <v>74</v>
      </c>
      <c r="F213" s="39">
        <f>'Source Data'!O213</f>
        <v>1437673</v>
      </c>
      <c r="G213" s="39">
        <f>'Source Data'!U213</f>
        <v>1457465</v>
      </c>
      <c r="H213" s="39">
        <f>'Source Data'!AA213</f>
        <v>1664851</v>
      </c>
      <c r="I213" s="39">
        <f>'Source Data'!AG213</f>
        <v>1762929</v>
      </c>
      <c r="J213" s="39">
        <f>'Source Data'!AM213</f>
        <v>1893478</v>
      </c>
      <c r="K213" s="64">
        <f>'Source Data'!AS213</f>
        <v>1738647</v>
      </c>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row>
    <row r="214" spans="1:47" ht="20" customHeight="1">
      <c r="A214" s="48" t="s">
        <v>403</v>
      </c>
      <c r="B214" s="49">
        <v>243906</v>
      </c>
      <c r="C214" s="50" t="s">
        <v>322</v>
      </c>
      <c r="D214" s="50" t="s">
        <v>79</v>
      </c>
      <c r="E214" s="50" t="s">
        <v>74</v>
      </c>
      <c r="F214" s="39">
        <f>'Source Data'!O214</f>
        <v>2375462</v>
      </c>
      <c r="G214" s="39">
        <f>'Source Data'!U214</f>
        <v>2596170</v>
      </c>
      <c r="H214" s="39">
        <f>'Source Data'!AA214</f>
        <v>2787627</v>
      </c>
      <c r="I214" s="39">
        <f>'Source Data'!AG214</f>
        <v>2868208</v>
      </c>
      <c r="J214" s="39">
        <f>'Source Data'!AM214</f>
        <v>2848348</v>
      </c>
      <c r="K214" s="64">
        <f>'Source Data'!AS214</f>
        <v>3292717</v>
      </c>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row>
    <row r="215" spans="1:47" ht="20" customHeight="1">
      <c r="A215" s="48" t="s">
        <v>404</v>
      </c>
      <c r="B215" s="49">
        <v>57841</v>
      </c>
      <c r="C215" s="50" t="s">
        <v>70</v>
      </c>
      <c r="D215" s="50" t="s">
        <v>71</v>
      </c>
      <c r="E215" s="50" t="s">
        <v>74</v>
      </c>
      <c r="F215" s="39">
        <f>'Source Data'!O215</f>
        <v>1504844</v>
      </c>
      <c r="G215" s="39">
        <f>'Source Data'!U215</f>
        <v>1853627</v>
      </c>
      <c r="H215" s="39">
        <f>'Source Data'!AA215</f>
        <v>1962984</v>
      </c>
      <c r="I215" s="39">
        <f>'Source Data'!AG215</f>
        <v>2367377</v>
      </c>
      <c r="J215" s="39">
        <f>'Source Data'!AM215</f>
        <v>2120063</v>
      </c>
      <c r="K215" s="64">
        <f>'Source Data'!AS215</f>
        <v>2282296</v>
      </c>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row>
    <row r="216" spans="1:47" ht="20" customHeight="1">
      <c r="A216" s="48" t="s">
        <v>405</v>
      </c>
      <c r="B216" s="49">
        <v>65901</v>
      </c>
      <c r="C216" s="50" t="s">
        <v>406</v>
      </c>
      <c r="D216" s="50" t="s">
        <v>79</v>
      </c>
      <c r="E216" s="50" t="s">
        <v>74</v>
      </c>
      <c r="F216" s="39">
        <f>'Source Data'!O216</f>
        <v>730340</v>
      </c>
      <c r="G216" s="39">
        <f>'Source Data'!U216</f>
        <v>750477</v>
      </c>
      <c r="H216" s="39">
        <f>'Source Data'!AA216</f>
        <v>807144</v>
      </c>
      <c r="I216" s="39">
        <f>'Source Data'!AG216</f>
        <v>858269</v>
      </c>
      <c r="J216" s="39">
        <f>'Source Data'!AM216</f>
        <v>944305</v>
      </c>
      <c r="K216" s="64">
        <f>'Source Data'!AS216</f>
        <v>931322</v>
      </c>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row>
    <row r="217" spans="1:47" ht="20" customHeight="1">
      <c r="A217" s="48" t="s">
        <v>407</v>
      </c>
      <c r="B217" s="49">
        <v>194904</v>
      </c>
      <c r="C217" s="50" t="s">
        <v>176</v>
      </c>
      <c r="D217" s="50" t="s">
        <v>79</v>
      </c>
      <c r="E217" s="50" t="s">
        <v>74</v>
      </c>
      <c r="F217" s="39">
        <f>'Source Data'!O217</f>
        <v>984947</v>
      </c>
      <c r="G217" s="39">
        <f>'Source Data'!U217</f>
        <v>1005141</v>
      </c>
      <c r="H217" s="39">
        <f>'Source Data'!AA217</f>
        <v>1275678</v>
      </c>
      <c r="I217" s="39">
        <f>'Source Data'!AG217</f>
        <v>1322824</v>
      </c>
      <c r="J217" s="39">
        <f>'Source Data'!AM217</f>
        <v>1336854</v>
      </c>
      <c r="K217" s="64">
        <f>'Source Data'!AS217</f>
        <v>1375209</v>
      </c>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row>
    <row r="218" spans="1:47" ht="20" customHeight="1">
      <c r="A218" s="48" t="s">
        <v>408</v>
      </c>
      <c r="B218" s="49">
        <v>6902</v>
      </c>
      <c r="C218" s="50" t="s">
        <v>409</v>
      </c>
      <c r="D218" s="50" t="s">
        <v>79</v>
      </c>
      <c r="E218" s="50" t="s">
        <v>74</v>
      </c>
      <c r="F218" s="39">
        <f>'Source Data'!O218</f>
        <v>449214</v>
      </c>
      <c r="G218" s="39">
        <f>'Source Data'!U218</f>
        <v>483734</v>
      </c>
      <c r="H218" s="39">
        <f>'Source Data'!AA218</f>
        <v>508351</v>
      </c>
      <c r="I218" s="39">
        <f>'Source Data'!AG218</f>
        <v>545855</v>
      </c>
      <c r="J218" s="39">
        <f>'Source Data'!AM218</f>
        <v>581503</v>
      </c>
      <c r="K218" s="64">
        <f>'Source Data'!AS218</f>
        <v>582195</v>
      </c>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row>
    <row r="219" spans="1:47" ht="20" customHeight="1">
      <c r="A219" s="48" t="s">
        <v>410</v>
      </c>
      <c r="B219" s="49">
        <v>84910</v>
      </c>
      <c r="C219" s="50" t="s">
        <v>126</v>
      </c>
      <c r="D219" s="50" t="s">
        <v>79</v>
      </c>
      <c r="E219" s="50" t="s">
        <v>74</v>
      </c>
      <c r="F219" s="39">
        <f>'Source Data'!O219</f>
        <v>52806943</v>
      </c>
      <c r="G219" s="39">
        <f>'Source Data'!U219</f>
        <v>54858468</v>
      </c>
      <c r="H219" s="39">
        <f>'Source Data'!AA219</f>
        <v>57752352</v>
      </c>
      <c r="I219" s="39">
        <f>'Source Data'!AG219</f>
        <v>60293122</v>
      </c>
      <c r="J219" s="39">
        <f>'Source Data'!AM219</f>
        <v>62189181</v>
      </c>
      <c r="K219" s="64">
        <f>'Source Data'!AS219</f>
        <v>64869332</v>
      </c>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row>
    <row r="220" spans="1:47" ht="20" customHeight="1">
      <c r="A220" s="48" t="s">
        <v>411</v>
      </c>
      <c r="B220" s="49">
        <v>126903</v>
      </c>
      <c r="C220" s="50" t="s">
        <v>118</v>
      </c>
      <c r="D220" s="50" t="s">
        <v>79</v>
      </c>
      <c r="E220" s="50" t="s">
        <v>74</v>
      </c>
      <c r="F220" s="39">
        <f>'Source Data'!O220</f>
        <v>8364730</v>
      </c>
      <c r="G220" s="39">
        <f>'Source Data'!U220</f>
        <v>8846831</v>
      </c>
      <c r="H220" s="39">
        <f>'Source Data'!AA220</f>
        <v>10357715</v>
      </c>
      <c r="I220" s="39">
        <f>'Source Data'!AG220</f>
        <v>11682085</v>
      </c>
      <c r="J220" s="39">
        <f>'Source Data'!AM220</f>
        <v>12125877</v>
      </c>
      <c r="K220" s="64">
        <f>'Source Data'!AS220</f>
        <v>11877630</v>
      </c>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row>
    <row r="221" spans="1:47" ht="20" customHeight="1">
      <c r="A221" s="48" t="s">
        <v>412</v>
      </c>
      <c r="B221" s="49">
        <v>146901</v>
      </c>
      <c r="C221" s="50" t="s">
        <v>413</v>
      </c>
      <c r="D221" s="50" t="s">
        <v>79</v>
      </c>
      <c r="E221" s="50" t="s">
        <v>74</v>
      </c>
      <c r="F221" s="39">
        <f>'Source Data'!O221</f>
        <v>10555466</v>
      </c>
      <c r="G221" s="39">
        <f>'Source Data'!U221</f>
        <v>13882651</v>
      </c>
      <c r="H221" s="39">
        <f>'Source Data'!AA221</f>
        <v>18052787</v>
      </c>
      <c r="I221" s="39">
        <f>'Source Data'!AG221</f>
        <v>22996941</v>
      </c>
      <c r="J221" s="39">
        <f>'Source Data'!AM221</f>
        <v>26158279</v>
      </c>
      <c r="K221" s="64">
        <f>'Source Data'!AS221</f>
        <v>26611215</v>
      </c>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row>
    <row r="222" spans="1:47" ht="20" customHeight="1">
      <c r="A222" s="48" t="s">
        <v>414</v>
      </c>
      <c r="B222" s="49">
        <v>18901</v>
      </c>
      <c r="C222" s="50" t="s">
        <v>415</v>
      </c>
      <c r="D222" s="50" t="s">
        <v>79</v>
      </c>
      <c r="E222" s="50" t="s">
        <v>74</v>
      </c>
      <c r="F222" s="39">
        <f>'Source Data'!O222</f>
        <v>1301316</v>
      </c>
      <c r="G222" s="39">
        <f>'Source Data'!U222</f>
        <v>1540027</v>
      </c>
      <c r="H222" s="39">
        <f>'Source Data'!AA222</f>
        <v>1771229</v>
      </c>
      <c r="I222" s="39">
        <f>'Source Data'!AG222</f>
        <v>1948675</v>
      </c>
      <c r="J222" s="39">
        <f>'Source Data'!AM222</f>
        <v>1825477</v>
      </c>
      <c r="K222" s="64">
        <f>'Source Data'!AS222</f>
        <v>1883230</v>
      </c>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row>
    <row r="223" spans="1:47" ht="20" customHeight="1">
      <c r="A223" s="48" t="s">
        <v>416</v>
      </c>
      <c r="B223" s="49">
        <v>71901</v>
      </c>
      <c r="C223" s="50" t="s">
        <v>141</v>
      </c>
      <c r="D223" s="50" t="s">
        <v>79</v>
      </c>
      <c r="E223" s="50" t="s">
        <v>74</v>
      </c>
      <c r="F223" s="39">
        <f>'Source Data'!O223</f>
        <v>16858689</v>
      </c>
      <c r="G223" s="39">
        <f>'Source Data'!U223</f>
        <v>18077350</v>
      </c>
      <c r="H223" s="39">
        <f>'Source Data'!AA223</f>
        <v>19937202</v>
      </c>
      <c r="I223" s="39">
        <f>'Source Data'!AG223</f>
        <v>20210002</v>
      </c>
      <c r="J223" s="39">
        <f>'Source Data'!AM223</f>
        <v>20578887</v>
      </c>
      <c r="K223" s="64">
        <f>'Source Data'!AS223</f>
        <v>20341069</v>
      </c>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row>
    <row r="224" spans="1:47" ht="20" customHeight="1">
      <c r="A224" s="48" t="s">
        <v>417</v>
      </c>
      <c r="B224" s="49">
        <v>30902</v>
      </c>
      <c r="C224" s="50" t="s">
        <v>182</v>
      </c>
      <c r="D224" s="50" t="s">
        <v>79</v>
      </c>
      <c r="E224" s="50" t="s">
        <v>74</v>
      </c>
      <c r="F224" s="39">
        <f>'Source Data'!O224</f>
        <v>2174020</v>
      </c>
      <c r="G224" s="39">
        <f>'Source Data'!U224</f>
        <v>2358766</v>
      </c>
      <c r="H224" s="39">
        <f>'Source Data'!AA224</f>
        <v>2187863</v>
      </c>
      <c r="I224" s="39">
        <f>'Source Data'!AG224</f>
        <v>2759434</v>
      </c>
      <c r="J224" s="39">
        <f>'Source Data'!AM224</f>
        <v>2760518</v>
      </c>
      <c r="K224" s="64">
        <f>'Source Data'!AS224</f>
        <v>2876424</v>
      </c>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row>
    <row r="225" spans="1:47" ht="20" customHeight="1">
      <c r="A225" s="48" t="s">
        <v>418</v>
      </c>
      <c r="B225" s="49">
        <v>114902</v>
      </c>
      <c r="C225" s="50" t="s">
        <v>227</v>
      </c>
      <c r="D225" s="50" t="s">
        <v>79</v>
      </c>
      <c r="E225" s="50" t="s">
        <v>74</v>
      </c>
      <c r="F225" s="39">
        <f>'Source Data'!O225</f>
        <v>2025912</v>
      </c>
      <c r="G225" s="39">
        <f>'Source Data'!U225</f>
        <v>2032966</v>
      </c>
      <c r="H225" s="39">
        <f>'Source Data'!AA225</f>
        <v>2246128</v>
      </c>
      <c r="I225" s="39">
        <f>'Source Data'!AG225</f>
        <v>2429649</v>
      </c>
      <c r="J225" s="39">
        <f>'Source Data'!AM225</f>
        <v>2583016</v>
      </c>
      <c r="K225" s="64">
        <f>'Source Data'!AS225</f>
        <v>2653506</v>
      </c>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row>
    <row r="226" spans="1:47" ht="20" customHeight="1">
      <c r="A226" s="48" t="s">
        <v>419</v>
      </c>
      <c r="B226" s="49">
        <v>204901</v>
      </c>
      <c r="C226" s="50" t="s">
        <v>420</v>
      </c>
      <c r="D226" s="50" t="s">
        <v>79</v>
      </c>
      <c r="E226" s="50" t="s">
        <v>74</v>
      </c>
      <c r="F226" s="39">
        <f>'Source Data'!O226</f>
        <v>3065693</v>
      </c>
      <c r="G226" s="39">
        <f>'Source Data'!U226</f>
        <v>3468883</v>
      </c>
      <c r="H226" s="39">
        <f>'Source Data'!AA226</f>
        <v>3773541</v>
      </c>
      <c r="I226" s="39">
        <f>'Source Data'!AG226</f>
        <v>4014431</v>
      </c>
      <c r="J226" s="39">
        <f>'Source Data'!AM226</f>
        <v>4146185</v>
      </c>
      <c r="K226" s="64">
        <f>'Source Data'!AS226</f>
        <v>3964214</v>
      </c>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row>
    <row r="227" spans="1:47" ht="20" customHeight="1">
      <c r="A227" s="48" t="s">
        <v>421</v>
      </c>
      <c r="B227" s="49">
        <v>42901</v>
      </c>
      <c r="C227" s="50" t="s">
        <v>422</v>
      </c>
      <c r="D227" s="50" t="s">
        <v>79</v>
      </c>
      <c r="E227" s="50" t="s">
        <v>74</v>
      </c>
      <c r="F227" s="39">
        <f>'Source Data'!O227</f>
        <v>1727578</v>
      </c>
      <c r="G227" s="39">
        <f>'Source Data'!U227</f>
        <v>1683210</v>
      </c>
      <c r="H227" s="39">
        <f>'Source Data'!AA227</f>
        <v>1770729</v>
      </c>
      <c r="I227" s="39">
        <f>'Source Data'!AG227</f>
        <v>1915600</v>
      </c>
      <c r="J227" s="39">
        <f>'Source Data'!AM227</f>
        <v>1685748</v>
      </c>
      <c r="K227" s="64">
        <f>'Source Data'!AS227</f>
        <v>1792730</v>
      </c>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row>
    <row r="228" spans="1:47" ht="20" customHeight="1">
      <c r="A228" s="48" t="s">
        <v>423</v>
      </c>
      <c r="B228" s="49">
        <v>21901</v>
      </c>
      <c r="C228" s="50" t="s">
        <v>159</v>
      </c>
      <c r="D228" s="50" t="s">
        <v>79</v>
      </c>
      <c r="E228" s="50" t="s">
        <v>74</v>
      </c>
      <c r="F228" s="39">
        <f>'Source Data'!O228</f>
        <v>20681534</v>
      </c>
      <c r="G228" s="39">
        <f>'Source Data'!U228</f>
        <v>22192038</v>
      </c>
      <c r="H228" s="39">
        <f>'Source Data'!AA228</f>
        <v>24008877</v>
      </c>
      <c r="I228" s="39">
        <f>'Source Data'!AG228</f>
        <v>25503363</v>
      </c>
      <c r="J228" s="39">
        <f>'Source Data'!AM228</f>
        <v>28057389</v>
      </c>
      <c r="K228" s="64">
        <f>'Source Data'!AS228</f>
        <v>26958157</v>
      </c>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row>
    <row r="229" spans="1:47" ht="20" customHeight="1">
      <c r="A229" s="48" t="s">
        <v>424</v>
      </c>
      <c r="B229" s="49">
        <v>91902</v>
      </c>
      <c r="C229" s="50" t="s">
        <v>210</v>
      </c>
      <c r="D229" s="50" t="s">
        <v>79</v>
      </c>
      <c r="E229" s="50" t="s">
        <v>74</v>
      </c>
      <c r="F229" s="39">
        <f>'Source Data'!O229</f>
        <v>754393</v>
      </c>
      <c r="G229" s="39">
        <f>'Source Data'!U229</f>
        <v>783267</v>
      </c>
      <c r="H229" s="39">
        <f>'Source Data'!AA229</f>
        <v>921426</v>
      </c>
      <c r="I229" s="39">
        <f>'Source Data'!AG229</f>
        <v>1047332</v>
      </c>
      <c r="J229" s="39">
        <f>'Source Data'!AM229</f>
        <v>1055303</v>
      </c>
      <c r="K229" s="64">
        <f>'Source Data'!AS229</f>
        <v>1106453</v>
      </c>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row>
    <row r="230" spans="1:47" ht="20" customHeight="1">
      <c r="A230" s="48" t="s">
        <v>425</v>
      </c>
      <c r="B230" s="49">
        <v>229901</v>
      </c>
      <c r="C230" s="50" t="s">
        <v>387</v>
      </c>
      <c r="D230" s="50" t="s">
        <v>79</v>
      </c>
      <c r="E230" s="50" t="s">
        <v>74</v>
      </c>
      <c r="F230" s="39">
        <f>'Source Data'!O230</f>
        <v>661225</v>
      </c>
      <c r="G230" s="39">
        <f>'Source Data'!U230</f>
        <v>740895</v>
      </c>
      <c r="H230" s="39">
        <f>'Source Data'!AA230</f>
        <v>810211</v>
      </c>
      <c r="I230" s="39">
        <f>'Source Data'!AG230</f>
        <v>874011</v>
      </c>
      <c r="J230" s="39">
        <f>'Source Data'!AM230</f>
        <v>907524</v>
      </c>
      <c r="K230" s="64">
        <f>'Source Data'!AS230</f>
        <v>933972</v>
      </c>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row>
    <row r="231" spans="1:47" ht="20" customHeight="1">
      <c r="A231" s="48" t="s">
        <v>426</v>
      </c>
      <c r="B231" s="49">
        <v>168901</v>
      </c>
      <c r="C231" s="50" t="s">
        <v>427</v>
      </c>
      <c r="D231" s="50" t="s">
        <v>79</v>
      </c>
      <c r="E231" s="50" t="s">
        <v>74</v>
      </c>
      <c r="F231" s="39">
        <f>'Source Data'!O231</f>
        <v>1656493</v>
      </c>
      <c r="G231" s="39">
        <f>'Source Data'!U231</f>
        <v>1636776</v>
      </c>
      <c r="H231" s="39">
        <f>'Source Data'!AA231</f>
        <v>2351040</v>
      </c>
      <c r="I231" s="39">
        <f>'Source Data'!AG231</f>
        <v>2166584</v>
      </c>
      <c r="J231" s="39">
        <f>'Source Data'!AM231</f>
        <v>2409576</v>
      </c>
      <c r="K231" s="64">
        <f>'Source Data'!AS231</f>
        <v>2674503</v>
      </c>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row>
    <row r="232" spans="1:47" ht="20" customHeight="1">
      <c r="A232" s="48" t="s">
        <v>428</v>
      </c>
      <c r="B232" s="49">
        <v>20907</v>
      </c>
      <c r="C232" s="50" t="s">
        <v>120</v>
      </c>
      <c r="D232" s="50" t="s">
        <v>79</v>
      </c>
      <c r="E232" s="50" t="s">
        <v>74</v>
      </c>
      <c r="F232" s="39">
        <f>'Source Data'!O232</f>
        <v>4800565</v>
      </c>
      <c r="G232" s="39">
        <f>'Source Data'!U232</f>
        <v>4994097</v>
      </c>
      <c r="H232" s="39">
        <f>'Source Data'!AA232</f>
        <v>5400639</v>
      </c>
      <c r="I232" s="39">
        <f>'Source Data'!AG232</f>
        <v>5709311</v>
      </c>
      <c r="J232" s="39">
        <f>'Source Data'!AM232</f>
        <v>5912353</v>
      </c>
      <c r="K232" s="64">
        <f>'Source Data'!AS232</f>
        <v>5930380</v>
      </c>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row>
    <row r="233" spans="1:47" ht="20" customHeight="1">
      <c r="A233" s="48" t="s">
        <v>429</v>
      </c>
      <c r="B233" s="49">
        <v>45902</v>
      </c>
      <c r="C233" s="50" t="s">
        <v>430</v>
      </c>
      <c r="D233" s="50" t="s">
        <v>79</v>
      </c>
      <c r="E233" s="50" t="s">
        <v>74</v>
      </c>
      <c r="F233" s="39">
        <f>'Source Data'!O233</f>
        <v>2092145</v>
      </c>
      <c r="G233" s="39">
        <f>'Source Data'!U233</f>
        <v>2265520</v>
      </c>
      <c r="H233" s="39">
        <f>'Source Data'!AA233</f>
        <v>2556817</v>
      </c>
      <c r="I233" s="39">
        <f>'Source Data'!AG233</f>
        <v>2731875</v>
      </c>
      <c r="J233" s="39">
        <f>'Source Data'!AM233</f>
        <v>2866505</v>
      </c>
      <c r="K233" s="64">
        <f>'Source Data'!AS233</f>
        <v>2780698</v>
      </c>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row>
    <row r="234" spans="1:47" ht="20" customHeight="1">
      <c r="A234" s="48" t="s">
        <v>431</v>
      </c>
      <c r="B234" s="49">
        <v>46902</v>
      </c>
      <c r="C234" s="50" t="s">
        <v>432</v>
      </c>
      <c r="D234" s="50" t="s">
        <v>79</v>
      </c>
      <c r="E234" s="50" t="s">
        <v>74</v>
      </c>
      <c r="F234" s="39">
        <f>'Source Data'!O234</f>
        <v>31915420</v>
      </c>
      <c r="G234" s="39">
        <f>'Source Data'!U234</f>
        <v>33706830</v>
      </c>
      <c r="H234" s="39">
        <f>'Source Data'!AA234</f>
        <v>38513615</v>
      </c>
      <c r="I234" s="39">
        <f>'Source Data'!AG234</f>
        <v>41240260</v>
      </c>
      <c r="J234" s="39">
        <f>'Source Data'!AM234</f>
        <v>43579693</v>
      </c>
      <c r="K234" s="64">
        <f>'Source Data'!AS234</f>
        <v>46378510</v>
      </c>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row>
    <row r="235" spans="1:47" ht="20" customHeight="1">
      <c r="A235" s="48" t="s">
        <v>433</v>
      </c>
      <c r="B235" s="49">
        <v>47901</v>
      </c>
      <c r="C235" s="50" t="s">
        <v>434</v>
      </c>
      <c r="D235" s="50" t="s">
        <v>79</v>
      </c>
      <c r="E235" s="50" t="s">
        <v>74</v>
      </c>
      <c r="F235" s="39">
        <f>'Source Data'!O235</f>
        <v>1904368</v>
      </c>
      <c r="G235" s="39">
        <f>'Source Data'!U235</f>
        <v>1923705</v>
      </c>
      <c r="H235" s="39">
        <f>'Source Data'!AA235</f>
        <v>2279583</v>
      </c>
      <c r="I235" s="39">
        <f>'Source Data'!AG235</f>
        <v>2628653</v>
      </c>
      <c r="J235" s="39">
        <f>'Source Data'!AM235</f>
        <v>2588719</v>
      </c>
      <c r="K235" s="64">
        <f>'Source Data'!AS235</f>
        <v>2687766</v>
      </c>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row>
    <row r="236" spans="1:47" ht="20" customHeight="1">
      <c r="A236" s="48" t="s">
        <v>435</v>
      </c>
      <c r="B236" s="49">
        <v>130902</v>
      </c>
      <c r="C236" s="50" t="s">
        <v>251</v>
      </c>
      <c r="D236" s="50" t="s">
        <v>79</v>
      </c>
      <c r="E236" s="50" t="s">
        <v>74</v>
      </c>
      <c r="F236" s="39">
        <f>'Source Data'!O236</f>
        <v>1727669</v>
      </c>
      <c r="G236" s="39">
        <f>'Source Data'!U236</f>
        <v>1755498</v>
      </c>
      <c r="H236" s="39">
        <f>'Source Data'!AA236</f>
        <v>2109963</v>
      </c>
      <c r="I236" s="39">
        <f>'Source Data'!AG236</f>
        <v>2386069</v>
      </c>
      <c r="J236" s="39">
        <f>'Source Data'!AM236</f>
        <v>2055292</v>
      </c>
      <c r="K236" s="64">
        <f>'Source Data'!AS236</f>
        <v>2039417</v>
      </c>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row>
    <row r="237" spans="1:47" ht="20" customHeight="1">
      <c r="A237" s="48" t="s">
        <v>436</v>
      </c>
      <c r="B237" s="49">
        <v>116903</v>
      </c>
      <c r="C237" s="50" t="s">
        <v>237</v>
      </c>
      <c r="D237" s="50" t="s">
        <v>79</v>
      </c>
      <c r="E237" s="50" t="s">
        <v>74</v>
      </c>
      <c r="F237" s="39">
        <f>'Source Data'!O237</f>
        <v>2579123</v>
      </c>
      <c r="G237" s="39">
        <f>'Source Data'!U237</f>
        <v>2480664</v>
      </c>
      <c r="H237" s="39">
        <f>'Source Data'!AA237</f>
        <v>2953336</v>
      </c>
      <c r="I237" s="39">
        <f>'Source Data'!AG237</f>
        <v>3527915</v>
      </c>
      <c r="J237" s="39">
        <f>'Source Data'!AM237</f>
        <v>3790459</v>
      </c>
      <c r="K237" s="64">
        <f>'Source Data'!AS237</f>
        <v>4013961</v>
      </c>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row>
    <row r="238" spans="1:47" ht="20" customHeight="1">
      <c r="A238" s="48" t="s">
        <v>437</v>
      </c>
      <c r="B238" s="49">
        <v>43918</v>
      </c>
      <c r="C238" s="50" t="s">
        <v>112</v>
      </c>
      <c r="D238" s="50" t="s">
        <v>79</v>
      </c>
      <c r="E238" s="50" t="s">
        <v>74</v>
      </c>
      <c r="F238" s="39">
        <f>'Source Data'!O238</f>
        <v>3981615</v>
      </c>
      <c r="G238" s="39">
        <f>'Source Data'!U238</f>
        <v>4594805</v>
      </c>
      <c r="H238" s="39">
        <f>'Source Data'!AA238</f>
        <v>5721632</v>
      </c>
      <c r="I238" s="39">
        <f>'Source Data'!AG238</f>
        <v>7761838</v>
      </c>
      <c r="J238" s="39">
        <f>'Source Data'!AM238</f>
        <v>8719165</v>
      </c>
      <c r="K238" s="64">
        <f>'Source Data'!AS238</f>
        <v>11530413</v>
      </c>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row>
    <row r="239" spans="1:47" ht="20" customHeight="1">
      <c r="A239" s="48" t="s">
        <v>438</v>
      </c>
      <c r="B239" s="49">
        <v>112908</v>
      </c>
      <c r="C239" s="50" t="s">
        <v>439</v>
      </c>
      <c r="D239" s="50" t="s">
        <v>79</v>
      </c>
      <c r="E239" s="50" t="s">
        <v>74</v>
      </c>
      <c r="F239" s="39">
        <f>'Source Data'!O239</f>
        <v>1083353</v>
      </c>
      <c r="G239" s="39">
        <f>'Source Data'!U239</f>
        <v>1165172</v>
      </c>
      <c r="H239" s="39">
        <f>'Source Data'!AA239</f>
        <v>1234228</v>
      </c>
      <c r="I239" s="39">
        <f>'Source Data'!AG239</f>
        <v>1771929</v>
      </c>
      <c r="J239" s="39">
        <f>'Source Data'!AM239</f>
        <v>1779424</v>
      </c>
      <c r="K239" s="64">
        <f>'Source Data'!AS239</f>
        <v>1641116</v>
      </c>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row>
    <row r="240" spans="1:47" ht="20" customHeight="1">
      <c r="A240" s="48" t="s">
        <v>440</v>
      </c>
      <c r="B240" s="49">
        <v>68802</v>
      </c>
      <c r="C240" s="50" t="s">
        <v>441</v>
      </c>
      <c r="D240" s="50" t="s">
        <v>71</v>
      </c>
      <c r="E240" s="50" t="s">
        <v>74</v>
      </c>
      <c r="F240" s="39">
        <f>'Source Data'!O240</f>
        <v>1123587</v>
      </c>
      <c r="G240" s="39">
        <f>'Source Data'!U240</f>
        <v>1454458</v>
      </c>
      <c r="H240" s="39">
        <f>'Source Data'!AA240</f>
        <v>1758724</v>
      </c>
      <c r="I240" s="39">
        <f>'Source Data'!AG240</f>
        <v>1689887</v>
      </c>
      <c r="J240" s="39">
        <f>'Source Data'!AM240</f>
        <v>1801385</v>
      </c>
      <c r="K240" s="64">
        <f>'Source Data'!AS240</f>
        <v>2289513</v>
      </c>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row>
    <row r="241" spans="1:47" ht="20" customHeight="1">
      <c r="A241" s="48" t="s">
        <v>442</v>
      </c>
      <c r="B241" s="49">
        <v>15838</v>
      </c>
      <c r="C241" s="50" t="s">
        <v>99</v>
      </c>
      <c r="D241" s="50" t="s">
        <v>71</v>
      </c>
      <c r="E241" s="50" t="s">
        <v>74</v>
      </c>
      <c r="F241" s="39">
        <f>'Source Data'!O241</f>
        <v>775983</v>
      </c>
      <c r="G241" s="39">
        <f>'Source Data'!U241</f>
        <v>2207204</v>
      </c>
      <c r="H241" s="39">
        <f>'Source Data'!AA241</f>
        <v>3052685</v>
      </c>
      <c r="I241" s="39">
        <f>'Source Data'!AG241</f>
        <v>6074117</v>
      </c>
      <c r="J241" s="39">
        <f>'Source Data'!AM241</f>
        <v>7901219</v>
      </c>
      <c r="K241" s="64">
        <f>'Source Data'!AS241</f>
        <v>8471723</v>
      </c>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row>
    <row r="242" spans="1:47" ht="20" customHeight="1">
      <c r="A242" s="48" t="s">
        <v>443</v>
      </c>
      <c r="B242" s="49">
        <v>101842</v>
      </c>
      <c r="C242" s="50" t="s">
        <v>76</v>
      </c>
      <c r="D242" s="50" t="s">
        <v>71</v>
      </c>
      <c r="E242" s="50" t="s">
        <v>74</v>
      </c>
      <c r="F242" s="39">
        <f>'Source Data'!O242</f>
        <v>60271</v>
      </c>
      <c r="G242" s="39">
        <f>'Source Data'!U242</f>
        <v>60619</v>
      </c>
      <c r="H242" s="39">
        <f>'Source Data'!AA242</f>
        <v>56351</v>
      </c>
      <c r="I242" s="39">
        <f>'Source Data'!AG242</f>
        <v>51705</v>
      </c>
      <c r="J242" s="39">
        <f>'Source Data'!AM242</f>
        <v>58672</v>
      </c>
      <c r="K242" s="64">
        <f>'Source Data'!AS242</f>
        <v>68899</v>
      </c>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row>
    <row r="243" spans="1:47" ht="20" customHeight="1">
      <c r="A243" s="48" t="s">
        <v>444</v>
      </c>
      <c r="B243" s="49">
        <v>233903</v>
      </c>
      <c r="C243" s="50" t="s">
        <v>445</v>
      </c>
      <c r="D243" s="50" t="s">
        <v>79</v>
      </c>
      <c r="E243" s="50" t="s">
        <v>74</v>
      </c>
      <c r="F243" s="39">
        <f>'Source Data'!O243</f>
        <v>342169</v>
      </c>
      <c r="G243" s="39">
        <f>'Source Data'!U243</f>
        <v>432622</v>
      </c>
      <c r="H243" s="39">
        <f>'Source Data'!AA243</f>
        <v>489261</v>
      </c>
      <c r="I243" s="39">
        <f>'Source Data'!AG243</f>
        <v>522626</v>
      </c>
      <c r="J243" s="39">
        <f>'Source Data'!AM243</f>
        <v>494486</v>
      </c>
      <c r="K243" s="64">
        <f>'Source Data'!AS243</f>
        <v>588441</v>
      </c>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row>
    <row r="244" spans="1:47" ht="20" customHeight="1">
      <c r="A244" s="48" t="s">
        <v>446</v>
      </c>
      <c r="B244" s="49">
        <v>161921</v>
      </c>
      <c r="C244" s="50" t="s">
        <v>179</v>
      </c>
      <c r="D244" s="50" t="s">
        <v>79</v>
      </c>
      <c r="E244" s="50" t="s">
        <v>74</v>
      </c>
      <c r="F244" s="39">
        <f>'Source Data'!O244</f>
        <v>3218083</v>
      </c>
      <c r="G244" s="39">
        <f>'Source Data'!U244</f>
        <v>3432544</v>
      </c>
      <c r="H244" s="39">
        <f>'Source Data'!AA244</f>
        <v>3937622</v>
      </c>
      <c r="I244" s="39">
        <f>'Source Data'!AG244</f>
        <v>3982126</v>
      </c>
      <c r="J244" s="39">
        <f>'Source Data'!AM244</f>
        <v>5675892</v>
      </c>
      <c r="K244" s="64">
        <f>'Source Data'!AS244</f>
        <v>5523027</v>
      </c>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row>
    <row r="245" spans="1:47" ht="20" customHeight="1">
      <c r="A245" s="48" t="s">
        <v>447</v>
      </c>
      <c r="B245" s="49">
        <v>170902</v>
      </c>
      <c r="C245" s="50" t="s">
        <v>448</v>
      </c>
      <c r="D245" s="50" t="s">
        <v>79</v>
      </c>
      <c r="E245" s="50" t="s">
        <v>74</v>
      </c>
      <c r="F245" s="39">
        <f>'Source Data'!O245</f>
        <v>88842116</v>
      </c>
      <c r="G245" s="39">
        <f>'Source Data'!U245</f>
        <v>97749453</v>
      </c>
      <c r="H245" s="39">
        <f>'Source Data'!AA245</f>
        <v>110392920</v>
      </c>
      <c r="I245" s="39">
        <f>'Source Data'!AG245</f>
        <v>120532637</v>
      </c>
      <c r="J245" s="39">
        <f>'Source Data'!AM245</f>
        <v>130573227</v>
      </c>
      <c r="K245" s="64">
        <f>'Source Data'!AS245</f>
        <v>128441654</v>
      </c>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row>
    <row r="246" spans="1:47" ht="20" customHeight="1">
      <c r="A246" s="48" t="s">
        <v>449</v>
      </c>
      <c r="B246" s="49">
        <v>147901</v>
      </c>
      <c r="C246" s="50" t="s">
        <v>450</v>
      </c>
      <c r="D246" s="50" t="s">
        <v>79</v>
      </c>
      <c r="E246" s="50" t="s">
        <v>74</v>
      </c>
      <c r="F246" s="39">
        <f>'Source Data'!O246</f>
        <v>371568</v>
      </c>
      <c r="G246" s="39">
        <f>'Source Data'!U246</f>
        <v>457290</v>
      </c>
      <c r="H246" s="39">
        <f>'Source Data'!AA246</f>
        <v>518963</v>
      </c>
      <c r="I246" s="39">
        <f>'Source Data'!AG246</f>
        <v>531486</v>
      </c>
      <c r="J246" s="39">
        <f>'Source Data'!AM246</f>
        <v>573613</v>
      </c>
      <c r="K246" s="64">
        <f>'Source Data'!AS246</f>
        <v>676373</v>
      </c>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row>
    <row r="247" spans="1:47" ht="20" customHeight="1">
      <c r="A247" s="48" t="s">
        <v>451</v>
      </c>
      <c r="B247" s="49">
        <v>60902</v>
      </c>
      <c r="C247" s="50" t="s">
        <v>452</v>
      </c>
      <c r="D247" s="50" t="s">
        <v>79</v>
      </c>
      <c r="E247" s="50" t="s">
        <v>74</v>
      </c>
      <c r="F247" s="39">
        <f>'Source Data'!O247</f>
        <v>1173548</v>
      </c>
      <c r="G247" s="39">
        <f>'Source Data'!U247</f>
        <v>1315664</v>
      </c>
      <c r="H247" s="39">
        <f>'Source Data'!AA247</f>
        <v>1525727</v>
      </c>
      <c r="I247" s="39">
        <f>'Source Data'!AG247</f>
        <v>1614144</v>
      </c>
      <c r="J247" s="39">
        <f>'Source Data'!AM247</f>
        <v>1703480</v>
      </c>
      <c r="K247" s="64">
        <f>'Source Data'!AS247</f>
        <v>1764920</v>
      </c>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row>
    <row r="248" spans="1:47" ht="20" customHeight="1">
      <c r="A248" s="48" t="s">
        <v>453</v>
      </c>
      <c r="B248" s="49">
        <v>57922</v>
      </c>
      <c r="C248" s="50" t="s">
        <v>70</v>
      </c>
      <c r="D248" s="50" t="s">
        <v>79</v>
      </c>
      <c r="E248" s="50" t="s">
        <v>74</v>
      </c>
      <c r="F248" s="39">
        <f>'Source Data'!O248</f>
        <v>17014589</v>
      </c>
      <c r="G248" s="39">
        <f>'Source Data'!U248</f>
        <v>16132998</v>
      </c>
      <c r="H248" s="39">
        <f>'Source Data'!AA248</f>
        <v>17270369</v>
      </c>
      <c r="I248" s="39">
        <f>'Source Data'!AG248</f>
        <v>18397381</v>
      </c>
      <c r="J248" s="39">
        <f>'Source Data'!AM248</f>
        <v>20621503</v>
      </c>
      <c r="K248" s="64">
        <f>'Source Data'!AS248</f>
        <v>20841739</v>
      </c>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row>
    <row r="249" spans="1:47" ht="20" customHeight="1">
      <c r="A249" s="48" t="s">
        <v>454</v>
      </c>
      <c r="B249" s="49">
        <v>50910</v>
      </c>
      <c r="C249" s="50" t="s">
        <v>455</v>
      </c>
      <c r="D249" s="50" t="s">
        <v>79</v>
      </c>
      <c r="E249" s="50" t="s">
        <v>74</v>
      </c>
      <c r="F249" s="39">
        <f>'Source Data'!O249</f>
        <v>11250082</v>
      </c>
      <c r="G249" s="39">
        <f>'Source Data'!U249</f>
        <v>11557890</v>
      </c>
      <c r="H249" s="39">
        <f>'Source Data'!AA249</f>
        <v>13355459</v>
      </c>
      <c r="I249" s="39">
        <f>'Source Data'!AG249</f>
        <v>14326366</v>
      </c>
      <c r="J249" s="39">
        <f>'Source Data'!AM249</f>
        <v>15206975</v>
      </c>
      <c r="K249" s="64">
        <f>'Source Data'!AS249</f>
        <v>15354105</v>
      </c>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row>
    <row r="250" spans="1:47" ht="20" customHeight="1">
      <c r="A250" s="48" t="s">
        <v>456</v>
      </c>
      <c r="B250" s="49">
        <v>178904</v>
      </c>
      <c r="C250" s="50" t="s">
        <v>97</v>
      </c>
      <c r="D250" s="50" t="s">
        <v>79</v>
      </c>
      <c r="E250" s="50" t="s">
        <v>74</v>
      </c>
      <c r="F250" s="39">
        <f>'Source Data'!O250</f>
        <v>64324677</v>
      </c>
      <c r="G250" s="39">
        <f>'Source Data'!U250</f>
        <v>62100511</v>
      </c>
      <c r="H250" s="39">
        <f>'Source Data'!AA250</f>
        <v>61475573</v>
      </c>
      <c r="I250" s="39">
        <f>'Source Data'!AG250</f>
        <v>82837014</v>
      </c>
      <c r="J250" s="39">
        <f>'Source Data'!AM250</f>
        <v>88500346</v>
      </c>
      <c r="K250" s="64">
        <f>'Source Data'!AS250</f>
        <v>74795603</v>
      </c>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row>
    <row r="251" spans="1:47" ht="20" customHeight="1">
      <c r="A251" s="48" t="s">
        <v>457</v>
      </c>
      <c r="B251" s="49">
        <v>178807</v>
      </c>
      <c r="C251" s="50" t="s">
        <v>97</v>
      </c>
      <c r="D251" s="50" t="s">
        <v>71</v>
      </c>
      <c r="E251" s="50" t="s">
        <v>74</v>
      </c>
      <c r="F251" s="39">
        <f>'Source Data'!O251</f>
        <v>116033</v>
      </c>
      <c r="G251" s="39">
        <f>'Source Data'!U251</f>
        <v>109061</v>
      </c>
      <c r="H251" s="39">
        <f>'Source Data'!AA251</f>
        <v>98382</v>
      </c>
      <c r="I251" s="39">
        <f>'Source Data'!AG251</f>
        <v>127400</v>
      </c>
      <c r="J251" s="39">
        <f>'Source Data'!AM251</f>
        <v>132141</v>
      </c>
      <c r="K251" s="64">
        <f>'Source Data'!AS251</f>
        <v>139897</v>
      </c>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row>
    <row r="252" spans="1:47" ht="20" customHeight="1">
      <c r="A252" s="48" t="s">
        <v>458</v>
      </c>
      <c r="B252" s="49">
        <v>187904</v>
      </c>
      <c r="C252" s="50" t="s">
        <v>224</v>
      </c>
      <c r="D252" s="50" t="s">
        <v>79</v>
      </c>
      <c r="E252" s="50" t="s">
        <v>74</v>
      </c>
      <c r="F252" s="39">
        <f>'Source Data'!O252</f>
        <v>1463284</v>
      </c>
      <c r="G252" s="39">
        <f>'Source Data'!U252</f>
        <v>1548718</v>
      </c>
      <c r="H252" s="39">
        <f>'Source Data'!AA252</f>
        <v>1778226</v>
      </c>
      <c r="I252" s="39">
        <f>'Source Data'!AG252</f>
        <v>2071792</v>
      </c>
      <c r="J252" s="39">
        <f>'Source Data'!AM252</f>
        <v>2061373</v>
      </c>
      <c r="K252" s="64">
        <f>'Source Data'!AS252</f>
        <v>2054871</v>
      </c>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row>
    <row r="253" spans="1:47" ht="20" customHeight="1">
      <c r="A253" s="48" t="s">
        <v>459</v>
      </c>
      <c r="B253" s="49">
        <v>175903</v>
      </c>
      <c r="C253" s="50" t="s">
        <v>242</v>
      </c>
      <c r="D253" s="50" t="s">
        <v>79</v>
      </c>
      <c r="E253" s="50" t="s">
        <v>74</v>
      </c>
      <c r="F253" s="39">
        <f>'Source Data'!O253</f>
        <v>9879821</v>
      </c>
      <c r="G253" s="39">
        <f>'Source Data'!U253</f>
        <v>9887355</v>
      </c>
      <c r="H253" s="39">
        <f>'Source Data'!AA253</f>
        <v>10544095</v>
      </c>
      <c r="I253" s="39">
        <f>'Source Data'!AG253</f>
        <v>10984160</v>
      </c>
      <c r="J253" s="39">
        <f>'Source Data'!AM253</f>
        <v>11989073</v>
      </c>
      <c r="K253" s="64">
        <f>'Source Data'!AS253</f>
        <v>12299844</v>
      </c>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row>
    <row r="254" spans="1:47" ht="20" customHeight="1">
      <c r="A254" s="48" t="s">
        <v>460</v>
      </c>
      <c r="B254" s="49">
        <v>95902</v>
      </c>
      <c r="C254" s="50" t="s">
        <v>81</v>
      </c>
      <c r="D254" s="50" t="s">
        <v>79</v>
      </c>
      <c r="E254" s="50" t="s">
        <v>74</v>
      </c>
      <c r="F254" s="39">
        <f>'Source Data'!O254</f>
        <v>273130</v>
      </c>
      <c r="G254" s="39">
        <f>'Source Data'!U254</f>
        <v>271214</v>
      </c>
      <c r="H254" s="39">
        <f>'Source Data'!AA254</f>
        <v>341941</v>
      </c>
      <c r="I254" s="39">
        <f>'Source Data'!AG254</f>
        <v>350515</v>
      </c>
      <c r="J254" s="39">
        <f>'Source Data'!AM254</f>
        <v>345699</v>
      </c>
      <c r="K254" s="64">
        <f>'Source Data'!AS254</f>
        <v>338957</v>
      </c>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row>
    <row r="255" spans="1:47" ht="20" customHeight="1">
      <c r="A255" s="48" t="s">
        <v>461</v>
      </c>
      <c r="B255" s="49">
        <v>142901</v>
      </c>
      <c r="C255" s="50" t="s">
        <v>462</v>
      </c>
      <c r="D255" s="50" t="s">
        <v>79</v>
      </c>
      <c r="E255" s="50" t="s">
        <v>74</v>
      </c>
      <c r="F255" s="39">
        <f>'Source Data'!O255</f>
        <v>2694785</v>
      </c>
      <c r="G255" s="39">
        <f>'Source Data'!U255</f>
        <v>2924303</v>
      </c>
      <c r="H255" s="39">
        <f>'Source Data'!AA255</f>
        <v>3330051</v>
      </c>
      <c r="I255" s="39">
        <f>'Source Data'!AG255</f>
        <v>3678445</v>
      </c>
      <c r="J255" s="39">
        <f>'Source Data'!AM255</f>
        <v>4247182</v>
      </c>
      <c r="K255" s="64">
        <f>'Source Data'!AS255</f>
        <v>4482995</v>
      </c>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row>
    <row r="256" spans="1:47" ht="20" customHeight="1">
      <c r="A256" s="48" t="s">
        <v>463</v>
      </c>
      <c r="B256" s="49">
        <v>246914</v>
      </c>
      <c r="C256" s="50" t="s">
        <v>464</v>
      </c>
      <c r="D256" s="50" t="s">
        <v>79</v>
      </c>
      <c r="E256" s="50" t="s">
        <v>74</v>
      </c>
      <c r="F256" s="39">
        <f>'Source Data'!O256</f>
        <v>240453</v>
      </c>
      <c r="G256" s="39">
        <f>'Source Data'!U256</f>
        <v>297535</v>
      </c>
      <c r="H256" s="39">
        <f>'Source Data'!AA256</f>
        <v>429230</v>
      </c>
      <c r="I256" s="39">
        <f>'Source Data'!AG256</f>
        <v>541257</v>
      </c>
      <c r="J256" s="39">
        <f>'Source Data'!AM256</f>
        <v>579192</v>
      </c>
      <c r="K256" s="64">
        <f>'Source Data'!AS256</f>
        <v>825066</v>
      </c>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row>
    <row r="257" spans="1:47" ht="20" customHeight="1">
      <c r="A257" s="48" t="s">
        <v>465</v>
      </c>
      <c r="B257" s="49">
        <v>109903</v>
      </c>
      <c r="C257" s="50" t="s">
        <v>78</v>
      </c>
      <c r="D257" s="50" t="s">
        <v>79</v>
      </c>
      <c r="E257" s="50" t="s">
        <v>74</v>
      </c>
      <c r="F257" s="39">
        <f>'Source Data'!O257</f>
        <v>629850</v>
      </c>
      <c r="G257" s="39">
        <f>'Source Data'!U257</f>
        <v>675923</v>
      </c>
      <c r="H257" s="39">
        <f>'Source Data'!AA257</f>
        <v>781504</v>
      </c>
      <c r="I257" s="39">
        <f>'Source Data'!AG257</f>
        <v>777970</v>
      </c>
      <c r="J257" s="39">
        <f>'Source Data'!AM257</f>
        <v>917730</v>
      </c>
      <c r="K257" s="64">
        <f>'Source Data'!AS257</f>
        <v>953283</v>
      </c>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row>
    <row r="258" spans="1:47" ht="20" customHeight="1">
      <c r="A258" s="48" t="s">
        <v>466</v>
      </c>
      <c r="B258" s="49">
        <v>129901</v>
      </c>
      <c r="C258" s="50" t="s">
        <v>467</v>
      </c>
      <c r="D258" s="50" t="s">
        <v>79</v>
      </c>
      <c r="E258" s="50" t="s">
        <v>74</v>
      </c>
      <c r="F258" s="39">
        <f>'Source Data'!O258</f>
        <v>5141500</v>
      </c>
      <c r="G258" s="39">
        <f>'Source Data'!U258</f>
        <v>5990020</v>
      </c>
      <c r="H258" s="39">
        <f>'Source Data'!AA258</f>
        <v>7085917</v>
      </c>
      <c r="I258" s="39">
        <f>'Source Data'!AG258</f>
        <v>8480221</v>
      </c>
      <c r="J258" s="39">
        <f>'Source Data'!AM258</f>
        <v>9174594</v>
      </c>
      <c r="K258" s="64">
        <f>'Source Data'!AS258</f>
        <v>9941687</v>
      </c>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row>
    <row r="259" spans="1:47" ht="20" customHeight="1">
      <c r="A259" s="48" t="s">
        <v>468</v>
      </c>
      <c r="B259" s="49">
        <v>52901</v>
      </c>
      <c r="C259" s="50" t="s">
        <v>469</v>
      </c>
      <c r="D259" s="50" t="s">
        <v>79</v>
      </c>
      <c r="E259" s="50" t="s">
        <v>74</v>
      </c>
      <c r="F259" s="39">
        <f>'Source Data'!O259</f>
        <v>3086759</v>
      </c>
      <c r="G259" s="39">
        <f>'Source Data'!U259</f>
        <v>3033899</v>
      </c>
      <c r="H259" s="39">
        <f>'Source Data'!AA259</f>
        <v>3120744</v>
      </c>
      <c r="I259" s="39">
        <f>'Source Data'!AG259</f>
        <v>3367568</v>
      </c>
      <c r="J259" s="39">
        <f>'Source Data'!AM259</f>
        <v>4234043</v>
      </c>
      <c r="K259" s="64">
        <f>'Source Data'!AS259</f>
        <v>4631398</v>
      </c>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row>
    <row r="260" spans="1:47" ht="20" customHeight="1">
      <c r="A260" s="48" t="s">
        <v>470</v>
      </c>
      <c r="B260" s="49">
        <v>18908</v>
      </c>
      <c r="C260" s="50" t="s">
        <v>415</v>
      </c>
      <c r="D260" s="50" t="s">
        <v>79</v>
      </c>
      <c r="E260" s="50" t="s">
        <v>74</v>
      </c>
      <c r="F260" s="39">
        <f>'Source Data'!O260</f>
        <v>269591</v>
      </c>
      <c r="G260" s="39">
        <f>'Source Data'!U260</f>
        <v>253458</v>
      </c>
      <c r="H260" s="39">
        <f>'Source Data'!AA260</f>
        <v>303323</v>
      </c>
      <c r="I260" s="39">
        <f>'Source Data'!AG260</f>
        <v>344998</v>
      </c>
      <c r="J260" s="39">
        <f>'Source Data'!AM260</f>
        <v>328861</v>
      </c>
      <c r="K260" s="64">
        <f>'Source Data'!AS260</f>
        <v>292016</v>
      </c>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row>
    <row r="261" spans="1:47" ht="20" customHeight="1">
      <c r="A261" s="48" t="s">
        <v>471</v>
      </c>
      <c r="B261" s="49">
        <v>161901</v>
      </c>
      <c r="C261" s="50" t="s">
        <v>179</v>
      </c>
      <c r="D261" s="50" t="s">
        <v>79</v>
      </c>
      <c r="E261" s="50" t="s">
        <v>74</v>
      </c>
      <c r="F261" s="39">
        <f>'Source Data'!O261</f>
        <v>759195</v>
      </c>
      <c r="G261" s="39">
        <f>'Source Data'!U261</f>
        <v>747001</v>
      </c>
      <c r="H261" s="39">
        <f>'Source Data'!AA261</f>
        <v>891670</v>
      </c>
      <c r="I261" s="39">
        <f>'Source Data'!AG261</f>
        <v>944448</v>
      </c>
      <c r="J261" s="39">
        <f>'Source Data'!AM261</f>
        <v>1034191</v>
      </c>
      <c r="K261" s="64">
        <f>'Source Data'!AS261</f>
        <v>1394560</v>
      </c>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row>
    <row r="262" spans="1:47" ht="20" customHeight="1">
      <c r="A262" s="48" t="s">
        <v>472</v>
      </c>
      <c r="B262" s="49">
        <v>53001</v>
      </c>
      <c r="C262" s="50" t="s">
        <v>473</v>
      </c>
      <c r="D262" s="50" t="s">
        <v>79</v>
      </c>
      <c r="E262" s="50" t="s">
        <v>74</v>
      </c>
      <c r="F262" s="39">
        <f>'Source Data'!O262</f>
        <v>1766961</v>
      </c>
      <c r="G262" s="39">
        <f>'Source Data'!U262</f>
        <v>1903798</v>
      </c>
      <c r="H262" s="39">
        <f>'Source Data'!AA262</f>
        <v>1963103</v>
      </c>
      <c r="I262" s="39">
        <f>'Source Data'!AG262</f>
        <v>2224622</v>
      </c>
      <c r="J262" s="39">
        <f>'Source Data'!AM262</f>
        <v>2317722</v>
      </c>
      <c r="K262" s="64">
        <f>'Source Data'!AS262</f>
        <v>2407872</v>
      </c>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row>
    <row r="263" spans="1:47" ht="20" customHeight="1">
      <c r="A263" s="48" t="s">
        <v>474</v>
      </c>
      <c r="B263" s="49">
        <v>113901</v>
      </c>
      <c r="C263" s="50" t="s">
        <v>475</v>
      </c>
      <c r="D263" s="50" t="s">
        <v>79</v>
      </c>
      <c r="E263" s="50" t="s">
        <v>74</v>
      </c>
      <c r="F263" s="39">
        <f>'Source Data'!O263</f>
        <v>2591292</v>
      </c>
      <c r="G263" s="39">
        <f>'Source Data'!U263</f>
        <v>2525961</v>
      </c>
      <c r="H263" s="39">
        <f>'Source Data'!AA263</f>
        <v>2803427</v>
      </c>
      <c r="I263" s="39">
        <f>'Source Data'!AG263</f>
        <v>3077151</v>
      </c>
      <c r="J263" s="39">
        <f>'Source Data'!AM263</f>
        <v>3107610</v>
      </c>
      <c r="K263" s="64">
        <f>'Source Data'!AS263</f>
        <v>3010154</v>
      </c>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row>
    <row r="264" spans="1:47" ht="20" customHeight="1">
      <c r="A264" s="48" t="s">
        <v>476</v>
      </c>
      <c r="B264" s="49">
        <v>101906</v>
      </c>
      <c r="C264" s="50" t="s">
        <v>76</v>
      </c>
      <c r="D264" s="50" t="s">
        <v>79</v>
      </c>
      <c r="E264" s="50" t="s">
        <v>74</v>
      </c>
      <c r="F264" s="39">
        <f>'Source Data'!O264</f>
        <v>7909249</v>
      </c>
      <c r="G264" s="39">
        <f>'Source Data'!U264</f>
        <v>7927854</v>
      </c>
      <c r="H264" s="39">
        <f>'Source Data'!AA264</f>
        <v>8902295</v>
      </c>
      <c r="I264" s="39">
        <f>'Source Data'!AG264</f>
        <v>9589585</v>
      </c>
      <c r="J264" s="39">
        <f>'Source Data'!AM264</f>
        <v>11392898</v>
      </c>
      <c r="K264" s="64">
        <f>'Source Data'!AS264</f>
        <v>11519643</v>
      </c>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row>
    <row r="265" spans="1:47" ht="20" customHeight="1">
      <c r="A265" s="48" t="s">
        <v>477</v>
      </c>
      <c r="B265" s="49">
        <v>54901</v>
      </c>
      <c r="C265" s="50" t="s">
        <v>478</v>
      </c>
      <c r="D265" s="50" t="s">
        <v>79</v>
      </c>
      <c r="E265" s="50" t="s">
        <v>74</v>
      </c>
      <c r="F265" s="39">
        <f>'Source Data'!O265</f>
        <v>727833</v>
      </c>
      <c r="G265" s="39">
        <f>'Source Data'!U265</f>
        <v>712135</v>
      </c>
      <c r="H265" s="39">
        <f>'Source Data'!AA265</f>
        <v>791996</v>
      </c>
      <c r="I265" s="39">
        <f>'Source Data'!AG265</f>
        <v>838483</v>
      </c>
      <c r="J265" s="39">
        <f>'Source Data'!AM265</f>
        <v>852437</v>
      </c>
      <c r="K265" s="64">
        <f>'Source Data'!AS265</f>
        <v>872937</v>
      </c>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row>
    <row r="266" spans="1:47" ht="20" customHeight="1">
      <c r="A266" s="48" t="s">
        <v>479</v>
      </c>
      <c r="B266" s="49">
        <v>30901</v>
      </c>
      <c r="C266" s="50" t="s">
        <v>182</v>
      </c>
      <c r="D266" s="50" t="s">
        <v>79</v>
      </c>
      <c r="E266" s="50" t="s">
        <v>74</v>
      </c>
      <c r="F266" s="39">
        <f>'Source Data'!O266</f>
        <v>738938</v>
      </c>
      <c r="G266" s="39">
        <f>'Source Data'!U266</f>
        <v>742154</v>
      </c>
      <c r="H266" s="39">
        <f>'Source Data'!AA266</f>
        <v>835705</v>
      </c>
      <c r="I266" s="39">
        <f>'Source Data'!AG266</f>
        <v>847518</v>
      </c>
      <c r="J266" s="39">
        <f>'Source Data'!AM266</f>
        <v>948978</v>
      </c>
      <c r="K266" s="64">
        <f>'Source Data'!AS266</f>
        <v>934241</v>
      </c>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row>
    <row r="267" spans="1:47" ht="20" customHeight="1">
      <c r="A267" s="48" t="s">
        <v>480</v>
      </c>
      <c r="B267" s="49">
        <v>107904</v>
      </c>
      <c r="C267" s="50" t="s">
        <v>163</v>
      </c>
      <c r="D267" s="50" t="s">
        <v>79</v>
      </c>
      <c r="E267" s="50" t="s">
        <v>74</v>
      </c>
      <c r="F267" s="39">
        <f>'Source Data'!O267</f>
        <v>1128177</v>
      </c>
      <c r="G267" s="39">
        <f>'Source Data'!U267</f>
        <v>1144032</v>
      </c>
      <c r="H267" s="39">
        <f>'Source Data'!AA267</f>
        <v>1175126</v>
      </c>
      <c r="I267" s="39">
        <f>'Source Data'!AG267</f>
        <v>1184071</v>
      </c>
      <c r="J267" s="39">
        <f>'Source Data'!AM267</f>
        <v>1330526</v>
      </c>
      <c r="K267" s="64">
        <f>'Source Data'!AS267</f>
        <v>1530245</v>
      </c>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row>
    <row r="268" spans="1:47" ht="20" customHeight="1">
      <c r="A268" s="48" t="s">
        <v>481</v>
      </c>
      <c r="B268" s="49">
        <v>184801</v>
      </c>
      <c r="C268" s="50" t="s">
        <v>106</v>
      </c>
      <c r="D268" s="50" t="s">
        <v>71</v>
      </c>
      <c r="E268" s="50" t="s">
        <v>74</v>
      </c>
      <c r="F268" s="39">
        <f>'Source Data'!O268</f>
        <v>162745</v>
      </c>
      <c r="G268" s="39">
        <f>'Source Data'!U268</f>
        <v>175420</v>
      </c>
      <c r="H268" s="39">
        <f>'Source Data'!AA268</f>
        <v>217043</v>
      </c>
      <c r="I268" s="39">
        <f>'Source Data'!AG268</f>
        <v>172015</v>
      </c>
      <c r="J268" s="39">
        <f>'Source Data'!AM268</f>
        <v>193830</v>
      </c>
      <c r="K268" s="64">
        <f>'Source Data'!AS268</f>
        <v>183015</v>
      </c>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row>
    <row r="269" spans="1:47" ht="20" customHeight="1">
      <c r="A269" s="48" t="s">
        <v>482</v>
      </c>
      <c r="B269" s="49">
        <v>78901</v>
      </c>
      <c r="C269" s="50" t="s">
        <v>483</v>
      </c>
      <c r="D269" s="50" t="s">
        <v>79</v>
      </c>
      <c r="E269" s="50" t="s">
        <v>74</v>
      </c>
      <c r="F269" s="39">
        <f>'Source Data'!O269</f>
        <v>445910</v>
      </c>
      <c r="G269" s="39">
        <f>'Source Data'!U269</f>
        <v>491823</v>
      </c>
      <c r="H269" s="39">
        <f>'Source Data'!AA269</f>
        <v>574880</v>
      </c>
      <c r="I269" s="39">
        <f>'Source Data'!AG269</f>
        <v>541313</v>
      </c>
      <c r="J269" s="39">
        <f>'Source Data'!AM269</f>
        <v>531767</v>
      </c>
      <c r="K269" s="64">
        <f>'Source Data'!AS269</f>
        <v>623165</v>
      </c>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row>
    <row r="270" spans="1:47" ht="20" customHeight="1">
      <c r="A270" s="48" t="s">
        <v>484</v>
      </c>
      <c r="B270" s="49">
        <v>220912</v>
      </c>
      <c r="C270" s="50" t="s">
        <v>91</v>
      </c>
      <c r="D270" s="50" t="s">
        <v>79</v>
      </c>
      <c r="E270" s="50" t="s">
        <v>74</v>
      </c>
      <c r="F270" s="39">
        <f>'Source Data'!O270</f>
        <v>23493388</v>
      </c>
      <c r="G270" s="39">
        <f>'Source Data'!U270</f>
        <v>24344911</v>
      </c>
      <c r="H270" s="39">
        <f>'Source Data'!AA270</f>
        <v>27682242</v>
      </c>
      <c r="I270" s="39">
        <f>'Source Data'!AG270</f>
        <v>33069899</v>
      </c>
      <c r="J270" s="39">
        <f>'Source Data'!AM270</f>
        <v>35413527</v>
      </c>
      <c r="K270" s="64">
        <f>'Source Data'!AS270</f>
        <v>33918072</v>
      </c>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row>
    <row r="271" spans="1:47" ht="20" customHeight="1">
      <c r="A271" s="48" t="s">
        <v>485</v>
      </c>
      <c r="B271" s="49">
        <v>254901</v>
      </c>
      <c r="C271" s="50" t="s">
        <v>486</v>
      </c>
      <c r="D271" s="50" t="s">
        <v>79</v>
      </c>
      <c r="E271" s="50" t="s">
        <v>74</v>
      </c>
      <c r="F271" s="39">
        <f>'Source Data'!O271</f>
        <v>4098538</v>
      </c>
      <c r="G271" s="39">
        <f>'Source Data'!U271</f>
        <v>4388804</v>
      </c>
      <c r="H271" s="39">
        <f>'Source Data'!AA271</f>
        <v>4038846</v>
      </c>
      <c r="I271" s="39">
        <f>'Source Data'!AG271</f>
        <v>4458982</v>
      </c>
      <c r="J271" s="39">
        <f>'Source Data'!AM271</f>
        <v>5172122</v>
      </c>
      <c r="K271" s="64">
        <f>'Source Data'!AS271</f>
        <v>4737485</v>
      </c>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row>
    <row r="272" spans="1:47" ht="20" customHeight="1">
      <c r="A272" s="48" t="s">
        <v>487</v>
      </c>
      <c r="B272" s="49">
        <v>62901</v>
      </c>
      <c r="C272" s="50" t="s">
        <v>488</v>
      </c>
      <c r="D272" s="50" t="s">
        <v>79</v>
      </c>
      <c r="E272" s="50" t="s">
        <v>74</v>
      </c>
      <c r="F272" s="39">
        <f>'Source Data'!O272</f>
        <v>3409111</v>
      </c>
      <c r="G272" s="39">
        <f>'Source Data'!U272</f>
        <v>3699278</v>
      </c>
      <c r="H272" s="39">
        <f>'Source Data'!AA272</f>
        <v>4213751</v>
      </c>
      <c r="I272" s="39">
        <f>'Source Data'!AG272</f>
        <v>4423228</v>
      </c>
      <c r="J272" s="39">
        <f>'Source Data'!AM272</f>
        <v>4515777</v>
      </c>
      <c r="K272" s="64">
        <f>'Source Data'!AS272</f>
        <v>4672415</v>
      </c>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row>
    <row r="273" spans="1:47" ht="20" customHeight="1">
      <c r="A273" s="48" t="s">
        <v>489</v>
      </c>
      <c r="B273" s="49">
        <v>55901</v>
      </c>
      <c r="C273" s="50" t="s">
        <v>490</v>
      </c>
      <c r="D273" s="50" t="s">
        <v>79</v>
      </c>
      <c r="E273" s="50" t="s">
        <v>74</v>
      </c>
      <c r="F273" s="39">
        <f>'Source Data'!O273</f>
        <v>964197</v>
      </c>
      <c r="G273" s="39">
        <f>'Source Data'!U273</f>
        <v>969336</v>
      </c>
      <c r="H273" s="39">
        <f>'Source Data'!AA273</f>
        <v>1136197</v>
      </c>
      <c r="I273" s="39">
        <f>'Source Data'!AG273</f>
        <v>1278496</v>
      </c>
      <c r="J273" s="39">
        <f>'Source Data'!AM273</f>
        <v>1579820</v>
      </c>
      <c r="K273" s="64">
        <f>'Source Data'!AS273</f>
        <v>2143178</v>
      </c>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row>
    <row r="274" spans="1:47" ht="20" customHeight="1">
      <c r="A274" s="48" t="s">
        <v>491</v>
      </c>
      <c r="B274" s="49">
        <v>212801</v>
      </c>
      <c r="C274" s="50" t="s">
        <v>157</v>
      </c>
      <c r="D274" s="50" t="s">
        <v>71</v>
      </c>
      <c r="E274" s="50" t="s">
        <v>74</v>
      </c>
      <c r="F274" s="39">
        <f>'Source Data'!O274</f>
        <v>1605400</v>
      </c>
      <c r="G274" s="39">
        <f>'Source Data'!U274</f>
        <v>1736793</v>
      </c>
      <c r="H274" s="39">
        <f>'Source Data'!AA274</f>
        <v>1892628</v>
      </c>
      <c r="I274" s="39">
        <f>'Source Data'!AG274</f>
        <v>2415996</v>
      </c>
      <c r="J274" s="39">
        <f>'Source Data'!AM274</f>
        <v>2397094</v>
      </c>
      <c r="K274" s="64">
        <f>'Source Data'!AS274</f>
        <v>2194134</v>
      </c>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row>
    <row r="275" spans="1:47" ht="20" customHeight="1">
      <c r="A275" s="48" t="s">
        <v>492</v>
      </c>
      <c r="B275" s="49">
        <v>112905</v>
      </c>
      <c r="C275" s="50" t="s">
        <v>439</v>
      </c>
      <c r="D275" s="50" t="s">
        <v>79</v>
      </c>
      <c r="E275" s="50" t="s">
        <v>74</v>
      </c>
      <c r="F275" s="39">
        <f>'Source Data'!O275</f>
        <v>664686</v>
      </c>
      <c r="G275" s="39">
        <f>'Source Data'!U275</f>
        <v>654125</v>
      </c>
      <c r="H275" s="39">
        <f>'Source Data'!AA275</f>
        <v>720146</v>
      </c>
      <c r="I275" s="39">
        <f>'Source Data'!AG275</f>
        <v>926315</v>
      </c>
      <c r="J275" s="39">
        <f>'Source Data'!AM275</f>
        <v>914596</v>
      </c>
      <c r="K275" s="64">
        <f>'Source Data'!AS275</f>
        <v>1161718</v>
      </c>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row>
    <row r="276" spans="1:47" ht="20" customHeight="1">
      <c r="A276" s="48" t="s">
        <v>493</v>
      </c>
      <c r="B276" s="49">
        <v>174902</v>
      </c>
      <c r="C276" s="50" t="s">
        <v>372</v>
      </c>
      <c r="D276" s="50" t="s">
        <v>79</v>
      </c>
      <c r="E276" s="50" t="s">
        <v>74</v>
      </c>
      <c r="F276" s="39">
        <f>'Source Data'!O276</f>
        <v>699292</v>
      </c>
      <c r="G276" s="39">
        <f>'Source Data'!U276</f>
        <v>831195</v>
      </c>
      <c r="H276" s="39">
        <f>'Source Data'!AA276</f>
        <v>841069</v>
      </c>
      <c r="I276" s="39">
        <f>'Source Data'!AG276</f>
        <v>941142</v>
      </c>
      <c r="J276" s="39">
        <f>'Source Data'!AM276</f>
        <v>1024722</v>
      </c>
      <c r="K276" s="64">
        <f>'Source Data'!AS276</f>
        <v>1015386</v>
      </c>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row>
    <row r="277" spans="1:47" ht="20" customHeight="1">
      <c r="A277" s="48" t="s">
        <v>494</v>
      </c>
      <c r="B277" s="49">
        <v>101907</v>
      </c>
      <c r="C277" s="50" t="s">
        <v>76</v>
      </c>
      <c r="D277" s="50" t="s">
        <v>79</v>
      </c>
      <c r="E277" s="50" t="s">
        <v>74</v>
      </c>
      <c r="F277" s="39">
        <f>'Source Data'!O277</f>
        <v>136468748</v>
      </c>
      <c r="G277" s="39">
        <f>'Source Data'!U277</f>
        <v>142796307</v>
      </c>
      <c r="H277" s="39">
        <f>'Source Data'!AA277</f>
        <v>156188770</v>
      </c>
      <c r="I277" s="39">
        <f>'Source Data'!AG277</f>
        <v>160407770</v>
      </c>
      <c r="J277" s="39">
        <f>'Source Data'!AM277</f>
        <v>169415600</v>
      </c>
      <c r="K277" s="64">
        <f>'Source Data'!AS277</f>
        <v>162662565</v>
      </c>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row>
    <row r="278" spans="1:47" ht="20" customHeight="1">
      <c r="A278" s="48" t="s">
        <v>495</v>
      </c>
      <c r="B278" s="49">
        <v>163902</v>
      </c>
      <c r="C278" s="50" t="s">
        <v>496</v>
      </c>
      <c r="D278" s="50" t="s">
        <v>79</v>
      </c>
      <c r="E278" s="50" t="s">
        <v>74</v>
      </c>
      <c r="F278" s="39">
        <f>'Source Data'!O278</f>
        <v>713221</v>
      </c>
      <c r="G278" s="39">
        <f>'Source Data'!U278</f>
        <v>733167</v>
      </c>
      <c r="H278" s="39">
        <f>'Source Data'!AA278</f>
        <v>622749</v>
      </c>
      <c r="I278" s="39">
        <f>'Source Data'!AG278</f>
        <v>591677</v>
      </c>
      <c r="J278" s="39">
        <f>'Source Data'!AM278</f>
        <v>619947</v>
      </c>
      <c r="K278" s="64">
        <f>'Source Data'!AS278</f>
        <v>614582</v>
      </c>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row>
    <row r="279" spans="1:47" ht="20" customHeight="1">
      <c r="A279" s="48" t="s">
        <v>497</v>
      </c>
      <c r="B279" s="49">
        <v>172902</v>
      </c>
      <c r="C279" s="50" t="s">
        <v>498</v>
      </c>
      <c r="D279" s="50" t="s">
        <v>79</v>
      </c>
      <c r="E279" s="50" t="s">
        <v>74</v>
      </c>
      <c r="F279" s="39">
        <f>'Source Data'!O279</f>
        <v>1754837</v>
      </c>
      <c r="G279" s="39">
        <f>'Source Data'!U279</f>
        <v>1981097</v>
      </c>
      <c r="H279" s="39">
        <f>'Source Data'!AA279</f>
        <v>2249443</v>
      </c>
      <c r="I279" s="39">
        <f>'Source Data'!AG279</f>
        <v>2661130</v>
      </c>
      <c r="J279" s="39">
        <f>'Source Data'!AM279</f>
        <v>2736878</v>
      </c>
      <c r="K279" s="64">
        <f>'Source Data'!AS279</f>
        <v>2708015</v>
      </c>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row>
    <row r="280" spans="1:47" ht="20" customHeight="1">
      <c r="A280" s="48" t="s">
        <v>499</v>
      </c>
      <c r="B280" s="49">
        <v>56901</v>
      </c>
      <c r="C280" s="50" t="s">
        <v>500</v>
      </c>
      <c r="D280" s="50" t="s">
        <v>79</v>
      </c>
      <c r="E280" s="50" t="s">
        <v>74</v>
      </c>
      <c r="F280" s="39">
        <f>'Source Data'!O280</f>
        <v>1796699</v>
      </c>
      <c r="G280" s="39">
        <f>'Source Data'!U280</f>
        <v>2014876</v>
      </c>
      <c r="H280" s="39">
        <f>'Source Data'!AA280</f>
        <v>2016746</v>
      </c>
      <c r="I280" s="39">
        <f>'Source Data'!AG280</f>
        <v>2234082</v>
      </c>
      <c r="J280" s="39">
        <f>'Source Data'!AM280</f>
        <v>2151834</v>
      </c>
      <c r="K280" s="64">
        <f>'Source Data'!AS280</f>
        <v>2223801</v>
      </c>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row>
    <row r="281" spans="1:47" ht="20" customHeight="1">
      <c r="A281" s="48" t="s">
        <v>501</v>
      </c>
      <c r="B281" s="49">
        <v>57905</v>
      </c>
      <c r="C281" s="50" t="s">
        <v>70</v>
      </c>
      <c r="D281" s="50" t="s">
        <v>79</v>
      </c>
      <c r="E281" s="50" t="s">
        <v>74</v>
      </c>
      <c r="F281" s="39">
        <f>'Source Data'!O281</f>
        <v>236788128</v>
      </c>
      <c r="G281" s="39">
        <f>'Source Data'!U281</f>
        <v>237246153</v>
      </c>
      <c r="H281" s="39">
        <f>'Source Data'!AA281</f>
        <v>257546163</v>
      </c>
      <c r="I281" s="39">
        <f>'Source Data'!AG281</f>
        <v>286733424</v>
      </c>
      <c r="J281" s="39">
        <f>'Source Data'!AM281</f>
        <v>302510927</v>
      </c>
      <c r="K281" s="64">
        <f>'Source Data'!AS281</f>
        <v>282603871</v>
      </c>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row>
    <row r="282" spans="1:47" ht="20" customHeight="1">
      <c r="A282" s="48" t="s">
        <v>502</v>
      </c>
      <c r="B282" s="49">
        <v>20910</v>
      </c>
      <c r="C282" s="50" t="s">
        <v>120</v>
      </c>
      <c r="D282" s="50" t="s">
        <v>79</v>
      </c>
      <c r="E282" s="50" t="s">
        <v>74</v>
      </c>
      <c r="F282" s="39">
        <f>'Source Data'!O282</f>
        <v>300278</v>
      </c>
      <c r="G282" s="39">
        <f>'Source Data'!U282</f>
        <v>288060</v>
      </c>
      <c r="H282" s="39">
        <f>'Source Data'!AA282</f>
        <v>358274</v>
      </c>
      <c r="I282" s="39">
        <f>'Source Data'!AG282</f>
        <v>388484</v>
      </c>
      <c r="J282" s="39">
        <f>'Source Data'!AM282</f>
        <v>378839</v>
      </c>
      <c r="K282" s="64">
        <f>'Source Data'!AS282</f>
        <v>366337</v>
      </c>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row>
    <row r="283" spans="1:47" ht="20" customHeight="1">
      <c r="A283" s="48" t="s">
        <v>503</v>
      </c>
      <c r="B283" s="49">
        <v>20904</v>
      </c>
      <c r="C283" s="50" t="s">
        <v>120</v>
      </c>
      <c r="D283" s="50" t="s">
        <v>79</v>
      </c>
      <c r="E283" s="50" t="s">
        <v>74</v>
      </c>
      <c r="F283" s="39">
        <f>'Source Data'!O283</f>
        <v>1151745</v>
      </c>
      <c r="G283" s="39">
        <f>'Source Data'!U283</f>
        <v>1242843</v>
      </c>
      <c r="H283" s="39">
        <f>'Source Data'!AA283</f>
        <v>1462756</v>
      </c>
      <c r="I283" s="39">
        <f>'Source Data'!AG283</f>
        <v>1588536</v>
      </c>
      <c r="J283" s="39">
        <f>'Source Data'!AM283</f>
        <v>1922123</v>
      </c>
      <c r="K283" s="64">
        <f>'Source Data'!AS283</f>
        <v>1699587</v>
      </c>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row>
    <row r="284" spans="1:47" ht="20" customHeight="1">
      <c r="A284" s="48" t="s">
        <v>504</v>
      </c>
      <c r="B284" s="49">
        <v>148905</v>
      </c>
      <c r="C284" s="50" t="s">
        <v>258</v>
      </c>
      <c r="D284" s="50" t="s">
        <v>79</v>
      </c>
      <c r="E284" s="50" t="s">
        <v>74</v>
      </c>
      <c r="F284" s="39">
        <f>'Source Data'!O284</f>
        <v>254937</v>
      </c>
      <c r="G284" s="39">
        <f>'Source Data'!U284</f>
        <v>288716</v>
      </c>
      <c r="H284" s="39">
        <f>'Source Data'!AA284</f>
        <v>344534</v>
      </c>
      <c r="I284" s="39">
        <f>'Source Data'!AG284</f>
        <v>413343</v>
      </c>
      <c r="J284" s="39">
        <f>'Source Data'!AM284</f>
        <v>335395</v>
      </c>
      <c r="K284" s="64">
        <f>'Source Data'!AS284</f>
        <v>419659</v>
      </c>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row>
    <row r="285" spans="1:47" ht="20" customHeight="1">
      <c r="A285" s="48" t="s">
        <v>505</v>
      </c>
      <c r="B285" s="49">
        <v>58902</v>
      </c>
      <c r="C285" s="50" t="s">
        <v>506</v>
      </c>
      <c r="D285" s="50" t="s">
        <v>79</v>
      </c>
      <c r="E285" s="50" t="s">
        <v>74</v>
      </c>
      <c r="F285" s="39">
        <f>'Source Data'!O285</f>
        <v>254632</v>
      </c>
      <c r="G285" s="39">
        <f>'Source Data'!U285</f>
        <v>325568</v>
      </c>
      <c r="H285" s="39">
        <f>'Source Data'!AA285</f>
        <v>360492</v>
      </c>
      <c r="I285" s="39">
        <f>'Source Data'!AG285</f>
        <v>354602</v>
      </c>
      <c r="J285" s="39">
        <f>'Source Data'!AM285</f>
        <v>422171</v>
      </c>
      <c r="K285" s="64">
        <f>'Source Data'!AS285</f>
        <v>450431</v>
      </c>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row>
    <row r="286" spans="1:47" ht="20" customHeight="1">
      <c r="A286" s="48" t="s">
        <v>505</v>
      </c>
      <c r="B286" s="49">
        <v>175904</v>
      </c>
      <c r="C286" s="50" t="s">
        <v>242</v>
      </c>
      <c r="D286" s="50" t="s">
        <v>79</v>
      </c>
      <c r="E286" s="50" t="s">
        <v>74</v>
      </c>
      <c r="F286" s="39">
        <f>'Source Data'!O286</f>
        <v>982283</v>
      </c>
      <c r="G286" s="39">
        <f>'Source Data'!U286</f>
        <v>1246244</v>
      </c>
      <c r="H286" s="39">
        <f>'Source Data'!AA286</f>
        <v>1271455</v>
      </c>
      <c r="I286" s="39">
        <f>'Source Data'!AG286</f>
        <v>1491539</v>
      </c>
      <c r="J286" s="39">
        <f>'Source Data'!AM286</f>
        <v>1563220</v>
      </c>
      <c r="K286" s="64">
        <f>'Source Data'!AS286</f>
        <v>1531869</v>
      </c>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row>
    <row r="287" spans="1:47" ht="20" customHeight="1">
      <c r="A287" s="48" t="s">
        <v>507</v>
      </c>
      <c r="B287" s="49">
        <v>146902</v>
      </c>
      <c r="C287" s="50" t="s">
        <v>413</v>
      </c>
      <c r="D287" s="50" t="s">
        <v>79</v>
      </c>
      <c r="E287" s="50" t="s">
        <v>74</v>
      </c>
      <c r="F287" s="39">
        <f>'Source Data'!O287</f>
        <v>8562485</v>
      </c>
      <c r="G287" s="39">
        <f>'Source Data'!U287</f>
        <v>9150397</v>
      </c>
      <c r="H287" s="39">
        <f>'Source Data'!AA287</f>
        <v>10283541</v>
      </c>
      <c r="I287" s="39">
        <f>'Source Data'!AG287</f>
        <v>11288281</v>
      </c>
      <c r="J287" s="39">
        <f>'Source Data'!AM287</f>
        <v>11695988</v>
      </c>
      <c r="K287" s="64">
        <f>'Source Data'!AS287</f>
        <v>11010553</v>
      </c>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row>
    <row r="288" spans="1:47" ht="20" customHeight="1">
      <c r="A288" s="48" t="s">
        <v>508</v>
      </c>
      <c r="B288" s="49">
        <v>47902</v>
      </c>
      <c r="C288" s="50" t="s">
        <v>434</v>
      </c>
      <c r="D288" s="50" t="s">
        <v>79</v>
      </c>
      <c r="E288" s="50" t="s">
        <v>74</v>
      </c>
      <c r="F288" s="39">
        <f>'Source Data'!O288</f>
        <v>1032127</v>
      </c>
      <c r="G288" s="39">
        <f>'Source Data'!U288</f>
        <v>1174592</v>
      </c>
      <c r="H288" s="39">
        <f>'Source Data'!AA288</f>
        <v>1451633</v>
      </c>
      <c r="I288" s="39">
        <f>'Source Data'!AG288</f>
        <v>1561181</v>
      </c>
      <c r="J288" s="39">
        <f>'Source Data'!AM288</f>
        <v>1596295</v>
      </c>
      <c r="K288" s="64">
        <f>'Source Data'!AS288</f>
        <v>1621326</v>
      </c>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row>
    <row r="289" spans="1:47" ht="20" customHeight="1">
      <c r="A289" s="48" t="s">
        <v>509</v>
      </c>
      <c r="B289" s="49">
        <v>249905</v>
      </c>
      <c r="C289" s="50" t="s">
        <v>122</v>
      </c>
      <c r="D289" s="50" t="s">
        <v>79</v>
      </c>
      <c r="E289" s="50" t="s">
        <v>74</v>
      </c>
      <c r="F289" s="39">
        <f>'Source Data'!O289</f>
        <v>5729347</v>
      </c>
      <c r="G289" s="39">
        <f>'Source Data'!U289</f>
        <v>5985507</v>
      </c>
      <c r="H289" s="39">
        <f>'Source Data'!AA289</f>
        <v>6806140</v>
      </c>
      <c r="I289" s="39">
        <f>'Source Data'!AG289</f>
        <v>7175127</v>
      </c>
      <c r="J289" s="39">
        <f>'Source Data'!AM289</f>
        <v>7775472</v>
      </c>
      <c r="K289" s="64">
        <f>'Source Data'!AS289</f>
        <v>7609561</v>
      </c>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row>
    <row r="290" spans="1:47" ht="20" customHeight="1">
      <c r="A290" s="48" t="s">
        <v>510</v>
      </c>
      <c r="B290" s="49">
        <v>101908</v>
      </c>
      <c r="C290" s="50" t="s">
        <v>76</v>
      </c>
      <c r="D290" s="50" t="s">
        <v>79</v>
      </c>
      <c r="E290" s="50" t="s">
        <v>74</v>
      </c>
      <c r="F290" s="39">
        <f>'Source Data'!O290</f>
        <v>19471263</v>
      </c>
      <c r="G290" s="39">
        <f>'Source Data'!U290</f>
        <v>21455959</v>
      </c>
      <c r="H290" s="39">
        <f>'Source Data'!AA290</f>
        <v>22970974</v>
      </c>
      <c r="I290" s="39">
        <f>'Source Data'!AG290</f>
        <v>25241833</v>
      </c>
      <c r="J290" s="39">
        <f>'Source Data'!AM290</f>
        <v>25768371</v>
      </c>
      <c r="K290" s="64">
        <f>'Source Data'!AS290</f>
        <v>24204370</v>
      </c>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row>
    <row r="291" spans="1:47" ht="20" customHeight="1">
      <c r="A291" s="48" t="s">
        <v>511</v>
      </c>
      <c r="B291" s="49">
        <v>19901</v>
      </c>
      <c r="C291" s="50" t="s">
        <v>512</v>
      </c>
      <c r="D291" s="50" t="s">
        <v>79</v>
      </c>
      <c r="E291" s="50" t="s">
        <v>74</v>
      </c>
      <c r="F291" s="39">
        <f>'Source Data'!O291</f>
        <v>967104</v>
      </c>
      <c r="G291" s="39">
        <f>'Source Data'!U291</f>
        <v>1023874</v>
      </c>
      <c r="H291" s="39">
        <f>'Source Data'!AA291</f>
        <v>1242448</v>
      </c>
      <c r="I291" s="39">
        <f>'Source Data'!AG291</f>
        <v>1235390</v>
      </c>
      <c r="J291" s="39">
        <f>'Source Data'!AM291</f>
        <v>1371957</v>
      </c>
      <c r="K291" s="64">
        <f>'Source Data'!AS291</f>
        <v>1557683</v>
      </c>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row>
    <row r="292" spans="1:47" ht="20" customHeight="1">
      <c r="A292" s="48" t="s">
        <v>513</v>
      </c>
      <c r="B292" s="49">
        <v>227910</v>
      </c>
      <c r="C292" s="50" t="s">
        <v>168</v>
      </c>
      <c r="D292" s="50" t="s">
        <v>79</v>
      </c>
      <c r="E292" s="50" t="s">
        <v>74</v>
      </c>
      <c r="F292" s="39">
        <f>'Source Data'!O292</f>
        <v>23304108</v>
      </c>
      <c r="G292" s="39">
        <f>'Source Data'!U292</f>
        <v>22283784</v>
      </c>
      <c r="H292" s="39">
        <f>'Source Data'!AA292</f>
        <v>25818765</v>
      </c>
      <c r="I292" s="39">
        <f>'Source Data'!AG292</f>
        <v>28553259</v>
      </c>
      <c r="J292" s="39">
        <f>'Source Data'!AM292</f>
        <v>29864652</v>
      </c>
      <c r="K292" s="64">
        <f>'Source Data'!AS292</f>
        <v>34676075</v>
      </c>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row>
    <row r="293" spans="1:47" ht="20" customHeight="1">
      <c r="A293" s="48" t="s">
        <v>514</v>
      </c>
      <c r="B293" s="49">
        <v>115903</v>
      </c>
      <c r="C293" s="50" t="s">
        <v>515</v>
      </c>
      <c r="D293" s="50" t="s">
        <v>79</v>
      </c>
      <c r="E293" s="50" t="s">
        <v>74</v>
      </c>
      <c r="F293" s="39">
        <f>'Source Data'!O293</f>
        <v>199789</v>
      </c>
      <c r="G293" s="39">
        <f>'Source Data'!U293</f>
        <v>202199</v>
      </c>
      <c r="H293" s="39">
        <f>'Source Data'!AA293</f>
        <v>229905</v>
      </c>
      <c r="I293" s="39">
        <f>'Source Data'!AG293</f>
        <v>181848</v>
      </c>
      <c r="J293" s="39">
        <f>'Source Data'!AM293</f>
        <v>200829</v>
      </c>
      <c r="K293" s="64">
        <f>'Source Data'!AS293</f>
        <v>193101</v>
      </c>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row>
    <row r="294" spans="1:47" ht="20" customHeight="1">
      <c r="A294" s="48" t="s">
        <v>516</v>
      </c>
      <c r="B294" s="49">
        <v>91903</v>
      </c>
      <c r="C294" s="50" t="s">
        <v>210</v>
      </c>
      <c r="D294" s="50" t="s">
        <v>79</v>
      </c>
      <c r="E294" s="50" t="s">
        <v>74</v>
      </c>
      <c r="F294" s="39">
        <f>'Source Data'!O294</f>
        <v>6769336</v>
      </c>
      <c r="G294" s="39">
        <f>'Source Data'!U294</f>
        <v>8363126</v>
      </c>
      <c r="H294" s="39">
        <f>'Source Data'!AA294</f>
        <v>7732543</v>
      </c>
      <c r="I294" s="39">
        <f>'Source Data'!AG294</f>
        <v>8897912</v>
      </c>
      <c r="J294" s="39">
        <f>'Source Data'!AM294</f>
        <v>9068374</v>
      </c>
      <c r="K294" s="64">
        <f>'Source Data'!AS294</f>
        <v>9644142</v>
      </c>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row>
    <row r="295" spans="1:47" ht="20" customHeight="1">
      <c r="A295" s="48" t="s">
        <v>517</v>
      </c>
      <c r="B295" s="49">
        <v>61901</v>
      </c>
      <c r="C295" s="50" t="s">
        <v>152</v>
      </c>
      <c r="D295" s="50" t="s">
        <v>79</v>
      </c>
      <c r="E295" s="50" t="s">
        <v>74</v>
      </c>
      <c r="F295" s="39">
        <f>'Source Data'!O295</f>
        <v>39100295</v>
      </c>
      <c r="G295" s="39">
        <f>'Source Data'!U295</f>
        <v>39782709</v>
      </c>
      <c r="H295" s="39">
        <f>'Source Data'!AA295</f>
        <v>43286382</v>
      </c>
      <c r="I295" s="39">
        <f>'Source Data'!AG295</f>
        <v>46504868</v>
      </c>
      <c r="J295" s="39">
        <f>'Source Data'!AM295</f>
        <v>50436608</v>
      </c>
      <c r="K295" s="64">
        <f>'Source Data'!AS295</f>
        <v>51644492</v>
      </c>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row>
    <row r="296" spans="1:47" ht="20" customHeight="1">
      <c r="A296" s="48" t="s">
        <v>518</v>
      </c>
      <c r="B296" s="49">
        <v>251901</v>
      </c>
      <c r="C296" s="50" t="s">
        <v>519</v>
      </c>
      <c r="D296" s="50" t="s">
        <v>79</v>
      </c>
      <c r="E296" s="50" t="s">
        <v>74</v>
      </c>
      <c r="F296" s="39">
        <f>'Source Data'!O296</f>
        <v>3955941</v>
      </c>
      <c r="G296" s="39">
        <f>'Source Data'!U296</f>
        <v>4233467</v>
      </c>
      <c r="H296" s="39">
        <f>'Source Data'!AA296</f>
        <v>4773757</v>
      </c>
      <c r="I296" s="39">
        <f>'Source Data'!AG296</f>
        <v>5001986</v>
      </c>
      <c r="J296" s="39">
        <f>'Source Data'!AM296</f>
        <v>5446719</v>
      </c>
      <c r="K296" s="64">
        <f>'Source Data'!AS296</f>
        <v>5059461</v>
      </c>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row>
    <row r="297" spans="1:47" ht="20" customHeight="1">
      <c r="A297" s="48" t="s">
        <v>520</v>
      </c>
      <c r="B297" s="49">
        <v>57906</v>
      </c>
      <c r="C297" s="50" t="s">
        <v>70</v>
      </c>
      <c r="D297" s="50" t="s">
        <v>79</v>
      </c>
      <c r="E297" s="50" t="s">
        <v>74</v>
      </c>
      <c r="F297" s="39">
        <f>'Source Data'!O297</f>
        <v>13251592</v>
      </c>
      <c r="G297" s="39">
        <f>'Source Data'!U297</f>
        <v>11540067</v>
      </c>
      <c r="H297" s="39">
        <f>'Source Data'!AA297</f>
        <v>13697543</v>
      </c>
      <c r="I297" s="39">
        <f>'Source Data'!AG297</f>
        <v>14826004</v>
      </c>
      <c r="J297" s="39">
        <f>'Source Data'!AM297</f>
        <v>14756742</v>
      </c>
      <c r="K297" s="64">
        <f>'Source Data'!AS297</f>
        <v>13293892</v>
      </c>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row>
    <row r="298" spans="1:47" ht="20" customHeight="1">
      <c r="A298" s="48" t="s">
        <v>521</v>
      </c>
      <c r="B298" s="49">
        <v>194905</v>
      </c>
      <c r="C298" s="50" t="s">
        <v>176</v>
      </c>
      <c r="D298" s="50" t="s">
        <v>79</v>
      </c>
      <c r="E298" s="50" t="s">
        <v>74</v>
      </c>
      <c r="F298" s="39">
        <f>'Source Data'!O298</f>
        <v>1338359</v>
      </c>
      <c r="G298" s="39">
        <f>'Source Data'!U298</f>
        <v>1436326</v>
      </c>
      <c r="H298" s="39">
        <f>'Source Data'!AA298</f>
        <v>1703600</v>
      </c>
      <c r="I298" s="39">
        <f>'Source Data'!AG298</f>
        <v>1732671</v>
      </c>
      <c r="J298" s="39">
        <f>'Source Data'!AM298</f>
        <v>1719348</v>
      </c>
      <c r="K298" s="64">
        <f>'Source Data'!AS298</f>
        <v>1651941</v>
      </c>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row>
    <row r="299" spans="1:47" ht="20" customHeight="1">
      <c r="A299" s="48" t="s">
        <v>522</v>
      </c>
      <c r="B299" s="49">
        <v>146903</v>
      </c>
      <c r="C299" s="50" t="s">
        <v>413</v>
      </c>
      <c r="D299" s="50" t="s">
        <v>79</v>
      </c>
      <c r="E299" s="50" t="s">
        <v>74</v>
      </c>
      <c r="F299" s="39">
        <f>'Source Data'!O299</f>
        <v>289158</v>
      </c>
      <c r="G299" s="39">
        <f>'Source Data'!U299</f>
        <v>286949</v>
      </c>
      <c r="H299" s="39">
        <f>'Source Data'!AA299</f>
        <v>338917</v>
      </c>
      <c r="I299" s="39">
        <f>'Source Data'!AG299</f>
        <v>355133</v>
      </c>
      <c r="J299" s="39">
        <f>'Source Data'!AM299</f>
        <v>377561</v>
      </c>
      <c r="K299" s="64">
        <f>'Source Data'!AS299</f>
        <v>377401</v>
      </c>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row>
    <row r="300" spans="1:47" ht="20" customHeight="1">
      <c r="A300" s="48" t="s">
        <v>523</v>
      </c>
      <c r="B300" s="49">
        <v>163901</v>
      </c>
      <c r="C300" s="50" t="s">
        <v>496</v>
      </c>
      <c r="D300" s="50" t="s">
        <v>79</v>
      </c>
      <c r="E300" s="50" t="s">
        <v>74</v>
      </c>
      <c r="F300" s="39">
        <f>'Source Data'!O300</f>
        <v>2439726</v>
      </c>
      <c r="G300" s="39">
        <f>'Source Data'!U300</f>
        <v>2389193</v>
      </c>
      <c r="H300" s="39">
        <f>'Source Data'!AA300</f>
        <v>2454277</v>
      </c>
      <c r="I300" s="39">
        <f>'Source Data'!AG300</f>
        <v>2581668</v>
      </c>
      <c r="J300" s="39">
        <f>'Source Data'!AM300</f>
        <v>2657509</v>
      </c>
      <c r="K300" s="64">
        <f>'Source Data'!AS300</f>
        <v>2721512</v>
      </c>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row>
    <row r="301" spans="1:47" ht="20" customHeight="1">
      <c r="A301" s="48" t="s">
        <v>524</v>
      </c>
      <c r="B301" s="49">
        <v>81906</v>
      </c>
      <c r="C301" s="50" t="s">
        <v>525</v>
      </c>
      <c r="D301" s="50" t="s">
        <v>79</v>
      </c>
      <c r="E301" s="50" t="s">
        <v>74</v>
      </c>
      <c r="F301" s="39">
        <f>'Source Data'!O301</f>
        <v>289972</v>
      </c>
      <c r="G301" s="39">
        <f>'Source Data'!U301</f>
        <v>328427</v>
      </c>
      <c r="H301" s="39">
        <f>'Source Data'!AA301</f>
        <v>348188</v>
      </c>
      <c r="I301" s="39">
        <f>'Source Data'!AG301</f>
        <v>361396</v>
      </c>
      <c r="J301" s="39">
        <f>'Source Data'!AM301</f>
        <v>369332</v>
      </c>
      <c r="K301" s="64">
        <f>'Source Data'!AS301</f>
        <v>338521</v>
      </c>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row>
    <row r="302" spans="1:47" ht="20" customHeight="1">
      <c r="A302" s="48" t="s">
        <v>526</v>
      </c>
      <c r="B302" s="49">
        <v>176903</v>
      </c>
      <c r="C302" s="50" t="s">
        <v>324</v>
      </c>
      <c r="D302" s="50" t="s">
        <v>79</v>
      </c>
      <c r="E302" s="50" t="s">
        <v>74</v>
      </c>
      <c r="F302" s="39">
        <f>'Source Data'!O302</f>
        <v>947698</v>
      </c>
      <c r="G302" s="39">
        <f>'Source Data'!U302</f>
        <v>1116900</v>
      </c>
      <c r="H302" s="39">
        <f>'Source Data'!AA302</f>
        <v>1303809</v>
      </c>
      <c r="I302" s="39">
        <f>'Source Data'!AG302</f>
        <v>1385000</v>
      </c>
      <c r="J302" s="39">
        <f>'Source Data'!AM302</f>
        <v>1420877</v>
      </c>
      <c r="K302" s="64">
        <f>'Source Data'!AS302</f>
        <v>1366642</v>
      </c>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row>
    <row r="303" spans="1:47" ht="20" customHeight="1">
      <c r="A303" s="48" t="s">
        <v>527</v>
      </c>
      <c r="B303" s="49">
        <v>3905</v>
      </c>
      <c r="C303" s="50" t="s">
        <v>374</v>
      </c>
      <c r="D303" s="50" t="s">
        <v>79</v>
      </c>
      <c r="E303" s="50" t="s">
        <v>74</v>
      </c>
      <c r="F303" s="39">
        <f>'Source Data'!O303</f>
        <v>2388895</v>
      </c>
      <c r="G303" s="39">
        <f>'Source Data'!U303</f>
        <v>2576223</v>
      </c>
      <c r="H303" s="39">
        <f>'Source Data'!AA303</f>
        <v>3053832</v>
      </c>
      <c r="I303" s="39">
        <f>'Source Data'!AG303</f>
        <v>3234947</v>
      </c>
      <c r="J303" s="39">
        <f>'Source Data'!AM303</f>
        <v>3437755</v>
      </c>
      <c r="K303" s="64">
        <f>'Source Data'!AS303</f>
        <v>3346090</v>
      </c>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row>
    <row r="304" spans="1:47" ht="20" customHeight="1">
      <c r="A304" s="48" t="s">
        <v>528</v>
      </c>
      <c r="B304" s="49">
        <v>84901</v>
      </c>
      <c r="C304" s="50" t="s">
        <v>126</v>
      </c>
      <c r="D304" s="50" t="s">
        <v>79</v>
      </c>
      <c r="E304" s="50" t="s">
        <v>74</v>
      </c>
      <c r="F304" s="39">
        <f>'Source Data'!O304</f>
        <v>16454847</v>
      </c>
      <c r="G304" s="39">
        <f>'Source Data'!U304</f>
        <v>18689084</v>
      </c>
      <c r="H304" s="39">
        <f>'Source Data'!AA304</f>
        <v>21401526</v>
      </c>
      <c r="I304" s="39">
        <f>'Source Data'!AG304</f>
        <v>23443377</v>
      </c>
      <c r="J304" s="39">
        <f>'Source Data'!AM304</f>
        <v>24673125</v>
      </c>
      <c r="K304" s="64">
        <f>'Source Data'!AS304</f>
        <v>24057442</v>
      </c>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row>
    <row r="305" spans="1:47" ht="20" customHeight="1">
      <c r="A305" s="48" t="s">
        <v>529</v>
      </c>
      <c r="B305" s="49">
        <v>82902</v>
      </c>
      <c r="C305" s="50" t="s">
        <v>530</v>
      </c>
      <c r="D305" s="50" t="s">
        <v>79</v>
      </c>
      <c r="E305" s="50" t="s">
        <v>74</v>
      </c>
      <c r="F305" s="39">
        <f>'Source Data'!O305</f>
        <v>1749383</v>
      </c>
      <c r="G305" s="39">
        <f>'Source Data'!U305</f>
        <v>1863783</v>
      </c>
      <c r="H305" s="39">
        <f>'Source Data'!AA305</f>
        <v>2037611</v>
      </c>
      <c r="I305" s="39">
        <f>'Source Data'!AG305</f>
        <v>2038425</v>
      </c>
      <c r="J305" s="39">
        <f>'Source Data'!AM305</f>
        <v>2153417</v>
      </c>
      <c r="K305" s="64">
        <f>'Source Data'!AS305</f>
        <v>2346322</v>
      </c>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row>
    <row r="306" spans="1:47" ht="20" customHeight="1">
      <c r="A306" s="48" t="s">
        <v>531</v>
      </c>
      <c r="B306" s="49">
        <v>144903</v>
      </c>
      <c r="C306" s="50" t="s">
        <v>532</v>
      </c>
      <c r="D306" s="50" t="s">
        <v>79</v>
      </c>
      <c r="E306" s="50" t="s">
        <v>74</v>
      </c>
      <c r="F306" s="39">
        <f>'Source Data'!O306</f>
        <v>310623</v>
      </c>
      <c r="G306" s="39">
        <f>'Source Data'!U306</f>
        <v>406397</v>
      </c>
      <c r="H306" s="39">
        <f>'Source Data'!AA306</f>
        <v>429536</v>
      </c>
      <c r="I306" s="39">
        <f>'Source Data'!AG306</f>
        <v>620288</v>
      </c>
      <c r="J306" s="39">
        <f>'Source Data'!AM306</f>
        <v>479318</v>
      </c>
      <c r="K306" s="64">
        <f>'Source Data'!AS306</f>
        <v>722435</v>
      </c>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row>
    <row r="307" spans="1:47" ht="20" customHeight="1">
      <c r="A307" s="48" t="s">
        <v>533</v>
      </c>
      <c r="B307" s="49">
        <v>35901</v>
      </c>
      <c r="C307" s="50" t="s">
        <v>534</v>
      </c>
      <c r="D307" s="50" t="s">
        <v>79</v>
      </c>
      <c r="E307" s="50" t="s">
        <v>74</v>
      </c>
      <c r="F307" s="39">
        <f>'Source Data'!O307</f>
        <v>1884720</v>
      </c>
      <c r="G307" s="39">
        <f>'Source Data'!U307</f>
        <v>1868895</v>
      </c>
      <c r="H307" s="39">
        <f>'Source Data'!AA307</f>
        <v>2003208</v>
      </c>
      <c r="I307" s="39">
        <f>'Source Data'!AG307</f>
        <v>2017792</v>
      </c>
      <c r="J307" s="39">
        <f>'Source Data'!AM307</f>
        <v>2455718</v>
      </c>
      <c r="K307" s="64">
        <f>'Source Data'!AS307</f>
        <v>2269512</v>
      </c>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row>
    <row r="308" spans="1:47" ht="20" customHeight="1">
      <c r="A308" s="48" t="s">
        <v>535</v>
      </c>
      <c r="B308" s="49">
        <v>133905</v>
      </c>
      <c r="C308" s="50" t="s">
        <v>369</v>
      </c>
      <c r="D308" s="50" t="s">
        <v>79</v>
      </c>
      <c r="E308" s="50" t="s">
        <v>74</v>
      </c>
      <c r="F308" s="39">
        <f>'Source Data'!O308</f>
        <v>53070</v>
      </c>
      <c r="G308" s="39">
        <f>'Source Data'!U308</f>
        <v>64976</v>
      </c>
      <c r="H308" s="39">
        <f>'Source Data'!AA308</f>
        <v>64042</v>
      </c>
      <c r="I308" s="39">
        <f>'Source Data'!AG308</f>
        <v>92561</v>
      </c>
      <c r="J308" s="39">
        <f>'Source Data'!AM308</f>
        <v>174008</v>
      </c>
      <c r="K308" s="64">
        <f>'Source Data'!AS308</f>
        <v>116061</v>
      </c>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row>
    <row r="309" spans="1:47" ht="20" customHeight="1">
      <c r="A309" s="48" t="s">
        <v>536</v>
      </c>
      <c r="B309" s="49">
        <v>74904</v>
      </c>
      <c r="C309" s="50" t="s">
        <v>256</v>
      </c>
      <c r="D309" s="50" t="s">
        <v>79</v>
      </c>
      <c r="E309" s="50" t="s">
        <v>74</v>
      </c>
      <c r="F309" s="39">
        <f>'Source Data'!O309</f>
        <v>454275</v>
      </c>
      <c r="G309" s="39">
        <f>'Source Data'!U309</f>
        <v>427164</v>
      </c>
      <c r="H309" s="39">
        <f>'Source Data'!AA309</f>
        <v>486552</v>
      </c>
      <c r="I309" s="39">
        <f>'Source Data'!AG309</f>
        <v>492446</v>
      </c>
      <c r="J309" s="39">
        <f>'Source Data'!AM309</f>
        <v>593761</v>
      </c>
      <c r="K309" s="64">
        <f>'Source Data'!AS309</f>
        <v>600451</v>
      </c>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row>
    <row r="310" spans="1:47" ht="20" customHeight="1">
      <c r="A310" s="48" t="s">
        <v>537</v>
      </c>
      <c r="B310" s="49">
        <v>108902</v>
      </c>
      <c r="C310" s="50" t="s">
        <v>291</v>
      </c>
      <c r="D310" s="50" t="s">
        <v>79</v>
      </c>
      <c r="E310" s="50" t="s">
        <v>74</v>
      </c>
      <c r="F310" s="39">
        <f>'Source Data'!O310</f>
        <v>29008092</v>
      </c>
      <c r="G310" s="39">
        <f>'Source Data'!U310</f>
        <v>28540402</v>
      </c>
      <c r="H310" s="39">
        <f>'Source Data'!AA310</f>
        <v>32275313</v>
      </c>
      <c r="I310" s="39">
        <f>'Source Data'!AG310</f>
        <v>34061100</v>
      </c>
      <c r="J310" s="39">
        <f>'Source Data'!AM310</f>
        <v>34680937</v>
      </c>
      <c r="K310" s="64">
        <f>'Source Data'!AS310</f>
        <v>34613636</v>
      </c>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row>
    <row r="311" spans="1:47" ht="20" customHeight="1">
      <c r="A311" s="48" t="s">
        <v>538</v>
      </c>
      <c r="B311" s="49">
        <v>105804</v>
      </c>
      <c r="C311" s="50" t="s">
        <v>539</v>
      </c>
      <c r="D311" s="50" t="s">
        <v>71</v>
      </c>
      <c r="E311" s="50" t="s">
        <v>292</v>
      </c>
      <c r="F311" s="39">
        <f>'Source Data'!O311</f>
        <v>0</v>
      </c>
      <c r="G311" s="39">
        <f>'Source Data'!U311</f>
        <v>0</v>
      </c>
      <c r="H311" s="39">
        <f>'Source Data'!AA311</f>
        <v>0</v>
      </c>
      <c r="I311" s="39">
        <f>'Source Data'!AG311</f>
        <v>485748</v>
      </c>
      <c r="J311" s="39">
        <f>'Source Data'!AM311</f>
        <v>533398</v>
      </c>
      <c r="K311" s="64">
        <f>'Source Data'!AS311</f>
        <v>566670</v>
      </c>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row>
    <row r="312" spans="1:47" ht="20" customHeight="1">
      <c r="A312" s="48" t="s">
        <v>540</v>
      </c>
      <c r="B312" s="49">
        <v>86024</v>
      </c>
      <c r="C312" s="50" t="s">
        <v>541</v>
      </c>
      <c r="D312" s="50" t="s">
        <v>79</v>
      </c>
      <c r="E312" s="50" t="s">
        <v>74</v>
      </c>
      <c r="F312" s="39">
        <f>'Source Data'!O312</f>
        <v>72339</v>
      </c>
      <c r="G312" s="39">
        <f>'Source Data'!U312</f>
        <v>71657</v>
      </c>
      <c r="H312" s="39">
        <f>'Source Data'!AA312</f>
        <v>80468</v>
      </c>
      <c r="I312" s="39">
        <f>'Source Data'!AG312</f>
        <v>93913</v>
      </c>
      <c r="J312" s="39">
        <f>'Source Data'!AM312</f>
        <v>96872</v>
      </c>
      <c r="K312" s="64">
        <f>'Source Data'!AS312</f>
        <v>94569</v>
      </c>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row>
    <row r="313" spans="1:47" ht="20" customHeight="1">
      <c r="A313" s="48" t="s">
        <v>542</v>
      </c>
      <c r="B313" s="49">
        <v>174911</v>
      </c>
      <c r="C313" s="50" t="s">
        <v>372</v>
      </c>
      <c r="D313" s="50" t="s">
        <v>79</v>
      </c>
      <c r="E313" s="50" t="s">
        <v>74</v>
      </c>
      <c r="F313" s="39">
        <f>'Source Data'!O313</f>
        <v>573914</v>
      </c>
      <c r="G313" s="39">
        <f>'Source Data'!U313</f>
        <v>635645</v>
      </c>
      <c r="H313" s="39">
        <f>'Source Data'!AA313</f>
        <v>687480</v>
      </c>
      <c r="I313" s="39">
        <f>'Source Data'!AG313</f>
        <v>704855</v>
      </c>
      <c r="J313" s="39">
        <f>'Source Data'!AM313</f>
        <v>736647</v>
      </c>
      <c r="K313" s="64">
        <f>'Source Data'!AS313</f>
        <v>866447</v>
      </c>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row>
    <row r="314" spans="1:47" ht="20" customHeight="1">
      <c r="A314" s="48" t="s">
        <v>543</v>
      </c>
      <c r="B314" s="49">
        <v>178801</v>
      </c>
      <c r="C314" s="50" t="s">
        <v>97</v>
      </c>
      <c r="D314" s="50" t="s">
        <v>71</v>
      </c>
      <c r="E314" s="50" t="s">
        <v>74</v>
      </c>
      <c r="F314" s="39">
        <f>'Source Data'!O314</f>
        <v>242741</v>
      </c>
      <c r="G314" s="39">
        <f>'Source Data'!U314</f>
        <v>226617</v>
      </c>
      <c r="H314" s="39">
        <f>'Source Data'!AA314</f>
        <v>278632</v>
      </c>
      <c r="I314" s="39">
        <f>'Source Data'!AG314</f>
        <v>308024</v>
      </c>
      <c r="J314" s="39">
        <f>'Source Data'!AM314</f>
        <v>264266</v>
      </c>
      <c r="K314" s="64">
        <f>'Source Data'!AS314</f>
        <v>288857</v>
      </c>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row>
    <row r="315" spans="1:47" ht="20" customHeight="1">
      <c r="A315" s="48" t="s">
        <v>544</v>
      </c>
      <c r="B315" s="49">
        <v>101856</v>
      </c>
      <c r="C315" s="50" t="s">
        <v>76</v>
      </c>
      <c r="D315" s="50" t="s">
        <v>71</v>
      </c>
      <c r="E315" s="50" t="s">
        <v>74</v>
      </c>
      <c r="F315" s="39">
        <f>'Source Data'!O315</f>
        <v>728859</v>
      </c>
      <c r="G315" s="39">
        <f>'Source Data'!U315</f>
        <v>1122402</v>
      </c>
      <c r="H315" s="39">
        <f>'Source Data'!AA315</f>
        <v>928522</v>
      </c>
      <c r="I315" s="39">
        <f>'Source Data'!AG315</f>
        <v>1232245</v>
      </c>
      <c r="J315" s="39">
        <f>'Source Data'!AM315</f>
        <v>1213187</v>
      </c>
      <c r="K315" s="64">
        <f>'Source Data'!AS315</f>
        <v>1163342</v>
      </c>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row>
    <row r="316" spans="1:47" ht="20" customHeight="1">
      <c r="A316" s="48" t="s">
        <v>545</v>
      </c>
      <c r="B316" s="49">
        <v>105904</v>
      </c>
      <c r="C316" s="50" t="s">
        <v>539</v>
      </c>
      <c r="D316" s="50" t="s">
        <v>79</v>
      </c>
      <c r="E316" s="50" t="s">
        <v>74</v>
      </c>
      <c r="F316" s="39">
        <f>'Source Data'!O316</f>
        <v>8976164</v>
      </c>
      <c r="G316" s="39">
        <f>'Source Data'!U316</f>
        <v>9611795</v>
      </c>
      <c r="H316" s="39">
        <f>'Source Data'!AA316</f>
        <v>10669288</v>
      </c>
      <c r="I316" s="39">
        <f>'Source Data'!AG316</f>
        <v>11037800</v>
      </c>
      <c r="J316" s="39">
        <f>'Source Data'!AM316</f>
        <v>12996464</v>
      </c>
      <c r="K316" s="64">
        <f>'Source Data'!AS316</f>
        <v>14104935</v>
      </c>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row>
    <row r="317" spans="1:47" ht="20" customHeight="1">
      <c r="A317" s="48" t="s">
        <v>546</v>
      </c>
      <c r="B317" s="49">
        <v>178905</v>
      </c>
      <c r="C317" s="50" t="s">
        <v>97</v>
      </c>
      <c r="D317" s="50" t="s">
        <v>79</v>
      </c>
      <c r="E317" s="50" t="s">
        <v>74</v>
      </c>
      <c r="F317" s="39">
        <f>'Source Data'!O317</f>
        <v>711822</v>
      </c>
      <c r="G317" s="39">
        <f>'Source Data'!U317</f>
        <v>781970</v>
      </c>
      <c r="H317" s="39">
        <f>'Source Data'!AA317</f>
        <v>850272</v>
      </c>
      <c r="I317" s="39">
        <f>'Source Data'!AG317</f>
        <v>964894</v>
      </c>
      <c r="J317" s="39">
        <f>'Source Data'!AM317</f>
        <v>1118249</v>
      </c>
      <c r="K317" s="64">
        <f>'Source Data'!AS317</f>
        <v>967342</v>
      </c>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row>
    <row r="318" spans="1:47" ht="20" customHeight="1">
      <c r="A318" s="48" t="s">
        <v>547</v>
      </c>
      <c r="B318" s="49">
        <v>72902</v>
      </c>
      <c r="C318" s="50" t="s">
        <v>247</v>
      </c>
      <c r="D318" s="50" t="s">
        <v>79</v>
      </c>
      <c r="E318" s="50" t="s">
        <v>74</v>
      </c>
      <c r="F318" s="39">
        <f>'Source Data'!O318</f>
        <v>1855246</v>
      </c>
      <c r="G318" s="39">
        <f>'Source Data'!U318</f>
        <v>2103059</v>
      </c>
      <c r="H318" s="39">
        <f>'Source Data'!AA318</f>
        <v>2320107</v>
      </c>
      <c r="I318" s="39">
        <f>'Source Data'!AG318</f>
        <v>2423979</v>
      </c>
      <c r="J318" s="39">
        <f>'Source Data'!AM318</f>
        <v>2551086</v>
      </c>
      <c r="K318" s="64">
        <f>'Source Data'!AS318</f>
        <v>2564604</v>
      </c>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row>
    <row r="319" spans="1:47" ht="20" customHeight="1">
      <c r="A319" s="48" t="s">
        <v>548</v>
      </c>
      <c r="B319" s="49">
        <v>171901</v>
      </c>
      <c r="C319" s="50" t="s">
        <v>549</v>
      </c>
      <c r="D319" s="50" t="s">
        <v>79</v>
      </c>
      <c r="E319" s="50" t="s">
        <v>74</v>
      </c>
      <c r="F319" s="39">
        <f>'Source Data'!O319</f>
        <v>5596772</v>
      </c>
      <c r="G319" s="39">
        <f>'Source Data'!U319</f>
        <v>6011625</v>
      </c>
      <c r="H319" s="39">
        <f>'Source Data'!AA319</f>
        <v>6249640</v>
      </c>
      <c r="I319" s="39">
        <f>'Source Data'!AG319</f>
        <v>6761975</v>
      </c>
      <c r="J319" s="39">
        <f>'Source Data'!AM319</f>
        <v>7868555</v>
      </c>
      <c r="K319" s="64">
        <f>'Source Data'!AS319</f>
        <v>7274460</v>
      </c>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row>
    <row r="320" spans="1:47" ht="20" customHeight="1">
      <c r="A320" s="48" t="s">
        <v>550</v>
      </c>
      <c r="B320" s="49">
        <v>57907</v>
      </c>
      <c r="C320" s="50" t="s">
        <v>70</v>
      </c>
      <c r="D320" s="50" t="s">
        <v>79</v>
      </c>
      <c r="E320" s="50" t="s">
        <v>74</v>
      </c>
      <c r="F320" s="39">
        <f>'Source Data'!O320</f>
        <v>16125583</v>
      </c>
      <c r="G320" s="39">
        <f>'Source Data'!U320</f>
        <v>16547400</v>
      </c>
      <c r="H320" s="39">
        <f>'Source Data'!AA320</f>
        <v>18503342</v>
      </c>
      <c r="I320" s="39">
        <f>'Source Data'!AG320</f>
        <v>19751873</v>
      </c>
      <c r="J320" s="39">
        <f>'Source Data'!AM320</f>
        <v>21095187</v>
      </c>
      <c r="K320" s="64">
        <f>'Source Data'!AS320</f>
        <v>21518981</v>
      </c>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row>
    <row r="321" spans="1:47" ht="20" customHeight="1">
      <c r="A321" s="48" t="s">
        <v>551</v>
      </c>
      <c r="B321" s="49">
        <v>220918</v>
      </c>
      <c r="C321" s="50" t="s">
        <v>91</v>
      </c>
      <c r="D321" s="50" t="s">
        <v>79</v>
      </c>
      <c r="E321" s="50" t="s">
        <v>74</v>
      </c>
      <c r="F321" s="39">
        <f>'Source Data'!O321</f>
        <v>24417007</v>
      </c>
      <c r="G321" s="39">
        <f>'Source Data'!U321</f>
        <v>27597821</v>
      </c>
      <c r="H321" s="39">
        <f>'Source Data'!AA321</f>
        <v>31111397</v>
      </c>
      <c r="I321" s="39">
        <f>'Source Data'!AG321</f>
        <v>35575845</v>
      </c>
      <c r="J321" s="39">
        <f>'Source Data'!AM321</f>
        <v>40255268</v>
      </c>
      <c r="K321" s="64">
        <f>'Source Data'!AS321</f>
        <v>41348911</v>
      </c>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row>
    <row r="322" spans="1:47" ht="20" customHeight="1">
      <c r="A322" s="48" t="s">
        <v>552</v>
      </c>
      <c r="B322" s="49">
        <v>159901</v>
      </c>
      <c r="C322" s="50" t="s">
        <v>553</v>
      </c>
      <c r="D322" s="50" t="s">
        <v>79</v>
      </c>
      <c r="E322" s="50" t="s">
        <v>74</v>
      </c>
      <c r="F322" s="39">
        <f>'Source Data'!O322</f>
        <v>30247293</v>
      </c>
      <c r="G322" s="39">
        <f>'Source Data'!U322</f>
        <v>28772066</v>
      </c>
      <c r="H322" s="39">
        <f>'Source Data'!AA322</f>
        <v>32846042</v>
      </c>
      <c r="I322" s="39">
        <f>'Source Data'!AG322</f>
        <v>35217508</v>
      </c>
      <c r="J322" s="39">
        <f>'Source Data'!AM322</f>
        <v>35419798</v>
      </c>
      <c r="K322" s="64">
        <f>'Source Data'!AS322</f>
        <v>36116323</v>
      </c>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row>
    <row r="323" spans="1:47" ht="20" customHeight="1">
      <c r="A323" s="48" t="s">
        <v>554</v>
      </c>
      <c r="B323" s="49">
        <v>227909</v>
      </c>
      <c r="C323" s="50" t="s">
        <v>168</v>
      </c>
      <c r="D323" s="50" t="s">
        <v>79</v>
      </c>
      <c r="E323" s="50" t="s">
        <v>74</v>
      </c>
      <c r="F323" s="39">
        <f>'Source Data'!O323</f>
        <v>12334953</v>
      </c>
      <c r="G323" s="39">
        <f>'Source Data'!U323</f>
        <v>12216718</v>
      </c>
      <c r="H323" s="39">
        <f>'Source Data'!AA323</f>
        <v>12839548</v>
      </c>
      <c r="I323" s="39">
        <f>'Source Data'!AG323</f>
        <v>13914772</v>
      </c>
      <c r="J323" s="39">
        <f>'Source Data'!AM323</f>
        <v>15186693</v>
      </c>
      <c r="K323" s="64">
        <f>'Source Data'!AS323</f>
        <v>15546365</v>
      </c>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row>
    <row r="324" spans="1:47" ht="20" customHeight="1">
      <c r="A324" s="48" t="s">
        <v>555</v>
      </c>
      <c r="B324" s="49">
        <v>25909</v>
      </c>
      <c r="C324" s="50" t="s">
        <v>191</v>
      </c>
      <c r="D324" s="50" t="s">
        <v>79</v>
      </c>
      <c r="E324" s="50" t="s">
        <v>74</v>
      </c>
      <c r="F324" s="39">
        <f>'Source Data'!O324</f>
        <v>1828748</v>
      </c>
      <c r="G324" s="39">
        <f>'Source Data'!U324</f>
        <v>1841320</v>
      </c>
      <c r="H324" s="39">
        <f>'Source Data'!AA324</f>
        <v>2006147</v>
      </c>
      <c r="I324" s="39">
        <f>'Source Data'!AG324</f>
        <v>2060724</v>
      </c>
      <c r="J324" s="39">
        <f>'Source Data'!AM324</f>
        <v>2060038</v>
      </c>
      <c r="K324" s="64">
        <f>'Source Data'!AS324</f>
        <v>2179549</v>
      </c>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row>
    <row r="325" spans="1:47" ht="20" customHeight="1">
      <c r="A325" s="48" t="s">
        <v>556</v>
      </c>
      <c r="B325" s="49">
        <v>241902</v>
      </c>
      <c r="C325" s="50" t="s">
        <v>254</v>
      </c>
      <c r="D325" s="50" t="s">
        <v>79</v>
      </c>
      <c r="E325" s="50" t="s">
        <v>74</v>
      </c>
      <c r="F325" s="39">
        <f>'Source Data'!O325</f>
        <v>1460215</v>
      </c>
      <c r="G325" s="39">
        <f>'Source Data'!U325</f>
        <v>1514615</v>
      </c>
      <c r="H325" s="39">
        <f>'Source Data'!AA325</f>
        <v>1710858</v>
      </c>
      <c r="I325" s="39">
        <f>'Source Data'!AG325</f>
        <v>1788777</v>
      </c>
      <c r="J325" s="39">
        <f>'Source Data'!AM325</f>
        <v>2046430</v>
      </c>
      <c r="K325" s="64">
        <f>'Source Data'!AS325</f>
        <v>2350938</v>
      </c>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row>
    <row r="326" spans="1:47" ht="20" customHeight="1">
      <c r="A326" s="48" t="s">
        <v>557</v>
      </c>
      <c r="B326" s="49">
        <v>15911</v>
      </c>
      <c r="C326" s="50" t="s">
        <v>99</v>
      </c>
      <c r="D326" s="50" t="s">
        <v>79</v>
      </c>
      <c r="E326" s="50" t="s">
        <v>74</v>
      </c>
      <c r="F326" s="39">
        <f>'Source Data'!O326</f>
        <v>13559518</v>
      </c>
      <c r="G326" s="39">
        <f>'Source Data'!U326</f>
        <v>13798149</v>
      </c>
      <c r="H326" s="39">
        <f>'Source Data'!AA326</f>
        <v>14628628</v>
      </c>
      <c r="I326" s="39">
        <f>'Source Data'!AG326</f>
        <v>16875476</v>
      </c>
      <c r="J326" s="39">
        <f>'Source Data'!AM326</f>
        <v>18603183</v>
      </c>
      <c r="K326" s="64">
        <f>'Source Data'!AS326</f>
        <v>21091960</v>
      </c>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row>
    <row r="327" spans="1:47" ht="20" customHeight="1">
      <c r="A327" s="48" t="s">
        <v>558</v>
      </c>
      <c r="B327" s="49">
        <v>36903</v>
      </c>
      <c r="C327" s="50" t="s">
        <v>131</v>
      </c>
      <c r="D327" s="50" t="s">
        <v>79</v>
      </c>
      <c r="E327" s="50" t="s">
        <v>74</v>
      </c>
      <c r="F327" s="39">
        <f>'Source Data'!O327</f>
        <v>2562969</v>
      </c>
      <c r="G327" s="39">
        <f>'Source Data'!U327</f>
        <v>2780594</v>
      </c>
      <c r="H327" s="39">
        <f>'Source Data'!AA327</f>
        <v>3078890</v>
      </c>
      <c r="I327" s="39">
        <f>'Source Data'!AG327</f>
        <v>3160344</v>
      </c>
      <c r="J327" s="39">
        <f>'Source Data'!AM327</f>
        <v>3148415</v>
      </c>
      <c r="K327" s="64">
        <f>'Source Data'!AS327</f>
        <v>3402856</v>
      </c>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row>
    <row r="328" spans="1:47" ht="20" customHeight="1">
      <c r="A328" s="48" t="s">
        <v>559</v>
      </c>
      <c r="B328" s="49">
        <v>220811</v>
      </c>
      <c r="C328" s="50" t="s">
        <v>91</v>
      </c>
      <c r="D328" s="50" t="s">
        <v>71</v>
      </c>
      <c r="E328" s="50" t="s">
        <v>74</v>
      </c>
      <c r="F328" s="39">
        <f>'Source Data'!O328</f>
        <v>306976</v>
      </c>
      <c r="G328" s="39">
        <f>'Source Data'!U328</f>
        <v>261132</v>
      </c>
      <c r="H328" s="39">
        <f>'Source Data'!AA328</f>
        <v>291699</v>
      </c>
      <c r="I328" s="39">
        <f>'Source Data'!AG328</f>
        <v>354954</v>
      </c>
      <c r="J328" s="39">
        <f>'Source Data'!AM328</f>
        <v>350930</v>
      </c>
      <c r="K328" s="64">
        <f>'Source Data'!AS328</f>
        <v>285827</v>
      </c>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row>
    <row r="329" spans="1:47" ht="20" customHeight="1">
      <c r="A329" s="48" t="s">
        <v>560</v>
      </c>
      <c r="B329" s="49">
        <v>92801</v>
      </c>
      <c r="C329" s="50" t="s">
        <v>561</v>
      </c>
      <c r="D329" s="50" t="s">
        <v>71</v>
      </c>
      <c r="E329" s="50" t="s">
        <v>74</v>
      </c>
      <c r="F329" s="39">
        <f>'Source Data'!O329</f>
        <v>139204</v>
      </c>
      <c r="G329" s="39">
        <f>'Source Data'!U329</f>
        <v>145797</v>
      </c>
      <c r="H329" s="39">
        <f>'Source Data'!AA329</f>
        <v>186399</v>
      </c>
      <c r="I329" s="39">
        <f>'Source Data'!AG329</f>
        <v>138152</v>
      </c>
      <c r="J329" s="39">
        <f>'Source Data'!AM329</f>
        <v>153020</v>
      </c>
      <c r="K329" s="64">
        <f>'Source Data'!AS329</f>
        <v>158841</v>
      </c>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row>
    <row r="330" spans="1:47" ht="20" customHeight="1">
      <c r="A330" s="48" t="s">
        <v>562</v>
      </c>
      <c r="B330" s="49">
        <v>67903</v>
      </c>
      <c r="C330" s="50" t="s">
        <v>402</v>
      </c>
      <c r="D330" s="50" t="s">
        <v>79</v>
      </c>
      <c r="E330" s="50" t="s">
        <v>74</v>
      </c>
      <c r="F330" s="39">
        <f>'Source Data'!O330</f>
        <v>1377921</v>
      </c>
      <c r="G330" s="39">
        <f>'Source Data'!U330</f>
        <v>1492628</v>
      </c>
      <c r="H330" s="39">
        <f>'Source Data'!AA330</f>
        <v>1674855</v>
      </c>
      <c r="I330" s="39">
        <f>'Source Data'!AG330</f>
        <v>1717091</v>
      </c>
      <c r="J330" s="39">
        <f>'Source Data'!AM330</f>
        <v>1782802</v>
      </c>
      <c r="K330" s="64">
        <f>'Source Data'!AS330</f>
        <v>1734621</v>
      </c>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row>
    <row r="331" spans="1:47" ht="20" customHeight="1">
      <c r="A331" s="48" t="s">
        <v>563</v>
      </c>
      <c r="B331" s="49">
        <v>68901</v>
      </c>
      <c r="C331" s="50" t="s">
        <v>441</v>
      </c>
      <c r="D331" s="50" t="s">
        <v>79</v>
      </c>
      <c r="E331" s="50" t="s">
        <v>74</v>
      </c>
      <c r="F331" s="39">
        <f>'Source Data'!O331</f>
        <v>43778270</v>
      </c>
      <c r="G331" s="39">
        <f>'Source Data'!U331</f>
        <v>48303134</v>
      </c>
      <c r="H331" s="39">
        <f>'Source Data'!AA331</f>
        <v>49183410</v>
      </c>
      <c r="I331" s="39">
        <f>'Source Data'!AG331</f>
        <v>51419006</v>
      </c>
      <c r="J331" s="39">
        <f>'Source Data'!AM331</f>
        <v>51771643</v>
      </c>
      <c r="K331" s="64">
        <f>'Source Data'!AS331</f>
        <v>53950082</v>
      </c>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row>
    <row r="332" spans="1:47" ht="20" customHeight="1">
      <c r="A332" s="48" t="s">
        <v>564</v>
      </c>
      <c r="B332" s="49">
        <v>74905</v>
      </c>
      <c r="C332" s="50" t="s">
        <v>256</v>
      </c>
      <c r="D332" s="50" t="s">
        <v>79</v>
      </c>
      <c r="E332" s="50" t="s">
        <v>74</v>
      </c>
      <c r="F332" s="39">
        <f>'Source Data'!O332</f>
        <v>367977</v>
      </c>
      <c r="G332" s="39">
        <f>'Source Data'!U332</f>
        <v>398026</v>
      </c>
      <c r="H332" s="39">
        <f>'Source Data'!AA332</f>
        <v>483778</v>
      </c>
      <c r="I332" s="39">
        <f>'Source Data'!AG332</f>
        <v>438566</v>
      </c>
      <c r="J332" s="39">
        <f>'Source Data'!AM332</f>
        <v>377964</v>
      </c>
      <c r="K332" s="64">
        <f>'Source Data'!AS332</f>
        <v>476392</v>
      </c>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row>
    <row r="333" spans="1:47" ht="20" customHeight="1">
      <c r="A333" s="48" t="s">
        <v>565</v>
      </c>
      <c r="B333" s="49">
        <v>108903</v>
      </c>
      <c r="C333" s="50" t="s">
        <v>291</v>
      </c>
      <c r="D333" s="50" t="s">
        <v>79</v>
      </c>
      <c r="E333" s="50" t="s">
        <v>74</v>
      </c>
      <c r="F333" s="39">
        <f>'Source Data'!O333</f>
        <v>10439591</v>
      </c>
      <c r="G333" s="39">
        <f>'Source Data'!U333</f>
        <v>10243298</v>
      </c>
      <c r="H333" s="39">
        <f>'Source Data'!AA333</f>
        <v>9269565</v>
      </c>
      <c r="I333" s="39">
        <f>'Source Data'!AG333</f>
        <v>10985376</v>
      </c>
      <c r="J333" s="39">
        <f>'Source Data'!AM333</f>
        <v>11726933</v>
      </c>
      <c r="K333" s="64">
        <f>'Source Data'!AS333</f>
        <v>12116582</v>
      </c>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row>
    <row r="334" spans="1:47" ht="20" customHeight="1">
      <c r="A334" s="48" t="s">
        <v>566</v>
      </c>
      <c r="B334" s="49">
        <v>48901</v>
      </c>
      <c r="C334" s="50" t="s">
        <v>567</v>
      </c>
      <c r="D334" s="50" t="s">
        <v>79</v>
      </c>
      <c r="E334" s="50" t="s">
        <v>74</v>
      </c>
      <c r="F334" s="39">
        <f>'Source Data'!O334</f>
        <v>427582</v>
      </c>
      <c r="G334" s="39">
        <f>'Source Data'!U334</f>
        <v>467894</v>
      </c>
      <c r="H334" s="39">
        <f>'Source Data'!AA334</f>
        <v>550060</v>
      </c>
      <c r="I334" s="39">
        <f>'Source Data'!AG334</f>
        <v>604219</v>
      </c>
      <c r="J334" s="39">
        <f>'Source Data'!AM334</f>
        <v>819259</v>
      </c>
      <c r="K334" s="64">
        <f>'Source Data'!AS334</f>
        <v>608223</v>
      </c>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row>
    <row r="335" spans="1:47" ht="20" customHeight="1">
      <c r="A335" s="48" t="s">
        <v>568</v>
      </c>
      <c r="B335" s="49">
        <v>15905</v>
      </c>
      <c r="C335" s="50" t="s">
        <v>99</v>
      </c>
      <c r="D335" s="50" t="s">
        <v>79</v>
      </c>
      <c r="E335" s="50" t="s">
        <v>74</v>
      </c>
      <c r="F335" s="39">
        <f>'Source Data'!O335</f>
        <v>17735555</v>
      </c>
      <c r="G335" s="39">
        <f>'Source Data'!U335</f>
        <v>15698454</v>
      </c>
      <c r="H335" s="39">
        <f>'Source Data'!AA335</f>
        <v>15410059</v>
      </c>
      <c r="I335" s="39">
        <f>'Source Data'!AG335</f>
        <v>18530899</v>
      </c>
      <c r="J335" s="39">
        <f>'Source Data'!AM335</f>
        <v>17599852</v>
      </c>
      <c r="K335" s="64">
        <f>'Source Data'!AS335</f>
        <v>16644231</v>
      </c>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row>
    <row r="336" spans="1:47" ht="20" customHeight="1">
      <c r="A336" s="48" t="s">
        <v>568</v>
      </c>
      <c r="B336" s="49">
        <v>234903</v>
      </c>
      <c r="C336" s="50" t="s">
        <v>347</v>
      </c>
      <c r="D336" s="50" t="s">
        <v>79</v>
      </c>
      <c r="E336" s="50" t="s">
        <v>74</v>
      </c>
      <c r="F336" s="39">
        <f>'Source Data'!O336</f>
        <v>1206947</v>
      </c>
      <c r="G336" s="39">
        <f>'Source Data'!U336</f>
        <v>1239265</v>
      </c>
      <c r="H336" s="39">
        <f>'Source Data'!AA336</f>
        <v>1686172</v>
      </c>
      <c r="I336" s="39">
        <f>'Source Data'!AG336</f>
        <v>1805556</v>
      </c>
      <c r="J336" s="39">
        <f>'Source Data'!AM336</f>
        <v>1799909</v>
      </c>
      <c r="K336" s="64">
        <f>'Source Data'!AS336</f>
        <v>1972467</v>
      </c>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row>
    <row r="337" spans="1:47" ht="20" customHeight="1">
      <c r="A337" s="48" t="s">
        <v>569</v>
      </c>
      <c r="B337" s="49">
        <v>108904</v>
      </c>
      <c r="C337" s="50" t="s">
        <v>291</v>
      </c>
      <c r="D337" s="50" t="s">
        <v>79</v>
      </c>
      <c r="E337" s="50" t="s">
        <v>74</v>
      </c>
      <c r="F337" s="39">
        <f>'Source Data'!O337</f>
        <v>57074077</v>
      </c>
      <c r="G337" s="39">
        <f>'Source Data'!U337</f>
        <v>60457205</v>
      </c>
      <c r="H337" s="39">
        <f>'Source Data'!AA337</f>
        <v>64041645</v>
      </c>
      <c r="I337" s="39">
        <f>'Source Data'!AG337</f>
        <v>71245838</v>
      </c>
      <c r="J337" s="39">
        <f>'Source Data'!AM337</f>
        <v>82166344</v>
      </c>
      <c r="K337" s="64">
        <f>'Source Data'!AS337</f>
        <v>82600038</v>
      </c>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row>
    <row r="338" spans="1:47" ht="20" customHeight="1">
      <c r="A338" s="48" t="s">
        <v>570</v>
      </c>
      <c r="B338" s="49">
        <v>120901</v>
      </c>
      <c r="C338" s="50" t="s">
        <v>571</v>
      </c>
      <c r="D338" s="50" t="s">
        <v>79</v>
      </c>
      <c r="E338" s="50" t="s">
        <v>74</v>
      </c>
      <c r="F338" s="39">
        <f>'Source Data'!O338</f>
        <v>2543476</v>
      </c>
      <c r="G338" s="39">
        <f>'Source Data'!U338</f>
        <v>2702708</v>
      </c>
      <c r="H338" s="39">
        <f>'Source Data'!AA338</f>
        <v>3058569</v>
      </c>
      <c r="I338" s="39">
        <f>'Source Data'!AG338</f>
        <v>3301961</v>
      </c>
      <c r="J338" s="39">
        <f>'Source Data'!AM338</f>
        <v>3458527</v>
      </c>
      <c r="K338" s="64">
        <f>'Source Data'!AS338</f>
        <v>3583818</v>
      </c>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row>
    <row r="339" spans="1:47" ht="20" customHeight="1">
      <c r="A339" s="48" t="s">
        <v>572</v>
      </c>
      <c r="B339" s="49">
        <v>57833</v>
      </c>
      <c r="C339" s="50" t="s">
        <v>70</v>
      </c>
      <c r="D339" s="50" t="s">
        <v>71</v>
      </c>
      <c r="E339" s="50" t="s">
        <v>74</v>
      </c>
      <c r="F339" s="39">
        <f>'Source Data'!O339</f>
        <v>526669</v>
      </c>
      <c r="G339" s="39">
        <f>'Source Data'!U339</f>
        <v>570803</v>
      </c>
      <c r="H339" s="39">
        <f>'Source Data'!AA339</f>
        <v>482664</v>
      </c>
      <c r="I339" s="39">
        <f>'Source Data'!AG339</f>
        <v>635269</v>
      </c>
      <c r="J339" s="39">
        <f>'Source Data'!AM339</f>
        <v>552715</v>
      </c>
      <c r="K339" s="64">
        <f>'Source Data'!AS339</f>
        <v>402236</v>
      </c>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row>
    <row r="340" spans="1:47" ht="20" customHeight="1">
      <c r="A340" s="48" t="s">
        <v>573</v>
      </c>
      <c r="B340" s="49">
        <v>123805</v>
      </c>
      <c r="C340" s="50" t="s">
        <v>202</v>
      </c>
      <c r="D340" s="50" t="s">
        <v>71</v>
      </c>
      <c r="E340" s="50" t="s">
        <v>74</v>
      </c>
      <c r="F340" s="39">
        <f>'Source Data'!O340</f>
        <v>399164</v>
      </c>
      <c r="G340" s="39">
        <f>'Source Data'!U340</f>
        <v>468774</v>
      </c>
      <c r="H340" s="39">
        <f>'Source Data'!AA340</f>
        <v>528609</v>
      </c>
      <c r="I340" s="39">
        <f>'Source Data'!AG340</f>
        <v>622240</v>
      </c>
      <c r="J340" s="39">
        <f>'Source Data'!AM340</f>
        <v>586363</v>
      </c>
      <c r="K340" s="64">
        <f>'Source Data'!AS340</f>
        <v>608049</v>
      </c>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row>
    <row r="341" spans="1:47" ht="20" customHeight="1">
      <c r="A341" s="48" t="s">
        <v>574</v>
      </c>
      <c r="B341" s="49">
        <v>241903</v>
      </c>
      <c r="C341" s="50" t="s">
        <v>254</v>
      </c>
      <c r="D341" s="50" t="s">
        <v>79</v>
      </c>
      <c r="E341" s="50" t="s">
        <v>74</v>
      </c>
      <c r="F341" s="39">
        <f>'Source Data'!O341</f>
        <v>5017630</v>
      </c>
      <c r="G341" s="39">
        <f>'Source Data'!U341</f>
        <v>5439203</v>
      </c>
      <c r="H341" s="39">
        <f>'Source Data'!AA341</f>
        <v>5998188</v>
      </c>
      <c r="I341" s="39">
        <f>'Source Data'!AG341</f>
        <v>6416328</v>
      </c>
      <c r="J341" s="39">
        <f>'Source Data'!AM341</f>
        <v>6735854</v>
      </c>
      <c r="K341" s="64">
        <f>'Source Data'!AS341</f>
        <v>6717746</v>
      </c>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row>
    <row r="342" spans="1:47" ht="20" customHeight="1">
      <c r="A342" s="48" t="s">
        <v>575</v>
      </c>
      <c r="B342" s="49">
        <v>71804</v>
      </c>
      <c r="C342" s="50" t="s">
        <v>141</v>
      </c>
      <c r="D342" s="50" t="s">
        <v>71</v>
      </c>
      <c r="E342" s="50" t="s">
        <v>74</v>
      </c>
      <c r="F342" s="39">
        <f>'Source Data'!O342</f>
        <v>334941</v>
      </c>
      <c r="G342" s="39">
        <f>'Source Data'!U342</f>
        <v>329522</v>
      </c>
      <c r="H342" s="39">
        <f>'Source Data'!AA342</f>
        <v>341533</v>
      </c>
      <c r="I342" s="39">
        <f>'Source Data'!AG342</f>
        <v>368387</v>
      </c>
      <c r="J342" s="39">
        <f>'Source Data'!AM342</f>
        <v>382247</v>
      </c>
      <c r="K342" s="64">
        <f>'Source Data'!AS342</f>
        <v>385397</v>
      </c>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row>
    <row r="343" spans="1:47" ht="20" customHeight="1">
      <c r="A343" s="48" t="s">
        <v>576</v>
      </c>
      <c r="B343" s="49">
        <v>71902</v>
      </c>
      <c r="C343" s="50" t="s">
        <v>141</v>
      </c>
      <c r="D343" s="50" t="s">
        <v>79</v>
      </c>
      <c r="E343" s="50" t="s">
        <v>74</v>
      </c>
      <c r="F343" s="39">
        <f>'Source Data'!O343</f>
        <v>85750029</v>
      </c>
      <c r="G343" s="39">
        <f>'Source Data'!U343</f>
        <v>87237946</v>
      </c>
      <c r="H343" s="39">
        <f>'Source Data'!AA343</f>
        <v>106573559</v>
      </c>
      <c r="I343" s="39">
        <f>'Source Data'!AG343</f>
        <v>109706540</v>
      </c>
      <c r="J343" s="39">
        <f>'Source Data'!AM343</f>
        <v>112802910</v>
      </c>
      <c r="K343" s="64">
        <f>'Source Data'!AS343</f>
        <v>115823296</v>
      </c>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row>
    <row r="344" spans="1:47" ht="20" customHeight="1">
      <c r="A344" s="48" t="s">
        <v>577</v>
      </c>
      <c r="B344" s="49">
        <v>71810</v>
      </c>
      <c r="C344" s="50" t="s">
        <v>141</v>
      </c>
      <c r="D344" s="50" t="s">
        <v>71</v>
      </c>
      <c r="E344" s="50" t="s">
        <v>74</v>
      </c>
      <c r="F344" s="39">
        <f>'Source Data'!O344</f>
        <v>277368</v>
      </c>
      <c r="G344" s="39">
        <f>'Source Data'!U344</f>
        <v>305875</v>
      </c>
      <c r="H344" s="39">
        <f>'Source Data'!AA344</f>
        <v>598837</v>
      </c>
      <c r="I344" s="39">
        <f>'Source Data'!AG344</f>
        <v>1302585</v>
      </c>
      <c r="J344" s="39">
        <f>'Source Data'!AM344</f>
        <v>1586872</v>
      </c>
      <c r="K344" s="64">
        <f>'Source Data'!AS344</f>
        <v>1364375</v>
      </c>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row>
    <row r="345" spans="1:47" ht="20" customHeight="1">
      <c r="A345" s="48" t="s">
        <v>578</v>
      </c>
      <c r="B345" s="49">
        <v>15836</v>
      </c>
      <c r="C345" s="50" t="s">
        <v>99</v>
      </c>
      <c r="D345" s="50" t="s">
        <v>71</v>
      </c>
      <c r="E345" s="50" t="s">
        <v>74</v>
      </c>
      <c r="F345" s="39">
        <f>'Source Data'!O345</f>
        <v>250163</v>
      </c>
      <c r="G345" s="39">
        <f>'Source Data'!U345</f>
        <v>289672</v>
      </c>
      <c r="H345" s="39">
        <f>'Source Data'!AA345</f>
        <v>326187</v>
      </c>
      <c r="I345" s="39">
        <f>'Source Data'!AG345</f>
        <v>322591</v>
      </c>
      <c r="J345" s="39">
        <f>'Source Data'!AM345</f>
        <v>397455</v>
      </c>
      <c r="K345" s="64">
        <f>'Source Data'!AS345</f>
        <v>407528</v>
      </c>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row>
    <row r="346" spans="1:47" ht="20" customHeight="1">
      <c r="A346" s="48" t="s">
        <v>579</v>
      </c>
      <c r="B346" s="49">
        <v>243902</v>
      </c>
      <c r="C346" s="50" t="s">
        <v>322</v>
      </c>
      <c r="D346" s="50" t="s">
        <v>79</v>
      </c>
      <c r="E346" s="50" t="s">
        <v>74</v>
      </c>
      <c r="F346" s="39">
        <f>'Source Data'!O346</f>
        <v>911019</v>
      </c>
      <c r="G346" s="39">
        <f>'Source Data'!U346</f>
        <v>991981</v>
      </c>
      <c r="H346" s="39">
        <f>'Source Data'!AA346</f>
        <v>1135417</v>
      </c>
      <c r="I346" s="39">
        <f>'Source Data'!AG346</f>
        <v>1235845</v>
      </c>
      <c r="J346" s="39">
        <f>'Source Data'!AM346</f>
        <v>1314392</v>
      </c>
      <c r="K346" s="64">
        <f>'Source Data'!AS346</f>
        <v>1465304</v>
      </c>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row>
    <row r="347" spans="1:47" ht="20" customHeight="1">
      <c r="A347" s="48" t="s">
        <v>580</v>
      </c>
      <c r="B347" s="49">
        <v>101877</v>
      </c>
      <c r="C347" s="50" t="s">
        <v>76</v>
      </c>
      <c r="D347" s="50" t="s">
        <v>71</v>
      </c>
      <c r="E347" s="50" t="s">
        <v>292</v>
      </c>
      <c r="F347" s="39">
        <f>'Source Data'!O347</f>
        <v>0</v>
      </c>
      <c r="G347" s="39">
        <f>'Source Data'!U347</f>
        <v>0</v>
      </c>
      <c r="H347" s="39">
        <f>'Source Data'!AA347</f>
        <v>57440</v>
      </c>
      <c r="I347" s="39">
        <f>'Source Data'!AG347</f>
        <v>191687</v>
      </c>
      <c r="J347" s="39">
        <f>'Source Data'!AM347</f>
        <v>427990</v>
      </c>
      <c r="K347" s="64">
        <f>'Source Data'!AS347</f>
        <v>361295</v>
      </c>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row>
    <row r="348" spans="1:47" ht="20" customHeight="1">
      <c r="A348" s="48" t="s">
        <v>581</v>
      </c>
      <c r="B348" s="49">
        <v>11902</v>
      </c>
      <c r="C348" s="50" t="s">
        <v>197</v>
      </c>
      <c r="D348" s="50" t="s">
        <v>79</v>
      </c>
      <c r="E348" s="50" t="s">
        <v>74</v>
      </c>
      <c r="F348" s="39">
        <f>'Source Data'!O348</f>
        <v>7027176</v>
      </c>
      <c r="G348" s="39">
        <f>'Source Data'!U348</f>
        <v>7398507</v>
      </c>
      <c r="H348" s="39">
        <f>'Source Data'!AA348</f>
        <v>8436678</v>
      </c>
      <c r="I348" s="39">
        <f>'Source Data'!AG348</f>
        <v>9978823</v>
      </c>
      <c r="J348" s="39">
        <f>'Source Data'!AM348</f>
        <v>10500622</v>
      </c>
      <c r="K348" s="64">
        <f>'Source Data'!AS348</f>
        <v>12256096</v>
      </c>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row>
    <row r="349" spans="1:47" ht="20" customHeight="1">
      <c r="A349" s="48" t="s">
        <v>582</v>
      </c>
      <c r="B349" s="49">
        <v>1903</v>
      </c>
      <c r="C349" s="50" t="s">
        <v>360</v>
      </c>
      <c r="D349" s="50" t="s">
        <v>79</v>
      </c>
      <c r="E349" s="50" t="s">
        <v>74</v>
      </c>
      <c r="F349" s="39">
        <f>'Source Data'!O349</f>
        <v>1529974</v>
      </c>
      <c r="G349" s="39">
        <f>'Source Data'!U349</f>
        <v>1562060</v>
      </c>
      <c r="H349" s="39">
        <f>'Source Data'!AA349</f>
        <v>1750817</v>
      </c>
      <c r="I349" s="39">
        <f>'Source Data'!AG349</f>
        <v>1960464</v>
      </c>
      <c r="J349" s="39">
        <f>'Source Data'!AM349</f>
        <v>2214232</v>
      </c>
      <c r="K349" s="64">
        <f>'Source Data'!AS349</f>
        <v>2282417</v>
      </c>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row>
    <row r="350" spans="1:47" ht="20" customHeight="1">
      <c r="A350" s="48" t="s">
        <v>583</v>
      </c>
      <c r="B350" s="49">
        <v>102906</v>
      </c>
      <c r="C350" s="50" t="s">
        <v>584</v>
      </c>
      <c r="D350" s="50" t="s">
        <v>79</v>
      </c>
      <c r="E350" s="50" t="s">
        <v>74</v>
      </c>
      <c r="F350" s="39">
        <f>'Source Data'!O350</f>
        <v>1239824</v>
      </c>
      <c r="G350" s="39">
        <f>'Source Data'!U350</f>
        <v>1328163</v>
      </c>
      <c r="H350" s="39">
        <f>'Source Data'!AA350</f>
        <v>1557164</v>
      </c>
      <c r="I350" s="39">
        <f>'Source Data'!AG350</f>
        <v>1859385</v>
      </c>
      <c r="J350" s="39">
        <f>'Source Data'!AM350</f>
        <v>1867251</v>
      </c>
      <c r="K350" s="64">
        <f>'Source Data'!AS350</f>
        <v>1790411</v>
      </c>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row>
    <row r="351" spans="1:47" ht="20" customHeight="1">
      <c r="A351" s="48" t="s">
        <v>585</v>
      </c>
      <c r="B351" s="49">
        <v>70903</v>
      </c>
      <c r="C351" s="50" t="s">
        <v>174</v>
      </c>
      <c r="D351" s="50" t="s">
        <v>79</v>
      </c>
      <c r="E351" s="50" t="s">
        <v>74</v>
      </c>
      <c r="F351" s="39">
        <f>'Source Data'!O351</f>
        <v>7862031</v>
      </c>
      <c r="G351" s="39">
        <f>'Source Data'!U351</f>
        <v>8160968</v>
      </c>
      <c r="H351" s="39">
        <f>'Source Data'!AA351</f>
        <v>9293548</v>
      </c>
      <c r="I351" s="39">
        <f>'Source Data'!AG351</f>
        <v>10131989</v>
      </c>
      <c r="J351" s="39">
        <f>'Source Data'!AM351</f>
        <v>10263865</v>
      </c>
      <c r="K351" s="64">
        <f>'Source Data'!AS351</f>
        <v>10518690</v>
      </c>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row>
    <row r="352" spans="1:47" ht="20" customHeight="1">
      <c r="A352" s="48" t="s">
        <v>586</v>
      </c>
      <c r="B352" s="49">
        <v>49906</v>
      </c>
      <c r="C352" s="50" t="s">
        <v>339</v>
      </c>
      <c r="D352" s="50" t="s">
        <v>79</v>
      </c>
      <c r="E352" s="50" t="s">
        <v>74</v>
      </c>
      <c r="F352" s="39">
        <f>'Source Data'!O352</f>
        <v>561474</v>
      </c>
      <c r="G352" s="39">
        <f>'Source Data'!U352</f>
        <v>610496</v>
      </c>
      <c r="H352" s="39">
        <f>'Source Data'!AA352</f>
        <v>791034</v>
      </c>
      <c r="I352" s="39">
        <f>'Source Data'!AG352</f>
        <v>1007873</v>
      </c>
      <c r="J352" s="39">
        <f>'Source Data'!AM352</f>
        <v>901681</v>
      </c>
      <c r="K352" s="64">
        <f>'Source Data'!AS352</f>
        <v>1015118</v>
      </c>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row>
    <row r="353" spans="1:47" ht="20" customHeight="1">
      <c r="A353" s="48" t="s">
        <v>587</v>
      </c>
      <c r="B353" s="49">
        <v>72802</v>
      </c>
      <c r="C353" s="50" t="s">
        <v>247</v>
      </c>
      <c r="D353" s="50" t="s">
        <v>71</v>
      </c>
      <c r="E353" s="50" t="s">
        <v>74</v>
      </c>
      <c r="F353" s="39">
        <f>'Source Data'!O353</f>
        <v>108842</v>
      </c>
      <c r="G353" s="39">
        <f>'Source Data'!U353</f>
        <v>116840</v>
      </c>
      <c r="H353" s="39">
        <f>'Source Data'!AA353</f>
        <v>131303</v>
      </c>
      <c r="I353" s="39">
        <f>'Source Data'!AG353</f>
        <v>134932</v>
      </c>
      <c r="J353" s="39">
        <f>'Source Data'!AM353</f>
        <v>140340</v>
      </c>
      <c r="K353" s="64">
        <f>'Source Data'!AS353</f>
        <v>149342</v>
      </c>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row>
    <row r="354" spans="1:47" ht="20" customHeight="1">
      <c r="A354" s="48" t="s">
        <v>588</v>
      </c>
      <c r="B354" s="49">
        <v>15844</v>
      </c>
      <c r="C354" s="50" t="s">
        <v>99</v>
      </c>
      <c r="D354" s="50" t="s">
        <v>71</v>
      </c>
      <c r="E354" s="50" t="s">
        <v>289</v>
      </c>
      <c r="F354" s="39">
        <f>'Source Data'!O354</f>
        <v>0</v>
      </c>
      <c r="G354" s="39">
        <f>'Source Data'!U354</f>
        <v>0</v>
      </c>
      <c r="H354" s="39">
        <f>'Source Data'!AA354</f>
        <v>0</v>
      </c>
      <c r="I354" s="39">
        <f>'Source Data'!AG354</f>
        <v>329413</v>
      </c>
      <c r="J354" s="39">
        <f>'Source Data'!AM354</f>
        <v>742843</v>
      </c>
      <c r="K354" s="64">
        <f>'Source Data'!AS354</f>
        <v>1023284</v>
      </c>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row>
    <row r="355" spans="1:47" ht="20" customHeight="1">
      <c r="A355" s="48" t="s">
        <v>589</v>
      </c>
      <c r="B355" s="49">
        <v>101872</v>
      </c>
      <c r="C355" s="50" t="s">
        <v>76</v>
      </c>
      <c r="D355" s="50" t="s">
        <v>71</v>
      </c>
      <c r="E355" s="50" t="s">
        <v>74</v>
      </c>
      <c r="F355" s="39">
        <f>'Source Data'!O355</f>
        <v>231812</v>
      </c>
      <c r="G355" s="39">
        <f>'Source Data'!U355</f>
        <v>363295</v>
      </c>
      <c r="H355" s="39">
        <f>'Source Data'!AA355</f>
        <v>484016</v>
      </c>
      <c r="I355" s="39">
        <f>'Source Data'!AG355</f>
        <v>1020876</v>
      </c>
      <c r="J355" s="39">
        <f>'Source Data'!AM355</f>
        <v>1663105</v>
      </c>
      <c r="K355" s="64">
        <f>'Source Data'!AS355</f>
        <v>1868504</v>
      </c>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row>
    <row r="356" spans="1:47" ht="20" customHeight="1">
      <c r="A356" s="48" t="s">
        <v>590</v>
      </c>
      <c r="B356" s="49">
        <v>174910</v>
      </c>
      <c r="C356" s="50" t="s">
        <v>372</v>
      </c>
      <c r="D356" s="50" t="s">
        <v>79</v>
      </c>
      <c r="E356" s="50" t="s">
        <v>591</v>
      </c>
      <c r="F356" s="39">
        <f>'Source Data'!O356</f>
        <v>260538</v>
      </c>
      <c r="G356" s="39">
        <f>'Source Data'!U356</f>
        <v>270913</v>
      </c>
      <c r="H356" s="39">
        <f>'Source Data'!AA356</f>
        <v>261408</v>
      </c>
      <c r="I356" s="39">
        <f>'Source Data'!AG356</f>
        <v>0</v>
      </c>
      <c r="J356" s="39">
        <f>'Source Data'!AM356</f>
        <v>0</v>
      </c>
      <c r="K356" s="64">
        <f>'Source Data'!AS356</f>
        <v>0</v>
      </c>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row>
    <row r="357" spans="1:47" ht="20" customHeight="1">
      <c r="A357" s="48" t="s">
        <v>592</v>
      </c>
      <c r="B357" s="49">
        <v>30906</v>
      </c>
      <c r="C357" s="50" t="s">
        <v>182</v>
      </c>
      <c r="D357" s="50" t="s">
        <v>79</v>
      </c>
      <c r="E357" s="50" t="s">
        <v>74</v>
      </c>
      <c r="F357" s="39">
        <f>'Source Data'!O357</f>
        <v>729470</v>
      </c>
      <c r="G357" s="39">
        <f>'Source Data'!U357</f>
        <v>832501</v>
      </c>
      <c r="H357" s="39">
        <f>'Source Data'!AA357</f>
        <v>1220893</v>
      </c>
      <c r="I357" s="39">
        <f>'Source Data'!AG357</f>
        <v>1202013</v>
      </c>
      <c r="J357" s="39">
        <f>'Source Data'!AM357</f>
        <v>1309223</v>
      </c>
      <c r="K357" s="64">
        <f>'Source Data'!AS357</f>
        <v>1409435</v>
      </c>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row>
    <row r="358" spans="1:47" ht="20" customHeight="1">
      <c r="A358" s="48" t="s">
        <v>593</v>
      </c>
      <c r="B358" s="49">
        <v>107905</v>
      </c>
      <c r="C358" s="50" t="s">
        <v>163</v>
      </c>
      <c r="D358" s="50" t="s">
        <v>79</v>
      </c>
      <c r="E358" s="50" t="s">
        <v>74</v>
      </c>
      <c r="F358" s="39">
        <f>'Source Data'!O358</f>
        <v>2203397</v>
      </c>
      <c r="G358" s="39">
        <f>'Source Data'!U358</f>
        <v>2404089</v>
      </c>
      <c r="H358" s="39">
        <f>'Source Data'!AA358</f>
        <v>2800604</v>
      </c>
      <c r="I358" s="39">
        <f>'Source Data'!AG358</f>
        <v>2955371</v>
      </c>
      <c r="J358" s="39">
        <f>'Source Data'!AM358</f>
        <v>3446903</v>
      </c>
      <c r="K358" s="64">
        <f>'Source Data'!AS358</f>
        <v>3374915</v>
      </c>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row>
    <row r="359" spans="1:47" ht="20" customHeight="1">
      <c r="A359" s="48" t="s">
        <v>594</v>
      </c>
      <c r="B359" s="49">
        <v>121906</v>
      </c>
      <c r="C359" s="50" t="s">
        <v>299</v>
      </c>
      <c r="D359" s="50" t="s">
        <v>79</v>
      </c>
      <c r="E359" s="50" t="s">
        <v>74</v>
      </c>
      <c r="F359" s="39">
        <f>'Source Data'!O359</f>
        <v>614033</v>
      </c>
      <c r="G359" s="39">
        <f>'Source Data'!U359</f>
        <v>739575</v>
      </c>
      <c r="H359" s="39">
        <f>'Source Data'!AA359</f>
        <v>814732</v>
      </c>
      <c r="I359" s="39">
        <f>'Source Data'!AG359</f>
        <v>847862</v>
      </c>
      <c r="J359" s="39">
        <f>'Source Data'!AM359</f>
        <v>824602</v>
      </c>
      <c r="K359" s="64">
        <f>'Source Data'!AS359</f>
        <v>905515</v>
      </c>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row>
    <row r="360" spans="1:47" ht="20" customHeight="1">
      <c r="A360" s="48" t="s">
        <v>595</v>
      </c>
      <c r="B360" s="49">
        <v>50901</v>
      </c>
      <c r="C360" s="50" t="s">
        <v>455</v>
      </c>
      <c r="D360" s="50" t="s">
        <v>79</v>
      </c>
      <c r="E360" s="50" t="s">
        <v>74</v>
      </c>
      <c r="F360" s="39">
        <f>'Source Data'!O360</f>
        <v>529499</v>
      </c>
      <c r="G360" s="39">
        <f>'Source Data'!U360</f>
        <v>520990</v>
      </c>
      <c r="H360" s="39">
        <f>'Source Data'!AA360</f>
        <v>548054</v>
      </c>
      <c r="I360" s="39">
        <f>'Source Data'!AG360</f>
        <v>610824</v>
      </c>
      <c r="J360" s="39">
        <f>'Source Data'!AM360</f>
        <v>597498</v>
      </c>
      <c r="K360" s="64">
        <f>'Source Data'!AS360</f>
        <v>571744</v>
      </c>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row>
    <row r="361" spans="1:47" ht="20" customHeight="1">
      <c r="A361" s="48" t="s">
        <v>596</v>
      </c>
      <c r="B361" s="49">
        <v>220904</v>
      </c>
      <c r="C361" s="50" t="s">
        <v>91</v>
      </c>
      <c r="D361" s="50" t="s">
        <v>79</v>
      </c>
      <c r="E361" s="50" t="s">
        <v>74</v>
      </c>
      <c r="F361" s="39">
        <f>'Source Data'!O361</f>
        <v>7259907</v>
      </c>
      <c r="G361" s="39">
        <f>'Source Data'!U361</f>
        <v>8222330</v>
      </c>
      <c r="H361" s="39">
        <f>'Source Data'!AA361</f>
        <v>8616621</v>
      </c>
      <c r="I361" s="39">
        <f>'Source Data'!AG361</f>
        <v>8830200</v>
      </c>
      <c r="J361" s="39">
        <f>'Source Data'!AM361</f>
        <v>8511482</v>
      </c>
      <c r="K361" s="64">
        <f>'Source Data'!AS361</f>
        <v>7939026</v>
      </c>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row>
    <row r="362" spans="1:47" ht="20" customHeight="1">
      <c r="A362" s="48" t="s">
        <v>597</v>
      </c>
      <c r="B362" s="49">
        <v>57834</v>
      </c>
      <c r="C362" s="50" t="s">
        <v>70</v>
      </c>
      <c r="D362" s="50" t="s">
        <v>71</v>
      </c>
      <c r="E362" s="50" t="s">
        <v>74</v>
      </c>
      <c r="F362" s="39">
        <f>'Source Data'!O362</f>
        <v>776725</v>
      </c>
      <c r="G362" s="39">
        <f>'Source Data'!U362</f>
        <v>735122</v>
      </c>
      <c r="H362" s="39">
        <f>'Source Data'!AA362</f>
        <v>794071</v>
      </c>
      <c r="I362" s="39">
        <f>'Source Data'!AG362</f>
        <v>892154</v>
      </c>
      <c r="J362" s="39">
        <f>'Source Data'!AM362</f>
        <v>1008040</v>
      </c>
      <c r="K362" s="64">
        <f>'Source Data'!AS362</f>
        <v>947872</v>
      </c>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row>
    <row r="363" spans="1:47" ht="20" customHeight="1">
      <c r="A363" s="48" t="s">
        <v>598</v>
      </c>
      <c r="B363" s="49">
        <v>101811</v>
      </c>
      <c r="C363" s="50" t="s">
        <v>76</v>
      </c>
      <c r="D363" s="50" t="s">
        <v>71</v>
      </c>
      <c r="E363" s="50" t="s">
        <v>74</v>
      </c>
      <c r="F363" s="39">
        <f>'Source Data'!O363</f>
        <v>1874224</v>
      </c>
      <c r="G363" s="39">
        <f>'Source Data'!U363</f>
        <v>1350268</v>
      </c>
      <c r="H363" s="39">
        <f>'Source Data'!AA363</f>
        <v>1471445</v>
      </c>
      <c r="I363" s="39">
        <f>'Source Data'!AG363</f>
        <v>1488897</v>
      </c>
      <c r="J363" s="39">
        <f>'Source Data'!AM363</f>
        <v>1677987</v>
      </c>
      <c r="K363" s="64">
        <f>'Source Data'!AS363</f>
        <v>1747469</v>
      </c>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row>
    <row r="364" spans="1:47" ht="20" customHeight="1">
      <c r="A364" s="48" t="s">
        <v>599</v>
      </c>
      <c r="B364" s="49">
        <v>108809</v>
      </c>
      <c r="C364" s="50" t="s">
        <v>291</v>
      </c>
      <c r="D364" s="50" t="s">
        <v>71</v>
      </c>
      <c r="E364" s="50" t="s">
        <v>74</v>
      </c>
      <c r="F364" s="39">
        <f>'Source Data'!O364</f>
        <v>215834</v>
      </c>
      <c r="G364" s="39">
        <f>'Source Data'!U364</f>
        <v>298061</v>
      </c>
      <c r="H364" s="39">
        <f>'Source Data'!AA364</f>
        <v>377943</v>
      </c>
      <c r="I364" s="39">
        <f>'Source Data'!AG364</f>
        <v>368334</v>
      </c>
      <c r="J364" s="39">
        <f>'Source Data'!AM364</f>
        <v>434519</v>
      </c>
      <c r="K364" s="64">
        <f>'Source Data'!AS364</f>
        <v>256603</v>
      </c>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row>
    <row r="365" spans="1:47" ht="20" customHeight="1">
      <c r="A365" s="48" t="s">
        <v>600</v>
      </c>
      <c r="B365" s="49">
        <v>210906</v>
      </c>
      <c r="C365" s="50" t="s">
        <v>367</v>
      </c>
      <c r="D365" s="50" t="s">
        <v>79</v>
      </c>
      <c r="E365" s="50" t="s">
        <v>74</v>
      </c>
      <c r="F365" s="39">
        <f>'Source Data'!O365</f>
        <v>157456</v>
      </c>
      <c r="G365" s="39">
        <f>'Source Data'!U365</f>
        <v>160469</v>
      </c>
      <c r="H365" s="39">
        <f>'Source Data'!AA365</f>
        <v>208027</v>
      </c>
      <c r="I365" s="39">
        <f>'Source Data'!AG365</f>
        <v>240547</v>
      </c>
      <c r="J365" s="39">
        <f>'Source Data'!AM365</f>
        <v>218894</v>
      </c>
      <c r="K365" s="64">
        <f>'Source Data'!AS365</f>
        <v>207918</v>
      </c>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row>
    <row r="366" spans="1:47" ht="20" customHeight="1">
      <c r="A366" s="48" t="s">
        <v>601</v>
      </c>
      <c r="B366" s="49">
        <v>143906</v>
      </c>
      <c r="C366" s="50" t="s">
        <v>602</v>
      </c>
      <c r="D366" s="50" t="s">
        <v>79</v>
      </c>
      <c r="E366" s="50" t="s">
        <v>74</v>
      </c>
      <c r="F366" s="39">
        <f>'Source Data'!O366</f>
        <v>114906</v>
      </c>
      <c r="G366" s="39">
        <f>'Source Data'!U366</f>
        <v>135843</v>
      </c>
      <c r="H366" s="39">
        <f>'Source Data'!AA366</f>
        <v>149963</v>
      </c>
      <c r="I366" s="39">
        <f>'Source Data'!AG366</f>
        <v>172517</v>
      </c>
      <c r="J366" s="39">
        <f>'Source Data'!AM366</f>
        <v>198675</v>
      </c>
      <c r="K366" s="64">
        <f>'Source Data'!AS366</f>
        <v>256883</v>
      </c>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row>
    <row r="367" spans="1:47" ht="20" customHeight="1">
      <c r="A367" s="48" t="s">
        <v>603</v>
      </c>
      <c r="B367" s="49">
        <v>71903</v>
      </c>
      <c r="C367" s="50" t="s">
        <v>141</v>
      </c>
      <c r="D367" s="50" t="s">
        <v>79</v>
      </c>
      <c r="E367" s="50" t="s">
        <v>74</v>
      </c>
      <c r="F367" s="39">
        <f>'Source Data'!O367</f>
        <v>3071399</v>
      </c>
      <c r="G367" s="39">
        <f>'Source Data'!U367</f>
        <v>3105181</v>
      </c>
      <c r="H367" s="39">
        <f>'Source Data'!AA367</f>
        <v>3715077</v>
      </c>
      <c r="I367" s="39">
        <f>'Source Data'!AG367</f>
        <v>4005532</v>
      </c>
      <c r="J367" s="39">
        <f>'Source Data'!AM367</f>
        <v>4135167</v>
      </c>
      <c r="K367" s="64">
        <f>'Source Data'!AS367</f>
        <v>4400171</v>
      </c>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row>
    <row r="368" spans="1:47" ht="20" customHeight="1">
      <c r="A368" s="48" t="s">
        <v>604</v>
      </c>
      <c r="B368" s="49">
        <v>81902</v>
      </c>
      <c r="C368" s="50" t="s">
        <v>525</v>
      </c>
      <c r="D368" s="50" t="s">
        <v>79</v>
      </c>
      <c r="E368" s="50" t="s">
        <v>74</v>
      </c>
      <c r="F368" s="39">
        <f>'Source Data'!O368</f>
        <v>2730680</v>
      </c>
      <c r="G368" s="39">
        <f>'Source Data'!U368</f>
        <v>2709906</v>
      </c>
      <c r="H368" s="39">
        <f>'Source Data'!AA368</f>
        <v>2964212</v>
      </c>
      <c r="I368" s="39">
        <f>'Source Data'!AG368</f>
        <v>3162472</v>
      </c>
      <c r="J368" s="39">
        <f>'Source Data'!AM368</f>
        <v>3341190</v>
      </c>
      <c r="K368" s="64">
        <f>'Source Data'!AS368</f>
        <v>3629787</v>
      </c>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row>
    <row r="369" spans="1:47" ht="20" customHeight="1">
      <c r="A369" s="48" t="s">
        <v>605</v>
      </c>
      <c r="B369" s="49">
        <v>70801</v>
      </c>
      <c r="C369" s="50" t="s">
        <v>174</v>
      </c>
      <c r="D369" s="50" t="s">
        <v>71</v>
      </c>
      <c r="E369" s="50" t="s">
        <v>74</v>
      </c>
      <c r="F369" s="39">
        <f>'Source Data'!O369</f>
        <v>2823957</v>
      </c>
      <c r="G369" s="39">
        <f>'Source Data'!U369</f>
        <v>2888570</v>
      </c>
      <c r="H369" s="39">
        <f>'Source Data'!AA369</f>
        <v>3930914</v>
      </c>
      <c r="I369" s="39">
        <f>'Source Data'!AG369</f>
        <v>3654008</v>
      </c>
      <c r="J369" s="39">
        <f>'Source Data'!AM369</f>
        <v>4018333</v>
      </c>
      <c r="K369" s="64">
        <f>'Source Data'!AS369</f>
        <v>3754998</v>
      </c>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row>
    <row r="370" spans="1:47" ht="20" customHeight="1">
      <c r="A370" s="48" t="s">
        <v>606</v>
      </c>
      <c r="B370" s="49">
        <v>128904</v>
      </c>
      <c r="C370" s="50" t="s">
        <v>607</v>
      </c>
      <c r="D370" s="50" t="s">
        <v>79</v>
      </c>
      <c r="E370" s="50" t="s">
        <v>74</v>
      </c>
      <c r="F370" s="39">
        <f>'Source Data'!O370</f>
        <v>607332</v>
      </c>
      <c r="G370" s="39">
        <f>'Source Data'!U370</f>
        <v>678392</v>
      </c>
      <c r="H370" s="39">
        <f>'Source Data'!AA370</f>
        <v>747988</v>
      </c>
      <c r="I370" s="39">
        <f>'Source Data'!AG370</f>
        <v>845078</v>
      </c>
      <c r="J370" s="39">
        <f>'Source Data'!AM370</f>
        <v>890413</v>
      </c>
      <c r="K370" s="64">
        <f>'Source Data'!AS370</f>
        <v>925255</v>
      </c>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row>
    <row r="371" spans="1:47" ht="20" customHeight="1">
      <c r="A371" s="48" t="s">
        <v>608</v>
      </c>
      <c r="B371" s="49">
        <v>60914</v>
      </c>
      <c r="C371" s="50" t="s">
        <v>452</v>
      </c>
      <c r="D371" s="50" t="s">
        <v>79</v>
      </c>
      <c r="E371" s="50" t="s">
        <v>74</v>
      </c>
      <c r="F371" s="39">
        <f>'Source Data'!O371</f>
        <v>435032</v>
      </c>
      <c r="G371" s="39">
        <f>'Source Data'!U371</f>
        <v>370195</v>
      </c>
      <c r="H371" s="39">
        <f>'Source Data'!AA371</f>
        <v>385416</v>
      </c>
      <c r="I371" s="39">
        <f>'Source Data'!AG371</f>
        <v>513726</v>
      </c>
      <c r="J371" s="39">
        <f>'Source Data'!AM371</f>
        <v>559017</v>
      </c>
      <c r="K371" s="64">
        <f>'Source Data'!AS371</f>
        <v>592447</v>
      </c>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row>
    <row r="372" spans="1:47" ht="20" customHeight="1">
      <c r="A372" s="48" t="s">
        <v>609</v>
      </c>
      <c r="B372" s="49">
        <v>43904</v>
      </c>
      <c r="C372" s="50" t="s">
        <v>112</v>
      </c>
      <c r="D372" s="50" t="s">
        <v>79</v>
      </c>
      <c r="E372" s="50" t="s">
        <v>74</v>
      </c>
      <c r="F372" s="39">
        <f>'Source Data'!O372</f>
        <v>2576584</v>
      </c>
      <c r="G372" s="39">
        <f>'Source Data'!U372</f>
        <v>3386068</v>
      </c>
      <c r="H372" s="39">
        <f>'Source Data'!AA372</f>
        <v>3543299</v>
      </c>
      <c r="I372" s="39">
        <f>'Source Data'!AG372</f>
        <v>3965241</v>
      </c>
      <c r="J372" s="39">
        <f>'Source Data'!AM372</f>
        <v>4651142</v>
      </c>
      <c r="K372" s="64">
        <f>'Source Data'!AS372</f>
        <v>5143330</v>
      </c>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row>
    <row r="373" spans="1:47" ht="20" customHeight="1">
      <c r="A373" s="48" t="s">
        <v>610</v>
      </c>
      <c r="B373" s="49">
        <v>185902</v>
      </c>
      <c r="C373" s="50" t="s">
        <v>265</v>
      </c>
      <c r="D373" s="50" t="s">
        <v>79</v>
      </c>
      <c r="E373" s="50" t="s">
        <v>74</v>
      </c>
      <c r="F373" s="39">
        <f>'Source Data'!O373</f>
        <v>1000499</v>
      </c>
      <c r="G373" s="39">
        <f>'Source Data'!U373</f>
        <v>1018926</v>
      </c>
      <c r="H373" s="39">
        <f>'Source Data'!AA373</f>
        <v>1129800</v>
      </c>
      <c r="I373" s="39">
        <f>'Source Data'!AG373</f>
        <v>1294905</v>
      </c>
      <c r="J373" s="39">
        <f>'Source Data'!AM373</f>
        <v>1319225</v>
      </c>
      <c r="K373" s="64">
        <f>'Source Data'!AS373</f>
        <v>1397147</v>
      </c>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row>
    <row r="374" spans="1:47" ht="20" customHeight="1">
      <c r="A374" s="48" t="s">
        <v>611</v>
      </c>
      <c r="B374" s="49">
        <v>75906</v>
      </c>
      <c r="C374" s="50" t="s">
        <v>612</v>
      </c>
      <c r="D374" s="50" t="s">
        <v>79</v>
      </c>
      <c r="E374" s="50" t="s">
        <v>74</v>
      </c>
      <c r="F374" s="39">
        <f>'Source Data'!O374</f>
        <v>293046</v>
      </c>
      <c r="G374" s="39">
        <f>'Source Data'!U374</f>
        <v>359728</v>
      </c>
      <c r="H374" s="39">
        <f>'Source Data'!AA374</f>
        <v>370333</v>
      </c>
      <c r="I374" s="39">
        <f>'Source Data'!AG374</f>
        <v>407919</v>
      </c>
      <c r="J374" s="39">
        <f>'Source Data'!AM374</f>
        <v>486514</v>
      </c>
      <c r="K374" s="64">
        <f>'Source Data'!AS374</f>
        <v>585748</v>
      </c>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row>
    <row r="375" spans="1:47" ht="20" customHeight="1">
      <c r="A375" s="48" t="s">
        <v>613</v>
      </c>
      <c r="B375" s="49">
        <v>70905</v>
      </c>
      <c r="C375" s="50" t="s">
        <v>174</v>
      </c>
      <c r="D375" s="50" t="s">
        <v>79</v>
      </c>
      <c r="E375" s="50" t="s">
        <v>74</v>
      </c>
      <c r="F375" s="39">
        <f>'Source Data'!O375</f>
        <v>3519494</v>
      </c>
      <c r="G375" s="39">
        <f>'Source Data'!U375</f>
        <v>3816470</v>
      </c>
      <c r="H375" s="39">
        <f>'Source Data'!AA375</f>
        <v>4405387</v>
      </c>
      <c r="I375" s="39">
        <f>'Source Data'!AG375</f>
        <v>4019304</v>
      </c>
      <c r="J375" s="39">
        <f>'Source Data'!AM375</f>
        <v>5348202</v>
      </c>
      <c r="K375" s="64">
        <f>'Source Data'!AS375</f>
        <v>5434135</v>
      </c>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row>
    <row r="376" spans="1:47" ht="20" customHeight="1">
      <c r="A376" s="48" t="s">
        <v>614</v>
      </c>
      <c r="B376" s="49">
        <v>75901</v>
      </c>
      <c r="C376" s="50" t="s">
        <v>612</v>
      </c>
      <c r="D376" s="50" t="s">
        <v>79</v>
      </c>
      <c r="E376" s="50" t="s">
        <v>74</v>
      </c>
      <c r="F376" s="39">
        <f>'Source Data'!O376</f>
        <v>1044570</v>
      </c>
      <c r="G376" s="39">
        <f>'Source Data'!U376</f>
        <v>1114037</v>
      </c>
      <c r="H376" s="39">
        <f>'Source Data'!AA376</f>
        <v>1145313</v>
      </c>
      <c r="I376" s="39">
        <f>'Source Data'!AG376</f>
        <v>1714570</v>
      </c>
      <c r="J376" s="39">
        <f>'Source Data'!AM376</f>
        <v>1552205</v>
      </c>
      <c r="K376" s="64">
        <f>'Source Data'!AS376</f>
        <v>1507234</v>
      </c>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row>
    <row r="377" spans="1:47" ht="20" customHeight="1">
      <c r="A377" s="48" t="s">
        <v>615</v>
      </c>
      <c r="B377" s="49">
        <v>246902</v>
      </c>
      <c r="C377" s="50" t="s">
        <v>464</v>
      </c>
      <c r="D377" s="50" t="s">
        <v>79</v>
      </c>
      <c r="E377" s="50" t="s">
        <v>74</v>
      </c>
      <c r="F377" s="39">
        <f>'Source Data'!O377</f>
        <v>2131597</v>
      </c>
      <c r="G377" s="39">
        <f>'Source Data'!U377</f>
        <v>2243425</v>
      </c>
      <c r="H377" s="39">
        <f>'Source Data'!AA377</f>
        <v>2447638</v>
      </c>
      <c r="I377" s="39">
        <f>'Source Data'!AG377</f>
        <v>2535841</v>
      </c>
      <c r="J377" s="39">
        <f>'Source Data'!AM377</f>
        <v>2795146</v>
      </c>
      <c r="K377" s="64">
        <f>'Source Data'!AS377</f>
        <v>3052274</v>
      </c>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row>
    <row r="378" spans="1:47" ht="20" customHeight="1">
      <c r="A378" s="48" t="s">
        <v>616</v>
      </c>
      <c r="B378" s="49">
        <v>247901</v>
      </c>
      <c r="C378" s="50" t="s">
        <v>617</v>
      </c>
      <c r="D378" s="50" t="s">
        <v>79</v>
      </c>
      <c r="E378" s="50" t="s">
        <v>74</v>
      </c>
      <c r="F378" s="39">
        <f>'Source Data'!O378</f>
        <v>6149587</v>
      </c>
      <c r="G378" s="39">
        <f>'Source Data'!U378</f>
        <v>6352845</v>
      </c>
      <c r="H378" s="39">
        <f>'Source Data'!AA378</f>
        <v>6700744</v>
      </c>
      <c r="I378" s="39">
        <f>'Source Data'!AG378</f>
        <v>7227591</v>
      </c>
      <c r="J378" s="39">
        <f>'Source Data'!AM378</f>
        <v>8015766</v>
      </c>
      <c r="K378" s="64">
        <f>'Source Data'!AS378</f>
        <v>8331745</v>
      </c>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row>
    <row r="379" spans="1:47" ht="20" customHeight="1">
      <c r="A379" s="48" t="s">
        <v>618</v>
      </c>
      <c r="B379" s="49">
        <v>178914</v>
      </c>
      <c r="C379" s="50" t="s">
        <v>97</v>
      </c>
      <c r="D379" s="50" t="s">
        <v>79</v>
      </c>
      <c r="E379" s="50" t="s">
        <v>74</v>
      </c>
      <c r="F379" s="39">
        <f>'Source Data'!O379</f>
        <v>9752718</v>
      </c>
      <c r="G379" s="39">
        <f>'Source Data'!U379</f>
        <v>10004526</v>
      </c>
      <c r="H379" s="39">
        <f>'Source Data'!AA379</f>
        <v>10881282</v>
      </c>
      <c r="I379" s="39">
        <f>'Source Data'!AG379</f>
        <v>11330531</v>
      </c>
      <c r="J379" s="39">
        <f>'Source Data'!AM379</f>
        <v>12564228</v>
      </c>
      <c r="K379" s="64">
        <f>'Source Data'!AS379</f>
        <v>13064408</v>
      </c>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row>
    <row r="380" spans="1:47" ht="20" customHeight="1">
      <c r="A380" s="48" t="s">
        <v>619</v>
      </c>
      <c r="B380" s="49">
        <v>77901</v>
      </c>
      <c r="C380" s="50" t="s">
        <v>620</v>
      </c>
      <c r="D380" s="50" t="s">
        <v>79</v>
      </c>
      <c r="E380" s="50" t="s">
        <v>74</v>
      </c>
      <c r="F380" s="39">
        <f>'Source Data'!O380</f>
        <v>1425715</v>
      </c>
      <c r="G380" s="39">
        <f>'Source Data'!U380</f>
        <v>1521619</v>
      </c>
      <c r="H380" s="39">
        <f>'Source Data'!AA380</f>
        <v>1745537</v>
      </c>
      <c r="I380" s="39">
        <f>'Source Data'!AG380</f>
        <v>1801615</v>
      </c>
      <c r="J380" s="39">
        <f>'Source Data'!AM380</f>
        <v>1861017</v>
      </c>
      <c r="K380" s="64">
        <f>'Source Data'!AS380</f>
        <v>1872521</v>
      </c>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row>
    <row r="381" spans="1:47" ht="20" customHeight="1">
      <c r="A381" s="48" t="s">
        <v>621</v>
      </c>
      <c r="B381" s="49">
        <v>148902</v>
      </c>
      <c r="C381" s="50" t="s">
        <v>258</v>
      </c>
      <c r="D381" s="50" t="s">
        <v>79</v>
      </c>
      <c r="E381" s="50" t="s">
        <v>74</v>
      </c>
      <c r="F381" s="39">
        <f>'Source Data'!O381</f>
        <v>257082</v>
      </c>
      <c r="G381" s="39">
        <f>'Source Data'!U381</f>
        <v>265671</v>
      </c>
      <c r="H381" s="39">
        <f>'Source Data'!AA381</f>
        <v>295625</v>
      </c>
      <c r="I381" s="39">
        <f>'Source Data'!AG381</f>
        <v>326777</v>
      </c>
      <c r="J381" s="39">
        <f>'Source Data'!AM381</f>
        <v>330770</v>
      </c>
      <c r="K381" s="64">
        <f>'Source Data'!AS381</f>
        <v>359465</v>
      </c>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row>
    <row r="382" spans="1:47" ht="20" customHeight="1">
      <c r="A382" s="48" t="s">
        <v>622</v>
      </c>
      <c r="B382" s="49">
        <v>169910</v>
      </c>
      <c r="C382" s="50" t="s">
        <v>267</v>
      </c>
      <c r="D382" s="50" t="s">
        <v>79</v>
      </c>
      <c r="E382" s="50" t="s">
        <v>74</v>
      </c>
      <c r="F382" s="39">
        <f>'Source Data'!O382</f>
        <v>291393</v>
      </c>
      <c r="G382" s="39">
        <f>'Source Data'!U382</f>
        <v>338651</v>
      </c>
      <c r="H382" s="39">
        <f>'Source Data'!AA382</f>
        <v>382508</v>
      </c>
      <c r="I382" s="39">
        <f>'Source Data'!AG382</f>
        <v>379981</v>
      </c>
      <c r="J382" s="39">
        <f>'Source Data'!AM382</f>
        <v>380356</v>
      </c>
      <c r="K382" s="64">
        <f>'Source Data'!AS382</f>
        <v>394265</v>
      </c>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row>
    <row r="383" spans="1:47" ht="20" customHeight="1">
      <c r="A383" s="48" t="s">
        <v>623</v>
      </c>
      <c r="B383" s="49">
        <v>129902</v>
      </c>
      <c r="C383" s="50" t="s">
        <v>467</v>
      </c>
      <c r="D383" s="50" t="s">
        <v>79</v>
      </c>
      <c r="E383" s="50" t="s">
        <v>74</v>
      </c>
      <c r="F383" s="39">
        <f>'Source Data'!O383</f>
        <v>12040695</v>
      </c>
      <c r="G383" s="39">
        <f>'Source Data'!U383</f>
        <v>13083943</v>
      </c>
      <c r="H383" s="39">
        <f>'Source Data'!AA383</f>
        <v>16805086</v>
      </c>
      <c r="I383" s="39">
        <f>'Source Data'!AG383</f>
        <v>21673975</v>
      </c>
      <c r="J383" s="39">
        <f>'Source Data'!AM383</f>
        <v>25728907</v>
      </c>
      <c r="K383" s="64">
        <f>'Source Data'!AS383</f>
        <v>29776378</v>
      </c>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row>
    <row r="384" spans="1:47" ht="20" customHeight="1">
      <c r="A384" s="48" t="s">
        <v>624</v>
      </c>
      <c r="B384" s="49">
        <v>114904</v>
      </c>
      <c r="C384" s="50" t="s">
        <v>227</v>
      </c>
      <c r="D384" s="50" t="s">
        <v>79</v>
      </c>
      <c r="E384" s="50" t="s">
        <v>74</v>
      </c>
      <c r="F384" s="39">
        <f>'Source Data'!O384</f>
        <v>1492559</v>
      </c>
      <c r="G384" s="39">
        <f>'Source Data'!U384</f>
        <v>1524635</v>
      </c>
      <c r="H384" s="39">
        <f>'Source Data'!AA384</f>
        <v>1663879</v>
      </c>
      <c r="I384" s="39">
        <f>'Source Data'!AG384</f>
        <v>1621828</v>
      </c>
      <c r="J384" s="39">
        <f>'Source Data'!AM384</f>
        <v>1614371</v>
      </c>
      <c r="K384" s="64">
        <f>'Source Data'!AS384</f>
        <v>1629443</v>
      </c>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row>
    <row r="385" spans="1:47" ht="20" customHeight="1">
      <c r="A385" s="48" t="s">
        <v>625</v>
      </c>
      <c r="B385" s="49">
        <v>79907</v>
      </c>
      <c r="C385" s="50" t="s">
        <v>626</v>
      </c>
      <c r="D385" s="50" t="s">
        <v>79</v>
      </c>
      <c r="E385" s="50" t="s">
        <v>74</v>
      </c>
      <c r="F385" s="39">
        <f>'Source Data'!O385</f>
        <v>117804104</v>
      </c>
      <c r="G385" s="39">
        <f>'Source Data'!U385</f>
        <v>120997310</v>
      </c>
      <c r="H385" s="39">
        <f>'Source Data'!AA385</f>
        <v>134002956</v>
      </c>
      <c r="I385" s="39">
        <f>'Source Data'!AG385</f>
        <v>136429877</v>
      </c>
      <c r="J385" s="39">
        <f>'Source Data'!AM385</f>
        <v>140558867</v>
      </c>
      <c r="K385" s="64">
        <f>'Source Data'!AS385</f>
        <v>140279882</v>
      </c>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row>
    <row r="386" spans="1:47" ht="20" customHeight="1">
      <c r="A386" s="48" t="s">
        <v>627</v>
      </c>
      <c r="B386" s="49">
        <v>242906</v>
      </c>
      <c r="C386" s="50" t="s">
        <v>628</v>
      </c>
      <c r="D386" s="50" t="s">
        <v>79</v>
      </c>
      <c r="E386" s="50" t="s">
        <v>74</v>
      </c>
      <c r="F386" s="39">
        <f>'Source Data'!O386</f>
        <v>473086</v>
      </c>
      <c r="G386" s="39">
        <f>'Source Data'!U386</f>
        <v>519044</v>
      </c>
      <c r="H386" s="39">
        <f>'Source Data'!AA386</f>
        <v>575878</v>
      </c>
      <c r="I386" s="39">
        <f>'Source Data'!AG386</f>
        <v>651672</v>
      </c>
      <c r="J386" s="39">
        <f>'Source Data'!AM386</f>
        <v>694850</v>
      </c>
      <c r="K386" s="64">
        <f>'Source Data'!AS386</f>
        <v>658404</v>
      </c>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row>
    <row r="387" spans="1:47" ht="20" customHeight="1">
      <c r="A387" s="48" t="s">
        <v>629</v>
      </c>
      <c r="B387" s="49">
        <v>186902</v>
      </c>
      <c r="C387" s="50" t="s">
        <v>316</v>
      </c>
      <c r="D387" s="50" t="s">
        <v>79</v>
      </c>
      <c r="E387" s="50" t="s">
        <v>74</v>
      </c>
      <c r="F387" s="39">
        <f>'Source Data'!O387</f>
        <v>4451142</v>
      </c>
      <c r="G387" s="39">
        <f>'Source Data'!U387</f>
        <v>4858338</v>
      </c>
      <c r="H387" s="39">
        <f>'Source Data'!AA387</f>
        <v>5211758</v>
      </c>
      <c r="I387" s="39">
        <f>'Source Data'!AG387</f>
        <v>5446176</v>
      </c>
      <c r="J387" s="39">
        <f>'Source Data'!AM387</f>
        <v>5516774</v>
      </c>
      <c r="K387" s="64">
        <f>'Source Data'!AS387</f>
        <v>5782816</v>
      </c>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row>
    <row r="388" spans="1:47" ht="20" customHeight="1">
      <c r="A388" s="48" t="s">
        <v>630</v>
      </c>
      <c r="B388" s="49">
        <v>220809</v>
      </c>
      <c r="C388" s="50" t="s">
        <v>91</v>
      </c>
      <c r="D388" s="50" t="s">
        <v>71</v>
      </c>
      <c r="E388" s="50" t="s">
        <v>74</v>
      </c>
      <c r="F388" s="39">
        <f>'Source Data'!O388</f>
        <v>520751</v>
      </c>
      <c r="G388" s="39">
        <f>'Source Data'!U388</f>
        <v>579945</v>
      </c>
      <c r="H388" s="39">
        <f>'Source Data'!AA388</f>
        <v>633982</v>
      </c>
      <c r="I388" s="39">
        <f>'Source Data'!AG388</f>
        <v>653818</v>
      </c>
      <c r="J388" s="39">
        <f>'Source Data'!AM388</f>
        <v>653955</v>
      </c>
      <c r="K388" s="64">
        <f>'Source Data'!AS388</f>
        <v>723127</v>
      </c>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row>
    <row r="389" spans="1:47" ht="20" customHeight="1">
      <c r="A389" s="48" t="s">
        <v>631</v>
      </c>
      <c r="B389" s="49">
        <v>220905</v>
      </c>
      <c r="C389" s="50" t="s">
        <v>91</v>
      </c>
      <c r="D389" s="50" t="s">
        <v>79</v>
      </c>
      <c r="E389" s="50" t="s">
        <v>74</v>
      </c>
      <c r="F389" s="39">
        <f>'Source Data'!O389</f>
        <v>106486248</v>
      </c>
      <c r="G389" s="39">
        <f>'Source Data'!U389</f>
        <v>105802724</v>
      </c>
      <c r="H389" s="39">
        <f>'Source Data'!AA389</f>
        <v>119803050</v>
      </c>
      <c r="I389" s="39">
        <f>'Source Data'!AG389</f>
        <v>123607050</v>
      </c>
      <c r="J389" s="39">
        <f>'Source Data'!AM389</f>
        <v>124655498</v>
      </c>
      <c r="K389" s="64">
        <f>'Source Data'!AS389</f>
        <v>124226426</v>
      </c>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row>
    <row r="390" spans="1:47" ht="20" customHeight="1">
      <c r="A390" s="48" t="s">
        <v>632</v>
      </c>
      <c r="B390" s="49">
        <v>198903</v>
      </c>
      <c r="C390" s="50" t="s">
        <v>282</v>
      </c>
      <c r="D390" s="50" t="s">
        <v>79</v>
      </c>
      <c r="E390" s="50" t="s">
        <v>74</v>
      </c>
      <c r="F390" s="39">
        <f>'Source Data'!O390</f>
        <v>2327693</v>
      </c>
      <c r="G390" s="39">
        <f>'Source Data'!U390</f>
        <v>2518547</v>
      </c>
      <c r="H390" s="39">
        <f>'Source Data'!AA390</f>
        <v>3074185</v>
      </c>
      <c r="I390" s="39">
        <f>'Source Data'!AG390</f>
        <v>3193837</v>
      </c>
      <c r="J390" s="39">
        <f>'Source Data'!AM390</f>
        <v>3369718</v>
      </c>
      <c r="K390" s="64">
        <f>'Source Data'!AS390</f>
        <v>3270994</v>
      </c>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row>
    <row r="391" spans="1:47" ht="20" customHeight="1">
      <c r="A391" s="48" t="s">
        <v>633</v>
      </c>
      <c r="B391" s="49">
        <v>1904</v>
      </c>
      <c r="C391" s="50" t="s">
        <v>360</v>
      </c>
      <c r="D391" s="50" t="s">
        <v>79</v>
      </c>
      <c r="E391" s="50" t="s">
        <v>74</v>
      </c>
      <c r="F391" s="39">
        <f>'Source Data'!O391</f>
        <v>1197049</v>
      </c>
      <c r="G391" s="39">
        <f>'Source Data'!U391</f>
        <v>1249690</v>
      </c>
      <c r="H391" s="39">
        <f>'Source Data'!AA391</f>
        <v>1488325</v>
      </c>
      <c r="I391" s="39">
        <f>'Source Data'!AG391</f>
        <v>1586680</v>
      </c>
      <c r="J391" s="39">
        <f>'Source Data'!AM391</f>
        <v>1814757</v>
      </c>
      <c r="K391" s="64">
        <f>'Source Data'!AS391</f>
        <v>1810681</v>
      </c>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row>
    <row r="392" spans="1:47" ht="20" customHeight="1">
      <c r="A392" s="48" t="s">
        <v>634</v>
      </c>
      <c r="B392" s="49">
        <v>86901</v>
      </c>
      <c r="C392" s="50" t="s">
        <v>541</v>
      </c>
      <c r="D392" s="50" t="s">
        <v>79</v>
      </c>
      <c r="E392" s="50" t="s">
        <v>74</v>
      </c>
      <c r="F392" s="39">
        <f>'Source Data'!O392</f>
        <v>4229026</v>
      </c>
      <c r="G392" s="39">
        <f>'Source Data'!U392</f>
        <v>4306240</v>
      </c>
      <c r="H392" s="39">
        <f>'Source Data'!AA392</f>
        <v>4505060</v>
      </c>
      <c r="I392" s="39">
        <f>'Source Data'!AG392</f>
        <v>4941016</v>
      </c>
      <c r="J392" s="39">
        <f>'Source Data'!AM392</f>
        <v>5304725</v>
      </c>
      <c r="K392" s="64">
        <f>'Source Data'!AS392</f>
        <v>5574628</v>
      </c>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row>
    <row r="393" spans="1:47" ht="20" customHeight="1">
      <c r="A393" s="48" t="s">
        <v>635</v>
      </c>
      <c r="B393" s="49">
        <v>66903</v>
      </c>
      <c r="C393" s="50" t="s">
        <v>216</v>
      </c>
      <c r="D393" s="50" t="s">
        <v>79</v>
      </c>
      <c r="E393" s="50" t="s">
        <v>74</v>
      </c>
      <c r="F393" s="39">
        <f>'Source Data'!O393</f>
        <v>1533772</v>
      </c>
      <c r="G393" s="39">
        <f>'Source Data'!U393</f>
        <v>1576736</v>
      </c>
      <c r="H393" s="39">
        <f>'Source Data'!AA393</f>
        <v>1735183</v>
      </c>
      <c r="I393" s="39">
        <f>'Source Data'!AG393</f>
        <v>1796610</v>
      </c>
      <c r="J393" s="39">
        <f>'Source Data'!AM393</f>
        <v>1653162</v>
      </c>
      <c r="K393" s="64">
        <f>'Source Data'!AS393</f>
        <v>1801785</v>
      </c>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row>
    <row r="394" spans="1:47" ht="20" customHeight="1">
      <c r="A394" s="48" t="s">
        <v>636</v>
      </c>
      <c r="B394" s="49">
        <v>152907</v>
      </c>
      <c r="C394" s="50" t="s">
        <v>221</v>
      </c>
      <c r="D394" s="50" t="s">
        <v>79</v>
      </c>
      <c r="E394" s="50" t="s">
        <v>74</v>
      </c>
      <c r="F394" s="39">
        <f>'Source Data'!O394</f>
        <v>11281028</v>
      </c>
      <c r="G394" s="39">
        <f>'Source Data'!U394</f>
        <v>12477798</v>
      </c>
      <c r="H394" s="39">
        <f>'Source Data'!AA394</f>
        <v>14348130</v>
      </c>
      <c r="I394" s="39">
        <f>'Source Data'!AG394</f>
        <v>14974454</v>
      </c>
      <c r="J394" s="39">
        <f>'Source Data'!AM394</f>
        <v>16542733</v>
      </c>
      <c r="K394" s="64">
        <f>'Source Data'!AS394</f>
        <v>18082433</v>
      </c>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row>
    <row r="395" spans="1:47" ht="20" customHeight="1">
      <c r="A395" s="48" t="s">
        <v>637</v>
      </c>
      <c r="B395" s="49">
        <v>84911</v>
      </c>
      <c r="C395" s="50" t="s">
        <v>126</v>
      </c>
      <c r="D395" s="50" t="s">
        <v>79</v>
      </c>
      <c r="E395" s="50" t="s">
        <v>74</v>
      </c>
      <c r="F395" s="39">
        <f>'Source Data'!O395</f>
        <v>6548247</v>
      </c>
      <c r="G395" s="39">
        <f>'Source Data'!U395</f>
        <v>7282143</v>
      </c>
      <c r="H395" s="39">
        <f>'Source Data'!AA395</f>
        <v>7933716</v>
      </c>
      <c r="I395" s="39">
        <f>'Source Data'!AG395</f>
        <v>8774437</v>
      </c>
      <c r="J395" s="39">
        <f>'Source Data'!AM395</f>
        <v>9646585</v>
      </c>
      <c r="K395" s="64">
        <f>'Source Data'!AS395</f>
        <v>10119755</v>
      </c>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row>
    <row r="396" spans="1:47" ht="20" customHeight="1">
      <c r="A396" s="48" t="s">
        <v>638</v>
      </c>
      <c r="B396" s="49">
        <v>185903</v>
      </c>
      <c r="C396" s="50" t="s">
        <v>265</v>
      </c>
      <c r="D396" s="50" t="s">
        <v>79</v>
      </c>
      <c r="E396" s="50" t="s">
        <v>74</v>
      </c>
      <c r="F396" s="39">
        <f>'Source Data'!O396</f>
        <v>1748173</v>
      </c>
      <c r="G396" s="39">
        <f>'Source Data'!U396</f>
        <v>1746526</v>
      </c>
      <c r="H396" s="39">
        <f>'Source Data'!AA396</f>
        <v>2007867</v>
      </c>
      <c r="I396" s="39">
        <f>'Source Data'!AG396</f>
        <v>2147018</v>
      </c>
      <c r="J396" s="39">
        <f>'Source Data'!AM396</f>
        <v>2176821</v>
      </c>
      <c r="K396" s="64">
        <f>'Source Data'!AS396</f>
        <v>2062049</v>
      </c>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row>
    <row r="397" spans="1:47" ht="20" customHeight="1">
      <c r="A397" s="48" t="s">
        <v>639</v>
      </c>
      <c r="B397" s="49">
        <v>43905</v>
      </c>
      <c r="C397" s="50" t="s">
        <v>112</v>
      </c>
      <c r="D397" s="50" t="s">
        <v>79</v>
      </c>
      <c r="E397" s="50" t="s">
        <v>74</v>
      </c>
      <c r="F397" s="39">
        <f>'Source Data'!O397</f>
        <v>73485915</v>
      </c>
      <c r="G397" s="39">
        <f>'Source Data'!U397</f>
        <v>75851126</v>
      </c>
      <c r="H397" s="39">
        <f>'Source Data'!AA397</f>
        <v>86567485</v>
      </c>
      <c r="I397" s="39">
        <f>'Source Data'!AG397</f>
        <v>96778758</v>
      </c>
      <c r="J397" s="39">
        <f>'Source Data'!AM397</f>
        <v>101438246</v>
      </c>
      <c r="K397" s="64">
        <f>'Source Data'!AS397</f>
        <v>101625079</v>
      </c>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row>
    <row r="398" spans="1:47" ht="20" customHeight="1">
      <c r="A398" s="48" t="s">
        <v>640</v>
      </c>
      <c r="B398" s="49">
        <v>175905</v>
      </c>
      <c r="C398" s="50" t="s">
        <v>242</v>
      </c>
      <c r="D398" s="50" t="s">
        <v>79</v>
      </c>
      <c r="E398" s="50" t="s">
        <v>74</v>
      </c>
      <c r="F398" s="39">
        <f>'Source Data'!O398</f>
        <v>700499</v>
      </c>
      <c r="G398" s="39">
        <f>'Source Data'!U398</f>
        <v>778203</v>
      </c>
      <c r="H398" s="39">
        <f>'Source Data'!AA398</f>
        <v>1016475</v>
      </c>
      <c r="I398" s="39">
        <f>'Source Data'!AG398</f>
        <v>1190121</v>
      </c>
      <c r="J398" s="39">
        <f>'Source Data'!AM398</f>
        <v>1139475</v>
      </c>
      <c r="K398" s="64">
        <f>'Source Data'!AS398</f>
        <v>1005284</v>
      </c>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row>
    <row r="399" spans="1:47" ht="20" customHeight="1">
      <c r="A399" s="48" t="s">
        <v>641</v>
      </c>
      <c r="B399" s="49">
        <v>234909</v>
      </c>
      <c r="C399" s="50" t="s">
        <v>347</v>
      </c>
      <c r="D399" s="50" t="s">
        <v>79</v>
      </c>
      <c r="E399" s="50" t="s">
        <v>74</v>
      </c>
      <c r="F399" s="39">
        <f>'Source Data'!O399</f>
        <v>652314</v>
      </c>
      <c r="G399" s="39">
        <f>'Source Data'!U399</f>
        <v>698863</v>
      </c>
      <c r="H399" s="39">
        <f>'Source Data'!AA399</f>
        <v>838769</v>
      </c>
      <c r="I399" s="39">
        <f>'Source Data'!AG399</f>
        <v>869745</v>
      </c>
      <c r="J399" s="39">
        <f>'Source Data'!AM399</f>
        <v>964197</v>
      </c>
      <c r="K399" s="64">
        <f>'Source Data'!AS399</f>
        <v>983690</v>
      </c>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row>
    <row r="400" spans="1:47" ht="20" customHeight="1">
      <c r="A400" s="48" t="s">
        <v>642</v>
      </c>
      <c r="B400" s="49">
        <v>122901</v>
      </c>
      <c r="C400" s="50" t="s">
        <v>643</v>
      </c>
      <c r="D400" s="50" t="s">
        <v>79</v>
      </c>
      <c r="E400" s="50" t="s">
        <v>74</v>
      </c>
      <c r="F400" s="39">
        <f>'Source Data'!O400</f>
        <v>622175</v>
      </c>
      <c r="G400" s="39">
        <f>'Source Data'!U400</f>
        <v>659026</v>
      </c>
      <c r="H400" s="39">
        <f>'Source Data'!AA400</f>
        <v>620894</v>
      </c>
      <c r="I400" s="39">
        <f>'Source Data'!AG400</f>
        <v>624290</v>
      </c>
      <c r="J400" s="39">
        <f>'Source Data'!AM400</f>
        <v>792598</v>
      </c>
      <c r="K400" s="64">
        <f>'Source Data'!AS400</f>
        <v>966587</v>
      </c>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row>
    <row r="401" spans="1:47" ht="20" customHeight="1">
      <c r="A401" s="48" t="s">
        <v>644</v>
      </c>
      <c r="B401" s="49">
        <v>115901</v>
      </c>
      <c r="C401" s="50" t="s">
        <v>515</v>
      </c>
      <c r="D401" s="50" t="s">
        <v>79</v>
      </c>
      <c r="E401" s="50" t="s">
        <v>74</v>
      </c>
      <c r="F401" s="39">
        <f>'Source Data'!O401</f>
        <v>885920</v>
      </c>
      <c r="G401" s="39">
        <f>'Source Data'!U401</f>
        <v>866149</v>
      </c>
      <c r="H401" s="39">
        <f>'Source Data'!AA401</f>
        <v>985255</v>
      </c>
      <c r="I401" s="39">
        <f>'Source Data'!AG401</f>
        <v>956566</v>
      </c>
      <c r="J401" s="39">
        <f>'Source Data'!AM401</f>
        <v>965640</v>
      </c>
      <c r="K401" s="64">
        <f>'Source Data'!AS401</f>
        <v>936844</v>
      </c>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row>
    <row r="402" spans="1:47" ht="20" customHeight="1">
      <c r="A402" s="48" t="s">
        <v>645</v>
      </c>
      <c r="B402" s="49">
        <v>15914</v>
      </c>
      <c r="C402" s="50" t="s">
        <v>99</v>
      </c>
      <c r="D402" s="50" t="s">
        <v>79</v>
      </c>
      <c r="E402" s="50" t="s">
        <v>74</v>
      </c>
      <c r="F402" s="39">
        <f>'Source Data'!O402</f>
        <v>2894288</v>
      </c>
      <c r="G402" s="39">
        <f>'Source Data'!U402</f>
        <v>3110216</v>
      </c>
      <c r="H402" s="39">
        <f>'Source Data'!AA402</f>
        <v>3565774</v>
      </c>
      <c r="I402" s="39">
        <f>'Source Data'!AG402</f>
        <v>3742427</v>
      </c>
      <c r="J402" s="39">
        <f>'Source Data'!AM402</f>
        <v>3915581</v>
      </c>
      <c r="K402" s="64">
        <f>'Source Data'!AS402</f>
        <v>4170827</v>
      </c>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row>
    <row r="403" spans="1:47" ht="20" customHeight="1">
      <c r="A403" s="48" t="s">
        <v>646</v>
      </c>
      <c r="B403" s="49">
        <v>49901</v>
      </c>
      <c r="C403" s="50" t="s">
        <v>339</v>
      </c>
      <c r="D403" s="50" t="s">
        <v>79</v>
      </c>
      <c r="E403" s="50" t="s">
        <v>74</v>
      </c>
      <c r="F403" s="39">
        <f>'Source Data'!O403</f>
        <v>4016035</v>
      </c>
      <c r="G403" s="39">
        <f>'Source Data'!U403</f>
        <v>4126152</v>
      </c>
      <c r="H403" s="39">
        <f>'Source Data'!AA403</f>
        <v>4569675</v>
      </c>
      <c r="I403" s="39">
        <f>'Source Data'!AG403</f>
        <v>5314464</v>
      </c>
      <c r="J403" s="39">
        <f>'Source Data'!AM403</f>
        <v>5749438</v>
      </c>
      <c r="K403" s="64">
        <f>'Source Data'!AS403</f>
        <v>5802252</v>
      </c>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row>
    <row r="404" spans="1:47" ht="20" customHeight="1">
      <c r="A404" s="48" t="s">
        <v>647</v>
      </c>
      <c r="B404" s="49">
        <v>101910</v>
      </c>
      <c r="C404" s="50" t="s">
        <v>76</v>
      </c>
      <c r="D404" s="50" t="s">
        <v>79</v>
      </c>
      <c r="E404" s="50" t="s">
        <v>74</v>
      </c>
      <c r="F404" s="39">
        <f>'Source Data'!O404</f>
        <v>34812243</v>
      </c>
      <c r="G404" s="39">
        <f>'Source Data'!U404</f>
        <v>36338720</v>
      </c>
      <c r="H404" s="39">
        <f>'Source Data'!AA404</f>
        <v>39430332</v>
      </c>
      <c r="I404" s="39">
        <f>'Source Data'!AG404</f>
        <v>42111405</v>
      </c>
      <c r="J404" s="39">
        <f>'Source Data'!AM404</f>
        <v>43869070</v>
      </c>
      <c r="K404" s="64">
        <f>'Source Data'!AS404</f>
        <v>42630905</v>
      </c>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row>
    <row r="405" spans="1:47" ht="20" customHeight="1">
      <c r="A405" s="48" t="s">
        <v>648</v>
      </c>
      <c r="B405" s="49">
        <v>84902</v>
      </c>
      <c r="C405" s="50" t="s">
        <v>126</v>
      </c>
      <c r="D405" s="50" t="s">
        <v>79</v>
      </c>
      <c r="E405" s="50" t="s">
        <v>74</v>
      </c>
      <c r="F405" s="39">
        <f>'Source Data'!O405</f>
        <v>12035373</v>
      </c>
      <c r="G405" s="39">
        <f>'Source Data'!U405</f>
        <v>12286676</v>
      </c>
      <c r="H405" s="39">
        <f>'Source Data'!AA405</f>
        <v>13246951</v>
      </c>
      <c r="I405" s="39">
        <f>'Source Data'!AG405</f>
        <v>13854658</v>
      </c>
      <c r="J405" s="39">
        <f>'Source Data'!AM405</f>
        <v>13956293</v>
      </c>
      <c r="K405" s="64">
        <f>'Source Data'!AS405</f>
        <v>13473333</v>
      </c>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row>
    <row r="406" spans="1:47" ht="20" customHeight="1">
      <c r="A406" s="48" t="s">
        <v>649</v>
      </c>
      <c r="B406" s="49">
        <v>120902</v>
      </c>
      <c r="C406" s="50" t="s">
        <v>571</v>
      </c>
      <c r="D406" s="50" t="s">
        <v>79</v>
      </c>
      <c r="E406" s="50" t="s">
        <v>74</v>
      </c>
      <c r="F406" s="39">
        <f>'Source Data'!O406</f>
        <v>1245223</v>
      </c>
      <c r="G406" s="39">
        <f>'Source Data'!U406</f>
        <v>1227227</v>
      </c>
      <c r="H406" s="39">
        <f>'Source Data'!AA406</f>
        <v>1317755</v>
      </c>
      <c r="I406" s="39">
        <f>'Source Data'!AG406</f>
        <v>2265728</v>
      </c>
      <c r="J406" s="39">
        <f>'Source Data'!AM406</f>
        <v>1359130</v>
      </c>
      <c r="K406" s="64">
        <f>'Source Data'!AS406</f>
        <v>1786328</v>
      </c>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row>
    <row r="407" spans="1:47" ht="20" customHeight="1">
      <c r="A407" s="48" t="s">
        <v>650</v>
      </c>
      <c r="B407" s="49">
        <v>57909</v>
      </c>
      <c r="C407" s="50" t="s">
        <v>70</v>
      </c>
      <c r="D407" s="50" t="s">
        <v>79</v>
      </c>
      <c r="E407" s="50" t="s">
        <v>74</v>
      </c>
      <c r="F407" s="39">
        <f>'Source Data'!O407</f>
        <v>69737910</v>
      </c>
      <c r="G407" s="39">
        <f>'Source Data'!U407</f>
        <v>71232175</v>
      </c>
      <c r="H407" s="39">
        <f>'Source Data'!AA407</f>
        <v>78169854</v>
      </c>
      <c r="I407" s="39">
        <f>'Source Data'!AG407</f>
        <v>84604825</v>
      </c>
      <c r="J407" s="39">
        <f>'Source Data'!AM407</f>
        <v>91746900</v>
      </c>
      <c r="K407" s="64">
        <f>'Source Data'!AS407</f>
        <v>93326863</v>
      </c>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row>
    <row r="408" spans="1:47" ht="20" customHeight="1">
      <c r="A408" s="48" t="s">
        <v>651</v>
      </c>
      <c r="B408" s="49">
        <v>184911</v>
      </c>
      <c r="C408" s="50" t="s">
        <v>106</v>
      </c>
      <c r="D408" s="50" t="s">
        <v>79</v>
      </c>
      <c r="E408" s="50" t="s">
        <v>74</v>
      </c>
      <c r="F408" s="39">
        <f>'Source Data'!O408</f>
        <v>259299</v>
      </c>
      <c r="G408" s="39">
        <f>'Source Data'!U408</f>
        <v>317875</v>
      </c>
      <c r="H408" s="39">
        <f>'Source Data'!AA408</f>
        <v>430546</v>
      </c>
      <c r="I408" s="39">
        <f>'Source Data'!AG408</f>
        <v>563847</v>
      </c>
      <c r="J408" s="39">
        <f>'Source Data'!AM408</f>
        <v>673051</v>
      </c>
      <c r="K408" s="64">
        <f>'Source Data'!AS408</f>
        <v>704420</v>
      </c>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row>
    <row r="409" spans="1:47" ht="20" customHeight="1">
      <c r="A409" s="48" t="s">
        <v>652</v>
      </c>
      <c r="B409" s="49">
        <v>174903</v>
      </c>
      <c r="C409" s="50" t="s">
        <v>372</v>
      </c>
      <c r="D409" s="50" t="s">
        <v>79</v>
      </c>
      <c r="E409" s="50" t="s">
        <v>74</v>
      </c>
      <c r="F409" s="39">
        <f>'Source Data'!O409</f>
        <v>1187750</v>
      </c>
      <c r="G409" s="39">
        <f>'Source Data'!U409</f>
        <v>975888</v>
      </c>
      <c r="H409" s="39">
        <f>'Source Data'!AA409</f>
        <v>1264071</v>
      </c>
      <c r="I409" s="39">
        <f>'Source Data'!AG409</f>
        <v>1387201</v>
      </c>
      <c r="J409" s="39">
        <f>'Source Data'!AM409</f>
        <v>1668033</v>
      </c>
      <c r="K409" s="64">
        <f>'Source Data'!AS409</f>
        <v>1770554</v>
      </c>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row>
    <row r="410" spans="1:47" ht="20" customHeight="1">
      <c r="A410" s="48" t="s">
        <v>653</v>
      </c>
      <c r="B410" s="49">
        <v>183904</v>
      </c>
      <c r="C410" s="50" t="s">
        <v>204</v>
      </c>
      <c r="D410" s="50" t="s">
        <v>79</v>
      </c>
      <c r="E410" s="50" t="s">
        <v>74</v>
      </c>
      <c r="F410" s="39">
        <f>'Source Data'!O410</f>
        <v>637025</v>
      </c>
      <c r="G410" s="39">
        <f>'Source Data'!U410</f>
        <v>800523</v>
      </c>
      <c r="H410" s="39">
        <f>'Source Data'!AA410</f>
        <v>812259</v>
      </c>
      <c r="I410" s="39">
        <f>'Source Data'!AG410</f>
        <v>844130</v>
      </c>
      <c r="J410" s="39">
        <f>'Source Data'!AM410</f>
        <v>1071352</v>
      </c>
      <c r="K410" s="64">
        <f>'Source Data'!AS410</f>
        <v>876170</v>
      </c>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row>
    <row r="411" spans="1:47" ht="20" customHeight="1">
      <c r="A411" s="48" t="s">
        <v>654</v>
      </c>
      <c r="B411" s="49">
        <v>50902</v>
      </c>
      <c r="C411" s="50" t="s">
        <v>455</v>
      </c>
      <c r="D411" s="50" t="s">
        <v>79</v>
      </c>
      <c r="E411" s="50" t="s">
        <v>74</v>
      </c>
      <c r="F411" s="39">
        <f>'Source Data'!O411</f>
        <v>3824198</v>
      </c>
      <c r="G411" s="39">
        <f>'Source Data'!U411</f>
        <v>4135836</v>
      </c>
      <c r="H411" s="39">
        <f>'Source Data'!AA411</f>
        <v>4648989</v>
      </c>
      <c r="I411" s="39">
        <f>'Source Data'!AG411</f>
        <v>4870536</v>
      </c>
      <c r="J411" s="39">
        <f>'Source Data'!AM411</f>
        <v>5065019</v>
      </c>
      <c r="K411" s="64">
        <f>'Source Data'!AS411</f>
        <v>5644258</v>
      </c>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row>
    <row r="412" spans="1:47" ht="20" customHeight="1">
      <c r="A412" s="48" t="s">
        <v>655</v>
      </c>
      <c r="B412" s="49">
        <v>57831</v>
      </c>
      <c r="C412" s="50" t="s">
        <v>70</v>
      </c>
      <c r="D412" s="50" t="s">
        <v>71</v>
      </c>
      <c r="E412" s="50" t="s">
        <v>74</v>
      </c>
      <c r="F412" s="39">
        <f>'Source Data'!O412</f>
        <v>916855</v>
      </c>
      <c r="G412" s="39">
        <f>'Source Data'!U412</f>
        <v>904071</v>
      </c>
      <c r="H412" s="39">
        <f>'Source Data'!AA412</f>
        <v>1172128</v>
      </c>
      <c r="I412" s="39">
        <f>'Source Data'!AG412</f>
        <v>1051557</v>
      </c>
      <c r="J412" s="39">
        <f>'Source Data'!AM412</f>
        <v>1015605</v>
      </c>
      <c r="K412" s="64">
        <f>'Source Data'!AS412</f>
        <v>862557</v>
      </c>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row>
    <row r="413" spans="1:47" ht="20" customHeight="1">
      <c r="A413" s="48" t="s">
        <v>656</v>
      </c>
      <c r="B413" s="49">
        <v>166902</v>
      </c>
      <c r="C413" s="50" t="s">
        <v>314</v>
      </c>
      <c r="D413" s="50" t="s">
        <v>79</v>
      </c>
      <c r="E413" s="50" t="s">
        <v>74</v>
      </c>
      <c r="F413" s="39">
        <f>'Source Data'!O413</f>
        <v>233044</v>
      </c>
      <c r="G413" s="39">
        <f>'Source Data'!U413</f>
        <v>242608</v>
      </c>
      <c r="H413" s="39">
        <f>'Source Data'!AA413</f>
        <v>257962</v>
      </c>
      <c r="I413" s="39">
        <f>'Source Data'!AG413</f>
        <v>314787</v>
      </c>
      <c r="J413" s="39">
        <f>'Source Data'!AM413</f>
        <v>346298</v>
      </c>
      <c r="K413" s="64">
        <f>'Source Data'!AS413</f>
        <v>326261</v>
      </c>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row>
    <row r="414" spans="1:47" ht="20" customHeight="1">
      <c r="A414" s="48" t="s">
        <v>657</v>
      </c>
      <c r="B414" s="49">
        <v>15802</v>
      </c>
      <c r="C414" s="50" t="s">
        <v>99</v>
      </c>
      <c r="D414" s="50" t="s">
        <v>71</v>
      </c>
      <c r="E414" s="50" t="s">
        <v>74</v>
      </c>
      <c r="F414" s="39">
        <f>'Source Data'!O414</f>
        <v>1926169</v>
      </c>
      <c r="G414" s="39">
        <f>'Source Data'!U414</f>
        <v>1817807</v>
      </c>
      <c r="H414" s="39">
        <f>'Source Data'!AA414</f>
        <v>1829333</v>
      </c>
      <c r="I414" s="39">
        <f>'Source Data'!AG414</f>
        <v>2081105</v>
      </c>
      <c r="J414" s="39">
        <f>'Source Data'!AM414</f>
        <v>2094263</v>
      </c>
      <c r="K414" s="64">
        <f>'Source Data'!AS414</f>
        <v>2153276</v>
      </c>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row>
    <row r="415" spans="1:47" ht="20" customHeight="1">
      <c r="A415" s="48" t="s">
        <v>658</v>
      </c>
      <c r="B415" s="49">
        <v>101804</v>
      </c>
      <c r="C415" s="50" t="s">
        <v>76</v>
      </c>
      <c r="D415" s="50" t="s">
        <v>71</v>
      </c>
      <c r="E415" s="50" t="s">
        <v>74</v>
      </c>
      <c r="F415" s="39">
        <f>'Source Data'!O415</f>
        <v>3770117</v>
      </c>
      <c r="G415" s="39">
        <f>'Source Data'!U415</f>
        <v>2694463</v>
      </c>
      <c r="H415" s="39">
        <f>'Source Data'!AA415</f>
        <v>2687291</v>
      </c>
      <c r="I415" s="39">
        <f>'Source Data'!AG415</f>
        <v>2967942</v>
      </c>
      <c r="J415" s="39">
        <f>'Source Data'!AM415</f>
        <v>3428132</v>
      </c>
      <c r="K415" s="64">
        <f>'Source Data'!AS415</f>
        <v>2663105</v>
      </c>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row>
    <row r="416" spans="1:47" ht="20" customHeight="1">
      <c r="A416" s="48" t="s">
        <v>659</v>
      </c>
      <c r="B416" s="49">
        <v>149901</v>
      </c>
      <c r="C416" s="50" t="s">
        <v>660</v>
      </c>
      <c r="D416" s="50" t="s">
        <v>79</v>
      </c>
      <c r="E416" s="50" t="s">
        <v>74</v>
      </c>
      <c r="F416" s="39">
        <f>'Source Data'!O416</f>
        <v>1587175</v>
      </c>
      <c r="G416" s="39">
        <f>'Source Data'!U416</f>
        <v>1717055</v>
      </c>
      <c r="H416" s="39">
        <f>'Source Data'!AA416</f>
        <v>1979800</v>
      </c>
      <c r="I416" s="39">
        <f>'Source Data'!AG416</f>
        <v>2109467</v>
      </c>
      <c r="J416" s="39">
        <f>'Source Data'!AM416</f>
        <v>2339794</v>
      </c>
      <c r="K416" s="64">
        <f>'Source Data'!AS416</f>
        <v>2207853</v>
      </c>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row>
    <row r="417" spans="1:47" ht="20" customHeight="1">
      <c r="A417" s="48" t="s">
        <v>661</v>
      </c>
      <c r="B417" s="49">
        <v>246904</v>
      </c>
      <c r="C417" s="50" t="s">
        <v>464</v>
      </c>
      <c r="D417" s="50" t="s">
        <v>79</v>
      </c>
      <c r="E417" s="50" t="s">
        <v>74</v>
      </c>
      <c r="F417" s="39">
        <f>'Source Data'!O417</f>
        <v>18371009</v>
      </c>
      <c r="G417" s="39">
        <f>'Source Data'!U417</f>
        <v>19340226</v>
      </c>
      <c r="H417" s="39">
        <f>'Source Data'!AA417</f>
        <v>20895001</v>
      </c>
      <c r="I417" s="39">
        <f>'Source Data'!AG417</f>
        <v>22371024</v>
      </c>
      <c r="J417" s="39">
        <f>'Source Data'!AM417</f>
        <v>24962362</v>
      </c>
      <c r="K417" s="64">
        <f>'Source Data'!AS417</f>
        <v>27916558</v>
      </c>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row>
    <row r="418" spans="1:47" ht="20" customHeight="1">
      <c r="A418" s="48" t="s">
        <v>662</v>
      </c>
      <c r="B418" s="49">
        <v>161925</v>
      </c>
      <c r="C418" s="50" t="s">
        <v>179</v>
      </c>
      <c r="D418" s="50" t="s">
        <v>79</v>
      </c>
      <c r="E418" s="50" t="s">
        <v>74</v>
      </c>
      <c r="F418" s="39">
        <f>'Source Data'!O418</f>
        <v>336658</v>
      </c>
      <c r="G418" s="39">
        <f>'Source Data'!U418</f>
        <v>343445</v>
      </c>
      <c r="H418" s="39">
        <f>'Source Data'!AA418</f>
        <v>397910</v>
      </c>
      <c r="I418" s="39">
        <f>'Source Data'!AG418</f>
        <v>409588</v>
      </c>
      <c r="J418" s="39">
        <f>'Source Data'!AM418</f>
        <v>472339</v>
      </c>
      <c r="K418" s="64">
        <f>'Source Data'!AS418</f>
        <v>506005</v>
      </c>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row>
    <row r="419" spans="1:47" ht="20" customHeight="1">
      <c r="A419" s="48" t="s">
        <v>663</v>
      </c>
      <c r="B419" s="49">
        <v>144901</v>
      </c>
      <c r="C419" s="50" t="s">
        <v>532</v>
      </c>
      <c r="D419" s="50" t="s">
        <v>79</v>
      </c>
      <c r="E419" s="50" t="s">
        <v>74</v>
      </c>
      <c r="F419" s="39">
        <f>'Source Data'!O419</f>
        <v>2326721</v>
      </c>
      <c r="G419" s="39">
        <f>'Source Data'!U419</f>
        <v>2438861</v>
      </c>
      <c r="H419" s="39">
        <f>'Source Data'!AA419</f>
        <v>2707028</v>
      </c>
      <c r="I419" s="39">
        <f>'Source Data'!AG419</f>
        <v>2919359</v>
      </c>
      <c r="J419" s="39">
        <f>'Source Data'!AM419</f>
        <v>3017461</v>
      </c>
      <c r="K419" s="64">
        <f>'Source Data'!AS419</f>
        <v>3145173</v>
      </c>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row>
    <row r="420" spans="1:47" ht="20" customHeight="1">
      <c r="A420" s="48" t="s">
        <v>664</v>
      </c>
      <c r="B420" s="49">
        <v>230902</v>
      </c>
      <c r="C420" s="50" t="s">
        <v>225</v>
      </c>
      <c r="D420" s="50" t="s">
        <v>79</v>
      </c>
      <c r="E420" s="50" t="s">
        <v>74</v>
      </c>
      <c r="F420" s="39">
        <f>'Source Data'!O420</f>
        <v>3438758</v>
      </c>
      <c r="G420" s="39">
        <f>'Source Data'!U420</f>
        <v>4097599</v>
      </c>
      <c r="H420" s="39">
        <f>'Source Data'!AA420</f>
        <v>4741809</v>
      </c>
      <c r="I420" s="39">
        <f>'Source Data'!AG420</f>
        <v>4994014</v>
      </c>
      <c r="J420" s="39">
        <f>'Source Data'!AM420</f>
        <v>5399410</v>
      </c>
      <c r="K420" s="64">
        <f>'Source Data'!AS420</f>
        <v>5475278</v>
      </c>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row>
    <row r="421" spans="1:47" ht="20" customHeight="1">
      <c r="A421" s="48" t="s">
        <v>665</v>
      </c>
      <c r="B421" s="49">
        <v>92901</v>
      </c>
      <c r="C421" s="50" t="s">
        <v>561</v>
      </c>
      <c r="D421" s="50" t="s">
        <v>79</v>
      </c>
      <c r="E421" s="50" t="s">
        <v>74</v>
      </c>
      <c r="F421" s="39">
        <f>'Source Data'!O421</f>
        <v>2946346</v>
      </c>
      <c r="G421" s="39">
        <f>'Source Data'!U421</f>
        <v>3233749</v>
      </c>
      <c r="H421" s="39">
        <f>'Source Data'!AA421</f>
        <v>3472531</v>
      </c>
      <c r="I421" s="39">
        <f>'Source Data'!AG421</f>
        <v>4220296</v>
      </c>
      <c r="J421" s="39">
        <f>'Source Data'!AM421</f>
        <v>3832638</v>
      </c>
      <c r="K421" s="64">
        <f>'Source Data'!AS421</f>
        <v>4198036</v>
      </c>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row>
    <row r="422" spans="1:47" ht="20" customHeight="1">
      <c r="A422" s="48" t="s">
        <v>666</v>
      </c>
      <c r="B422" s="49">
        <v>87901</v>
      </c>
      <c r="C422" s="50" t="s">
        <v>667</v>
      </c>
      <c r="D422" s="50" t="s">
        <v>79</v>
      </c>
      <c r="E422" s="50" t="s">
        <v>74</v>
      </c>
      <c r="F422" s="39">
        <f>'Source Data'!O422</f>
        <v>1233488</v>
      </c>
      <c r="G422" s="39">
        <f>'Source Data'!U422</f>
        <v>1247014</v>
      </c>
      <c r="H422" s="39">
        <f>'Source Data'!AA422</f>
        <v>1291286</v>
      </c>
      <c r="I422" s="39">
        <f>'Source Data'!AG422</f>
        <v>1421305</v>
      </c>
      <c r="J422" s="39">
        <f>'Source Data'!AM422</f>
        <v>1540111</v>
      </c>
      <c r="K422" s="64">
        <f>'Source Data'!AS422</f>
        <v>1697142</v>
      </c>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row>
    <row r="423" spans="1:47" ht="20" customHeight="1">
      <c r="A423" s="48" t="s">
        <v>668</v>
      </c>
      <c r="B423" s="49">
        <v>213901</v>
      </c>
      <c r="C423" s="50" t="s">
        <v>276</v>
      </c>
      <c r="D423" s="50" t="s">
        <v>79</v>
      </c>
      <c r="E423" s="50" t="s">
        <v>74</v>
      </c>
      <c r="F423" s="39">
        <f>'Source Data'!O423</f>
        <v>3466510</v>
      </c>
      <c r="G423" s="39">
        <f>'Source Data'!U423</f>
        <v>3834505</v>
      </c>
      <c r="H423" s="39">
        <f>'Source Data'!AA423</f>
        <v>4186918</v>
      </c>
      <c r="I423" s="39">
        <f>'Source Data'!AG423</f>
        <v>4437876</v>
      </c>
      <c r="J423" s="39">
        <f>'Source Data'!AM423</f>
        <v>4705247</v>
      </c>
      <c r="K423" s="64">
        <f>'Source Data'!AS423</f>
        <v>5041118</v>
      </c>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row>
    <row r="424" spans="1:47" ht="20" customHeight="1">
      <c r="A424" s="48" t="s">
        <v>669</v>
      </c>
      <c r="B424" s="49">
        <v>126911</v>
      </c>
      <c r="C424" s="50" t="s">
        <v>118</v>
      </c>
      <c r="D424" s="50" t="s">
        <v>79</v>
      </c>
      <c r="E424" s="50" t="s">
        <v>74</v>
      </c>
      <c r="F424" s="39">
        <f>'Source Data'!O424</f>
        <v>4019864</v>
      </c>
      <c r="G424" s="39">
        <f>'Source Data'!U424</f>
        <v>4259516</v>
      </c>
      <c r="H424" s="39">
        <f>'Source Data'!AA424</f>
        <v>4851200</v>
      </c>
      <c r="I424" s="39">
        <f>'Source Data'!AG424</f>
        <v>5806270</v>
      </c>
      <c r="J424" s="39">
        <f>'Source Data'!AM424</f>
        <v>6879697</v>
      </c>
      <c r="K424" s="64">
        <f>'Source Data'!AS424</f>
        <v>7517453</v>
      </c>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row>
    <row r="425" spans="1:47" ht="20" customHeight="1">
      <c r="A425" s="48" t="s">
        <v>670</v>
      </c>
      <c r="B425" s="49">
        <v>169906</v>
      </c>
      <c r="C425" s="50" t="s">
        <v>267</v>
      </c>
      <c r="D425" s="50" t="s">
        <v>79</v>
      </c>
      <c r="E425" s="50" t="s">
        <v>74</v>
      </c>
      <c r="F425" s="39">
        <f>'Source Data'!O425</f>
        <v>297708</v>
      </c>
      <c r="G425" s="39">
        <f>'Source Data'!U425</f>
        <v>346444</v>
      </c>
      <c r="H425" s="39">
        <f>'Source Data'!AA425</f>
        <v>426702</v>
      </c>
      <c r="I425" s="39">
        <f>'Source Data'!AG425</f>
        <v>395700</v>
      </c>
      <c r="J425" s="39">
        <f>'Source Data'!AM425</f>
        <v>463525</v>
      </c>
      <c r="K425" s="64">
        <f>'Source Data'!AS425</f>
        <v>405526</v>
      </c>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row>
    <row r="426" spans="1:47" ht="20" customHeight="1">
      <c r="A426" s="48" t="s">
        <v>671</v>
      </c>
      <c r="B426" s="49">
        <v>57835</v>
      </c>
      <c r="C426" s="50" t="s">
        <v>70</v>
      </c>
      <c r="D426" s="50" t="s">
        <v>71</v>
      </c>
      <c r="E426" s="50" t="s">
        <v>74</v>
      </c>
      <c r="F426" s="39">
        <f>'Source Data'!O426</f>
        <v>1592653</v>
      </c>
      <c r="G426" s="39">
        <f>'Source Data'!U426</f>
        <v>1947456</v>
      </c>
      <c r="H426" s="39">
        <f>'Source Data'!AA426</f>
        <v>2201863</v>
      </c>
      <c r="I426" s="39">
        <f>'Source Data'!AG426</f>
        <v>2123315</v>
      </c>
      <c r="J426" s="39">
        <f>'Source Data'!AM426</f>
        <v>2653684</v>
      </c>
      <c r="K426" s="64">
        <f>'Source Data'!AS426</f>
        <v>1872523</v>
      </c>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row>
    <row r="427" spans="1:47" ht="20" customHeight="1">
      <c r="A427" s="48" t="s">
        <v>672</v>
      </c>
      <c r="B427" s="49">
        <v>167901</v>
      </c>
      <c r="C427" s="50" t="s">
        <v>673</v>
      </c>
      <c r="D427" s="50" t="s">
        <v>79</v>
      </c>
      <c r="E427" s="50" t="s">
        <v>74</v>
      </c>
      <c r="F427" s="39">
        <f>'Source Data'!O427</f>
        <v>1248678</v>
      </c>
      <c r="G427" s="39">
        <f>'Source Data'!U427</f>
        <v>1309546</v>
      </c>
      <c r="H427" s="39">
        <f>'Source Data'!AA427</f>
        <v>1389986</v>
      </c>
      <c r="I427" s="39">
        <f>'Source Data'!AG427</f>
        <v>1447274</v>
      </c>
      <c r="J427" s="39">
        <f>'Source Data'!AM427</f>
        <v>1494013</v>
      </c>
      <c r="K427" s="64">
        <f>'Source Data'!AS427</f>
        <v>1560473</v>
      </c>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row>
    <row r="428" spans="1:47" ht="20" customHeight="1">
      <c r="A428" s="48" t="s">
        <v>674</v>
      </c>
      <c r="B428" s="49">
        <v>88902</v>
      </c>
      <c r="C428" s="50" t="s">
        <v>675</v>
      </c>
      <c r="D428" s="50" t="s">
        <v>79</v>
      </c>
      <c r="E428" s="50" t="s">
        <v>74</v>
      </c>
      <c r="F428" s="39">
        <f>'Source Data'!O428</f>
        <v>2518397</v>
      </c>
      <c r="G428" s="39">
        <f>'Source Data'!U428</f>
        <v>2749593</v>
      </c>
      <c r="H428" s="39">
        <f>'Source Data'!AA428</f>
        <v>3195224</v>
      </c>
      <c r="I428" s="39">
        <f>'Source Data'!AG428</f>
        <v>3194185</v>
      </c>
      <c r="J428" s="39">
        <f>'Source Data'!AM428</f>
        <v>3406029</v>
      </c>
      <c r="K428" s="64">
        <f>'Source Data'!AS428</f>
        <v>3786918</v>
      </c>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row>
    <row r="429" spans="1:47" ht="20" customHeight="1">
      <c r="A429" s="48" t="s">
        <v>676</v>
      </c>
      <c r="B429" s="49">
        <v>89901</v>
      </c>
      <c r="C429" s="50" t="s">
        <v>677</v>
      </c>
      <c r="D429" s="50" t="s">
        <v>79</v>
      </c>
      <c r="E429" s="50" t="s">
        <v>74</v>
      </c>
      <c r="F429" s="39">
        <f>'Source Data'!O429</f>
        <v>3758534</v>
      </c>
      <c r="G429" s="39">
        <f>'Source Data'!U429</f>
        <v>3914491</v>
      </c>
      <c r="H429" s="39">
        <f>'Source Data'!AA429</f>
        <v>4361367</v>
      </c>
      <c r="I429" s="39">
        <f>'Source Data'!AG429</f>
        <v>4858219</v>
      </c>
      <c r="J429" s="39">
        <f>'Source Data'!AM429</f>
        <v>5127428</v>
      </c>
      <c r="K429" s="64">
        <f>'Source Data'!AS429</f>
        <v>5464587</v>
      </c>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row>
    <row r="430" spans="1:47" ht="20" customHeight="1">
      <c r="A430" s="48" t="s">
        <v>678</v>
      </c>
      <c r="B430" s="49">
        <v>187903</v>
      </c>
      <c r="C430" s="50" t="s">
        <v>224</v>
      </c>
      <c r="D430" s="50" t="s">
        <v>79</v>
      </c>
      <c r="E430" s="50" t="s">
        <v>74</v>
      </c>
      <c r="F430" s="39">
        <f>'Source Data'!O430</f>
        <v>570775</v>
      </c>
      <c r="G430" s="39">
        <f>'Source Data'!U430</f>
        <v>548222</v>
      </c>
      <c r="H430" s="39">
        <f>'Source Data'!AA430</f>
        <v>551105</v>
      </c>
      <c r="I430" s="39">
        <f>'Source Data'!AG430</f>
        <v>584092</v>
      </c>
      <c r="J430" s="39">
        <f>'Source Data'!AM430</f>
        <v>655730</v>
      </c>
      <c r="K430" s="64">
        <f>'Source Data'!AS430</f>
        <v>672168</v>
      </c>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row>
    <row r="431" spans="1:47" ht="20" customHeight="1">
      <c r="A431" s="48" t="s">
        <v>679</v>
      </c>
      <c r="B431" s="49">
        <v>246802</v>
      </c>
      <c r="C431" s="50" t="s">
        <v>464</v>
      </c>
      <c r="D431" s="50" t="s">
        <v>71</v>
      </c>
      <c r="E431" s="50" t="s">
        <v>289</v>
      </c>
      <c r="F431" s="39">
        <f>'Source Data'!O431</f>
        <v>260196</v>
      </c>
      <c r="G431" s="39">
        <f>'Source Data'!U431</f>
        <v>342585</v>
      </c>
      <c r="H431" s="39">
        <f>'Source Data'!AA431</f>
        <v>355152</v>
      </c>
      <c r="I431" s="39">
        <f>'Source Data'!AG431</f>
        <v>360332</v>
      </c>
      <c r="J431" s="39">
        <f>'Source Data'!AM431</f>
        <v>384119</v>
      </c>
      <c r="K431" s="64">
        <f>'Source Data'!AS431</f>
        <v>350853</v>
      </c>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row>
    <row r="432" spans="1:47" ht="20" customHeight="1">
      <c r="A432" s="48" t="s">
        <v>680</v>
      </c>
      <c r="B432" s="49">
        <v>101911</v>
      </c>
      <c r="C432" s="50" t="s">
        <v>76</v>
      </c>
      <c r="D432" s="50" t="s">
        <v>79</v>
      </c>
      <c r="E432" s="50" t="s">
        <v>74</v>
      </c>
      <c r="F432" s="39">
        <f>'Source Data'!O432</f>
        <v>35641222</v>
      </c>
      <c r="G432" s="39">
        <f>'Source Data'!U432</f>
        <v>38549084</v>
      </c>
      <c r="H432" s="39">
        <f>'Source Data'!AA432</f>
        <v>41888366</v>
      </c>
      <c r="I432" s="39">
        <f>'Source Data'!AG432</f>
        <v>47267242</v>
      </c>
      <c r="J432" s="39">
        <f>'Source Data'!AM432</f>
        <v>50473655</v>
      </c>
      <c r="K432" s="64">
        <f>'Source Data'!AS432</f>
        <v>56629714</v>
      </c>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row>
    <row r="433" spans="1:47" ht="20" customHeight="1">
      <c r="A433" s="48" t="s">
        <v>681</v>
      </c>
      <c r="B433" s="49">
        <v>182901</v>
      </c>
      <c r="C433" s="50" t="s">
        <v>682</v>
      </c>
      <c r="D433" s="50" t="s">
        <v>79</v>
      </c>
      <c r="E433" s="50" t="s">
        <v>74</v>
      </c>
      <c r="F433" s="39">
        <f>'Source Data'!O433</f>
        <v>298652</v>
      </c>
      <c r="G433" s="39">
        <f>'Source Data'!U433</f>
        <v>336757</v>
      </c>
      <c r="H433" s="39">
        <f>'Source Data'!AA433</f>
        <v>386502</v>
      </c>
      <c r="I433" s="39">
        <f>'Source Data'!AG433</f>
        <v>479240</v>
      </c>
      <c r="J433" s="39">
        <f>'Source Data'!AM433</f>
        <v>521192</v>
      </c>
      <c r="K433" s="64">
        <f>'Source Data'!AS433</f>
        <v>581364</v>
      </c>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row>
    <row r="434" spans="1:47" ht="20" customHeight="1">
      <c r="A434" s="48" t="s">
        <v>683</v>
      </c>
      <c r="B434" s="49">
        <v>67904</v>
      </c>
      <c r="C434" s="50" t="s">
        <v>402</v>
      </c>
      <c r="D434" s="50" t="s">
        <v>79</v>
      </c>
      <c r="E434" s="50" t="s">
        <v>74</v>
      </c>
      <c r="F434" s="39">
        <f>'Source Data'!O434</f>
        <v>615761</v>
      </c>
      <c r="G434" s="39">
        <f>'Source Data'!U434</f>
        <v>658405</v>
      </c>
      <c r="H434" s="39">
        <f>'Source Data'!AA434</f>
        <v>743960</v>
      </c>
      <c r="I434" s="39">
        <f>'Source Data'!AG434</f>
        <v>804881</v>
      </c>
      <c r="J434" s="39">
        <f>'Source Data'!AM434</f>
        <v>871863</v>
      </c>
      <c r="K434" s="64">
        <f>'Source Data'!AS434</f>
        <v>872773</v>
      </c>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row>
    <row r="435" spans="1:47" ht="20" customHeight="1">
      <c r="A435" s="48" t="s">
        <v>684</v>
      </c>
      <c r="B435" s="49">
        <v>156905</v>
      </c>
      <c r="C435" s="50" t="s">
        <v>685</v>
      </c>
      <c r="D435" s="50" t="s">
        <v>79</v>
      </c>
      <c r="E435" s="50" t="s">
        <v>74</v>
      </c>
      <c r="F435" s="39">
        <f>'Source Data'!O435</f>
        <v>526815</v>
      </c>
      <c r="G435" s="39">
        <f>'Source Data'!U435</f>
        <v>659457</v>
      </c>
      <c r="H435" s="39">
        <f>'Source Data'!AA435</f>
        <v>917882</v>
      </c>
      <c r="I435" s="39">
        <f>'Source Data'!AG435</f>
        <v>1223644</v>
      </c>
      <c r="J435" s="39">
        <f>'Source Data'!AM435</f>
        <v>1270156</v>
      </c>
      <c r="K435" s="64">
        <f>'Source Data'!AS435</f>
        <v>1380429</v>
      </c>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row>
    <row r="436" spans="1:47" ht="20" customHeight="1">
      <c r="A436" s="48" t="s">
        <v>686</v>
      </c>
      <c r="B436" s="49">
        <v>182902</v>
      </c>
      <c r="C436" s="50" t="s">
        <v>682</v>
      </c>
      <c r="D436" s="50" t="s">
        <v>79</v>
      </c>
      <c r="E436" s="50" t="s">
        <v>74</v>
      </c>
      <c r="F436" s="39">
        <f>'Source Data'!O436</f>
        <v>562773</v>
      </c>
      <c r="G436" s="39">
        <f>'Source Data'!U436</f>
        <v>625850</v>
      </c>
      <c r="H436" s="39">
        <f>'Source Data'!AA436</f>
        <v>742122</v>
      </c>
      <c r="I436" s="39">
        <f>'Source Data'!AG436</f>
        <v>779706</v>
      </c>
      <c r="J436" s="39">
        <f>'Source Data'!AM436</f>
        <v>863952</v>
      </c>
      <c r="K436" s="64">
        <f>'Source Data'!AS436</f>
        <v>921553</v>
      </c>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row>
    <row r="437" spans="1:47" ht="20" customHeight="1">
      <c r="A437" s="48" t="s">
        <v>687</v>
      </c>
      <c r="B437" s="49">
        <v>252901</v>
      </c>
      <c r="C437" s="50" t="s">
        <v>688</v>
      </c>
      <c r="D437" s="50" t="s">
        <v>79</v>
      </c>
      <c r="E437" s="50" t="s">
        <v>74</v>
      </c>
      <c r="F437" s="39">
        <f>'Source Data'!O437</f>
        <v>3259400</v>
      </c>
      <c r="G437" s="39">
        <f>'Source Data'!U437</f>
        <v>3501579</v>
      </c>
      <c r="H437" s="39">
        <f>'Source Data'!AA437</f>
        <v>3563348</v>
      </c>
      <c r="I437" s="39">
        <f>'Source Data'!AG437</f>
        <v>3744149</v>
      </c>
      <c r="J437" s="39">
        <f>'Source Data'!AM437</f>
        <v>4062313</v>
      </c>
      <c r="K437" s="64">
        <f>'Source Data'!AS437</f>
        <v>4131245</v>
      </c>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row>
    <row r="438" spans="1:47" ht="20" customHeight="1">
      <c r="A438" s="48" t="s">
        <v>689</v>
      </c>
      <c r="B438" s="49">
        <v>111901</v>
      </c>
      <c r="C438" s="50" t="s">
        <v>690</v>
      </c>
      <c r="D438" s="50" t="s">
        <v>79</v>
      </c>
      <c r="E438" s="50" t="s">
        <v>74</v>
      </c>
      <c r="F438" s="39">
        <f>'Source Data'!O438</f>
        <v>10332981</v>
      </c>
      <c r="G438" s="39">
        <f>'Source Data'!U438</f>
        <v>10883307</v>
      </c>
      <c r="H438" s="39">
        <f>'Source Data'!AA438</f>
        <v>12215736</v>
      </c>
      <c r="I438" s="39">
        <f>'Source Data'!AG438</f>
        <v>13900196</v>
      </c>
      <c r="J438" s="39">
        <f>'Source Data'!AM438</f>
        <v>14779357</v>
      </c>
      <c r="K438" s="64">
        <f>'Source Data'!AS438</f>
        <v>14799684</v>
      </c>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row>
    <row r="439" spans="1:47" ht="20" customHeight="1">
      <c r="A439" s="48" t="s">
        <v>691</v>
      </c>
      <c r="B439" s="49">
        <v>57910</v>
      </c>
      <c r="C439" s="50" t="s">
        <v>70</v>
      </c>
      <c r="D439" s="50" t="s">
        <v>79</v>
      </c>
      <c r="E439" s="50" t="s">
        <v>74</v>
      </c>
      <c r="F439" s="39">
        <f>'Source Data'!O439</f>
        <v>38454818</v>
      </c>
      <c r="G439" s="39">
        <f>'Source Data'!U439</f>
        <v>36949325</v>
      </c>
      <c r="H439" s="39">
        <f>'Source Data'!AA439</f>
        <v>43259135</v>
      </c>
      <c r="I439" s="39">
        <f>'Source Data'!AG439</f>
        <v>44943549</v>
      </c>
      <c r="J439" s="39">
        <f>'Source Data'!AM439</f>
        <v>45909516</v>
      </c>
      <c r="K439" s="64">
        <f>'Source Data'!AS439</f>
        <v>44418828</v>
      </c>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row>
    <row r="440" spans="1:47" ht="20" customHeight="1">
      <c r="A440" s="48" t="s">
        <v>692</v>
      </c>
      <c r="B440" s="49">
        <v>234904</v>
      </c>
      <c r="C440" s="50" t="s">
        <v>347</v>
      </c>
      <c r="D440" s="50" t="s">
        <v>79</v>
      </c>
      <c r="E440" s="50" t="s">
        <v>74</v>
      </c>
      <c r="F440" s="39">
        <f>'Source Data'!O440</f>
        <v>1562454</v>
      </c>
      <c r="G440" s="39">
        <f>'Source Data'!U440</f>
        <v>1641093</v>
      </c>
      <c r="H440" s="39">
        <f>'Source Data'!AA440</f>
        <v>1924899</v>
      </c>
      <c r="I440" s="39">
        <f>'Source Data'!AG440</f>
        <v>2411573</v>
      </c>
      <c r="J440" s="39">
        <f>'Source Data'!AM440</f>
        <v>2468533</v>
      </c>
      <c r="K440" s="64">
        <f>'Source Data'!AS440</f>
        <v>2751604</v>
      </c>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row>
    <row r="441" spans="1:47" ht="20" customHeight="1">
      <c r="A441" s="48" t="s">
        <v>693</v>
      </c>
      <c r="B441" s="49">
        <v>238904</v>
      </c>
      <c r="C441" s="50" t="s">
        <v>694</v>
      </c>
      <c r="D441" s="50" t="s">
        <v>79</v>
      </c>
      <c r="E441" s="50" t="s">
        <v>74</v>
      </c>
      <c r="F441" s="39">
        <f>'Source Data'!O441</f>
        <v>365711</v>
      </c>
      <c r="G441" s="39">
        <f>'Source Data'!U441</f>
        <v>350992</v>
      </c>
      <c r="H441" s="39">
        <f>'Source Data'!AA441</f>
        <v>362406</v>
      </c>
      <c r="I441" s="39">
        <f>'Source Data'!AG441</f>
        <v>397040</v>
      </c>
      <c r="J441" s="39">
        <f>'Source Data'!AM441</f>
        <v>406535</v>
      </c>
      <c r="K441" s="64">
        <f>'Source Data'!AS441</f>
        <v>450060</v>
      </c>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row>
    <row r="442" spans="1:47" ht="20" customHeight="1">
      <c r="A442" s="48" t="s">
        <v>695</v>
      </c>
      <c r="B442" s="49">
        <v>126904</v>
      </c>
      <c r="C442" s="50" t="s">
        <v>118</v>
      </c>
      <c r="D442" s="50" t="s">
        <v>79</v>
      </c>
      <c r="E442" s="50" t="s">
        <v>74</v>
      </c>
      <c r="F442" s="39">
        <f>'Source Data'!O442</f>
        <v>1507215</v>
      </c>
      <c r="G442" s="39">
        <f>'Source Data'!U442</f>
        <v>1525806</v>
      </c>
      <c r="H442" s="39">
        <f>'Source Data'!AA442</f>
        <v>1823495</v>
      </c>
      <c r="I442" s="39">
        <f>'Source Data'!AG442</f>
        <v>1834317</v>
      </c>
      <c r="J442" s="39">
        <f>'Source Data'!AM442</f>
        <v>2205525</v>
      </c>
      <c r="K442" s="64">
        <f>'Source Data'!AS442</f>
        <v>2422775</v>
      </c>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row>
    <row r="443" spans="1:47" ht="20" customHeight="1">
      <c r="A443" s="48" t="s">
        <v>696</v>
      </c>
      <c r="B443" s="49">
        <v>90905</v>
      </c>
      <c r="C443" s="50" t="s">
        <v>697</v>
      </c>
      <c r="D443" s="50" t="s">
        <v>79</v>
      </c>
      <c r="E443" s="50" t="s">
        <v>74</v>
      </c>
      <c r="F443" s="39">
        <f>'Source Data'!O443</f>
        <v>243257</v>
      </c>
      <c r="G443" s="39">
        <f>'Source Data'!U443</f>
        <v>230309</v>
      </c>
      <c r="H443" s="39">
        <f>'Source Data'!AA443</f>
        <v>252888</v>
      </c>
      <c r="I443" s="39">
        <f>'Source Data'!AG443</f>
        <v>318791</v>
      </c>
      <c r="J443" s="39">
        <f>'Source Data'!AM443</f>
        <v>298705</v>
      </c>
      <c r="K443" s="64">
        <f>'Source Data'!AS443</f>
        <v>239458</v>
      </c>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row>
    <row r="444" spans="1:47" ht="20" customHeight="1">
      <c r="A444" s="48" t="s">
        <v>698</v>
      </c>
      <c r="B444" s="49">
        <v>246905</v>
      </c>
      <c r="C444" s="50" t="s">
        <v>464</v>
      </c>
      <c r="D444" s="50" t="s">
        <v>79</v>
      </c>
      <c r="E444" s="50" t="s">
        <v>74</v>
      </c>
      <c r="F444" s="39">
        <f>'Source Data'!O444</f>
        <v>658698</v>
      </c>
      <c r="G444" s="39">
        <f>'Source Data'!U444</f>
        <v>673693</v>
      </c>
      <c r="H444" s="39">
        <f>'Source Data'!AA444</f>
        <v>763081</v>
      </c>
      <c r="I444" s="39">
        <f>'Source Data'!AG444</f>
        <v>979073</v>
      </c>
      <c r="J444" s="39">
        <f>'Source Data'!AM444</f>
        <v>1170592</v>
      </c>
      <c r="K444" s="64">
        <f>'Source Data'!AS444</f>
        <v>1247767</v>
      </c>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row>
    <row r="445" spans="1:47" ht="20" customHeight="1">
      <c r="A445" s="48" t="s">
        <v>699</v>
      </c>
      <c r="B445" s="49">
        <v>226907</v>
      </c>
      <c r="C445" s="50" t="s">
        <v>400</v>
      </c>
      <c r="D445" s="50" t="s">
        <v>79</v>
      </c>
      <c r="E445" s="50" t="s">
        <v>74</v>
      </c>
      <c r="F445" s="39">
        <f>'Source Data'!O445</f>
        <v>1915732</v>
      </c>
      <c r="G445" s="39">
        <f>'Source Data'!U445</f>
        <v>1952814</v>
      </c>
      <c r="H445" s="39">
        <f>'Source Data'!AA445</f>
        <v>2315317</v>
      </c>
      <c r="I445" s="39">
        <f>'Source Data'!AG445</f>
        <v>2411517</v>
      </c>
      <c r="J445" s="39">
        <f>'Source Data'!AM445</f>
        <v>2468297</v>
      </c>
      <c r="K445" s="64">
        <f>'Source Data'!AS445</f>
        <v>2815277</v>
      </c>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row>
    <row r="446" spans="1:47" ht="20" customHeight="1">
      <c r="A446" s="48" t="s">
        <v>700</v>
      </c>
      <c r="B446" s="49">
        <v>113902</v>
      </c>
      <c r="C446" s="50" t="s">
        <v>475</v>
      </c>
      <c r="D446" s="50" t="s">
        <v>79</v>
      </c>
      <c r="E446" s="50" t="s">
        <v>74</v>
      </c>
      <c r="F446" s="39">
        <f>'Source Data'!O446</f>
        <v>753649</v>
      </c>
      <c r="G446" s="39">
        <f>'Source Data'!U446</f>
        <v>783700</v>
      </c>
      <c r="H446" s="39">
        <f>'Source Data'!AA446</f>
        <v>938638</v>
      </c>
      <c r="I446" s="39">
        <f>'Source Data'!AG446</f>
        <v>1193399</v>
      </c>
      <c r="J446" s="39">
        <f>'Source Data'!AM446</f>
        <v>1248914</v>
      </c>
      <c r="K446" s="64">
        <f>'Source Data'!AS446</f>
        <v>1408532</v>
      </c>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row>
    <row r="447" spans="1:47" ht="20" customHeight="1">
      <c r="A447" s="48" t="s">
        <v>701</v>
      </c>
      <c r="B447" s="49">
        <v>220906</v>
      </c>
      <c r="C447" s="50" t="s">
        <v>91</v>
      </c>
      <c r="D447" s="50" t="s">
        <v>79</v>
      </c>
      <c r="E447" s="50" t="s">
        <v>74</v>
      </c>
      <c r="F447" s="39">
        <f>'Source Data'!O447</f>
        <v>16864053</v>
      </c>
      <c r="G447" s="39">
        <f>'Source Data'!U447</f>
        <v>17269586</v>
      </c>
      <c r="H447" s="39">
        <f>'Source Data'!AA447</f>
        <v>19100790</v>
      </c>
      <c r="I447" s="39">
        <f>'Source Data'!AG447</f>
        <v>19689558</v>
      </c>
      <c r="J447" s="39">
        <f>'Source Data'!AM447</f>
        <v>21828309</v>
      </c>
      <c r="K447" s="64">
        <f>'Source Data'!AS447</f>
        <v>22898188</v>
      </c>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row>
    <row r="448" spans="1:47" ht="20" customHeight="1">
      <c r="A448" s="48" t="s">
        <v>702</v>
      </c>
      <c r="B448" s="49">
        <v>15835</v>
      </c>
      <c r="C448" s="50" t="s">
        <v>99</v>
      </c>
      <c r="D448" s="50" t="s">
        <v>71</v>
      </c>
      <c r="E448" s="50" t="s">
        <v>74</v>
      </c>
      <c r="F448" s="39">
        <f>'Source Data'!O448</f>
        <v>5711836</v>
      </c>
      <c r="G448" s="39">
        <f>'Source Data'!U448</f>
        <v>7193995</v>
      </c>
      <c r="H448" s="39">
        <f>'Source Data'!AA448</f>
        <v>9970865</v>
      </c>
      <c r="I448" s="39">
        <f>'Source Data'!AG448</f>
        <v>10726069</v>
      </c>
      <c r="J448" s="39">
        <f>'Source Data'!AM448</f>
        <v>17416916</v>
      </c>
      <c r="K448" s="64">
        <f>'Source Data'!AS448</f>
        <v>19254005</v>
      </c>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row>
    <row r="449" spans="1:47" ht="20" customHeight="1">
      <c r="A449" s="48" t="s">
        <v>703</v>
      </c>
      <c r="B449" s="49">
        <v>116905</v>
      </c>
      <c r="C449" s="50" t="s">
        <v>237</v>
      </c>
      <c r="D449" s="50" t="s">
        <v>79</v>
      </c>
      <c r="E449" s="50" t="s">
        <v>74</v>
      </c>
      <c r="F449" s="39">
        <f>'Source Data'!O449</f>
        <v>7216233</v>
      </c>
      <c r="G449" s="39">
        <f>'Source Data'!U449</f>
        <v>6786468</v>
      </c>
      <c r="H449" s="39">
        <f>'Source Data'!AA449</f>
        <v>9283258</v>
      </c>
      <c r="I449" s="39">
        <f>'Source Data'!AG449</f>
        <v>10255131</v>
      </c>
      <c r="J449" s="39">
        <f>'Source Data'!AM449</f>
        <v>10713032</v>
      </c>
      <c r="K449" s="64">
        <f>'Source Data'!AS449</f>
        <v>10946482</v>
      </c>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row>
    <row r="450" spans="1:47" ht="20" customHeight="1">
      <c r="A450" s="48" t="s">
        <v>704</v>
      </c>
      <c r="B450" s="49">
        <v>165902</v>
      </c>
      <c r="C450" s="50" t="s">
        <v>705</v>
      </c>
      <c r="D450" s="50" t="s">
        <v>79</v>
      </c>
      <c r="E450" s="50" t="s">
        <v>74</v>
      </c>
      <c r="F450" s="39">
        <f>'Source Data'!O450</f>
        <v>4225981</v>
      </c>
      <c r="G450" s="39">
        <f>'Source Data'!U450</f>
        <v>4589666</v>
      </c>
      <c r="H450" s="39">
        <f>'Source Data'!AA450</f>
        <v>5720079</v>
      </c>
      <c r="I450" s="39">
        <f>'Source Data'!AG450</f>
        <v>5635913</v>
      </c>
      <c r="J450" s="39">
        <f>'Source Data'!AM450</f>
        <v>6399693</v>
      </c>
      <c r="K450" s="64">
        <f>'Source Data'!AS450</f>
        <v>6846360</v>
      </c>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row>
    <row r="451" spans="1:47" ht="20" customHeight="1">
      <c r="A451" s="48" t="s">
        <v>706</v>
      </c>
      <c r="B451" s="49">
        <v>205902</v>
      </c>
      <c r="C451" s="50" t="s">
        <v>148</v>
      </c>
      <c r="D451" s="50" t="s">
        <v>79</v>
      </c>
      <c r="E451" s="50" t="s">
        <v>74</v>
      </c>
      <c r="F451" s="39">
        <f>'Source Data'!O451</f>
        <v>7528922</v>
      </c>
      <c r="G451" s="39">
        <f>'Source Data'!U451</f>
        <v>7849819</v>
      </c>
      <c r="H451" s="39">
        <f>'Source Data'!AA451</f>
        <v>9403746</v>
      </c>
      <c r="I451" s="39">
        <f>'Source Data'!AG451</f>
        <v>9800585</v>
      </c>
      <c r="J451" s="39">
        <f>'Source Data'!AM451</f>
        <v>11645475</v>
      </c>
      <c r="K451" s="64">
        <f>'Source Data'!AS451</f>
        <v>11947287</v>
      </c>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row>
    <row r="452" spans="1:47" ht="20" customHeight="1">
      <c r="A452" s="48" t="s">
        <v>707</v>
      </c>
      <c r="B452" s="49">
        <v>147902</v>
      </c>
      <c r="C452" s="50" t="s">
        <v>450</v>
      </c>
      <c r="D452" s="50" t="s">
        <v>79</v>
      </c>
      <c r="E452" s="50" t="s">
        <v>74</v>
      </c>
      <c r="F452" s="39">
        <f>'Source Data'!O452</f>
        <v>5232559</v>
      </c>
      <c r="G452" s="39">
        <f>'Source Data'!U452</f>
        <v>2764330</v>
      </c>
      <c r="H452" s="39">
        <f>'Source Data'!AA452</f>
        <v>3238674</v>
      </c>
      <c r="I452" s="39">
        <f>'Source Data'!AG452</f>
        <v>3296861</v>
      </c>
      <c r="J452" s="39">
        <f>'Source Data'!AM452</f>
        <v>3213049</v>
      </c>
      <c r="K452" s="64">
        <f>'Source Data'!AS452</f>
        <v>3027738</v>
      </c>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row>
    <row r="453" spans="1:47" ht="20" customHeight="1">
      <c r="A453" s="48" t="s">
        <v>708</v>
      </c>
      <c r="B453" s="49">
        <v>33901</v>
      </c>
      <c r="C453" s="50" t="s">
        <v>709</v>
      </c>
      <c r="D453" s="50" t="s">
        <v>79</v>
      </c>
      <c r="E453" s="50" t="s">
        <v>74</v>
      </c>
      <c r="F453" s="39">
        <f>'Source Data'!O453</f>
        <v>269671</v>
      </c>
      <c r="G453" s="39">
        <f>'Source Data'!U453</f>
        <v>297737</v>
      </c>
      <c r="H453" s="39">
        <f>'Source Data'!AA453</f>
        <v>317521</v>
      </c>
      <c r="I453" s="39">
        <f>'Source Data'!AG453</f>
        <v>362073</v>
      </c>
      <c r="J453" s="39">
        <f>'Source Data'!AM453</f>
        <v>357484</v>
      </c>
      <c r="K453" s="64">
        <f>'Source Data'!AS453</f>
        <v>402379</v>
      </c>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row>
    <row r="454" spans="1:47" ht="20" customHeight="1">
      <c r="A454" s="48" t="s">
        <v>710</v>
      </c>
      <c r="B454" s="49">
        <v>228901</v>
      </c>
      <c r="C454" s="50" t="s">
        <v>145</v>
      </c>
      <c r="D454" s="50" t="s">
        <v>79</v>
      </c>
      <c r="E454" s="50" t="s">
        <v>74</v>
      </c>
      <c r="F454" s="39">
        <f>'Source Data'!O454</f>
        <v>1548955</v>
      </c>
      <c r="G454" s="39">
        <f>'Source Data'!U454</f>
        <v>1585804</v>
      </c>
      <c r="H454" s="39">
        <f>'Source Data'!AA454</f>
        <v>1709264</v>
      </c>
      <c r="I454" s="39">
        <f>'Source Data'!AG454</f>
        <v>1919728</v>
      </c>
      <c r="J454" s="39">
        <f>'Source Data'!AM454</f>
        <v>1937615</v>
      </c>
      <c r="K454" s="64">
        <f>'Source Data'!AS454</f>
        <v>1827268</v>
      </c>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row>
    <row r="455" spans="1:47" ht="20" customHeight="1">
      <c r="A455" s="48" t="s">
        <v>711</v>
      </c>
      <c r="B455" s="49">
        <v>98901</v>
      </c>
      <c r="C455" s="50" t="s">
        <v>712</v>
      </c>
      <c r="D455" s="50" t="s">
        <v>79</v>
      </c>
      <c r="E455" s="50" t="s">
        <v>74</v>
      </c>
      <c r="F455" s="39">
        <f>'Source Data'!O455</f>
        <v>747794</v>
      </c>
      <c r="G455" s="39">
        <f>'Source Data'!U455</f>
        <v>775367</v>
      </c>
      <c r="H455" s="39">
        <f>'Source Data'!AA455</f>
        <v>849129</v>
      </c>
      <c r="I455" s="39">
        <f>'Source Data'!AG455</f>
        <v>1036198</v>
      </c>
      <c r="J455" s="39">
        <f>'Source Data'!AM455</f>
        <v>1036619</v>
      </c>
      <c r="K455" s="64">
        <f>'Source Data'!AS455</f>
        <v>991955</v>
      </c>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row>
    <row r="456" spans="1:47" ht="20" customHeight="1">
      <c r="A456" s="48" t="s">
        <v>713</v>
      </c>
      <c r="B456" s="49">
        <v>91917</v>
      </c>
      <c r="C456" s="50" t="s">
        <v>210</v>
      </c>
      <c r="D456" s="50" t="s">
        <v>79</v>
      </c>
      <c r="E456" s="50" t="s">
        <v>74</v>
      </c>
      <c r="F456" s="39">
        <f>'Source Data'!O456</f>
        <v>2508255</v>
      </c>
      <c r="G456" s="39">
        <f>'Source Data'!U456</f>
        <v>2651776</v>
      </c>
      <c r="H456" s="39">
        <f>'Source Data'!AA456</f>
        <v>2785985</v>
      </c>
      <c r="I456" s="39">
        <f>'Source Data'!AG456</f>
        <v>3180142</v>
      </c>
      <c r="J456" s="39">
        <f>'Source Data'!AM456</f>
        <v>3595889</v>
      </c>
      <c r="K456" s="64">
        <f>'Source Data'!AS456</f>
        <v>3035669</v>
      </c>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row>
    <row r="457" spans="1:47" ht="20" customHeight="1">
      <c r="A457" s="48" t="s">
        <v>714</v>
      </c>
      <c r="B457" s="49">
        <v>47903</v>
      </c>
      <c r="C457" s="50" t="s">
        <v>434</v>
      </c>
      <c r="D457" s="50" t="s">
        <v>79</v>
      </c>
      <c r="E457" s="50" t="s">
        <v>74</v>
      </c>
      <c r="F457" s="39">
        <f>'Source Data'!O457</f>
        <v>355845</v>
      </c>
      <c r="G457" s="39">
        <f>'Source Data'!U457</f>
        <v>452841</v>
      </c>
      <c r="H457" s="39">
        <f>'Source Data'!AA457</f>
        <v>480279</v>
      </c>
      <c r="I457" s="39">
        <f>'Source Data'!AG457</f>
        <v>475795</v>
      </c>
      <c r="J457" s="39">
        <f>'Source Data'!AM457</f>
        <v>559306</v>
      </c>
      <c r="K457" s="64">
        <f>'Source Data'!AS457</f>
        <v>473392</v>
      </c>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row>
    <row r="458" spans="1:47" ht="20" customHeight="1">
      <c r="A458" s="48" t="s">
        <v>715</v>
      </c>
      <c r="B458" s="49">
        <v>135001</v>
      </c>
      <c r="C458" s="50" t="s">
        <v>716</v>
      </c>
      <c r="D458" s="50" t="s">
        <v>79</v>
      </c>
      <c r="E458" s="50" t="s">
        <v>74</v>
      </c>
      <c r="F458" s="39">
        <f>'Source Data'!O458</f>
        <v>609099</v>
      </c>
      <c r="G458" s="39">
        <f>'Source Data'!U458</f>
        <v>697383</v>
      </c>
      <c r="H458" s="39">
        <f>'Source Data'!AA458</f>
        <v>641085</v>
      </c>
      <c r="I458" s="39">
        <f>'Source Data'!AG458</f>
        <v>602871</v>
      </c>
      <c r="J458" s="39">
        <f>'Source Data'!AM458</f>
        <v>745000</v>
      </c>
      <c r="K458" s="64">
        <f>'Source Data'!AS458</f>
        <v>623958</v>
      </c>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row>
    <row r="459" spans="1:47" ht="20" customHeight="1">
      <c r="A459" s="48" t="s">
        <v>717</v>
      </c>
      <c r="B459" s="49">
        <v>95903</v>
      </c>
      <c r="C459" s="50" t="s">
        <v>81</v>
      </c>
      <c r="D459" s="50" t="s">
        <v>79</v>
      </c>
      <c r="E459" s="50" t="s">
        <v>74</v>
      </c>
      <c r="F459" s="39">
        <f>'Source Data'!O459</f>
        <v>901664</v>
      </c>
      <c r="G459" s="39">
        <f>'Source Data'!U459</f>
        <v>934826</v>
      </c>
      <c r="H459" s="39">
        <f>'Source Data'!AA459</f>
        <v>1025595</v>
      </c>
      <c r="I459" s="39">
        <f>'Source Data'!AG459</f>
        <v>1164732</v>
      </c>
      <c r="J459" s="39">
        <f>'Source Data'!AM459</f>
        <v>1166777</v>
      </c>
      <c r="K459" s="64">
        <f>'Source Data'!AS459</f>
        <v>1183461</v>
      </c>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row>
    <row r="460" spans="1:47" ht="20" customHeight="1">
      <c r="A460" s="48" t="s">
        <v>718</v>
      </c>
      <c r="B460" s="49">
        <v>143901</v>
      </c>
      <c r="C460" s="50" t="s">
        <v>602</v>
      </c>
      <c r="D460" s="50" t="s">
        <v>79</v>
      </c>
      <c r="E460" s="50" t="s">
        <v>74</v>
      </c>
      <c r="F460" s="39">
        <f>'Source Data'!O460</f>
        <v>1513604</v>
      </c>
      <c r="G460" s="39">
        <f>'Source Data'!U460</f>
        <v>1635058</v>
      </c>
      <c r="H460" s="39">
        <f>'Source Data'!AA460</f>
        <v>1842914</v>
      </c>
      <c r="I460" s="39">
        <f>'Source Data'!AG460</f>
        <v>1969065</v>
      </c>
      <c r="J460" s="39">
        <f>'Source Data'!AM460</f>
        <v>2134190</v>
      </c>
      <c r="K460" s="64">
        <f>'Source Data'!AS460</f>
        <v>2188713</v>
      </c>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row>
    <row r="461" spans="1:47" ht="20" customHeight="1">
      <c r="A461" s="48" t="s">
        <v>719</v>
      </c>
      <c r="B461" s="49">
        <v>161924</v>
      </c>
      <c r="C461" s="50" t="s">
        <v>179</v>
      </c>
      <c r="D461" s="50" t="s">
        <v>79</v>
      </c>
      <c r="E461" s="50" t="s">
        <v>74</v>
      </c>
      <c r="F461" s="39">
        <f>'Source Data'!O461</f>
        <v>228380</v>
      </c>
      <c r="G461" s="39">
        <f>'Source Data'!U461</f>
        <v>244051</v>
      </c>
      <c r="H461" s="39">
        <f>'Source Data'!AA461</f>
        <v>237176</v>
      </c>
      <c r="I461" s="39">
        <f>'Source Data'!AG461</f>
        <v>283695</v>
      </c>
      <c r="J461" s="39">
        <f>'Source Data'!AM461</f>
        <v>321611</v>
      </c>
      <c r="K461" s="64">
        <f>'Source Data'!AS461</f>
        <v>271053</v>
      </c>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row>
    <row r="462" spans="1:47" ht="20" customHeight="1">
      <c r="A462" s="48" t="s">
        <v>720</v>
      </c>
      <c r="B462" s="49">
        <v>102904</v>
      </c>
      <c r="C462" s="50" t="s">
        <v>584</v>
      </c>
      <c r="D462" s="50" t="s">
        <v>79</v>
      </c>
      <c r="E462" s="50" t="s">
        <v>74</v>
      </c>
      <c r="F462" s="39">
        <f>'Source Data'!O462</f>
        <v>6039868</v>
      </c>
      <c r="G462" s="39">
        <f>'Source Data'!U462</f>
        <v>6654470</v>
      </c>
      <c r="H462" s="39">
        <f>'Source Data'!AA462</f>
        <v>7662617</v>
      </c>
      <c r="I462" s="39">
        <f>'Source Data'!AG462</f>
        <v>8501929</v>
      </c>
      <c r="J462" s="39">
        <f>'Source Data'!AM462</f>
        <v>9137397</v>
      </c>
      <c r="K462" s="64">
        <f>'Source Data'!AS462</f>
        <v>9694071</v>
      </c>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row>
    <row r="463" spans="1:47" ht="20" customHeight="1">
      <c r="A463" s="48" t="s">
        <v>721</v>
      </c>
      <c r="B463" s="49">
        <v>97902</v>
      </c>
      <c r="C463" s="50" t="s">
        <v>722</v>
      </c>
      <c r="D463" s="50" t="s">
        <v>79</v>
      </c>
      <c r="E463" s="50" t="s">
        <v>74</v>
      </c>
      <c r="F463" s="39">
        <f>'Source Data'!O463</f>
        <v>1450683</v>
      </c>
      <c r="G463" s="39">
        <f>'Source Data'!U463</f>
        <v>1503702</v>
      </c>
      <c r="H463" s="39">
        <f>'Source Data'!AA463</f>
        <v>1652562</v>
      </c>
      <c r="I463" s="39">
        <f>'Source Data'!AG463</f>
        <v>1823717</v>
      </c>
      <c r="J463" s="39">
        <f>'Source Data'!AM463</f>
        <v>1870512</v>
      </c>
      <c r="K463" s="64">
        <f>'Source Data'!AS463</f>
        <v>2229209</v>
      </c>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row>
    <row r="464" spans="1:47" ht="20" customHeight="1">
      <c r="A464" s="48" t="s">
        <v>723</v>
      </c>
      <c r="B464" s="49">
        <v>127903</v>
      </c>
      <c r="C464" s="50" t="s">
        <v>139</v>
      </c>
      <c r="D464" s="50" t="s">
        <v>79</v>
      </c>
      <c r="E464" s="50" t="s">
        <v>74</v>
      </c>
      <c r="F464" s="39">
        <f>'Source Data'!O464</f>
        <v>699518</v>
      </c>
      <c r="G464" s="39">
        <f>'Source Data'!U464</f>
        <v>834470</v>
      </c>
      <c r="H464" s="39">
        <f>'Source Data'!AA464</f>
        <v>1061972</v>
      </c>
      <c r="I464" s="39">
        <f>'Source Data'!AG464</f>
        <v>1120167</v>
      </c>
      <c r="J464" s="39">
        <f>'Source Data'!AM464</f>
        <v>1171632</v>
      </c>
      <c r="K464" s="64">
        <f>'Source Data'!AS464</f>
        <v>1202687</v>
      </c>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row>
    <row r="465" spans="1:47" ht="20" customHeight="1">
      <c r="A465" s="48" t="s">
        <v>724</v>
      </c>
      <c r="B465" s="49">
        <v>123914</v>
      </c>
      <c r="C465" s="50" t="s">
        <v>202</v>
      </c>
      <c r="D465" s="50" t="s">
        <v>79</v>
      </c>
      <c r="E465" s="50" t="s">
        <v>74</v>
      </c>
      <c r="F465" s="39">
        <f>'Source Data'!O465</f>
        <v>3295159</v>
      </c>
      <c r="G465" s="39">
        <f>'Source Data'!U465</f>
        <v>3993498</v>
      </c>
      <c r="H465" s="39">
        <f>'Source Data'!AA465</f>
        <v>4229471</v>
      </c>
      <c r="I465" s="39">
        <f>'Source Data'!AG465</f>
        <v>4525306</v>
      </c>
      <c r="J465" s="39">
        <f>'Source Data'!AM465</f>
        <v>5201098</v>
      </c>
      <c r="K465" s="64">
        <f>'Source Data'!AS465</f>
        <v>5545159</v>
      </c>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row>
    <row r="466" spans="1:47" ht="20" customHeight="1">
      <c r="A466" s="48" t="s">
        <v>725</v>
      </c>
      <c r="B466" s="49">
        <v>219901</v>
      </c>
      <c r="C466" s="50" t="s">
        <v>726</v>
      </c>
      <c r="D466" s="50" t="s">
        <v>79</v>
      </c>
      <c r="E466" s="50" t="s">
        <v>74</v>
      </c>
      <c r="F466" s="39">
        <f>'Source Data'!O466</f>
        <v>445179</v>
      </c>
      <c r="G466" s="39">
        <f>'Source Data'!U466</f>
        <v>477814</v>
      </c>
      <c r="H466" s="39">
        <f>'Source Data'!AA466</f>
        <v>515362</v>
      </c>
      <c r="I466" s="39">
        <f>'Source Data'!AG466</f>
        <v>565502</v>
      </c>
      <c r="J466" s="39">
        <f>'Source Data'!AM466</f>
        <v>591718</v>
      </c>
      <c r="K466" s="64">
        <f>'Source Data'!AS466</f>
        <v>612588</v>
      </c>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row>
    <row r="467" spans="1:47" ht="20" customHeight="1">
      <c r="A467" s="48" t="s">
        <v>727</v>
      </c>
      <c r="B467" s="49">
        <v>146904</v>
      </c>
      <c r="C467" s="50" t="s">
        <v>413</v>
      </c>
      <c r="D467" s="50" t="s">
        <v>79</v>
      </c>
      <c r="E467" s="50" t="s">
        <v>74</v>
      </c>
      <c r="F467" s="39">
        <f>'Source Data'!O467</f>
        <v>2588843</v>
      </c>
      <c r="G467" s="39">
        <f>'Source Data'!U467</f>
        <v>2870759</v>
      </c>
      <c r="H467" s="39">
        <f>'Source Data'!AA467</f>
        <v>2780924</v>
      </c>
      <c r="I467" s="39">
        <f>'Source Data'!AG467</f>
        <v>2882853</v>
      </c>
      <c r="J467" s="39">
        <f>'Source Data'!AM467</f>
        <v>3087235</v>
      </c>
      <c r="K467" s="64">
        <f>'Source Data'!AS467</f>
        <v>3005921</v>
      </c>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row>
    <row r="468" spans="1:47" ht="20" customHeight="1">
      <c r="A468" s="48" t="s">
        <v>728</v>
      </c>
      <c r="B468" s="49">
        <v>100905</v>
      </c>
      <c r="C468" s="50" t="s">
        <v>729</v>
      </c>
      <c r="D468" s="50" t="s">
        <v>79</v>
      </c>
      <c r="E468" s="50" t="s">
        <v>74</v>
      </c>
      <c r="F468" s="39">
        <f>'Source Data'!O468</f>
        <v>3295403</v>
      </c>
      <c r="G468" s="39">
        <f>'Source Data'!U468</f>
        <v>3600526</v>
      </c>
      <c r="H468" s="39">
        <f>'Source Data'!AA468</f>
        <v>4261491</v>
      </c>
      <c r="I468" s="39">
        <f>'Source Data'!AG468</f>
        <v>5192177</v>
      </c>
      <c r="J468" s="39">
        <f>'Source Data'!AM468</f>
        <v>5833410</v>
      </c>
      <c r="K468" s="64">
        <f>'Source Data'!AS468</f>
        <v>5658322</v>
      </c>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row>
    <row r="469" spans="1:47" ht="20" customHeight="1">
      <c r="A469" s="48" t="s">
        <v>730</v>
      </c>
      <c r="B469" s="49">
        <v>15904</v>
      </c>
      <c r="C469" s="50" t="s">
        <v>99</v>
      </c>
      <c r="D469" s="50" t="s">
        <v>79</v>
      </c>
      <c r="E469" s="50" t="s">
        <v>74</v>
      </c>
      <c r="F469" s="39">
        <f>'Source Data'!O469</f>
        <v>20022136</v>
      </c>
      <c r="G469" s="39">
        <f>'Source Data'!U469</f>
        <v>20827565</v>
      </c>
      <c r="H469" s="39">
        <f>'Source Data'!AA469</f>
        <v>22615867</v>
      </c>
      <c r="I469" s="39">
        <f>'Source Data'!AG469</f>
        <v>22073729</v>
      </c>
      <c r="J469" s="39">
        <f>'Source Data'!AM469</f>
        <v>22659915</v>
      </c>
      <c r="K469" s="64">
        <f>'Source Data'!AS469</f>
        <v>22758886</v>
      </c>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row>
    <row r="470" spans="1:47" ht="20" customHeight="1">
      <c r="A470" s="48" t="s">
        <v>731</v>
      </c>
      <c r="B470" s="49">
        <v>102905</v>
      </c>
      <c r="C470" s="50" t="s">
        <v>584</v>
      </c>
      <c r="D470" s="50" t="s">
        <v>79</v>
      </c>
      <c r="E470" s="50" t="s">
        <v>74</v>
      </c>
      <c r="F470" s="39">
        <f>'Source Data'!O470</f>
        <v>986303</v>
      </c>
      <c r="G470" s="39">
        <f>'Source Data'!U470</f>
        <v>1012620</v>
      </c>
      <c r="H470" s="39">
        <f>'Source Data'!AA470</f>
        <v>1202499</v>
      </c>
      <c r="I470" s="39">
        <f>'Source Data'!AG470</f>
        <v>1253394</v>
      </c>
      <c r="J470" s="39">
        <f>'Source Data'!AM470</f>
        <v>1287566</v>
      </c>
      <c r="K470" s="64">
        <f>'Source Data'!AS470</f>
        <v>1349073</v>
      </c>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row>
    <row r="471" spans="1:47" ht="20" customHeight="1">
      <c r="A471" s="48" t="s">
        <v>732</v>
      </c>
      <c r="B471" s="49">
        <v>31903</v>
      </c>
      <c r="C471" s="50" t="s">
        <v>307</v>
      </c>
      <c r="D471" s="50" t="s">
        <v>79</v>
      </c>
      <c r="E471" s="50" t="s">
        <v>74</v>
      </c>
      <c r="F471" s="39">
        <f>'Source Data'!O471</f>
        <v>34754091</v>
      </c>
      <c r="G471" s="39">
        <f>'Source Data'!U471</f>
        <v>33239747</v>
      </c>
      <c r="H471" s="39">
        <f>'Source Data'!AA471</f>
        <v>35292741</v>
      </c>
      <c r="I471" s="39">
        <f>'Source Data'!AG471</f>
        <v>38100157</v>
      </c>
      <c r="J471" s="39">
        <f>'Source Data'!AM471</f>
        <v>39900935</v>
      </c>
      <c r="K471" s="64">
        <f>'Source Data'!AS471</f>
        <v>39002561</v>
      </c>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row>
    <row r="472" spans="1:47" ht="20" customHeight="1">
      <c r="A472" s="48" t="s">
        <v>733</v>
      </c>
      <c r="B472" s="49">
        <v>230905</v>
      </c>
      <c r="C472" s="50" t="s">
        <v>225</v>
      </c>
      <c r="D472" s="50" t="s">
        <v>79</v>
      </c>
      <c r="E472" s="50" t="s">
        <v>74</v>
      </c>
      <c r="F472" s="39">
        <f>'Source Data'!O472</f>
        <v>1342713</v>
      </c>
      <c r="G472" s="39">
        <f>'Source Data'!U472</f>
        <v>1416429</v>
      </c>
      <c r="H472" s="39">
        <f>'Source Data'!AA472</f>
        <v>1659434</v>
      </c>
      <c r="I472" s="39">
        <f>'Source Data'!AG472</f>
        <v>1816094</v>
      </c>
      <c r="J472" s="39">
        <f>'Source Data'!AM472</f>
        <v>1847442</v>
      </c>
      <c r="K472" s="64">
        <f>'Source Data'!AS472</f>
        <v>1908649</v>
      </c>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row>
    <row r="473" spans="1:47" ht="20" customHeight="1">
      <c r="A473" s="48" t="s">
        <v>734</v>
      </c>
      <c r="B473" s="49">
        <v>227816</v>
      </c>
      <c r="C473" s="50" t="s">
        <v>168</v>
      </c>
      <c r="D473" s="50" t="s">
        <v>71</v>
      </c>
      <c r="E473" s="50" t="s">
        <v>74</v>
      </c>
      <c r="F473" s="39">
        <f>'Source Data'!O473</f>
        <v>4778968</v>
      </c>
      <c r="G473" s="39">
        <f>'Source Data'!U473</f>
        <v>4128531</v>
      </c>
      <c r="H473" s="39">
        <f>'Source Data'!AA473</f>
        <v>5655457</v>
      </c>
      <c r="I473" s="39">
        <f>'Source Data'!AG473</f>
        <v>5980996</v>
      </c>
      <c r="J473" s="39">
        <f>'Source Data'!AM473</f>
        <v>6037363</v>
      </c>
      <c r="K473" s="64">
        <f>'Source Data'!AS473</f>
        <v>6047134</v>
      </c>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row>
    <row r="474" spans="1:47" ht="20" customHeight="1">
      <c r="A474" s="48" t="s">
        <v>735</v>
      </c>
      <c r="B474" s="49">
        <v>101858</v>
      </c>
      <c r="C474" s="50" t="s">
        <v>76</v>
      </c>
      <c r="D474" s="50" t="s">
        <v>71</v>
      </c>
      <c r="E474" s="50" t="s">
        <v>74</v>
      </c>
      <c r="F474" s="39">
        <f>'Source Data'!O474</f>
        <v>5137192</v>
      </c>
      <c r="G474" s="39">
        <f>'Source Data'!U474</f>
        <v>5243939</v>
      </c>
      <c r="H474" s="39">
        <f>'Source Data'!AA474</f>
        <v>6726168</v>
      </c>
      <c r="I474" s="39">
        <f>'Source Data'!AG474</f>
        <v>8046914</v>
      </c>
      <c r="J474" s="39">
        <f>'Source Data'!AM474</f>
        <v>8670952</v>
      </c>
      <c r="K474" s="64">
        <f>'Source Data'!AS474</f>
        <v>8779932</v>
      </c>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row>
    <row r="475" spans="1:47" ht="20" customHeight="1">
      <c r="A475" s="48" t="s">
        <v>736</v>
      </c>
      <c r="B475" s="49">
        <v>101846</v>
      </c>
      <c r="C475" s="50" t="s">
        <v>76</v>
      </c>
      <c r="D475" s="50" t="s">
        <v>71</v>
      </c>
      <c r="E475" s="50" t="s">
        <v>74</v>
      </c>
      <c r="F475" s="39">
        <f>'Source Data'!O475</f>
        <v>3508624</v>
      </c>
      <c r="G475" s="39">
        <f>'Source Data'!U475</f>
        <v>3688841</v>
      </c>
      <c r="H475" s="39">
        <f>'Source Data'!AA475</f>
        <v>4295587</v>
      </c>
      <c r="I475" s="39">
        <f>'Source Data'!AG475</f>
        <v>4616205</v>
      </c>
      <c r="J475" s="39">
        <f>'Source Data'!AM475</f>
        <v>5188941</v>
      </c>
      <c r="K475" s="64">
        <f>'Source Data'!AS475</f>
        <v>4645410</v>
      </c>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row>
    <row r="476" spans="1:47" ht="20" customHeight="1">
      <c r="A476" s="48" t="s">
        <v>737</v>
      </c>
      <c r="B476" s="49">
        <v>101862</v>
      </c>
      <c r="C476" s="50" t="s">
        <v>76</v>
      </c>
      <c r="D476" s="50" t="s">
        <v>71</v>
      </c>
      <c r="E476" s="50" t="s">
        <v>74</v>
      </c>
      <c r="F476" s="39">
        <f>'Source Data'!O476</f>
        <v>3319072</v>
      </c>
      <c r="G476" s="39">
        <f>'Source Data'!U476</f>
        <v>3547745</v>
      </c>
      <c r="H476" s="39">
        <f>'Source Data'!AA476</f>
        <v>4191934</v>
      </c>
      <c r="I476" s="39">
        <f>'Source Data'!AG476</f>
        <v>5792393</v>
      </c>
      <c r="J476" s="39">
        <f>'Source Data'!AM476</f>
        <v>6383819</v>
      </c>
      <c r="K476" s="64">
        <f>'Source Data'!AS476</f>
        <v>7275176</v>
      </c>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row>
    <row r="477" spans="1:47" ht="20" customHeight="1">
      <c r="A477" s="48" t="s">
        <v>738</v>
      </c>
      <c r="B477" s="49">
        <v>161807</v>
      </c>
      <c r="C477" s="50" t="s">
        <v>179</v>
      </c>
      <c r="D477" s="50" t="s">
        <v>71</v>
      </c>
      <c r="E477" s="50" t="s">
        <v>74</v>
      </c>
      <c r="F477" s="39">
        <f>'Source Data'!O477</f>
        <v>8597556</v>
      </c>
      <c r="G477" s="39">
        <f>'Source Data'!U477</f>
        <v>9029463</v>
      </c>
      <c r="H477" s="39">
        <f>'Source Data'!AA477</f>
        <v>10848168</v>
      </c>
      <c r="I477" s="39">
        <f>'Source Data'!AG477</f>
        <v>11780239</v>
      </c>
      <c r="J477" s="39">
        <f>'Source Data'!AM477</f>
        <v>12568957</v>
      </c>
      <c r="K477" s="64">
        <f>'Source Data'!AS477</f>
        <v>12698246</v>
      </c>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row>
    <row r="478" spans="1:47" ht="20" customHeight="1">
      <c r="A478" s="48" t="s">
        <v>739</v>
      </c>
      <c r="B478" s="49">
        <v>15828</v>
      </c>
      <c r="C478" s="50" t="s">
        <v>99</v>
      </c>
      <c r="D478" s="50" t="s">
        <v>71</v>
      </c>
      <c r="E478" s="50" t="s">
        <v>74</v>
      </c>
      <c r="F478" s="39">
        <f>'Source Data'!O478</f>
        <v>4577383</v>
      </c>
      <c r="G478" s="39">
        <f>'Source Data'!U478</f>
        <v>4666735</v>
      </c>
      <c r="H478" s="39">
        <f>'Source Data'!AA478</f>
        <v>5715858</v>
      </c>
      <c r="I478" s="39">
        <f>'Source Data'!AG478</f>
        <v>6378151</v>
      </c>
      <c r="J478" s="39">
        <f>'Source Data'!AM478</f>
        <v>6762542</v>
      </c>
      <c r="K478" s="64">
        <f>'Source Data'!AS478</f>
        <v>6147477</v>
      </c>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row>
    <row r="479" spans="1:47" ht="20" customHeight="1">
      <c r="A479" s="48" t="s">
        <v>740</v>
      </c>
      <c r="B479" s="49">
        <v>71806</v>
      </c>
      <c r="C479" s="50" t="s">
        <v>141</v>
      </c>
      <c r="D479" s="50" t="s">
        <v>71</v>
      </c>
      <c r="E479" s="50" t="s">
        <v>74</v>
      </c>
      <c r="F479" s="39">
        <f>'Source Data'!O479</f>
        <v>3570728</v>
      </c>
      <c r="G479" s="39">
        <f>'Source Data'!U479</f>
        <v>4020425</v>
      </c>
      <c r="H479" s="39">
        <f>'Source Data'!AA479</f>
        <v>5078127</v>
      </c>
      <c r="I479" s="39">
        <f>'Source Data'!AG479</f>
        <v>5896011</v>
      </c>
      <c r="J479" s="39">
        <f>'Source Data'!AM479</f>
        <v>6483545</v>
      </c>
      <c r="K479" s="64">
        <f>'Source Data'!AS479</f>
        <v>6543976</v>
      </c>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row>
    <row r="480" spans="1:47" ht="20" customHeight="1">
      <c r="A480" s="48" t="s">
        <v>741</v>
      </c>
      <c r="B480" s="49">
        <v>86902</v>
      </c>
      <c r="C480" s="50" t="s">
        <v>541</v>
      </c>
      <c r="D480" s="50" t="s">
        <v>79</v>
      </c>
      <c r="E480" s="50" t="s">
        <v>74</v>
      </c>
      <c r="F480" s="39">
        <f>'Source Data'!O480</f>
        <v>902595</v>
      </c>
      <c r="G480" s="39">
        <f>'Source Data'!U480</f>
        <v>920139</v>
      </c>
      <c r="H480" s="39">
        <f>'Source Data'!AA480</f>
        <v>1024052</v>
      </c>
      <c r="I480" s="39">
        <f>'Source Data'!AG480</f>
        <v>999261</v>
      </c>
      <c r="J480" s="39">
        <f>'Source Data'!AM480</f>
        <v>1001819</v>
      </c>
      <c r="K480" s="64">
        <f>'Source Data'!AS480</f>
        <v>1167321</v>
      </c>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row>
    <row r="481" spans="1:47" ht="20" customHeight="1">
      <c r="A481" s="48" t="s">
        <v>742</v>
      </c>
      <c r="B481" s="49">
        <v>244901</v>
      </c>
      <c r="C481" s="50" t="s">
        <v>743</v>
      </c>
      <c r="D481" s="50" t="s">
        <v>79</v>
      </c>
      <c r="E481" s="50" t="s">
        <v>74</v>
      </c>
      <c r="F481" s="39">
        <f>'Source Data'!O481</f>
        <v>249596</v>
      </c>
      <c r="G481" s="39">
        <f>'Source Data'!U481</f>
        <v>271503</v>
      </c>
      <c r="H481" s="39">
        <f>'Source Data'!AA481</f>
        <v>331906</v>
      </c>
      <c r="I481" s="39">
        <f>'Source Data'!AG481</f>
        <v>401785</v>
      </c>
      <c r="J481" s="39">
        <f>'Source Data'!AM481</f>
        <v>418037</v>
      </c>
      <c r="K481" s="64">
        <f>'Source Data'!AS481</f>
        <v>451660</v>
      </c>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row>
    <row r="482" spans="1:47" ht="20" customHeight="1">
      <c r="A482" s="48" t="s">
        <v>744</v>
      </c>
      <c r="B482" s="49">
        <v>35902</v>
      </c>
      <c r="C482" s="50" t="s">
        <v>534</v>
      </c>
      <c r="D482" s="50" t="s">
        <v>79</v>
      </c>
      <c r="E482" s="50" t="s">
        <v>74</v>
      </c>
      <c r="F482" s="39">
        <f>'Source Data'!O482</f>
        <v>392474</v>
      </c>
      <c r="G482" s="39">
        <f>'Source Data'!U482</f>
        <v>376235</v>
      </c>
      <c r="H482" s="39">
        <f>'Source Data'!AA482</f>
        <v>397674</v>
      </c>
      <c r="I482" s="39">
        <f>'Source Data'!AG482</f>
        <v>431525</v>
      </c>
      <c r="J482" s="39">
        <f>'Source Data'!AM482</f>
        <v>412109</v>
      </c>
      <c r="K482" s="64">
        <f>'Source Data'!AS482</f>
        <v>463642</v>
      </c>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row>
    <row r="483" spans="1:47" ht="20" customHeight="1">
      <c r="A483" s="48" t="s">
        <v>745</v>
      </c>
      <c r="B483" s="49">
        <v>103902</v>
      </c>
      <c r="C483" s="50" t="s">
        <v>377</v>
      </c>
      <c r="D483" s="50" t="s">
        <v>79</v>
      </c>
      <c r="E483" s="50" t="s">
        <v>74</v>
      </c>
      <c r="F483" s="39">
        <f>'Source Data'!O483</f>
        <v>365557</v>
      </c>
      <c r="G483" s="39">
        <f>'Source Data'!U483</f>
        <v>412655</v>
      </c>
      <c r="H483" s="39">
        <f>'Source Data'!AA483</f>
        <v>471731</v>
      </c>
      <c r="I483" s="39">
        <f>'Source Data'!AG483</f>
        <v>564532</v>
      </c>
      <c r="J483" s="39">
        <f>'Source Data'!AM483</f>
        <v>570296</v>
      </c>
      <c r="K483" s="64">
        <f>'Source Data'!AS483</f>
        <v>556951</v>
      </c>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row>
    <row r="484" spans="1:47" ht="20" customHeight="1">
      <c r="A484" s="48" t="s">
        <v>746</v>
      </c>
      <c r="B484" s="49">
        <v>225907</v>
      </c>
      <c r="C484" s="50" t="s">
        <v>381</v>
      </c>
      <c r="D484" s="50" t="s">
        <v>79</v>
      </c>
      <c r="E484" s="50" t="s">
        <v>74</v>
      </c>
      <c r="F484" s="39">
        <f>'Source Data'!O484</f>
        <v>752487</v>
      </c>
      <c r="G484" s="39">
        <f>'Source Data'!U484</f>
        <v>874961</v>
      </c>
      <c r="H484" s="39">
        <f>'Source Data'!AA484</f>
        <v>970722</v>
      </c>
      <c r="I484" s="39">
        <f>'Source Data'!AG484</f>
        <v>1115089</v>
      </c>
      <c r="J484" s="39">
        <f>'Source Data'!AM484</f>
        <v>1122165</v>
      </c>
      <c r="K484" s="64">
        <f>'Source Data'!AS484</f>
        <v>1190228</v>
      </c>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row>
    <row r="485" spans="1:47" ht="20" customHeight="1">
      <c r="A485" s="48" t="s">
        <v>747</v>
      </c>
      <c r="B485" s="49">
        <v>104901</v>
      </c>
      <c r="C485" s="50" t="s">
        <v>748</v>
      </c>
      <c r="D485" s="50" t="s">
        <v>79</v>
      </c>
      <c r="E485" s="50" t="s">
        <v>74</v>
      </c>
      <c r="F485" s="39">
        <f>'Source Data'!O485</f>
        <v>985382</v>
      </c>
      <c r="G485" s="39">
        <f>'Source Data'!U485</f>
        <v>1092225</v>
      </c>
      <c r="H485" s="39">
        <f>'Source Data'!AA485</f>
        <v>1082458</v>
      </c>
      <c r="I485" s="39">
        <f>'Source Data'!AG485</f>
        <v>1132053</v>
      </c>
      <c r="J485" s="39">
        <f>'Source Data'!AM485</f>
        <v>1232506</v>
      </c>
      <c r="K485" s="64">
        <f>'Source Data'!AS485</f>
        <v>1336201</v>
      </c>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row>
    <row r="486" spans="1:47" ht="20" customHeight="1">
      <c r="A486" s="48" t="s">
        <v>749</v>
      </c>
      <c r="B486" s="49">
        <v>250902</v>
      </c>
      <c r="C486" s="50" t="s">
        <v>101</v>
      </c>
      <c r="D486" s="50" t="s">
        <v>79</v>
      </c>
      <c r="E486" s="50" t="s">
        <v>74</v>
      </c>
      <c r="F486" s="39">
        <f>'Source Data'!O486</f>
        <v>1374973</v>
      </c>
      <c r="G486" s="39">
        <f>'Source Data'!U486</f>
        <v>1456172</v>
      </c>
      <c r="H486" s="39">
        <f>'Source Data'!AA486</f>
        <v>1591806</v>
      </c>
      <c r="I486" s="39">
        <f>'Source Data'!AG486</f>
        <v>1686615</v>
      </c>
      <c r="J486" s="39">
        <f>'Source Data'!AM486</f>
        <v>1915242</v>
      </c>
      <c r="K486" s="64">
        <f>'Source Data'!AS486</f>
        <v>1896527</v>
      </c>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row>
    <row r="487" spans="1:47" ht="20" customHeight="1">
      <c r="A487" s="48" t="s">
        <v>750</v>
      </c>
      <c r="B487" s="49">
        <v>127904</v>
      </c>
      <c r="C487" s="50" t="s">
        <v>139</v>
      </c>
      <c r="D487" s="50" t="s">
        <v>79</v>
      </c>
      <c r="E487" s="50" t="s">
        <v>74</v>
      </c>
      <c r="F487" s="39">
        <f>'Source Data'!O487</f>
        <v>1055601</v>
      </c>
      <c r="G487" s="39">
        <f>'Source Data'!U487</f>
        <v>1140629</v>
      </c>
      <c r="H487" s="39">
        <f>'Source Data'!AA487</f>
        <v>1506357</v>
      </c>
      <c r="I487" s="39">
        <f>'Source Data'!AG487</f>
        <v>1692943</v>
      </c>
      <c r="J487" s="39">
        <f>'Source Data'!AM487</f>
        <v>1899866</v>
      </c>
      <c r="K487" s="64">
        <f>'Source Data'!AS487</f>
        <v>1969611</v>
      </c>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row>
    <row r="488" spans="1:47" ht="20" customHeight="1">
      <c r="A488" s="48" t="s">
        <v>751</v>
      </c>
      <c r="B488" s="49">
        <v>105906</v>
      </c>
      <c r="C488" s="50" t="s">
        <v>539</v>
      </c>
      <c r="D488" s="50" t="s">
        <v>79</v>
      </c>
      <c r="E488" s="50" t="s">
        <v>74</v>
      </c>
      <c r="F488" s="39">
        <f>'Source Data'!O488</f>
        <v>31209860</v>
      </c>
      <c r="G488" s="39">
        <f>'Source Data'!U488</f>
        <v>32352975</v>
      </c>
      <c r="H488" s="39">
        <f>'Source Data'!AA488</f>
        <v>35686069</v>
      </c>
      <c r="I488" s="39">
        <f>'Source Data'!AG488</f>
        <v>39885255</v>
      </c>
      <c r="J488" s="39">
        <f>'Source Data'!AM488</f>
        <v>40641440</v>
      </c>
      <c r="K488" s="64">
        <f>'Source Data'!AS488</f>
        <v>45776936</v>
      </c>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row>
    <row r="489" spans="1:47" ht="20" customHeight="1">
      <c r="A489" s="48" t="s">
        <v>752</v>
      </c>
      <c r="B489" s="49">
        <v>198905</v>
      </c>
      <c r="C489" s="50" t="s">
        <v>282</v>
      </c>
      <c r="D489" s="50" t="s">
        <v>79</v>
      </c>
      <c r="E489" s="50" t="s">
        <v>74</v>
      </c>
      <c r="F489" s="39">
        <f>'Source Data'!O489</f>
        <v>1527429</v>
      </c>
      <c r="G489" s="39">
        <f>'Source Data'!U489</f>
        <v>1518105</v>
      </c>
      <c r="H489" s="39">
        <f>'Source Data'!AA489</f>
        <v>1859367</v>
      </c>
      <c r="I489" s="39">
        <f>'Source Data'!AG489</f>
        <v>2024430</v>
      </c>
      <c r="J489" s="39">
        <f>'Source Data'!AM489</f>
        <v>1880286</v>
      </c>
      <c r="K489" s="64">
        <f>'Source Data'!AS489</f>
        <v>1939677</v>
      </c>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row>
    <row r="490" spans="1:47" ht="20" customHeight="1">
      <c r="A490" s="48" t="s">
        <v>753</v>
      </c>
      <c r="B490" s="49">
        <v>65902</v>
      </c>
      <c r="C490" s="50" t="s">
        <v>406</v>
      </c>
      <c r="D490" s="50" t="s">
        <v>79</v>
      </c>
      <c r="E490" s="50" t="s">
        <v>74</v>
      </c>
      <c r="F490" s="39">
        <f>'Source Data'!O490</f>
        <v>211759</v>
      </c>
      <c r="G490" s="39">
        <f>'Source Data'!U490</f>
        <v>235468</v>
      </c>
      <c r="H490" s="39">
        <f>'Source Data'!AA490</f>
        <v>277995</v>
      </c>
      <c r="I490" s="39">
        <f>'Source Data'!AG490</f>
        <v>308388</v>
      </c>
      <c r="J490" s="39">
        <f>'Source Data'!AM490</f>
        <v>310120</v>
      </c>
      <c r="K490" s="64">
        <f>'Source Data'!AS490</f>
        <v>328800</v>
      </c>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row>
    <row r="491" spans="1:47" ht="20" customHeight="1">
      <c r="A491" s="48" t="s">
        <v>754</v>
      </c>
      <c r="B491" s="49">
        <v>202903</v>
      </c>
      <c r="C491" s="50" t="s">
        <v>755</v>
      </c>
      <c r="D491" s="50" t="s">
        <v>79</v>
      </c>
      <c r="E491" s="50" t="s">
        <v>74</v>
      </c>
      <c r="F491" s="39">
        <f>'Source Data'!O491</f>
        <v>1447883</v>
      </c>
      <c r="G491" s="39">
        <f>'Source Data'!U491</f>
        <v>1506599</v>
      </c>
      <c r="H491" s="39">
        <f>'Source Data'!AA491</f>
        <v>1693480</v>
      </c>
      <c r="I491" s="39">
        <f>'Source Data'!AG491</f>
        <v>1668736</v>
      </c>
      <c r="J491" s="39">
        <f>'Source Data'!AM491</f>
        <v>1737056</v>
      </c>
      <c r="K491" s="64">
        <f>'Source Data'!AS491</f>
        <v>1721842</v>
      </c>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row>
    <row r="492" spans="1:47" ht="20" customHeight="1">
      <c r="A492" s="48" t="s">
        <v>756</v>
      </c>
      <c r="B492" s="49">
        <v>237902</v>
      </c>
      <c r="C492" s="50" t="s">
        <v>757</v>
      </c>
      <c r="D492" s="50" t="s">
        <v>79</v>
      </c>
      <c r="E492" s="50" t="s">
        <v>74</v>
      </c>
      <c r="F492" s="39">
        <f>'Source Data'!O492</f>
        <v>2400098</v>
      </c>
      <c r="G492" s="39">
        <f>'Source Data'!U492</f>
        <v>2348933</v>
      </c>
      <c r="H492" s="39">
        <f>'Source Data'!AA492</f>
        <v>2553113</v>
      </c>
      <c r="I492" s="39">
        <f>'Source Data'!AG492</f>
        <v>3425704</v>
      </c>
      <c r="J492" s="39">
        <f>'Source Data'!AM492</f>
        <v>3259529</v>
      </c>
      <c r="K492" s="64">
        <f>'Source Data'!AS492</f>
        <v>3455095</v>
      </c>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row>
    <row r="493" spans="1:47" ht="20" customHeight="1">
      <c r="A493" s="48" t="s">
        <v>758</v>
      </c>
      <c r="B493" s="49">
        <v>201902</v>
      </c>
      <c r="C493" s="50" t="s">
        <v>352</v>
      </c>
      <c r="D493" s="50" t="s">
        <v>79</v>
      </c>
      <c r="E493" s="50" t="s">
        <v>74</v>
      </c>
      <c r="F493" s="39">
        <f>'Source Data'!O493</f>
        <v>4834712</v>
      </c>
      <c r="G493" s="39">
        <f>'Source Data'!U493</f>
        <v>4922905</v>
      </c>
      <c r="H493" s="39">
        <f>'Source Data'!AA493</f>
        <v>5496089</v>
      </c>
      <c r="I493" s="39">
        <f>'Source Data'!AG493</f>
        <v>5882311</v>
      </c>
      <c r="J493" s="39">
        <f>'Source Data'!AM493</f>
        <v>6044172</v>
      </c>
      <c r="K493" s="64">
        <f>'Source Data'!AS493</f>
        <v>5658270</v>
      </c>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row>
    <row r="494" spans="1:47" ht="20" customHeight="1">
      <c r="A494" s="48" t="s">
        <v>759</v>
      </c>
      <c r="B494" s="49">
        <v>39902</v>
      </c>
      <c r="C494" s="50" t="s">
        <v>208</v>
      </c>
      <c r="D494" s="50" t="s">
        <v>79</v>
      </c>
      <c r="E494" s="50" t="s">
        <v>74</v>
      </c>
      <c r="F494" s="39">
        <f>'Source Data'!O494</f>
        <v>1442072</v>
      </c>
      <c r="G494" s="39">
        <f>'Source Data'!U494</f>
        <v>1308764</v>
      </c>
      <c r="H494" s="39">
        <f>'Source Data'!AA494</f>
        <v>1536536</v>
      </c>
      <c r="I494" s="39">
        <f>'Source Data'!AG494</f>
        <v>1760950</v>
      </c>
      <c r="J494" s="39">
        <f>'Source Data'!AM494</f>
        <v>1848774</v>
      </c>
      <c r="K494" s="64">
        <f>'Source Data'!AS494</f>
        <v>2060298</v>
      </c>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row>
    <row r="495" spans="1:47" ht="20" customHeight="1">
      <c r="A495" s="48" t="s">
        <v>760</v>
      </c>
      <c r="B495" s="49">
        <v>15833</v>
      </c>
      <c r="C495" s="50" t="s">
        <v>99</v>
      </c>
      <c r="D495" s="50" t="s">
        <v>71</v>
      </c>
      <c r="E495" s="50" t="s">
        <v>89</v>
      </c>
      <c r="F495" s="39">
        <f>'Source Data'!O495</f>
        <v>125058</v>
      </c>
      <c r="G495" s="39">
        <f>'Source Data'!U495</f>
        <v>104804</v>
      </c>
      <c r="H495" s="39">
        <f>'Source Data'!AA495</f>
        <v>102711</v>
      </c>
      <c r="I495" s="39">
        <f>'Source Data'!AG495</f>
        <v>100270</v>
      </c>
      <c r="J495" s="39">
        <f>'Source Data'!AM495</f>
        <v>95049</v>
      </c>
      <c r="K495" s="64">
        <f>'Source Data'!AS495</f>
        <v>95113</v>
      </c>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row>
    <row r="496" spans="1:47" ht="20" customHeight="1">
      <c r="A496" s="48" t="s">
        <v>761</v>
      </c>
      <c r="B496" s="49">
        <v>59901</v>
      </c>
      <c r="C496" s="50" t="s">
        <v>762</v>
      </c>
      <c r="D496" s="50" t="s">
        <v>79</v>
      </c>
      <c r="E496" s="50" t="s">
        <v>74</v>
      </c>
      <c r="F496" s="39">
        <f>'Source Data'!O496</f>
        <v>4654221</v>
      </c>
      <c r="G496" s="39">
        <f>'Source Data'!U496</f>
        <v>4833505</v>
      </c>
      <c r="H496" s="39">
        <f>'Source Data'!AA496</f>
        <v>5073055</v>
      </c>
      <c r="I496" s="39">
        <f>'Source Data'!AG496</f>
        <v>5443310</v>
      </c>
      <c r="J496" s="39">
        <f>'Source Data'!AM496</f>
        <v>5677925</v>
      </c>
      <c r="K496" s="64">
        <f>'Source Data'!AS496</f>
        <v>5913728</v>
      </c>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row>
    <row r="497" spans="1:47" ht="20" customHeight="1">
      <c r="A497" s="48" t="s">
        <v>763</v>
      </c>
      <c r="B497" s="49">
        <v>15815</v>
      </c>
      <c r="C497" s="50" t="s">
        <v>99</v>
      </c>
      <c r="D497" s="50" t="s">
        <v>71</v>
      </c>
      <c r="E497" s="50" t="s">
        <v>74</v>
      </c>
      <c r="F497" s="39">
        <f>'Source Data'!O497</f>
        <v>582628</v>
      </c>
      <c r="G497" s="39">
        <f>'Source Data'!U497</f>
        <v>532423</v>
      </c>
      <c r="H497" s="39">
        <f>'Source Data'!AA497</f>
        <v>725259</v>
      </c>
      <c r="I497" s="39">
        <f>'Source Data'!AG497</f>
        <v>704976</v>
      </c>
      <c r="J497" s="39">
        <f>'Source Data'!AM497</f>
        <v>710629</v>
      </c>
      <c r="K497" s="64">
        <f>'Source Data'!AS497</f>
        <v>808139</v>
      </c>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row>
    <row r="498" spans="1:47" ht="20" customHeight="1">
      <c r="A498" s="48" t="s">
        <v>764</v>
      </c>
      <c r="B498" s="49">
        <v>101879</v>
      </c>
      <c r="C498" s="50" t="s">
        <v>76</v>
      </c>
      <c r="D498" s="50" t="s">
        <v>71</v>
      </c>
      <c r="E498" s="50" t="s">
        <v>765</v>
      </c>
      <c r="F498" s="39">
        <f>'Source Data'!O498</f>
        <v>0</v>
      </c>
      <c r="G498" s="39">
        <f>'Source Data'!U498</f>
        <v>0</v>
      </c>
      <c r="H498" s="39">
        <f>'Source Data'!AA498</f>
        <v>0</v>
      </c>
      <c r="I498" s="39">
        <f>'Source Data'!AG498</f>
        <v>0</v>
      </c>
      <c r="J498" s="39">
        <f>'Source Data'!AM498</f>
        <v>0</v>
      </c>
      <c r="K498" s="64">
        <f>'Source Data'!AS498</f>
        <v>0</v>
      </c>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row>
    <row r="499" spans="1:47" ht="20" customHeight="1">
      <c r="A499" s="48" t="s">
        <v>766</v>
      </c>
      <c r="B499" s="49">
        <v>208901</v>
      </c>
      <c r="C499" s="50" t="s">
        <v>767</v>
      </c>
      <c r="D499" s="50" t="s">
        <v>79</v>
      </c>
      <c r="E499" s="50" t="s">
        <v>74</v>
      </c>
      <c r="F499" s="39">
        <f>'Source Data'!O499</f>
        <v>557834</v>
      </c>
      <c r="G499" s="39">
        <f>'Source Data'!U499</f>
        <v>563679</v>
      </c>
      <c r="H499" s="39">
        <f>'Source Data'!AA499</f>
        <v>611332</v>
      </c>
      <c r="I499" s="39">
        <f>'Source Data'!AG499</f>
        <v>689862</v>
      </c>
      <c r="J499" s="39">
        <f>'Source Data'!AM499</f>
        <v>708969</v>
      </c>
      <c r="K499" s="64">
        <f>'Source Data'!AS499</f>
        <v>1070059</v>
      </c>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row>
    <row r="500" spans="1:47" ht="20" customHeight="1">
      <c r="A500" s="48" t="s">
        <v>768</v>
      </c>
      <c r="B500" s="49">
        <v>97903</v>
      </c>
      <c r="C500" s="50" t="s">
        <v>722</v>
      </c>
      <c r="D500" s="50" t="s">
        <v>79</v>
      </c>
      <c r="E500" s="50" t="s">
        <v>74</v>
      </c>
      <c r="F500" s="39">
        <f>'Source Data'!O500</f>
        <v>963909</v>
      </c>
      <c r="G500" s="39">
        <f>'Source Data'!U500</f>
        <v>1126577</v>
      </c>
      <c r="H500" s="39">
        <f>'Source Data'!AA500</f>
        <v>1041999</v>
      </c>
      <c r="I500" s="39">
        <f>'Source Data'!AG500</f>
        <v>1124746</v>
      </c>
      <c r="J500" s="39">
        <f>'Source Data'!AM500</f>
        <v>1232654</v>
      </c>
      <c r="K500" s="64">
        <f>'Source Data'!AS500</f>
        <v>1288002</v>
      </c>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row>
    <row r="501" spans="1:47" ht="20" customHeight="1">
      <c r="A501" s="48" t="s">
        <v>769</v>
      </c>
      <c r="B501" s="49">
        <v>108905</v>
      </c>
      <c r="C501" s="50" t="s">
        <v>291</v>
      </c>
      <c r="D501" s="50" t="s">
        <v>79</v>
      </c>
      <c r="E501" s="50" t="s">
        <v>74</v>
      </c>
      <c r="F501" s="39">
        <f>'Source Data'!O501</f>
        <v>6559451</v>
      </c>
      <c r="G501" s="39">
        <f>'Source Data'!U501</f>
        <v>6182987</v>
      </c>
      <c r="H501" s="39">
        <f>'Source Data'!AA501</f>
        <v>7907088</v>
      </c>
      <c r="I501" s="39">
        <f>'Source Data'!AG501</f>
        <v>7841499</v>
      </c>
      <c r="J501" s="39">
        <f>'Source Data'!AM501</f>
        <v>8269247</v>
      </c>
      <c r="K501" s="64">
        <f>'Source Data'!AS501</f>
        <v>8216083</v>
      </c>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row>
    <row r="502" spans="1:47" ht="20" customHeight="1">
      <c r="A502" s="48" t="s">
        <v>770</v>
      </c>
      <c r="B502" s="49">
        <v>148903</v>
      </c>
      <c r="C502" s="50" t="s">
        <v>258</v>
      </c>
      <c r="D502" s="50" t="s">
        <v>79</v>
      </c>
      <c r="E502" s="50" t="s">
        <v>771</v>
      </c>
      <c r="F502" s="39">
        <f>'Source Data'!O502</f>
        <v>262903</v>
      </c>
      <c r="G502" s="39">
        <f>'Source Data'!U502</f>
        <v>0</v>
      </c>
      <c r="H502" s="39">
        <f>'Source Data'!AA502</f>
        <v>0</v>
      </c>
      <c r="I502" s="39">
        <f>'Source Data'!AG502</f>
        <v>0</v>
      </c>
      <c r="J502" s="39">
        <f>'Source Data'!AM502</f>
        <v>0</v>
      </c>
      <c r="K502" s="64">
        <f>'Source Data'!AS502</f>
        <v>0</v>
      </c>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row>
    <row r="503" spans="1:47" ht="20" customHeight="1">
      <c r="A503" s="48" t="s">
        <v>772</v>
      </c>
      <c r="B503" s="49">
        <v>84903</v>
      </c>
      <c r="C503" s="50" t="s">
        <v>126</v>
      </c>
      <c r="D503" s="50" t="s">
        <v>79</v>
      </c>
      <c r="E503" s="50" t="s">
        <v>74</v>
      </c>
      <c r="F503" s="39">
        <f>'Source Data'!O503</f>
        <v>486594</v>
      </c>
      <c r="G503" s="39">
        <f>'Source Data'!U503</f>
        <v>536721</v>
      </c>
      <c r="H503" s="39">
        <f>'Source Data'!AA503</f>
        <v>576622</v>
      </c>
      <c r="I503" s="39">
        <f>'Source Data'!AG503</f>
        <v>693132</v>
      </c>
      <c r="J503" s="39">
        <f>'Source Data'!AM503</f>
        <v>734137</v>
      </c>
      <c r="K503" s="64">
        <f>'Source Data'!AS503</f>
        <v>687658</v>
      </c>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row>
    <row r="504" spans="1:47" ht="20" customHeight="1">
      <c r="A504" s="48" t="s">
        <v>773</v>
      </c>
      <c r="B504" s="49">
        <v>220819</v>
      </c>
      <c r="C504" s="50" t="s">
        <v>91</v>
      </c>
      <c r="D504" s="50" t="s">
        <v>71</v>
      </c>
      <c r="E504" s="50" t="s">
        <v>72</v>
      </c>
      <c r="F504" s="39">
        <f>'Source Data'!O504</f>
        <v>1736086</v>
      </c>
      <c r="G504" s="39">
        <f>'Source Data'!U504</f>
        <v>1755605</v>
      </c>
      <c r="H504" s="39">
        <f>'Source Data'!AA504</f>
        <v>1854353</v>
      </c>
      <c r="I504" s="39">
        <f>'Source Data'!AG504</f>
        <v>2302615</v>
      </c>
      <c r="J504" s="39">
        <f>'Source Data'!AM504</f>
        <v>0</v>
      </c>
      <c r="K504" s="64">
        <f>'Source Data'!AS504</f>
        <v>0</v>
      </c>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row>
    <row r="505" spans="1:47" ht="20" customHeight="1">
      <c r="A505" s="48" t="s">
        <v>774</v>
      </c>
      <c r="B505" s="49">
        <v>177905</v>
      </c>
      <c r="C505" s="50" t="s">
        <v>233</v>
      </c>
      <c r="D505" s="50" t="s">
        <v>79</v>
      </c>
      <c r="E505" s="50" t="s">
        <v>74</v>
      </c>
      <c r="F505" s="39">
        <f>'Source Data'!O505</f>
        <v>496911</v>
      </c>
      <c r="G505" s="39">
        <f>'Source Data'!U505</f>
        <v>596948</v>
      </c>
      <c r="H505" s="39">
        <f>'Source Data'!AA505</f>
        <v>584172</v>
      </c>
      <c r="I505" s="39">
        <f>'Source Data'!AG505</f>
        <v>829293</v>
      </c>
      <c r="J505" s="39">
        <f>'Source Data'!AM505</f>
        <v>816756</v>
      </c>
      <c r="K505" s="64">
        <f>'Source Data'!AS505</f>
        <v>836192</v>
      </c>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row>
    <row r="506" spans="1:47" ht="20" customHeight="1">
      <c r="A506" s="48" t="s">
        <v>775</v>
      </c>
      <c r="B506" s="49">
        <v>57911</v>
      </c>
      <c r="C506" s="50" t="s">
        <v>70</v>
      </c>
      <c r="D506" s="50" t="s">
        <v>79</v>
      </c>
      <c r="E506" s="50" t="s">
        <v>74</v>
      </c>
      <c r="F506" s="39">
        <f>'Source Data'!O506</f>
        <v>8670257</v>
      </c>
      <c r="G506" s="39">
        <f>'Source Data'!U506</f>
        <v>9104035</v>
      </c>
      <c r="H506" s="39">
        <f>'Source Data'!AA506</f>
        <v>10384023</v>
      </c>
      <c r="I506" s="39">
        <f>'Source Data'!AG506</f>
        <v>10136764</v>
      </c>
      <c r="J506" s="39">
        <f>'Source Data'!AM506</f>
        <v>10998094</v>
      </c>
      <c r="K506" s="64">
        <f>'Source Data'!AS506</f>
        <v>9475810</v>
      </c>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row>
    <row r="507" spans="1:47" ht="20" customHeight="1">
      <c r="A507" s="48" t="s">
        <v>775</v>
      </c>
      <c r="B507" s="49">
        <v>188903</v>
      </c>
      <c r="C507" s="50" t="s">
        <v>124</v>
      </c>
      <c r="D507" s="50" t="s">
        <v>79</v>
      </c>
      <c r="E507" s="50" t="s">
        <v>74</v>
      </c>
      <c r="F507" s="39">
        <f>'Source Data'!O507</f>
        <v>1457714</v>
      </c>
      <c r="G507" s="39">
        <f>'Source Data'!U507</f>
        <v>1613591</v>
      </c>
      <c r="H507" s="39">
        <f>'Source Data'!AA507</f>
        <v>1892900</v>
      </c>
      <c r="I507" s="39">
        <f>'Source Data'!AG507</f>
        <v>2072822</v>
      </c>
      <c r="J507" s="39">
        <f>'Source Data'!AM507</f>
        <v>1991250</v>
      </c>
      <c r="K507" s="64">
        <f>'Source Data'!AS507</f>
        <v>2042801</v>
      </c>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row>
    <row r="508" spans="1:47" ht="20" customHeight="1">
      <c r="A508" s="48" t="s">
        <v>776</v>
      </c>
      <c r="B508" s="49">
        <v>109904</v>
      </c>
      <c r="C508" s="50" t="s">
        <v>78</v>
      </c>
      <c r="D508" s="50" t="s">
        <v>79</v>
      </c>
      <c r="E508" s="50" t="s">
        <v>74</v>
      </c>
      <c r="F508" s="39">
        <f>'Source Data'!O508</f>
        <v>2559808</v>
      </c>
      <c r="G508" s="39">
        <f>'Source Data'!U508</f>
        <v>2321090</v>
      </c>
      <c r="H508" s="39">
        <f>'Source Data'!AA508</f>
        <v>2909264</v>
      </c>
      <c r="I508" s="39">
        <f>'Source Data'!AG508</f>
        <v>3470862</v>
      </c>
      <c r="J508" s="39">
        <f>'Source Data'!AM508</f>
        <v>3424474</v>
      </c>
      <c r="K508" s="64">
        <f>'Source Data'!AS508</f>
        <v>3485616</v>
      </c>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row>
    <row r="509" spans="1:47" ht="20" customHeight="1">
      <c r="A509" s="48" t="s">
        <v>777</v>
      </c>
      <c r="B509" s="49">
        <v>84908</v>
      </c>
      <c r="C509" s="50" t="s">
        <v>126</v>
      </c>
      <c r="D509" s="50" t="s">
        <v>79</v>
      </c>
      <c r="E509" s="50" t="s">
        <v>74</v>
      </c>
      <c r="F509" s="39">
        <f>'Source Data'!O509</f>
        <v>3223593</v>
      </c>
      <c r="G509" s="39">
        <f>'Source Data'!U509</f>
        <v>3376557</v>
      </c>
      <c r="H509" s="39">
        <f>'Source Data'!AA509</f>
        <v>3920785</v>
      </c>
      <c r="I509" s="39">
        <f>'Source Data'!AG509</f>
        <v>4212283</v>
      </c>
      <c r="J509" s="39">
        <f>'Source Data'!AM509</f>
        <v>4980065</v>
      </c>
      <c r="K509" s="64">
        <f>'Source Data'!AS509</f>
        <v>4289667</v>
      </c>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row>
    <row r="510" spans="1:47" ht="20" customHeight="1">
      <c r="A510" s="48" t="s">
        <v>778</v>
      </c>
      <c r="B510" s="49">
        <v>14905</v>
      </c>
      <c r="C510" s="50" t="s">
        <v>86</v>
      </c>
      <c r="D510" s="50" t="s">
        <v>79</v>
      </c>
      <c r="E510" s="50" t="s">
        <v>74</v>
      </c>
      <c r="F510" s="39">
        <f>'Source Data'!O510</f>
        <v>1006043</v>
      </c>
      <c r="G510" s="39">
        <f>'Source Data'!U510</f>
        <v>1074117</v>
      </c>
      <c r="H510" s="39">
        <f>'Source Data'!AA510</f>
        <v>1076651</v>
      </c>
      <c r="I510" s="39">
        <f>'Source Data'!AG510</f>
        <v>1354986</v>
      </c>
      <c r="J510" s="39">
        <f>'Source Data'!AM510</f>
        <v>1292724</v>
      </c>
      <c r="K510" s="64">
        <f>'Source Data'!AS510</f>
        <v>1368639</v>
      </c>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row>
    <row r="511" spans="1:47" ht="20" customHeight="1">
      <c r="A511" s="48" t="s">
        <v>779</v>
      </c>
      <c r="B511" s="49">
        <v>5902</v>
      </c>
      <c r="C511" s="50" t="s">
        <v>150</v>
      </c>
      <c r="D511" s="50" t="s">
        <v>79</v>
      </c>
      <c r="E511" s="50" t="s">
        <v>74</v>
      </c>
      <c r="F511" s="39">
        <f>'Source Data'!O511</f>
        <v>1240044</v>
      </c>
      <c r="G511" s="39">
        <f>'Source Data'!U511</f>
        <v>1298855</v>
      </c>
      <c r="H511" s="39">
        <f>'Source Data'!AA511</f>
        <v>1434951</v>
      </c>
      <c r="I511" s="39">
        <f>'Source Data'!AG511</f>
        <v>1692602</v>
      </c>
      <c r="J511" s="39">
        <f>'Source Data'!AM511</f>
        <v>2035217</v>
      </c>
      <c r="K511" s="64">
        <f>'Source Data'!AS511</f>
        <v>2043054</v>
      </c>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row>
    <row r="512" spans="1:47" ht="20" customHeight="1">
      <c r="A512" s="48" t="s">
        <v>780</v>
      </c>
      <c r="B512" s="49">
        <v>163904</v>
      </c>
      <c r="C512" s="50" t="s">
        <v>496</v>
      </c>
      <c r="D512" s="50" t="s">
        <v>79</v>
      </c>
      <c r="E512" s="50" t="s">
        <v>74</v>
      </c>
      <c r="F512" s="39">
        <f>'Source Data'!O512</f>
        <v>2435642</v>
      </c>
      <c r="G512" s="39">
        <f>'Source Data'!U512</f>
        <v>2443474</v>
      </c>
      <c r="H512" s="39">
        <f>'Source Data'!AA512</f>
        <v>2725313</v>
      </c>
      <c r="I512" s="39">
        <f>'Source Data'!AG512</f>
        <v>2683009</v>
      </c>
      <c r="J512" s="39">
        <f>'Source Data'!AM512</f>
        <v>2991566</v>
      </c>
      <c r="K512" s="64">
        <f>'Source Data'!AS512</f>
        <v>3084446</v>
      </c>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row>
    <row r="513" spans="1:47" ht="20" customHeight="1">
      <c r="A513" s="48" t="s">
        <v>781</v>
      </c>
      <c r="B513" s="49">
        <v>74907</v>
      </c>
      <c r="C513" s="50" t="s">
        <v>256</v>
      </c>
      <c r="D513" s="50" t="s">
        <v>79</v>
      </c>
      <c r="E513" s="50" t="s">
        <v>74</v>
      </c>
      <c r="F513" s="39">
        <f>'Source Data'!O513</f>
        <v>797145</v>
      </c>
      <c r="G513" s="39">
        <f>'Source Data'!U513</f>
        <v>894331</v>
      </c>
      <c r="H513" s="39">
        <f>'Source Data'!AA513</f>
        <v>1031483</v>
      </c>
      <c r="I513" s="39">
        <f>'Source Data'!AG513</f>
        <v>1137896</v>
      </c>
      <c r="J513" s="39">
        <f>'Source Data'!AM513</f>
        <v>1485321</v>
      </c>
      <c r="K513" s="64">
        <f>'Source Data'!AS513</f>
        <v>1571915</v>
      </c>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row>
    <row r="514" spans="1:47" ht="20" customHeight="1">
      <c r="A514" s="48" t="s">
        <v>782</v>
      </c>
      <c r="B514" s="49">
        <v>19902</v>
      </c>
      <c r="C514" s="50" t="s">
        <v>512</v>
      </c>
      <c r="D514" s="50" t="s">
        <v>79</v>
      </c>
      <c r="E514" s="50" t="s">
        <v>74</v>
      </c>
      <c r="F514" s="39">
        <f>'Source Data'!O514</f>
        <v>1053736</v>
      </c>
      <c r="G514" s="39">
        <f>'Source Data'!U514</f>
        <v>1184640</v>
      </c>
      <c r="H514" s="39">
        <f>'Source Data'!AA514</f>
        <v>1389411</v>
      </c>
      <c r="I514" s="39">
        <f>'Source Data'!AG514</f>
        <v>1515167</v>
      </c>
      <c r="J514" s="39">
        <f>'Source Data'!AM514</f>
        <v>1545323</v>
      </c>
      <c r="K514" s="64">
        <f>'Source Data'!AS514</f>
        <v>1632048</v>
      </c>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row>
    <row r="515" spans="1:47" ht="20" customHeight="1">
      <c r="A515" s="48" t="s">
        <v>783</v>
      </c>
      <c r="B515" s="49">
        <v>108802</v>
      </c>
      <c r="C515" s="50" t="s">
        <v>291</v>
      </c>
      <c r="D515" s="50" t="s">
        <v>71</v>
      </c>
      <c r="E515" s="50" t="s">
        <v>74</v>
      </c>
      <c r="F515" s="39">
        <f>'Source Data'!O515</f>
        <v>1966315</v>
      </c>
      <c r="G515" s="39">
        <f>'Source Data'!U515</f>
        <v>2063591</v>
      </c>
      <c r="H515" s="39">
        <f>'Source Data'!AA515</f>
        <v>2092601</v>
      </c>
      <c r="I515" s="39">
        <f>'Source Data'!AG515</f>
        <v>2214012</v>
      </c>
      <c r="J515" s="39">
        <f>'Source Data'!AM515</f>
        <v>2252085</v>
      </c>
      <c r="K515" s="64">
        <f>'Source Data'!AS515</f>
        <v>2227279</v>
      </c>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row>
    <row r="516" spans="1:47" ht="20" customHeight="1">
      <c r="A516" s="48" t="s">
        <v>784</v>
      </c>
      <c r="B516" s="49">
        <v>101878</v>
      </c>
      <c r="C516" s="50" t="s">
        <v>76</v>
      </c>
      <c r="D516" s="50" t="s">
        <v>71</v>
      </c>
      <c r="E516" s="50" t="s">
        <v>292</v>
      </c>
      <c r="F516" s="39">
        <f>'Source Data'!O516</f>
        <v>0</v>
      </c>
      <c r="G516" s="39">
        <f>'Source Data'!U516</f>
        <v>79005</v>
      </c>
      <c r="H516" s="39">
        <f>'Source Data'!AA516</f>
        <v>253648</v>
      </c>
      <c r="I516" s="39">
        <f>'Source Data'!AG516</f>
        <v>353777</v>
      </c>
      <c r="J516" s="39">
        <f>'Source Data'!AM516</f>
        <v>798953</v>
      </c>
      <c r="K516" s="64">
        <f>'Source Data'!AS516</f>
        <v>795340</v>
      </c>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row>
    <row r="517" spans="1:47" ht="20" customHeight="1">
      <c r="A517" s="48" t="s">
        <v>785</v>
      </c>
      <c r="B517" s="49">
        <v>101828</v>
      </c>
      <c r="C517" s="50" t="s">
        <v>76</v>
      </c>
      <c r="D517" s="50" t="s">
        <v>71</v>
      </c>
      <c r="E517" s="50" t="s">
        <v>74</v>
      </c>
      <c r="F517" s="39">
        <f>'Source Data'!O517</f>
        <v>2194312</v>
      </c>
      <c r="G517" s="39">
        <f>'Source Data'!U517</f>
        <v>1533113</v>
      </c>
      <c r="H517" s="39">
        <f>'Source Data'!AA517</f>
        <v>1362460</v>
      </c>
      <c r="I517" s="39">
        <f>'Source Data'!AG517</f>
        <v>1648994</v>
      </c>
      <c r="J517" s="39">
        <f>'Source Data'!AM517</f>
        <v>3177251</v>
      </c>
      <c r="K517" s="64">
        <f>'Source Data'!AS517</f>
        <v>2943767</v>
      </c>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row>
    <row r="518" spans="1:47" ht="20" customHeight="1">
      <c r="A518" s="48" t="s">
        <v>786</v>
      </c>
      <c r="B518" s="49">
        <v>101821</v>
      </c>
      <c r="C518" s="50" t="s">
        <v>76</v>
      </c>
      <c r="D518" s="50" t="s">
        <v>71</v>
      </c>
      <c r="E518" s="50" t="s">
        <v>74</v>
      </c>
      <c r="F518" s="39">
        <f>'Source Data'!O518</f>
        <v>193035</v>
      </c>
      <c r="G518" s="39">
        <f>'Source Data'!U518</f>
        <v>181020</v>
      </c>
      <c r="H518" s="39">
        <f>'Source Data'!AA518</f>
        <v>233668</v>
      </c>
      <c r="I518" s="39">
        <f>'Source Data'!AG518</f>
        <v>228698</v>
      </c>
      <c r="J518" s="39">
        <f>'Source Data'!AM518</f>
        <v>232548</v>
      </c>
      <c r="K518" s="64">
        <f>'Source Data'!AS518</f>
        <v>208425</v>
      </c>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row>
    <row r="519" spans="1:47" ht="20" customHeight="1">
      <c r="A519" s="48" t="s">
        <v>787</v>
      </c>
      <c r="B519" s="49">
        <v>101912</v>
      </c>
      <c r="C519" s="50" t="s">
        <v>76</v>
      </c>
      <c r="D519" s="50" t="s">
        <v>79</v>
      </c>
      <c r="E519" s="50" t="s">
        <v>74</v>
      </c>
      <c r="F519" s="39">
        <f>'Source Data'!O519</f>
        <v>306735624</v>
      </c>
      <c r="G519" s="39">
        <f>'Source Data'!U519</f>
        <v>318931752</v>
      </c>
      <c r="H519" s="39">
        <f>'Source Data'!AA519</f>
        <v>340044880</v>
      </c>
      <c r="I519" s="39">
        <f>'Source Data'!AG519</f>
        <v>367887084</v>
      </c>
      <c r="J519" s="39">
        <f>'Source Data'!AM519</f>
        <v>392427605</v>
      </c>
      <c r="K519" s="64">
        <f>'Source Data'!AS519</f>
        <v>374366503</v>
      </c>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row>
    <row r="520" spans="1:47" ht="20" customHeight="1">
      <c r="A520" s="48" t="s">
        <v>788</v>
      </c>
      <c r="B520" s="49">
        <v>91905</v>
      </c>
      <c r="C520" s="50" t="s">
        <v>210</v>
      </c>
      <c r="D520" s="50" t="s">
        <v>79</v>
      </c>
      <c r="E520" s="50" t="s">
        <v>74</v>
      </c>
      <c r="F520" s="39">
        <f>'Source Data'!O520</f>
        <v>1818123</v>
      </c>
      <c r="G520" s="39">
        <f>'Source Data'!U520</f>
        <v>1887974</v>
      </c>
      <c r="H520" s="39">
        <f>'Source Data'!AA520</f>
        <v>2175235</v>
      </c>
      <c r="I520" s="39">
        <f>'Source Data'!AG520</f>
        <v>2264806</v>
      </c>
      <c r="J520" s="39">
        <f>'Source Data'!AM520</f>
        <v>2534422</v>
      </c>
      <c r="K520" s="64">
        <f>'Source Data'!AS520</f>
        <v>2532540</v>
      </c>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row>
    <row r="521" spans="1:47" ht="20" customHeight="1">
      <c r="A521" s="48" t="s">
        <v>789</v>
      </c>
      <c r="B521" s="49">
        <v>19913</v>
      </c>
      <c r="C521" s="50" t="s">
        <v>512</v>
      </c>
      <c r="D521" s="50" t="s">
        <v>79</v>
      </c>
      <c r="E521" s="50" t="s">
        <v>74</v>
      </c>
      <c r="F521" s="39">
        <f>'Source Data'!O521</f>
        <v>120672</v>
      </c>
      <c r="G521" s="39">
        <f>'Source Data'!U521</f>
        <v>152345</v>
      </c>
      <c r="H521" s="39">
        <f>'Source Data'!AA521</f>
        <v>179648</v>
      </c>
      <c r="I521" s="39">
        <f>'Source Data'!AG521</f>
        <v>237131</v>
      </c>
      <c r="J521" s="39">
        <f>'Source Data'!AM521</f>
        <v>153394</v>
      </c>
      <c r="K521" s="64">
        <f>'Source Data'!AS521</f>
        <v>169140</v>
      </c>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row>
    <row r="522" spans="1:47" ht="20" customHeight="1">
      <c r="A522" s="48" t="s">
        <v>789</v>
      </c>
      <c r="B522" s="49">
        <v>109905</v>
      </c>
      <c r="C522" s="50" t="s">
        <v>78</v>
      </c>
      <c r="D522" s="50" t="s">
        <v>79</v>
      </c>
      <c r="E522" s="50" t="s">
        <v>74</v>
      </c>
      <c r="F522" s="39">
        <f>'Source Data'!O522</f>
        <v>633580</v>
      </c>
      <c r="G522" s="39">
        <f>'Source Data'!U522</f>
        <v>817599</v>
      </c>
      <c r="H522" s="39">
        <f>'Source Data'!AA522</f>
        <v>761733</v>
      </c>
      <c r="I522" s="39">
        <f>'Source Data'!AG522</f>
        <v>791920</v>
      </c>
      <c r="J522" s="39">
        <f>'Source Data'!AM522</f>
        <v>900735</v>
      </c>
      <c r="K522" s="64">
        <f>'Source Data'!AS522</f>
        <v>921506</v>
      </c>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row>
    <row r="523" spans="1:47" ht="20" customHeight="1">
      <c r="A523" s="48" t="s">
        <v>790</v>
      </c>
      <c r="B523" s="49">
        <v>72908</v>
      </c>
      <c r="C523" s="50" t="s">
        <v>247</v>
      </c>
      <c r="D523" s="50" t="s">
        <v>79</v>
      </c>
      <c r="E523" s="50" t="s">
        <v>74</v>
      </c>
      <c r="F523" s="39">
        <f>'Source Data'!O523</f>
        <v>290730</v>
      </c>
      <c r="G523" s="39">
        <f>'Source Data'!U523</f>
        <v>400829</v>
      </c>
      <c r="H523" s="39">
        <f>'Source Data'!AA523</f>
        <v>448159</v>
      </c>
      <c r="I523" s="39">
        <f>'Source Data'!AG523</f>
        <v>497396</v>
      </c>
      <c r="J523" s="39">
        <f>'Source Data'!AM523</f>
        <v>494567</v>
      </c>
      <c r="K523" s="64">
        <f>'Source Data'!AS523</f>
        <v>545407</v>
      </c>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row>
    <row r="524" spans="1:47" ht="20" customHeight="1">
      <c r="A524" s="48" t="s">
        <v>791</v>
      </c>
      <c r="B524" s="49">
        <v>3902</v>
      </c>
      <c r="C524" s="50" t="s">
        <v>374</v>
      </c>
      <c r="D524" s="50" t="s">
        <v>79</v>
      </c>
      <c r="E524" s="50" t="s">
        <v>74</v>
      </c>
      <c r="F524" s="39">
        <f>'Source Data'!O524</f>
        <v>3603962</v>
      </c>
      <c r="G524" s="39">
        <f>'Source Data'!U524</f>
        <v>3719685</v>
      </c>
      <c r="H524" s="39">
        <f>'Source Data'!AA524</f>
        <v>4007374</v>
      </c>
      <c r="I524" s="39">
        <f>'Source Data'!AG524</f>
        <v>4385494</v>
      </c>
      <c r="J524" s="39">
        <f>'Source Data'!AM524</f>
        <v>4522999</v>
      </c>
      <c r="K524" s="64">
        <f>'Source Data'!AS524</f>
        <v>4660961</v>
      </c>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row>
    <row r="525" spans="1:47" ht="20" customHeight="1">
      <c r="A525" s="48" t="s">
        <v>792</v>
      </c>
      <c r="B525" s="49">
        <v>101925</v>
      </c>
      <c r="C525" s="50" t="s">
        <v>76</v>
      </c>
      <c r="D525" s="50" t="s">
        <v>79</v>
      </c>
      <c r="E525" s="50" t="s">
        <v>74</v>
      </c>
      <c r="F525" s="39">
        <f>'Source Data'!O525</f>
        <v>4893250</v>
      </c>
      <c r="G525" s="39">
        <f>'Source Data'!U525</f>
        <v>5813184</v>
      </c>
      <c r="H525" s="39">
        <f>'Source Data'!AA525</f>
        <v>6380879</v>
      </c>
      <c r="I525" s="39">
        <f>'Source Data'!AG525</f>
        <v>7505186</v>
      </c>
      <c r="J525" s="39">
        <f>'Source Data'!AM525</f>
        <v>7586549</v>
      </c>
      <c r="K525" s="64">
        <f>'Source Data'!AS525</f>
        <v>6993978</v>
      </c>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row>
    <row r="526" spans="1:47" ht="20" customHeight="1">
      <c r="A526" s="48" t="s">
        <v>793</v>
      </c>
      <c r="B526" s="49">
        <v>34903</v>
      </c>
      <c r="C526" s="50" t="s">
        <v>165</v>
      </c>
      <c r="D526" s="50" t="s">
        <v>79</v>
      </c>
      <c r="E526" s="50" t="s">
        <v>74</v>
      </c>
      <c r="F526" s="39">
        <f>'Source Data'!O526</f>
        <v>1484643</v>
      </c>
      <c r="G526" s="39">
        <f>'Source Data'!U526</f>
        <v>1595905</v>
      </c>
      <c r="H526" s="39">
        <f>'Source Data'!AA526</f>
        <v>1868726</v>
      </c>
      <c r="I526" s="39">
        <f>'Source Data'!AG526</f>
        <v>2065525</v>
      </c>
      <c r="J526" s="39">
        <f>'Source Data'!AM526</f>
        <v>1980269</v>
      </c>
      <c r="K526" s="64">
        <f>'Source Data'!AS526</f>
        <v>1952190</v>
      </c>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row>
    <row r="527" spans="1:47" ht="20" customHeight="1">
      <c r="A527" s="48" t="s">
        <v>794</v>
      </c>
      <c r="B527" s="49">
        <v>146905</v>
      </c>
      <c r="C527" s="50" t="s">
        <v>413</v>
      </c>
      <c r="D527" s="50" t="s">
        <v>79</v>
      </c>
      <c r="E527" s="50" t="s">
        <v>74</v>
      </c>
      <c r="F527" s="39">
        <f>'Source Data'!O527</f>
        <v>1301292</v>
      </c>
      <c r="G527" s="39">
        <f>'Source Data'!U527</f>
        <v>1223982</v>
      </c>
      <c r="H527" s="39">
        <f>'Source Data'!AA527</f>
        <v>1349538</v>
      </c>
      <c r="I527" s="39">
        <f>'Source Data'!AG527</f>
        <v>1455342</v>
      </c>
      <c r="J527" s="39">
        <f>'Source Data'!AM527</f>
        <v>1470274</v>
      </c>
      <c r="K527" s="64">
        <f>'Source Data'!AS527</f>
        <v>1509937</v>
      </c>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row>
    <row r="528" spans="1:47" ht="20" customHeight="1">
      <c r="A528" s="48" t="s">
        <v>795</v>
      </c>
      <c r="B528" s="49">
        <v>101913</v>
      </c>
      <c r="C528" s="50" t="s">
        <v>76</v>
      </c>
      <c r="D528" s="50" t="s">
        <v>79</v>
      </c>
      <c r="E528" s="50" t="s">
        <v>74</v>
      </c>
      <c r="F528" s="39">
        <f>'Source Data'!O528</f>
        <v>53480888</v>
      </c>
      <c r="G528" s="39">
        <f>'Source Data'!U528</f>
        <v>58443168</v>
      </c>
      <c r="H528" s="39">
        <f>'Source Data'!AA528</f>
        <v>66841523</v>
      </c>
      <c r="I528" s="39">
        <f>'Source Data'!AG528</f>
        <v>70370768</v>
      </c>
      <c r="J528" s="39">
        <f>'Source Data'!AM528</f>
        <v>77246618</v>
      </c>
      <c r="K528" s="64">
        <f>'Source Data'!AS528</f>
        <v>78147502</v>
      </c>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row>
    <row r="529" spans="1:47" ht="20" customHeight="1">
      <c r="A529" s="48" t="s">
        <v>796</v>
      </c>
      <c r="B529" s="49">
        <v>133902</v>
      </c>
      <c r="C529" s="50" t="s">
        <v>369</v>
      </c>
      <c r="D529" s="50" t="s">
        <v>79</v>
      </c>
      <c r="E529" s="50" t="s">
        <v>74</v>
      </c>
      <c r="F529" s="39">
        <f>'Source Data'!O529</f>
        <v>428971</v>
      </c>
      <c r="G529" s="39">
        <f>'Source Data'!U529</f>
        <v>412934</v>
      </c>
      <c r="H529" s="39">
        <f>'Source Data'!AA529</f>
        <v>481213</v>
      </c>
      <c r="I529" s="39">
        <f>'Source Data'!AG529</f>
        <v>512837</v>
      </c>
      <c r="J529" s="39">
        <f>'Source Data'!AM529</f>
        <v>508825</v>
      </c>
      <c r="K529" s="64">
        <f>'Source Data'!AS529</f>
        <v>561621</v>
      </c>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row>
    <row r="530" spans="1:47" ht="20" customHeight="1">
      <c r="A530" s="48" t="s">
        <v>797</v>
      </c>
      <c r="B530" s="49">
        <v>3904</v>
      </c>
      <c r="C530" s="50" t="s">
        <v>374</v>
      </c>
      <c r="D530" s="50" t="s">
        <v>79</v>
      </c>
      <c r="E530" s="50" t="s">
        <v>74</v>
      </c>
      <c r="F530" s="39">
        <f>'Source Data'!O530</f>
        <v>2030320</v>
      </c>
      <c r="G530" s="39">
        <f>'Source Data'!U530</f>
        <v>2083140</v>
      </c>
      <c r="H530" s="39">
        <f>'Source Data'!AA530</f>
        <v>2419577</v>
      </c>
      <c r="I530" s="39">
        <f>'Source Data'!AG530</f>
        <v>2498344</v>
      </c>
      <c r="J530" s="39">
        <f>'Source Data'!AM530</f>
        <v>2747311</v>
      </c>
      <c r="K530" s="64">
        <f>'Source Data'!AS530</f>
        <v>2677045</v>
      </c>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row>
    <row r="531" spans="1:47" ht="20" customHeight="1">
      <c r="A531" s="48" t="s">
        <v>798</v>
      </c>
      <c r="B531" s="49">
        <v>236902</v>
      </c>
      <c r="C531" s="50" t="s">
        <v>799</v>
      </c>
      <c r="D531" s="50" t="s">
        <v>79</v>
      </c>
      <c r="E531" s="50" t="s">
        <v>74</v>
      </c>
      <c r="F531" s="39">
        <f>'Source Data'!O531</f>
        <v>8423066</v>
      </c>
      <c r="G531" s="39">
        <f>'Source Data'!U531</f>
        <v>9119527</v>
      </c>
      <c r="H531" s="39">
        <f>'Source Data'!AA531</f>
        <v>9367865</v>
      </c>
      <c r="I531" s="39">
        <f>'Source Data'!AG531</f>
        <v>9959685</v>
      </c>
      <c r="J531" s="39">
        <f>'Source Data'!AM531</f>
        <v>10285802</v>
      </c>
      <c r="K531" s="64">
        <f>'Source Data'!AS531</f>
        <v>11564837</v>
      </c>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row>
    <row r="532" spans="1:47" ht="20" customHeight="1">
      <c r="A532" s="48" t="s">
        <v>800</v>
      </c>
      <c r="B532" s="49">
        <v>220916</v>
      </c>
      <c r="C532" s="50" t="s">
        <v>91</v>
      </c>
      <c r="D532" s="50" t="s">
        <v>79</v>
      </c>
      <c r="E532" s="50" t="s">
        <v>74</v>
      </c>
      <c r="F532" s="39">
        <f>'Source Data'!O532</f>
        <v>23035726</v>
      </c>
      <c r="G532" s="39">
        <f>'Source Data'!U532</f>
        <v>23933519</v>
      </c>
      <c r="H532" s="39">
        <f>'Source Data'!AA532</f>
        <v>26265105</v>
      </c>
      <c r="I532" s="39">
        <f>'Source Data'!AG532</f>
        <v>28587876</v>
      </c>
      <c r="J532" s="39">
        <f>'Source Data'!AM532</f>
        <v>31214697</v>
      </c>
      <c r="K532" s="64">
        <f>'Source Data'!AS532</f>
        <v>32692570</v>
      </c>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row>
    <row r="533" spans="1:47" ht="20" customHeight="1">
      <c r="A533" s="48" t="s">
        <v>801</v>
      </c>
      <c r="B533" s="49">
        <v>246906</v>
      </c>
      <c r="C533" s="50" t="s">
        <v>464</v>
      </c>
      <c r="D533" s="50" t="s">
        <v>79</v>
      </c>
      <c r="E533" s="50" t="s">
        <v>74</v>
      </c>
      <c r="F533" s="39">
        <f>'Source Data'!O533</f>
        <v>9282154</v>
      </c>
      <c r="G533" s="39">
        <f>'Source Data'!U533</f>
        <v>12986386</v>
      </c>
      <c r="H533" s="39">
        <f>'Source Data'!AA533</f>
        <v>15815573</v>
      </c>
      <c r="I533" s="39">
        <f>'Source Data'!AG533</f>
        <v>17486665</v>
      </c>
      <c r="J533" s="39">
        <f>'Source Data'!AM533</f>
        <v>19387762</v>
      </c>
      <c r="K533" s="64">
        <f>'Source Data'!AS533</f>
        <v>19530625</v>
      </c>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row>
    <row r="534" spans="1:47" ht="20" customHeight="1">
      <c r="A534" s="48" t="s">
        <v>802</v>
      </c>
      <c r="B534" s="49">
        <v>152910</v>
      </c>
      <c r="C534" s="50" t="s">
        <v>221</v>
      </c>
      <c r="D534" s="50" t="s">
        <v>79</v>
      </c>
      <c r="E534" s="50" t="s">
        <v>74</v>
      </c>
      <c r="F534" s="39">
        <f>'Source Data'!O534</f>
        <v>996404</v>
      </c>
      <c r="G534" s="39">
        <f>'Source Data'!U534</f>
        <v>1059603</v>
      </c>
      <c r="H534" s="39">
        <f>'Source Data'!AA534</f>
        <v>1115089</v>
      </c>
      <c r="I534" s="39">
        <f>'Source Data'!AG534</f>
        <v>1324605</v>
      </c>
      <c r="J534" s="39">
        <f>'Source Data'!AM534</f>
        <v>1366782</v>
      </c>
      <c r="K534" s="64">
        <f>'Source Data'!AS534</f>
        <v>1329130</v>
      </c>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row>
    <row r="535" spans="1:47" ht="20" customHeight="1">
      <c r="A535" s="48" t="s">
        <v>803</v>
      </c>
      <c r="B535" s="49">
        <v>108807</v>
      </c>
      <c r="C535" s="50" t="s">
        <v>291</v>
      </c>
      <c r="D535" s="50" t="s">
        <v>71</v>
      </c>
      <c r="E535" s="50" t="s">
        <v>74</v>
      </c>
      <c r="F535" s="39">
        <f>'Source Data'!O535</f>
        <v>87218993</v>
      </c>
      <c r="G535" s="39">
        <f>'Source Data'!U535</f>
        <v>101730279</v>
      </c>
      <c r="H535" s="39">
        <f>'Source Data'!AA535</f>
        <v>132132994</v>
      </c>
      <c r="I535" s="39">
        <f>'Source Data'!AG535</f>
        <v>141634568</v>
      </c>
      <c r="J535" s="39">
        <f>'Source Data'!AM535</f>
        <v>147280939</v>
      </c>
      <c r="K535" s="64">
        <f>'Source Data'!AS535</f>
        <v>157373926</v>
      </c>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row>
    <row r="536" spans="1:47" ht="20" customHeight="1">
      <c r="A536" s="48" t="s">
        <v>804</v>
      </c>
      <c r="B536" s="49">
        <v>43801</v>
      </c>
      <c r="C536" s="50" t="s">
        <v>112</v>
      </c>
      <c r="D536" s="50" t="s">
        <v>71</v>
      </c>
      <c r="E536" s="50" t="s">
        <v>74</v>
      </c>
      <c r="F536" s="39">
        <f>'Source Data'!O536</f>
        <v>1889154</v>
      </c>
      <c r="G536" s="39">
        <f>'Source Data'!U536</f>
        <v>2123148</v>
      </c>
      <c r="H536" s="39">
        <f>'Source Data'!AA536</f>
        <v>2282313</v>
      </c>
      <c r="I536" s="39">
        <f>'Source Data'!AG536</f>
        <v>2663809</v>
      </c>
      <c r="J536" s="39">
        <f>'Source Data'!AM536</f>
        <v>2378436</v>
      </c>
      <c r="K536" s="64">
        <f>'Source Data'!AS536</f>
        <v>2465025</v>
      </c>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row>
    <row r="537" spans="1:47" ht="20" customHeight="1">
      <c r="A537" s="48" t="s">
        <v>805</v>
      </c>
      <c r="B537" s="49">
        <v>43802</v>
      </c>
      <c r="C537" s="50" t="s">
        <v>112</v>
      </c>
      <c r="D537" s="50" t="s">
        <v>71</v>
      </c>
      <c r="E537" s="50" t="s">
        <v>74</v>
      </c>
      <c r="F537" s="39">
        <f>'Source Data'!O537</f>
        <v>191057</v>
      </c>
      <c r="G537" s="39">
        <f>'Source Data'!U537</f>
        <v>332743</v>
      </c>
      <c r="H537" s="39">
        <f>'Source Data'!AA537</f>
        <v>357639</v>
      </c>
      <c r="I537" s="39">
        <f>'Source Data'!AG537</f>
        <v>347425</v>
      </c>
      <c r="J537" s="39">
        <f>'Source Data'!AM537</f>
        <v>361865</v>
      </c>
      <c r="K537" s="64">
        <f>'Source Data'!AS537</f>
        <v>428993</v>
      </c>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row>
    <row r="538" spans="1:47" ht="20" customHeight="1">
      <c r="A538" s="48" t="s">
        <v>806</v>
      </c>
      <c r="B538" s="49">
        <v>120905</v>
      </c>
      <c r="C538" s="50" t="s">
        <v>571</v>
      </c>
      <c r="D538" s="50" t="s">
        <v>79</v>
      </c>
      <c r="E538" s="50" t="s">
        <v>74</v>
      </c>
      <c r="F538" s="39">
        <f>'Source Data'!O538</f>
        <v>2317595</v>
      </c>
      <c r="G538" s="39">
        <f>'Source Data'!U538</f>
        <v>2459936</v>
      </c>
      <c r="H538" s="39">
        <f>'Source Data'!AA538</f>
        <v>2723149</v>
      </c>
      <c r="I538" s="39">
        <f>'Source Data'!AG538</f>
        <v>2872310</v>
      </c>
      <c r="J538" s="39">
        <f>'Source Data'!AM538</f>
        <v>3001138</v>
      </c>
      <c r="K538" s="64">
        <f>'Source Data'!AS538</f>
        <v>2808575</v>
      </c>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row>
    <row r="539" spans="1:47" ht="20" customHeight="1">
      <c r="A539" s="48" t="s">
        <v>807</v>
      </c>
      <c r="B539" s="49">
        <v>205903</v>
      </c>
      <c r="C539" s="50" t="s">
        <v>148</v>
      </c>
      <c r="D539" s="50" t="s">
        <v>79</v>
      </c>
      <c r="E539" s="50" t="s">
        <v>74</v>
      </c>
      <c r="F539" s="39">
        <f>'Source Data'!O539</f>
        <v>2540831</v>
      </c>
      <c r="G539" s="39">
        <f>'Source Data'!U539</f>
        <v>2941231</v>
      </c>
      <c r="H539" s="39">
        <f>'Source Data'!AA539</f>
        <v>3269218</v>
      </c>
      <c r="I539" s="39">
        <f>'Source Data'!AG539</f>
        <v>4337226</v>
      </c>
      <c r="J539" s="39">
        <f>'Source Data'!AM539</f>
        <v>5478906</v>
      </c>
      <c r="K539" s="64">
        <f>'Source Data'!AS539</f>
        <v>5099571</v>
      </c>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row>
    <row r="540" spans="1:47" ht="20" customHeight="1">
      <c r="A540" s="48" t="s">
        <v>808</v>
      </c>
      <c r="B540" s="49">
        <v>133904</v>
      </c>
      <c r="C540" s="50" t="s">
        <v>369</v>
      </c>
      <c r="D540" s="50" t="s">
        <v>79</v>
      </c>
      <c r="E540" s="50" t="s">
        <v>74</v>
      </c>
      <c r="F540" s="39">
        <f>'Source Data'!O540</f>
        <v>2054353</v>
      </c>
      <c r="G540" s="39">
        <f>'Source Data'!U540</f>
        <v>2216094</v>
      </c>
      <c r="H540" s="39">
        <f>'Source Data'!AA540</f>
        <v>2449135</v>
      </c>
      <c r="I540" s="39">
        <f>'Source Data'!AG540</f>
        <v>2509599</v>
      </c>
      <c r="J540" s="39">
        <f>'Source Data'!AM540</f>
        <v>2769966</v>
      </c>
      <c r="K540" s="64">
        <f>'Source Data'!AS540</f>
        <v>2828336</v>
      </c>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row>
    <row r="541" spans="1:47" ht="20" customHeight="1">
      <c r="A541" s="48" t="s">
        <v>809</v>
      </c>
      <c r="B541" s="49">
        <v>15808</v>
      </c>
      <c r="C541" s="50" t="s">
        <v>99</v>
      </c>
      <c r="D541" s="50" t="s">
        <v>71</v>
      </c>
      <c r="E541" s="50" t="s">
        <v>74</v>
      </c>
      <c r="F541" s="39">
        <f>'Source Data'!O541</f>
        <v>1790302</v>
      </c>
      <c r="G541" s="39">
        <f>'Source Data'!U541</f>
        <v>1345693</v>
      </c>
      <c r="H541" s="39">
        <f>'Source Data'!AA541</f>
        <v>1735921</v>
      </c>
      <c r="I541" s="39">
        <f>'Source Data'!AG541</f>
        <v>1887571</v>
      </c>
      <c r="J541" s="39">
        <f>'Source Data'!AM541</f>
        <v>1843939</v>
      </c>
      <c r="K541" s="64">
        <f>'Source Data'!AS541</f>
        <v>1853553</v>
      </c>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row>
    <row r="542" spans="1:47" ht="20" customHeight="1">
      <c r="A542" s="48" t="s">
        <v>810</v>
      </c>
      <c r="B542" s="49">
        <v>57830</v>
      </c>
      <c r="C542" s="50" t="s">
        <v>70</v>
      </c>
      <c r="D542" s="50" t="s">
        <v>71</v>
      </c>
      <c r="E542" s="50" t="s">
        <v>74</v>
      </c>
      <c r="F542" s="39">
        <f>'Source Data'!O542</f>
        <v>1719515</v>
      </c>
      <c r="G542" s="39">
        <f>'Source Data'!U542</f>
        <v>1711005</v>
      </c>
      <c r="H542" s="39">
        <f>'Source Data'!AA542</f>
        <v>1902880</v>
      </c>
      <c r="I542" s="39">
        <f>'Source Data'!AG542</f>
        <v>2026572</v>
      </c>
      <c r="J542" s="39">
        <f>'Source Data'!AM542</f>
        <v>2347824</v>
      </c>
      <c r="K542" s="64">
        <f>'Source Data'!AS542</f>
        <v>2306764</v>
      </c>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row>
    <row r="543" spans="1:47" ht="20" customHeight="1">
      <c r="A543" s="48" t="s">
        <v>811</v>
      </c>
      <c r="B543" s="49">
        <v>57848</v>
      </c>
      <c r="C543" s="50" t="s">
        <v>70</v>
      </c>
      <c r="D543" s="50" t="s">
        <v>71</v>
      </c>
      <c r="E543" s="50" t="s">
        <v>74</v>
      </c>
      <c r="F543" s="39">
        <f>'Source Data'!O543</f>
        <v>30542306</v>
      </c>
      <c r="G543" s="39">
        <f>'Source Data'!U543</f>
        <v>20688653</v>
      </c>
      <c r="H543" s="39">
        <f>'Source Data'!AA543</f>
        <v>23275208</v>
      </c>
      <c r="I543" s="39">
        <f>'Source Data'!AG543</f>
        <v>27795141</v>
      </c>
      <c r="J543" s="39">
        <f>'Source Data'!AM543</f>
        <v>36397235</v>
      </c>
      <c r="K543" s="64">
        <f>'Source Data'!AS543</f>
        <v>42788649</v>
      </c>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row>
    <row r="544" spans="1:47" ht="20" customHeight="1">
      <c r="A544" s="48" t="s">
        <v>812</v>
      </c>
      <c r="B544" s="49">
        <v>93903</v>
      </c>
      <c r="C544" s="50" t="s">
        <v>133</v>
      </c>
      <c r="D544" s="50" t="s">
        <v>79</v>
      </c>
      <c r="E544" s="50" t="s">
        <v>74</v>
      </c>
      <c r="F544" s="39">
        <f>'Source Data'!O544</f>
        <v>701675</v>
      </c>
      <c r="G544" s="39">
        <f>'Source Data'!U544</f>
        <v>762901</v>
      </c>
      <c r="H544" s="39">
        <f>'Source Data'!AA544</f>
        <v>938638</v>
      </c>
      <c r="I544" s="39">
        <f>'Source Data'!AG544</f>
        <v>1008035</v>
      </c>
      <c r="J544" s="39">
        <f>'Source Data'!AM544</f>
        <v>1040807</v>
      </c>
      <c r="K544" s="64">
        <f>'Source Data'!AS544</f>
        <v>1382513</v>
      </c>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row>
    <row r="545" spans="1:47" ht="20" customHeight="1">
      <c r="A545" s="48" t="s">
        <v>813</v>
      </c>
      <c r="B545" s="49">
        <v>243903</v>
      </c>
      <c r="C545" s="50" t="s">
        <v>322</v>
      </c>
      <c r="D545" s="50" t="s">
        <v>79</v>
      </c>
      <c r="E545" s="50" t="s">
        <v>74</v>
      </c>
      <c r="F545" s="39">
        <f>'Source Data'!O545</f>
        <v>2301297</v>
      </c>
      <c r="G545" s="39">
        <f>'Source Data'!U545</f>
        <v>2553116</v>
      </c>
      <c r="H545" s="39">
        <f>'Source Data'!AA545</f>
        <v>2776267</v>
      </c>
      <c r="I545" s="39">
        <f>'Source Data'!AG545</f>
        <v>2925386</v>
      </c>
      <c r="J545" s="39">
        <f>'Source Data'!AM545</f>
        <v>3384127</v>
      </c>
      <c r="K545" s="64">
        <f>'Source Data'!AS545</f>
        <v>3475747</v>
      </c>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row>
    <row r="546" spans="1:47" ht="20" customHeight="1">
      <c r="A546" s="48" t="s">
        <v>814</v>
      </c>
      <c r="B546" s="49">
        <v>208903</v>
      </c>
      <c r="C546" s="50" t="s">
        <v>767</v>
      </c>
      <c r="D546" s="50" t="s">
        <v>79</v>
      </c>
      <c r="E546" s="50" t="s">
        <v>74</v>
      </c>
      <c r="F546" s="39">
        <f>'Source Data'!O546</f>
        <v>482796</v>
      </c>
      <c r="G546" s="39">
        <f>'Source Data'!U546</f>
        <v>442876</v>
      </c>
      <c r="H546" s="39">
        <f>'Source Data'!AA546</f>
        <v>695820</v>
      </c>
      <c r="I546" s="39">
        <f>'Source Data'!AG546</f>
        <v>590387</v>
      </c>
      <c r="J546" s="39">
        <f>'Source Data'!AM546</f>
        <v>577266</v>
      </c>
      <c r="K546" s="64">
        <f>'Source Data'!AS546</f>
        <v>729356</v>
      </c>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row>
    <row r="547" spans="1:47" ht="20" customHeight="1">
      <c r="A547" s="48" t="s">
        <v>815</v>
      </c>
      <c r="B547" s="49">
        <v>186903</v>
      </c>
      <c r="C547" s="50" t="s">
        <v>316</v>
      </c>
      <c r="D547" s="50" t="s">
        <v>79</v>
      </c>
      <c r="E547" s="50" t="s">
        <v>74</v>
      </c>
      <c r="F547" s="39">
        <f>'Source Data'!O547</f>
        <v>1518627</v>
      </c>
      <c r="G547" s="39">
        <f>'Source Data'!U547</f>
        <v>1400756</v>
      </c>
      <c r="H547" s="39">
        <f>'Source Data'!AA547</f>
        <v>1309088</v>
      </c>
      <c r="I547" s="39">
        <f>'Source Data'!AG547</f>
        <v>1377990</v>
      </c>
      <c r="J547" s="39">
        <f>'Source Data'!AM547</f>
        <v>1348391</v>
      </c>
      <c r="K547" s="64">
        <f>'Source Data'!AS547</f>
        <v>1330545</v>
      </c>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row>
    <row r="548" spans="1:47" ht="20" customHeight="1">
      <c r="A548" s="48" t="s">
        <v>816</v>
      </c>
      <c r="B548" s="49">
        <v>18906</v>
      </c>
      <c r="C548" s="50" t="s">
        <v>415</v>
      </c>
      <c r="D548" s="50" t="s">
        <v>79</v>
      </c>
      <c r="E548" s="50" t="s">
        <v>74</v>
      </c>
      <c r="F548" s="39">
        <f>'Source Data'!O548</f>
        <v>225344</v>
      </c>
      <c r="G548" s="39">
        <f>'Source Data'!U548</f>
        <v>244653</v>
      </c>
      <c r="H548" s="39">
        <f>'Source Data'!AA548</f>
        <v>269637</v>
      </c>
      <c r="I548" s="39">
        <f>'Source Data'!AG548</f>
        <v>306888</v>
      </c>
      <c r="J548" s="39">
        <f>'Source Data'!AM548</f>
        <v>312139</v>
      </c>
      <c r="K548" s="64">
        <f>'Source Data'!AS548</f>
        <v>310564</v>
      </c>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row>
    <row r="549" spans="1:47" ht="20" customHeight="1">
      <c r="A549" s="48" t="s">
        <v>817</v>
      </c>
      <c r="B549" s="49">
        <v>118902</v>
      </c>
      <c r="C549" s="50" t="s">
        <v>818</v>
      </c>
      <c r="D549" s="50" t="s">
        <v>79</v>
      </c>
      <c r="E549" s="50" t="s">
        <v>74</v>
      </c>
      <c r="F549" s="39">
        <f>'Source Data'!O549</f>
        <v>900932</v>
      </c>
      <c r="G549" s="39">
        <f>'Source Data'!U549</f>
        <v>930792</v>
      </c>
      <c r="H549" s="39">
        <f>'Source Data'!AA549</f>
        <v>1091071</v>
      </c>
      <c r="I549" s="39">
        <f>'Source Data'!AG549</f>
        <v>1314499</v>
      </c>
      <c r="J549" s="39">
        <f>'Source Data'!AM549</f>
        <v>1198523</v>
      </c>
      <c r="K549" s="64">
        <f>'Source Data'!AS549</f>
        <v>1395765</v>
      </c>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row>
    <row r="550" spans="1:47" ht="20" customHeight="1">
      <c r="A550" s="48" t="s">
        <v>819</v>
      </c>
      <c r="B550" s="49">
        <v>57912</v>
      </c>
      <c r="C550" s="50" t="s">
        <v>70</v>
      </c>
      <c r="D550" s="50" t="s">
        <v>79</v>
      </c>
      <c r="E550" s="50" t="s">
        <v>74</v>
      </c>
      <c r="F550" s="39">
        <f>'Source Data'!O550</f>
        <v>44024211</v>
      </c>
      <c r="G550" s="39">
        <f>'Source Data'!U550</f>
        <v>50028542</v>
      </c>
      <c r="H550" s="39">
        <f>'Source Data'!AA550</f>
        <v>53558602</v>
      </c>
      <c r="I550" s="39">
        <f>'Source Data'!AG550</f>
        <v>50536304</v>
      </c>
      <c r="J550" s="39">
        <f>'Source Data'!AM550</f>
        <v>54368600</v>
      </c>
      <c r="K550" s="64">
        <f>'Source Data'!AS550</f>
        <v>53057810</v>
      </c>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row>
    <row r="551" spans="1:47" ht="20" customHeight="1">
      <c r="A551" s="48" t="s">
        <v>820</v>
      </c>
      <c r="B551" s="49">
        <v>70907</v>
      </c>
      <c r="C551" s="50" t="s">
        <v>174</v>
      </c>
      <c r="D551" s="50" t="s">
        <v>79</v>
      </c>
      <c r="E551" s="50" t="s">
        <v>74</v>
      </c>
      <c r="F551" s="39">
        <f>'Source Data'!O551</f>
        <v>1078641</v>
      </c>
      <c r="G551" s="39">
        <f>'Source Data'!U551</f>
        <v>1200396</v>
      </c>
      <c r="H551" s="39">
        <f>'Source Data'!AA551</f>
        <v>1258453</v>
      </c>
      <c r="I551" s="39">
        <f>'Source Data'!AG551</f>
        <v>1341670</v>
      </c>
      <c r="J551" s="39">
        <f>'Source Data'!AM551</f>
        <v>1415992</v>
      </c>
      <c r="K551" s="64">
        <f>'Source Data'!AS551</f>
        <v>1441967</v>
      </c>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row>
    <row r="552" spans="1:47" ht="20" customHeight="1">
      <c r="A552" s="48" t="s">
        <v>821</v>
      </c>
      <c r="B552" s="49">
        <v>109907</v>
      </c>
      <c r="C552" s="50" t="s">
        <v>78</v>
      </c>
      <c r="D552" s="50" t="s">
        <v>79</v>
      </c>
      <c r="E552" s="50" t="s">
        <v>74</v>
      </c>
      <c r="F552" s="39">
        <f>'Source Data'!O552</f>
        <v>925853</v>
      </c>
      <c r="G552" s="39">
        <f>'Source Data'!U552</f>
        <v>953485</v>
      </c>
      <c r="H552" s="39">
        <f>'Source Data'!AA552</f>
        <v>1065294</v>
      </c>
      <c r="I552" s="39">
        <f>'Source Data'!AG552</f>
        <v>1173863</v>
      </c>
      <c r="J552" s="39">
        <f>'Source Data'!AM552</f>
        <v>1329381</v>
      </c>
      <c r="K552" s="64">
        <f>'Source Data'!AS552</f>
        <v>1356519</v>
      </c>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row>
    <row r="553" spans="1:47" ht="20" customHeight="1">
      <c r="A553" s="48" t="s">
        <v>822</v>
      </c>
      <c r="B553" s="49">
        <v>119902</v>
      </c>
      <c r="C553" s="50" t="s">
        <v>312</v>
      </c>
      <c r="D553" s="50" t="s">
        <v>79</v>
      </c>
      <c r="E553" s="50" t="s">
        <v>74</v>
      </c>
      <c r="F553" s="39">
        <f>'Source Data'!O553</f>
        <v>1839120</v>
      </c>
      <c r="G553" s="39">
        <f>'Source Data'!U553</f>
        <v>1870056</v>
      </c>
      <c r="H553" s="39">
        <f>'Source Data'!AA553</f>
        <v>2093639</v>
      </c>
      <c r="I553" s="39">
        <f>'Source Data'!AG553</f>
        <v>2312312</v>
      </c>
      <c r="J553" s="39">
        <f>'Source Data'!AM553</f>
        <v>2599998</v>
      </c>
      <c r="K553" s="64">
        <f>'Source Data'!AS553</f>
        <v>2540333</v>
      </c>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row>
    <row r="554" spans="1:47" ht="20" customHeight="1">
      <c r="A554" s="48" t="s">
        <v>823</v>
      </c>
      <c r="B554" s="49">
        <v>37904</v>
      </c>
      <c r="C554" s="50" t="s">
        <v>116</v>
      </c>
      <c r="D554" s="50" t="s">
        <v>79</v>
      </c>
      <c r="E554" s="50" t="s">
        <v>74</v>
      </c>
      <c r="F554" s="39">
        <f>'Source Data'!O554</f>
        <v>6389672</v>
      </c>
      <c r="G554" s="39">
        <f>'Source Data'!U554</f>
        <v>6841373</v>
      </c>
      <c r="H554" s="39">
        <f>'Source Data'!AA554</f>
        <v>7433066</v>
      </c>
      <c r="I554" s="39">
        <f>'Source Data'!AG554</f>
        <v>7638148</v>
      </c>
      <c r="J554" s="39">
        <f>'Source Data'!AM554</f>
        <v>7732334</v>
      </c>
      <c r="K554" s="64">
        <f>'Source Data'!AS554</f>
        <v>8064841</v>
      </c>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row>
    <row r="555" spans="1:47" ht="20" customHeight="1">
      <c r="A555" s="48" t="s">
        <v>824</v>
      </c>
      <c r="B555" s="49">
        <v>246907</v>
      </c>
      <c r="C555" s="50" t="s">
        <v>464</v>
      </c>
      <c r="D555" s="50" t="s">
        <v>79</v>
      </c>
      <c r="E555" s="50" t="s">
        <v>74</v>
      </c>
      <c r="F555" s="39">
        <f>'Source Data'!O555</f>
        <v>3180403</v>
      </c>
      <c r="G555" s="39">
        <f>'Source Data'!U555</f>
        <v>3275346</v>
      </c>
      <c r="H555" s="39">
        <f>'Source Data'!AA555</f>
        <v>4195868</v>
      </c>
      <c r="I555" s="39">
        <f>'Source Data'!AG555</f>
        <v>5476746</v>
      </c>
      <c r="J555" s="39">
        <f>'Source Data'!AM555</f>
        <v>7067953</v>
      </c>
      <c r="K555" s="64">
        <f>'Source Data'!AS555</f>
        <v>8171014</v>
      </c>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row>
    <row r="556" spans="1:47" ht="20" customHeight="1">
      <c r="A556" s="48" t="s">
        <v>825</v>
      </c>
      <c r="B556" s="49">
        <v>121904</v>
      </c>
      <c r="C556" s="50" t="s">
        <v>299</v>
      </c>
      <c r="D556" s="50" t="s">
        <v>79</v>
      </c>
      <c r="E556" s="50" t="s">
        <v>74</v>
      </c>
      <c r="F556" s="39">
        <f>'Source Data'!O556</f>
        <v>3678055</v>
      </c>
      <c r="G556" s="39">
        <f>'Source Data'!U556</f>
        <v>3492039</v>
      </c>
      <c r="H556" s="39">
        <f>'Source Data'!AA556</f>
        <v>3868488</v>
      </c>
      <c r="I556" s="39">
        <f>'Source Data'!AG556</f>
        <v>4166774</v>
      </c>
      <c r="J556" s="39">
        <f>'Source Data'!AM556</f>
        <v>3974900</v>
      </c>
      <c r="K556" s="64">
        <f>'Source Data'!AS556</f>
        <v>3951329</v>
      </c>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row>
    <row r="557" spans="1:47" ht="20" customHeight="1">
      <c r="A557" s="48" t="s">
        <v>826</v>
      </c>
      <c r="B557" s="49">
        <v>132902</v>
      </c>
      <c r="C557" s="50" t="s">
        <v>827</v>
      </c>
      <c r="D557" s="50" t="s">
        <v>79</v>
      </c>
      <c r="E557" s="50" t="s">
        <v>74</v>
      </c>
      <c r="F557" s="39">
        <f>'Source Data'!O557</f>
        <v>430534</v>
      </c>
      <c r="G557" s="39">
        <f>'Source Data'!U557</f>
        <v>455055</v>
      </c>
      <c r="H557" s="39">
        <f>'Source Data'!AA557</f>
        <v>547974</v>
      </c>
      <c r="I557" s="39">
        <f>'Source Data'!AG557</f>
        <v>597500</v>
      </c>
      <c r="J557" s="39">
        <f>'Source Data'!AM557</f>
        <v>678057</v>
      </c>
      <c r="K557" s="64">
        <f>'Source Data'!AS557</f>
        <v>690542</v>
      </c>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row>
    <row r="558" spans="1:47" ht="20" customHeight="1">
      <c r="A558" s="48" t="s">
        <v>828</v>
      </c>
      <c r="B558" s="49">
        <v>57819</v>
      </c>
      <c r="C558" s="50" t="s">
        <v>70</v>
      </c>
      <c r="D558" s="50" t="s">
        <v>71</v>
      </c>
      <c r="E558" s="50" t="s">
        <v>74</v>
      </c>
      <c r="F558" s="39">
        <f>'Source Data'!O558</f>
        <v>295960</v>
      </c>
      <c r="G558" s="39">
        <f>'Source Data'!U558</f>
        <v>252068</v>
      </c>
      <c r="H558" s="39">
        <f>'Source Data'!AA558</f>
        <v>300196</v>
      </c>
      <c r="I558" s="39">
        <f>'Source Data'!AG558</f>
        <v>312910</v>
      </c>
      <c r="J558" s="39">
        <f>'Source Data'!AM558</f>
        <v>353426</v>
      </c>
      <c r="K558" s="64">
        <f>'Source Data'!AS558</f>
        <v>390636</v>
      </c>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row>
    <row r="559" spans="1:47" ht="20" customHeight="1">
      <c r="A559" s="48" t="s">
        <v>829</v>
      </c>
      <c r="B559" s="49">
        <v>155901</v>
      </c>
      <c r="C559" s="50" t="s">
        <v>830</v>
      </c>
      <c r="D559" s="50" t="s">
        <v>79</v>
      </c>
      <c r="E559" s="50" t="s">
        <v>74</v>
      </c>
      <c r="F559" s="39">
        <f>'Source Data'!O559</f>
        <v>1812645</v>
      </c>
      <c r="G559" s="39">
        <f>'Source Data'!U559</f>
        <v>2232612</v>
      </c>
      <c r="H559" s="39">
        <f>'Source Data'!AA559</f>
        <v>2404000</v>
      </c>
      <c r="I559" s="39">
        <f>'Source Data'!AG559</f>
        <v>2594373</v>
      </c>
      <c r="J559" s="39">
        <f>'Source Data'!AM559</f>
        <v>2654246</v>
      </c>
      <c r="K559" s="64">
        <f>'Source Data'!AS559</f>
        <v>2578418</v>
      </c>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row>
    <row r="560" spans="1:47" ht="20" customHeight="1">
      <c r="A560" s="48" t="s">
        <v>831</v>
      </c>
      <c r="B560" s="49">
        <v>124901</v>
      </c>
      <c r="C560" s="50" t="s">
        <v>832</v>
      </c>
      <c r="D560" s="50" t="s">
        <v>79</v>
      </c>
      <c r="E560" s="50" t="s">
        <v>74</v>
      </c>
      <c r="F560" s="39">
        <f>'Source Data'!O560</f>
        <v>2343907</v>
      </c>
      <c r="G560" s="39">
        <f>'Source Data'!U560</f>
        <v>2026210</v>
      </c>
      <c r="H560" s="39">
        <f>'Source Data'!AA560</f>
        <v>2401956</v>
      </c>
      <c r="I560" s="39">
        <f>'Source Data'!AG560</f>
        <v>2301318</v>
      </c>
      <c r="J560" s="39">
        <f>'Source Data'!AM560</f>
        <v>2390023</v>
      </c>
      <c r="K560" s="64">
        <f>'Source Data'!AS560</f>
        <v>2434362</v>
      </c>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row>
    <row r="561" spans="1:47" ht="20" customHeight="1">
      <c r="A561" s="48" t="s">
        <v>833</v>
      </c>
      <c r="B561" s="49">
        <v>221911</v>
      </c>
      <c r="C561" s="50" t="s">
        <v>83</v>
      </c>
      <c r="D561" s="50" t="s">
        <v>79</v>
      </c>
      <c r="E561" s="50" t="s">
        <v>74</v>
      </c>
      <c r="F561" s="39">
        <f>'Source Data'!O561</f>
        <v>1576248</v>
      </c>
      <c r="G561" s="39">
        <f>'Source Data'!U561</f>
        <v>1786796</v>
      </c>
      <c r="H561" s="39">
        <f>'Source Data'!AA561</f>
        <v>1969970</v>
      </c>
      <c r="I561" s="39">
        <f>'Source Data'!AG561</f>
        <v>2304825</v>
      </c>
      <c r="J561" s="39">
        <f>'Source Data'!AM561</f>
        <v>2705466</v>
      </c>
      <c r="K561" s="64">
        <f>'Source Data'!AS561</f>
        <v>2730205</v>
      </c>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row>
    <row r="562" spans="1:47" ht="20" customHeight="1">
      <c r="A562" s="48" t="s">
        <v>834</v>
      </c>
      <c r="B562" s="49">
        <v>210902</v>
      </c>
      <c r="C562" s="50" t="s">
        <v>367</v>
      </c>
      <c r="D562" s="50" t="s">
        <v>79</v>
      </c>
      <c r="E562" s="50" t="s">
        <v>74</v>
      </c>
      <c r="F562" s="39">
        <f>'Source Data'!O562</f>
        <v>1116125</v>
      </c>
      <c r="G562" s="39">
        <f>'Source Data'!U562</f>
        <v>1179149</v>
      </c>
      <c r="H562" s="39">
        <f>'Source Data'!AA562</f>
        <v>1439618</v>
      </c>
      <c r="I562" s="39">
        <f>'Source Data'!AG562</f>
        <v>1518636</v>
      </c>
      <c r="J562" s="39">
        <f>'Source Data'!AM562</f>
        <v>1660599</v>
      </c>
      <c r="K562" s="64">
        <f>'Source Data'!AS562</f>
        <v>1679991</v>
      </c>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row>
    <row r="563" spans="1:47" ht="20" customHeight="1">
      <c r="A563" s="48" t="s">
        <v>835</v>
      </c>
      <c r="B563" s="49">
        <v>16901</v>
      </c>
      <c r="C563" s="50" t="s">
        <v>235</v>
      </c>
      <c r="D563" s="50" t="s">
        <v>79</v>
      </c>
      <c r="E563" s="50" t="s">
        <v>74</v>
      </c>
      <c r="F563" s="39">
        <f>'Source Data'!O563</f>
        <v>1161739</v>
      </c>
      <c r="G563" s="39">
        <f>'Source Data'!U563</f>
        <v>1201238</v>
      </c>
      <c r="H563" s="39">
        <f>'Source Data'!AA563</f>
        <v>1342849</v>
      </c>
      <c r="I563" s="39">
        <f>'Source Data'!AG563</f>
        <v>1457967</v>
      </c>
      <c r="J563" s="39">
        <f>'Source Data'!AM563</f>
        <v>1558825</v>
      </c>
      <c r="K563" s="64">
        <f>'Source Data'!AS563</f>
        <v>1926401</v>
      </c>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row>
    <row r="564" spans="1:47" ht="20" customHeight="1">
      <c r="A564" s="48" t="s">
        <v>836</v>
      </c>
      <c r="B564" s="49">
        <v>50909</v>
      </c>
      <c r="C564" s="50" t="s">
        <v>455</v>
      </c>
      <c r="D564" s="50" t="s">
        <v>79</v>
      </c>
      <c r="E564" s="50" t="s">
        <v>74</v>
      </c>
      <c r="F564" s="39">
        <f>'Source Data'!O564</f>
        <v>372710</v>
      </c>
      <c r="G564" s="39">
        <f>'Source Data'!U564</f>
        <v>521059</v>
      </c>
      <c r="H564" s="39">
        <f>'Source Data'!AA564</f>
        <v>499877</v>
      </c>
      <c r="I564" s="39">
        <f>'Source Data'!AG564</f>
        <v>581399</v>
      </c>
      <c r="J564" s="39">
        <f>'Source Data'!AM564</f>
        <v>588431</v>
      </c>
      <c r="K564" s="64">
        <f>'Source Data'!AS564</f>
        <v>607912</v>
      </c>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row>
    <row r="565" spans="1:47" ht="20" customHeight="1">
      <c r="A565" s="48" t="s">
        <v>837</v>
      </c>
      <c r="B565" s="49">
        <v>126905</v>
      </c>
      <c r="C565" s="50" t="s">
        <v>118</v>
      </c>
      <c r="D565" s="50" t="s">
        <v>79</v>
      </c>
      <c r="E565" s="50" t="s">
        <v>74</v>
      </c>
      <c r="F565" s="39">
        <f>'Source Data'!O565</f>
        <v>7327349</v>
      </c>
      <c r="G565" s="39">
        <f>'Source Data'!U565</f>
        <v>8096394</v>
      </c>
      <c r="H565" s="39">
        <f>'Source Data'!AA565</f>
        <v>9826145</v>
      </c>
      <c r="I565" s="39">
        <f>'Source Data'!AG565</f>
        <v>11045906</v>
      </c>
      <c r="J565" s="39">
        <f>'Source Data'!AM565</f>
        <v>11857696</v>
      </c>
      <c r="K565" s="64">
        <f>'Source Data'!AS565</f>
        <v>11905098</v>
      </c>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row>
    <row r="566" spans="1:47" ht="20" customHeight="1">
      <c r="A566" s="48" t="s">
        <v>838</v>
      </c>
      <c r="B566" s="49">
        <v>7902</v>
      </c>
      <c r="C566" s="50" t="s">
        <v>383</v>
      </c>
      <c r="D566" s="50" t="s">
        <v>79</v>
      </c>
      <c r="E566" s="50" t="s">
        <v>74</v>
      </c>
      <c r="F566" s="39">
        <f>'Source Data'!O566</f>
        <v>2230424</v>
      </c>
      <c r="G566" s="39">
        <f>'Source Data'!U566</f>
        <v>2442537</v>
      </c>
      <c r="H566" s="39">
        <f>'Source Data'!AA566</f>
        <v>2734076</v>
      </c>
      <c r="I566" s="39">
        <f>'Source Data'!AG566</f>
        <v>2732236</v>
      </c>
      <c r="J566" s="39">
        <f>'Source Data'!AM566</f>
        <v>2870197</v>
      </c>
      <c r="K566" s="64">
        <f>'Source Data'!AS566</f>
        <v>2944057</v>
      </c>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row>
    <row r="567" spans="1:47" ht="20" customHeight="1">
      <c r="A567" s="48" t="s">
        <v>839</v>
      </c>
      <c r="B567" s="49">
        <v>15822</v>
      </c>
      <c r="C567" s="50" t="s">
        <v>99</v>
      </c>
      <c r="D567" s="50" t="s">
        <v>71</v>
      </c>
      <c r="E567" s="50" t="s">
        <v>74</v>
      </c>
      <c r="F567" s="39">
        <f>'Source Data'!O567</f>
        <v>7730141</v>
      </c>
      <c r="G567" s="39">
        <f>'Source Data'!U567</f>
        <v>8416356</v>
      </c>
      <c r="H567" s="39">
        <f>'Source Data'!AA567</f>
        <v>10219717</v>
      </c>
      <c r="I567" s="39">
        <f>'Source Data'!AG567</f>
        <v>11227075</v>
      </c>
      <c r="J567" s="39">
        <f>'Source Data'!AM567</f>
        <v>12095885</v>
      </c>
      <c r="K567" s="64">
        <f>'Source Data'!AS567</f>
        <v>10241037</v>
      </c>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row>
    <row r="568" spans="1:47" ht="20" customHeight="1">
      <c r="A568" s="48" t="s">
        <v>840</v>
      </c>
      <c r="B568" s="49">
        <v>15916</v>
      </c>
      <c r="C568" s="50" t="s">
        <v>99</v>
      </c>
      <c r="D568" s="50" t="s">
        <v>79</v>
      </c>
      <c r="E568" s="50" t="s">
        <v>74</v>
      </c>
      <c r="F568" s="39">
        <f>'Source Data'!O568</f>
        <v>32054195</v>
      </c>
      <c r="G568" s="39">
        <f>'Source Data'!U568</f>
        <v>30267881</v>
      </c>
      <c r="H568" s="39">
        <f>'Source Data'!AA568</f>
        <v>36840939</v>
      </c>
      <c r="I568" s="39">
        <f>'Source Data'!AG568</f>
        <v>41271912</v>
      </c>
      <c r="J568" s="39">
        <f>'Source Data'!AM568</f>
        <v>42266117</v>
      </c>
      <c r="K568" s="64">
        <f>'Source Data'!AS568</f>
        <v>42383145</v>
      </c>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row>
    <row r="569" spans="1:47" ht="20" customHeight="1">
      <c r="A569" s="48" t="s">
        <v>841</v>
      </c>
      <c r="B569" s="49">
        <v>134901</v>
      </c>
      <c r="C569" s="50" t="s">
        <v>842</v>
      </c>
      <c r="D569" s="50" t="s">
        <v>79</v>
      </c>
      <c r="E569" s="50" t="s">
        <v>74</v>
      </c>
      <c r="F569" s="39">
        <f>'Source Data'!O569</f>
        <v>898784</v>
      </c>
      <c r="G569" s="39">
        <f>'Source Data'!U569</f>
        <v>932625</v>
      </c>
      <c r="H569" s="39">
        <f>'Source Data'!AA569</f>
        <v>1058968</v>
      </c>
      <c r="I569" s="39">
        <f>'Source Data'!AG569</f>
        <v>1075589</v>
      </c>
      <c r="J569" s="39">
        <f>'Source Data'!AM569</f>
        <v>1171487</v>
      </c>
      <c r="K569" s="64">
        <f>'Source Data'!AS569</f>
        <v>1235564</v>
      </c>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row>
    <row r="570" spans="1:47" ht="20" customHeight="1">
      <c r="A570" s="48" t="s">
        <v>843</v>
      </c>
      <c r="B570" s="49">
        <v>102901</v>
      </c>
      <c r="C570" s="50" t="s">
        <v>584</v>
      </c>
      <c r="D570" s="50" t="s">
        <v>79</v>
      </c>
      <c r="E570" s="50" t="s">
        <v>74</v>
      </c>
      <c r="F570" s="39">
        <f>'Source Data'!O570</f>
        <v>371546</v>
      </c>
      <c r="G570" s="39">
        <f>'Source Data'!U570</f>
        <v>370947</v>
      </c>
      <c r="H570" s="39">
        <f>'Source Data'!AA570</f>
        <v>465182</v>
      </c>
      <c r="I570" s="39">
        <f>'Source Data'!AG570</f>
        <v>459087</v>
      </c>
      <c r="J570" s="39">
        <f>'Source Data'!AM570</f>
        <v>440004</v>
      </c>
      <c r="K570" s="64">
        <f>'Source Data'!AS570</f>
        <v>401374</v>
      </c>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row>
    <row r="571" spans="1:47" ht="20" customHeight="1">
      <c r="A571" s="48" t="s">
        <v>844</v>
      </c>
      <c r="B571" s="49">
        <v>128901</v>
      </c>
      <c r="C571" s="50" t="s">
        <v>607</v>
      </c>
      <c r="D571" s="50" t="s">
        <v>79</v>
      </c>
      <c r="E571" s="50" t="s">
        <v>74</v>
      </c>
      <c r="F571" s="39">
        <f>'Source Data'!O571</f>
        <v>2461007</v>
      </c>
      <c r="G571" s="39">
        <f>'Source Data'!U571</f>
        <v>2414742</v>
      </c>
      <c r="H571" s="39">
        <f>'Source Data'!AA571</f>
        <v>3061315</v>
      </c>
      <c r="I571" s="39">
        <f>'Source Data'!AG571</f>
        <v>3121780</v>
      </c>
      <c r="J571" s="39">
        <f>'Source Data'!AM571</f>
        <v>3339591</v>
      </c>
      <c r="K571" s="64">
        <f>'Source Data'!AS571</f>
        <v>3778687</v>
      </c>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row>
    <row r="572" spans="1:47" ht="20" customHeight="1">
      <c r="A572" s="48" t="s">
        <v>845</v>
      </c>
      <c r="B572" s="49">
        <v>105801</v>
      </c>
      <c r="C572" s="50" t="s">
        <v>539</v>
      </c>
      <c r="D572" s="50" t="s">
        <v>71</v>
      </c>
      <c r="E572" s="50" t="s">
        <v>74</v>
      </c>
      <c r="F572" s="39">
        <f>'Source Data'!O572</f>
        <v>300926</v>
      </c>
      <c r="G572" s="39">
        <f>'Source Data'!U572</f>
        <v>181762</v>
      </c>
      <c r="H572" s="39">
        <f>'Source Data'!AA572</f>
        <v>250829</v>
      </c>
      <c r="I572" s="39">
        <f>'Source Data'!AG572</f>
        <v>249246</v>
      </c>
      <c r="J572" s="39">
        <f>'Source Data'!AM572</f>
        <v>324884</v>
      </c>
      <c r="K572" s="64">
        <f>'Source Data'!AS572</f>
        <v>312865</v>
      </c>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row>
    <row r="573" spans="1:47" ht="20" customHeight="1">
      <c r="A573" s="48" t="s">
        <v>846</v>
      </c>
      <c r="B573" s="49">
        <v>101914</v>
      </c>
      <c r="C573" s="50" t="s">
        <v>76</v>
      </c>
      <c r="D573" s="50" t="s">
        <v>79</v>
      </c>
      <c r="E573" s="50" t="s">
        <v>74</v>
      </c>
      <c r="F573" s="39">
        <f>'Source Data'!O573</f>
        <v>110365626</v>
      </c>
      <c r="G573" s="39">
        <f>'Source Data'!U573</f>
        <v>113729500</v>
      </c>
      <c r="H573" s="39">
        <f>'Source Data'!AA573</f>
        <v>142320201</v>
      </c>
      <c r="I573" s="39">
        <f>'Source Data'!AG573</f>
        <v>142925663</v>
      </c>
      <c r="J573" s="39">
        <f>'Source Data'!AM573</f>
        <v>159779892</v>
      </c>
      <c r="K573" s="64">
        <f>'Source Data'!AS573</f>
        <v>171533461</v>
      </c>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row>
    <row r="574" spans="1:47" ht="20" customHeight="1">
      <c r="A574" s="48" t="s">
        <v>847</v>
      </c>
      <c r="B574" s="49">
        <v>126801</v>
      </c>
      <c r="C574" s="50" t="s">
        <v>118</v>
      </c>
      <c r="D574" s="50" t="s">
        <v>71</v>
      </c>
      <c r="E574" s="50" t="s">
        <v>72</v>
      </c>
      <c r="F574" s="39">
        <f>'Source Data'!O574</f>
        <v>0</v>
      </c>
      <c r="G574" s="39">
        <f>'Source Data'!U574</f>
        <v>0</v>
      </c>
      <c r="H574" s="39">
        <f>'Source Data'!AA574</f>
        <v>0</v>
      </c>
      <c r="I574" s="39">
        <f>'Source Data'!AG574</f>
        <v>0</v>
      </c>
      <c r="J574" s="39">
        <f>'Source Data'!AM574</f>
        <v>0</v>
      </c>
      <c r="K574" s="64">
        <f>'Source Data'!AS574</f>
        <v>0</v>
      </c>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row>
    <row r="575" spans="1:47" ht="20" customHeight="1">
      <c r="A575" s="48" t="s">
        <v>848</v>
      </c>
      <c r="B575" s="49">
        <v>129903</v>
      </c>
      <c r="C575" s="50" t="s">
        <v>467</v>
      </c>
      <c r="D575" s="50" t="s">
        <v>79</v>
      </c>
      <c r="E575" s="50" t="s">
        <v>74</v>
      </c>
      <c r="F575" s="39">
        <f>'Source Data'!O575</f>
        <v>4826165</v>
      </c>
      <c r="G575" s="39">
        <f>'Source Data'!U575</f>
        <v>4951281</v>
      </c>
      <c r="H575" s="39">
        <f>'Source Data'!AA575</f>
        <v>5538171</v>
      </c>
      <c r="I575" s="39">
        <f>'Source Data'!AG575</f>
        <v>6277834</v>
      </c>
      <c r="J575" s="39">
        <f>'Source Data'!AM575</f>
        <v>6441373</v>
      </c>
      <c r="K575" s="64">
        <f>'Source Data'!AS575</f>
        <v>6900035</v>
      </c>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row>
    <row r="576" spans="1:47" ht="20" customHeight="1">
      <c r="A576" s="48" t="s">
        <v>849</v>
      </c>
      <c r="B576" s="49">
        <v>126906</v>
      </c>
      <c r="C576" s="50" t="s">
        <v>118</v>
      </c>
      <c r="D576" s="50" t="s">
        <v>79</v>
      </c>
      <c r="E576" s="50" t="s">
        <v>74</v>
      </c>
      <c r="F576" s="39">
        <f>'Source Data'!O576</f>
        <v>1337831</v>
      </c>
      <c r="G576" s="39">
        <f>'Source Data'!U576</f>
        <v>1444966</v>
      </c>
      <c r="H576" s="39">
        <f>'Source Data'!AA576</f>
        <v>1385677</v>
      </c>
      <c r="I576" s="39">
        <f>'Source Data'!AG576</f>
        <v>1400872</v>
      </c>
      <c r="J576" s="39">
        <f>'Source Data'!AM576</f>
        <v>1740695</v>
      </c>
      <c r="K576" s="64">
        <f>'Source Data'!AS576</f>
        <v>1703185</v>
      </c>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row>
    <row r="577" spans="1:47" ht="20" customHeight="1">
      <c r="A577" s="48" t="s">
        <v>850</v>
      </c>
      <c r="B577" s="49">
        <v>220907</v>
      </c>
      <c r="C577" s="50" t="s">
        <v>91</v>
      </c>
      <c r="D577" s="50" t="s">
        <v>79</v>
      </c>
      <c r="E577" s="50" t="s">
        <v>74</v>
      </c>
      <c r="F577" s="39">
        <f>'Source Data'!O577</f>
        <v>46644914</v>
      </c>
      <c r="G577" s="39">
        <f>'Source Data'!U577</f>
        <v>48693821</v>
      </c>
      <c r="H577" s="39">
        <f>'Source Data'!AA577</f>
        <v>52968711</v>
      </c>
      <c r="I577" s="39">
        <f>'Source Data'!AG577</f>
        <v>53563226</v>
      </c>
      <c r="J577" s="39">
        <f>'Source Data'!AM577</f>
        <v>56465998</v>
      </c>
      <c r="K577" s="64">
        <f>'Source Data'!AS577</f>
        <v>55358975</v>
      </c>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row>
    <row r="578" spans="1:47" ht="20" customHeight="1">
      <c r="A578" s="48" t="s">
        <v>851</v>
      </c>
      <c r="B578" s="49">
        <v>242905</v>
      </c>
      <c r="C578" s="50" t="s">
        <v>628</v>
      </c>
      <c r="D578" s="50" t="s">
        <v>79</v>
      </c>
      <c r="E578" s="50" t="s">
        <v>74</v>
      </c>
      <c r="F578" s="39">
        <f>'Source Data'!O578</f>
        <v>323495</v>
      </c>
      <c r="G578" s="39">
        <f>'Source Data'!U578</f>
        <v>351465</v>
      </c>
      <c r="H578" s="39">
        <f>'Source Data'!AA578</f>
        <v>409483</v>
      </c>
      <c r="I578" s="39">
        <f>'Source Data'!AG578</f>
        <v>465741</v>
      </c>
      <c r="J578" s="39">
        <f>'Source Data'!AM578</f>
        <v>485848</v>
      </c>
      <c r="K578" s="64">
        <f>'Source Data'!AS578</f>
        <v>541342</v>
      </c>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row>
    <row r="579" spans="1:47" ht="20" customHeight="1">
      <c r="A579" s="48" t="s">
        <v>852</v>
      </c>
      <c r="B579" s="49">
        <v>129904</v>
      </c>
      <c r="C579" s="50" t="s">
        <v>467</v>
      </c>
      <c r="D579" s="50" t="s">
        <v>79</v>
      </c>
      <c r="E579" s="50" t="s">
        <v>74</v>
      </c>
      <c r="F579" s="39">
        <f>'Source Data'!O579</f>
        <v>2816994</v>
      </c>
      <c r="G579" s="39">
        <f>'Source Data'!U579</f>
        <v>2788890</v>
      </c>
      <c r="H579" s="39">
        <f>'Source Data'!AA579</f>
        <v>2929582</v>
      </c>
      <c r="I579" s="39">
        <f>'Source Data'!AG579</f>
        <v>3552449</v>
      </c>
      <c r="J579" s="39">
        <f>'Source Data'!AM579</f>
        <v>3863742</v>
      </c>
      <c r="K579" s="64">
        <f>'Source Data'!AS579</f>
        <v>4651811</v>
      </c>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row>
    <row r="580" spans="1:47" ht="20" customHeight="1">
      <c r="A580" s="48" t="s">
        <v>853</v>
      </c>
      <c r="B580" s="49">
        <v>131001</v>
      </c>
      <c r="C580" s="50" t="s">
        <v>854</v>
      </c>
      <c r="D580" s="50" t="s">
        <v>79</v>
      </c>
      <c r="E580" s="50" t="s">
        <v>74</v>
      </c>
      <c r="F580" s="39">
        <f>'Source Data'!O580</f>
        <v>463595</v>
      </c>
      <c r="G580" s="39">
        <f>'Source Data'!U580</f>
        <v>526255</v>
      </c>
      <c r="H580" s="39">
        <f>'Source Data'!AA580</f>
        <v>575663</v>
      </c>
      <c r="I580" s="39">
        <f>'Source Data'!AG580</f>
        <v>510903</v>
      </c>
      <c r="J580" s="39">
        <f>'Source Data'!AM580</f>
        <v>500451</v>
      </c>
      <c r="K580" s="64">
        <f>'Source Data'!AS580</f>
        <v>500753</v>
      </c>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row>
    <row r="581" spans="1:47" ht="20" customHeight="1">
      <c r="A581" s="48" t="s">
        <v>855</v>
      </c>
      <c r="B581" s="49">
        <v>128902</v>
      </c>
      <c r="C581" s="50" t="s">
        <v>607</v>
      </c>
      <c r="D581" s="50" t="s">
        <v>79</v>
      </c>
      <c r="E581" s="50" t="s">
        <v>74</v>
      </c>
      <c r="F581" s="39">
        <f>'Source Data'!O581</f>
        <v>1583612</v>
      </c>
      <c r="G581" s="39">
        <f>'Source Data'!U581</f>
        <v>1822988</v>
      </c>
      <c r="H581" s="39">
        <f>'Source Data'!AA581</f>
        <v>1861415</v>
      </c>
      <c r="I581" s="39">
        <f>'Source Data'!AG581</f>
        <v>2137670</v>
      </c>
      <c r="J581" s="39">
        <f>'Source Data'!AM581</f>
        <v>2261612</v>
      </c>
      <c r="K581" s="64">
        <f>'Source Data'!AS581</f>
        <v>2205233</v>
      </c>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row>
    <row r="582" spans="1:47" ht="20" customHeight="1">
      <c r="A582" s="48" t="s">
        <v>856</v>
      </c>
      <c r="B582" s="49">
        <v>113906</v>
      </c>
      <c r="C582" s="50" t="s">
        <v>475</v>
      </c>
      <c r="D582" s="50" t="s">
        <v>79</v>
      </c>
      <c r="E582" s="50" t="s">
        <v>74</v>
      </c>
      <c r="F582" s="39">
        <f>'Source Data'!O582</f>
        <v>435632</v>
      </c>
      <c r="G582" s="39">
        <f>'Source Data'!U582</f>
        <v>443310</v>
      </c>
      <c r="H582" s="39">
        <f>'Source Data'!AA582</f>
        <v>485823</v>
      </c>
      <c r="I582" s="39">
        <f>'Source Data'!AG582</f>
        <v>522632</v>
      </c>
      <c r="J582" s="39">
        <f>'Source Data'!AM582</f>
        <v>546053</v>
      </c>
      <c r="K582" s="64">
        <f>'Source Data'!AS582</f>
        <v>569656</v>
      </c>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row>
    <row r="583" spans="1:47" ht="20" customHeight="1">
      <c r="A583" s="48" t="s">
        <v>857</v>
      </c>
      <c r="B583" s="49">
        <v>220914</v>
      </c>
      <c r="C583" s="50" t="s">
        <v>91</v>
      </c>
      <c r="D583" s="50" t="s">
        <v>79</v>
      </c>
      <c r="E583" s="50" t="s">
        <v>74</v>
      </c>
      <c r="F583" s="39">
        <f>'Source Data'!O583</f>
        <v>3945247</v>
      </c>
      <c r="G583" s="39">
        <f>'Source Data'!U583</f>
        <v>3957352</v>
      </c>
      <c r="H583" s="39">
        <f>'Source Data'!AA583</f>
        <v>4347164</v>
      </c>
      <c r="I583" s="39">
        <f>'Source Data'!AG583</f>
        <v>4711691</v>
      </c>
      <c r="J583" s="39">
        <f>'Source Data'!AM583</f>
        <v>5171833</v>
      </c>
      <c r="K583" s="64">
        <f>'Source Data'!AS583</f>
        <v>5668793</v>
      </c>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row>
    <row r="584" spans="1:47" ht="20" customHeight="1">
      <c r="A584" s="48" t="s">
        <v>858</v>
      </c>
      <c r="B584" s="49">
        <v>175907</v>
      </c>
      <c r="C584" s="50" t="s">
        <v>242</v>
      </c>
      <c r="D584" s="50" t="s">
        <v>79</v>
      </c>
      <c r="E584" s="50" t="s">
        <v>74</v>
      </c>
      <c r="F584" s="39">
        <f>'Source Data'!O584</f>
        <v>1165318</v>
      </c>
      <c r="G584" s="39">
        <f>'Source Data'!U584</f>
        <v>1220953</v>
      </c>
      <c r="H584" s="39">
        <f>'Source Data'!AA584</f>
        <v>1260856</v>
      </c>
      <c r="I584" s="39">
        <f>'Source Data'!AG584</f>
        <v>1451048</v>
      </c>
      <c r="J584" s="39">
        <f>'Source Data'!AM584</f>
        <v>1512939</v>
      </c>
      <c r="K584" s="64">
        <f>'Source Data'!AS584</f>
        <v>1766447</v>
      </c>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row>
    <row r="585" spans="1:47" ht="20" customHeight="1">
      <c r="A585" s="48" t="s">
        <v>859</v>
      </c>
      <c r="B585" s="49">
        <v>248901</v>
      </c>
      <c r="C585" s="50" t="s">
        <v>860</v>
      </c>
      <c r="D585" s="50" t="s">
        <v>79</v>
      </c>
      <c r="E585" s="50" t="s">
        <v>74</v>
      </c>
      <c r="F585" s="39">
        <f>'Source Data'!O585</f>
        <v>3461580</v>
      </c>
      <c r="G585" s="39">
        <f>'Source Data'!U585</f>
        <v>3464621</v>
      </c>
      <c r="H585" s="39">
        <f>'Source Data'!AA585</f>
        <v>3543930</v>
      </c>
      <c r="I585" s="39">
        <f>'Source Data'!AG585</f>
        <v>3538567</v>
      </c>
      <c r="J585" s="39">
        <f>'Source Data'!AM585</f>
        <v>3315594</v>
      </c>
      <c r="K585" s="64">
        <f>'Source Data'!AS585</f>
        <v>3689415</v>
      </c>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row>
    <row r="586" spans="1:47" ht="20" customHeight="1">
      <c r="A586" s="48" t="s">
        <v>861</v>
      </c>
      <c r="B586" s="49">
        <v>133903</v>
      </c>
      <c r="C586" s="50" t="s">
        <v>369</v>
      </c>
      <c r="D586" s="50" t="s">
        <v>79</v>
      </c>
      <c r="E586" s="50" t="s">
        <v>74</v>
      </c>
      <c r="F586" s="39">
        <f>'Source Data'!O586</f>
        <v>6905552</v>
      </c>
      <c r="G586" s="39">
        <f>'Source Data'!U586</f>
        <v>7304209</v>
      </c>
      <c r="H586" s="39">
        <f>'Source Data'!AA586</f>
        <v>7865123</v>
      </c>
      <c r="I586" s="39">
        <f>'Source Data'!AG586</f>
        <v>8409102</v>
      </c>
      <c r="J586" s="39">
        <f>'Source Data'!AM586</f>
        <v>8577582</v>
      </c>
      <c r="K586" s="64">
        <f>'Source Data'!AS586</f>
        <v>8214758</v>
      </c>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row>
    <row r="587" spans="1:47" ht="20" customHeight="1">
      <c r="A587" s="48" t="s">
        <v>862</v>
      </c>
      <c r="B587" s="49">
        <v>105803</v>
      </c>
      <c r="C587" s="50" t="s">
        <v>539</v>
      </c>
      <c r="D587" s="50" t="s">
        <v>71</v>
      </c>
      <c r="E587" s="50" t="s">
        <v>74</v>
      </c>
      <c r="F587" s="39">
        <f>'Source Data'!O587</f>
        <v>510860</v>
      </c>
      <c r="G587" s="39">
        <f>'Source Data'!U587</f>
        <v>695733</v>
      </c>
      <c r="H587" s="39">
        <f>'Source Data'!AA587</f>
        <v>719702</v>
      </c>
      <c r="I587" s="39">
        <f>'Source Data'!AG587</f>
        <v>870974</v>
      </c>
      <c r="J587" s="39">
        <f>'Source Data'!AM587</f>
        <v>959141</v>
      </c>
      <c r="K587" s="64">
        <f>'Source Data'!AS587</f>
        <v>1119719</v>
      </c>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row>
    <row r="588" spans="1:47" ht="20" customHeight="1">
      <c r="A588" s="48" t="s">
        <v>863</v>
      </c>
      <c r="B588" s="49">
        <v>92902</v>
      </c>
      <c r="C588" s="50" t="s">
        <v>561</v>
      </c>
      <c r="D588" s="50" t="s">
        <v>79</v>
      </c>
      <c r="E588" s="50" t="s">
        <v>74</v>
      </c>
      <c r="F588" s="39">
        <f>'Source Data'!O588</f>
        <v>4937020</v>
      </c>
      <c r="G588" s="39">
        <f>'Source Data'!U588</f>
        <v>4921974</v>
      </c>
      <c r="H588" s="39">
        <f>'Source Data'!AA588</f>
        <v>5650351</v>
      </c>
      <c r="I588" s="39">
        <f>'Source Data'!AG588</f>
        <v>5932943</v>
      </c>
      <c r="J588" s="39">
        <f>'Source Data'!AM588</f>
        <v>6369250</v>
      </c>
      <c r="K588" s="64">
        <f>'Source Data'!AS588</f>
        <v>6591055</v>
      </c>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row>
    <row r="589" spans="1:47" ht="20" customHeight="1">
      <c r="A589" s="48" t="s">
        <v>864</v>
      </c>
      <c r="B589" s="49">
        <v>14906</v>
      </c>
      <c r="C589" s="50" t="s">
        <v>86</v>
      </c>
      <c r="D589" s="50" t="s">
        <v>79</v>
      </c>
      <c r="E589" s="50" t="s">
        <v>74</v>
      </c>
      <c r="F589" s="39">
        <f>'Source Data'!O589</f>
        <v>60452155</v>
      </c>
      <c r="G589" s="39">
        <f>'Source Data'!U589</f>
        <v>61028243</v>
      </c>
      <c r="H589" s="39">
        <f>'Source Data'!AA589</f>
        <v>67504713</v>
      </c>
      <c r="I589" s="39">
        <f>'Source Data'!AG589</f>
        <v>79531043</v>
      </c>
      <c r="J589" s="39">
        <f>'Source Data'!AM589</f>
        <v>77266736</v>
      </c>
      <c r="K589" s="64">
        <f>'Source Data'!AS589</f>
        <v>78757935</v>
      </c>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row>
    <row r="590" spans="1:47" ht="20" customHeight="1">
      <c r="A590" s="48" t="s">
        <v>865</v>
      </c>
      <c r="B590" s="49">
        <v>137901</v>
      </c>
      <c r="C590" s="50" t="s">
        <v>866</v>
      </c>
      <c r="D590" s="50" t="s">
        <v>79</v>
      </c>
      <c r="E590" s="50" t="s">
        <v>74</v>
      </c>
      <c r="F590" s="39">
        <f>'Source Data'!O590</f>
        <v>6565212</v>
      </c>
      <c r="G590" s="39">
        <f>'Source Data'!U590</f>
        <v>6080259</v>
      </c>
      <c r="H590" s="39">
        <f>'Source Data'!AA590</f>
        <v>6554337</v>
      </c>
      <c r="I590" s="39">
        <f>'Source Data'!AG590</f>
        <v>7348386</v>
      </c>
      <c r="J590" s="39">
        <f>'Source Data'!AM590</f>
        <v>6861635</v>
      </c>
      <c r="K590" s="64">
        <f>'Source Data'!AS590</f>
        <v>6705854</v>
      </c>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row>
    <row r="591" spans="1:47" ht="20" customHeight="1">
      <c r="A591" s="48" t="s">
        <v>867</v>
      </c>
      <c r="B591" s="49">
        <v>227820</v>
      </c>
      <c r="C591" s="50" t="s">
        <v>168</v>
      </c>
      <c r="D591" s="50" t="s">
        <v>71</v>
      </c>
      <c r="E591" s="50" t="s">
        <v>74</v>
      </c>
      <c r="F591" s="39">
        <f>'Source Data'!O591</f>
        <v>46994112</v>
      </c>
      <c r="G591" s="39">
        <f>'Source Data'!U591</f>
        <v>57288233</v>
      </c>
      <c r="H591" s="39">
        <f>'Source Data'!AA591</f>
        <v>68915180</v>
      </c>
      <c r="I591" s="39">
        <f>'Source Data'!AG591</f>
        <v>74574066</v>
      </c>
      <c r="J591" s="39">
        <f>'Source Data'!AM591</f>
        <v>73628487</v>
      </c>
      <c r="K591" s="64">
        <f>'Source Data'!AS591</f>
        <v>79728532</v>
      </c>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row>
    <row r="592" spans="1:47" ht="20" customHeight="1">
      <c r="A592" s="48" t="s">
        <v>868</v>
      </c>
      <c r="B592" s="49">
        <v>121905</v>
      </c>
      <c r="C592" s="50" t="s">
        <v>299</v>
      </c>
      <c r="D592" s="50" t="s">
        <v>79</v>
      </c>
      <c r="E592" s="50" t="s">
        <v>74</v>
      </c>
      <c r="F592" s="39">
        <f>'Source Data'!O592</f>
        <v>1845278</v>
      </c>
      <c r="G592" s="39">
        <f>'Source Data'!U592</f>
        <v>2110959</v>
      </c>
      <c r="H592" s="39">
        <f>'Source Data'!AA592</f>
        <v>2385118</v>
      </c>
      <c r="I592" s="39">
        <f>'Source Data'!AG592</f>
        <v>2450986</v>
      </c>
      <c r="J592" s="39">
        <f>'Source Data'!AM592</f>
        <v>2648774</v>
      </c>
      <c r="K592" s="64">
        <f>'Source Data'!AS592</f>
        <v>2742247</v>
      </c>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row>
    <row r="593" spans="1:47" ht="20" customHeight="1">
      <c r="A593" s="48" t="s">
        <v>869</v>
      </c>
      <c r="B593" s="49">
        <v>101915</v>
      </c>
      <c r="C593" s="50" t="s">
        <v>76</v>
      </c>
      <c r="D593" s="50" t="s">
        <v>79</v>
      </c>
      <c r="E593" s="50" t="s">
        <v>74</v>
      </c>
      <c r="F593" s="39">
        <f>'Source Data'!O593</f>
        <v>64492716</v>
      </c>
      <c r="G593" s="39">
        <f>'Source Data'!U593</f>
        <v>69985693</v>
      </c>
      <c r="H593" s="39">
        <f>'Source Data'!AA593</f>
        <v>90873429</v>
      </c>
      <c r="I593" s="39">
        <f>'Source Data'!AG593</f>
        <v>84119663</v>
      </c>
      <c r="J593" s="39">
        <f>'Source Data'!AM593</f>
        <v>88363053</v>
      </c>
      <c r="K593" s="64">
        <f>'Source Data'!AS593</f>
        <v>81305314</v>
      </c>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row>
    <row r="594" spans="1:47" ht="20" customHeight="1">
      <c r="A594" s="48" t="s">
        <v>870</v>
      </c>
      <c r="B594" s="49">
        <v>58905</v>
      </c>
      <c r="C594" s="50" t="s">
        <v>506</v>
      </c>
      <c r="D594" s="50" t="s">
        <v>79</v>
      </c>
      <c r="E594" s="50" t="s">
        <v>74</v>
      </c>
      <c r="F594" s="39">
        <f>'Source Data'!O594</f>
        <v>589703</v>
      </c>
      <c r="G594" s="39">
        <f>'Source Data'!U594</f>
        <v>660913</v>
      </c>
      <c r="H594" s="39">
        <f>'Source Data'!AA594</f>
        <v>631887</v>
      </c>
      <c r="I594" s="39">
        <f>'Source Data'!AG594</f>
        <v>748700</v>
      </c>
      <c r="J594" s="39">
        <f>'Source Data'!AM594</f>
        <v>814156</v>
      </c>
      <c r="K594" s="64">
        <f>'Source Data'!AS594</f>
        <v>878031</v>
      </c>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row>
    <row r="595" spans="1:47" ht="20" customHeight="1">
      <c r="A595" s="48" t="s">
        <v>871</v>
      </c>
      <c r="B595" s="49">
        <v>232901</v>
      </c>
      <c r="C595" s="50" t="s">
        <v>872</v>
      </c>
      <c r="D595" s="50" t="s">
        <v>79</v>
      </c>
      <c r="E595" s="50" t="s">
        <v>74</v>
      </c>
      <c r="F595" s="39">
        <f>'Source Data'!O595</f>
        <v>543512</v>
      </c>
      <c r="G595" s="39">
        <f>'Source Data'!U595</f>
        <v>576341</v>
      </c>
      <c r="H595" s="39">
        <f>'Source Data'!AA595</f>
        <v>626771</v>
      </c>
      <c r="I595" s="39">
        <f>'Source Data'!AG595</f>
        <v>649182</v>
      </c>
      <c r="J595" s="39">
        <f>'Source Data'!AM595</f>
        <v>760896</v>
      </c>
      <c r="K595" s="64">
        <f>'Source Data'!AS595</f>
        <v>838861</v>
      </c>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row>
    <row r="596" spans="1:47" ht="20" customHeight="1">
      <c r="A596" s="48" t="s">
        <v>873</v>
      </c>
      <c r="B596" s="49">
        <v>138902</v>
      </c>
      <c r="C596" s="50" t="s">
        <v>218</v>
      </c>
      <c r="D596" s="50" t="s">
        <v>79</v>
      </c>
      <c r="E596" s="50" t="s">
        <v>74</v>
      </c>
      <c r="F596" s="39">
        <f>'Source Data'!O596</f>
        <v>530255</v>
      </c>
      <c r="G596" s="39">
        <f>'Source Data'!U596</f>
        <v>542776</v>
      </c>
      <c r="H596" s="39">
        <f>'Source Data'!AA596</f>
        <v>563869</v>
      </c>
      <c r="I596" s="39">
        <f>'Source Data'!AG596</f>
        <v>584393</v>
      </c>
      <c r="J596" s="39">
        <f>'Source Data'!AM596</f>
        <v>613888</v>
      </c>
      <c r="K596" s="64">
        <f>'Source Data'!AS596</f>
        <v>558441</v>
      </c>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row>
    <row r="597" spans="1:47" ht="20" customHeight="1">
      <c r="A597" s="48" t="s">
        <v>874</v>
      </c>
      <c r="B597" s="49">
        <v>18907</v>
      </c>
      <c r="C597" s="50" t="s">
        <v>415</v>
      </c>
      <c r="D597" s="50" t="s">
        <v>79</v>
      </c>
      <c r="E597" s="50" t="s">
        <v>74</v>
      </c>
      <c r="F597" s="39">
        <f>'Source Data'!O597</f>
        <v>381822</v>
      </c>
      <c r="G597" s="39">
        <f>'Source Data'!U597</f>
        <v>384824</v>
      </c>
      <c r="H597" s="39">
        <f>'Source Data'!AA597</f>
        <v>423463</v>
      </c>
      <c r="I597" s="39">
        <f>'Source Data'!AG597</f>
        <v>443582</v>
      </c>
      <c r="J597" s="39">
        <f>'Source Data'!AM597</f>
        <v>518970</v>
      </c>
      <c r="K597" s="64">
        <f>'Source Data'!AS597</f>
        <v>524335</v>
      </c>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row>
    <row r="598" spans="1:47" ht="20" customHeight="1">
      <c r="A598" s="48" t="s">
        <v>875</v>
      </c>
      <c r="B598" s="49">
        <v>100903</v>
      </c>
      <c r="C598" s="50" t="s">
        <v>729</v>
      </c>
      <c r="D598" s="50" t="s">
        <v>79</v>
      </c>
      <c r="E598" s="50" t="s">
        <v>74</v>
      </c>
      <c r="F598" s="39">
        <f>'Source Data'!O598</f>
        <v>1919230</v>
      </c>
      <c r="G598" s="39">
        <f>'Source Data'!U598</f>
        <v>2044105</v>
      </c>
      <c r="H598" s="39">
        <f>'Source Data'!AA598</f>
        <v>2480773</v>
      </c>
      <c r="I598" s="39">
        <f>'Source Data'!AG598</f>
        <v>2510654</v>
      </c>
      <c r="J598" s="39">
        <f>'Source Data'!AM598</f>
        <v>2769419</v>
      </c>
      <c r="K598" s="64">
        <f>'Source Data'!AS598</f>
        <v>3076653</v>
      </c>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row>
    <row r="599" spans="1:47" ht="20" customHeight="1">
      <c r="A599" s="48" t="s">
        <v>876</v>
      </c>
      <c r="B599" s="49">
        <v>219905</v>
      </c>
      <c r="C599" s="50" t="s">
        <v>726</v>
      </c>
      <c r="D599" s="50" t="s">
        <v>79</v>
      </c>
      <c r="E599" s="50" t="s">
        <v>74</v>
      </c>
      <c r="F599" s="39">
        <f>'Source Data'!O599</f>
        <v>413307</v>
      </c>
      <c r="G599" s="39">
        <f>'Source Data'!U599</f>
        <v>447701</v>
      </c>
      <c r="H599" s="39">
        <f>'Source Data'!AA599</f>
        <v>538394</v>
      </c>
      <c r="I599" s="39">
        <f>'Source Data'!AG599</f>
        <v>630338</v>
      </c>
      <c r="J599" s="39">
        <f>'Source Data'!AM599</f>
        <v>662455</v>
      </c>
      <c r="K599" s="64">
        <f>'Source Data'!AS599</f>
        <v>818471</v>
      </c>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row>
    <row r="600" spans="1:47" ht="20" customHeight="1">
      <c r="A600" s="48" t="s">
        <v>877</v>
      </c>
      <c r="B600" s="49">
        <v>61905</v>
      </c>
      <c r="C600" s="50" t="s">
        <v>152</v>
      </c>
      <c r="D600" s="50" t="s">
        <v>79</v>
      </c>
      <c r="E600" s="50" t="s">
        <v>74</v>
      </c>
      <c r="F600" s="39">
        <f>'Source Data'!O600</f>
        <v>3094431</v>
      </c>
      <c r="G600" s="39">
        <f>'Source Data'!U600</f>
        <v>3281589</v>
      </c>
      <c r="H600" s="39">
        <f>'Source Data'!AA600</f>
        <v>3462928</v>
      </c>
      <c r="I600" s="39">
        <f>'Source Data'!AG600</f>
        <v>3703385</v>
      </c>
      <c r="J600" s="39">
        <f>'Source Data'!AM600</f>
        <v>4024238</v>
      </c>
      <c r="K600" s="64">
        <f>'Source Data'!AS600</f>
        <v>4221330</v>
      </c>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row>
    <row r="601" spans="1:47" ht="20" customHeight="1">
      <c r="A601" s="48" t="s">
        <v>878</v>
      </c>
      <c r="B601" s="49">
        <v>57839</v>
      </c>
      <c r="C601" s="50" t="s">
        <v>70</v>
      </c>
      <c r="D601" s="50" t="s">
        <v>71</v>
      </c>
      <c r="E601" s="50" t="s">
        <v>74</v>
      </c>
      <c r="F601" s="39">
        <f>'Source Data'!O601</f>
        <v>1143994</v>
      </c>
      <c r="G601" s="39">
        <f>'Source Data'!U601</f>
        <v>1221112</v>
      </c>
      <c r="H601" s="39">
        <f>'Source Data'!AA601</f>
        <v>1346803</v>
      </c>
      <c r="I601" s="39">
        <f>'Source Data'!AG601</f>
        <v>1418166</v>
      </c>
      <c r="J601" s="39">
        <f>'Source Data'!AM601</f>
        <v>1542718</v>
      </c>
      <c r="K601" s="64">
        <f>'Source Data'!AS601</f>
        <v>1655765</v>
      </c>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row>
    <row r="602" spans="1:47" ht="20" customHeight="1">
      <c r="A602" s="48" t="s">
        <v>879</v>
      </c>
      <c r="B602" s="49">
        <v>71807</v>
      </c>
      <c r="C602" s="50" t="s">
        <v>141</v>
      </c>
      <c r="D602" s="50" t="s">
        <v>71</v>
      </c>
      <c r="E602" s="50" t="s">
        <v>74</v>
      </c>
      <c r="F602" s="39">
        <f>'Source Data'!O602</f>
        <v>432201</v>
      </c>
      <c r="G602" s="39">
        <f>'Source Data'!U602</f>
        <v>393978</v>
      </c>
      <c r="H602" s="39">
        <f>'Source Data'!AA602</f>
        <v>375794</v>
      </c>
      <c r="I602" s="39">
        <f>'Source Data'!AG602</f>
        <v>377190</v>
      </c>
      <c r="J602" s="39">
        <f>'Source Data'!AM602</f>
        <v>486724</v>
      </c>
      <c r="K602" s="64">
        <f>'Source Data'!AS602</f>
        <v>487308</v>
      </c>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row>
    <row r="603" spans="1:47" ht="20" customHeight="1">
      <c r="A603" s="48" t="s">
        <v>880</v>
      </c>
      <c r="B603" s="49">
        <v>31905</v>
      </c>
      <c r="C603" s="50" t="s">
        <v>307</v>
      </c>
      <c r="D603" s="50" t="s">
        <v>79</v>
      </c>
      <c r="E603" s="50" t="s">
        <v>74</v>
      </c>
      <c r="F603" s="39">
        <f>'Source Data'!O603</f>
        <v>5709400</v>
      </c>
      <c r="G603" s="39">
        <f>'Source Data'!U603</f>
        <v>5598390</v>
      </c>
      <c r="H603" s="39">
        <f>'Source Data'!AA603</f>
        <v>6849601</v>
      </c>
      <c r="I603" s="39">
        <f>'Source Data'!AG603</f>
        <v>6788729</v>
      </c>
      <c r="J603" s="39">
        <f>'Source Data'!AM603</f>
        <v>7315318</v>
      </c>
      <c r="K603" s="64">
        <f>'Source Data'!AS603</f>
        <v>6793418</v>
      </c>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row>
    <row r="604" spans="1:47" ht="20" customHeight="1">
      <c r="A604" s="48" t="s">
        <v>881</v>
      </c>
      <c r="B604" s="49">
        <v>125906</v>
      </c>
      <c r="C604" s="50" t="s">
        <v>108</v>
      </c>
      <c r="D604" s="50" t="s">
        <v>79</v>
      </c>
      <c r="E604" s="50" t="s">
        <v>74</v>
      </c>
      <c r="F604" s="39">
        <f>'Source Data'!O604</f>
        <v>254338</v>
      </c>
      <c r="G604" s="39">
        <f>'Source Data'!U604</f>
        <v>235726</v>
      </c>
      <c r="H604" s="39">
        <f>'Source Data'!AA604</f>
        <v>342081</v>
      </c>
      <c r="I604" s="39">
        <f>'Source Data'!AG604</f>
        <v>284115</v>
      </c>
      <c r="J604" s="39">
        <f>'Source Data'!AM604</f>
        <v>328475</v>
      </c>
      <c r="K604" s="64">
        <f>'Source Data'!AS604</f>
        <v>327231</v>
      </c>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row>
    <row r="605" spans="1:47" ht="20" customHeight="1">
      <c r="A605" s="48" t="s">
        <v>882</v>
      </c>
      <c r="B605" s="49">
        <v>75902</v>
      </c>
      <c r="C605" s="50" t="s">
        <v>612</v>
      </c>
      <c r="D605" s="50" t="s">
        <v>79</v>
      </c>
      <c r="E605" s="50" t="s">
        <v>74</v>
      </c>
      <c r="F605" s="39">
        <f>'Source Data'!O605</f>
        <v>2960186</v>
      </c>
      <c r="G605" s="39">
        <f>'Source Data'!U605</f>
        <v>2990423</v>
      </c>
      <c r="H605" s="39">
        <f>'Source Data'!AA605</f>
        <v>3132688</v>
      </c>
      <c r="I605" s="39">
        <f>'Source Data'!AG605</f>
        <v>3373533</v>
      </c>
      <c r="J605" s="39">
        <f>'Source Data'!AM605</f>
        <v>3477381</v>
      </c>
      <c r="K605" s="64">
        <f>'Source Data'!AS605</f>
        <v>3694469</v>
      </c>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row>
    <row r="606" spans="1:47" ht="20" customHeight="1">
      <c r="A606" s="48" t="s">
        <v>883</v>
      </c>
      <c r="B606" s="49">
        <v>108912</v>
      </c>
      <c r="C606" s="50" t="s">
        <v>291</v>
      </c>
      <c r="D606" s="50" t="s">
        <v>79</v>
      </c>
      <c r="E606" s="50" t="s">
        <v>74</v>
      </c>
      <c r="F606" s="39">
        <f>'Source Data'!O606</f>
        <v>52803593</v>
      </c>
      <c r="G606" s="39">
        <f>'Source Data'!U606</f>
        <v>56472754</v>
      </c>
      <c r="H606" s="39">
        <f>'Source Data'!AA606</f>
        <v>60627506</v>
      </c>
      <c r="I606" s="39">
        <f>'Source Data'!AG606</f>
        <v>64421394</v>
      </c>
      <c r="J606" s="39">
        <f>'Source Data'!AM606</f>
        <v>60380127</v>
      </c>
      <c r="K606" s="64">
        <f>'Source Data'!AS606</f>
        <v>52151380</v>
      </c>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row>
    <row r="607" spans="1:47" ht="20" customHeight="1">
      <c r="A607" s="48" t="s">
        <v>884</v>
      </c>
      <c r="B607" s="49">
        <v>101916</v>
      </c>
      <c r="C607" s="50" t="s">
        <v>76</v>
      </c>
      <c r="D607" s="50" t="s">
        <v>79</v>
      </c>
      <c r="E607" s="50" t="s">
        <v>74</v>
      </c>
      <c r="F607" s="39">
        <f>'Source Data'!O607</f>
        <v>14393312</v>
      </c>
      <c r="G607" s="39">
        <f>'Source Data'!U607</f>
        <v>15350353</v>
      </c>
      <c r="H607" s="39">
        <f>'Source Data'!AA607</f>
        <v>16705104</v>
      </c>
      <c r="I607" s="39">
        <f>'Source Data'!AG607</f>
        <v>19132805</v>
      </c>
      <c r="J607" s="39">
        <f>'Source Data'!AM607</f>
        <v>18788147</v>
      </c>
      <c r="K607" s="64">
        <f>'Source Data'!AS607</f>
        <v>18464215</v>
      </c>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row>
    <row r="608" spans="1:47" ht="20" customHeight="1">
      <c r="A608" s="48" t="s">
        <v>885</v>
      </c>
      <c r="B608" s="49">
        <v>254902</v>
      </c>
      <c r="C608" s="50" t="s">
        <v>486</v>
      </c>
      <c r="D608" s="50" t="s">
        <v>79</v>
      </c>
      <c r="E608" s="50" t="s">
        <v>74</v>
      </c>
      <c r="F608" s="39">
        <f>'Source Data'!O608</f>
        <v>1031696</v>
      </c>
      <c r="G608" s="39">
        <f>'Source Data'!U608</f>
        <v>1036695</v>
      </c>
      <c r="H608" s="39">
        <f>'Source Data'!AA608</f>
        <v>1202754</v>
      </c>
      <c r="I608" s="39">
        <f>'Source Data'!AG608</f>
        <v>1197881</v>
      </c>
      <c r="J608" s="39">
        <f>'Source Data'!AM608</f>
        <v>1232750</v>
      </c>
      <c r="K608" s="64">
        <f>'Source Data'!AS608</f>
        <v>1208097</v>
      </c>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row>
    <row r="609" spans="1:47" ht="20" customHeight="1">
      <c r="A609" s="48" t="s">
        <v>886</v>
      </c>
      <c r="B609" s="49">
        <v>161906</v>
      </c>
      <c r="C609" s="50" t="s">
        <v>179</v>
      </c>
      <c r="D609" s="50" t="s">
        <v>79</v>
      </c>
      <c r="E609" s="50" t="s">
        <v>74</v>
      </c>
      <c r="F609" s="39">
        <f>'Source Data'!O609</f>
        <v>4545455</v>
      </c>
      <c r="G609" s="39">
        <f>'Source Data'!U609</f>
        <v>4687790</v>
      </c>
      <c r="H609" s="39">
        <f>'Source Data'!AA609</f>
        <v>5482830</v>
      </c>
      <c r="I609" s="39">
        <f>'Source Data'!AG609</f>
        <v>5399749</v>
      </c>
      <c r="J609" s="39">
        <f>'Source Data'!AM609</f>
        <v>6896435</v>
      </c>
      <c r="K609" s="64">
        <f>'Source Data'!AS609</f>
        <v>7671392</v>
      </c>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row>
    <row r="610" spans="1:47" ht="20" customHeight="1">
      <c r="A610" s="48" t="s">
        <v>887</v>
      </c>
      <c r="B610" s="49">
        <v>247903</v>
      </c>
      <c r="C610" s="50" t="s">
        <v>617</v>
      </c>
      <c r="D610" s="50" t="s">
        <v>79</v>
      </c>
      <c r="E610" s="50" t="s">
        <v>74</v>
      </c>
      <c r="F610" s="39">
        <f>'Source Data'!O610</f>
        <v>3762887</v>
      </c>
      <c r="G610" s="39">
        <f>'Source Data'!U610</f>
        <v>3986810</v>
      </c>
      <c r="H610" s="39">
        <f>'Source Data'!AA610</f>
        <v>4515414</v>
      </c>
      <c r="I610" s="39">
        <f>'Source Data'!AG610</f>
        <v>4728314</v>
      </c>
      <c r="J610" s="39">
        <f>'Source Data'!AM610</f>
        <v>5077888</v>
      </c>
      <c r="K610" s="64">
        <f>'Source Data'!AS610</f>
        <v>5383874</v>
      </c>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row>
    <row r="611" spans="1:47" ht="20" customHeight="1">
      <c r="A611" s="48" t="s">
        <v>888</v>
      </c>
      <c r="B611" s="49">
        <v>108914</v>
      </c>
      <c r="C611" s="50" t="s">
        <v>291</v>
      </c>
      <c r="D611" s="50" t="s">
        <v>79</v>
      </c>
      <c r="E611" s="50" t="s">
        <v>74</v>
      </c>
      <c r="F611" s="39">
        <f>'Source Data'!O611</f>
        <v>1101628</v>
      </c>
      <c r="G611" s="39">
        <f>'Source Data'!U611</f>
        <v>1224975</v>
      </c>
      <c r="H611" s="39">
        <f>'Source Data'!AA611</f>
        <v>1400849</v>
      </c>
      <c r="I611" s="39">
        <f>'Source Data'!AG611</f>
        <v>1483119</v>
      </c>
      <c r="J611" s="39">
        <f>'Source Data'!AM611</f>
        <v>1879974</v>
      </c>
      <c r="K611" s="64">
        <f>'Source Data'!AS611</f>
        <v>1921242</v>
      </c>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row>
    <row r="612" spans="1:47" ht="20" customHeight="1">
      <c r="A612" s="48" t="s">
        <v>889</v>
      </c>
      <c r="B612" s="49">
        <v>15913</v>
      </c>
      <c r="C612" s="50" t="s">
        <v>99</v>
      </c>
      <c r="D612" s="50" t="s">
        <v>79</v>
      </c>
      <c r="E612" s="50" t="s">
        <v>74</v>
      </c>
      <c r="F612" s="39">
        <f>'Source Data'!O612</f>
        <v>3272713</v>
      </c>
      <c r="G612" s="39">
        <f>'Source Data'!U612</f>
        <v>3115103</v>
      </c>
      <c r="H612" s="39">
        <f>'Source Data'!AA612</f>
        <v>3253465</v>
      </c>
      <c r="I612" s="39">
        <f>'Source Data'!AG612</f>
        <v>3471715</v>
      </c>
      <c r="J612" s="39">
        <f>'Source Data'!AM612</f>
        <v>3724078</v>
      </c>
      <c r="K612" s="64">
        <f>'Source Data'!AS612</f>
        <v>4029814</v>
      </c>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row>
    <row r="613" spans="1:47" ht="20" customHeight="1">
      <c r="A613" s="48" t="s">
        <v>890</v>
      </c>
      <c r="B613" s="49">
        <v>227912</v>
      </c>
      <c r="C613" s="50" t="s">
        <v>168</v>
      </c>
      <c r="D613" s="50" t="s">
        <v>79</v>
      </c>
      <c r="E613" s="50" t="s">
        <v>74</v>
      </c>
      <c r="F613" s="39">
        <f>'Source Data'!O613</f>
        <v>2598865</v>
      </c>
      <c r="G613" s="39">
        <f>'Source Data'!U613</f>
        <v>2656517</v>
      </c>
      <c r="H613" s="39">
        <f>'Source Data'!AA613</f>
        <v>3219963</v>
      </c>
      <c r="I613" s="39">
        <f>'Source Data'!AG613</f>
        <v>3461227</v>
      </c>
      <c r="J613" s="39">
        <f>'Source Data'!AM613</f>
        <v>3901986</v>
      </c>
      <c r="K613" s="64">
        <f>'Source Data'!AS613</f>
        <v>4132091</v>
      </c>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row>
    <row r="614" spans="1:47" ht="20" customHeight="1">
      <c r="A614" s="48" t="s">
        <v>891</v>
      </c>
      <c r="B614" s="49">
        <v>61912</v>
      </c>
      <c r="C614" s="50" t="s">
        <v>152</v>
      </c>
      <c r="D614" s="50" t="s">
        <v>79</v>
      </c>
      <c r="E614" s="50" t="s">
        <v>74</v>
      </c>
      <c r="F614" s="39">
        <f>'Source Data'!O614</f>
        <v>5130350</v>
      </c>
      <c r="G614" s="39">
        <f>'Source Data'!U614</f>
        <v>5286530</v>
      </c>
      <c r="H614" s="39">
        <f>'Source Data'!AA614</f>
        <v>5761189</v>
      </c>
      <c r="I614" s="39">
        <f>'Source Data'!AG614</f>
        <v>5909869</v>
      </c>
      <c r="J614" s="39">
        <f>'Source Data'!AM614</f>
        <v>6114787</v>
      </c>
      <c r="K614" s="64">
        <f>'Source Data'!AS614</f>
        <v>6366243</v>
      </c>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row>
    <row r="615" spans="1:47" ht="20" customHeight="1">
      <c r="A615" s="48" t="s">
        <v>892</v>
      </c>
      <c r="B615" s="49">
        <v>111801</v>
      </c>
      <c r="C615" s="50" t="s">
        <v>690</v>
      </c>
      <c r="D615" s="50" t="s">
        <v>71</v>
      </c>
      <c r="E615" s="50" t="s">
        <v>74</v>
      </c>
      <c r="F615" s="39">
        <f>'Source Data'!O615</f>
        <v>150759</v>
      </c>
      <c r="G615" s="39">
        <f>'Source Data'!U615</f>
        <v>133741</v>
      </c>
      <c r="H615" s="39">
        <f>'Source Data'!AA615</f>
        <v>130110</v>
      </c>
      <c r="I615" s="39">
        <f>'Source Data'!AG615</f>
        <v>106384</v>
      </c>
      <c r="J615" s="39">
        <f>'Source Data'!AM615</f>
        <v>92505</v>
      </c>
      <c r="K615" s="64">
        <f>'Source Data'!AS615</f>
        <v>113267</v>
      </c>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row>
    <row r="616" spans="1:47" ht="20" customHeight="1">
      <c r="A616" s="48" t="s">
        <v>893</v>
      </c>
      <c r="B616" s="49">
        <v>227913</v>
      </c>
      <c r="C616" s="50" t="s">
        <v>168</v>
      </c>
      <c r="D616" s="50" t="s">
        <v>79</v>
      </c>
      <c r="E616" s="50" t="s">
        <v>74</v>
      </c>
      <c r="F616" s="39">
        <f>'Source Data'!O616</f>
        <v>18123519</v>
      </c>
      <c r="G616" s="39">
        <f>'Source Data'!U616</f>
        <v>17758050</v>
      </c>
      <c r="H616" s="39">
        <f>'Source Data'!AA616</f>
        <v>17950436</v>
      </c>
      <c r="I616" s="39">
        <f>'Source Data'!AG616</f>
        <v>17785248</v>
      </c>
      <c r="J616" s="39">
        <f>'Source Data'!AM616</f>
        <v>20230006</v>
      </c>
      <c r="K616" s="64">
        <f>'Source Data'!AS616</f>
        <v>20641400</v>
      </c>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row>
    <row r="617" spans="1:47" ht="20" customHeight="1">
      <c r="A617" s="48" t="s">
        <v>894</v>
      </c>
      <c r="B617" s="49">
        <v>220910</v>
      </c>
      <c r="C617" s="50" t="s">
        <v>91</v>
      </c>
      <c r="D617" s="50" t="s">
        <v>79</v>
      </c>
      <c r="E617" s="50" t="s">
        <v>74</v>
      </c>
      <c r="F617" s="39">
        <f>'Source Data'!O617</f>
        <v>5212323</v>
      </c>
      <c r="G617" s="39">
        <f>'Source Data'!U617</f>
        <v>5404421</v>
      </c>
      <c r="H617" s="39">
        <f>'Source Data'!AA617</f>
        <v>6173091</v>
      </c>
      <c r="I617" s="39">
        <f>'Source Data'!AG617</f>
        <v>6954043</v>
      </c>
      <c r="J617" s="39">
        <f>'Source Data'!AM617</f>
        <v>7174550</v>
      </c>
      <c r="K617" s="64">
        <f>'Source Data'!AS617</f>
        <v>6937085</v>
      </c>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row>
    <row r="618" spans="1:47" ht="20" customHeight="1">
      <c r="A618" s="48" t="s">
        <v>895</v>
      </c>
      <c r="B618" s="49">
        <v>79901</v>
      </c>
      <c r="C618" s="50" t="s">
        <v>626</v>
      </c>
      <c r="D618" s="50" t="s">
        <v>79</v>
      </c>
      <c r="E618" s="50" t="s">
        <v>74</v>
      </c>
      <c r="F618" s="39">
        <f>'Source Data'!O618</f>
        <v>58103625</v>
      </c>
      <c r="G618" s="39">
        <f>'Source Data'!U618</f>
        <v>67691410</v>
      </c>
      <c r="H618" s="39">
        <f>'Source Data'!AA618</f>
        <v>72773047</v>
      </c>
      <c r="I618" s="39">
        <f>'Source Data'!AG618</f>
        <v>80471752</v>
      </c>
      <c r="J618" s="39">
        <f>'Source Data'!AM618</f>
        <v>91077057</v>
      </c>
      <c r="K618" s="64">
        <f>'Source Data'!AS618</f>
        <v>92970939</v>
      </c>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row>
    <row r="619" spans="1:47" ht="20" customHeight="1">
      <c r="A619" s="48" t="s">
        <v>896</v>
      </c>
      <c r="B619" s="49">
        <v>58906</v>
      </c>
      <c r="C619" s="50" t="s">
        <v>506</v>
      </c>
      <c r="D619" s="50" t="s">
        <v>79</v>
      </c>
      <c r="E619" s="50" t="s">
        <v>74</v>
      </c>
      <c r="F619" s="39">
        <f>'Source Data'!O619</f>
        <v>3023152</v>
      </c>
      <c r="G619" s="39">
        <f>'Source Data'!U619</f>
        <v>3159935</v>
      </c>
      <c r="H619" s="39">
        <f>'Source Data'!AA619</f>
        <v>3508868</v>
      </c>
      <c r="I619" s="39">
        <f>'Source Data'!AG619</f>
        <v>3698358</v>
      </c>
      <c r="J619" s="39">
        <f>'Source Data'!AM619</f>
        <v>3864615</v>
      </c>
      <c r="K619" s="64">
        <f>'Source Data'!AS619</f>
        <v>4015627</v>
      </c>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row>
    <row r="620" spans="1:47" ht="20" customHeight="1">
      <c r="A620" s="48" t="s">
        <v>897</v>
      </c>
      <c r="B620" s="49">
        <v>141901</v>
      </c>
      <c r="C620" s="50" t="s">
        <v>898</v>
      </c>
      <c r="D620" s="50" t="s">
        <v>79</v>
      </c>
      <c r="E620" s="50" t="s">
        <v>74</v>
      </c>
      <c r="F620" s="39">
        <f>'Source Data'!O620</f>
        <v>4970478</v>
      </c>
      <c r="G620" s="39">
        <f>'Source Data'!U620</f>
        <v>5610458</v>
      </c>
      <c r="H620" s="39">
        <f>'Source Data'!AA620</f>
        <v>6483287</v>
      </c>
      <c r="I620" s="39">
        <f>'Source Data'!AG620</f>
        <v>6921158</v>
      </c>
      <c r="J620" s="39">
        <f>'Source Data'!AM620</f>
        <v>7364062</v>
      </c>
      <c r="K620" s="64">
        <f>'Source Data'!AS620</f>
        <v>7395761</v>
      </c>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row>
    <row r="621" spans="1:47" ht="20" customHeight="1">
      <c r="A621" s="48" t="s">
        <v>899</v>
      </c>
      <c r="B621" s="49">
        <v>57913</v>
      </c>
      <c r="C621" s="50" t="s">
        <v>70</v>
      </c>
      <c r="D621" s="50" t="s">
        <v>79</v>
      </c>
      <c r="E621" s="50" t="s">
        <v>74</v>
      </c>
      <c r="F621" s="39">
        <f>'Source Data'!O621</f>
        <v>8921933</v>
      </c>
      <c r="G621" s="39">
        <f>'Source Data'!U621</f>
        <v>8868682</v>
      </c>
      <c r="H621" s="39">
        <f>'Source Data'!AA621</f>
        <v>10344705</v>
      </c>
      <c r="I621" s="39">
        <f>'Source Data'!AG621</f>
        <v>10974053</v>
      </c>
      <c r="J621" s="39">
        <f>'Source Data'!AM621</f>
        <v>11980620</v>
      </c>
      <c r="K621" s="64">
        <f>'Source Data'!AS621</f>
        <v>12284101</v>
      </c>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row>
    <row r="622" spans="1:47" ht="20" customHeight="1">
      <c r="A622" s="48" t="s">
        <v>900</v>
      </c>
      <c r="B622" s="49">
        <v>201903</v>
      </c>
      <c r="C622" s="50" t="s">
        <v>352</v>
      </c>
      <c r="D622" s="50" t="s">
        <v>79</v>
      </c>
      <c r="E622" s="50" t="s">
        <v>74</v>
      </c>
      <c r="F622" s="39">
        <f>'Source Data'!O622</f>
        <v>351187</v>
      </c>
      <c r="G622" s="39">
        <f>'Source Data'!U622</f>
        <v>363711</v>
      </c>
      <c r="H622" s="39">
        <f>'Source Data'!AA622</f>
        <v>394619</v>
      </c>
      <c r="I622" s="39">
        <f>'Source Data'!AG622</f>
        <v>422831</v>
      </c>
      <c r="J622" s="39">
        <f>'Source Data'!AM622</f>
        <v>441103</v>
      </c>
      <c r="K622" s="64">
        <f>'Source Data'!AS622</f>
        <v>462473</v>
      </c>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row>
    <row r="623" spans="1:47" ht="20" customHeight="1">
      <c r="A623" s="48" t="s">
        <v>901</v>
      </c>
      <c r="B623" s="49">
        <v>107910</v>
      </c>
      <c r="C623" s="50" t="s">
        <v>163</v>
      </c>
      <c r="D623" s="50" t="s">
        <v>79</v>
      </c>
      <c r="E623" s="50" t="s">
        <v>74</v>
      </c>
      <c r="F623" s="39">
        <f>'Source Data'!O623</f>
        <v>753030</v>
      </c>
      <c r="G623" s="39">
        <f>'Source Data'!U623</f>
        <v>833326</v>
      </c>
      <c r="H623" s="39">
        <f>'Source Data'!AA623</f>
        <v>931863</v>
      </c>
      <c r="I623" s="39">
        <f>'Source Data'!AG623</f>
        <v>979026</v>
      </c>
      <c r="J623" s="39">
        <f>'Source Data'!AM623</f>
        <v>1027990</v>
      </c>
      <c r="K623" s="64">
        <f>'Source Data'!AS623</f>
        <v>1177204</v>
      </c>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row>
    <row r="624" spans="1:47" ht="20" customHeight="1">
      <c r="A624" s="48" t="s">
        <v>902</v>
      </c>
      <c r="B624" s="49">
        <v>240901</v>
      </c>
      <c r="C624" s="50" t="s">
        <v>903</v>
      </c>
      <c r="D624" s="50" t="s">
        <v>79</v>
      </c>
      <c r="E624" s="50" t="s">
        <v>74</v>
      </c>
      <c r="F624" s="39">
        <f>'Source Data'!O624</f>
        <v>39935958</v>
      </c>
      <c r="G624" s="39">
        <f>'Source Data'!U624</f>
        <v>40136342</v>
      </c>
      <c r="H624" s="39">
        <f>'Source Data'!AA624</f>
        <v>45796841</v>
      </c>
      <c r="I624" s="39">
        <f>'Source Data'!AG624</f>
        <v>44207800</v>
      </c>
      <c r="J624" s="39">
        <f>'Source Data'!AM624</f>
        <v>44535569</v>
      </c>
      <c r="K624" s="64">
        <f>'Source Data'!AS624</f>
        <v>41501581</v>
      </c>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row>
    <row r="625" spans="1:47" ht="20" customHeight="1">
      <c r="A625" s="48" t="s">
        <v>904</v>
      </c>
      <c r="B625" s="49">
        <v>245901</v>
      </c>
      <c r="C625" s="50" t="s">
        <v>905</v>
      </c>
      <c r="D625" s="50" t="s">
        <v>79</v>
      </c>
      <c r="E625" s="50" t="s">
        <v>74</v>
      </c>
      <c r="F625" s="39">
        <f>'Source Data'!O625</f>
        <v>811978</v>
      </c>
      <c r="G625" s="39">
        <f>'Source Data'!U625</f>
        <v>711081</v>
      </c>
      <c r="H625" s="39">
        <f>'Source Data'!AA625</f>
        <v>977103</v>
      </c>
      <c r="I625" s="39">
        <f>'Source Data'!AG625</f>
        <v>1060673</v>
      </c>
      <c r="J625" s="39">
        <f>'Source Data'!AM625</f>
        <v>967496</v>
      </c>
      <c r="K625" s="64">
        <f>'Source Data'!AS625</f>
        <v>975939</v>
      </c>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row>
    <row r="626" spans="1:47" ht="20" customHeight="1">
      <c r="A626" s="48" t="s">
        <v>906</v>
      </c>
      <c r="B626" s="49">
        <v>113905</v>
      </c>
      <c r="C626" s="50" t="s">
        <v>475</v>
      </c>
      <c r="D626" s="50" t="s">
        <v>79</v>
      </c>
      <c r="E626" s="50" t="s">
        <v>74</v>
      </c>
      <c r="F626" s="39">
        <f>'Source Data'!O626</f>
        <v>657438</v>
      </c>
      <c r="G626" s="39">
        <f>'Source Data'!U626</f>
        <v>666343</v>
      </c>
      <c r="H626" s="39">
        <f>'Source Data'!AA626</f>
        <v>749696</v>
      </c>
      <c r="I626" s="39">
        <f>'Source Data'!AG626</f>
        <v>915202</v>
      </c>
      <c r="J626" s="39">
        <f>'Source Data'!AM626</f>
        <v>1065882</v>
      </c>
      <c r="K626" s="64">
        <f>'Source Data'!AS626</f>
        <v>1159478</v>
      </c>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row>
    <row r="627" spans="1:47" ht="20" customHeight="1">
      <c r="A627" s="48" t="s">
        <v>907</v>
      </c>
      <c r="B627" s="49">
        <v>185904</v>
      </c>
      <c r="C627" s="50" t="s">
        <v>265</v>
      </c>
      <c r="D627" s="50" t="s">
        <v>79</v>
      </c>
      <c r="E627" s="50" t="s">
        <v>74</v>
      </c>
      <c r="F627" s="39">
        <f>'Source Data'!O627</f>
        <v>316401</v>
      </c>
      <c r="G627" s="39">
        <f>'Source Data'!U627</f>
        <v>343605</v>
      </c>
      <c r="H627" s="39">
        <f>'Source Data'!AA627</f>
        <v>406001</v>
      </c>
      <c r="I627" s="39">
        <f>'Source Data'!AG627</f>
        <v>411043</v>
      </c>
      <c r="J627" s="39">
        <f>'Source Data'!AM627</f>
        <v>459520</v>
      </c>
      <c r="K627" s="64">
        <f>'Source Data'!AS627</f>
        <v>440065</v>
      </c>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row>
    <row r="628" spans="1:47" ht="20" customHeight="1">
      <c r="A628" s="48" t="s">
        <v>908</v>
      </c>
      <c r="B628" s="49">
        <v>61804</v>
      </c>
      <c r="C628" s="50" t="s">
        <v>152</v>
      </c>
      <c r="D628" s="50" t="s">
        <v>71</v>
      </c>
      <c r="E628" s="50" t="s">
        <v>74</v>
      </c>
      <c r="F628" s="39">
        <f>'Source Data'!O628</f>
        <v>919397</v>
      </c>
      <c r="G628" s="39">
        <f>'Source Data'!U628</f>
        <v>915566</v>
      </c>
      <c r="H628" s="39">
        <f>'Source Data'!AA628</f>
        <v>1106767</v>
      </c>
      <c r="I628" s="39">
        <f>'Source Data'!AG628</f>
        <v>1309881</v>
      </c>
      <c r="J628" s="39">
        <f>'Source Data'!AM628</f>
        <v>1311108</v>
      </c>
      <c r="K628" s="64">
        <f>'Source Data'!AS628</f>
        <v>1436158</v>
      </c>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row>
    <row r="629" spans="1:47" ht="20" customHeight="1">
      <c r="A629" s="48" t="s">
        <v>909</v>
      </c>
      <c r="B629" s="49">
        <v>193902</v>
      </c>
      <c r="C629" s="50" t="s">
        <v>229</v>
      </c>
      <c r="D629" s="50" t="s">
        <v>79</v>
      </c>
      <c r="E629" s="50" t="s">
        <v>74</v>
      </c>
      <c r="F629" s="39">
        <f>'Source Data'!O629</f>
        <v>550718</v>
      </c>
      <c r="G629" s="39">
        <f>'Source Data'!U629</f>
        <v>530444</v>
      </c>
      <c r="H629" s="39">
        <f>'Source Data'!AA629</f>
        <v>650423</v>
      </c>
      <c r="I629" s="39">
        <f>'Source Data'!AG629</f>
        <v>831056</v>
      </c>
      <c r="J629" s="39">
        <f>'Source Data'!AM629</f>
        <v>993562</v>
      </c>
      <c r="K629" s="64">
        <f>'Source Data'!AS629</f>
        <v>882926</v>
      </c>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row>
    <row r="630" spans="1:47" ht="20" customHeight="1">
      <c r="A630" s="48" t="s">
        <v>910</v>
      </c>
      <c r="B630" s="49">
        <v>246913</v>
      </c>
      <c r="C630" s="50" t="s">
        <v>464</v>
      </c>
      <c r="D630" s="50" t="s">
        <v>79</v>
      </c>
      <c r="E630" s="50" t="s">
        <v>74</v>
      </c>
      <c r="F630" s="39">
        <f>'Source Data'!O630</f>
        <v>44843293</v>
      </c>
      <c r="G630" s="39">
        <f>'Source Data'!U630</f>
        <v>50956463</v>
      </c>
      <c r="H630" s="39">
        <f>'Source Data'!AA630</f>
        <v>55252414</v>
      </c>
      <c r="I630" s="39">
        <f>'Source Data'!AG630</f>
        <v>56755099</v>
      </c>
      <c r="J630" s="39">
        <f>'Source Data'!AM630</f>
        <v>65966744</v>
      </c>
      <c r="K630" s="64">
        <f>'Source Data'!AS630</f>
        <v>70645228</v>
      </c>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row>
    <row r="631" spans="1:47" ht="20" customHeight="1">
      <c r="A631" s="48" t="s">
        <v>911</v>
      </c>
      <c r="B631" s="49">
        <v>19914</v>
      </c>
      <c r="C631" s="50" t="s">
        <v>512</v>
      </c>
      <c r="D631" s="50" t="s">
        <v>79</v>
      </c>
      <c r="E631" s="50" t="s">
        <v>74</v>
      </c>
      <c r="F631" s="39">
        <f>'Source Data'!O631</f>
        <v>123061</v>
      </c>
      <c r="G631" s="39">
        <f>'Source Data'!U631</f>
        <v>118636</v>
      </c>
      <c r="H631" s="39">
        <f>'Source Data'!AA631</f>
        <v>128168</v>
      </c>
      <c r="I631" s="39">
        <f>'Source Data'!AG631</f>
        <v>143406</v>
      </c>
      <c r="J631" s="39">
        <f>'Source Data'!AM631</f>
        <v>239473</v>
      </c>
      <c r="K631" s="64">
        <f>'Source Data'!AS631</f>
        <v>132813</v>
      </c>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row>
    <row r="632" spans="1:47" ht="20" customHeight="1">
      <c r="A632" s="48" t="s">
        <v>912</v>
      </c>
      <c r="B632" s="49">
        <v>90902</v>
      </c>
      <c r="C632" s="50" t="s">
        <v>697</v>
      </c>
      <c r="D632" s="50" t="s">
        <v>79</v>
      </c>
      <c r="E632" s="50" t="s">
        <v>74</v>
      </c>
      <c r="F632" s="39">
        <f>'Source Data'!O632</f>
        <v>304840</v>
      </c>
      <c r="G632" s="39">
        <f>'Source Data'!U632</f>
        <v>303528</v>
      </c>
      <c r="H632" s="39">
        <f>'Source Data'!AA632</f>
        <v>353589</v>
      </c>
      <c r="I632" s="39">
        <f>'Source Data'!AG632</f>
        <v>380443</v>
      </c>
      <c r="J632" s="39">
        <f>'Source Data'!AM632</f>
        <v>425208</v>
      </c>
      <c r="K632" s="64">
        <f>'Source Data'!AS632</f>
        <v>416126</v>
      </c>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row>
    <row r="633" spans="1:47" ht="20" customHeight="1">
      <c r="A633" s="48" t="s">
        <v>913</v>
      </c>
      <c r="B633" s="49">
        <v>57846</v>
      </c>
      <c r="C633" s="50" t="s">
        <v>70</v>
      </c>
      <c r="D633" s="50" t="s">
        <v>71</v>
      </c>
      <c r="E633" s="50" t="s">
        <v>74</v>
      </c>
      <c r="F633" s="39">
        <f>'Source Data'!O633</f>
        <v>1510375</v>
      </c>
      <c r="G633" s="39">
        <f>'Source Data'!U633</f>
        <v>1577922</v>
      </c>
      <c r="H633" s="39">
        <f>'Source Data'!AA633</f>
        <v>1734149</v>
      </c>
      <c r="I633" s="39">
        <f>'Source Data'!AG633</f>
        <v>2158994</v>
      </c>
      <c r="J633" s="39">
        <f>'Source Data'!AM633</f>
        <v>2115487</v>
      </c>
      <c r="K633" s="64">
        <f>'Source Data'!AS633</f>
        <v>1645545</v>
      </c>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row>
    <row r="634" spans="1:47" ht="20" customHeight="1">
      <c r="A634" s="48" t="s">
        <v>914</v>
      </c>
      <c r="B634" s="49">
        <v>101874</v>
      </c>
      <c r="C634" s="50" t="s">
        <v>76</v>
      </c>
      <c r="D634" s="50" t="s">
        <v>71</v>
      </c>
      <c r="E634" s="50" t="s">
        <v>74</v>
      </c>
      <c r="F634" s="39">
        <f>'Source Data'!O634</f>
        <v>470758</v>
      </c>
      <c r="G634" s="39">
        <f>'Source Data'!U634</f>
        <v>459873</v>
      </c>
      <c r="H634" s="39">
        <f>'Source Data'!AA634</f>
        <v>520986</v>
      </c>
      <c r="I634" s="39">
        <f>'Source Data'!AG634</f>
        <v>605923</v>
      </c>
      <c r="J634" s="39">
        <f>'Source Data'!AM634</f>
        <v>738157</v>
      </c>
      <c r="K634" s="64">
        <f>'Source Data'!AS634</f>
        <v>809571</v>
      </c>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row>
    <row r="635" spans="1:47" ht="20" customHeight="1">
      <c r="A635" s="48" t="s">
        <v>915</v>
      </c>
      <c r="B635" s="49">
        <v>15806</v>
      </c>
      <c r="C635" s="50" t="s">
        <v>99</v>
      </c>
      <c r="D635" s="50" t="s">
        <v>71</v>
      </c>
      <c r="E635" s="50" t="s">
        <v>74</v>
      </c>
      <c r="F635" s="39">
        <f>'Source Data'!O635</f>
        <v>1097735</v>
      </c>
      <c r="G635" s="39">
        <f>'Source Data'!U635</f>
        <v>1141165</v>
      </c>
      <c r="H635" s="39">
        <f>'Source Data'!AA635</f>
        <v>883057</v>
      </c>
      <c r="I635" s="39">
        <f>'Source Data'!AG635</f>
        <v>1632942</v>
      </c>
      <c r="J635" s="39">
        <f>'Source Data'!AM635</f>
        <v>3026256</v>
      </c>
      <c r="K635" s="64">
        <f>'Source Data'!AS635</f>
        <v>2741135</v>
      </c>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row>
    <row r="636" spans="1:47" ht="20" customHeight="1">
      <c r="A636" s="48" t="s">
        <v>916</v>
      </c>
      <c r="B636" s="49">
        <v>187906</v>
      </c>
      <c r="C636" s="50" t="s">
        <v>224</v>
      </c>
      <c r="D636" s="50" t="s">
        <v>79</v>
      </c>
      <c r="E636" s="50" t="s">
        <v>74</v>
      </c>
      <c r="F636" s="39">
        <f>'Source Data'!O636</f>
        <v>339191</v>
      </c>
      <c r="G636" s="39">
        <f>'Source Data'!U636</f>
        <v>355927</v>
      </c>
      <c r="H636" s="39">
        <f>'Source Data'!AA636</f>
        <v>451861</v>
      </c>
      <c r="I636" s="39">
        <f>'Source Data'!AG636</f>
        <v>456134</v>
      </c>
      <c r="J636" s="39">
        <f>'Source Data'!AM636</f>
        <v>541695</v>
      </c>
      <c r="K636" s="64">
        <f>'Source Data'!AS636</f>
        <v>543233</v>
      </c>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row>
    <row r="637" spans="1:47" ht="20" customHeight="1">
      <c r="A637" s="48" t="s">
        <v>917</v>
      </c>
      <c r="B637" s="49">
        <v>145911</v>
      </c>
      <c r="C637" s="50" t="s">
        <v>318</v>
      </c>
      <c r="D637" s="50" t="s">
        <v>79</v>
      </c>
      <c r="E637" s="50" t="s">
        <v>74</v>
      </c>
      <c r="F637" s="39">
        <f>'Source Data'!O637</f>
        <v>1555905</v>
      </c>
      <c r="G637" s="39">
        <f>'Source Data'!U637</f>
        <v>1381262</v>
      </c>
      <c r="H637" s="39">
        <f>'Source Data'!AA637</f>
        <v>1534720</v>
      </c>
      <c r="I637" s="39">
        <f>'Source Data'!AG637</f>
        <v>1833327</v>
      </c>
      <c r="J637" s="39">
        <f>'Source Data'!AM637</f>
        <v>1913927</v>
      </c>
      <c r="K637" s="64">
        <f>'Source Data'!AS637</f>
        <v>2037279</v>
      </c>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row>
    <row r="638" spans="1:47" ht="20" customHeight="1">
      <c r="A638" s="48" t="s">
        <v>918</v>
      </c>
      <c r="B638" s="49">
        <v>74909</v>
      </c>
      <c r="C638" s="50" t="s">
        <v>256</v>
      </c>
      <c r="D638" s="50" t="s">
        <v>79</v>
      </c>
      <c r="E638" s="50" t="s">
        <v>74</v>
      </c>
      <c r="F638" s="39">
        <f>'Source Data'!O638</f>
        <v>1153189</v>
      </c>
      <c r="G638" s="39">
        <f>'Source Data'!U638</f>
        <v>1410420</v>
      </c>
      <c r="H638" s="39">
        <f>'Source Data'!AA638</f>
        <v>1394346</v>
      </c>
      <c r="I638" s="39">
        <f>'Source Data'!AG638</f>
        <v>1586720</v>
      </c>
      <c r="J638" s="39">
        <f>'Source Data'!AM638</f>
        <v>1724965</v>
      </c>
      <c r="K638" s="64">
        <f>'Source Data'!AS638</f>
        <v>1707646</v>
      </c>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row>
    <row r="639" spans="1:47" ht="20" customHeight="1">
      <c r="A639" s="48" t="s">
        <v>919</v>
      </c>
      <c r="B639" s="49">
        <v>110902</v>
      </c>
      <c r="C639" s="50" t="s">
        <v>143</v>
      </c>
      <c r="D639" s="50" t="s">
        <v>79</v>
      </c>
      <c r="E639" s="50" t="s">
        <v>74</v>
      </c>
      <c r="F639" s="39">
        <f>'Source Data'!O639</f>
        <v>4547029</v>
      </c>
      <c r="G639" s="39">
        <f>'Source Data'!U639</f>
        <v>4569617</v>
      </c>
      <c r="H639" s="39">
        <f>'Source Data'!AA639</f>
        <v>5404179</v>
      </c>
      <c r="I639" s="39">
        <f>'Source Data'!AG639</f>
        <v>5873910</v>
      </c>
      <c r="J639" s="39">
        <f>'Source Data'!AM639</f>
        <v>5866531</v>
      </c>
      <c r="K639" s="64">
        <f>'Source Data'!AS639</f>
        <v>5358988</v>
      </c>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row>
    <row r="640" spans="1:47" ht="20" customHeight="1">
      <c r="A640" s="48" t="s">
        <v>920</v>
      </c>
      <c r="B640" s="49">
        <v>201904</v>
      </c>
      <c r="C640" s="50" t="s">
        <v>352</v>
      </c>
      <c r="D640" s="50" t="s">
        <v>79</v>
      </c>
      <c r="E640" s="50" t="s">
        <v>74</v>
      </c>
      <c r="F640" s="39">
        <f>'Source Data'!O640</f>
        <v>382650</v>
      </c>
      <c r="G640" s="39">
        <f>'Source Data'!U640</f>
        <v>413534</v>
      </c>
      <c r="H640" s="39">
        <f>'Source Data'!AA640</f>
        <v>449873</v>
      </c>
      <c r="I640" s="39">
        <f>'Source Data'!AG640</f>
        <v>473013</v>
      </c>
      <c r="J640" s="39">
        <f>'Source Data'!AM640</f>
        <v>490451</v>
      </c>
      <c r="K640" s="64">
        <f>'Source Data'!AS640</f>
        <v>557341</v>
      </c>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row>
    <row r="641" spans="1:47" ht="20" customHeight="1">
      <c r="A641" s="48" t="s">
        <v>921</v>
      </c>
      <c r="B641" s="49">
        <v>61902</v>
      </c>
      <c r="C641" s="50" t="s">
        <v>152</v>
      </c>
      <c r="D641" s="50" t="s">
        <v>79</v>
      </c>
      <c r="E641" s="50" t="s">
        <v>74</v>
      </c>
      <c r="F641" s="39">
        <f>'Source Data'!O641</f>
        <v>63311046</v>
      </c>
      <c r="G641" s="39">
        <f>'Source Data'!U641</f>
        <v>68494171</v>
      </c>
      <c r="H641" s="39">
        <f>'Source Data'!AA641</f>
        <v>74218161</v>
      </c>
      <c r="I641" s="39">
        <f>'Source Data'!AG641</f>
        <v>77389107</v>
      </c>
      <c r="J641" s="39">
        <f>'Source Data'!AM641</f>
        <v>82822853</v>
      </c>
      <c r="K641" s="64">
        <f>'Source Data'!AS641</f>
        <v>82040019</v>
      </c>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row>
    <row r="642" spans="1:47" ht="20" customHeight="1">
      <c r="A642" s="48" t="s">
        <v>922</v>
      </c>
      <c r="B642" s="49">
        <v>144902</v>
      </c>
      <c r="C642" s="50" t="s">
        <v>532</v>
      </c>
      <c r="D642" s="50" t="s">
        <v>79</v>
      </c>
      <c r="E642" s="50" t="s">
        <v>74</v>
      </c>
      <c r="F642" s="39">
        <f>'Source Data'!O642</f>
        <v>1547355</v>
      </c>
      <c r="G642" s="39">
        <f>'Source Data'!U642</f>
        <v>1600322</v>
      </c>
      <c r="H642" s="39">
        <f>'Source Data'!AA642</f>
        <v>1747298</v>
      </c>
      <c r="I642" s="39">
        <f>'Source Data'!AG642</f>
        <v>1837627</v>
      </c>
      <c r="J642" s="39">
        <f>'Source Data'!AM642</f>
        <v>2003205</v>
      </c>
      <c r="K642" s="64">
        <f>'Source Data'!AS642</f>
        <v>2224180</v>
      </c>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row>
    <row r="643" spans="1:47" ht="20" customHeight="1">
      <c r="A643" s="48" t="s">
        <v>923</v>
      </c>
      <c r="B643" s="49">
        <v>246908</v>
      </c>
      <c r="C643" s="50" t="s">
        <v>464</v>
      </c>
      <c r="D643" s="50" t="s">
        <v>79</v>
      </c>
      <c r="E643" s="50" t="s">
        <v>74</v>
      </c>
      <c r="F643" s="39">
        <f>'Source Data'!O643</f>
        <v>6281217</v>
      </c>
      <c r="G643" s="39">
        <f>'Source Data'!U643</f>
        <v>6703105</v>
      </c>
      <c r="H643" s="39">
        <f>'Source Data'!AA643</f>
        <v>8975541</v>
      </c>
      <c r="I643" s="39">
        <f>'Source Data'!AG643</f>
        <v>11567193</v>
      </c>
      <c r="J643" s="39">
        <f>'Source Data'!AM643</f>
        <v>13945566</v>
      </c>
      <c r="K643" s="64">
        <f>'Source Data'!AS643</f>
        <v>16630791</v>
      </c>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row>
    <row r="644" spans="1:47" ht="20" customHeight="1">
      <c r="A644" s="48" t="s">
        <v>924</v>
      </c>
      <c r="B644" s="49">
        <v>146906</v>
      </c>
      <c r="C644" s="50" t="s">
        <v>413</v>
      </c>
      <c r="D644" s="50" t="s">
        <v>79</v>
      </c>
      <c r="E644" s="50" t="s">
        <v>74</v>
      </c>
      <c r="F644" s="39">
        <f>'Source Data'!O644</f>
        <v>3761948</v>
      </c>
      <c r="G644" s="39">
        <f>'Source Data'!U644</f>
        <v>3854904</v>
      </c>
      <c r="H644" s="39">
        <f>'Source Data'!AA644</f>
        <v>4168067</v>
      </c>
      <c r="I644" s="39">
        <f>'Source Data'!AG644</f>
        <v>5017914</v>
      </c>
      <c r="J644" s="39">
        <f>'Source Data'!AM644</f>
        <v>4780969</v>
      </c>
      <c r="K644" s="64">
        <f>'Source Data'!AS644</f>
        <v>4678804</v>
      </c>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row>
    <row r="645" spans="1:47" ht="20" customHeight="1">
      <c r="A645" s="48" t="s">
        <v>925</v>
      </c>
      <c r="B645" s="49">
        <v>19908</v>
      </c>
      <c r="C645" s="50" t="s">
        <v>512</v>
      </c>
      <c r="D645" s="50" t="s">
        <v>79</v>
      </c>
      <c r="E645" s="50" t="s">
        <v>74</v>
      </c>
      <c r="F645" s="39">
        <f>'Source Data'!O645</f>
        <v>2880606</v>
      </c>
      <c r="G645" s="39">
        <f>'Source Data'!U645</f>
        <v>3042179</v>
      </c>
      <c r="H645" s="39">
        <f>'Source Data'!AA645</f>
        <v>3318473</v>
      </c>
      <c r="I645" s="39">
        <f>'Source Data'!AG645</f>
        <v>3679526</v>
      </c>
      <c r="J645" s="39">
        <f>'Source Data'!AM645</f>
        <v>3503382</v>
      </c>
      <c r="K645" s="64">
        <f>'Source Data'!AS645</f>
        <v>3468965</v>
      </c>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row>
    <row r="646" spans="1:47" ht="20" customHeight="1">
      <c r="A646" s="48" t="s">
        <v>926</v>
      </c>
      <c r="B646" s="49">
        <v>57807</v>
      </c>
      <c r="C646" s="50" t="s">
        <v>70</v>
      </c>
      <c r="D646" s="50" t="s">
        <v>71</v>
      </c>
      <c r="E646" s="50" t="s">
        <v>74</v>
      </c>
      <c r="F646" s="39">
        <f>'Source Data'!O646</f>
        <v>7612503</v>
      </c>
      <c r="G646" s="39">
        <f>'Source Data'!U646</f>
        <v>7422838</v>
      </c>
      <c r="H646" s="39">
        <f>'Source Data'!AA646</f>
        <v>7514564</v>
      </c>
      <c r="I646" s="39">
        <f>'Source Data'!AG646</f>
        <v>6888707</v>
      </c>
      <c r="J646" s="39">
        <f>'Source Data'!AM646</f>
        <v>7398429</v>
      </c>
      <c r="K646" s="64">
        <f>'Source Data'!AS646</f>
        <v>7823827</v>
      </c>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row>
    <row r="647" spans="1:47" ht="20" customHeight="1">
      <c r="A647" s="48" t="s">
        <v>927</v>
      </c>
      <c r="B647" s="49">
        <v>15825</v>
      </c>
      <c r="C647" s="50" t="s">
        <v>99</v>
      </c>
      <c r="D647" s="50" t="s">
        <v>71</v>
      </c>
      <c r="E647" s="50" t="s">
        <v>74</v>
      </c>
      <c r="F647" s="39">
        <f>'Source Data'!O647</f>
        <v>377521</v>
      </c>
      <c r="G647" s="39">
        <f>'Source Data'!U647</f>
        <v>338042</v>
      </c>
      <c r="H647" s="39">
        <f>'Source Data'!AA647</f>
        <v>512885</v>
      </c>
      <c r="I647" s="39">
        <f>'Source Data'!AG647</f>
        <v>661976</v>
      </c>
      <c r="J647" s="39">
        <f>'Source Data'!AM647</f>
        <v>612241</v>
      </c>
      <c r="K647" s="64">
        <f>'Source Data'!AS647</f>
        <v>645007</v>
      </c>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row>
    <row r="648" spans="1:47" ht="20" customHeight="1">
      <c r="A648" s="48" t="s">
        <v>928</v>
      </c>
      <c r="B648" s="49">
        <v>212903</v>
      </c>
      <c r="C648" s="50" t="s">
        <v>157</v>
      </c>
      <c r="D648" s="50" t="s">
        <v>79</v>
      </c>
      <c r="E648" s="50" t="s">
        <v>74</v>
      </c>
      <c r="F648" s="39">
        <f>'Source Data'!O648</f>
        <v>5229219</v>
      </c>
      <c r="G648" s="39">
        <f>'Source Data'!U648</f>
        <v>5737994</v>
      </c>
      <c r="H648" s="39">
        <f>'Source Data'!AA648</f>
        <v>6073801</v>
      </c>
      <c r="I648" s="39">
        <f>'Source Data'!AG648</f>
        <v>6891750</v>
      </c>
      <c r="J648" s="39">
        <f>'Source Data'!AM648</f>
        <v>7323521</v>
      </c>
      <c r="K648" s="64">
        <f>'Source Data'!AS648</f>
        <v>7442496</v>
      </c>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row>
    <row r="649" spans="1:47" ht="20" customHeight="1">
      <c r="A649" s="48" t="s">
        <v>929</v>
      </c>
      <c r="B649" s="49">
        <v>34905</v>
      </c>
      <c r="C649" s="50" t="s">
        <v>165</v>
      </c>
      <c r="D649" s="50" t="s">
        <v>79</v>
      </c>
      <c r="E649" s="50" t="s">
        <v>74</v>
      </c>
      <c r="F649" s="39">
        <f>'Source Data'!O649</f>
        <v>1492974</v>
      </c>
      <c r="G649" s="39">
        <f>'Source Data'!U649</f>
        <v>1580805</v>
      </c>
      <c r="H649" s="39">
        <f>'Source Data'!AA649</f>
        <v>1872233</v>
      </c>
      <c r="I649" s="39">
        <f>'Source Data'!AG649</f>
        <v>1811073</v>
      </c>
      <c r="J649" s="39">
        <f>'Source Data'!AM649</f>
        <v>1803014</v>
      </c>
      <c r="K649" s="64">
        <f>'Source Data'!AS649</f>
        <v>1926092</v>
      </c>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row>
    <row r="650" spans="1:47" ht="20" customHeight="1">
      <c r="A650" s="48" t="s">
        <v>930</v>
      </c>
      <c r="B650" s="49">
        <v>49907</v>
      </c>
      <c r="C650" s="50" t="s">
        <v>339</v>
      </c>
      <c r="D650" s="50" t="s">
        <v>79</v>
      </c>
      <c r="E650" s="50" t="s">
        <v>74</v>
      </c>
      <c r="F650" s="39">
        <f>'Source Data'!O650</f>
        <v>530014</v>
      </c>
      <c r="G650" s="39">
        <f>'Source Data'!U650</f>
        <v>568867</v>
      </c>
      <c r="H650" s="39">
        <f>'Source Data'!AA650</f>
        <v>622189</v>
      </c>
      <c r="I650" s="39">
        <f>'Source Data'!AG650</f>
        <v>685344</v>
      </c>
      <c r="J650" s="39">
        <f>'Source Data'!AM650</f>
        <v>819368</v>
      </c>
      <c r="K650" s="64">
        <f>'Source Data'!AS650</f>
        <v>789448</v>
      </c>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row>
    <row r="651" spans="1:47" ht="20" customHeight="1">
      <c r="A651" s="48" t="s">
        <v>931</v>
      </c>
      <c r="B651" s="49">
        <v>72909</v>
      </c>
      <c r="C651" s="50" t="s">
        <v>247</v>
      </c>
      <c r="D651" s="50" t="s">
        <v>79</v>
      </c>
      <c r="E651" s="50" t="s">
        <v>74</v>
      </c>
      <c r="F651" s="39">
        <f>'Source Data'!O651</f>
        <v>515775</v>
      </c>
      <c r="G651" s="39">
        <f>'Source Data'!U651</f>
        <v>572058</v>
      </c>
      <c r="H651" s="39">
        <f>'Source Data'!AA651</f>
        <v>727309</v>
      </c>
      <c r="I651" s="39">
        <f>'Source Data'!AG651</f>
        <v>753913</v>
      </c>
      <c r="J651" s="39">
        <f>'Source Data'!AM651</f>
        <v>794822</v>
      </c>
      <c r="K651" s="64">
        <f>'Source Data'!AS651</f>
        <v>733338</v>
      </c>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row>
    <row r="652" spans="1:47" ht="20" customHeight="1">
      <c r="A652" s="48" t="s">
        <v>932</v>
      </c>
      <c r="B652" s="49">
        <v>111902</v>
      </c>
      <c r="C652" s="50" t="s">
        <v>690</v>
      </c>
      <c r="D652" s="50" t="s">
        <v>79</v>
      </c>
      <c r="E652" s="50" t="s">
        <v>74</v>
      </c>
      <c r="F652" s="39">
        <f>'Source Data'!O652</f>
        <v>524440</v>
      </c>
      <c r="G652" s="39">
        <f>'Source Data'!U652</f>
        <v>640614</v>
      </c>
      <c r="H652" s="39">
        <f>'Source Data'!AA652</f>
        <v>699487</v>
      </c>
      <c r="I652" s="39">
        <f>'Source Data'!AG652</f>
        <v>776805</v>
      </c>
      <c r="J652" s="39">
        <f>'Source Data'!AM652</f>
        <v>890005</v>
      </c>
      <c r="K652" s="64">
        <f>'Source Data'!AS652</f>
        <v>876490</v>
      </c>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row>
    <row r="653" spans="1:47" ht="20" customHeight="1">
      <c r="A653" s="48" t="s">
        <v>933</v>
      </c>
      <c r="B653" s="49">
        <v>181908</v>
      </c>
      <c r="C653" s="50" t="s">
        <v>286</v>
      </c>
      <c r="D653" s="50" t="s">
        <v>79</v>
      </c>
      <c r="E653" s="50" t="s">
        <v>74</v>
      </c>
      <c r="F653" s="39">
        <f>'Source Data'!O653</f>
        <v>4383444</v>
      </c>
      <c r="G653" s="39">
        <f>'Source Data'!U653</f>
        <v>4625790</v>
      </c>
      <c r="H653" s="39">
        <f>'Source Data'!AA653</f>
        <v>5664243</v>
      </c>
      <c r="I653" s="39">
        <f>'Source Data'!AG653</f>
        <v>6046328</v>
      </c>
      <c r="J653" s="39">
        <f>'Source Data'!AM653</f>
        <v>6421015</v>
      </c>
      <c r="K653" s="64">
        <f>'Source Data'!AS653</f>
        <v>6907966</v>
      </c>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row>
    <row r="654" spans="1:47" ht="20" customHeight="1">
      <c r="A654" s="48" t="s">
        <v>934</v>
      </c>
      <c r="B654" s="49">
        <v>61914</v>
      </c>
      <c r="C654" s="50" t="s">
        <v>152</v>
      </c>
      <c r="D654" s="50" t="s">
        <v>79</v>
      </c>
      <c r="E654" s="50" t="s">
        <v>74</v>
      </c>
      <c r="F654" s="39">
        <f>'Source Data'!O654</f>
        <v>9934707</v>
      </c>
      <c r="G654" s="39">
        <f>'Source Data'!U654</f>
        <v>12234193</v>
      </c>
      <c r="H654" s="39">
        <f>'Source Data'!AA654</f>
        <v>13033390</v>
      </c>
      <c r="I654" s="39">
        <f>'Source Data'!AG654</f>
        <v>14909323</v>
      </c>
      <c r="J654" s="39">
        <f>'Source Data'!AM654</f>
        <v>16240100</v>
      </c>
      <c r="K654" s="64">
        <f>'Source Data'!AS654</f>
        <v>16321331</v>
      </c>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row>
    <row r="655" spans="1:47" ht="20" customHeight="1">
      <c r="A655" s="48" t="s">
        <v>935</v>
      </c>
      <c r="B655" s="49">
        <v>140904</v>
      </c>
      <c r="C655" s="50" t="s">
        <v>128</v>
      </c>
      <c r="D655" s="50" t="s">
        <v>79</v>
      </c>
      <c r="E655" s="50" t="s">
        <v>74</v>
      </c>
      <c r="F655" s="39">
        <f>'Source Data'!O655</f>
        <v>2461140</v>
      </c>
      <c r="G655" s="39">
        <f>'Source Data'!U655</f>
        <v>2506221</v>
      </c>
      <c r="H655" s="39">
        <f>'Source Data'!AA655</f>
        <v>2712239</v>
      </c>
      <c r="I655" s="39">
        <f>'Source Data'!AG655</f>
        <v>2674779</v>
      </c>
      <c r="J655" s="39">
        <f>'Source Data'!AM655</f>
        <v>2838421</v>
      </c>
      <c r="K655" s="64">
        <f>'Source Data'!AS655</f>
        <v>2840607</v>
      </c>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row>
    <row r="656" spans="1:47" ht="20" customHeight="1">
      <c r="A656" s="48" t="s">
        <v>936</v>
      </c>
      <c r="B656" s="49">
        <v>187907</v>
      </c>
      <c r="C656" s="50" t="s">
        <v>224</v>
      </c>
      <c r="D656" s="50" t="s">
        <v>79</v>
      </c>
      <c r="E656" s="50" t="s">
        <v>74</v>
      </c>
      <c r="F656" s="39">
        <f>'Source Data'!O656</f>
        <v>5177649</v>
      </c>
      <c r="G656" s="39">
        <f>'Source Data'!U656</f>
        <v>5544183</v>
      </c>
      <c r="H656" s="39">
        <f>'Source Data'!AA656</f>
        <v>5685349</v>
      </c>
      <c r="I656" s="39">
        <f>'Source Data'!AG656</f>
        <v>6367468</v>
      </c>
      <c r="J656" s="39">
        <f>'Source Data'!AM656</f>
        <v>6519990</v>
      </c>
      <c r="K656" s="64">
        <f>'Source Data'!AS656</f>
        <v>8679576</v>
      </c>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row>
    <row r="657" spans="1:47" ht="20" customHeight="1">
      <c r="A657" s="48" t="s">
        <v>937</v>
      </c>
      <c r="B657" s="49">
        <v>150901</v>
      </c>
      <c r="C657" s="50" t="s">
        <v>938</v>
      </c>
      <c r="D657" s="50" t="s">
        <v>79</v>
      </c>
      <c r="E657" s="50" t="s">
        <v>74</v>
      </c>
      <c r="F657" s="39">
        <f>'Source Data'!O657</f>
        <v>3222803</v>
      </c>
      <c r="G657" s="39">
        <f>'Source Data'!U657</f>
        <v>3519230</v>
      </c>
      <c r="H657" s="39">
        <f>'Source Data'!AA657</f>
        <v>3920036</v>
      </c>
      <c r="I657" s="39">
        <f>'Source Data'!AG657</f>
        <v>4209221</v>
      </c>
      <c r="J657" s="39">
        <f>'Source Data'!AM657</f>
        <v>4431970</v>
      </c>
      <c r="K657" s="64">
        <f>'Source Data'!AS657</f>
        <v>4622963</v>
      </c>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row>
    <row r="658" spans="1:47" ht="20" customHeight="1">
      <c r="A658" s="48" t="s">
        <v>939</v>
      </c>
      <c r="B658" s="49">
        <v>28902</v>
      </c>
      <c r="C658" s="50" t="s">
        <v>940</v>
      </c>
      <c r="D658" s="50" t="s">
        <v>79</v>
      </c>
      <c r="E658" s="50" t="s">
        <v>74</v>
      </c>
      <c r="F658" s="39">
        <f>'Source Data'!O658</f>
        <v>9738245</v>
      </c>
      <c r="G658" s="39">
        <f>'Source Data'!U658</f>
        <v>9505041</v>
      </c>
      <c r="H658" s="39">
        <f>'Source Data'!AA658</f>
        <v>10587105</v>
      </c>
      <c r="I658" s="39">
        <f>'Source Data'!AG658</f>
        <v>12012066</v>
      </c>
      <c r="J658" s="39">
        <f>'Source Data'!AM658</f>
        <v>12575357</v>
      </c>
      <c r="K658" s="64">
        <f>'Source Data'!AS658</f>
        <v>13163754</v>
      </c>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row>
    <row r="659" spans="1:47" ht="20" customHeight="1">
      <c r="A659" s="48" t="s">
        <v>941</v>
      </c>
      <c r="B659" s="49">
        <v>77902</v>
      </c>
      <c r="C659" s="50" t="s">
        <v>620</v>
      </c>
      <c r="D659" s="50" t="s">
        <v>79</v>
      </c>
      <c r="E659" s="50" t="s">
        <v>74</v>
      </c>
      <c r="F659" s="39">
        <f>'Source Data'!O659</f>
        <v>703091</v>
      </c>
      <c r="G659" s="39">
        <f>'Source Data'!U659</f>
        <v>749950</v>
      </c>
      <c r="H659" s="39">
        <f>'Source Data'!AA659</f>
        <v>859358</v>
      </c>
      <c r="I659" s="39">
        <f>'Source Data'!AG659</f>
        <v>915169</v>
      </c>
      <c r="J659" s="39">
        <f>'Source Data'!AM659</f>
        <v>959470</v>
      </c>
      <c r="K659" s="64">
        <f>'Source Data'!AS659</f>
        <v>927708</v>
      </c>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row>
    <row r="660" spans="1:47" ht="20" customHeight="1">
      <c r="A660" s="48" t="s">
        <v>942</v>
      </c>
      <c r="B660" s="49">
        <v>160905</v>
      </c>
      <c r="C660" s="50" t="s">
        <v>273</v>
      </c>
      <c r="D660" s="50" t="s">
        <v>79</v>
      </c>
      <c r="E660" s="50" t="s">
        <v>74</v>
      </c>
      <c r="F660" s="39">
        <f>'Source Data'!O660</f>
        <v>249544</v>
      </c>
      <c r="G660" s="39">
        <f>'Source Data'!U660</f>
        <v>337876</v>
      </c>
      <c r="H660" s="39">
        <f>'Source Data'!AA660</f>
        <v>403678</v>
      </c>
      <c r="I660" s="39">
        <f>'Source Data'!AG660</f>
        <v>402856</v>
      </c>
      <c r="J660" s="39">
        <f>'Source Data'!AM660</f>
        <v>455665</v>
      </c>
      <c r="K660" s="64">
        <f>'Source Data'!AS660</f>
        <v>464225</v>
      </c>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row>
    <row r="661" spans="1:47" ht="20" customHeight="1">
      <c r="A661" s="48" t="s">
        <v>943</v>
      </c>
      <c r="B661" s="49">
        <v>141902</v>
      </c>
      <c r="C661" s="50" t="s">
        <v>898</v>
      </c>
      <c r="D661" s="50" t="s">
        <v>79</v>
      </c>
      <c r="E661" s="50" t="s">
        <v>74</v>
      </c>
      <c r="F661" s="39">
        <f>'Source Data'!O661</f>
        <v>573784</v>
      </c>
      <c r="G661" s="39">
        <f>'Source Data'!U661</f>
        <v>599314</v>
      </c>
      <c r="H661" s="39">
        <f>'Source Data'!AA661</f>
        <v>697281</v>
      </c>
      <c r="I661" s="39">
        <f>'Source Data'!AG661</f>
        <v>725825</v>
      </c>
      <c r="J661" s="39">
        <f>'Source Data'!AM661</f>
        <v>752632</v>
      </c>
      <c r="K661" s="64">
        <f>'Source Data'!AS661</f>
        <v>866449</v>
      </c>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row>
    <row r="662" spans="1:47" ht="20" customHeight="1">
      <c r="A662" s="48" t="s">
        <v>944</v>
      </c>
      <c r="B662" s="49">
        <v>178906</v>
      </c>
      <c r="C662" s="50" t="s">
        <v>97</v>
      </c>
      <c r="D662" s="50" t="s">
        <v>79</v>
      </c>
      <c r="E662" s="50" t="s">
        <v>74</v>
      </c>
      <c r="F662" s="39">
        <f>'Source Data'!O662</f>
        <v>1491634</v>
      </c>
      <c r="G662" s="39">
        <f>'Source Data'!U662</f>
        <v>1532765</v>
      </c>
      <c r="H662" s="39">
        <f>'Source Data'!AA662</f>
        <v>2125884</v>
      </c>
      <c r="I662" s="39">
        <f>'Source Data'!AG662</f>
        <v>2404894</v>
      </c>
      <c r="J662" s="39">
        <f>'Source Data'!AM662</f>
        <v>2826123</v>
      </c>
      <c r="K662" s="64">
        <f>'Source Data'!AS662</f>
        <v>2985366</v>
      </c>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row>
    <row r="663" spans="1:47" ht="20" customHeight="1">
      <c r="A663" s="48" t="s">
        <v>945</v>
      </c>
      <c r="B663" s="49">
        <v>116906</v>
      </c>
      <c r="C663" s="50" t="s">
        <v>237</v>
      </c>
      <c r="D663" s="50" t="s">
        <v>79</v>
      </c>
      <c r="E663" s="50" t="s">
        <v>74</v>
      </c>
      <c r="F663" s="39">
        <f>'Source Data'!O663</f>
        <v>1468937</v>
      </c>
      <c r="G663" s="39">
        <f>'Source Data'!U663</f>
        <v>1282649</v>
      </c>
      <c r="H663" s="39">
        <f>'Source Data'!AA663</f>
        <v>1612546</v>
      </c>
      <c r="I663" s="39">
        <f>'Source Data'!AG663</f>
        <v>1814111</v>
      </c>
      <c r="J663" s="39">
        <f>'Source Data'!AM663</f>
        <v>1796913</v>
      </c>
      <c r="K663" s="64">
        <f>'Source Data'!AS663</f>
        <v>1960941</v>
      </c>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row>
    <row r="664" spans="1:47" ht="20" customHeight="1">
      <c r="A664" s="48" t="s">
        <v>946</v>
      </c>
      <c r="B664" s="49">
        <v>92903</v>
      </c>
      <c r="C664" s="50" t="s">
        <v>561</v>
      </c>
      <c r="D664" s="50" t="s">
        <v>79</v>
      </c>
      <c r="E664" s="50" t="s">
        <v>74</v>
      </c>
      <c r="F664" s="39">
        <f>'Source Data'!O664</f>
        <v>11887536</v>
      </c>
      <c r="G664" s="39">
        <f>'Source Data'!U664</f>
        <v>12878888</v>
      </c>
      <c r="H664" s="39">
        <f>'Source Data'!AA664</f>
        <v>14659020</v>
      </c>
      <c r="I664" s="39">
        <f>'Source Data'!AG664</f>
        <v>14314382</v>
      </c>
      <c r="J664" s="39">
        <f>'Source Data'!AM664</f>
        <v>15780343</v>
      </c>
      <c r="K664" s="64">
        <f>'Source Data'!AS664</f>
        <v>15518971</v>
      </c>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row>
    <row r="665" spans="1:47" ht="20" customHeight="1">
      <c r="A665" s="48" t="s">
        <v>947</v>
      </c>
      <c r="B665" s="49">
        <v>83902</v>
      </c>
      <c r="C665" s="50" t="s">
        <v>948</v>
      </c>
      <c r="D665" s="50" t="s">
        <v>79</v>
      </c>
      <c r="E665" s="50" t="s">
        <v>74</v>
      </c>
      <c r="F665" s="39">
        <f>'Source Data'!O665</f>
        <v>340618</v>
      </c>
      <c r="G665" s="39">
        <f>'Source Data'!U665</f>
        <v>368899</v>
      </c>
      <c r="H665" s="39">
        <f>'Source Data'!AA665</f>
        <v>442022</v>
      </c>
      <c r="I665" s="39">
        <f>'Source Data'!AG665</f>
        <v>452367</v>
      </c>
      <c r="J665" s="39">
        <f>'Source Data'!AM665</f>
        <v>521935</v>
      </c>
      <c r="K665" s="64">
        <f>'Source Data'!AS665</f>
        <v>533991</v>
      </c>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row>
    <row r="666" spans="1:47" ht="20" customHeight="1">
      <c r="A666" s="48" t="s">
        <v>949</v>
      </c>
      <c r="B666" s="49">
        <v>168902</v>
      </c>
      <c r="C666" s="50" t="s">
        <v>427</v>
      </c>
      <c r="D666" s="50" t="s">
        <v>79</v>
      </c>
      <c r="E666" s="50" t="s">
        <v>74</v>
      </c>
      <c r="F666" s="39">
        <f>'Source Data'!O666</f>
        <v>343336</v>
      </c>
      <c r="G666" s="39">
        <f>'Source Data'!U666</f>
        <v>358173</v>
      </c>
      <c r="H666" s="39">
        <f>'Source Data'!AA666</f>
        <v>425813</v>
      </c>
      <c r="I666" s="39">
        <f>'Source Data'!AG666</f>
        <v>425762</v>
      </c>
      <c r="J666" s="39">
        <f>'Source Data'!AM666</f>
        <v>495468</v>
      </c>
      <c r="K666" s="64">
        <f>'Source Data'!AS666</f>
        <v>467579</v>
      </c>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row>
    <row r="667" spans="1:47" ht="20" customHeight="1">
      <c r="A667" s="48" t="s">
        <v>950</v>
      </c>
      <c r="B667" s="49">
        <v>161907</v>
      </c>
      <c r="C667" s="50" t="s">
        <v>179</v>
      </c>
      <c r="D667" s="50" t="s">
        <v>79</v>
      </c>
      <c r="E667" s="50" t="s">
        <v>74</v>
      </c>
      <c r="F667" s="39">
        <f>'Source Data'!O667</f>
        <v>1975657</v>
      </c>
      <c r="G667" s="39">
        <f>'Source Data'!U667</f>
        <v>2040715</v>
      </c>
      <c r="H667" s="39">
        <f>'Source Data'!AA667</f>
        <v>2280148</v>
      </c>
      <c r="I667" s="39">
        <f>'Source Data'!AG667</f>
        <v>2378863</v>
      </c>
      <c r="J667" s="39">
        <f>'Source Data'!AM667</f>
        <v>2532389</v>
      </c>
      <c r="K667" s="64">
        <f>'Source Data'!AS667</f>
        <v>2733598</v>
      </c>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row>
    <row r="668" spans="1:47" ht="20" customHeight="1">
      <c r="A668" s="48" t="s">
        <v>951</v>
      </c>
      <c r="B668" s="49">
        <v>54902</v>
      </c>
      <c r="C668" s="50" t="s">
        <v>478</v>
      </c>
      <c r="D668" s="50" t="s">
        <v>79</v>
      </c>
      <c r="E668" s="50" t="s">
        <v>74</v>
      </c>
      <c r="F668" s="39">
        <f>'Source Data'!O668</f>
        <v>580546</v>
      </c>
      <c r="G668" s="39">
        <f>'Source Data'!U668</f>
        <v>538247</v>
      </c>
      <c r="H668" s="39">
        <f>'Source Data'!AA668</f>
        <v>681138</v>
      </c>
      <c r="I668" s="39">
        <f>'Source Data'!AG668</f>
        <v>762977</v>
      </c>
      <c r="J668" s="39">
        <f>'Source Data'!AM668</f>
        <v>740671</v>
      </c>
      <c r="K668" s="64">
        <f>'Source Data'!AS668</f>
        <v>705038</v>
      </c>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row>
    <row r="669" spans="1:47" ht="20" customHeight="1">
      <c r="A669" s="48" t="s">
        <v>952</v>
      </c>
      <c r="B669" s="49">
        <v>31906</v>
      </c>
      <c r="C669" s="50" t="s">
        <v>307</v>
      </c>
      <c r="D669" s="50" t="s">
        <v>79</v>
      </c>
      <c r="E669" s="50" t="s">
        <v>74</v>
      </c>
      <c r="F669" s="39">
        <f>'Source Data'!O669</f>
        <v>20282654</v>
      </c>
      <c r="G669" s="39">
        <f>'Source Data'!U669</f>
        <v>21513129</v>
      </c>
      <c r="H669" s="39">
        <f>'Source Data'!AA669</f>
        <v>21988821</v>
      </c>
      <c r="I669" s="39">
        <f>'Source Data'!AG669</f>
        <v>22558527</v>
      </c>
      <c r="J669" s="39">
        <f>'Source Data'!AM669</f>
        <v>24244915</v>
      </c>
      <c r="K669" s="64">
        <f>'Source Data'!AS669</f>
        <v>23127094</v>
      </c>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row>
    <row r="670" spans="1:47" ht="20" customHeight="1">
      <c r="A670" s="48" t="s">
        <v>953</v>
      </c>
      <c r="B670" s="49">
        <v>241906</v>
      </c>
      <c r="C670" s="50" t="s">
        <v>254</v>
      </c>
      <c r="D670" s="50" t="s">
        <v>79</v>
      </c>
      <c r="E670" s="50" t="s">
        <v>74</v>
      </c>
      <c r="F670" s="39">
        <f>'Source Data'!O670</f>
        <v>936461</v>
      </c>
      <c r="G670" s="39">
        <f>'Source Data'!U670</f>
        <v>936648</v>
      </c>
      <c r="H670" s="39">
        <f>'Source Data'!AA670</f>
        <v>1119839</v>
      </c>
      <c r="I670" s="39">
        <f>'Source Data'!AG670</f>
        <v>1204172</v>
      </c>
      <c r="J670" s="39">
        <f>'Source Data'!AM670</f>
        <v>1297583</v>
      </c>
      <c r="K670" s="64">
        <f>'Source Data'!AS670</f>
        <v>1325634</v>
      </c>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row>
    <row r="671" spans="1:47" ht="20" customHeight="1">
      <c r="A671" s="48" t="s">
        <v>954</v>
      </c>
      <c r="B671" s="49">
        <v>43919</v>
      </c>
      <c r="C671" s="50" t="s">
        <v>112</v>
      </c>
      <c r="D671" s="50" t="s">
        <v>79</v>
      </c>
      <c r="E671" s="50" t="s">
        <v>74</v>
      </c>
      <c r="F671" s="39">
        <f>'Source Data'!O671</f>
        <v>5697625</v>
      </c>
      <c r="G671" s="39">
        <f>'Source Data'!U671</f>
        <v>5281873</v>
      </c>
      <c r="H671" s="39">
        <f>'Source Data'!AA671</f>
        <v>5128294</v>
      </c>
      <c r="I671" s="39">
        <f>'Source Data'!AG671</f>
        <v>5154798</v>
      </c>
      <c r="J671" s="39">
        <f>'Source Data'!AM671</f>
        <v>5751653</v>
      </c>
      <c r="K671" s="64">
        <f>'Source Data'!AS671</f>
        <v>5979459</v>
      </c>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row>
    <row r="672" spans="1:47" ht="20" customHeight="1">
      <c r="A672" s="48" t="s">
        <v>955</v>
      </c>
      <c r="B672" s="49">
        <v>113903</v>
      </c>
      <c r="C672" s="50" t="s">
        <v>475</v>
      </c>
      <c r="D672" s="50" t="s">
        <v>79</v>
      </c>
      <c r="E672" s="50" t="s">
        <v>74</v>
      </c>
      <c r="F672" s="39">
        <f>'Source Data'!O672</f>
        <v>916990</v>
      </c>
      <c r="G672" s="39">
        <f>'Source Data'!U672</f>
        <v>913110</v>
      </c>
      <c r="H672" s="39">
        <f>'Source Data'!AA672</f>
        <v>1029939</v>
      </c>
      <c r="I672" s="39">
        <f>'Source Data'!AG672</f>
        <v>1128688</v>
      </c>
      <c r="J672" s="39">
        <f>'Source Data'!AM672</f>
        <v>1125538</v>
      </c>
      <c r="K672" s="64">
        <f>'Source Data'!AS672</f>
        <v>1213296</v>
      </c>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row>
    <row r="673" spans="1:47" ht="20" customHeight="1">
      <c r="A673" s="48" t="s">
        <v>956</v>
      </c>
      <c r="B673" s="49">
        <v>152901</v>
      </c>
      <c r="C673" s="50" t="s">
        <v>221</v>
      </c>
      <c r="D673" s="50" t="s">
        <v>79</v>
      </c>
      <c r="E673" s="50" t="s">
        <v>74</v>
      </c>
      <c r="F673" s="39">
        <f>'Source Data'!O673</f>
        <v>39262525</v>
      </c>
      <c r="G673" s="39">
        <f>'Source Data'!U673</f>
        <v>41301062</v>
      </c>
      <c r="H673" s="39">
        <f>'Source Data'!AA673</f>
        <v>46231692</v>
      </c>
      <c r="I673" s="39">
        <f>'Source Data'!AG673</f>
        <v>51125658</v>
      </c>
      <c r="J673" s="39">
        <f>'Source Data'!AM673</f>
        <v>53358705</v>
      </c>
      <c r="K673" s="64">
        <f>'Source Data'!AS673</f>
        <v>49917038</v>
      </c>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row>
    <row r="674" spans="1:47" ht="20" customHeight="1">
      <c r="A674" s="48" t="s">
        <v>957</v>
      </c>
      <c r="B674" s="49">
        <v>152906</v>
      </c>
      <c r="C674" s="50" t="s">
        <v>221</v>
      </c>
      <c r="D674" s="50" t="s">
        <v>79</v>
      </c>
      <c r="E674" s="50" t="s">
        <v>74</v>
      </c>
      <c r="F674" s="39">
        <f>'Source Data'!O674</f>
        <v>7663831</v>
      </c>
      <c r="G674" s="39">
        <f>'Source Data'!U674</f>
        <v>8645933</v>
      </c>
      <c r="H674" s="39">
        <f>'Source Data'!AA674</f>
        <v>9800370</v>
      </c>
      <c r="I674" s="39">
        <f>'Source Data'!AG674</f>
        <v>10978126</v>
      </c>
      <c r="J674" s="39">
        <f>'Source Data'!AM674</f>
        <v>11718064</v>
      </c>
      <c r="K674" s="64">
        <f>'Source Data'!AS674</f>
        <v>12724747</v>
      </c>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row>
    <row r="675" spans="1:47" ht="20" customHeight="1">
      <c r="A675" s="48" t="s">
        <v>958</v>
      </c>
      <c r="B675" s="49">
        <v>127905</v>
      </c>
      <c r="C675" s="50" t="s">
        <v>139</v>
      </c>
      <c r="D675" s="50" t="s">
        <v>79</v>
      </c>
      <c r="E675" s="50" t="s">
        <v>74</v>
      </c>
      <c r="F675" s="39">
        <f>'Source Data'!O675</f>
        <v>297309</v>
      </c>
      <c r="G675" s="39">
        <f>'Source Data'!U675</f>
        <v>285780</v>
      </c>
      <c r="H675" s="39">
        <f>'Source Data'!AA675</f>
        <v>304604</v>
      </c>
      <c r="I675" s="39">
        <f>'Source Data'!AG675</f>
        <v>379675</v>
      </c>
      <c r="J675" s="39">
        <f>'Source Data'!AM675</f>
        <v>421481</v>
      </c>
      <c r="K675" s="64">
        <f>'Source Data'!AS675</f>
        <v>482812</v>
      </c>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row>
    <row r="676" spans="1:47" ht="20" customHeight="1">
      <c r="A676" s="48" t="s">
        <v>959</v>
      </c>
      <c r="B676" s="49">
        <v>3903</v>
      </c>
      <c r="C676" s="50" t="s">
        <v>374</v>
      </c>
      <c r="D676" s="50" t="s">
        <v>79</v>
      </c>
      <c r="E676" s="50" t="s">
        <v>74</v>
      </c>
      <c r="F676" s="39">
        <f>'Source Data'!O676</f>
        <v>10974190</v>
      </c>
      <c r="G676" s="39">
        <f>'Source Data'!U676</f>
        <v>12047634</v>
      </c>
      <c r="H676" s="39">
        <f>'Source Data'!AA676</f>
        <v>13089874</v>
      </c>
      <c r="I676" s="39">
        <f>'Source Data'!AG676</f>
        <v>13661994</v>
      </c>
      <c r="J676" s="39">
        <f>'Source Data'!AM676</f>
        <v>12579975</v>
      </c>
      <c r="K676" s="64">
        <f>'Source Data'!AS676</f>
        <v>11551725</v>
      </c>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row>
    <row r="677" spans="1:47" ht="20" customHeight="1">
      <c r="A677" s="48" t="s">
        <v>960</v>
      </c>
      <c r="B677" s="49">
        <v>28903</v>
      </c>
      <c r="C677" s="50" t="s">
        <v>940</v>
      </c>
      <c r="D677" s="50" t="s">
        <v>79</v>
      </c>
      <c r="E677" s="50" t="s">
        <v>74</v>
      </c>
      <c r="F677" s="39">
        <f>'Source Data'!O677</f>
        <v>1695986</v>
      </c>
      <c r="G677" s="39">
        <f>'Source Data'!U677</f>
        <v>1741972</v>
      </c>
      <c r="H677" s="39">
        <f>'Source Data'!AA677</f>
        <v>2002712</v>
      </c>
      <c r="I677" s="39">
        <f>'Source Data'!AG677</f>
        <v>2167434</v>
      </c>
      <c r="J677" s="39">
        <f>'Source Data'!AM677</f>
        <v>2272774</v>
      </c>
      <c r="K677" s="64">
        <f>'Source Data'!AS677</f>
        <v>2371229</v>
      </c>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row>
    <row r="678" spans="1:47" ht="20" customHeight="1">
      <c r="A678" s="48" t="s">
        <v>961</v>
      </c>
      <c r="B678" s="49">
        <v>100907</v>
      </c>
      <c r="C678" s="50" t="s">
        <v>729</v>
      </c>
      <c r="D678" s="50" t="s">
        <v>79</v>
      </c>
      <c r="E678" s="50" t="s">
        <v>74</v>
      </c>
      <c r="F678" s="39">
        <f>'Source Data'!O678</f>
        <v>4109518</v>
      </c>
      <c r="G678" s="39">
        <f>'Source Data'!U678</f>
        <v>5479037</v>
      </c>
      <c r="H678" s="39">
        <f>'Source Data'!AA678</f>
        <v>4892146</v>
      </c>
      <c r="I678" s="39">
        <f>'Source Data'!AG678</f>
        <v>6070092</v>
      </c>
      <c r="J678" s="39">
        <f>'Source Data'!AM678</f>
        <v>6870192</v>
      </c>
      <c r="K678" s="64">
        <f>'Source Data'!AS678</f>
        <v>6900001</v>
      </c>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row>
    <row r="679" spans="1:47" ht="20" customHeight="1">
      <c r="A679" s="48" t="s">
        <v>962</v>
      </c>
      <c r="B679" s="49">
        <v>57805</v>
      </c>
      <c r="C679" s="50" t="s">
        <v>70</v>
      </c>
      <c r="D679" s="50" t="s">
        <v>71</v>
      </c>
      <c r="E679" s="50" t="s">
        <v>72</v>
      </c>
      <c r="F679" s="39">
        <f>'Source Data'!O679</f>
        <v>722503</v>
      </c>
      <c r="G679" s="39">
        <f>'Source Data'!U679</f>
        <v>674113</v>
      </c>
      <c r="H679" s="39">
        <f>'Source Data'!AA679</f>
        <v>615559</v>
      </c>
      <c r="I679" s="39">
        <f>'Source Data'!AG679</f>
        <v>615833</v>
      </c>
      <c r="J679" s="39">
        <f>'Source Data'!AM679</f>
        <v>0</v>
      </c>
      <c r="K679" s="64">
        <f>'Source Data'!AS679</f>
        <v>0</v>
      </c>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row>
    <row r="680" spans="1:47" ht="20" customHeight="1">
      <c r="A680" s="48" t="s">
        <v>963</v>
      </c>
      <c r="B680" s="49">
        <v>245902</v>
      </c>
      <c r="C680" s="50" t="s">
        <v>905</v>
      </c>
      <c r="D680" s="50" t="s">
        <v>79</v>
      </c>
      <c r="E680" s="50" t="s">
        <v>74</v>
      </c>
      <c r="F680" s="39">
        <f>'Source Data'!O680</f>
        <v>2500565</v>
      </c>
      <c r="G680" s="39">
        <f>'Source Data'!U680</f>
        <v>2611704</v>
      </c>
      <c r="H680" s="39">
        <f>'Source Data'!AA680</f>
        <v>2691699</v>
      </c>
      <c r="I680" s="39">
        <f>'Source Data'!AG680</f>
        <v>2943568</v>
      </c>
      <c r="J680" s="39">
        <f>'Source Data'!AM680</f>
        <v>3005889</v>
      </c>
      <c r="K680" s="64">
        <f>'Source Data'!AS680</f>
        <v>3270589</v>
      </c>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row>
    <row r="681" spans="1:47" ht="20" customHeight="1">
      <c r="A681" s="48" t="s">
        <v>964</v>
      </c>
      <c r="B681" s="49">
        <v>7904</v>
      </c>
      <c r="C681" s="50" t="s">
        <v>383</v>
      </c>
      <c r="D681" s="50" t="s">
        <v>79</v>
      </c>
      <c r="E681" s="50" t="s">
        <v>74</v>
      </c>
      <c r="F681" s="39">
        <f>'Source Data'!O681</f>
        <v>2098786</v>
      </c>
      <c r="G681" s="39">
        <f>'Source Data'!U681</f>
        <v>2325778</v>
      </c>
      <c r="H681" s="39">
        <f>'Source Data'!AA681</f>
        <v>2440823</v>
      </c>
      <c r="I681" s="39">
        <f>'Source Data'!AG681</f>
        <v>2962229</v>
      </c>
      <c r="J681" s="39">
        <f>'Source Data'!AM681</f>
        <v>3094592</v>
      </c>
      <c r="K681" s="64">
        <f>'Source Data'!AS681</f>
        <v>2955307</v>
      </c>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row>
    <row r="682" spans="1:47" ht="20" customHeight="1">
      <c r="A682" s="48" t="s">
        <v>965</v>
      </c>
      <c r="B682" s="49">
        <v>129905</v>
      </c>
      <c r="C682" s="50" t="s">
        <v>467</v>
      </c>
      <c r="D682" s="50" t="s">
        <v>79</v>
      </c>
      <c r="E682" s="50" t="s">
        <v>74</v>
      </c>
      <c r="F682" s="39">
        <f>'Source Data'!O682</f>
        <v>5280623</v>
      </c>
      <c r="G682" s="39">
        <f>'Source Data'!U682</f>
        <v>5389171</v>
      </c>
      <c r="H682" s="39">
        <f>'Source Data'!AA682</f>
        <v>5687609</v>
      </c>
      <c r="I682" s="39">
        <f>'Source Data'!AG682</f>
        <v>5874079</v>
      </c>
      <c r="J682" s="39">
        <f>'Source Data'!AM682</f>
        <v>7081779</v>
      </c>
      <c r="K682" s="64">
        <f>'Source Data'!AS682</f>
        <v>7350001</v>
      </c>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row>
    <row r="683" spans="1:47" ht="20" customHeight="1">
      <c r="A683" s="48" t="s">
        <v>966</v>
      </c>
      <c r="B683" s="49">
        <v>154901</v>
      </c>
      <c r="C683" s="50" t="s">
        <v>967</v>
      </c>
      <c r="D683" s="50" t="s">
        <v>79</v>
      </c>
      <c r="E683" s="50" t="s">
        <v>74</v>
      </c>
      <c r="F683" s="39">
        <f>'Source Data'!O683</f>
        <v>3359290</v>
      </c>
      <c r="G683" s="39">
        <f>'Source Data'!U683</f>
        <v>3725045</v>
      </c>
      <c r="H683" s="39">
        <f>'Source Data'!AA683</f>
        <v>4143186</v>
      </c>
      <c r="I683" s="39">
        <f>'Source Data'!AG683</f>
        <v>4807582</v>
      </c>
      <c r="J683" s="39">
        <f>'Source Data'!AM683</f>
        <v>4905855</v>
      </c>
      <c r="K683" s="64">
        <f>'Source Data'!AS683</f>
        <v>5090798</v>
      </c>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row>
    <row r="684" spans="1:47" ht="20" customHeight="1">
      <c r="A684" s="48" t="s">
        <v>968</v>
      </c>
      <c r="B684" s="49">
        <v>170906</v>
      </c>
      <c r="C684" s="50" t="s">
        <v>448</v>
      </c>
      <c r="D684" s="50" t="s">
        <v>79</v>
      </c>
      <c r="E684" s="50" t="s">
        <v>74</v>
      </c>
      <c r="F684" s="39">
        <f>'Source Data'!O684</f>
        <v>20188952</v>
      </c>
      <c r="G684" s="39">
        <f>'Source Data'!U684</f>
        <v>23910532</v>
      </c>
      <c r="H684" s="39">
        <f>'Source Data'!AA684</f>
        <v>24545057</v>
      </c>
      <c r="I684" s="39">
        <f>'Source Data'!AG684</f>
        <v>26093516</v>
      </c>
      <c r="J684" s="39">
        <f>'Source Data'!AM684</f>
        <v>26062811</v>
      </c>
      <c r="K684" s="64">
        <f>'Source Data'!AS684</f>
        <v>26664678</v>
      </c>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row>
    <row r="685" spans="1:47" ht="20" customHeight="1">
      <c r="A685" s="48" t="s">
        <v>969</v>
      </c>
      <c r="B685" s="49">
        <v>107906</v>
      </c>
      <c r="C685" s="50" t="s">
        <v>163</v>
      </c>
      <c r="D685" s="50" t="s">
        <v>79</v>
      </c>
      <c r="E685" s="50" t="s">
        <v>74</v>
      </c>
      <c r="F685" s="39">
        <f>'Source Data'!O685</f>
        <v>2168231</v>
      </c>
      <c r="G685" s="39">
        <f>'Source Data'!U685</f>
        <v>2394785</v>
      </c>
      <c r="H685" s="39">
        <f>'Source Data'!AA685</f>
        <v>2775727</v>
      </c>
      <c r="I685" s="39">
        <f>'Source Data'!AG685</f>
        <v>3097695</v>
      </c>
      <c r="J685" s="39">
        <f>'Source Data'!AM685</f>
        <v>3311418</v>
      </c>
      <c r="K685" s="64">
        <f>'Source Data'!AS685</f>
        <v>4320154</v>
      </c>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row>
    <row r="686" spans="1:47" ht="20" customHeight="1">
      <c r="A686" s="48" t="s">
        <v>970</v>
      </c>
      <c r="B686" s="49">
        <v>109908</v>
      </c>
      <c r="C686" s="50" t="s">
        <v>78</v>
      </c>
      <c r="D686" s="50" t="s">
        <v>79</v>
      </c>
      <c r="E686" s="50" t="s">
        <v>74</v>
      </c>
      <c r="F686" s="39">
        <f>'Source Data'!O686</f>
        <v>283158</v>
      </c>
      <c r="G686" s="39">
        <f>'Source Data'!U686</f>
        <v>349876</v>
      </c>
      <c r="H686" s="39">
        <f>'Source Data'!AA686</f>
        <v>335916</v>
      </c>
      <c r="I686" s="39">
        <f>'Source Data'!AG686</f>
        <v>289639</v>
      </c>
      <c r="J686" s="39">
        <f>'Source Data'!AM686</f>
        <v>291761</v>
      </c>
      <c r="K686" s="64">
        <f>'Source Data'!AS686</f>
        <v>338508</v>
      </c>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row>
    <row r="687" spans="1:47" ht="20" customHeight="1">
      <c r="A687" s="48" t="s">
        <v>971</v>
      </c>
      <c r="B687" s="49">
        <v>19910</v>
      </c>
      <c r="C687" s="50" t="s">
        <v>512</v>
      </c>
      <c r="D687" s="50" t="s">
        <v>79</v>
      </c>
      <c r="E687" s="50" t="s">
        <v>74</v>
      </c>
      <c r="F687" s="39">
        <f>'Source Data'!O687</f>
        <v>205279</v>
      </c>
      <c r="G687" s="39">
        <f>'Source Data'!U687</f>
        <v>198749</v>
      </c>
      <c r="H687" s="39">
        <f>'Source Data'!AA687</f>
        <v>236013</v>
      </c>
      <c r="I687" s="39">
        <f>'Source Data'!AG687</f>
        <v>253744</v>
      </c>
      <c r="J687" s="39">
        <f>'Source Data'!AM687</f>
        <v>290814</v>
      </c>
      <c r="K687" s="64">
        <f>'Source Data'!AS687</f>
        <v>262576</v>
      </c>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row>
    <row r="688" spans="1:47" ht="20" customHeight="1">
      <c r="A688" s="48" t="s">
        <v>972</v>
      </c>
      <c r="B688" s="49">
        <v>57844</v>
      </c>
      <c r="C688" s="50" t="s">
        <v>70</v>
      </c>
      <c r="D688" s="50" t="s">
        <v>71</v>
      </c>
      <c r="E688" s="50" t="s">
        <v>74</v>
      </c>
      <c r="F688" s="39">
        <f>'Source Data'!O688</f>
        <v>933579</v>
      </c>
      <c r="G688" s="39">
        <f>'Source Data'!U688</f>
        <v>851666</v>
      </c>
      <c r="H688" s="39">
        <f>'Source Data'!AA688</f>
        <v>983731</v>
      </c>
      <c r="I688" s="39">
        <f>'Source Data'!AG688</f>
        <v>924989</v>
      </c>
      <c r="J688" s="39">
        <f>'Source Data'!AM688</f>
        <v>920061</v>
      </c>
      <c r="K688" s="64">
        <f>'Source Data'!AS688</f>
        <v>1124654</v>
      </c>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row>
    <row r="689" spans="1:47" ht="20" customHeight="1">
      <c r="A689" s="48" t="s">
        <v>973</v>
      </c>
      <c r="B689" s="49">
        <v>227907</v>
      </c>
      <c r="C689" s="50" t="s">
        <v>168</v>
      </c>
      <c r="D689" s="50" t="s">
        <v>79</v>
      </c>
      <c r="E689" s="50" t="s">
        <v>74</v>
      </c>
      <c r="F689" s="39">
        <f>'Source Data'!O689</f>
        <v>16110525</v>
      </c>
      <c r="G689" s="39">
        <f>'Source Data'!U689</f>
        <v>16025257</v>
      </c>
      <c r="H689" s="39">
        <f>'Source Data'!AA689</f>
        <v>17573561</v>
      </c>
      <c r="I689" s="39">
        <f>'Source Data'!AG689</f>
        <v>18978346</v>
      </c>
      <c r="J689" s="39">
        <f>'Source Data'!AM689</f>
        <v>22097395</v>
      </c>
      <c r="K689" s="64">
        <f>'Source Data'!AS689</f>
        <v>24042953</v>
      </c>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row>
    <row r="690" spans="1:47" ht="20" customHeight="1">
      <c r="A690" s="48" t="s">
        <v>974</v>
      </c>
      <c r="B690" s="49">
        <v>220908</v>
      </c>
      <c r="C690" s="50" t="s">
        <v>91</v>
      </c>
      <c r="D690" s="50" t="s">
        <v>79</v>
      </c>
      <c r="E690" s="50" t="s">
        <v>74</v>
      </c>
      <c r="F690" s="39">
        <f>'Source Data'!O690</f>
        <v>41574236</v>
      </c>
      <c r="G690" s="39">
        <f>'Source Data'!U690</f>
        <v>44117815</v>
      </c>
      <c r="H690" s="39">
        <f>'Source Data'!AA690</f>
        <v>48677224</v>
      </c>
      <c r="I690" s="39">
        <f>'Source Data'!AG690</f>
        <v>54279759</v>
      </c>
      <c r="J690" s="39">
        <f>'Source Data'!AM690</f>
        <v>61096476</v>
      </c>
      <c r="K690" s="64">
        <f>'Source Data'!AS690</f>
        <v>64107425</v>
      </c>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row>
    <row r="691" spans="1:47" ht="20" customHeight="1">
      <c r="A691" s="48" t="s">
        <v>975</v>
      </c>
      <c r="B691" s="49">
        <v>22902</v>
      </c>
      <c r="C691" s="50" t="s">
        <v>114</v>
      </c>
      <c r="D691" s="50" t="s">
        <v>79</v>
      </c>
      <c r="E691" s="50" t="s">
        <v>74</v>
      </c>
      <c r="F691" s="39">
        <f>'Source Data'!O691</f>
        <v>279472</v>
      </c>
      <c r="G691" s="39">
        <f>'Source Data'!U691</f>
        <v>255129</v>
      </c>
      <c r="H691" s="39">
        <f>'Source Data'!AA691</f>
        <v>226085</v>
      </c>
      <c r="I691" s="39">
        <f>'Source Data'!AG691</f>
        <v>254060</v>
      </c>
      <c r="J691" s="39">
        <f>'Source Data'!AM691</f>
        <v>262113</v>
      </c>
      <c r="K691" s="64">
        <f>'Source Data'!AS691</f>
        <v>278933</v>
      </c>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row>
    <row r="692" spans="1:47" ht="20" customHeight="1">
      <c r="A692" s="48" t="s">
        <v>976</v>
      </c>
      <c r="B692" s="49">
        <v>27904</v>
      </c>
      <c r="C692" s="50" t="s">
        <v>327</v>
      </c>
      <c r="D692" s="50" t="s">
        <v>79</v>
      </c>
      <c r="E692" s="50" t="s">
        <v>74</v>
      </c>
      <c r="F692" s="39">
        <f>'Source Data'!O692</f>
        <v>6407457</v>
      </c>
      <c r="G692" s="39">
        <f>'Source Data'!U692</f>
        <v>6919594</v>
      </c>
      <c r="H692" s="39">
        <f>'Source Data'!AA692</f>
        <v>7664318</v>
      </c>
      <c r="I692" s="39">
        <f>'Source Data'!AG692</f>
        <v>8173168</v>
      </c>
      <c r="J692" s="39">
        <f>'Source Data'!AM692</f>
        <v>8472286</v>
      </c>
      <c r="K692" s="64">
        <f>'Source Data'!AS692</f>
        <v>9975804</v>
      </c>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row>
    <row r="693" spans="1:47" ht="20" customHeight="1">
      <c r="A693" s="48" t="s">
        <v>977</v>
      </c>
      <c r="B693" s="49">
        <v>189901</v>
      </c>
      <c r="C693" s="50" t="s">
        <v>978</v>
      </c>
      <c r="D693" s="50" t="s">
        <v>79</v>
      </c>
      <c r="E693" s="50" t="s">
        <v>74</v>
      </c>
      <c r="F693" s="39">
        <f>'Source Data'!O693</f>
        <v>698372</v>
      </c>
      <c r="G693" s="39">
        <f>'Source Data'!U693</f>
        <v>698482</v>
      </c>
      <c r="H693" s="39">
        <f>'Source Data'!AA693</f>
        <v>691705</v>
      </c>
      <c r="I693" s="39">
        <f>'Source Data'!AG693</f>
        <v>803160</v>
      </c>
      <c r="J693" s="39">
        <f>'Source Data'!AM693</f>
        <v>778085</v>
      </c>
      <c r="K693" s="64">
        <f>'Source Data'!AS693</f>
        <v>832531</v>
      </c>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row>
    <row r="694" spans="1:47" ht="20" customHeight="1">
      <c r="A694" s="48" t="s">
        <v>979</v>
      </c>
      <c r="B694" s="49">
        <v>94904</v>
      </c>
      <c r="C694" s="50" t="s">
        <v>980</v>
      </c>
      <c r="D694" s="50" t="s">
        <v>79</v>
      </c>
      <c r="E694" s="50" t="s">
        <v>74</v>
      </c>
      <c r="F694" s="39">
        <f>'Source Data'!O694</f>
        <v>2380228</v>
      </c>
      <c r="G694" s="39">
        <f>'Source Data'!U694</f>
        <v>2640062</v>
      </c>
      <c r="H694" s="39">
        <f>'Source Data'!AA694</f>
        <v>2811665</v>
      </c>
      <c r="I694" s="39">
        <f>'Source Data'!AG694</f>
        <v>2688740</v>
      </c>
      <c r="J694" s="39">
        <f>'Source Data'!AM694</f>
        <v>3099667</v>
      </c>
      <c r="K694" s="64">
        <f>'Source Data'!AS694</f>
        <v>3323149</v>
      </c>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row>
    <row r="695" spans="1:47" ht="20" customHeight="1">
      <c r="A695" s="48" t="s">
        <v>981</v>
      </c>
      <c r="B695" s="49">
        <v>73903</v>
      </c>
      <c r="C695" s="50" t="s">
        <v>394</v>
      </c>
      <c r="D695" s="50" t="s">
        <v>79</v>
      </c>
      <c r="E695" s="50" t="s">
        <v>74</v>
      </c>
      <c r="F695" s="39">
        <f>'Source Data'!O695</f>
        <v>1859921</v>
      </c>
      <c r="G695" s="39">
        <f>'Source Data'!U695</f>
        <v>2077827</v>
      </c>
      <c r="H695" s="39">
        <f>'Source Data'!AA695</f>
        <v>2090389</v>
      </c>
      <c r="I695" s="39">
        <f>'Source Data'!AG695</f>
        <v>2336143</v>
      </c>
      <c r="J695" s="39">
        <f>'Source Data'!AM695</f>
        <v>2414525</v>
      </c>
      <c r="K695" s="64">
        <f>'Source Data'!AS695</f>
        <v>2410831</v>
      </c>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row>
    <row r="696" spans="1:47" ht="20" customHeight="1">
      <c r="A696" s="48" t="s">
        <v>982</v>
      </c>
      <c r="B696" s="49">
        <v>102902</v>
      </c>
      <c r="C696" s="50" t="s">
        <v>584</v>
      </c>
      <c r="D696" s="50" t="s">
        <v>79</v>
      </c>
      <c r="E696" s="50" t="s">
        <v>74</v>
      </c>
      <c r="F696" s="39">
        <f>'Source Data'!O696</f>
        <v>5606067</v>
      </c>
      <c r="G696" s="39">
        <f>'Source Data'!U696</f>
        <v>6045093</v>
      </c>
      <c r="H696" s="39">
        <f>'Source Data'!AA696</f>
        <v>6947194</v>
      </c>
      <c r="I696" s="39">
        <f>'Source Data'!AG696</f>
        <v>7162102</v>
      </c>
      <c r="J696" s="39">
        <f>'Source Data'!AM696</f>
        <v>8063521</v>
      </c>
      <c r="K696" s="64">
        <f>'Source Data'!AS696</f>
        <v>8275338</v>
      </c>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row>
    <row r="697" spans="1:47" ht="20" customHeight="1">
      <c r="A697" s="48" t="s">
        <v>983</v>
      </c>
      <c r="B697" s="49">
        <v>161908</v>
      </c>
      <c r="C697" s="50" t="s">
        <v>179</v>
      </c>
      <c r="D697" s="50" t="s">
        <v>79</v>
      </c>
      <c r="E697" s="50" t="s">
        <v>74</v>
      </c>
      <c r="F697" s="39">
        <f>'Source Data'!O697</f>
        <v>941413</v>
      </c>
      <c r="G697" s="39">
        <f>'Source Data'!U697</f>
        <v>952103</v>
      </c>
      <c r="H697" s="39">
        <f>'Source Data'!AA697</f>
        <v>964726</v>
      </c>
      <c r="I697" s="39">
        <f>'Source Data'!AG697</f>
        <v>1091619</v>
      </c>
      <c r="J697" s="39">
        <f>'Source Data'!AM697</f>
        <v>1043035</v>
      </c>
      <c r="K697" s="64">
        <f>'Source Data'!AS697</f>
        <v>1152234</v>
      </c>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row>
    <row r="698" spans="1:47" ht="20" customHeight="1">
      <c r="A698" s="48" t="s">
        <v>984</v>
      </c>
      <c r="B698" s="49">
        <v>234905</v>
      </c>
      <c r="C698" s="50" t="s">
        <v>347</v>
      </c>
      <c r="D698" s="50" t="s">
        <v>79</v>
      </c>
      <c r="E698" s="50" t="s">
        <v>74</v>
      </c>
      <c r="F698" s="39">
        <f>'Source Data'!O698</f>
        <v>718200</v>
      </c>
      <c r="G698" s="39">
        <f>'Source Data'!U698</f>
        <v>776038</v>
      </c>
      <c r="H698" s="39">
        <f>'Source Data'!AA698</f>
        <v>859693</v>
      </c>
      <c r="I698" s="39">
        <f>'Source Data'!AG698</f>
        <v>929106</v>
      </c>
      <c r="J698" s="39">
        <f>'Source Data'!AM698</f>
        <v>909113</v>
      </c>
      <c r="K698" s="64">
        <f>'Source Data'!AS698</f>
        <v>964395</v>
      </c>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row>
    <row r="699" spans="1:47" ht="20" customHeight="1">
      <c r="A699" s="48" t="s">
        <v>985</v>
      </c>
      <c r="B699" s="49">
        <v>174909</v>
      </c>
      <c r="C699" s="50" t="s">
        <v>372</v>
      </c>
      <c r="D699" s="50" t="s">
        <v>79</v>
      </c>
      <c r="E699" s="50" t="s">
        <v>74</v>
      </c>
      <c r="F699" s="39">
        <f>'Source Data'!O699</f>
        <v>475400</v>
      </c>
      <c r="G699" s="39">
        <f>'Source Data'!U699</f>
        <v>467583</v>
      </c>
      <c r="H699" s="39">
        <f>'Source Data'!AA699</f>
        <v>587726</v>
      </c>
      <c r="I699" s="39">
        <f>'Source Data'!AG699</f>
        <v>629253</v>
      </c>
      <c r="J699" s="39">
        <f>'Source Data'!AM699</f>
        <v>712125</v>
      </c>
      <c r="K699" s="64">
        <f>'Source Data'!AS699</f>
        <v>702233</v>
      </c>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row>
    <row r="700" spans="1:47" ht="20" customHeight="1">
      <c r="A700" s="48" t="s">
        <v>986</v>
      </c>
      <c r="B700" s="49">
        <v>157901</v>
      </c>
      <c r="C700" s="50" t="s">
        <v>987</v>
      </c>
      <c r="D700" s="50" t="s">
        <v>79</v>
      </c>
      <c r="E700" s="50" t="s">
        <v>74</v>
      </c>
      <c r="F700" s="39">
        <f>'Source Data'!O700</f>
        <v>1041693</v>
      </c>
      <c r="G700" s="39">
        <f>'Source Data'!U700</f>
        <v>1070783</v>
      </c>
      <c r="H700" s="39">
        <f>'Source Data'!AA700</f>
        <v>1196294</v>
      </c>
      <c r="I700" s="39">
        <f>'Source Data'!AG700</f>
        <v>1258144</v>
      </c>
      <c r="J700" s="39">
        <f>'Source Data'!AM700</f>
        <v>1320313</v>
      </c>
      <c r="K700" s="64">
        <f>'Source Data'!AS700</f>
        <v>1567266</v>
      </c>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row>
    <row r="701" spans="1:47" ht="20" customHeight="1">
      <c r="A701" s="48" t="s">
        <v>988</v>
      </c>
      <c r="B701" s="49">
        <v>158904</v>
      </c>
      <c r="C701" s="50" t="s">
        <v>199</v>
      </c>
      <c r="D701" s="50" t="s">
        <v>79</v>
      </c>
      <c r="E701" s="50" t="s">
        <v>74</v>
      </c>
      <c r="F701" s="39">
        <f>'Source Data'!O701</f>
        <v>280169</v>
      </c>
      <c r="G701" s="39">
        <f>'Source Data'!U701</f>
        <v>245199</v>
      </c>
      <c r="H701" s="39">
        <f>'Source Data'!AA701</f>
        <v>307346</v>
      </c>
      <c r="I701" s="39">
        <f>'Source Data'!AG701</f>
        <v>370226</v>
      </c>
      <c r="J701" s="39">
        <f>'Source Data'!AM701</f>
        <v>388857</v>
      </c>
      <c r="K701" s="64">
        <f>'Source Data'!AS701</f>
        <v>417982</v>
      </c>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row>
    <row r="702" spans="1:47" ht="20" customHeight="1">
      <c r="A702" s="48" t="s">
        <v>989</v>
      </c>
      <c r="B702" s="49">
        <v>205904</v>
      </c>
      <c r="C702" s="50" t="s">
        <v>148</v>
      </c>
      <c r="D702" s="50" t="s">
        <v>79</v>
      </c>
      <c r="E702" s="50" t="s">
        <v>74</v>
      </c>
      <c r="F702" s="39">
        <f>'Source Data'!O702</f>
        <v>3066208</v>
      </c>
      <c r="G702" s="39">
        <f>'Source Data'!U702</f>
        <v>3448584</v>
      </c>
      <c r="H702" s="39">
        <f>'Source Data'!AA702</f>
        <v>4241982</v>
      </c>
      <c r="I702" s="39">
        <f>'Source Data'!AG702</f>
        <v>4472553</v>
      </c>
      <c r="J702" s="39">
        <f>'Source Data'!AM702</f>
        <v>4665947</v>
      </c>
      <c r="K702" s="64">
        <f>'Source Data'!AS702</f>
        <v>4524795</v>
      </c>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row>
    <row r="703" spans="1:47" ht="20" customHeight="1">
      <c r="A703" s="48" t="s">
        <v>990</v>
      </c>
      <c r="B703" s="49">
        <v>19903</v>
      </c>
      <c r="C703" s="50" t="s">
        <v>512</v>
      </c>
      <c r="D703" s="50" t="s">
        <v>79</v>
      </c>
      <c r="E703" s="50" t="s">
        <v>74</v>
      </c>
      <c r="F703" s="39">
        <f>'Source Data'!O703</f>
        <v>559959</v>
      </c>
      <c r="G703" s="39">
        <f>'Source Data'!U703</f>
        <v>579960</v>
      </c>
      <c r="H703" s="39">
        <f>'Source Data'!AA703</f>
        <v>644725</v>
      </c>
      <c r="I703" s="39">
        <f>'Source Data'!AG703</f>
        <v>683879</v>
      </c>
      <c r="J703" s="39">
        <f>'Source Data'!AM703</f>
        <v>668146</v>
      </c>
      <c r="K703" s="64">
        <f>'Source Data'!AS703</f>
        <v>709403</v>
      </c>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row>
    <row r="704" spans="1:47" ht="20" customHeight="1">
      <c r="A704" s="48" t="s">
        <v>991</v>
      </c>
      <c r="B704" s="49">
        <v>25905</v>
      </c>
      <c r="C704" s="50" t="s">
        <v>191</v>
      </c>
      <c r="D704" s="50" t="s">
        <v>79</v>
      </c>
      <c r="E704" s="50" t="s">
        <v>74</v>
      </c>
      <c r="F704" s="39">
        <f>'Source Data'!O704</f>
        <v>471117</v>
      </c>
      <c r="G704" s="39">
        <f>'Source Data'!U704</f>
        <v>498490</v>
      </c>
      <c r="H704" s="39">
        <f>'Source Data'!AA704</f>
        <v>552849</v>
      </c>
      <c r="I704" s="39">
        <f>'Source Data'!AG704</f>
        <v>568913</v>
      </c>
      <c r="J704" s="39">
        <f>'Source Data'!AM704</f>
        <v>605807</v>
      </c>
      <c r="K704" s="64">
        <f>'Source Data'!AS704</f>
        <v>589610</v>
      </c>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row>
    <row r="705" spans="1:47" ht="20" customHeight="1">
      <c r="A705" s="48" t="s">
        <v>992</v>
      </c>
      <c r="B705" s="49">
        <v>70915</v>
      </c>
      <c r="C705" s="50" t="s">
        <v>174</v>
      </c>
      <c r="D705" s="50" t="s">
        <v>79</v>
      </c>
      <c r="E705" s="50" t="s">
        <v>74</v>
      </c>
      <c r="F705" s="39">
        <f>'Source Data'!O705</f>
        <v>1393107</v>
      </c>
      <c r="G705" s="39">
        <f>'Source Data'!U705</f>
        <v>1533255</v>
      </c>
      <c r="H705" s="39">
        <f>'Source Data'!AA705</f>
        <v>1828121</v>
      </c>
      <c r="I705" s="39">
        <f>'Source Data'!AG705</f>
        <v>2033182</v>
      </c>
      <c r="J705" s="39">
        <f>'Source Data'!AM705</f>
        <v>2112120</v>
      </c>
      <c r="K705" s="64">
        <f>'Source Data'!AS705</f>
        <v>2248173</v>
      </c>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row>
    <row r="706" spans="1:47" ht="20" customHeight="1">
      <c r="A706" s="48" t="s">
        <v>993</v>
      </c>
      <c r="B706" s="49">
        <v>108906</v>
      </c>
      <c r="C706" s="50" t="s">
        <v>291</v>
      </c>
      <c r="D706" s="50" t="s">
        <v>79</v>
      </c>
      <c r="E706" s="50" t="s">
        <v>74</v>
      </c>
      <c r="F706" s="39">
        <f>'Source Data'!O706</f>
        <v>36976204</v>
      </c>
      <c r="G706" s="39">
        <f>'Source Data'!U706</f>
        <v>39186479</v>
      </c>
      <c r="H706" s="39">
        <f>'Source Data'!AA706</f>
        <v>46338233</v>
      </c>
      <c r="I706" s="39">
        <f>'Source Data'!AG706</f>
        <v>42700237</v>
      </c>
      <c r="J706" s="39">
        <f>'Source Data'!AM706</f>
        <v>43161113</v>
      </c>
      <c r="K706" s="64">
        <f>'Source Data'!AS706</f>
        <v>42061326</v>
      </c>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row>
    <row r="707" spans="1:47" ht="20" customHeight="1">
      <c r="A707" s="48" t="s">
        <v>994</v>
      </c>
      <c r="B707" s="49">
        <v>231901</v>
      </c>
      <c r="C707" s="50" t="s">
        <v>995</v>
      </c>
      <c r="D707" s="50" t="s">
        <v>79</v>
      </c>
      <c r="E707" s="50" t="s">
        <v>74</v>
      </c>
      <c r="F707" s="39">
        <f>'Source Data'!O707</f>
        <v>1313159</v>
      </c>
      <c r="G707" s="39">
        <f>'Source Data'!U707</f>
        <v>1397566</v>
      </c>
      <c r="H707" s="39">
        <f>'Source Data'!AA707</f>
        <v>1524985</v>
      </c>
      <c r="I707" s="39">
        <f>'Source Data'!AG707</f>
        <v>1532101</v>
      </c>
      <c r="J707" s="39">
        <f>'Source Data'!AM707</f>
        <v>1859790</v>
      </c>
      <c r="K707" s="64">
        <f>'Source Data'!AS707</f>
        <v>1902012</v>
      </c>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row>
    <row r="708" spans="1:47" ht="20" customHeight="1">
      <c r="A708" s="48" t="s">
        <v>996</v>
      </c>
      <c r="B708" s="49">
        <v>11905</v>
      </c>
      <c r="C708" s="50" t="s">
        <v>197</v>
      </c>
      <c r="D708" s="50" t="s">
        <v>79</v>
      </c>
      <c r="E708" s="50" t="s">
        <v>74</v>
      </c>
      <c r="F708" s="39">
        <f>'Source Data'!O708</f>
        <v>708361</v>
      </c>
      <c r="G708" s="39">
        <f>'Source Data'!U708</f>
        <v>675215</v>
      </c>
      <c r="H708" s="39">
        <f>'Source Data'!AA708</f>
        <v>728188</v>
      </c>
      <c r="I708" s="39">
        <f>'Source Data'!AG708</f>
        <v>807081</v>
      </c>
      <c r="J708" s="39">
        <f>'Source Data'!AM708</f>
        <v>907033</v>
      </c>
      <c r="K708" s="64">
        <f>'Source Data'!AS708</f>
        <v>995079</v>
      </c>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row>
    <row r="709" spans="1:47" ht="20" customHeight="1">
      <c r="A709" s="48" t="s">
        <v>997</v>
      </c>
      <c r="B709" s="49">
        <v>161909</v>
      </c>
      <c r="C709" s="50" t="s">
        <v>179</v>
      </c>
      <c r="D709" s="50" t="s">
        <v>79</v>
      </c>
      <c r="E709" s="50" t="s">
        <v>74</v>
      </c>
      <c r="F709" s="39">
        <f>'Source Data'!O709</f>
        <v>1792543</v>
      </c>
      <c r="G709" s="39">
        <f>'Source Data'!U709</f>
        <v>1906299</v>
      </c>
      <c r="H709" s="39">
        <f>'Source Data'!AA709</f>
        <v>2236628</v>
      </c>
      <c r="I709" s="39">
        <f>'Source Data'!AG709</f>
        <v>2428111</v>
      </c>
      <c r="J709" s="39">
        <f>'Source Data'!AM709</f>
        <v>2693189</v>
      </c>
      <c r="K709" s="64">
        <f>'Source Data'!AS709</f>
        <v>3147836</v>
      </c>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row>
    <row r="710" spans="1:47" ht="20" customHeight="1">
      <c r="A710" s="48" t="s">
        <v>998</v>
      </c>
      <c r="B710" s="49">
        <v>43907</v>
      </c>
      <c r="C710" s="50" t="s">
        <v>112</v>
      </c>
      <c r="D710" s="50" t="s">
        <v>79</v>
      </c>
      <c r="E710" s="50" t="s">
        <v>74</v>
      </c>
      <c r="F710" s="39">
        <f>'Source Data'!O710</f>
        <v>28684667</v>
      </c>
      <c r="G710" s="39">
        <f>'Source Data'!U710</f>
        <v>30121488</v>
      </c>
      <c r="H710" s="39">
        <f>'Source Data'!AA710</f>
        <v>33969900</v>
      </c>
      <c r="I710" s="39">
        <f>'Source Data'!AG710</f>
        <v>34505652</v>
      </c>
      <c r="J710" s="39">
        <f>'Source Data'!AM710</f>
        <v>38196062</v>
      </c>
      <c r="K710" s="64">
        <f>'Source Data'!AS710</f>
        <v>39551339</v>
      </c>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row>
    <row r="711" spans="1:47" ht="20" customHeight="1">
      <c r="A711" s="48" t="s">
        <v>999</v>
      </c>
      <c r="B711" s="49">
        <v>90903</v>
      </c>
      <c r="C711" s="50" t="s">
        <v>697</v>
      </c>
      <c r="D711" s="50" t="s">
        <v>79</v>
      </c>
      <c r="E711" s="50" t="s">
        <v>74</v>
      </c>
      <c r="F711" s="39">
        <f>'Source Data'!O711</f>
        <v>376352</v>
      </c>
      <c r="G711" s="39">
        <f>'Source Data'!U711</f>
        <v>355658</v>
      </c>
      <c r="H711" s="39">
        <f>'Source Data'!AA711</f>
        <v>373901</v>
      </c>
      <c r="I711" s="39">
        <f>'Source Data'!AG711</f>
        <v>415404</v>
      </c>
      <c r="J711" s="39">
        <f>'Source Data'!AM711</f>
        <v>441812</v>
      </c>
      <c r="K711" s="64">
        <f>'Source Data'!AS711</f>
        <v>492768</v>
      </c>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row>
    <row r="712" spans="1:47" ht="20" customHeight="1">
      <c r="A712" s="48" t="s">
        <v>1000</v>
      </c>
      <c r="B712" s="49">
        <v>34906</v>
      </c>
      <c r="C712" s="50" t="s">
        <v>165</v>
      </c>
      <c r="D712" s="50" t="s">
        <v>79</v>
      </c>
      <c r="E712" s="50" t="s">
        <v>74</v>
      </c>
      <c r="F712" s="39">
        <f>'Source Data'!O712</f>
        <v>478693</v>
      </c>
      <c r="G712" s="39">
        <f>'Source Data'!U712</f>
        <v>515605</v>
      </c>
      <c r="H712" s="39">
        <f>'Source Data'!AA712</f>
        <v>565000</v>
      </c>
      <c r="I712" s="39">
        <f>'Source Data'!AG712</f>
        <v>602437</v>
      </c>
      <c r="J712" s="39">
        <f>'Source Data'!AM712</f>
        <v>594968</v>
      </c>
      <c r="K712" s="64">
        <f>'Source Data'!AS712</f>
        <v>605787</v>
      </c>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row>
    <row r="713" spans="1:47" ht="20" customHeight="1">
      <c r="A713" s="48" t="s">
        <v>1001</v>
      </c>
      <c r="B713" s="49">
        <v>162904</v>
      </c>
      <c r="C713" s="50" t="s">
        <v>1002</v>
      </c>
      <c r="D713" s="50" t="s">
        <v>79</v>
      </c>
      <c r="E713" s="50" t="s">
        <v>74</v>
      </c>
      <c r="F713" s="39">
        <f>'Source Data'!O713</f>
        <v>953831</v>
      </c>
      <c r="G713" s="39">
        <f>'Source Data'!U713</f>
        <v>1543575</v>
      </c>
      <c r="H713" s="39">
        <f>'Source Data'!AA713</f>
        <v>1668177</v>
      </c>
      <c r="I713" s="39">
        <f>'Source Data'!AG713</f>
        <v>1809810</v>
      </c>
      <c r="J713" s="39">
        <f>'Source Data'!AM713</f>
        <v>2182083</v>
      </c>
      <c r="K713" s="64">
        <f>'Source Data'!AS713</f>
        <v>2761131</v>
      </c>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row>
    <row r="714" spans="1:47" ht="20" customHeight="1">
      <c r="A714" s="48" t="s">
        <v>1003</v>
      </c>
      <c r="B714" s="49">
        <v>223902</v>
      </c>
      <c r="C714" s="50" t="s">
        <v>304</v>
      </c>
      <c r="D714" s="50" t="s">
        <v>79</v>
      </c>
      <c r="E714" s="50" t="s">
        <v>74</v>
      </c>
      <c r="F714" s="39">
        <f>'Source Data'!O714</f>
        <v>407621</v>
      </c>
      <c r="G714" s="39">
        <f>'Source Data'!U714</f>
        <v>421974</v>
      </c>
      <c r="H714" s="39">
        <f>'Source Data'!AA714</f>
        <v>529120</v>
      </c>
      <c r="I714" s="39">
        <f>'Source Data'!AG714</f>
        <v>562872</v>
      </c>
      <c r="J714" s="39">
        <f>'Source Data'!AM714</f>
        <v>632122</v>
      </c>
      <c r="K714" s="64">
        <f>'Source Data'!AS714</f>
        <v>598135</v>
      </c>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row>
    <row r="715" spans="1:47" ht="20" customHeight="1">
      <c r="A715" s="48" t="s">
        <v>1004</v>
      </c>
      <c r="B715" s="49">
        <v>130801</v>
      </c>
      <c r="C715" s="50" t="s">
        <v>251</v>
      </c>
      <c r="D715" s="50" t="s">
        <v>71</v>
      </c>
      <c r="E715" s="50" t="s">
        <v>289</v>
      </c>
      <c r="F715" s="39">
        <f>'Source Data'!O715</f>
        <v>261690</v>
      </c>
      <c r="G715" s="39">
        <f>'Source Data'!U715</f>
        <v>230944</v>
      </c>
      <c r="H715" s="39">
        <f>'Source Data'!AA715</f>
        <v>305342</v>
      </c>
      <c r="I715" s="39">
        <f>'Source Data'!AG715</f>
        <v>293803</v>
      </c>
      <c r="J715" s="39">
        <f>'Source Data'!AM715</f>
        <v>304991</v>
      </c>
      <c r="K715" s="64">
        <f>'Source Data'!AS715</f>
        <v>247772</v>
      </c>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row>
    <row r="716" spans="1:47" ht="20" customHeight="1">
      <c r="A716" s="48" t="s">
        <v>1005</v>
      </c>
      <c r="B716" s="49">
        <v>10901</v>
      </c>
      <c r="C716" s="50" t="s">
        <v>189</v>
      </c>
      <c r="D716" s="50" t="s">
        <v>79</v>
      </c>
      <c r="E716" s="50" t="s">
        <v>74</v>
      </c>
      <c r="F716" s="39">
        <f>'Source Data'!O716</f>
        <v>603204</v>
      </c>
      <c r="G716" s="39">
        <f>'Source Data'!U716</f>
        <v>698360</v>
      </c>
      <c r="H716" s="39">
        <f>'Source Data'!AA716</f>
        <v>666033</v>
      </c>
      <c r="I716" s="39">
        <f>'Source Data'!AG716</f>
        <v>671793</v>
      </c>
      <c r="J716" s="39">
        <f>'Source Data'!AM716</f>
        <v>599086</v>
      </c>
      <c r="K716" s="64">
        <f>'Source Data'!AS716</f>
        <v>679033</v>
      </c>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row>
    <row r="717" spans="1:47" ht="20" customHeight="1">
      <c r="A717" s="48" t="s">
        <v>1006</v>
      </c>
      <c r="B717" s="49">
        <v>163908</v>
      </c>
      <c r="C717" s="50" t="s">
        <v>496</v>
      </c>
      <c r="D717" s="50" t="s">
        <v>79</v>
      </c>
      <c r="E717" s="50" t="s">
        <v>74</v>
      </c>
      <c r="F717" s="39">
        <f>'Source Data'!O717</f>
        <v>7515073</v>
      </c>
      <c r="G717" s="39">
        <f>'Source Data'!U717</f>
        <v>8885747</v>
      </c>
      <c r="H717" s="39">
        <f>'Source Data'!AA717</f>
        <v>10371788</v>
      </c>
      <c r="I717" s="39">
        <f>'Source Data'!AG717</f>
        <v>11573116</v>
      </c>
      <c r="J717" s="39">
        <f>'Source Data'!AM717</f>
        <v>13509218</v>
      </c>
      <c r="K717" s="64">
        <f>'Source Data'!AS717</f>
        <v>14313954</v>
      </c>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row>
    <row r="718" spans="1:47" ht="20" customHeight="1">
      <c r="A718" s="48" t="s">
        <v>1007</v>
      </c>
      <c r="B718" s="49">
        <v>43908</v>
      </c>
      <c r="C718" s="50" t="s">
        <v>112</v>
      </c>
      <c r="D718" s="50" t="s">
        <v>79</v>
      </c>
      <c r="E718" s="50" t="s">
        <v>74</v>
      </c>
      <c r="F718" s="39">
        <f>'Source Data'!O718</f>
        <v>5685542</v>
      </c>
      <c r="G718" s="39">
        <f>'Source Data'!U718</f>
        <v>6749331</v>
      </c>
      <c r="H718" s="39">
        <f>'Source Data'!AA718</f>
        <v>8307504</v>
      </c>
      <c r="I718" s="39">
        <f>'Source Data'!AG718</f>
        <v>9216716</v>
      </c>
      <c r="J718" s="39">
        <f>'Source Data'!AM718</f>
        <v>11110042</v>
      </c>
      <c r="K718" s="64">
        <f>'Source Data'!AS718</f>
        <v>13317834</v>
      </c>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row>
    <row r="719" spans="1:47" ht="20" customHeight="1">
      <c r="A719" s="48" t="s">
        <v>1008</v>
      </c>
      <c r="B719" s="49">
        <v>96904</v>
      </c>
      <c r="C719" s="50" t="s">
        <v>1009</v>
      </c>
      <c r="D719" s="50" t="s">
        <v>79</v>
      </c>
      <c r="E719" s="50" t="s">
        <v>74</v>
      </c>
      <c r="F719" s="39">
        <f>'Source Data'!O719</f>
        <v>839812</v>
      </c>
      <c r="G719" s="39">
        <f>'Source Data'!U719</f>
        <v>940958</v>
      </c>
      <c r="H719" s="39">
        <f>'Source Data'!AA719</f>
        <v>1116128</v>
      </c>
      <c r="I719" s="39">
        <f>'Source Data'!AG719</f>
        <v>1262344</v>
      </c>
      <c r="J719" s="39">
        <f>'Source Data'!AM719</f>
        <v>1259946</v>
      </c>
      <c r="K719" s="64">
        <f>'Source Data'!AS719</f>
        <v>1190541</v>
      </c>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row>
    <row r="720" spans="1:47" ht="20" customHeight="1">
      <c r="A720" s="48" t="s">
        <v>1010</v>
      </c>
      <c r="B720" s="49">
        <v>164901</v>
      </c>
      <c r="C720" s="50" t="s">
        <v>1011</v>
      </c>
      <c r="D720" s="50" t="s">
        <v>79</v>
      </c>
      <c r="E720" s="50" t="s">
        <v>74</v>
      </c>
      <c r="F720" s="39">
        <f>'Source Data'!O720</f>
        <v>647779</v>
      </c>
      <c r="G720" s="39">
        <f>'Source Data'!U720</f>
        <v>652610</v>
      </c>
      <c r="H720" s="39">
        <f>'Source Data'!AA720</f>
        <v>732765</v>
      </c>
      <c r="I720" s="39">
        <f>'Source Data'!AG720</f>
        <v>830585</v>
      </c>
      <c r="J720" s="39">
        <f>'Source Data'!AM720</f>
        <v>828490</v>
      </c>
      <c r="K720" s="64">
        <f>'Source Data'!AS720</f>
        <v>839104</v>
      </c>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row>
    <row r="721" spans="1:47" ht="20" customHeight="1">
      <c r="A721" s="48" t="s">
        <v>1012</v>
      </c>
      <c r="B721" s="49">
        <v>108907</v>
      </c>
      <c r="C721" s="50" t="s">
        <v>291</v>
      </c>
      <c r="D721" s="50" t="s">
        <v>79</v>
      </c>
      <c r="E721" s="50" t="s">
        <v>74</v>
      </c>
      <c r="F721" s="39">
        <f>'Source Data'!O721</f>
        <v>11957626</v>
      </c>
      <c r="G721" s="39">
        <f>'Source Data'!U721</f>
        <v>11219705</v>
      </c>
      <c r="H721" s="39">
        <f>'Source Data'!AA721</f>
        <v>13263015</v>
      </c>
      <c r="I721" s="39">
        <f>'Source Data'!AG721</f>
        <v>13524513</v>
      </c>
      <c r="J721" s="39">
        <f>'Source Data'!AM721</f>
        <v>14324662</v>
      </c>
      <c r="K721" s="64">
        <f>'Source Data'!AS721</f>
        <v>13220619</v>
      </c>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row>
    <row r="722" spans="1:47" ht="20" customHeight="1">
      <c r="A722" s="48" t="s">
        <v>1013</v>
      </c>
      <c r="B722" s="49">
        <v>18902</v>
      </c>
      <c r="C722" s="50" t="s">
        <v>415</v>
      </c>
      <c r="D722" s="50" t="s">
        <v>79</v>
      </c>
      <c r="E722" s="50" t="s">
        <v>74</v>
      </c>
      <c r="F722" s="39">
        <f>'Source Data'!O722</f>
        <v>886144</v>
      </c>
      <c r="G722" s="39">
        <f>'Source Data'!U722</f>
        <v>945773</v>
      </c>
      <c r="H722" s="39">
        <f>'Source Data'!AA722</f>
        <v>1143494</v>
      </c>
      <c r="I722" s="39">
        <f>'Source Data'!AG722</f>
        <v>1089650</v>
      </c>
      <c r="J722" s="39">
        <f>'Source Data'!AM722</f>
        <v>1195212</v>
      </c>
      <c r="K722" s="64">
        <f>'Source Data'!AS722</f>
        <v>1296326</v>
      </c>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row>
    <row r="723" spans="1:47" ht="20" customHeight="1">
      <c r="A723" s="48" t="s">
        <v>1014</v>
      </c>
      <c r="B723" s="49">
        <v>246801</v>
      </c>
      <c r="C723" s="50" t="s">
        <v>464</v>
      </c>
      <c r="D723" s="50" t="s">
        <v>71</v>
      </c>
      <c r="E723" s="50" t="s">
        <v>74</v>
      </c>
      <c r="F723" s="39">
        <f>'Source Data'!O723</f>
        <v>1671435</v>
      </c>
      <c r="G723" s="39">
        <f>'Source Data'!U723</f>
        <v>1858095</v>
      </c>
      <c r="H723" s="39">
        <f>'Source Data'!AA723</f>
        <v>1984289</v>
      </c>
      <c r="I723" s="39">
        <f>'Source Data'!AG723</f>
        <v>1938917</v>
      </c>
      <c r="J723" s="39">
        <f>'Source Data'!AM723</f>
        <v>1946043</v>
      </c>
      <c r="K723" s="64">
        <f>'Source Data'!AS723</f>
        <v>2294684</v>
      </c>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row>
    <row r="724" spans="1:47" ht="20" customHeight="1">
      <c r="A724" s="48" t="s">
        <v>1015</v>
      </c>
      <c r="B724" s="49">
        <v>221904</v>
      </c>
      <c r="C724" s="50" t="s">
        <v>83</v>
      </c>
      <c r="D724" s="50" t="s">
        <v>79</v>
      </c>
      <c r="E724" s="50" t="s">
        <v>74</v>
      </c>
      <c r="F724" s="39">
        <f>'Source Data'!O724</f>
        <v>1607904</v>
      </c>
      <c r="G724" s="39">
        <f>'Source Data'!U724</f>
        <v>1545730</v>
      </c>
      <c r="H724" s="39">
        <f>'Source Data'!AA724</f>
        <v>1813671</v>
      </c>
      <c r="I724" s="39">
        <f>'Source Data'!AG724</f>
        <v>1824281</v>
      </c>
      <c r="J724" s="39">
        <f>'Source Data'!AM724</f>
        <v>1931947</v>
      </c>
      <c r="K724" s="64">
        <f>'Source Data'!AS724</f>
        <v>2054336</v>
      </c>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row>
    <row r="725" spans="1:47" ht="20" customHeight="1">
      <c r="A725" s="48" t="s">
        <v>1016</v>
      </c>
      <c r="B725" s="49">
        <v>57914</v>
      </c>
      <c r="C725" s="50" t="s">
        <v>70</v>
      </c>
      <c r="D725" s="50" t="s">
        <v>79</v>
      </c>
      <c r="E725" s="50" t="s">
        <v>74</v>
      </c>
      <c r="F725" s="39">
        <f>'Source Data'!O725</f>
        <v>44469054</v>
      </c>
      <c r="G725" s="39">
        <f>'Source Data'!U725</f>
        <v>39580640</v>
      </c>
      <c r="H725" s="39">
        <f>'Source Data'!AA725</f>
        <v>52064508</v>
      </c>
      <c r="I725" s="39">
        <f>'Source Data'!AG725</f>
        <v>62184176</v>
      </c>
      <c r="J725" s="39">
        <f>'Source Data'!AM725</f>
        <v>67274228</v>
      </c>
      <c r="K725" s="64">
        <f>'Source Data'!AS725</f>
        <v>67685637</v>
      </c>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row>
    <row r="726" spans="1:47" ht="20" customHeight="1">
      <c r="A726" s="48" t="s">
        <v>1017</v>
      </c>
      <c r="B726" s="49">
        <v>147903</v>
      </c>
      <c r="C726" s="50" t="s">
        <v>450</v>
      </c>
      <c r="D726" s="50" t="s">
        <v>79</v>
      </c>
      <c r="E726" s="50" t="s">
        <v>74</v>
      </c>
      <c r="F726" s="39">
        <f>'Source Data'!O726</f>
        <v>2617383</v>
      </c>
      <c r="G726" s="39">
        <f>'Source Data'!U726</f>
        <v>2806067</v>
      </c>
      <c r="H726" s="39">
        <f>'Source Data'!AA726</f>
        <v>3190079</v>
      </c>
      <c r="I726" s="39">
        <f>'Source Data'!AG726</f>
        <v>3824085</v>
      </c>
      <c r="J726" s="39">
        <f>'Source Data'!AM726</f>
        <v>4218529</v>
      </c>
      <c r="K726" s="64">
        <f>'Source Data'!AS726</f>
        <v>4270179</v>
      </c>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row>
    <row r="727" spans="1:47" ht="20" customHeight="1">
      <c r="A727" s="48" t="s">
        <v>1018</v>
      </c>
      <c r="B727" s="49">
        <v>101855</v>
      </c>
      <c r="C727" s="50" t="s">
        <v>76</v>
      </c>
      <c r="D727" s="50" t="s">
        <v>71</v>
      </c>
      <c r="E727" s="50" t="s">
        <v>74</v>
      </c>
      <c r="F727" s="39">
        <f>'Source Data'!O727</f>
        <v>364964</v>
      </c>
      <c r="G727" s="39">
        <f>'Source Data'!U727</f>
        <v>437697</v>
      </c>
      <c r="H727" s="39">
        <f>'Source Data'!AA727</f>
        <v>499756</v>
      </c>
      <c r="I727" s="39">
        <f>'Source Data'!AG727</f>
        <v>541990</v>
      </c>
      <c r="J727" s="39">
        <f>'Source Data'!AM727</f>
        <v>555278</v>
      </c>
      <c r="K727" s="64">
        <f>'Source Data'!AS727</f>
        <v>561134</v>
      </c>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row>
    <row r="728" spans="1:47" ht="20" customHeight="1">
      <c r="A728" s="48" t="s">
        <v>1019</v>
      </c>
      <c r="B728" s="49">
        <v>62906</v>
      </c>
      <c r="C728" s="50" t="s">
        <v>488</v>
      </c>
      <c r="D728" s="50" t="s">
        <v>79</v>
      </c>
      <c r="E728" s="50" t="s">
        <v>74</v>
      </c>
      <c r="F728" s="39">
        <f>'Source Data'!O728</f>
        <v>243788</v>
      </c>
      <c r="G728" s="39">
        <f>'Source Data'!U728</f>
        <v>265758</v>
      </c>
      <c r="H728" s="39">
        <f>'Source Data'!AA728</f>
        <v>301927</v>
      </c>
      <c r="I728" s="39">
        <f>'Source Data'!AG728</f>
        <v>311534</v>
      </c>
      <c r="J728" s="39">
        <f>'Source Data'!AM728</f>
        <v>458687</v>
      </c>
      <c r="K728" s="64">
        <f>'Source Data'!AS728</f>
        <v>313447</v>
      </c>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row>
    <row r="729" spans="1:47" ht="20" customHeight="1">
      <c r="A729" s="48" t="s">
        <v>1020</v>
      </c>
      <c r="B729" s="49">
        <v>197902</v>
      </c>
      <c r="C729" s="50" t="s">
        <v>1021</v>
      </c>
      <c r="D729" s="50" t="s">
        <v>79</v>
      </c>
      <c r="E729" s="50" t="s">
        <v>74</v>
      </c>
      <c r="F729" s="39">
        <f>'Source Data'!O729</f>
        <v>455064</v>
      </c>
      <c r="G729" s="39">
        <f>'Source Data'!U729</f>
        <v>479845</v>
      </c>
      <c r="H729" s="39">
        <f>'Source Data'!AA729</f>
        <v>605432</v>
      </c>
      <c r="I729" s="39">
        <f>'Source Data'!AG729</f>
        <v>641861</v>
      </c>
      <c r="J729" s="39">
        <f>'Source Data'!AM729</f>
        <v>645392</v>
      </c>
      <c r="K729" s="64">
        <f>'Source Data'!AS729</f>
        <v>606390</v>
      </c>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row>
    <row r="730" spans="1:47" ht="20" customHeight="1">
      <c r="A730" s="48" t="s">
        <v>1022</v>
      </c>
      <c r="B730" s="49">
        <v>165802</v>
      </c>
      <c r="C730" s="50" t="s">
        <v>705</v>
      </c>
      <c r="D730" s="50" t="s">
        <v>71</v>
      </c>
      <c r="E730" s="50" t="s">
        <v>74</v>
      </c>
      <c r="F730" s="39">
        <f>'Source Data'!O730</f>
        <v>416738</v>
      </c>
      <c r="G730" s="39">
        <f>'Source Data'!U730</f>
        <v>494496</v>
      </c>
      <c r="H730" s="39">
        <f>'Source Data'!AA730</f>
        <v>429907</v>
      </c>
      <c r="I730" s="39">
        <f>'Source Data'!AG730</f>
        <v>457622</v>
      </c>
      <c r="J730" s="39">
        <f>'Source Data'!AM730</f>
        <v>530996</v>
      </c>
      <c r="K730" s="64">
        <f>'Source Data'!AS730</f>
        <v>551837</v>
      </c>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row>
    <row r="731" spans="1:47" ht="20" customHeight="1">
      <c r="A731" s="48" t="s">
        <v>1023</v>
      </c>
      <c r="B731" s="49">
        <v>165901</v>
      </c>
      <c r="C731" s="50" t="s">
        <v>705</v>
      </c>
      <c r="D731" s="50" t="s">
        <v>79</v>
      </c>
      <c r="E731" s="50" t="s">
        <v>74</v>
      </c>
      <c r="F731" s="39">
        <f>'Source Data'!O731</f>
        <v>35592460</v>
      </c>
      <c r="G731" s="39">
        <f>'Source Data'!U731</f>
        <v>39514673</v>
      </c>
      <c r="H731" s="39">
        <f>'Source Data'!AA731</f>
        <v>41720344</v>
      </c>
      <c r="I731" s="39">
        <f>'Source Data'!AG731</f>
        <v>43761763</v>
      </c>
      <c r="J731" s="39">
        <f>'Source Data'!AM731</f>
        <v>50466701</v>
      </c>
      <c r="K731" s="64">
        <f>'Source Data'!AS731</f>
        <v>49860455</v>
      </c>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row>
    <row r="732" spans="1:47" ht="20" customHeight="1">
      <c r="A732" s="48" t="s">
        <v>1024</v>
      </c>
      <c r="B732" s="49">
        <v>70908</v>
      </c>
      <c r="C732" s="50" t="s">
        <v>174</v>
      </c>
      <c r="D732" s="50" t="s">
        <v>79</v>
      </c>
      <c r="E732" s="50" t="s">
        <v>74</v>
      </c>
      <c r="F732" s="39">
        <f>'Source Data'!O732</f>
        <v>10266361</v>
      </c>
      <c r="G732" s="39">
        <f>'Source Data'!U732</f>
        <v>11649577</v>
      </c>
      <c r="H732" s="39">
        <f>'Source Data'!AA732</f>
        <v>13903554</v>
      </c>
      <c r="I732" s="39">
        <f>'Source Data'!AG732</f>
        <v>16476235</v>
      </c>
      <c r="J732" s="39">
        <f>'Source Data'!AM732</f>
        <v>18211098</v>
      </c>
      <c r="K732" s="64">
        <f>'Source Data'!AS732</f>
        <v>18160535</v>
      </c>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row>
    <row r="733" spans="1:47" ht="20" customHeight="1">
      <c r="A733" s="48" t="s">
        <v>1025</v>
      </c>
      <c r="B733" s="49">
        <v>39905</v>
      </c>
      <c r="C733" s="50" t="s">
        <v>208</v>
      </c>
      <c r="D733" s="50" t="s">
        <v>79</v>
      </c>
      <c r="E733" s="50" t="s">
        <v>74</v>
      </c>
      <c r="F733" s="39">
        <f>'Source Data'!O733</f>
        <v>265346</v>
      </c>
      <c r="G733" s="39">
        <f>'Source Data'!U733</f>
        <v>311952</v>
      </c>
      <c r="H733" s="39">
        <f>'Source Data'!AA733</f>
        <v>365556</v>
      </c>
      <c r="I733" s="39">
        <f>'Source Data'!AG733</f>
        <v>384184</v>
      </c>
      <c r="J733" s="39">
        <f>'Source Data'!AM733</f>
        <v>400698</v>
      </c>
      <c r="K733" s="64">
        <f>'Source Data'!AS733</f>
        <v>430588</v>
      </c>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row>
    <row r="734" spans="1:47" ht="20" customHeight="1">
      <c r="A734" s="48" t="s">
        <v>1025</v>
      </c>
      <c r="B734" s="49">
        <v>161903</v>
      </c>
      <c r="C734" s="50" t="s">
        <v>179</v>
      </c>
      <c r="D734" s="50" t="s">
        <v>79</v>
      </c>
      <c r="E734" s="50" t="s">
        <v>74</v>
      </c>
      <c r="F734" s="39">
        <f>'Source Data'!O734</f>
        <v>9888767</v>
      </c>
      <c r="G734" s="39">
        <f>'Source Data'!U734</f>
        <v>10434825</v>
      </c>
      <c r="H734" s="39">
        <f>'Source Data'!AA734</f>
        <v>11916929</v>
      </c>
      <c r="I734" s="39">
        <f>'Source Data'!AG734</f>
        <v>13101589</v>
      </c>
      <c r="J734" s="39">
        <f>'Source Data'!AM734</f>
        <v>15353831</v>
      </c>
      <c r="K734" s="64">
        <f>'Source Data'!AS734</f>
        <v>16012746</v>
      </c>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row>
    <row r="735" spans="1:47" ht="20" customHeight="1">
      <c r="A735" s="48" t="s">
        <v>1026</v>
      </c>
      <c r="B735" s="49">
        <v>166903</v>
      </c>
      <c r="C735" s="50" t="s">
        <v>314</v>
      </c>
      <c r="D735" s="50" t="s">
        <v>79</v>
      </c>
      <c r="E735" s="50" t="s">
        <v>74</v>
      </c>
      <c r="F735" s="39">
        <f>'Source Data'!O735</f>
        <v>686757</v>
      </c>
      <c r="G735" s="39">
        <f>'Source Data'!U735</f>
        <v>701034</v>
      </c>
      <c r="H735" s="39">
        <f>'Source Data'!AA735</f>
        <v>779902</v>
      </c>
      <c r="I735" s="39">
        <f>'Source Data'!AG735</f>
        <v>841031</v>
      </c>
      <c r="J735" s="39">
        <f>'Source Data'!AM735</f>
        <v>846240</v>
      </c>
      <c r="K735" s="64">
        <f>'Source Data'!AS735</f>
        <v>851097</v>
      </c>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row>
    <row r="736" spans="1:47" ht="20" customHeight="1">
      <c r="A736" s="48" t="s">
        <v>1027</v>
      </c>
      <c r="B736" s="49">
        <v>175910</v>
      </c>
      <c r="C736" s="50" t="s">
        <v>242</v>
      </c>
      <c r="D736" s="50" t="s">
        <v>79</v>
      </c>
      <c r="E736" s="50" t="s">
        <v>74</v>
      </c>
      <c r="F736" s="39">
        <f>'Source Data'!O736</f>
        <v>1093033</v>
      </c>
      <c r="G736" s="39">
        <f>'Source Data'!U736</f>
        <v>1138489</v>
      </c>
      <c r="H736" s="39">
        <f>'Source Data'!AA736</f>
        <v>1285272</v>
      </c>
      <c r="I736" s="39">
        <f>'Source Data'!AG736</f>
        <v>1383459</v>
      </c>
      <c r="J736" s="39">
        <f>'Source Data'!AM736</f>
        <v>1478097</v>
      </c>
      <c r="K736" s="64">
        <f>'Source Data'!AS736</f>
        <v>1648155</v>
      </c>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row>
    <row r="737" spans="1:47" ht="20" customHeight="1">
      <c r="A737" s="48" t="s">
        <v>1028</v>
      </c>
      <c r="B737" s="49">
        <v>200902</v>
      </c>
      <c r="C737" s="50" t="s">
        <v>185</v>
      </c>
      <c r="D737" s="50" t="s">
        <v>79</v>
      </c>
      <c r="E737" s="50" t="s">
        <v>74</v>
      </c>
      <c r="F737" s="39">
        <f>'Source Data'!O737</f>
        <v>686207</v>
      </c>
      <c r="G737" s="39">
        <f>'Source Data'!U737</f>
        <v>680991</v>
      </c>
      <c r="H737" s="39">
        <f>'Source Data'!AA737</f>
        <v>823128</v>
      </c>
      <c r="I737" s="39">
        <f>'Source Data'!AG737</f>
        <v>885890</v>
      </c>
      <c r="J737" s="39">
        <f>'Source Data'!AM737</f>
        <v>908661</v>
      </c>
      <c r="K737" s="64">
        <f>'Source Data'!AS737</f>
        <v>962234</v>
      </c>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row>
    <row r="738" spans="1:47" ht="20" customHeight="1">
      <c r="A738" s="48" t="s">
        <v>1029</v>
      </c>
      <c r="B738" s="49">
        <v>70909</v>
      </c>
      <c r="C738" s="50" t="s">
        <v>174</v>
      </c>
      <c r="D738" s="50" t="s">
        <v>79</v>
      </c>
      <c r="E738" s="50" t="s">
        <v>74</v>
      </c>
      <c r="F738" s="39">
        <f>'Source Data'!O738</f>
        <v>314421</v>
      </c>
      <c r="G738" s="39">
        <f>'Source Data'!U738</f>
        <v>370315</v>
      </c>
      <c r="H738" s="39">
        <f>'Source Data'!AA738</f>
        <v>407975</v>
      </c>
      <c r="I738" s="39">
        <f>'Source Data'!AG738</f>
        <v>449894</v>
      </c>
      <c r="J738" s="39">
        <f>'Source Data'!AM738</f>
        <v>510904</v>
      </c>
      <c r="K738" s="64">
        <f>'Source Data'!AS738</f>
        <v>525410</v>
      </c>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row>
    <row r="739" spans="1:47" ht="20" customHeight="1">
      <c r="A739" s="48" t="s">
        <v>1030</v>
      </c>
      <c r="B739" s="49">
        <v>112907</v>
      </c>
      <c r="C739" s="50" t="s">
        <v>439</v>
      </c>
      <c r="D739" s="50" t="s">
        <v>79</v>
      </c>
      <c r="E739" s="50" t="s">
        <v>74</v>
      </c>
      <c r="F739" s="39">
        <f>'Source Data'!O739</f>
        <v>436534</v>
      </c>
      <c r="G739" s="39">
        <f>'Source Data'!U739</f>
        <v>464541</v>
      </c>
      <c r="H739" s="39">
        <f>'Source Data'!AA739</f>
        <v>648368</v>
      </c>
      <c r="I739" s="39">
        <f>'Source Data'!AG739</f>
        <v>589521</v>
      </c>
      <c r="J739" s="39">
        <f>'Source Data'!AM739</f>
        <v>593794</v>
      </c>
      <c r="K739" s="64">
        <f>'Source Data'!AS739</f>
        <v>574832</v>
      </c>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row>
    <row r="740" spans="1:47" ht="20" customHeight="1">
      <c r="A740" s="48" t="s">
        <v>1031</v>
      </c>
      <c r="B740" s="49">
        <v>184904</v>
      </c>
      <c r="C740" s="50" t="s">
        <v>106</v>
      </c>
      <c r="D740" s="50" t="s">
        <v>79</v>
      </c>
      <c r="E740" s="50" t="s">
        <v>74</v>
      </c>
      <c r="F740" s="39">
        <f>'Source Data'!O740</f>
        <v>1650609</v>
      </c>
      <c r="G740" s="39">
        <f>'Source Data'!U740</f>
        <v>1950127</v>
      </c>
      <c r="H740" s="39">
        <f>'Source Data'!AA740</f>
        <v>2045795</v>
      </c>
      <c r="I740" s="39">
        <f>'Source Data'!AG740</f>
        <v>2148326</v>
      </c>
      <c r="J740" s="39">
        <f>'Source Data'!AM740</f>
        <v>2404799</v>
      </c>
      <c r="K740" s="64">
        <f>'Source Data'!AS740</f>
        <v>2417004</v>
      </c>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row>
    <row r="741" spans="1:47" ht="20" customHeight="1">
      <c r="A741" s="48" t="s">
        <v>1032</v>
      </c>
      <c r="B741" s="49">
        <v>250903</v>
      </c>
      <c r="C741" s="50" t="s">
        <v>101</v>
      </c>
      <c r="D741" s="50" t="s">
        <v>79</v>
      </c>
      <c r="E741" s="50" t="s">
        <v>74</v>
      </c>
      <c r="F741" s="39">
        <f>'Source Data'!O741</f>
        <v>2928533</v>
      </c>
      <c r="G741" s="39">
        <f>'Source Data'!U741</f>
        <v>3220801</v>
      </c>
      <c r="H741" s="39">
        <f>'Source Data'!AA741</f>
        <v>3700571</v>
      </c>
      <c r="I741" s="39">
        <f>'Source Data'!AG741</f>
        <v>3954829</v>
      </c>
      <c r="J741" s="39">
        <f>'Source Data'!AM741</f>
        <v>4215751</v>
      </c>
      <c r="K741" s="64">
        <f>'Source Data'!AS741</f>
        <v>4621628</v>
      </c>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row>
    <row r="742" spans="1:47" ht="20" customHeight="1">
      <c r="A742" s="48" t="s">
        <v>1033</v>
      </c>
      <c r="B742" s="49">
        <v>182903</v>
      </c>
      <c r="C742" s="50" t="s">
        <v>682</v>
      </c>
      <c r="D742" s="50" t="s">
        <v>79</v>
      </c>
      <c r="E742" s="50" t="s">
        <v>74</v>
      </c>
      <c r="F742" s="39">
        <f>'Source Data'!O742</f>
        <v>5128669</v>
      </c>
      <c r="G742" s="39">
        <f>'Source Data'!U742</f>
        <v>5386443</v>
      </c>
      <c r="H742" s="39">
        <f>'Source Data'!AA742</f>
        <v>6056623</v>
      </c>
      <c r="I742" s="39">
        <f>'Source Data'!AG742</f>
        <v>5997155</v>
      </c>
      <c r="J742" s="39">
        <f>'Source Data'!AM742</f>
        <v>6337982</v>
      </c>
      <c r="K742" s="64">
        <f>'Source Data'!AS742</f>
        <v>6381269</v>
      </c>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row>
    <row r="743" spans="1:47" ht="20" customHeight="1">
      <c r="A743" s="48" t="s">
        <v>1034</v>
      </c>
      <c r="B743" s="49">
        <v>108908</v>
      </c>
      <c r="C743" s="50" t="s">
        <v>291</v>
      </c>
      <c r="D743" s="50" t="s">
        <v>79</v>
      </c>
      <c r="E743" s="50" t="s">
        <v>74</v>
      </c>
      <c r="F743" s="39">
        <f>'Source Data'!O743</f>
        <v>25566809</v>
      </c>
      <c r="G743" s="39">
        <f>'Source Data'!U743</f>
        <v>27310894</v>
      </c>
      <c r="H743" s="39">
        <f>'Source Data'!AA743</f>
        <v>31353728</v>
      </c>
      <c r="I743" s="39">
        <f>'Source Data'!AG743</f>
        <v>33381428</v>
      </c>
      <c r="J743" s="39">
        <f>'Source Data'!AM743</f>
        <v>38359045</v>
      </c>
      <c r="K743" s="64">
        <f>'Source Data'!AS743</f>
        <v>39437141</v>
      </c>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row>
    <row r="744" spans="1:47" ht="20" customHeight="1">
      <c r="A744" s="48" t="s">
        <v>1035</v>
      </c>
      <c r="B744" s="49">
        <v>238902</v>
      </c>
      <c r="C744" s="50" t="s">
        <v>694</v>
      </c>
      <c r="D744" s="50" t="s">
        <v>79</v>
      </c>
      <c r="E744" s="50" t="s">
        <v>74</v>
      </c>
      <c r="F744" s="39">
        <f>'Source Data'!O744</f>
        <v>3809407</v>
      </c>
      <c r="G744" s="39">
        <f>'Source Data'!U744</f>
        <v>4115316</v>
      </c>
      <c r="H744" s="39">
        <f>'Source Data'!AA744</f>
        <v>4538501</v>
      </c>
      <c r="I744" s="39">
        <f>'Source Data'!AG744</f>
        <v>4757675</v>
      </c>
      <c r="J744" s="39">
        <f>'Source Data'!AM744</f>
        <v>5172986</v>
      </c>
      <c r="K744" s="64">
        <f>'Source Data'!AS744</f>
        <v>5814958</v>
      </c>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row>
    <row r="745" spans="1:47" ht="20" customHeight="1">
      <c r="A745" s="48" t="s">
        <v>1036</v>
      </c>
      <c r="B745" s="49">
        <v>169908</v>
      </c>
      <c r="C745" s="50" t="s">
        <v>267</v>
      </c>
      <c r="D745" s="50" t="s">
        <v>79</v>
      </c>
      <c r="E745" s="50" t="s">
        <v>74</v>
      </c>
      <c r="F745" s="39">
        <f>'Source Data'!O745</f>
        <v>167170</v>
      </c>
      <c r="G745" s="39">
        <f>'Source Data'!U745</f>
        <v>184924</v>
      </c>
      <c r="H745" s="39">
        <f>'Source Data'!AA745</f>
        <v>207777</v>
      </c>
      <c r="I745" s="39">
        <f>'Source Data'!AG745</f>
        <v>253845</v>
      </c>
      <c r="J745" s="39">
        <f>'Source Data'!AM745</f>
        <v>244253</v>
      </c>
      <c r="K745" s="64">
        <f>'Source Data'!AS745</f>
        <v>279417</v>
      </c>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row>
    <row r="746" spans="1:47" ht="20" customHeight="1">
      <c r="A746" s="48" t="s">
        <v>1037</v>
      </c>
      <c r="B746" s="49">
        <v>108915</v>
      </c>
      <c r="C746" s="50" t="s">
        <v>291</v>
      </c>
      <c r="D746" s="50" t="s">
        <v>79</v>
      </c>
      <c r="E746" s="50" t="s">
        <v>74</v>
      </c>
      <c r="F746" s="39">
        <f>'Source Data'!O746</f>
        <v>1803016</v>
      </c>
      <c r="G746" s="39">
        <f>'Source Data'!U746</f>
        <v>1649870</v>
      </c>
      <c r="H746" s="39">
        <f>'Source Data'!AA746</f>
        <v>2058917</v>
      </c>
      <c r="I746" s="39">
        <f>'Source Data'!AG746</f>
        <v>1920002</v>
      </c>
      <c r="J746" s="39">
        <f>'Source Data'!AM746</f>
        <v>2035307</v>
      </c>
      <c r="K746" s="64">
        <f>'Source Data'!AS746</f>
        <v>2294996</v>
      </c>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row>
    <row r="747" spans="1:47" ht="20" customHeight="1">
      <c r="A747" s="48" t="s">
        <v>1038</v>
      </c>
      <c r="B747" s="49">
        <v>227826</v>
      </c>
      <c r="C747" s="50" t="s">
        <v>168</v>
      </c>
      <c r="D747" s="50" t="s">
        <v>71</v>
      </c>
      <c r="E747" s="50" t="s">
        <v>74</v>
      </c>
      <c r="F747" s="39">
        <f>'Source Data'!O747</f>
        <v>574103</v>
      </c>
      <c r="G747" s="39">
        <f>'Source Data'!U747</f>
        <v>552465</v>
      </c>
      <c r="H747" s="39">
        <f>'Source Data'!AA747</f>
        <v>641086</v>
      </c>
      <c r="I747" s="39">
        <f>'Source Data'!AG747</f>
        <v>593095</v>
      </c>
      <c r="J747" s="39">
        <f>'Source Data'!AM747</f>
        <v>700502</v>
      </c>
      <c r="K747" s="64">
        <f>'Source Data'!AS747</f>
        <v>696069</v>
      </c>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row>
    <row r="748" spans="1:47" ht="20" customHeight="1">
      <c r="A748" s="48" t="s">
        <v>1039</v>
      </c>
      <c r="B748" s="49">
        <v>170903</v>
      </c>
      <c r="C748" s="50" t="s">
        <v>448</v>
      </c>
      <c r="D748" s="50" t="s">
        <v>79</v>
      </c>
      <c r="E748" s="50" t="s">
        <v>74</v>
      </c>
      <c r="F748" s="39">
        <f>'Source Data'!O748</f>
        <v>14707536</v>
      </c>
      <c r="G748" s="39">
        <f>'Source Data'!U748</f>
        <v>14437623</v>
      </c>
      <c r="H748" s="39">
        <f>'Source Data'!AA748</f>
        <v>16652038</v>
      </c>
      <c r="I748" s="39">
        <f>'Source Data'!AG748</f>
        <v>17419161</v>
      </c>
      <c r="J748" s="39">
        <f>'Source Data'!AM748</f>
        <v>17236425</v>
      </c>
      <c r="K748" s="64">
        <f>'Source Data'!AS748</f>
        <v>17834596</v>
      </c>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row>
    <row r="749" spans="1:47" ht="20" customHeight="1">
      <c r="A749" s="48" t="s">
        <v>1040</v>
      </c>
      <c r="B749" s="49">
        <v>161910</v>
      </c>
      <c r="C749" s="50" t="s">
        <v>179</v>
      </c>
      <c r="D749" s="50" t="s">
        <v>79</v>
      </c>
      <c r="E749" s="50" t="s">
        <v>74</v>
      </c>
      <c r="F749" s="39">
        <f>'Source Data'!O749</f>
        <v>1114481</v>
      </c>
      <c r="G749" s="39">
        <f>'Source Data'!U749</f>
        <v>1089119</v>
      </c>
      <c r="H749" s="39">
        <f>'Source Data'!AA749</f>
        <v>1224243</v>
      </c>
      <c r="I749" s="39">
        <f>'Source Data'!AG749</f>
        <v>1284127</v>
      </c>
      <c r="J749" s="39">
        <f>'Source Data'!AM749</f>
        <v>1503320</v>
      </c>
      <c r="K749" s="64">
        <f>'Source Data'!AS749</f>
        <v>1700833</v>
      </c>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row>
    <row r="750" spans="1:47" ht="20" customHeight="1">
      <c r="A750" s="48" t="s">
        <v>1041</v>
      </c>
      <c r="B750" s="49">
        <v>209902</v>
      </c>
      <c r="C750" s="50" t="s">
        <v>103</v>
      </c>
      <c r="D750" s="50" t="s">
        <v>79</v>
      </c>
      <c r="E750" s="50" t="s">
        <v>74</v>
      </c>
      <c r="F750" s="39">
        <f>'Source Data'!O750</f>
        <v>271515</v>
      </c>
      <c r="G750" s="39">
        <f>'Source Data'!U750</f>
        <v>257982</v>
      </c>
      <c r="H750" s="39">
        <f>'Source Data'!AA750</f>
        <v>358073</v>
      </c>
      <c r="I750" s="39">
        <f>'Source Data'!AG750</f>
        <v>379687</v>
      </c>
      <c r="J750" s="39">
        <f>'Source Data'!AM750</f>
        <v>501301</v>
      </c>
      <c r="K750" s="64">
        <f>'Source Data'!AS750</f>
        <v>512841</v>
      </c>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row>
    <row r="751" spans="1:47" ht="20" customHeight="1">
      <c r="A751" s="48" t="s">
        <v>1042</v>
      </c>
      <c r="B751" s="49">
        <v>18903</v>
      </c>
      <c r="C751" s="50" t="s">
        <v>415</v>
      </c>
      <c r="D751" s="50" t="s">
        <v>79</v>
      </c>
      <c r="E751" s="50" t="s">
        <v>74</v>
      </c>
      <c r="F751" s="39">
        <f>'Source Data'!O751</f>
        <v>194618</v>
      </c>
      <c r="G751" s="39">
        <f>'Source Data'!U751</f>
        <v>211594</v>
      </c>
      <c r="H751" s="39">
        <f>'Source Data'!AA751</f>
        <v>245481</v>
      </c>
      <c r="I751" s="39">
        <f>'Source Data'!AG751</f>
        <v>279607</v>
      </c>
      <c r="J751" s="39">
        <f>'Source Data'!AM751</f>
        <v>327857</v>
      </c>
      <c r="K751" s="64">
        <f>'Source Data'!AS751</f>
        <v>374951</v>
      </c>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row>
    <row r="752" spans="1:47" ht="20" customHeight="1">
      <c r="A752" s="48" t="s">
        <v>1043</v>
      </c>
      <c r="B752" s="49">
        <v>72910</v>
      </c>
      <c r="C752" s="50" t="s">
        <v>247</v>
      </c>
      <c r="D752" s="50" t="s">
        <v>79</v>
      </c>
      <c r="E752" s="50" t="s">
        <v>74</v>
      </c>
      <c r="F752" s="39">
        <f>'Source Data'!O752</f>
        <v>167070</v>
      </c>
      <c r="G752" s="39">
        <f>'Source Data'!U752</f>
        <v>182996</v>
      </c>
      <c r="H752" s="39">
        <f>'Source Data'!AA752</f>
        <v>189757</v>
      </c>
      <c r="I752" s="39">
        <f>'Source Data'!AG752</f>
        <v>203041</v>
      </c>
      <c r="J752" s="39">
        <f>'Source Data'!AM752</f>
        <v>212221</v>
      </c>
      <c r="K752" s="64">
        <f>'Source Data'!AS752</f>
        <v>231910</v>
      </c>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row>
    <row r="753" spans="1:47" ht="20" customHeight="1">
      <c r="A753" s="48" t="s">
        <v>1044</v>
      </c>
      <c r="B753" s="49">
        <v>40901</v>
      </c>
      <c r="C753" s="50" t="s">
        <v>1045</v>
      </c>
      <c r="D753" s="50" t="s">
        <v>79</v>
      </c>
      <c r="E753" s="50" t="s">
        <v>74</v>
      </c>
      <c r="F753" s="39">
        <f>'Source Data'!O753</f>
        <v>816868</v>
      </c>
      <c r="G753" s="39">
        <f>'Source Data'!U753</f>
        <v>763043</v>
      </c>
      <c r="H753" s="39">
        <f>'Source Data'!AA753</f>
        <v>875573</v>
      </c>
      <c r="I753" s="39">
        <f>'Source Data'!AG753</f>
        <v>982799</v>
      </c>
      <c r="J753" s="39">
        <f>'Source Data'!AM753</f>
        <v>940691</v>
      </c>
      <c r="K753" s="64">
        <f>'Source Data'!AS753</f>
        <v>887083</v>
      </c>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row>
    <row r="754" spans="1:47" ht="20" customHeight="1">
      <c r="A754" s="48" t="s">
        <v>1046</v>
      </c>
      <c r="B754" s="49">
        <v>173901</v>
      </c>
      <c r="C754" s="50" t="s">
        <v>1047</v>
      </c>
      <c r="D754" s="50" t="s">
        <v>79</v>
      </c>
      <c r="E754" s="50" t="s">
        <v>74</v>
      </c>
      <c r="F754" s="39">
        <f>'Source Data'!O754</f>
        <v>452094</v>
      </c>
      <c r="G754" s="39">
        <f>'Source Data'!U754</f>
        <v>435683</v>
      </c>
      <c r="H754" s="39">
        <f>'Source Data'!AA754</f>
        <v>520842</v>
      </c>
      <c r="I754" s="39">
        <f>'Source Data'!AG754</f>
        <v>543731</v>
      </c>
      <c r="J754" s="39">
        <f>'Source Data'!AM754</f>
        <v>491262</v>
      </c>
      <c r="K754" s="64">
        <f>'Source Data'!AS754</f>
        <v>490654</v>
      </c>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row>
    <row r="755" spans="1:47" ht="20" customHeight="1">
      <c r="A755" s="48" t="s">
        <v>1048</v>
      </c>
      <c r="B755" s="49">
        <v>143902</v>
      </c>
      <c r="C755" s="50" t="s">
        <v>602</v>
      </c>
      <c r="D755" s="50" t="s">
        <v>79</v>
      </c>
      <c r="E755" s="50" t="s">
        <v>74</v>
      </c>
      <c r="F755" s="39">
        <f>'Source Data'!O755</f>
        <v>567412</v>
      </c>
      <c r="G755" s="39">
        <f>'Source Data'!U755</f>
        <v>566438</v>
      </c>
      <c r="H755" s="39">
        <f>'Source Data'!AA755</f>
        <v>769362</v>
      </c>
      <c r="I755" s="39">
        <f>'Source Data'!AG755</f>
        <v>800451</v>
      </c>
      <c r="J755" s="39">
        <f>'Source Data'!AM755</f>
        <v>978175</v>
      </c>
      <c r="K755" s="64">
        <f>'Source Data'!AS755</f>
        <v>815802</v>
      </c>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row>
    <row r="756" spans="1:47" ht="20" customHeight="1">
      <c r="A756" s="48" t="s">
        <v>1049</v>
      </c>
      <c r="B756" s="49">
        <v>109910</v>
      </c>
      <c r="C756" s="50" t="s">
        <v>78</v>
      </c>
      <c r="D756" s="50" t="s">
        <v>79</v>
      </c>
      <c r="E756" s="50" t="s">
        <v>74</v>
      </c>
      <c r="F756" s="39">
        <f>'Source Data'!O756</f>
        <v>342272</v>
      </c>
      <c r="G756" s="39">
        <f>'Source Data'!U756</f>
        <v>390484</v>
      </c>
      <c r="H756" s="39">
        <f>'Source Data'!AA756</f>
        <v>496512</v>
      </c>
      <c r="I756" s="39">
        <f>'Source Data'!AG756</f>
        <v>616940</v>
      </c>
      <c r="J756" s="39">
        <f>'Source Data'!AM756</f>
        <v>505477</v>
      </c>
      <c r="K756" s="64">
        <f>'Source Data'!AS756</f>
        <v>587350</v>
      </c>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row>
    <row r="757" spans="1:47" ht="20" customHeight="1">
      <c r="A757" s="48" t="s">
        <v>1050</v>
      </c>
      <c r="B757" s="49">
        <v>201907</v>
      </c>
      <c r="C757" s="50" t="s">
        <v>352</v>
      </c>
      <c r="D757" s="50" t="s">
        <v>79</v>
      </c>
      <c r="E757" s="50" t="s">
        <v>74</v>
      </c>
      <c r="F757" s="39">
        <f>'Source Data'!O757</f>
        <v>494573</v>
      </c>
      <c r="G757" s="39">
        <f>'Source Data'!U757</f>
        <v>525026</v>
      </c>
      <c r="H757" s="39">
        <f>'Source Data'!AA757</f>
        <v>601882</v>
      </c>
      <c r="I757" s="39">
        <f>'Source Data'!AG757</f>
        <v>741283</v>
      </c>
      <c r="J757" s="39">
        <f>'Source Data'!AM757</f>
        <v>806061</v>
      </c>
      <c r="K757" s="64">
        <f>'Source Data'!AS757</f>
        <v>988119</v>
      </c>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row>
    <row r="758" spans="1:47" ht="20" customHeight="1">
      <c r="A758" s="48" t="s">
        <v>1051</v>
      </c>
      <c r="B758" s="49">
        <v>225902</v>
      </c>
      <c r="C758" s="50" t="s">
        <v>381</v>
      </c>
      <c r="D758" s="50" t="s">
        <v>79</v>
      </c>
      <c r="E758" s="50" t="s">
        <v>74</v>
      </c>
      <c r="F758" s="39">
        <f>'Source Data'!O758</f>
        <v>7521568</v>
      </c>
      <c r="G758" s="39">
        <f>'Source Data'!U758</f>
        <v>7808933</v>
      </c>
      <c r="H758" s="39">
        <f>'Source Data'!AA758</f>
        <v>9020861</v>
      </c>
      <c r="I758" s="39">
        <f>'Source Data'!AG758</f>
        <v>9005239</v>
      </c>
      <c r="J758" s="39">
        <f>'Source Data'!AM758</f>
        <v>10180655</v>
      </c>
      <c r="K758" s="64">
        <f>'Source Data'!AS758</f>
        <v>9734965</v>
      </c>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row>
    <row r="759" spans="1:47" ht="20" customHeight="1">
      <c r="A759" s="48" t="s">
        <v>1052</v>
      </c>
      <c r="B759" s="49">
        <v>80901</v>
      </c>
      <c r="C759" s="50" t="s">
        <v>1053</v>
      </c>
      <c r="D759" s="50" t="s">
        <v>79</v>
      </c>
      <c r="E759" s="50" t="s">
        <v>74</v>
      </c>
      <c r="F759" s="39">
        <f>'Source Data'!O759</f>
        <v>2353895</v>
      </c>
      <c r="G759" s="39">
        <f>'Source Data'!U759</f>
        <v>2403525</v>
      </c>
      <c r="H759" s="39">
        <f>'Source Data'!AA759</f>
        <v>2724428</v>
      </c>
      <c r="I759" s="39">
        <f>'Source Data'!AG759</f>
        <v>2814873</v>
      </c>
      <c r="J759" s="39">
        <f>'Source Data'!AM759</f>
        <v>2770580</v>
      </c>
      <c r="K759" s="64">
        <f>'Source Data'!AS759</f>
        <v>2944238</v>
      </c>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row>
    <row r="760" spans="1:47" ht="20" customHeight="1">
      <c r="A760" s="48" t="s">
        <v>1054</v>
      </c>
      <c r="B760" s="49">
        <v>49902</v>
      </c>
      <c r="C760" s="50" t="s">
        <v>339</v>
      </c>
      <c r="D760" s="50" t="s">
        <v>79</v>
      </c>
      <c r="E760" s="50" t="s">
        <v>74</v>
      </c>
      <c r="F760" s="39">
        <f>'Source Data'!O760</f>
        <v>684426</v>
      </c>
      <c r="G760" s="39">
        <f>'Source Data'!U760</f>
        <v>740743</v>
      </c>
      <c r="H760" s="39">
        <f>'Source Data'!AA760</f>
        <v>831772</v>
      </c>
      <c r="I760" s="39">
        <f>'Source Data'!AG760</f>
        <v>954733</v>
      </c>
      <c r="J760" s="39">
        <f>'Source Data'!AM760</f>
        <v>1102931</v>
      </c>
      <c r="K760" s="64">
        <f>'Source Data'!AS760</f>
        <v>1164833</v>
      </c>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row>
    <row r="761" spans="1:47" ht="20" customHeight="1">
      <c r="A761" s="48" t="s">
        <v>1055</v>
      </c>
      <c r="B761" s="49">
        <v>9901</v>
      </c>
      <c r="C761" s="50" t="s">
        <v>1056</v>
      </c>
      <c r="D761" s="50" t="s">
        <v>79</v>
      </c>
      <c r="E761" s="50" t="s">
        <v>74</v>
      </c>
      <c r="F761" s="39">
        <f>'Source Data'!O761</f>
        <v>1665363</v>
      </c>
      <c r="G761" s="39">
        <f>'Source Data'!U761</f>
        <v>1829635</v>
      </c>
      <c r="H761" s="39">
        <f>'Source Data'!AA761</f>
        <v>2042588</v>
      </c>
      <c r="I761" s="39">
        <f>'Source Data'!AG761</f>
        <v>2169186</v>
      </c>
      <c r="J761" s="39">
        <f>'Source Data'!AM761</f>
        <v>2326312</v>
      </c>
      <c r="K761" s="64">
        <f>'Source Data'!AS761</f>
        <v>2286087</v>
      </c>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row>
    <row r="762" spans="1:47" ht="20" customHeight="1">
      <c r="A762" s="48" t="s">
        <v>1057</v>
      </c>
      <c r="B762" s="49">
        <v>167902</v>
      </c>
      <c r="C762" s="50" t="s">
        <v>673</v>
      </c>
      <c r="D762" s="50" t="s">
        <v>79</v>
      </c>
      <c r="E762" s="50" t="s">
        <v>74</v>
      </c>
      <c r="F762" s="39">
        <f>'Source Data'!O762</f>
        <v>610172</v>
      </c>
      <c r="G762" s="39">
        <f>'Source Data'!U762</f>
        <v>677946</v>
      </c>
      <c r="H762" s="39">
        <f>'Source Data'!AA762</f>
        <v>746284</v>
      </c>
      <c r="I762" s="39">
        <f>'Source Data'!AG762</f>
        <v>839527</v>
      </c>
      <c r="J762" s="39">
        <f>'Source Data'!AM762</f>
        <v>784755</v>
      </c>
      <c r="K762" s="64">
        <f>'Source Data'!AS762</f>
        <v>593054</v>
      </c>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row>
    <row r="763" spans="1:47" ht="20" customHeight="1">
      <c r="A763" s="48" t="s">
        <v>1058</v>
      </c>
      <c r="B763" s="49">
        <v>198906</v>
      </c>
      <c r="C763" s="50" t="s">
        <v>282</v>
      </c>
      <c r="D763" s="50" t="s">
        <v>79</v>
      </c>
      <c r="E763" s="50" t="s">
        <v>74</v>
      </c>
      <c r="F763" s="39">
        <f>'Source Data'!O763</f>
        <v>518769</v>
      </c>
      <c r="G763" s="39">
        <f>'Source Data'!U763</f>
        <v>615493</v>
      </c>
      <c r="H763" s="39">
        <f>'Source Data'!AA763</f>
        <v>740003</v>
      </c>
      <c r="I763" s="39">
        <f>'Source Data'!AG763</f>
        <v>746244</v>
      </c>
      <c r="J763" s="39">
        <f>'Source Data'!AM763</f>
        <v>835258</v>
      </c>
      <c r="K763" s="64">
        <f>'Source Data'!AS763</f>
        <v>893220</v>
      </c>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row>
    <row r="764" spans="1:47" ht="20" customHeight="1">
      <c r="A764" s="48" t="s">
        <v>1059</v>
      </c>
      <c r="B764" s="49">
        <v>138903</v>
      </c>
      <c r="C764" s="50" t="s">
        <v>218</v>
      </c>
      <c r="D764" s="50" t="s">
        <v>79</v>
      </c>
      <c r="E764" s="50" t="s">
        <v>74</v>
      </c>
      <c r="F764" s="39">
        <f>'Source Data'!O764</f>
        <v>687221</v>
      </c>
      <c r="G764" s="39">
        <f>'Source Data'!U764</f>
        <v>743096</v>
      </c>
      <c r="H764" s="39">
        <f>'Source Data'!AA764</f>
        <v>832820</v>
      </c>
      <c r="I764" s="39">
        <f>'Source Data'!AG764</f>
        <v>887138</v>
      </c>
      <c r="J764" s="39">
        <f>'Source Data'!AM764</f>
        <v>967431</v>
      </c>
      <c r="K764" s="64">
        <f>'Source Data'!AS764</f>
        <v>1042265</v>
      </c>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row>
    <row r="765" spans="1:47" ht="20" customHeight="1">
      <c r="A765" s="48" t="s">
        <v>1060</v>
      </c>
      <c r="B765" s="49">
        <v>107908</v>
      </c>
      <c r="C765" s="50" t="s">
        <v>163</v>
      </c>
      <c r="D765" s="50" t="s">
        <v>79</v>
      </c>
      <c r="E765" s="50" t="s">
        <v>74</v>
      </c>
      <c r="F765" s="39">
        <f>'Source Data'!O765</f>
        <v>220841</v>
      </c>
      <c r="G765" s="39">
        <f>'Source Data'!U765</f>
        <v>214188</v>
      </c>
      <c r="H765" s="39">
        <f>'Source Data'!AA765</f>
        <v>268257</v>
      </c>
      <c r="I765" s="39">
        <f>'Source Data'!AG765</f>
        <v>267887</v>
      </c>
      <c r="J765" s="39">
        <f>'Source Data'!AM765</f>
        <v>301272</v>
      </c>
      <c r="K765" s="64">
        <f>'Source Data'!AS765</f>
        <v>331655</v>
      </c>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row>
    <row r="766" spans="1:47" ht="20" customHeight="1">
      <c r="A766" s="48" t="s">
        <v>1061</v>
      </c>
      <c r="B766" s="49">
        <v>174904</v>
      </c>
      <c r="C766" s="50" t="s">
        <v>372</v>
      </c>
      <c r="D766" s="50" t="s">
        <v>79</v>
      </c>
      <c r="E766" s="50" t="s">
        <v>74</v>
      </c>
      <c r="F766" s="39">
        <f>'Source Data'!O766</f>
        <v>8906697</v>
      </c>
      <c r="G766" s="39">
        <f>'Source Data'!U766</f>
        <v>9176137</v>
      </c>
      <c r="H766" s="39">
        <f>'Source Data'!AA766</f>
        <v>10219620</v>
      </c>
      <c r="I766" s="39">
        <f>'Source Data'!AG766</f>
        <v>10527312</v>
      </c>
      <c r="J766" s="39">
        <f>'Source Data'!AM766</f>
        <v>11103649</v>
      </c>
      <c r="K766" s="64">
        <f>'Source Data'!AS766</f>
        <v>11191064</v>
      </c>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row>
    <row r="767" spans="1:47" ht="20" customHeight="1">
      <c r="A767" s="48" t="s">
        <v>1062</v>
      </c>
      <c r="B767" s="49">
        <v>163903</v>
      </c>
      <c r="C767" s="50" t="s">
        <v>496</v>
      </c>
      <c r="D767" s="50" t="s">
        <v>79</v>
      </c>
      <c r="E767" s="50" t="s">
        <v>74</v>
      </c>
      <c r="F767" s="39">
        <f>'Source Data'!O767</f>
        <v>1760898</v>
      </c>
      <c r="G767" s="39">
        <f>'Source Data'!U767</f>
        <v>2126123</v>
      </c>
      <c r="H767" s="39">
        <f>'Source Data'!AA767</f>
        <v>2084901</v>
      </c>
      <c r="I767" s="39">
        <f>'Source Data'!AG767</f>
        <v>2355716</v>
      </c>
      <c r="J767" s="39">
        <f>'Source Data'!AM767</f>
        <v>2770016</v>
      </c>
      <c r="K767" s="64">
        <f>'Source Data'!AS767</f>
        <v>2781576</v>
      </c>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row>
    <row r="768" spans="1:47" ht="20" customHeight="1">
      <c r="A768" s="48" t="s">
        <v>1063</v>
      </c>
      <c r="B768" s="49">
        <v>94903</v>
      </c>
      <c r="C768" s="50" t="s">
        <v>980</v>
      </c>
      <c r="D768" s="50" t="s">
        <v>79</v>
      </c>
      <c r="E768" s="50" t="s">
        <v>74</v>
      </c>
      <c r="F768" s="39">
        <f>'Source Data'!O768</f>
        <v>2171733</v>
      </c>
      <c r="G768" s="39">
        <f>'Source Data'!U768</f>
        <v>2552297</v>
      </c>
      <c r="H768" s="39">
        <f>'Source Data'!AA768</f>
        <v>2789656</v>
      </c>
      <c r="I768" s="39">
        <f>'Source Data'!AG768</f>
        <v>3094044</v>
      </c>
      <c r="J768" s="39">
        <f>'Source Data'!AM768</f>
        <v>5201535</v>
      </c>
      <c r="K768" s="64">
        <f>'Source Data'!AS768</f>
        <v>4361563</v>
      </c>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row>
    <row r="769" spans="1:47" ht="20" customHeight="1">
      <c r="A769" s="48" t="s">
        <v>1064</v>
      </c>
      <c r="B769" s="49">
        <v>93904</v>
      </c>
      <c r="C769" s="50" t="s">
        <v>133</v>
      </c>
      <c r="D769" s="50" t="s">
        <v>79</v>
      </c>
      <c r="E769" s="50" t="s">
        <v>74</v>
      </c>
      <c r="F769" s="39">
        <f>'Source Data'!O769</f>
        <v>5055827</v>
      </c>
      <c r="G769" s="39">
        <f>'Source Data'!U769</f>
        <v>5528954</v>
      </c>
      <c r="H769" s="39">
        <f>'Source Data'!AA769</f>
        <v>6102664</v>
      </c>
      <c r="I769" s="39">
        <f>'Source Data'!AG769</f>
        <v>6757553</v>
      </c>
      <c r="J769" s="39">
        <f>'Source Data'!AM769</f>
        <v>6913887</v>
      </c>
      <c r="K769" s="64">
        <f>'Source Data'!AS769</f>
        <v>7291802</v>
      </c>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row>
    <row r="770" spans="1:47" ht="20" customHeight="1">
      <c r="A770" s="48" t="s">
        <v>1065</v>
      </c>
      <c r="B770" s="49">
        <v>35903</v>
      </c>
      <c r="C770" s="50" t="s">
        <v>534</v>
      </c>
      <c r="D770" s="50" t="s">
        <v>79</v>
      </c>
      <c r="E770" s="50" t="s">
        <v>74</v>
      </c>
      <c r="F770" s="39">
        <f>'Source Data'!O770</f>
        <v>311011</v>
      </c>
      <c r="G770" s="39">
        <f>'Source Data'!U770</f>
        <v>334190</v>
      </c>
      <c r="H770" s="39">
        <f>'Source Data'!AA770</f>
        <v>404404</v>
      </c>
      <c r="I770" s="39">
        <f>'Source Data'!AG770</f>
        <v>382698</v>
      </c>
      <c r="J770" s="39">
        <f>'Source Data'!AM770</f>
        <v>389574</v>
      </c>
      <c r="K770" s="64">
        <f>'Source Data'!AS770</f>
        <v>421380</v>
      </c>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row>
    <row r="771" spans="1:47" ht="20" customHeight="1">
      <c r="A771" s="48" t="s">
        <v>1066</v>
      </c>
      <c r="B771" s="49">
        <v>1906</v>
      </c>
      <c r="C771" s="50" t="s">
        <v>360</v>
      </c>
      <c r="D771" s="50" t="s">
        <v>79</v>
      </c>
      <c r="E771" s="50" t="s">
        <v>74</v>
      </c>
      <c r="F771" s="39">
        <f>'Source Data'!O771</f>
        <v>560183</v>
      </c>
      <c r="G771" s="39">
        <f>'Source Data'!U771</f>
        <v>588130</v>
      </c>
      <c r="H771" s="39">
        <f>'Source Data'!AA771</f>
        <v>613748</v>
      </c>
      <c r="I771" s="39">
        <f>'Source Data'!AG771</f>
        <v>658647</v>
      </c>
      <c r="J771" s="39">
        <f>'Source Data'!AM771</f>
        <v>702256</v>
      </c>
      <c r="K771" s="64">
        <f>'Source Data'!AS771</f>
        <v>751478</v>
      </c>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row>
    <row r="772" spans="1:47" ht="20" customHeight="1">
      <c r="A772" s="48" t="s">
        <v>1067</v>
      </c>
      <c r="B772" s="49">
        <v>123905</v>
      </c>
      <c r="C772" s="50" t="s">
        <v>202</v>
      </c>
      <c r="D772" s="50" t="s">
        <v>79</v>
      </c>
      <c r="E772" s="50" t="s">
        <v>74</v>
      </c>
      <c r="F772" s="39">
        <f>'Source Data'!O772</f>
        <v>7124688</v>
      </c>
      <c r="G772" s="39">
        <f>'Source Data'!U772</f>
        <v>8065027</v>
      </c>
      <c r="H772" s="39">
        <f>'Source Data'!AA772</f>
        <v>8611002</v>
      </c>
      <c r="I772" s="39">
        <f>'Source Data'!AG772</f>
        <v>9192691</v>
      </c>
      <c r="J772" s="39">
        <f>'Source Data'!AM772</f>
        <v>9933147</v>
      </c>
      <c r="K772" s="64">
        <f>'Source Data'!AS772</f>
        <v>9936898</v>
      </c>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row>
    <row r="773" spans="1:47" ht="20" customHeight="1">
      <c r="A773" s="48" t="s">
        <v>1068</v>
      </c>
      <c r="B773" s="49">
        <v>79906</v>
      </c>
      <c r="C773" s="50" t="s">
        <v>626</v>
      </c>
      <c r="D773" s="50" t="s">
        <v>79</v>
      </c>
      <c r="E773" s="50" t="s">
        <v>74</v>
      </c>
      <c r="F773" s="39">
        <f>'Source Data'!O773</f>
        <v>4437999</v>
      </c>
      <c r="G773" s="39">
        <f>'Source Data'!U773</f>
        <v>4793914</v>
      </c>
      <c r="H773" s="39">
        <f>'Source Data'!AA773</f>
        <v>5142280</v>
      </c>
      <c r="I773" s="39">
        <f>'Source Data'!AG773</f>
        <v>5794758</v>
      </c>
      <c r="J773" s="39">
        <f>'Source Data'!AM773</f>
        <v>6775920</v>
      </c>
      <c r="K773" s="64">
        <f>'Source Data'!AS773</f>
        <v>7224449</v>
      </c>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row>
    <row r="774" spans="1:47" ht="20" customHeight="1">
      <c r="A774" s="48" t="s">
        <v>1069</v>
      </c>
      <c r="B774" s="49">
        <v>19905</v>
      </c>
      <c r="C774" s="50" t="s">
        <v>512</v>
      </c>
      <c r="D774" s="50" t="s">
        <v>79</v>
      </c>
      <c r="E774" s="50" t="s">
        <v>74</v>
      </c>
      <c r="F774" s="39">
        <f>'Source Data'!O774</f>
        <v>2126682</v>
      </c>
      <c r="G774" s="39">
        <f>'Source Data'!U774</f>
        <v>2313760</v>
      </c>
      <c r="H774" s="39">
        <f>'Source Data'!AA774</f>
        <v>2503527</v>
      </c>
      <c r="I774" s="39">
        <f>'Source Data'!AG774</f>
        <v>2595092</v>
      </c>
      <c r="J774" s="39">
        <f>'Source Data'!AM774</f>
        <v>2680029</v>
      </c>
      <c r="K774" s="64">
        <f>'Source Data'!AS774</f>
        <v>2939427</v>
      </c>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row>
    <row r="775" spans="1:47" ht="20" customHeight="1">
      <c r="A775" s="48" t="s">
        <v>1070</v>
      </c>
      <c r="B775" s="49">
        <v>46901</v>
      </c>
      <c r="C775" s="50" t="s">
        <v>432</v>
      </c>
      <c r="D775" s="50" t="s">
        <v>79</v>
      </c>
      <c r="E775" s="50" t="s">
        <v>74</v>
      </c>
      <c r="F775" s="39">
        <f>'Source Data'!O775</f>
        <v>11679913</v>
      </c>
      <c r="G775" s="39">
        <f>'Source Data'!U775</f>
        <v>11988495</v>
      </c>
      <c r="H775" s="39">
        <f>'Source Data'!AA775</f>
        <v>12419750</v>
      </c>
      <c r="I775" s="39">
        <f>'Source Data'!AG775</f>
        <v>13116605</v>
      </c>
      <c r="J775" s="39">
        <f>'Source Data'!AM775</f>
        <v>15032393</v>
      </c>
      <c r="K775" s="64">
        <f>'Source Data'!AS775</f>
        <v>16789569</v>
      </c>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row>
    <row r="776" spans="1:47" ht="20" customHeight="1">
      <c r="A776" s="48" t="s">
        <v>1071</v>
      </c>
      <c r="B776" s="49">
        <v>170908</v>
      </c>
      <c r="C776" s="50" t="s">
        <v>448</v>
      </c>
      <c r="D776" s="50" t="s">
        <v>79</v>
      </c>
      <c r="E776" s="50" t="s">
        <v>74</v>
      </c>
      <c r="F776" s="39">
        <f>'Source Data'!O776</f>
        <v>23499395</v>
      </c>
      <c r="G776" s="39">
        <f>'Source Data'!U776</f>
        <v>24897691</v>
      </c>
      <c r="H776" s="39">
        <f>'Source Data'!AA776</f>
        <v>28256124</v>
      </c>
      <c r="I776" s="39">
        <f>'Source Data'!AG776</f>
        <v>31240546</v>
      </c>
      <c r="J776" s="39">
        <f>'Source Data'!AM776</f>
        <v>33339899</v>
      </c>
      <c r="K776" s="64">
        <f>'Source Data'!AS776</f>
        <v>35100415</v>
      </c>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row>
    <row r="777" spans="1:47" ht="20" customHeight="1">
      <c r="A777" s="48" t="s">
        <v>1072</v>
      </c>
      <c r="B777" s="49">
        <v>152902</v>
      </c>
      <c r="C777" s="50" t="s">
        <v>221</v>
      </c>
      <c r="D777" s="50" t="s">
        <v>79</v>
      </c>
      <c r="E777" s="50" t="s">
        <v>74</v>
      </c>
      <c r="F777" s="39">
        <f>'Source Data'!O777</f>
        <v>1078415</v>
      </c>
      <c r="G777" s="39">
        <f>'Source Data'!U777</f>
        <v>1058635</v>
      </c>
      <c r="H777" s="39">
        <f>'Source Data'!AA777</f>
        <v>1157212</v>
      </c>
      <c r="I777" s="39">
        <f>'Source Data'!AG777</f>
        <v>1218007</v>
      </c>
      <c r="J777" s="39">
        <f>'Source Data'!AM777</f>
        <v>1231143</v>
      </c>
      <c r="K777" s="64">
        <f>'Source Data'!AS777</f>
        <v>1273963</v>
      </c>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row>
    <row r="778" spans="1:47" ht="20" customHeight="1">
      <c r="A778" s="48" t="s">
        <v>1073</v>
      </c>
      <c r="B778" s="49">
        <v>230906</v>
      </c>
      <c r="C778" s="50" t="s">
        <v>225</v>
      </c>
      <c r="D778" s="50" t="s">
        <v>79</v>
      </c>
      <c r="E778" s="50" t="s">
        <v>74</v>
      </c>
      <c r="F778" s="39">
        <f>'Source Data'!O778</f>
        <v>1467376</v>
      </c>
      <c r="G778" s="39">
        <f>'Source Data'!U778</f>
        <v>1361937</v>
      </c>
      <c r="H778" s="39">
        <f>'Source Data'!AA778</f>
        <v>1919377</v>
      </c>
      <c r="I778" s="39">
        <f>'Source Data'!AG778</f>
        <v>1859417</v>
      </c>
      <c r="J778" s="39">
        <f>'Source Data'!AM778</f>
        <v>1817503</v>
      </c>
      <c r="K778" s="64">
        <f>'Source Data'!AS778</f>
        <v>1589623</v>
      </c>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row>
    <row r="779" spans="1:47" ht="20" customHeight="1">
      <c r="A779" s="48" t="s">
        <v>1074</v>
      </c>
      <c r="B779" s="49">
        <v>15805</v>
      </c>
      <c r="C779" s="50" t="s">
        <v>99</v>
      </c>
      <c r="D779" s="50" t="s">
        <v>71</v>
      </c>
      <c r="E779" s="50" t="s">
        <v>74</v>
      </c>
      <c r="F779" s="39">
        <f>'Source Data'!O779</f>
        <v>755247</v>
      </c>
      <c r="G779" s="39">
        <f>'Source Data'!U779</f>
        <v>684209</v>
      </c>
      <c r="H779" s="39">
        <f>'Source Data'!AA779</f>
        <v>375371</v>
      </c>
      <c r="I779" s="39">
        <f>'Source Data'!AG779</f>
        <v>552176</v>
      </c>
      <c r="J779" s="39">
        <f>'Source Data'!AM779</f>
        <v>666471</v>
      </c>
      <c r="K779" s="64">
        <f>'Source Data'!AS779</f>
        <v>394153</v>
      </c>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row>
    <row r="780" spans="1:47" ht="20" customHeight="1">
      <c r="A780" s="48" t="s">
        <v>1075</v>
      </c>
      <c r="B780" s="49">
        <v>220822</v>
      </c>
      <c r="C780" s="50" t="s">
        <v>91</v>
      </c>
      <c r="D780" s="50" t="s">
        <v>71</v>
      </c>
      <c r="E780" s="50" t="s">
        <v>292</v>
      </c>
      <c r="F780" s="39">
        <f>'Source Data'!O780</f>
        <v>0</v>
      </c>
      <c r="G780" s="39">
        <f>'Source Data'!U780</f>
        <v>0</v>
      </c>
      <c r="H780" s="39">
        <f>'Source Data'!AA780</f>
        <v>0</v>
      </c>
      <c r="I780" s="39">
        <f>'Source Data'!AG780</f>
        <v>0</v>
      </c>
      <c r="J780" s="39">
        <f>'Source Data'!AM780</f>
        <v>0</v>
      </c>
      <c r="K780" s="64">
        <f>'Source Data'!AS780</f>
        <v>249629</v>
      </c>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row>
    <row r="781" spans="1:47" ht="20" customHeight="1">
      <c r="A781" s="48" t="s">
        <v>1076</v>
      </c>
      <c r="B781" s="49">
        <v>153905</v>
      </c>
      <c r="C781" s="50" t="s">
        <v>1077</v>
      </c>
      <c r="D781" s="50" t="s">
        <v>79</v>
      </c>
      <c r="E781" s="50" t="s">
        <v>74</v>
      </c>
      <c r="F781" s="39">
        <f>'Source Data'!O781</f>
        <v>541282</v>
      </c>
      <c r="G781" s="39">
        <f>'Source Data'!U781</f>
        <v>682089</v>
      </c>
      <c r="H781" s="39">
        <f>'Source Data'!AA781</f>
        <v>829556</v>
      </c>
      <c r="I781" s="39">
        <f>'Source Data'!AG781</f>
        <v>789228</v>
      </c>
      <c r="J781" s="39">
        <f>'Source Data'!AM781</f>
        <v>860407</v>
      </c>
      <c r="K781" s="64">
        <f>'Source Data'!AS781</f>
        <v>930634</v>
      </c>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row>
    <row r="782" spans="1:47" ht="20" customHeight="1">
      <c r="A782" s="48" t="s">
        <v>1078</v>
      </c>
      <c r="B782" s="49">
        <v>37908</v>
      </c>
      <c r="C782" s="50" t="s">
        <v>116</v>
      </c>
      <c r="D782" s="50" t="s">
        <v>79</v>
      </c>
      <c r="E782" s="50" t="s">
        <v>74</v>
      </c>
      <c r="F782" s="39">
        <f>'Source Data'!O782</f>
        <v>948475</v>
      </c>
      <c r="G782" s="39">
        <f>'Source Data'!U782</f>
        <v>1012940</v>
      </c>
      <c r="H782" s="39">
        <f>'Source Data'!AA782</f>
        <v>1056159</v>
      </c>
      <c r="I782" s="39">
        <f>'Source Data'!AG782</f>
        <v>1156177</v>
      </c>
      <c r="J782" s="39">
        <f>'Source Data'!AM782</f>
        <v>1231202</v>
      </c>
      <c r="K782" s="64">
        <f>'Source Data'!AS782</f>
        <v>1209359</v>
      </c>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row>
    <row r="783" spans="1:47" ht="20" customHeight="1">
      <c r="A783" s="48" t="s">
        <v>1079</v>
      </c>
      <c r="B783" s="49">
        <v>236901</v>
      </c>
      <c r="C783" s="50" t="s">
        <v>799</v>
      </c>
      <c r="D783" s="50" t="s">
        <v>79</v>
      </c>
      <c r="E783" s="50" t="s">
        <v>74</v>
      </c>
      <c r="F783" s="39">
        <f>'Source Data'!O783</f>
        <v>1512024</v>
      </c>
      <c r="G783" s="39">
        <f>'Source Data'!U783</f>
        <v>1539865</v>
      </c>
      <c r="H783" s="39">
        <f>'Source Data'!AA783</f>
        <v>1763630</v>
      </c>
      <c r="I783" s="39">
        <f>'Source Data'!AG783</f>
        <v>2022168</v>
      </c>
      <c r="J783" s="39">
        <f>'Source Data'!AM783</f>
        <v>2075056</v>
      </c>
      <c r="K783" s="64">
        <f>'Source Data'!AS783</f>
        <v>2046909</v>
      </c>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row>
    <row r="784" spans="1:47" ht="20" customHeight="1">
      <c r="A784" s="48" t="s">
        <v>1080</v>
      </c>
      <c r="B784" s="49">
        <v>252902</v>
      </c>
      <c r="C784" s="50" t="s">
        <v>688</v>
      </c>
      <c r="D784" s="50" t="s">
        <v>79</v>
      </c>
      <c r="E784" s="50" t="s">
        <v>74</v>
      </c>
      <c r="F784" s="39">
        <f>'Source Data'!O784</f>
        <v>257483</v>
      </c>
      <c r="G784" s="39">
        <f>'Source Data'!U784</f>
        <v>314736</v>
      </c>
      <c r="H784" s="39">
        <f>'Source Data'!AA784</f>
        <v>427326</v>
      </c>
      <c r="I784" s="39">
        <f>'Source Data'!AG784</f>
        <v>438258</v>
      </c>
      <c r="J784" s="39">
        <f>'Source Data'!AM784</f>
        <v>392341</v>
      </c>
      <c r="K784" s="64">
        <f>'Source Data'!AS784</f>
        <v>503577</v>
      </c>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row>
    <row r="785" spans="1:47" ht="20" customHeight="1">
      <c r="A785" s="48" t="s">
        <v>1081</v>
      </c>
      <c r="B785" s="49">
        <v>220817</v>
      </c>
      <c r="C785" s="50" t="s">
        <v>91</v>
      </c>
      <c r="D785" s="50" t="s">
        <v>71</v>
      </c>
      <c r="E785" s="50" t="s">
        <v>74</v>
      </c>
      <c r="F785" s="39">
        <f>'Source Data'!O785</f>
        <v>2556162</v>
      </c>
      <c r="G785" s="39">
        <f>'Source Data'!U785</f>
        <v>2591574</v>
      </c>
      <c r="H785" s="39">
        <f>'Source Data'!AA785</f>
        <v>2800403</v>
      </c>
      <c r="I785" s="39">
        <f>'Source Data'!AG785</f>
        <v>3182738</v>
      </c>
      <c r="J785" s="39">
        <f>'Source Data'!AM785</f>
        <v>3347186</v>
      </c>
      <c r="K785" s="64">
        <f>'Source Data'!AS785</f>
        <v>3779257</v>
      </c>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row>
    <row r="786" spans="1:47" ht="20" customHeight="1">
      <c r="A786" s="48" t="s">
        <v>1082</v>
      </c>
      <c r="B786" s="49">
        <v>176902</v>
      </c>
      <c r="C786" s="50" t="s">
        <v>324</v>
      </c>
      <c r="D786" s="50" t="s">
        <v>79</v>
      </c>
      <c r="E786" s="50" t="s">
        <v>74</v>
      </c>
      <c r="F786" s="39">
        <f>'Source Data'!O786</f>
        <v>2256121</v>
      </c>
      <c r="G786" s="39">
        <f>'Source Data'!U786</f>
        <v>2345830</v>
      </c>
      <c r="H786" s="39">
        <f>'Source Data'!AA786</f>
        <v>2536839</v>
      </c>
      <c r="I786" s="39">
        <f>'Source Data'!AG786</f>
        <v>2558685</v>
      </c>
      <c r="J786" s="39">
        <f>'Source Data'!AM786</f>
        <v>2719382</v>
      </c>
      <c r="K786" s="64">
        <f>'Source Data'!AS786</f>
        <v>2913311</v>
      </c>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row>
    <row r="787" spans="1:47" ht="20" customHeight="1">
      <c r="A787" s="48" t="s">
        <v>1083</v>
      </c>
      <c r="B787" s="49">
        <v>89903</v>
      </c>
      <c r="C787" s="50" t="s">
        <v>677</v>
      </c>
      <c r="D787" s="50" t="s">
        <v>79</v>
      </c>
      <c r="E787" s="50" t="s">
        <v>74</v>
      </c>
      <c r="F787" s="39">
        <f>'Source Data'!O787</f>
        <v>2456060</v>
      </c>
      <c r="G787" s="39">
        <f>'Source Data'!U787</f>
        <v>2535972</v>
      </c>
      <c r="H787" s="39">
        <f>'Source Data'!AA787</f>
        <v>2740190</v>
      </c>
      <c r="I787" s="39">
        <f>'Source Data'!AG787</f>
        <v>2881740</v>
      </c>
      <c r="J787" s="39">
        <f>'Source Data'!AM787</f>
        <v>2921514</v>
      </c>
      <c r="K787" s="64">
        <f>'Source Data'!AS787</f>
        <v>3101050</v>
      </c>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row>
    <row r="788" spans="1:47" ht="20" customHeight="1">
      <c r="A788" s="48" t="s">
        <v>1084</v>
      </c>
      <c r="B788" s="49">
        <v>169902</v>
      </c>
      <c r="C788" s="50" t="s">
        <v>267</v>
      </c>
      <c r="D788" s="50" t="s">
        <v>79</v>
      </c>
      <c r="E788" s="50" t="s">
        <v>74</v>
      </c>
      <c r="F788" s="39">
        <f>'Source Data'!O788</f>
        <v>1160357</v>
      </c>
      <c r="G788" s="39">
        <f>'Source Data'!U788</f>
        <v>1208626</v>
      </c>
      <c r="H788" s="39">
        <f>'Source Data'!AA788</f>
        <v>1509027</v>
      </c>
      <c r="I788" s="39">
        <f>'Source Data'!AG788</f>
        <v>1593431</v>
      </c>
      <c r="J788" s="39">
        <f>'Source Data'!AM788</f>
        <v>1875857</v>
      </c>
      <c r="K788" s="64">
        <f>'Source Data'!AS788</f>
        <v>1640994</v>
      </c>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row>
    <row r="789" spans="1:47" ht="20" customHeight="1">
      <c r="A789" s="48" t="s">
        <v>1085</v>
      </c>
      <c r="B789" s="49">
        <v>62902</v>
      </c>
      <c r="C789" s="50" t="s">
        <v>488</v>
      </c>
      <c r="D789" s="50" t="s">
        <v>79</v>
      </c>
      <c r="E789" s="50" t="s">
        <v>74</v>
      </c>
      <c r="F789" s="39">
        <f>'Source Data'!O789</f>
        <v>420870</v>
      </c>
      <c r="G789" s="39">
        <f>'Source Data'!U789</f>
        <v>420109</v>
      </c>
      <c r="H789" s="39">
        <f>'Source Data'!AA789</f>
        <v>449076</v>
      </c>
      <c r="I789" s="39">
        <f>'Source Data'!AG789</f>
        <v>461906</v>
      </c>
      <c r="J789" s="39">
        <f>'Source Data'!AM789</f>
        <v>517922</v>
      </c>
      <c r="K789" s="64">
        <f>'Source Data'!AS789</f>
        <v>522868</v>
      </c>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row>
    <row r="790" spans="1:47" ht="20" customHeight="1">
      <c r="A790" s="48" t="s">
        <v>1086</v>
      </c>
      <c r="B790" s="49">
        <v>145906</v>
      </c>
      <c r="C790" s="50" t="s">
        <v>318</v>
      </c>
      <c r="D790" s="50" t="s">
        <v>79</v>
      </c>
      <c r="E790" s="50" t="s">
        <v>74</v>
      </c>
      <c r="F790" s="39">
        <f>'Source Data'!O790</f>
        <v>804111</v>
      </c>
      <c r="G790" s="39">
        <f>'Source Data'!U790</f>
        <v>866494</v>
      </c>
      <c r="H790" s="39">
        <f>'Source Data'!AA790</f>
        <v>980774</v>
      </c>
      <c r="I790" s="39">
        <f>'Source Data'!AG790</f>
        <v>1088004</v>
      </c>
      <c r="J790" s="39">
        <f>'Source Data'!AM790</f>
        <v>1331626</v>
      </c>
      <c r="K790" s="64">
        <f>'Source Data'!AS790</f>
        <v>1474379</v>
      </c>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row>
    <row r="791" spans="1:47" ht="20" customHeight="1">
      <c r="A791" s="48" t="s">
        <v>1087</v>
      </c>
      <c r="B791" s="49">
        <v>15910</v>
      </c>
      <c r="C791" s="50" t="s">
        <v>99</v>
      </c>
      <c r="D791" s="50" t="s">
        <v>79</v>
      </c>
      <c r="E791" s="50" t="s">
        <v>74</v>
      </c>
      <c r="F791" s="39">
        <f>'Source Data'!O791</f>
        <v>102367878</v>
      </c>
      <c r="G791" s="39">
        <f>'Source Data'!U791</f>
        <v>103442469</v>
      </c>
      <c r="H791" s="39">
        <f>'Source Data'!AA791</f>
        <v>112561685</v>
      </c>
      <c r="I791" s="39">
        <f>'Source Data'!AG791</f>
        <v>113807891</v>
      </c>
      <c r="J791" s="39">
        <f>'Source Data'!AM791</f>
        <v>121224521</v>
      </c>
      <c r="K791" s="64">
        <f>'Source Data'!AS791</f>
        <v>125498565</v>
      </c>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row>
    <row r="792" spans="1:47" ht="20" customHeight="1">
      <c r="A792" s="48" t="s">
        <v>1088</v>
      </c>
      <c r="B792" s="49">
        <v>112906</v>
      </c>
      <c r="C792" s="50" t="s">
        <v>439</v>
      </c>
      <c r="D792" s="50" t="s">
        <v>79</v>
      </c>
      <c r="E792" s="50" t="s">
        <v>74</v>
      </c>
      <c r="F792" s="39">
        <f>'Source Data'!O792</f>
        <v>644477</v>
      </c>
      <c r="G792" s="39">
        <f>'Source Data'!U792</f>
        <v>679394</v>
      </c>
      <c r="H792" s="39">
        <f>'Source Data'!AA792</f>
        <v>776903</v>
      </c>
      <c r="I792" s="39">
        <f>'Source Data'!AG792</f>
        <v>1162261</v>
      </c>
      <c r="J792" s="39">
        <f>'Source Data'!AM792</f>
        <v>845230</v>
      </c>
      <c r="K792" s="64">
        <f>'Source Data'!AS792</f>
        <v>868281</v>
      </c>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row>
    <row r="793" spans="1:47" ht="20" customHeight="1">
      <c r="A793" s="48" t="s">
        <v>1089</v>
      </c>
      <c r="B793" s="49">
        <v>139911</v>
      </c>
      <c r="C793" s="50" t="s">
        <v>398</v>
      </c>
      <c r="D793" s="50" t="s">
        <v>79</v>
      </c>
      <c r="E793" s="50" t="s">
        <v>74</v>
      </c>
      <c r="F793" s="39">
        <f>'Source Data'!O793</f>
        <v>3524326</v>
      </c>
      <c r="G793" s="39">
        <f>'Source Data'!U793</f>
        <v>4180408</v>
      </c>
      <c r="H793" s="39">
        <f>'Source Data'!AA793</f>
        <v>3994254</v>
      </c>
      <c r="I793" s="39">
        <f>'Source Data'!AG793</f>
        <v>4612212</v>
      </c>
      <c r="J793" s="39">
        <f>'Source Data'!AM793</f>
        <v>4478511</v>
      </c>
      <c r="K793" s="64">
        <f>'Source Data'!AS793</f>
        <v>4611182</v>
      </c>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row>
    <row r="794" spans="1:47" ht="20" customHeight="1">
      <c r="A794" s="48" t="s">
        <v>1090</v>
      </c>
      <c r="B794" s="49">
        <v>61802</v>
      </c>
      <c r="C794" s="50" t="s">
        <v>152</v>
      </c>
      <c r="D794" s="50" t="s">
        <v>71</v>
      </c>
      <c r="E794" s="50" t="s">
        <v>74</v>
      </c>
      <c r="F794" s="39">
        <f>'Source Data'!O794</f>
        <v>774633</v>
      </c>
      <c r="G794" s="39">
        <f>'Source Data'!U794</f>
        <v>780477</v>
      </c>
      <c r="H794" s="39">
        <f>'Source Data'!AA794</f>
        <v>860332</v>
      </c>
      <c r="I794" s="39">
        <f>'Source Data'!AG794</f>
        <v>908570</v>
      </c>
      <c r="J794" s="39">
        <f>'Source Data'!AM794</f>
        <v>1174467</v>
      </c>
      <c r="K794" s="64">
        <f>'Source Data'!AS794</f>
        <v>1363464</v>
      </c>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row>
    <row r="795" spans="1:47" ht="20" customHeight="1">
      <c r="A795" s="48" t="s">
        <v>1091</v>
      </c>
      <c r="B795" s="49">
        <v>154903</v>
      </c>
      <c r="C795" s="50" t="s">
        <v>967</v>
      </c>
      <c r="D795" s="50" t="s">
        <v>79</v>
      </c>
      <c r="E795" s="50" t="s">
        <v>74</v>
      </c>
      <c r="F795" s="39">
        <f>'Source Data'!O795</f>
        <v>576594</v>
      </c>
      <c r="G795" s="39">
        <f>'Source Data'!U795</f>
        <v>707349</v>
      </c>
      <c r="H795" s="39">
        <f>'Source Data'!AA795</f>
        <v>770544</v>
      </c>
      <c r="I795" s="39">
        <f>'Source Data'!AG795</f>
        <v>753198</v>
      </c>
      <c r="J795" s="39">
        <f>'Source Data'!AM795</f>
        <v>884368</v>
      </c>
      <c r="K795" s="64">
        <f>'Source Data'!AS795</f>
        <v>858836</v>
      </c>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row>
    <row r="796" spans="1:47" ht="20" customHeight="1">
      <c r="A796" s="48" t="s">
        <v>1092</v>
      </c>
      <c r="B796" s="49">
        <v>15915</v>
      </c>
      <c r="C796" s="50" t="s">
        <v>99</v>
      </c>
      <c r="D796" s="50" t="s">
        <v>79</v>
      </c>
      <c r="E796" s="50" t="s">
        <v>74</v>
      </c>
      <c r="F796" s="39">
        <f>'Source Data'!O796</f>
        <v>165006288</v>
      </c>
      <c r="G796" s="39">
        <f>'Source Data'!U796</f>
        <v>162413942</v>
      </c>
      <c r="H796" s="39">
        <f>'Source Data'!AA796</f>
        <v>180077107</v>
      </c>
      <c r="I796" s="39">
        <f>'Source Data'!AG796</f>
        <v>186594008</v>
      </c>
      <c r="J796" s="39">
        <f>'Source Data'!AM796</f>
        <v>193497667</v>
      </c>
      <c r="K796" s="64">
        <f>'Source Data'!AS796</f>
        <v>192470695</v>
      </c>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row>
    <row r="797" spans="1:47" ht="20" customHeight="1">
      <c r="A797" s="48" t="s">
        <v>1092</v>
      </c>
      <c r="B797" s="49">
        <v>244905</v>
      </c>
      <c r="C797" s="50" t="s">
        <v>743</v>
      </c>
      <c r="D797" s="50" t="s">
        <v>79</v>
      </c>
      <c r="E797" s="50" t="s">
        <v>74</v>
      </c>
      <c r="F797" s="39">
        <f>'Source Data'!O797</f>
        <v>340959</v>
      </c>
      <c r="G797" s="39">
        <f>'Source Data'!U797</f>
        <v>358583</v>
      </c>
      <c r="H797" s="39">
        <f>'Source Data'!AA797</f>
        <v>421703</v>
      </c>
      <c r="I797" s="39">
        <f>'Source Data'!AG797</f>
        <v>477587</v>
      </c>
      <c r="J797" s="39">
        <f>'Source Data'!AM797</f>
        <v>519887</v>
      </c>
      <c r="K797" s="64">
        <f>'Source Data'!AS797</f>
        <v>553357</v>
      </c>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row>
    <row r="798" spans="1:47" ht="20" customHeight="1">
      <c r="A798" s="48" t="s">
        <v>1093</v>
      </c>
      <c r="B798" s="49">
        <v>61911</v>
      </c>
      <c r="C798" s="50" t="s">
        <v>152</v>
      </c>
      <c r="D798" s="50" t="s">
        <v>79</v>
      </c>
      <c r="E798" s="50" t="s">
        <v>74</v>
      </c>
      <c r="F798" s="39">
        <f>'Source Data'!O798</f>
        <v>32726590</v>
      </c>
      <c r="G798" s="39">
        <f>'Source Data'!U798</f>
        <v>35522634</v>
      </c>
      <c r="H798" s="39">
        <f>'Source Data'!AA798</f>
        <v>37251284</v>
      </c>
      <c r="I798" s="39">
        <f>'Source Data'!AG798</f>
        <v>41458141</v>
      </c>
      <c r="J798" s="39">
        <f>'Source Data'!AM798</f>
        <v>46492251</v>
      </c>
      <c r="K798" s="64">
        <f>'Source Data'!AS798</f>
        <v>50090455</v>
      </c>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row>
    <row r="799" spans="1:47" ht="20" customHeight="1">
      <c r="A799" s="48" t="s">
        <v>1094</v>
      </c>
      <c r="B799" s="49">
        <v>57809</v>
      </c>
      <c r="C799" s="50" t="s">
        <v>70</v>
      </c>
      <c r="D799" s="50" t="s">
        <v>71</v>
      </c>
      <c r="E799" s="50" t="s">
        <v>74</v>
      </c>
      <c r="F799" s="39">
        <f>'Source Data'!O799</f>
        <v>123593</v>
      </c>
      <c r="G799" s="39">
        <f>'Source Data'!U799</f>
        <v>142994</v>
      </c>
      <c r="H799" s="39">
        <f>'Source Data'!AA799</f>
        <v>166866</v>
      </c>
      <c r="I799" s="39">
        <f>'Source Data'!AG799</f>
        <v>142831</v>
      </c>
      <c r="J799" s="39">
        <f>'Source Data'!AM799</f>
        <v>130914</v>
      </c>
      <c r="K799" s="64">
        <f>'Source Data'!AS799</f>
        <v>126675</v>
      </c>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row>
    <row r="800" spans="1:47" ht="20" customHeight="1">
      <c r="A800" s="48" t="s">
        <v>1095</v>
      </c>
      <c r="B800" s="49">
        <v>57827</v>
      </c>
      <c r="C800" s="50" t="s">
        <v>70</v>
      </c>
      <c r="D800" s="50" t="s">
        <v>71</v>
      </c>
      <c r="E800" s="50" t="s">
        <v>74</v>
      </c>
      <c r="F800" s="39">
        <f>'Source Data'!O800</f>
        <v>660693</v>
      </c>
      <c r="G800" s="39">
        <f>'Source Data'!U800</f>
        <v>814603</v>
      </c>
      <c r="H800" s="39">
        <f>'Source Data'!AA800</f>
        <v>791003</v>
      </c>
      <c r="I800" s="39">
        <f>'Source Data'!AG800</f>
        <v>795038</v>
      </c>
      <c r="J800" s="39">
        <f>'Source Data'!AM800</f>
        <v>730646</v>
      </c>
      <c r="K800" s="64">
        <f>'Source Data'!AS800</f>
        <v>550320</v>
      </c>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row>
    <row r="801" spans="1:47" ht="20" customHeight="1">
      <c r="A801" s="48" t="s">
        <v>1096</v>
      </c>
      <c r="B801" s="49">
        <v>69902</v>
      </c>
      <c r="C801" s="50" t="s">
        <v>1097</v>
      </c>
      <c r="D801" s="50" t="s">
        <v>79</v>
      </c>
      <c r="E801" s="50" t="s">
        <v>74</v>
      </c>
      <c r="F801" s="39">
        <f>'Source Data'!O801</f>
        <v>546687</v>
      </c>
      <c r="G801" s="39">
        <f>'Source Data'!U801</f>
        <v>557609</v>
      </c>
      <c r="H801" s="39">
        <f>'Source Data'!AA801</f>
        <v>568078</v>
      </c>
      <c r="I801" s="39">
        <f>'Source Data'!AG801</f>
        <v>589003</v>
      </c>
      <c r="J801" s="39">
        <f>'Source Data'!AM801</f>
        <v>604799</v>
      </c>
      <c r="K801" s="64">
        <f>'Source Data'!AS801</f>
        <v>767014</v>
      </c>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row>
    <row r="802" spans="1:47" ht="20" customHeight="1">
      <c r="A802" s="48" t="s">
        <v>1098</v>
      </c>
      <c r="B802" s="49">
        <v>235904</v>
      </c>
      <c r="C802" s="50" t="s">
        <v>244</v>
      </c>
      <c r="D802" s="50" t="s">
        <v>79</v>
      </c>
      <c r="E802" s="50" t="s">
        <v>74</v>
      </c>
      <c r="F802" s="39">
        <f>'Source Data'!O802</f>
        <v>314634</v>
      </c>
      <c r="G802" s="39">
        <f>'Source Data'!U802</f>
        <v>334563</v>
      </c>
      <c r="H802" s="39">
        <f>'Source Data'!AA802</f>
        <v>361100</v>
      </c>
      <c r="I802" s="39">
        <f>'Source Data'!AG802</f>
        <v>381433</v>
      </c>
      <c r="J802" s="39">
        <f>'Source Data'!AM802</f>
        <v>332793</v>
      </c>
      <c r="K802" s="64">
        <f>'Source Data'!AS802</f>
        <v>449053</v>
      </c>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row>
    <row r="803" spans="1:47" ht="20" customHeight="1">
      <c r="A803" s="48" t="s">
        <v>1099</v>
      </c>
      <c r="B803" s="49">
        <v>227804</v>
      </c>
      <c r="C803" s="50" t="s">
        <v>168</v>
      </c>
      <c r="D803" s="50" t="s">
        <v>71</v>
      </c>
      <c r="E803" s="50" t="s">
        <v>74</v>
      </c>
      <c r="F803" s="39">
        <f>'Source Data'!O803</f>
        <v>1128824</v>
      </c>
      <c r="G803" s="39">
        <f>'Source Data'!U803</f>
        <v>1330546</v>
      </c>
      <c r="H803" s="39">
        <f>'Source Data'!AA803</f>
        <v>1489930</v>
      </c>
      <c r="I803" s="39">
        <f>'Source Data'!AG803</f>
        <v>1779483</v>
      </c>
      <c r="J803" s="39">
        <f>'Source Data'!AM803</f>
        <v>2128215</v>
      </c>
      <c r="K803" s="64">
        <f>'Source Data'!AS803</f>
        <v>2009533</v>
      </c>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row>
    <row r="804" spans="1:47" ht="20" customHeight="1">
      <c r="A804" s="48" t="s">
        <v>1100</v>
      </c>
      <c r="B804" s="49">
        <v>153903</v>
      </c>
      <c r="C804" s="50" t="s">
        <v>1077</v>
      </c>
      <c r="D804" s="50" t="s">
        <v>79</v>
      </c>
      <c r="E804" s="50" t="s">
        <v>74</v>
      </c>
      <c r="F804" s="39">
        <f>'Source Data'!O804</f>
        <v>610021</v>
      </c>
      <c r="G804" s="39">
        <f>'Source Data'!U804</f>
        <v>670191</v>
      </c>
      <c r="H804" s="39">
        <f>'Source Data'!AA804</f>
        <v>815932</v>
      </c>
      <c r="I804" s="39">
        <f>'Source Data'!AG804</f>
        <v>840704</v>
      </c>
      <c r="J804" s="39">
        <f>'Source Data'!AM804</f>
        <v>830058</v>
      </c>
      <c r="K804" s="64">
        <f>'Source Data'!AS804</f>
        <v>822437</v>
      </c>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row>
    <row r="805" spans="1:47" ht="20" customHeight="1">
      <c r="A805" s="48" t="s">
        <v>1101</v>
      </c>
      <c r="B805" s="49">
        <v>145907</v>
      </c>
      <c r="C805" s="50" t="s">
        <v>318</v>
      </c>
      <c r="D805" s="50" t="s">
        <v>79</v>
      </c>
      <c r="E805" s="50" t="s">
        <v>74</v>
      </c>
      <c r="F805" s="39">
        <f>'Source Data'!O805</f>
        <v>332079</v>
      </c>
      <c r="G805" s="39">
        <f>'Source Data'!U805</f>
        <v>349371</v>
      </c>
      <c r="H805" s="39">
        <f>'Source Data'!AA805</f>
        <v>431459</v>
      </c>
      <c r="I805" s="39">
        <f>'Source Data'!AG805</f>
        <v>465923</v>
      </c>
      <c r="J805" s="39">
        <f>'Source Data'!AM805</f>
        <v>669918</v>
      </c>
      <c r="K805" s="64">
        <f>'Source Data'!AS805</f>
        <v>472110</v>
      </c>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row>
    <row r="806" spans="1:47" ht="20" customHeight="1">
      <c r="A806" s="48" t="s">
        <v>1102</v>
      </c>
      <c r="B806" s="49">
        <v>205905</v>
      </c>
      <c r="C806" s="50" t="s">
        <v>148</v>
      </c>
      <c r="D806" s="50" t="s">
        <v>79</v>
      </c>
      <c r="E806" s="50" t="s">
        <v>74</v>
      </c>
      <c r="F806" s="39">
        <f>'Source Data'!O806</f>
        <v>1618181</v>
      </c>
      <c r="G806" s="39">
        <f>'Source Data'!U806</f>
        <v>1793537</v>
      </c>
      <c r="H806" s="39">
        <f>'Source Data'!AA806</f>
        <v>1950186</v>
      </c>
      <c r="I806" s="39">
        <f>'Source Data'!AG806</f>
        <v>2210404</v>
      </c>
      <c r="J806" s="39">
        <f>'Source Data'!AM806</f>
        <v>2308787</v>
      </c>
      <c r="K806" s="64">
        <f>'Source Data'!AS806</f>
        <v>2227154</v>
      </c>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row>
    <row r="807" spans="1:47" ht="20" customHeight="1">
      <c r="A807" s="48" t="s">
        <v>1103</v>
      </c>
      <c r="B807" s="49">
        <v>84802</v>
      </c>
      <c r="C807" s="50" t="s">
        <v>126</v>
      </c>
      <c r="D807" s="50" t="s">
        <v>71</v>
      </c>
      <c r="E807" s="50" t="s">
        <v>74</v>
      </c>
      <c r="F807" s="39">
        <f>'Source Data'!O807</f>
        <v>1463556</v>
      </c>
      <c r="G807" s="39">
        <f>'Source Data'!U807</f>
        <v>1522207</v>
      </c>
      <c r="H807" s="39">
        <f>'Source Data'!AA807</f>
        <v>1880262</v>
      </c>
      <c r="I807" s="39">
        <f>'Source Data'!AG807</f>
        <v>1841594</v>
      </c>
      <c r="J807" s="39">
        <f>'Source Data'!AM807</f>
        <v>2247582</v>
      </c>
      <c r="K807" s="64">
        <f>'Source Data'!AS807</f>
        <v>2436229</v>
      </c>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row>
    <row r="808" spans="1:47" ht="20" customHeight="1">
      <c r="A808" s="48" t="s">
        <v>1104</v>
      </c>
      <c r="B808" s="49">
        <v>50904</v>
      </c>
      <c r="C808" s="50" t="s">
        <v>455</v>
      </c>
      <c r="D808" s="50" t="s">
        <v>79</v>
      </c>
      <c r="E808" s="50" t="s">
        <v>74</v>
      </c>
      <c r="F808" s="39">
        <f>'Source Data'!O808</f>
        <v>257111</v>
      </c>
      <c r="G808" s="39">
        <f>'Source Data'!U808</f>
        <v>305341</v>
      </c>
      <c r="H808" s="39">
        <f>'Source Data'!AA808</f>
        <v>380352</v>
      </c>
      <c r="I808" s="39">
        <f>'Source Data'!AG808</f>
        <v>395874</v>
      </c>
      <c r="J808" s="39">
        <f>'Source Data'!AM808</f>
        <v>508541</v>
      </c>
      <c r="K808" s="64">
        <f>'Source Data'!AS808</f>
        <v>480109</v>
      </c>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row>
    <row r="809" spans="1:47" ht="20" customHeight="1">
      <c r="A809" s="48" t="s">
        <v>1105</v>
      </c>
      <c r="B809" s="49">
        <v>200906</v>
      </c>
      <c r="C809" s="50" t="s">
        <v>185</v>
      </c>
      <c r="D809" s="50" t="s">
        <v>79</v>
      </c>
      <c r="E809" s="50" t="s">
        <v>74</v>
      </c>
      <c r="F809" s="39">
        <f>'Source Data'!O809</f>
        <v>315560</v>
      </c>
      <c r="G809" s="39">
        <f>'Source Data'!U809</f>
        <v>359996</v>
      </c>
      <c r="H809" s="39">
        <f>'Source Data'!AA809</f>
        <v>375654</v>
      </c>
      <c r="I809" s="39">
        <f>'Source Data'!AG809</f>
        <v>359480</v>
      </c>
      <c r="J809" s="39">
        <f>'Source Data'!AM809</f>
        <v>424835</v>
      </c>
      <c r="K809" s="64">
        <f>'Source Data'!AS809</f>
        <v>467174</v>
      </c>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row>
    <row r="810" spans="1:47" ht="20" customHeight="1">
      <c r="A810" s="48" t="s">
        <v>1106</v>
      </c>
      <c r="B810" s="49">
        <v>252903</v>
      </c>
      <c r="C810" s="50" t="s">
        <v>688</v>
      </c>
      <c r="D810" s="50" t="s">
        <v>79</v>
      </c>
      <c r="E810" s="50" t="s">
        <v>74</v>
      </c>
      <c r="F810" s="39">
        <f>'Source Data'!O810</f>
        <v>1172177</v>
      </c>
      <c r="G810" s="39">
        <f>'Source Data'!U810</f>
        <v>1365026</v>
      </c>
      <c r="H810" s="39">
        <f>'Source Data'!AA810</f>
        <v>1470329</v>
      </c>
      <c r="I810" s="39">
        <f>'Source Data'!AG810</f>
        <v>1590914</v>
      </c>
      <c r="J810" s="39">
        <f>'Source Data'!AM810</f>
        <v>1683534</v>
      </c>
      <c r="K810" s="64">
        <f>'Source Data'!AS810</f>
        <v>1874202</v>
      </c>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row>
    <row r="811" spans="1:47" ht="20" customHeight="1">
      <c r="A811" s="48" t="s">
        <v>1107</v>
      </c>
      <c r="B811" s="49">
        <v>140905</v>
      </c>
      <c r="C811" s="50" t="s">
        <v>128</v>
      </c>
      <c r="D811" s="50" t="s">
        <v>79</v>
      </c>
      <c r="E811" s="50" t="s">
        <v>74</v>
      </c>
      <c r="F811" s="39">
        <f>'Source Data'!O811</f>
        <v>1084667</v>
      </c>
      <c r="G811" s="39">
        <f>'Source Data'!U811</f>
        <v>1160766</v>
      </c>
      <c r="H811" s="39">
        <f>'Source Data'!AA811</f>
        <v>1259912</v>
      </c>
      <c r="I811" s="39">
        <f>'Source Data'!AG811</f>
        <v>1328652</v>
      </c>
      <c r="J811" s="39">
        <f>'Source Data'!AM811</f>
        <v>1360677</v>
      </c>
      <c r="K811" s="64">
        <f>'Source Data'!AS811</f>
        <v>1492960</v>
      </c>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row>
    <row r="812" spans="1:47" ht="20" customHeight="1">
      <c r="A812" s="48" t="s">
        <v>1108</v>
      </c>
      <c r="B812" s="49">
        <v>187910</v>
      </c>
      <c r="C812" s="50" t="s">
        <v>224</v>
      </c>
      <c r="D812" s="50" t="s">
        <v>79</v>
      </c>
      <c r="E812" s="50" t="s">
        <v>74</v>
      </c>
      <c r="F812" s="39">
        <f>'Source Data'!O812</f>
        <v>1763774</v>
      </c>
      <c r="G812" s="39">
        <f>'Source Data'!U812</f>
        <v>1892156</v>
      </c>
      <c r="H812" s="39">
        <f>'Source Data'!AA812</f>
        <v>2175117</v>
      </c>
      <c r="I812" s="39">
        <f>'Source Data'!AG812</f>
        <v>2438160</v>
      </c>
      <c r="J812" s="39">
        <f>'Source Data'!AM812</f>
        <v>2444433</v>
      </c>
      <c r="K812" s="64">
        <f>'Source Data'!AS812</f>
        <v>2532831</v>
      </c>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row>
    <row r="813" spans="1:47" ht="20" customHeight="1">
      <c r="A813" s="48" t="s">
        <v>1109</v>
      </c>
      <c r="B813" s="49">
        <v>125903</v>
      </c>
      <c r="C813" s="50" t="s">
        <v>108</v>
      </c>
      <c r="D813" s="50" t="s">
        <v>79</v>
      </c>
      <c r="E813" s="50" t="s">
        <v>74</v>
      </c>
      <c r="F813" s="39">
        <f>'Source Data'!O813</f>
        <v>2925181</v>
      </c>
      <c r="G813" s="39">
        <f>'Source Data'!U813</f>
        <v>3017091</v>
      </c>
      <c r="H813" s="39">
        <f>'Source Data'!AA813</f>
        <v>3281640</v>
      </c>
      <c r="I813" s="39">
        <f>'Source Data'!AG813</f>
        <v>3409013</v>
      </c>
      <c r="J813" s="39">
        <f>'Source Data'!AM813</f>
        <v>3614271</v>
      </c>
      <c r="K813" s="64">
        <f>'Source Data'!AS813</f>
        <v>3530696</v>
      </c>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row>
    <row r="814" spans="1:47" ht="20" customHeight="1">
      <c r="A814" s="48" t="s">
        <v>1110</v>
      </c>
      <c r="B814" s="49">
        <v>181905</v>
      </c>
      <c r="C814" s="50" t="s">
        <v>286</v>
      </c>
      <c r="D814" s="50" t="s">
        <v>79</v>
      </c>
      <c r="E814" s="50" t="s">
        <v>74</v>
      </c>
      <c r="F814" s="39">
        <f>'Source Data'!O814</f>
        <v>2649044</v>
      </c>
      <c r="G814" s="39">
        <f>'Source Data'!U814</f>
        <v>2639167</v>
      </c>
      <c r="H814" s="39">
        <f>'Source Data'!AA814</f>
        <v>3067677</v>
      </c>
      <c r="I814" s="39">
        <f>'Source Data'!AG814</f>
        <v>3373595</v>
      </c>
      <c r="J814" s="39">
        <f>'Source Data'!AM814</f>
        <v>3208646</v>
      </c>
      <c r="K814" s="64">
        <f>'Source Data'!AS814</f>
        <v>3498215</v>
      </c>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row>
    <row r="815" spans="1:47" ht="20" customHeight="1">
      <c r="A815" s="48" t="s">
        <v>1111</v>
      </c>
      <c r="B815" s="49">
        <v>230903</v>
      </c>
      <c r="C815" s="50" t="s">
        <v>225</v>
      </c>
      <c r="D815" s="50" t="s">
        <v>79</v>
      </c>
      <c r="E815" s="50" t="s">
        <v>74</v>
      </c>
      <c r="F815" s="39">
        <f>'Source Data'!O815</f>
        <v>1671307</v>
      </c>
      <c r="G815" s="39">
        <f>'Source Data'!U815</f>
        <v>1484092</v>
      </c>
      <c r="H815" s="39">
        <f>'Source Data'!AA815</f>
        <v>1786548</v>
      </c>
      <c r="I815" s="39">
        <f>'Source Data'!AG815</f>
        <v>2037987</v>
      </c>
      <c r="J815" s="39">
        <f>'Source Data'!AM815</f>
        <v>1836216</v>
      </c>
      <c r="K815" s="64">
        <f>'Source Data'!AS815</f>
        <v>2041936</v>
      </c>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row>
    <row r="816" spans="1:47" ht="20" customHeight="1">
      <c r="A816" s="48" t="s">
        <v>1112</v>
      </c>
      <c r="B816" s="49">
        <v>14804</v>
      </c>
      <c r="C816" s="50" t="s">
        <v>86</v>
      </c>
      <c r="D816" s="50" t="s">
        <v>71</v>
      </c>
      <c r="E816" s="50" t="s">
        <v>74</v>
      </c>
      <c r="F816" s="39">
        <f>'Source Data'!O816</f>
        <v>1919949</v>
      </c>
      <c r="G816" s="39">
        <f>'Source Data'!U816</f>
        <v>1886433</v>
      </c>
      <c r="H816" s="39">
        <f>'Source Data'!AA816</f>
        <v>2096331</v>
      </c>
      <c r="I816" s="39">
        <f>'Source Data'!AG816</f>
        <v>2282854</v>
      </c>
      <c r="J816" s="39">
        <f>'Source Data'!AM816</f>
        <v>2448370</v>
      </c>
      <c r="K816" s="64">
        <f>'Source Data'!AS816</f>
        <v>2674121</v>
      </c>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row>
    <row r="817" spans="1:47" ht="20" customHeight="1">
      <c r="A817" s="48" t="s">
        <v>1113</v>
      </c>
      <c r="B817" s="49">
        <v>201908</v>
      </c>
      <c r="C817" s="50" t="s">
        <v>352</v>
      </c>
      <c r="D817" s="50" t="s">
        <v>79</v>
      </c>
      <c r="E817" s="50" t="s">
        <v>74</v>
      </c>
      <c r="F817" s="39">
        <f>'Source Data'!O817</f>
        <v>849245</v>
      </c>
      <c r="G817" s="39">
        <f>'Source Data'!U817</f>
        <v>939522</v>
      </c>
      <c r="H817" s="39">
        <f>'Source Data'!AA817</f>
        <v>1083241</v>
      </c>
      <c r="I817" s="39">
        <f>'Source Data'!AG817</f>
        <v>1346361</v>
      </c>
      <c r="J817" s="39">
        <f>'Source Data'!AM817</f>
        <v>1202947</v>
      </c>
      <c r="K817" s="64">
        <f>'Source Data'!AS817</f>
        <v>1220360</v>
      </c>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row>
    <row r="818" spans="1:47" ht="20" customHeight="1">
      <c r="A818" s="48" t="s">
        <v>1114</v>
      </c>
      <c r="B818" s="49">
        <v>51901</v>
      </c>
      <c r="C818" s="50" t="s">
        <v>1115</v>
      </c>
      <c r="D818" s="50" t="s">
        <v>79</v>
      </c>
      <c r="E818" s="50" t="s">
        <v>74</v>
      </c>
      <c r="F818" s="39">
        <f>'Source Data'!O818</f>
        <v>395320</v>
      </c>
      <c r="G818" s="39">
        <f>'Source Data'!U818</f>
        <v>391962</v>
      </c>
      <c r="H818" s="39">
        <f>'Source Data'!AA818</f>
        <v>462267</v>
      </c>
      <c r="I818" s="39">
        <f>'Source Data'!AG818</f>
        <v>453115</v>
      </c>
      <c r="J818" s="39">
        <f>'Source Data'!AM818</f>
        <v>492542</v>
      </c>
      <c r="K818" s="64">
        <f>'Source Data'!AS818</f>
        <v>506762</v>
      </c>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row>
    <row r="819" spans="1:47" ht="20" customHeight="1">
      <c r="A819" s="48" t="s">
        <v>1116</v>
      </c>
      <c r="B819" s="49">
        <v>104907</v>
      </c>
      <c r="C819" s="50" t="s">
        <v>748</v>
      </c>
      <c r="D819" s="50" t="s">
        <v>79</v>
      </c>
      <c r="E819" s="50" t="s">
        <v>74</v>
      </c>
      <c r="F819" s="39">
        <f>'Source Data'!O819</f>
        <v>282019</v>
      </c>
      <c r="G819" s="39">
        <f>'Source Data'!U819</f>
        <v>307375</v>
      </c>
      <c r="H819" s="39">
        <f>'Source Data'!AA819</f>
        <v>374805</v>
      </c>
      <c r="I819" s="39">
        <f>'Source Data'!AG819</f>
        <v>402078</v>
      </c>
      <c r="J819" s="39">
        <f>'Source Data'!AM819</f>
        <v>490833</v>
      </c>
      <c r="K819" s="64">
        <f>'Source Data'!AS819</f>
        <v>431554</v>
      </c>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row>
    <row r="820" spans="1:47" ht="20" customHeight="1">
      <c r="A820" s="48" t="s">
        <v>1117</v>
      </c>
      <c r="B820" s="49">
        <v>48903</v>
      </c>
      <c r="C820" s="50" t="s">
        <v>567</v>
      </c>
      <c r="D820" s="50" t="s">
        <v>79</v>
      </c>
      <c r="E820" s="50" t="s">
        <v>74</v>
      </c>
      <c r="F820" s="39">
        <f>'Source Data'!O820</f>
        <v>499495</v>
      </c>
      <c r="G820" s="39">
        <f>'Source Data'!U820</f>
        <v>747768</v>
      </c>
      <c r="H820" s="39">
        <f>'Source Data'!AA820</f>
        <v>623372</v>
      </c>
      <c r="I820" s="39">
        <f>'Source Data'!AG820</f>
        <v>592326</v>
      </c>
      <c r="J820" s="39">
        <f>'Source Data'!AM820</f>
        <v>868410</v>
      </c>
      <c r="K820" s="64">
        <f>'Source Data'!AS820</f>
        <v>990198</v>
      </c>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row>
    <row r="821" spans="1:47" ht="20" customHeight="1">
      <c r="A821" s="48" t="s">
        <v>1118</v>
      </c>
      <c r="B821" s="49">
        <v>158905</v>
      </c>
      <c r="C821" s="50" t="s">
        <v>199</v>
      </c>
      <c r="D821" s="50" t="s">
        <v>79</v>
      </c>
      <c r="E821" s="50" t="s">
        <v>74</v>
      </c>
      <c r="F821" s="39">
        <f>'Source Data'!O821</f>
        <v>3540185</v>
      </c>
      <c r="G821" s="39">
        <f>'Source Data'!U821</f>
        <v>2921488</v>
      </c>
      <c r="H821" s="39">
        <f>'Source Data'!AA821</f>
        <v>3502693</v>
      </c>
      <c r="I821" s="39">
        <f>'Source Data'!AG821</f>
        <v>3880189</v>
      </c>
      <c r="J821" s="39">
        <f>'Source Data'!AM821</f>
        <v>4268139</v>
      </c>
      <c r="K821" s="64">
        <f>'Source Data'!AS821</f>
        <v>4919841</v>
      </c>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row>
    <row r="822" spans="1:47" ht="20" customHeight="1">
      <c r="A822" s="48" t="s">
        <v>1119</v>
      </c>
      <c r="B822" s="49">
        <v>1907</v>
      </c>
      <c r="C822" s="50" t="s">
        <v>360</v>
      </c>
      <c r="D822" s="50" t="s">
        <v>79</v>
      </c>
      <c r="E822" s="50" t="s">
        <v>74</v>
      </c>
      <c r="F822" s="39">
        <f>'Source Data'!O822</f>
        <v>5842167</v>
      </c>
      <c r="G822" s="39">
        <f>'Source Data'!U822</f>
        <v>6035406</v>
      </c>
      <c r="H822" s="39">
        <f>'Source Data'!AA822</f>
        <v>6736051</v>
      </c>
      <c r="I822" s="39">
        <f>'Source Data'!AG822</f>
        <v>7554611</v>
      </c>
      <c r="J822" s="39">
        <f>'Source Data'!AM822</f>
        <v>6996152</v>
      </c>
      <c r="K822" s="64">
        <f>'Source Data'!AS822</f>
        <v>7132192</v>
      </c>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row>
    <row r="823" spans="1:47" ht="20" customHeight="1">
      <c r="A823" s="48" t="s">
        <v>1120</v>
      </c>
      <c r="B823" s="49">
        <v>70910</v>
      </c>
      <c r="C823" s="50" t="s">
        <v>174</v>
      </c>
      <c r="D823" s="50" t="s">
        <v>79</v>
      </c>
      <c r="E823" s="50" t="s">
        <v>74</v>
      </c>
      <c r="F823" s="39">
        <f>'Source Data'!O823</f>
        <v>1619445</v>
      </c>
      <c r="G823" s="39">
        <f>'Source Data'!U823</f>
        <v>1752672</v>
      </c>
      <c r="H823" s="39">
        <f>'Source Data'!AA823</f>
        <v>1909070</v>
      </c>
      <c r="I823" s="39">
        <f>'Source Data'!AG823</f>
        <v>2013344</v>
      </c>
      <c r="J823" s="39">
        <f>'Source Data'!AM823</f>
        <v>2202340</v>
      </c>
      <c r="K823" s="64">
        <f>'Source Data'!AS823</f>
        <v>2246233</v>
      </c>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row>
    <row r="824" spans="1:47" ht="20" customHeight="1">
      <c r="A824" s="48" t="s">
        <v>1121</v>
      </c>
      <c r="B824" s="49">
        <v>182906</v>
      </c>
      <c r="C824" s="50" t="s">
        <v>682</v>
      </c>
      <c r="D824" s="50" t="s">
        <v>79</v>
      </c>
      <c r="E824" s="50" t="s">
        <v>74</v>
      </c>
      <c r="F824" s="39">
        <f>'Source Data'!O824</f>
        <v>241476</v>
      </c>
      <c r="G824" s="39">
        <f>'Source Data'!U824</f>
        <v>263035</v>
      </c>
      <c r="H824" s="39">
        <f>'Source Data'!AA824</f>
        <v>306750</v>
      </c>
      <c r="I824" s="39">
        <f>'Source Data'!AG824</f>
        <v>298792</v>
      </c>
      <c r="J824" s="39">
        <f>'Source Data'!AM824</f>
        <v>313040</v>
      </c>
      <c r="K824" s="64">
        <f>'Source Data'!AS824</f>
        <v>304598</v>
      </c>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row>
    <row r="825" spans="1:47" ht="20" customHeight="1">
      <c r="A825" s="48" t="s">
        <v>1122</v>
      </c>
      <c r="B825" s="49">
        <v>90904</v>
      </c>
      <c r="C825" s="50" t="s">
        <v>697</v>
      </c>
      <c r="D825" s="50" t="s">
        <v>79</v>
      </c>
      <c r="E825" s="50" t="s">
        <v>74</v>
      </c>
      <c r="F825" s="39">
        <f>'Source Data'!O825</f>
        <v>3751914</v>
      </c>
      <c r="G825" s="39">
        <f>'Source Data'!U825</f>
        <v>3960987</v>
      </c>
      <c r="H825" s="39">
        <f>'Source Data'!AA825</f>
        <v>4308184</v>
      </c>
      <c r="I825" s="39">
        <f>'Source Data'!AG825</f>
        <v>4566655</v>
      </c>
      <c r="J825" s="39">
        <f>'Source Data'!AM825</f>
        <v>4727799</v>
      </c>
      <c r="K825" s="64">
        <f>'Source Data'!AS825</f>
        <v>4742102</v>
      </c>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row>
    <row r="826" spans="1:47" ht="20" customHeight="1">
      <c r="A826" s="48" t="s">
        <v>1123</v>
      </c>
      <c r="B826" s="49">
        <v>33902</v>
      </c>
      <c r="C826" s="50" t="s">
        <v>709</v>
      </c>
      <c r="D826" s="50" t="s">
        <v>79</v>
      </c>
      <c r="E826" s="50" t="s">
        <v>74</v>
      </c>
      <c r="F826" s="39">
        <f>'Source Data'!O826</f>
        <v>1161958</v>
      </c>
      <c r="G826" s="39">
        <f>'Source Data'!U826</f>
        <v>1173343</v>
      </c>
      <c r="H826" s="39">
        <f>'Source Data'!AA826</f>
        <v>1238136</v>
      </c>
      <c r="I826" s="39">
        <f>'Source Data'!AG826</f>
        <v>1375456</v>
      </c>
      <c r="J826" s="39">
        <f>'Source Data'!AM826</f>
        <v>1557478</v>
      </c>
      <c r="K826" s="64">
        <f>'Source Data'!AS826</f>
        <v>1398625</v>
      </c>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row>
    <row r="827" spans="1:47" ht="20" customHeight="1">
      <c r="A827" s="48" t="s">
        <v>1124</v>
      </c>
      <c r="B827" s="49">
        <v>183801</v>
      </c>
      <c r="C827" s="50" t="s">
        <v>204</v>
      </c>
      <c r="D827" s="50" t="s">
        <v>71</v>
      </c>
      <c r="E827" s="50" t="s">
        <v>74</v>
      </c>
      <c r="F827" s="39">
        <f>'Source Data'!O827</f>
        <v>209001</v>
      </c>
      <c r="G827" s="39">
        <f>'Source Data'!U827</f>
        <v>190860</v>
      </c>
      <c r="H827" s="39">
        <f>'Source Data'!AA827</f>
        <v>218497</v>
      </c>
      <c r="I827" s="39">
        <f>'Source Data'!AG827</f>
        <v>244946</v>
      </c>
      <c r="J827" s="39">
        <f>'Source Data'!AM827</f>
        <v>174499</v>
      </c>
      <c r="K827" s="64">
        <f>'Source Data'!AS827</f>
        <v>183864</v>
      </c>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row>
    <row r="828" spans="1:47" ht="20" customHeight="1">
      <c r="A828" s="48" t="s">
        <v>1125</v>
      </c>
      <c r="B828" s="49">
        <v>42905</v>
      </c>
      <c r="C828" s="50" t="s">
        <v>422</v>
      </c>
      <c r="D828" s="50" t="s">
        <v>79</v>
      </c>
      <c r="E828" s="50" t="s">
        <v>74</v>
      </c>
      <c r="F828" s="39">
        <f>'Source Data'!O828</f>
        <v>403606</v>
      </c>
      <c r="G828" s="39">
        <f>'Source Data'!U828</f>
        <v>448337</v>
      </c>
      <c r="H828" s="39">
        <f>'Source Data'!AA828</f>
        <v>476662</v>
      </c>
      <c r="I828" s="39">
        <f>'Source Data'!AG828</f>
        <v>518257</v>
      </c>
      <c r="J828" s="39">
        <f>'Source Data'!AM828</f>
        <v>574878</v>
      </c>
      <c r="K828" s="64">
        <f>'Source Data'!AS828</f>
        <v>496593</v>
      </c>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row>
    <row r="829" spans="1:47" ht="20" customHeight="1">
      <c r="A829" s="48" t="s">
        <v>1126</v>
      </c>
      <c r="B829" s="49">
        <v>249906</v>
      </c>
      <c r="C829" s="50" t="s">
        <v>122</v>
      </c>
      <c r="D829" s="50" t="s">
        <v>79</v>
      </c>
      <c r="E829" s="50" t="s">
        <v>74</v>
      </c>
      <c r="F829" s="39">
        <f>'Source Data'!O829</f>
        <v>1354879</v>
      </c>
      <c r="G829" s="39">
        <f>'Source Data'!U829</f>
        <v>1534064</v>
      </c>
      <c r="H829" s="39">
        <f>'Source Data'!AA829</f>
        <v>1654969</v>
      </c>
      <c r="I829" s="39">
        <f>'Source Data'!AG829</f>
        <v>1878946</v>
      </c>
      <c r="J829" s="39">
        <f>'Source Data'!AM829</f>
        <v>1923842</v>
      </c>
      <c r="K829" s="64">
        <f>'Source Data'!AS829</f>
        <v>1954967</v>
      </c>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row>
    <row r="830" spans="1:47" ht="20" customHeight="1">
      <c r="A830" s="48" t="s">
        <v>1127</v>
      </c>
      <c r="B830" s="49">
        <v>139909</v>
      </c>
      <c r="C830" s="50" t="s">
        <v>398</v>
      </c>
      <c r="D830" s="50" t="s">
        <v>79</v>
      </c>
      <c r="E830" s="50" t="s">
        <v>74</v>
      </c>
      <c r="F830" s="39">
        <f>'Source Data'!O830</f>
        <v>6205507</v>
      </c>
      <c r="G830" s="39">
        <f>'Source Data'!U830</f>
        <v>6128846</v>
      </c>
      <c r="H830" s="39">
        <f>'Source Data'!AA830</f>
        <v>6248719</v>
      </c>
      <c r="I830" s="39">
        <f>'Source Data'!AG830</f>
        <v>7047507</v>
      </c>
      <c r="J830" s="39">
        <f>'Source Data'!AM830</f>
        <v>8815024</v>
      </c>
      <c r="K830" s="64">
        <f>'Source Data'!AS830</f>
        <v>9186564</v>
      </c>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row>
    <row r="831" spans="1:47" ht="20" customHeight="1">
      <c r="A831" s="48" t="s">
        <v>1128</v>
      </c>
      <c r="B831" s="49">
        <v>101917</v>
      </c>
      <c r="C831" s="50" t="s">
        <v>76</v>
      </c>
      <c r="D831" s="50" t="s">
        <v>79</v>
      </c>
      <c r="E831" s="50" t="s">
        <v>74</v>
      </c>
      <c r="F831" s="39">
        <f>'Source Data'!O831</f>
        <v>88445442</v>
      </c>
      <c r="G831" s="39">
        <f>'Source Data'!U831</f>
        <v>92548026</v>
      </c>
      <c r="H831" s="39">
        <f>'Source Data'!AA831</f>
        <v>99571824</v>
      </c>
      <c r="I831" s="39">
        <f>'Source Data'!AG831</f>
        <v>108438608</v>
      </c>
      <c r="J831" s="39">
        <f>'Source Data'!AM831</f>
        <v>109141817</v>
      </c>
      <c r="K831" s="64">
        <f>'Source Data'!AS831</f>
        <v>113147498</v>
      </c>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row>
    <row r="832" spans="1:47" ht="20" customHeight="1">
      <c r="A832" s="48" t="s">
        <v>1129</v>
      </c>
      <c r="B832" s="49">
        <v>114801</v>
      </c>
      <c r="C832" s="50" t="s">
        <v>227</v>
      </c>
      <c r="D832" s="50" t="s">
        <v>71</v>
      </c>
      <c r="E832" s="50" t="s">
        <v>765</v>
      </c>
      <c r="F832" s="39">
        <f>'Source Data'!O832</f>
        <v>0</v>
      </c>
      <c r="G832" s="39">
        <f>'Source Data'!U832</f>
        <v>0</v>
      </c>
      <c r="H832" s="39">
        <f>'Source Data'!AA832</f>
        <v>0</v>
      </c>
      <c r="I832" s="39">
        <f>'Source Data'!AG832</f>
        <v>0</v>
      </c>
      <c r="J832" s="39">
        <f>'Source Data'!AM832</f>
        <v>0</v>
      </c>
      <c r="K832" s="64">
        <f>'Source Data'!AS832</f>
        <v>0</v>
      </c>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row>
    <row r="833" spans="1:47" ht="20" customHeight="1">
      <c r="A833" s="48" t="s">
        <v>1130</v>
      </c>
      <c r="B833" s="49">
        <v>63906</v>
      </c>
      <c r="C833" s="50" t="s">
        <v>1131</v>
      </c>
      <c r="D833" s="50" t="s">
        <v>79</v>
      </c>
      <c r="E833" s="50" t="s">
        <v>74</v>
      </c>
      <c r="F833" s="39">
        <f>'Source Data'!O833</f>
        <v>294412</v>
      </c>
      <c r="G833" s="39">
        <f>'Source Data'!U833</f>
        <v>311000</v>
      </c>
      <c r="H833" s="39">
        <f>'Source Data'!AA833</f>
        <v>374564</v>
      </c>
      <c r="I833" s="39">
        <f>'Source Data'!AG833</f>
        <v>446517</v>
      </c>
      <c r="J833" s="39">
        <f>'Source Data'!AM833</f>
        <v>341330</v>
      </c>
      <c r="K833" s="64">
        <f>'Source Data'!AS833</f>
        <v>369531</v>
      </c>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row>
    <row r="834" spans="1:47" ht="20" customHeight="1">
      <c r="A834" s="48" t="s">
        <v>1132</v>
      </c>
      <c r="B834" s="49">
        <v>13902</v>
      </c>
      <c r="C834" s="50" t="s">
        <v>206</v>
      </c>
      <c r="D834" s="50" t="s">
        <v>79</v>
      </c>
      <c r="E834" s="50" t="s">
        <v>74</v>
      </c>
      <c r="F834" s="39">
        <f>'Source Data'!O834</f>
        <v>727744</v>
      </c>
      <c r="G834" s="39">
        <f>'Source Data'!U834</f>
        <v>737663</v>
      </c>
      <c r="H834" s="39">
        <f>'Source Data'!AA834</f>
        <v>1026868</v>
      </c>
      <c r="I834" s="39">
        <f>'Source Data'!AG834</f>
        <v>1414433</v>
      </c>
      <c r="J834" s="39">
        <f>'Source Data'!AM834</f>
        <v>1723481</v>
      </c>
      <c r="K834" s="64">
        <f>'Source Data'!AS834</f>
        <v>1476329</v>
      </c>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row>
    <row r="835" spans="1:47" ht="20" customHeight="1">
      <c r="A835" s="48" t="s">
        <v>1133</v>
      </c>
      <c r="B835" s="49">
        <v>20908</v>
      </c>
      <c r="C835" s="50" t="s">
        <v>120</v>
      </c>
      <c r="D835" s="50" t="s">
        <v>79</v>
      </c>
      <c r="E835" s="50" t="s">
        <v>74</v>
      </c>
      <c r="F835" s="39">
        <f>'Source Data'!O835</f>
        <v>25400701</v>
      </c>
      <c r="G835" s="39">
        <f>'Source Data'!U835</f>
        <v>30322683</v>
      </c>
      <c r="H835" s="39">
        <f>'Source Data'!AA835</f>
        <v>29785897</v>
      </c>
      <c r="I835" s="39">
        <f>'Source Data'!AG835</f>
        <v>31024636</v>
      </c>
      <c r="J835" s="39">
        <f>'Source Data'!AM835</f>
        <v>32986567</v>
      </c>
      <c r="K835" s="64">
        <f>'Source Data'!AS835</f>
        <v>33769898</v>
      </c>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row>
    <row r="836" spans="1:47" ht="20" customHeight="1">
      <c r="A836" s="48" t="s">
        <v>1134</v>
      </c>
      <c r="B836" s="49">
        <v>82903</v>
      </c>
      <c r="C836" s="50" t="s">
        <v>530</v>
      </c>
      <c r="D836" s="50" t="s">
        <v>79</v>
      </c>
      <c r="E836" s="50" t="s">
        <v>74</v>
      </c>
      <c r="F836" s="39">
        <f>'Source Data'!O836</f>
        <v>3539044</v>
      </c>
      <c r="G836" s="39">
        <f>'Source Data'!U836</f>
        <v>3724859</v>
      </c>
      <c r="H836" s="39">
        <f>'Source Data'!AA836</f>
        <v>3810773</v>
      </c>
      <c r="I836" s="39">
        <f>'Source Data'!AG836</f>
        <v>3880561</v>
      </c>
      <c r="J836" s="39">
        <f>'Source Data'!AM836</f>
        <v>3819488</v>
      </c>
      <c r="K836" s="64">
        <f>'Source Data'!AS836</f>
        <v>3499491</v>
      </c>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row>
    <row r="837" spans="1:47" ht="20" customHeight="1">
      <c r="A837" s="48" t="s">
        <v>1135</v>
      </c>
      <c r="B837" s="49">
        <v>184908</v>
      </c>
      <c r="C837" s="50" t="s">
        <v>106</v>
      </c>
      <c r="D837" s="50" t="s">
        <v>79</v>
      </c>
      <c r="E837" s="50" t="s">
        <v>74</v>
      </c>
      <c r="F837" s="39">
        <f>'Source Data'!O837</f>
        <v>2009399</v>
      </c>
      <c r="G837" s="39">
        <f>'Source Data'!U837</f>
        <v>1954395</v>
      </c>
      <c r="H837" s="39">
        <f>'Source Data'!AA837</f>
        <v>2312203</v>
      </c>
      <c r="I837" s="39">
        <f>'Source Data'!AG837</f>
        <v>2510327</v>
      </c>
      <c r="J837" s="39">
        <f>'Source Data'!AM837</f>
        <v>3038032</v>
      </c>
      <c r="K837" s="64">
        <f>'Source Data'!AS837</f>
        <v>3214125</v>
      </c>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row>
    <row r="838" spans="1:47" ht="20" customHeight="1">
      <c r="A838" s="48" t="s">
        <v>1136</v>
      </c>
      <c r="B838" s="49">
        <v>195901</v>
      </c>
      <c r="C838" s="50" t="s">
        <v>187</v>
      </c>
      <c r="D838" s="50" t="s">
        <v>79</v>
      </c>
      <c r="E838" s="50" t="s">
        <v>74</v>
      </c>
      <c r="F838" s="39">
        <f>'Source Data'!O838</f>
        <v>7283358</v>
      </c>
      <c r="G838" s="39">
        <f>'Source Data'!U838</f>
        <v>6762158</v>
      </c>
      <c r="H838" s="39">
        <f>'Source Data'!AA838</f>
        <v>7510341</v>
      </c>
      <c r="I838" s="39">
        <f>'Source Data'!AG838</f>
        <v>10628987</v>
      </c>
      <c r="J838" s="39">
        <f>'Source Data'!AM838</f>
        <v>12597097</v>
      </c>
      <c r="K838" s="64">
        <f>'Source Data'!AS838</f>
        <v>15943008</v>
      </c>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row>
    <row r="839" spans="1:47" ht="20" customHeight="1">
      <c r="A839" s="48" t="s">
        <v>1137</v>
      </c>
      <c r="B839" s="49">
        <v>57802</v>
      </c>
      <c r="C839" s="50" t="s">
        <v>70</v>
      </c>
      <c r="D839" s="50" t="s">
        <v>71</v>
      </c>
      <c r="E839" s="50" t="s">
        <v>74</v>
      </c>
      <c r="F839" s="39">
        <f>'Source Data'!O839</f>
        <v>851181</v>
      </c>
      <c r="G839" s="39">
        <f>'Source Data'!U839</f>
        <v>790734</v>
      </c>
      <c r="H839" s="39">
        <f>'Source Data'!AA839</f>
        <v>927313</v>
      </c>
      <c r="I839" s="39">
        <f>'Source Data'!AG839</f>
        <v>724417</v>
      </c>
      <c r="J839" s="39">
        <f>'Source Data'!AM839</f>
        <v>660937</v>
      </c>
      <c r="K839" s="64">
        <f>'Source Data'!AS839</f>
        <v>532314</v>
      </c>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row>
    <row r="840" spans="1:47" ht="20" customHeight="1">
      <c r="A840" s="48" t="s">
        <v>1138</v>
      </c>
      <c r="B840" s="49">
        <v>109914</v>
      </c>
      <c r="C840" s="50" t="s">
        <v>78</v>
      </c>
      <c r="D840" s="50" t="s">
        <v>79</v>
      </c>
      <c r="E840" s="50" t="s">
        <v>74</v>
      </c>
      <c r="F840" s="39">
        <f>'Source Data'!O840</f>
        <v>279456</v>
      </c>
      <c r="G840" s="39">
        <f>'Source Data'!U840</f>
        <v>315678</v>
      </c>
      <c r="H840" s="39">
        <f>'Source Data'!AA840</f>
        <v>328835</v>
      </c>
      <c r="I840" s="39">
        <f>'Source Data'!AG840</f>
        <v>332329</v>
      </c>
      <c r="J840" s="39">
        <f>'Source Data'!AM840</f>
        <v>330101</v>
      </c>
      <c r="K840" s="64">
        <f>'Source Data'!AS840</f>
        <v>442446</v>
      </c>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row>
    <row r="841" spans="1:47" ht="20" customHeight="1">
      <c r="A841" s="48" t="s">
        <v>1139</v>
      </c>
      <c r="B841" s="49">
        <v>119903</v>
      </c>
      <c r="C841" s="50" t="s">
        <v>312</v>
      </c>
      <c r="D841" s="50" t="s">
        <v>79</v>
      </c>
      <c r="E841" s="50" t="s">
        <v>74</v>
      </c>
      <c r="F841" s="39">
        <f>'Source Data'!O841</f>
        <v>522425</v>
      </c>
      <c r="G841" s="39">
        <f>'Source Data'!U841</f>
        <v>563805</v>
      </c>
      <c r="H841" s="39">
        <f>'Source Data'!AA841</f>
        <v>561946</v>
      </c>
      <c r="I841" s="39">
        <f>'Source Data'!AG841</f>
        <v>570051</v>
      </c>
      <c r="J841" s="39">
        <f>'Source Data'!AM841</f>
        <v>595586</v>
      </c>
      <c r="K841" s="64">
        <f>'Source Data'!AS841</f>
        <v>606203</v>
      </c>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row>
    <row r="842" spans="1:47" ht="20" customHeight="1">
      <c r="A842" s="48" t="s">
        <v>1140</v>
      </c>
      <c r="B842" s="49">
        <v>179901</v>
      </c>
      <c r="C842" s="50" t="s">
        <v>1141</v>
      </c>
      <c r="D842" s="50" t="s">
        <v>79</v>
      </c>
      <c r="E842" s="50" t="s">
        <v>74</v>
      </c>
      <c r="F842" s="39">
        <f>'Source Data'!O842</f>
        <v>2622449</v>
      </c>
      <c r="G842" s="39">
        <f>'Source Data'!U842</f>
        <v>2844499</v>
      </c>
      <c r="H842" s="39">
        <f>'Source Data'!AA842</f>
        <v>2740185</v>
      </c>
      <c r="I842" s="39">
        <f>'Source Data'!AG842</f>
        <v>2853829</v>
      </c>
      <c r="J842" s="39">
        <f>'Source Data'!AM842</f>
        <v>3044386</v>
      </c>
      <c r="K842" s="64">
        <f>'Source Data'!AS842</f>
        <v>2960763</v>
      </c>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row>
    <row r="843" spans="1:47" ht="20" customHeight="1">
      <c r="A843" s="48" t="s">
        <v>1142</v>
      </c>
      <c r="B843" s="49">
        <v>95904</v>
      </c>
      <c r="C843" s="50" t="s">
        <v>81</v>
      </c>
      <c r="D843" s="50" t="s">
        <v>79</v>
      </c>
      <c r="E843" s="50" t="s">
        <v>74</v>
      </c>
      <c r="F843" s="39">
        <f>'Source Data'!O843</f>
        <v>537530</v>
      </c>
      <c r="G843" s="39">
        <f>'Source Data'!U843</f>
        <v>551433</v>
      </c>
      <c r="H843" s="39">
        <f>'Source Data'!AA843</f>
        <v>685297</v>
      </c>
      <c r="I843" s="39">
        <f>'Source Data'!AG843</f>
        <v>714771</v>
      </c>
      <c r="J843" s="39">
        <f>'Source Data'!AM843</f>
        <v>819357</v>
      </c>
      <c r="K843" s="64">
        <f>'Source Data'!AS843</f>
        <v>794947</v>
      </c>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row>
    <row r="844" spans="1:47" ht="20" customHeight="1">
      <c r="A844" s="48" t="s">
        <v>1143</v>
      </c>
      <c r="B844" s="49">
        <v>39903</v>
      </c>
      <c r="C844" s="50" t="s">
        <v>208</v>
      </c>
      <c r="D844" s="50" t="s">
        <v>79</v>
      </c>
      <c r="E844" s="50" t="s">
        <v>74</v>
      </c>
      <c r="F844" s="39">
        <f>'Source Data'!O844</f>
        <v>822657</v>
      </c>
      <c r="G844" s="39">
        <f>'Source Data'!U844</f>
        <v>908545</v>
      </c>
      <c r="H844" s="39">
        <f>'Source Data'!AA844</f>
        <v>969641</v>
      </c>
      <c r="I844" s="39">
        <f>'Source Data'!AG844</f>
        <v>1007486</v>
      </c>
      <c r="J844" s="39">
        <f>'Source Data'!AM844</f>
        <v>1099293</v>
      </c>
      <c r="K844" s="64">
        <f>'Source Data'!AS844</f>
        <v>1176561</v>
      </c>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row>
    <row r="845" spans="1:47" ht="20" customHeight="1">
      <c r="A845" s="48" t="s">
        <v>1144</v>
      </c>
      <c r="B845" s="49">
        <v>13903</v>
      </c>
      <c r="C845" s="50" t="s">
        <v>206</v>
      </c>
      <c r="D845" s="50" t="s">
        <v>79</v>
      </c>
      <c r="E845" s="50" t="s">
        <v>74</v>
      </c>
      <c r="F845" s="39">
        <f>'Source Data'!O845</f>
        <v>1099276</v>
      </c>
      <c r="G845" s="39">
        <f>'Source Data'!U845</f>
        <v>1163101</v>
      </c>
      <c r="H845" s="39">
        <f>'Source Data'!AA845</f>
        <v>1276570</v>
      </c>
      <c r="I845" s="39">
        <f>'Source Data'!AG845</f>
        <v>1377892</v>
      </c>
      <c r="J845" s="39">
        <f>'Source Data'!AM845</f>
        <v>1439843</v>
      </c>
      <c r="K845" s="64">
        <f>'Source Data'!AS845</f>
        <v>1649842</v>
      </c>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row>
    <row r="846" spans="1:47" ht="20" customHeight="1">
      <c r="A846" s="48" t="s">
        <v>1145</v>
      </c>
      <c r="B846" s="49">
        <v>172905</v>
      </c>
      <c r="C846" s="50" t="s">
        <v>498</v>
      </c>
      <c r="D846" s="50" t="s">
        <v>79</v>
      </c>
      <c r="E846" s="50" t="s">
        <v>74</v>
      </c>
      <c r="F846" s="39">
        <f>'Source Data'!O846</f>
        <v>1298615</v>
      </c>
      <c r="G846" s="39">
        <f>'Source Data'!U846</f>
        <v>1369692</v>
      </c>
      <c r="H846" s="39">
        <f>'Source Data'!AA846</f>
        <v>1546194</v>
      </c>
      <c r="I846" s="39">
        <f>'Source Data'!AG846</f>
        <v>1714994</v>
      </c>
      <c r="J846" s="39">
        <f>'Source Data'!AM846</f>
        <v>1821713</v>
      </c>
      <c r="K846" s="64">
        <f>'Source Data'!AS846</f>
        <v>1820972</v>
      </c>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row>
    <row r="847" spans="1:47" ht="20" customHeight="1">
      <c r="A847" s="48" t="s">
        <v>1146</v>
      </c>
      <c r="B847" s="49">
        <v>227904</v>
      </c>
      <c r="C847" s="50" t="s">
        <v>168</v>
      </c>
      <c r="D847" s="50" t="s">
        <v>79</v>
      </c>
      <c r="E847" s="50" t="s">
        <v>74</v>
      </c>
      <c r="F847" s="39">
        <f>'Source Data'!O847</f>
        <v>39394972</v>
      </c>
      <c r="G847" s="39">
        <f>'Source Data'!U847</f>
        <v>39378207</v>
      </c>
      <c r="H847" s="39">
        <f>'Source Data'!AA847</f>
        <v>39084806</v>
      </c>
      <c r="I847" s="39">
        <f>'Source Data'!AG847</f>
        <v>39942525</v>
      </c>
      <c r="J847" s="39">
        <f>'Source Data'!AM847</f>
        <v>43284347</v>
      </c>
      <c r="K847" s="64">
        <f>'Source Data'!AS847</f>
        <v>46982737</v>
      </c>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row>
    <row r="848" spans="1:47" ht="20" customHeight="1">
      <c r="A848" s="48" t="s">
        <v>1147</v>
      </c>
      <c r="B848" s="49">
        <v>108909</v>
      </c>
      <c r="C848" s="50" t="s">
        <v>291</v>
      </c>
      <c r="D848" s="50" t="s">
        <v>79</v>
      </c>
      <c r="E848" s="50" t="s">
        <v>74</v>
      </c>
      <c r="F848" s="39">
        <f>'Source Data'!O848</f>
        <v>77931898</v>
      </c>
      <c r="G848" s="39">
        <f>'Source Data'!U848</f>
        <v>75375849</v>
      </c>
      <c r="H848" s="39">
        <f>'Source Data'!AA848</f>
        <v>82355771</v>
      </c>
      <c r="I848" s="39">
        <f>'Source Data'!AG848</f>
        <v>88512593</v>
      </c>
      <c r="J848" s="39">
        <f>'Source Data'!AM848</f>
        <v>94513330</v>
      </c>
      <c r="K848" s="64">
        <f>'Source Data'!AS848</f>
        <v>94760082</v>
      </c>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row>
    <row r="849" spans="1:47" ht="20" customHeight="1">
      <c r="A849" s="48" t="s">
        <v>1148</v>
      </c>
      <c r="B849" s="49">
        <v>61903</v>
      </c>
      <c r="C849" s="50" t="s">
        <v>152</v>
      </c>
      <c r="D849" s="50" t="s">
        <v>79</v>
      </c>
      <c r="E849" s="50" t="s">
        <v>74</v>
      </c>
      <c r="F849" s="39">
        <f>'Source Data'!O849</f>
        <v>2159430</v>
      </c>
      <c r="G849" s="39">
        <f>'Source Data'!U849</f>
        <v>2454488</v>
      </c>
      <c r="H849" s="39">
        <f>'Source Data'!AA849</f>
        <v>2452105</v>
      </c>
      <c r="I849" s="39">
        <f>'Source Data'!AG849</f>
        <v>3269807</v>
      </c>
      <c r="J849" s="39">
        <f>'Source Data'!AM849</f>
        <v>3884152</v>
      </c>
      <c r="K849" s="64">
        <f>'Source Data'!AS849</f>
        <v>3388826</v>
      </c>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row>
    <row r="850" spans="1:47" ht="20" customHeight="1">
      <c r="A850" s="48" t="s">
        <v>1149</v>
      </c>
      <c r="B850" s="49">
        <v>92904</v>
      </c>
      <c r="C850" s="50" t="s">
        <v>561</v>
      </c>
      <c r="D850" s="50" t="s">
        <v>79</v>
      </c>
      <c r="E850" s="50" t="s">
        <v>74</v>
      </c>
      <c r="F850" s="39">
        <f>'Source Data'!O850</f>
        <v>5983377</v>
      </c>
      <c r="G850" s="39">
        <f>'Source Data'!U850</f>
        <v>6067589</v>
      </c>
      <c r="H850" s="39">
        <f>'Source Data'!AA850</f>
        <v>6657848</v>
      </c>
      <c r="I850" s="39">
        <f>'Source Data'!AG850</f>
        <v>7500488</v>
      </c>
      <c r="J850" s="39">
        <f>'Source Data'!AM850</f>
        <v>7582619</v>
      </c>
      <c r="K850" s="64">
        <f>'Source Data'!AS850</f>
        <v>7855503</v>
      </c>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row>
    <row r="851" spans="1:47" ht="20" customHeight="1">
      <c r="A851" s="48" t="s">
        <v>1150</v>
      </c>
      <c r="B851" s="49">
        <v>3801</v>
      </c>
      <c r="C851" s="50" t="s">
        <v>374</v>
      </c>
      <c r="D851" s="50" t="s">
        <v>71</v>
      </c>
      <c r="E851" s="50" t="s">
        <v>74</v>
      </c>
      <c r="F851" s="39">
        <f>'Source Data'!O851</f>
        <v>1068587</v>
      </c>
      <c r="G851" s="39">
        <f>'Source Data'!U851</f>
        <v>1210856</v>
      </c>
      <c r="H851" s="39">
        <f>'Source Data'!AA851</f>
        <v>1343038</v>
      </c>
      <c r="I851" s="39">
        <f>'Source Data'!AG851</f>
        <v>1489513</v>
      </c>
      <c r="J851" s="39">
        <f>'Source Data'!AM851</f>
        <v>1571484</v>
      </c>
      <c r="K851" s="64">
        <f>'Source Data'!AS851</f>
        <v>1761869</v>
      </c>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row>
    <row r="852" spans="1:47" ht="20" customHeight="1">
      <c r="A852" s="48" t="s">
        <v>1151</v>
      </c>
      <c r="B852" s="49">
        <v>57850</v>
      </c>
      <c r="C852" s="50" t="s">
        <v>70</v>
      </c>
      <c r="D852" s="50" t="s">
        <v>71</v>
      </c>
      <c r="E852" s="50" t="s">
        <v>74</v>
      </c>
      <c r="F852" s="39">
        <f>'Source Data'!O852</f>
        <v>1182362</v>
      </c>
      <c r="G852" s="39">
        <f>'Source Data'!U852</f>
        <v>1858491</v>
      </c>
      <c r="H852" s="39">
        <f>'Source Data'!AA852</f>
        <v>2990639</v>
      </c>
      <c r="I852" s="39">
        <f>'Source Data'!AG852</f>
        <v>2541970</v>
      </c>
      <c r="J852" s="39">
        <f>'Source Data'!AM852</f>
        <v>2735004</v>
      </c>
      <c r="K852" s="64">
        <f>'Source Data'!AS852</f>
        <v>2731820</v>
      </c>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row>
    <row r="853" spans="1:47" ht="20" customHeight="1">
      <c r="A853" s="48" t="s">
        <v>1152</v>
      </c>
      <c r="B853" s="49">
        <v>32902</v>
      </c>
      <c r="C853" s="50" t="s">
        <v>1153</v>
      </c>
      <c r="D853" s="50" t="s">
        <v>79</v>
      </c>
      <c r="E853" s="50" t="s">
        <v>74</v>
      </c>
      <c r="F853" s="39">
        <f>'Source Data'!O853</f>
        <v>3314050</v>
      </c>
      <c r="G853" s="39">
        <f>'Source Data'!U853</f>
        <v>3558770</v>
      </c>
      <c r="H853" s="39">
        <f>'Source Data'!AA853</f>
        <v>3959809</v>
      </c>
      <c r="I853" s="39">
        <f>'Source Data'!AG853</f>
        <v>4185288</v>
      </c>
      <c r="J853" s="39">
        <f>'Source Data'!AM853</f>
        <v>4202046</v>
      </c>
      <c r="K853" s="64">
        <f>'Source Data'!AS853</f>
        <v>4855899</v>
      </c>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row>
    <row r="854" spans="1:47" ht="20" customHeight="1">
      <c r="A854" s="48" t="s">
        <v>1154</v>
      </c>
      <c r="B854" s="49">
        <v>251902</v>
      </c>
      <c r="C854" s="50" t="s">
        <v>519</v>
      </c>
      <c r="D854" s="50" t="s">
        <v>79</v>
      </c>
      <c r="E854" s="50" t="s">
        <v>74</v>
      </c>
      <c r="F854" s="39">
        <f>'Source Data'!O854</f>
        <v>1068672</v>
      </c>
      <c r="G854" s="39">
        <f>'Source Data'!U854</f>
        <v>1050933</v>
      </c>
      <c r="H854" s="39">
        <f>'Source Data'!AA854</f>
        <v>1293137</v>
      </c>
      <c r="I854" s="39">
        <f>'Source Data'!AG854</f>
        <v>1357920</v>
      </c>
      <c r="J854" s="39">
        <f>'Source Data'!AM854</f>
        <v>1741813</v>
      </c>
      <c r="K854" s="64">
        <f>'Source Data'!AS854</f>
        <v>1753117</v>
      </c>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row>
    <row r="855" spans="1:47" ht="20" customHeight="1">
      <c r="A855" s="48" t="s">
        <v>1155</v>
      </c>
      <c r="B855" s="49">
        <v>95905</v>
      </c>
      <c r="C855" s="50" t="s">
        <v>81</v>
      </c>
      <c r="D855" s="50" t="s">
        <v>79</v>
      </c>
      <c r="E855" s="50" t="s">
        <v>74</v>
      </c>
      <c r="F855" s="39">
        <f>'Source Data'!O855</f>
        <v>6997312</v>
      </c>
      <c r="G855" s="39">
        <f>'Source Data'!U855</f>
        <v>7839699</v>
      </c>
      <c r="H855" s="39">
        <f>'Source Data'!AA855</f>
        <v>9083617</v>
      </c>
      <c r="I855" s="39">
        <f>'Source Data'!AG855</f>
        <v>9900421</v>
      </c>
      <c r="J855" s="39">
        <f>'Source Data'!AM855</f>
        <v>9950476</v>
      </c>
      <c r="K855" s="64">
        <f>'Source Data'!AS855</f>
        <v>10103507</v>
      </c>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row>
    <row r="856" spans="1:47" ht="20" customHeight="1">
      <c r="A856" s="48" t="s">
        <v>1156</v>
      </c>
      <c r="B856" s="49">
        <v>43910</v>
      </c>
      <c r="C856" s="50" t="s">
        <v>112</v>
      </c>
      <c r="D856" s="50" t="s">
        <v>79</v>
      </c>
      <c r="E856" s="50" t="s">
        <v>74</v>
      </c>
      <c r="F856" s="39">
        <f>'Source Data'!O856</f>
        <v>68143297</v>
      </c>
      <c r="G856" s="39">
        <f>'Source Data'!U856</f>
        <v>66297622</v>
      </c>
      <c r="H856" s="39">
        <f>'Source Data'!AA856</f>
        <v>72899936</v>
      </c>
      <c r="I856" s="39">
        <f>'Source Data'!AG856</f>
        <v>76096350</v>
      </c>
      <c r="J856" s="39">
        <f>'Source Data'!AM856</f>
        <v>82974496</v>
      </c>
      <c r="K856" s="64">
        <f>'Source Data'!AS856</f>
        <v>88686830</v>
      </c>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row>
    <row r="857" spans="1:47" ht="20" customHeight="1">
      <c r="A857" s="48" t="s">
        <v>1157</v>
      </c>
      <c r="B857" s="49">
        <v>19912</v>
      </c>
      <c r="C857" s="50" t="s">
        <v>512</v>
      </c>
      <c r="D857" s="50" t="s">
        <v>79</v>
      </c>
      <c r="E857" s="50" t="s">
        <v>74</v>
      </c>
      <c r="F857" s="39">
        <f>'Source Data'!O857</f>
        <v>2019897</v>
      </c>
      <c r="G857" s="39">
        <f>'Source Data'!U857</f>
        <v>2178588</v>
      </c>
      <c r="H857" s="39">
        <f>'Source Data'!AA857</f>
        <v>2451897</v>
      </c>
      <c r="I857" s="39">
        <f>'Source Data'!AG857</f>
        <v>2451905</v>
      </c>
      <c r="J857" s="39">
        <f>'Source Data'!AM857</f>
        <v>2834304</v>
      </c>
      <c r="K857" s="64">
        <f>'Source Data'!AS857</f>
        <v>2886604</v>
      </c>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row>
    <row r="858" spans="1:47" ht="20" customHeight="1">
      <c r="A858" s="48" t="s">
        <v>1158</v>
      </c>
      <c r="B858" s="49">
        <v>7905</v>
      </c>
      <c r="C858" s="50" t="s">
        <v>383</v>
      </c>
      <c r="D858" s="50" t="s">
        <v>79</v>
      </c>
      <c r="E858" s="50" t="s">
        <v>74</v>
      </c>
      <c r="F858" s="39">
        <f>'Source Data'!O858</f>
        <v>4973521</v>
      </c>
      <c r="G858" s="39">
        <f>'Source Data'!U858</f>
        <v>5738347</v>
      </c>
      <c r="H858" s="39">
        <f>'Source Data'!AA858</f>
        <v>6426534</v>
      </c>
      <c r="I858" s="39">
        <f>'Source Data'!AG858</f>
        <v>7103914</v>
      </c>
      <c r="J858" s="39">
        <f>'Source Data'!AM858</f>
        <v>7348225</v>
      </c>
      <c r="K858" s="64">
        <f>'Source Data'!AS858</f>
        <v>7532205</v>
      </c>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row>
    <row r="859" spans="1:47" ht="20" customHeight="1">
      <c r="A859" s="48" t="s">
        <v>1159</v>
      </c>
      <c r="B859" s="49">
        <v>117904</v>
      </c>
      <c r="C859" s="50" t="s">
        <v>262</v>
      </c>
      <c r="D859" s="50" t="s">
        <v>79</v>
      </c>
      <c r="E859" s="50" t="s">
        <v>74</v>
      </c>
      <c r="F859" s="39">
        <f>'Source Data'!O859</f>
        <v>1491364</v>
      </c>
      <c r="G859" s="39">
        <f>'Source Data'!U859</f>
        <v>1470016</v>
      </c>
      <c r="H859" s="39">
        <f>'Source Data'!AA859</f>
        <v>1553015</v>
      </c>
      <c r="I859" s="39">
        <f>'Source Data'!AG859</f>
        <v>1476219</v>
      </c>
      <c r="J859" s="39">
        <f>'Source Data'!AM859</f>
        <v>1478785</v>
      </c>
      <c r="K859" s="64">
        <f>'Source Data'!AS859</f>
        <v>1667507</v>
      </c>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row>
    <row r="860" spans="1:47" ht="20" customHeight="1">
      <c r="A860" s="48" t="s">
        <v>1160</v>
      </c>
      <c r="B860" s="49">
        <v>31909</v>
      </c>
      <c r="C860" s="50" t="s">
        <v>307</v>
      </c>
      <c r="D860" s="50" t="s">
        <v>79</v>
      </c>
      <c r="E860" s="50" t="s">
        <v>74</v>
      </c>
      <c r="F860" s="39">
        <f>'Source Data'!O860</f>
        <v>3798448</v>
      </c>
      <c r="G860" s="39">
        <f>'Source Data'!U860</f>
        <v>4317734</v>
      </c>
      <c r="H860" s="39">
        <f>'Source Data'!AA860</f>
        <v>4756269</v>
      </c>
      <c r="I860" s="39">
        <f>'Source Data'!AG860</f>
        <v>5380283</v>
      </c>
      <c r="J860" s="39">
        <f>'Source Data'!AM860</f>
        <v>6762523</v>
      </c>
      <c r="K860" s="64">
        <f>'Source Data'!AS860</f>
        <v>6436084</v>
      </c>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row>
    <row r="861" spans="1:47" ht="20" customHeight="1">
      <c r="A861" s="48" t="s">
        <v>1161</v>
      </c>
      <c r="B861" s="49">
        <v>61906</v>
      </c>
      <c r="C861" s="50" t="s">
        <v>152</v>
      </c>
      <c r="D861" s="50" t="s">
        <v>79</v>
      </c>
      <c r="E861" s="50" t="s">
        <v>74</v>
      </c>
      <c r="F861" s="39">
        <f>'Source Data'!O861</f>
        <v>2350545</v>
      </c>
      <c r="G861" s="39">
        <f>'Source Data'!U861</f>
        <v>2637967</v>
      </c>
      <c r="H861" s="39">
        <f>'Source Data'!AA861</f>
        <v>2854577</v>
      </c>
      <c r="I861" s="39">
        <f>'Source Data'!AG861</f>
        <v>2866279</v>
      </c>
      <c r="J861" s="39">
        <f>'Source Data'!AM861</f>
        <v>3077609</v>
      </c>
      <c r="K861" s="64">
        <f>'Source Data'!AS861</f>
        <v>3340240</v>
      </c>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row>
    <row r="862" spans="1:47" ht="20" customHeight="1">
      <c r="A862" s="48" t="s">
        <v>1162</v>
      </c>
      <c r="B862" s="49">
        <v>184901</v>
      </c>
      <c r="C862" s="50" t="s">
        <v>106</v>
      </c>
      <c r="D862" s="50" t="s">
        <v>79</v>
      </c>
      <c r="E862" s="50" t="s">
        <v>74</v>
      </c>
      <c r="F862" s="39">
        <f>'Source Data'!O862</f>
        <v>864064</v>
      </c>
      <c r="G862" s="39">
        <f>'Source Data'!U862</f>
        <v>989946</v>
      </c>
      <c r="H862" s="39">
        <f>'Source Data'!AA862</f>
        <v>1189733</v>
      </c>
      <c r="I862" s="39">
        <f>'Source Data'!AG862</f>
        <v>1217095</v>
      </c>
      <c r="J862" s="39">
        <f>'Source Data'!AM862</f>
        <v>1363232</v>
      </c>
      <c r="K862" s="64">
        <f>'Source Data'!AS862</f>
        <v>1485551</v>
      </c>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row>
    <row r="863" spans="1:47" ht="20" customHeight="1">
      <c r="A863" s="48" t="s">
        <v>1163</v>
      </c>
      <c r="B863" s="49">
        <v>15801</v>
      </c>
      <c r="C863" s="50" t="s">
        <v>99</v>
      </c>
      <c r="D863" s="50" t="s">
        <v>71</v>
      </c>
      <c r="E863" s="50" t="s">
        <v>74</v>
      </c>
      <c r="F863" s="39">
        <f>'Source Data'!O863</f>
        <v>512233</v>
      </c>
      <c r="G863" s="39">
        <f>'Source Data'!U863</f>
        <v>656143</v>
      </c>
      <c r="H863" s="39">
        <f>'Source Data'!AA863</f>
        <v>564036</v>
      </c>
      <c r="I863" s="39">
        <f>'Source Data'!AG863</f>
        <v>403944</v>
      </c>
      <c r="J863" s="39">
        <f>'Source Data'!AM863</f>
        <v>440762</v>
      </c>
      <c r="K863" s="64">
        <f>'Source Data'!AS863</f>
        <v>390436</v>
      </c>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row>
    <row r="864" spans="1:47" ht="20" customHeight="1">
      <c r="A864" s="48" t="s">
        <v>1164</v>
      </c>
      <c r="B864" s="49">
        <v>178908</v>
      </c>
      <c r="C864" s="50" t="s">
        <v>97</v>
      </c>
      <c r="D864" s="50" t="s">
        <v>79</v>
      </c>
      <c r="E864" s="50" t="s">
        <v>74</v>
      </c>
      <c r="F864" s="39">
        <f>'Source Data'!O864</f>
        <v>1461555</v>
      </c>
      <c r="G864" s="39">
        <f>'Source Data'!U864</f>
        <v>1548838</v>
      </c>
      <c r="H864" s="39">
        <f>'Source Data'!AA864</f>
        <v>1663470</v>
      </c>
      <c r="I864" s="39">
        <f>'Source Data'!AG864</f>
        <v>2040715</v>
      </c>
      <c r="J864" s="39">
        <f>'Source Data'!AM864</f>
        <v>2474657</v>
      </c>
      <c r="K864" s="64">
        <f>'Source Data'!AS864</f>
        <v>2558493</v>
      </c>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row>
    <row r="865" spans="1:47" ht="20" customHeight="1">
      <c r="A865" s="48" t="s">
        <v>1165</v>
      </c>
      <c r="B865" s="49">
        <v>123907</v>
      </c>
      <c r="C865" s="50" t="s">
        <v>202</v>
      </c>
      <c r="D865" s="50" t="s">
        <v>79</v>
      </c>
      <c r="E865" s="50" t="s">
        <v>74</v>
      </c>
      <c r="F865" s="39">
        <f>'Source Data'!O865</f>
        <v>20525166</v>
      </c>
      <c r="G865" s="39">
        <f>'Source Data'!U865</f>
        <v>21487288</v>
      </c>
      <c r="H865" s="39">
        <f>'Source Data'!AA865</f>
        <v>23809322</v>
      </c>
      <c r="I865" s="39">
        <f>'Source Data'!AG865</f>
        <v>25126390</v>
      </c>
      <c r="J865" s="39">
        <f>'Source Data'!AM865</f>
        <v>26976049</v>
      </c>
      <c r="K865" s="64">
        <f>'Source Data'!AS865</f>
        <v>27225953</v>
      </c>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row>
    <row r="866" spans="1:47" ht="20" customHeight="1">
      <c r="A866" s="48" t="s">
        <v>1166</v>
      </c>
      <c r="B866" s="49">
        <v>123908</v>
      </c>
      <c r="C866" s="50" t="s">
        <v>202</v>
      </c>
      <c r="D866" s="50" t="s">
        <v>79</v>
      </c>
      <c r="E866" s="50" t="s">
        <v>74</v>
      </c>
      <c r="F866" s="39">
        <f>'Source Data'!O866</f>
        <v>8680975</v>
      </c>
      <c r="G866" s="39">
        <f>'Source Data'!U866</f>
        <v>9268219</v>
      </c>
      <c r="H866" s="39">
        <f>'Source Data'!AA866</f>
        <v>10938860</v>
      </c>
      <c r="I866" s="39">
        <f>'Source Data'!AG866</f>
        <v>11706576</v>
      </c>
      <c r="J866" s="39">
        <f>'Source Data'!AM866</f>
        <v>12070936</v>
      </c>
      <c r="K866" s="64">
        <f>'Source Data'!AS866</f>
        <v>11926635</v>
      </c>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row>
    <row r="867" spans="1:47" ht="20" customHeight="1">
      <c r="A867" s="48" t="s">
        <v>1167</v>
      </c>
      <c r="B867" s="49">
        <v>15814</v>
      </c>
      <c r="C867" s="50" t="s">
        <v>99</v>
      </c>
      <c r="D867" s="50" t="s">
        <v>71</v>
      </c>
      <c r="E867" s="50" t="s">
        <v>74</v>
      </c>
      <c r="F867" s="39">
        <f>'Source Data'!O867</f>
        <v>236380</v>
      </c>
      <c r="G867" s="39">
        <f>'Source Data'!U867</f>
        <v>241275</v>
      </c>
      <c r="H867" s="39">
        <f>'Source Data'!AA867</f>
        <v>279340</v>
      </c>
      <c r="I867" s="39">
        <f>'Source Data'!AG867</f>
        <v>259533</v>
      </c>
      <c r="J867" s="39">
        <f>'Source Data'!AM867</f>
        <v>208806</v>
      </c>
      <c r="K867" s="64">
        <f>'Source Data'!AS867</f>
        <v>213735</v>
      </c>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row>
    <row r="868" spans="1:47" ht="20" customHeight="1">
      <c r="A868" s="48" t="s">
        <v>1168</v>
      </c>
      <c r="B868" s="49">
        <v>85902</v>
      </c>
      <c r="C868" s="50" t="s">
        <v>1169</v>
      </c>
      <c r="D868" s="50" t="s">
        <v>79</v>
      </c>
      <c r="E868" s="50" t="s">
        <v>74</v>
      </c>
      <c r="F868" s="39">
        <f>'Source Data'!O868</f>
        <v>1344988</v>
      </c>
      <c r="G868" s="39">
        <f>'Source Data'!U868</f>
        <v>1413645</v>
      </c>
      <c r="H868" s="39">
        <f>'Source Data'!AA868</f>
        <v>1542889</v>
      </c>
      <c r="I868" s="39">
        <f>'Source Data'!AG868</f>
        <v>1582322</v>
      </c>
      <c r="J868" s="39">
        <f>'Source Data'!AM868</f>
        <v>1557075</v>
      </c>
      <c r="K868" s="64">
        <f>'Source Data'!AS868</f>
        <v>1667915</v>
      </c>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row>
    <row r="869" spans="1:47" ht="20" customHeight="1">
      <c r="A869" s="48" t="s">
        <v>1170</v>
      </c>
      <c r="B869" s="49">
        <v>7906</v>
      </c>
      <c r="C869" s="50" t="s">
        <v>383</v>
      </c>
      <c r="D869" s="50" t="s">
        <v>79</v>
      </c>
      <c r="E869" s="50" t="s">
        <v>74</v>
      </c>
      <c r="F869" s="39">
        <f>'Source Data'!O869</f>
        <v>2151394</v>
      </c>
      <c r="G869" s="39">
        <f>'Source Data'!U869</f>
        <v>2269845</v>
      </c>
      <c r="H869" s="39">
        <f>'Source Data'!AA869</f>
        <v>2527659</v>
      </c>
      <c r="I869" s="39">
        <f>'Source Data'!AG869</f>
        <v>2945438</v>
      </c>
      <c r="J869" s="39">
        <f>'Source Data'!AM869</f>
        <v>3171735</v>
      </c>
      <c r="K869" s="64">
        <f>'Source Data'!AS869</f>
        <v>3360198</v>
      </c>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row>
    <row r="870" spans="1:47" ht="20" customHeight="1">
      <c r="A870" s="48" t="s">
        <v>1171</v>
      </c>
      <c r="B870" s="49">
        <v>247904</v>
      </c>
      <c r="C870" s="50" t="s">
        <v>617</v>
      </c>
      <c r="D870" s="50" t="s">
        <v>79</v>
      </c>
      <c r="E870" s="50" t="s">
        <v>74</v>
      </c>
      <c r="F870" s="39">
        <f>'Source Data'!O870</f>
        <v>1262290</v>
      </c>
      <c r="G870" s="39">
        <f>'Source Data'!U870</f>
        <v>1244899</v>
      </c>
      <c r="H870" s="39">
        <f>'Source Data'!AA870</f>
        <v>1371447</v>
      </c>
      <c r="I870" s="39">
        <f>'Source Data'!AG870</f>
        <v>1430148</v>
      </c>
      <c r="J870" s="39">
        <f>'Source Data'!AM870</f>
        <v>1528489</v>
      </c>
      <c r="K870" s="64">
        <f>'Source Data'!AS870</f>
        <v>1695248</v>
      </c>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row>
    <row r="871" spans="1:47" ht="20" customHeight="1">
      <c r="A871" s="48" t="s">
        <v>1172</v>
      </c>
      <c r="B871" s="49">
        <v>91913</v>
      </c>
      <c r="C871" s="50" t="s">
        <v>210</v>
      </c>
      <c r="D871" s="50" t="s">
        <v>79</v>
      </c>
      <c r="E871" s="50" t="s">
        <v>74</v>
      </c>
      <c r="F871" s="39">
        <f>'Source Data'!O871</f>
        <v>2220581</v>
      </c>
      <c r="G871" s="39">
        <f>'Source Data'!U871</f>
        <v>2326797</v>
      </c>
      <c r="H871" s="39">
        <f>'Source Data'!AA871</f>
        <v>2529001</v>
      </c>
      <c r="I871" s="39">
        <f>'Source Data'!AG871</f>
        <v>2692784</v>
      </c>
      <c r="J871" s="39">
        <f>'Source Data'!AM871</f>
        <v>2937537</v>
      </c>
      <c r="K871" s="64">
        <f>'Source Data'!AS871</f>
        <v>3184507</v>
      </c>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row>
    <row r="872" spans="1:47" ht="20" customHeight="1">
      <c r="A872" s="48" t="s">
        <v>1173</v>
      </c>
      <c r="B872" s="49">
        <v>28906</v>
      </c>
      <c r="C872" s="50" t="s">
        <v>940</v>
      </c>
      <c r="D872" s="50" t="s">
        <v>79</v>
      </c>
      <c r="E872" s="50" t="s">
        <v>74</v>
      </c>
      <c r="F872" s="39">
        <f>'Source Data'!O872</f>
        <v>350594</v>
      </c>
      <c r="G872" s="39">
        <f>'Source Data'!U872</f>
        <v>383815</v>
      </c>
      <c r="H872" s="39">
        <f>'Source Data'!AA872</f>
        <v>466321</v>
      </c>
      <c r="I872" s="39">
        <f>'Source Data'!AG872</f>
        <v>563759</v>
      </c>
      <c r="J872" s="39">
        <f>'Source Data'!AM872</f>
        <v>675645</v>
      </c>
      <c r="K872" s="64">
        <f>'Source Data'!AS872</f>
        <v>581290</v>
      </c>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row>
    <row r="873" spans="1:47" ht="20" customHeight="1">
      <c r="A873" s="48" t="s">
        <v>1174</v>
      </c>
      <c r="B873" s="49">
        <v>169909</v>
      </c>
      <c r="C873" s="50" t="s">
        <v>267</v>
      </c>
      <c r="D873" s="50" t="s">
        <v>79</v>
      </c>
      <c r="E873" s="50" t="s">
        <v>74</v>
      </c>
      <c r="F873" s="39">
        <f>'Source Data'!O873</f>
        <v>263914</v>
      </c>
      <c r="G873" s="39">
        <f>'Source Data'!U873</f>
        <v>275527</v>
      </c>
      <c r="H873" s="39">
        <f>'Source Data'!AA873</f>
        <v>321882</v>
      </c>
      <c r="I873" s="39">
        <f>'Source Data'!AG873</f>
        <v>345097</v>
      </c>
      <c r="J873" s="39">
        <f>'Source Data'!AM873</f>
        <v>369051</v>
      </c>
      <c r="K873" s="64">
        <f>'Source Data'!AS873</f>
        <v>428661</v>
      </c>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row>
    <row r="874" spans="1:47" ht="20" customHeight="1">
      <c r="A874" s="48" t="s">
        <v>1175</v>
      </c>
      <c r="B874" s="49">
        <v>139912</v>
      </c>
      <c r="C874" s="50" t="s">
        <v>398</v>
      </c>
      <c r="D874" s="50" t="s">
        <v>79</v>
      </c>
      <c r="E874" s="50" t="s">
        <v>74</v>
      </c>
      <c r="F874" s="39">
        <f>'Source Data'!O874</f>
        <v>1348520</v>
      </c>
      <c r="G874" s="39">
        <f>'Source Data'!U874</f>
        <v>1396067</v>
      </c>
      <c r="H874" s="39">
        <f>'Source Data'!AA874</f>
        <v>1548077</v>
      </c>
      <c r="I874" s="39">
        <f>'Source Data'!AG874</f>
        <v>1859823</v>
      </c>
      <c r="J874" s="39">
        <f>'Source Data'!AM874</f>
        <v>2155252</v>
      </c>
      <c r="K874" s="64">
        <f>'Source Data'!AS874</f>
        <v>2259556</v>
      </c>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row>
    <row r="875" spans="1:47" ht="20" customHeight="1">
      <c r="A875" s="48" t="s">
        <v>1176</v>
      </c>
      <c r="B875" s="49">
        <v>15843</v>
      </c>
      <c r="C875" s="50" t="s">
        <v>99</v>
      </c>
      <c r="D875" s="50" t="s">
        <v>71</v>
      </c>
      <c r="E875" s="50" t="s">
        <v>292</v>
      </c>
      <c r="F875" s="39">
        <f>'Source Data'!O875</f>
        <v>0</v>
      </c>
      <c r="G875" s="39">
        <f>'Source Data'!U875</f>
        <v>0</v>
      </c>
      <c r="H875" s="39">
        <f>'Source Data'!AA875</f>
        <v>87167</v>
      </c>
      <c r="I875" s="39">
        <f>'Source Data'!AG875</f>
        <v>130949</v>
      </c>
      <c r="J875" s="39">
        <f>'Source Data'!AM875</f>
        <v>148479</v>
      </c>
      <c r="K875" s="64">
        <f>'Source Data'!AS875</f>
        <v>196238</v>
      </c>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row>
    <row r="876" spans="1:47" ht="20" customHeight="1">
      <c r="A876" s="48" t="s">
        <v>1177</v>
      </c>
      <c r="B876" s="49">
        <v>72801</v>
      </c>
      <c r="C876" s="50" t="s">
        <v>247</v>
      </c>
      <c r="D876" s="50" t="s">
        <v>71</v>
      </c>
      <c r="E876" s="50" t="s">
        <v>74</v>
      </c>
      <c r="F876" s="39">
        <f>'Source Data'!O876</f>
        <v>4364913</v>
      </c>
      <c r="G876" s="39">
        <f>'Source Data'!U876</f>
        <v>4560244</v>
      </c>
      <c r="H876" s="39">
        <f>'Source Data'!AA876</f>
        <v>4863964</v>
      </c>
      <c r="I876" s="39">
        <f>'Source Data'!AG876</f>
        <v>6786574</v>
      </c>
      <c r="J876" s="39">
        <f>'Source Data'!AM876</f>
        <v>7637639</v>
      </c>
      <c r="K876" s="64">
        <f>'Source Data'!AS876</f>
        <v>8390551</v>
      </c>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row>
    <row r="877" spans="1:47" ht="20" customHeight="1">
      <c r="A877" s="48" t="s">
        <v>1178</v>
      </c>
      <c r="B877" s="49">
        <v>125905</v>
      </c>
      <c r="C877" s="50" t="s">
        <v>108</v>
      </c>
      <c r="D877" s="50" t="s">
        <v>79</v>
      </c>
      <c r="E877" s="50" t="s">
        <v>74</v>
      </c>
      <c r="F877" s="39">
        <f>'Source Data'!O877</f>
        <v>1785060</v>
      </c>
      <c r="G877" s="39">
        <f>'Source Data'!U877</f>
        <v>1760351</v>
      </c>
      <c r="H877" s="39">
        <f>'Source Data'!AA877</f>
        <v>2113108</v>
      </c>
      <c r="I877" s="39">
        <f>'Source Data'!AG877</f>
        <v>2121772</v>
      </c>
      <c r="J877" s="39">
        <f>'Source Data'!AM877</f>
        <v>2563352</v>
      </c>
      <c r="K877" s="64">
        <f>'Source Data'!AS877</f>
        <v>2505263</v>
      </c>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row>
    <row r="878" spans="1:47" ht="20" customHeight="1">
      <c r="A878" s="48" t="s">
        <v>1179</v>
      </c>
      <c r="B878" s="49">
        <v>189902</v>
      </c>
      <c r="C878" s="50" t="s">
        <v>978</v>
      </c>
      <c r="D878" s="50" t="s">
        <v>79</v>
      </c>
      <c r="E878" s="50" t="s">
        <v>74</v>
      </c>
      <c r="F878" s="39">
        <f>'Source Data'!O878</f>
        <v>2141770</v>
      </c>
      <c r="G878" s="39">
        <f>'Source Data'!U878</f>
        <v>2030390</v>
      </c>
      <c r="H878" s="39">
        <f>'Source Data'!AA878</f>
        <v>2143827</v>
      </c>
      <c r="I878" s="39">
        <f>'Source Data'!AG878</f>
        <v>2169577</v>
      </c>
      <c r="J878" s="39">
        <f>'Source Data'!AM878</f>
        <v>2278114</v>
      </c>
      <c r="K878" s="64">
        <f>'Source Data'!AS878</f>
        <v>2318402</v>
      </c>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row>
    <row r="879" spans="1:47" ht="20" customHeight="1">
      <c r="A879" s="48" t="s">
        <v>1180</v>
      </c>
      <c r="B879" s="49">
        <v>167904</v>
      </c>
      <c r="C879" s="50" t="s">
        <v>673</v>
      </c>
      <c r="D879" s="50" t="s">
        <v>79</v>
      </c>
      <c r="E879" s="50" t="s">
        <v>74</v>
      </c>
      <c r="F879" s="39">
        <f>'Source Data'!O879</f>
        <v>229899</v>
      </c>
      <c r="G879" s="39">
        <f>'Source Data'!U879</f>
        <v>240430</v>
      </c>
      <c r="H879" s="39">
        <f>'Source Data'!AA879</f>
        <v>357155</v>
      </c>
      <c r="I879" s="39">
        <f>'Source Data'!AG879</f>
        <v>378495</v>
      </c>
      <c r="J879" s="39">
        <f>'Source Data'!AM879</f>
        <v>356460</v>
      </c>
      <c r="K879" s="64">
        <f>'Source Data'!AS879</f>
        <v>364841</v>
      </c>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row>
    <row r="880" spans="1:47" ht="20" customHeight="1">
      <c r="A880" s="48" t="s">
        <v>1181</v>
      </c>
      <c r="B880" s="49">
        <v>43911</v>
      </c>
      <c r="C880" s="50" t="s">
        <v>112</v>
      </c>
      <c r="D880" s="50" t="s">
        <v>79</v>
      </c>
      <c r="E880" s="50" t="s">
        <v>74</v>
      </c>
      <c r="F880" s="39">
        <f>'Source Data'!O880</f>
        <v>7621516</v>
      </c>
      <c r="G880" s="39">
        <f>'Source Data'!U880</f>
        <v>8342531</v>
      </c>
      <c r="H880" s="39">
        <f>'Source Data'!AA880</f>
        <v>10397027</v>
      </c>
      <c r="I880" s="39">
        <f>'Source Data'!AG880</f>
        <v>13248899</v>
      </c>
      <c r="J880" s="39">
        <f>'Source Data'!AM880</f>
        <v>15034738</v>
      </c>
      <c r="K880" s="64">
        <f>'Source Data'!AS880</f>
        <v>17185886</v>
      </c>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row>
    <row r="881" spans="1:47" ht="20" customHeight="1">
      <c r="A881" s="48" t="s">
        <v>1182</v>
      </c>
      <c r="B881" s="49">
        <v>98903</v>
      </c>
      <c r="C881" s="50" t="s">
        <v>712</v>
      </c>
      <c r="D881" s="50" t="s">
        <v>79</v>
      </c>
      <c r="E881" s="50" t="s">
        <v>74</v>
      </c>
      <c r="F881" s="39">
        <f>'Source Data'!O881</f>
        <v>292369</v>
      </c>
      <c r="G881" s="39">
        <f>'Source Data'!U881</f>
        <v>329190</v>
      </c>
      <c r="H881" s="39">
        <f>'Source Data'!AA881</f>
        <v>397346</v>
      </c>
      <c r="I881" s="39">
        <f>'Source Data'!AG881</f>
        <v>436519</v>
      </c>
      <c r="J881" s="39">
        <f>'Source Data'!AM881</f>
        <v>441837</v>
      </c>
      <c r="K881" s="64">
        <f>'Source Data'!AS881</f>
        <v>436415</v>
      </c>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row>
    <row r="882" spans="1:47" ht="20" customHeight="1">
      <c r="A882" s="48" t="s">
        <v>1183</v>
      </c>
      <c r="B882" s="49">
        <v>14803</v>
      </c>
      <c r="C882" s="50" t="s">
        <v>86</v>
      </c>
      <c r="D882" s="50" t="s">
        <v>71</v>
      </c>
      <c r="E882" s="50" t="s">
        <v>74</v>
      </c>
      <c r="F882" s="39">
        <f>'Source Data'!O882</f>
        <v>1849300</v>
      </c>
      <c r="G882" s="39">
        <f>'Source Data'!U882</f>
        <v>1796043</v>
      </c>
      <c r="H882" s="39">
        <f>'Source Data'!AA882</f>
        <v>1851990</v>
      </c>
      <c r="I882" s="39">
        <f>'Source Data'!AG882</f>
        <v>2009826</v>
      </c>
      <c r="J882" s="39">
        <f>'Source Data'!AM882</f>
        <v>1561663</v>
      </c>
      <c r="K882" s="64">
        <f>'Source Data'!AS882</f>
        <v>1411167</v>
      </c>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row>
    <row r="883" spans="1:47" ht="20" customHeight="1">
      <c r="A883" s="48" t="s">
        <v>1184</v>
      </c>
      <c r="B883" s="49">
        <v>108910</v>
      </c>
      <c r="C883" s="50" t="s">
        <v>291</v>
      </c>
      <c r="D883" s="50" t="s">
        <v>79</v>
      </c>
      <c r="E883" s="50" t="s">
        <v>74</v>
      </c>
      <c r="F883" s="39">
        <f>'Source Data'!O883</f>
        <v>2943908</v>
      </c>
      <c r="G883" s="39">
        <f>'Source Data'!U883</f>
        <v>2823525</v>
      </c>
      <c r="H883" s="39">
        <f>'Source Data'!AA883</f>
        <v>3247563</v>
      </c>
      <c r="I883" s="39">
        <f>'Source Data'!AG883</f>
        <v>3004679</v>
      </c>
      <c r="J883" s="39">
        <f>'Source Data'!AM883</f>
        <v>3528004</v>
      </c>
      <c r="K883" s="64">
        <f>'Source Data'!AS883</f>
        <v>3448697</v>
      </c>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row>
    <row r="884" spans="1:47" ht="20" customHeight="1">
      <c r="A884" s="48" t="s">
        <v>1185</v>
      </c>
      <c r="B884" s="49">
        <v>15839</v>
      </c>
      <c r="C884" s="50" t="s">
        <v>99</v>
      </c>
      <c r="D884" s="50" t="s">
        <v>71</v>
      </c>
      <c r="E884" s="50" t="s">
        <v>292</v>
      </c>
      <c r="F884" s="39">
        <f>'Source Data'!O884</f>
        <v>0</v>
      </c>
      <c r="G884" s="39">
        <f>'Source Data'!U884</f>
        <v>371340</v>
      </c>
      <c r="H884" s="39">
        <f>'Source Data'!AA884</f>
        <v>649042</v>
      </c>
      <c r="I884" s="39">
        <f>'Source Data'!AG884</f>
        <v>800904</v>
      </c>
      <c r="J884" s="39">
        <f>'Source Data'!AM884</f>
        <v>806858</v>
      </c>
      <c r="K884" s="64">
        <f>'Source Data'!AS884</f>
        <v>597019</v>
      </c>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row>
    <row r="885" spans="1:47" ht="20" customHeight="1">
      <c r="A885" s="48" t="s">
        <v>1186</v>
      </c>
      <c r="B885" s="49">
        <v>43912</v>
      </c>
      <c r="C885" s="50" t="s">
        <v>112</v>
      </c>
      <c r="D885" s="50" t="s">
        <v>79</v>
      </c>
      <c r="E885" s="50" t="s">
        <v>74</v>
      </c>
      <c r="F885" s="39">
        <f>'Source Data'!O885</f>
        <v>22338032</v>
      </c>
      <c r="G885" s="39">
        <f>'Source Data'!U885</f>
        <v>26280149</v>
      </c>
      <c r="H885" s="39">
        <f>'Source Data'!AA885</f>
        <v>30649929</v>
      </c>
      <c r="I885" s="39">
        <f>'Source Data'!AG885</f>
        <v>36109112</v>
      </c>
      <c r="J885" s="39">
        <f>'Source Data'!AM885</f>
        <v>41811665</v>
      </c>
      <c r="K885" s="64">
        <f>'Source Data'!AS885</f>
        <v>47349733</v>
      </c>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row>
    <row r="886" spans="1:47" ht="20" customHeight="1">
      <c r="A886" s="48" t="s">
        <v>1187</v>
      </c>
      <c r="B886" s="49">
        <v>99903</v>
      </c>
      <c r="C886" s="50" t="s">
        <v>392</v>
      </c>
      <c r="D886" s="50" t="s">
        <v>79</v>
      </c>
      <c r="E886" s="50" t="s">
        <v>74</v>
      </c>
      <c r="F886" s="39">
        <f>'Source Data'!O886</f>
        <v>1167033</v>
      </c>
      <c r="G886" s="39">
        <f>'Source Data'!U886</f>
        <v>1312943</v>
      </c>
      <c r="H886" s="39">
        <f>'Source Data'!AA886</f>
        <v>1521681</v>
      </c>
      <c r="I886" s="39">
        <f>'Source Data'!AG886</f>
        <v>1497945</v>
      </c>
      <c r="J886" s="39">
        <f>'Source Data'!AM886</f>
        <v>1645122</v>
      </c>
      <c r="K886" s="64">
        <f>'Source Data'!AS886</f>
        <v>1624065</v>
      </c>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row>
    <row r="887" spans="1:47" ht="20" customHeight="1">
      <c r="A887" s="48" t="s">
        <v>1188</v>
      </c>
      <c r="B887" s="49">
        <v>34907</v>
      </c>
      <c r="C887" s="50" t="s">
        <v>165</v>
      </c>
      <c r="D887" s="50" t="s">
        <v>79</v>
      </c>
      <c r="E887" s="50" t="s">
        <v>74</v>
      </c>
      <c r="F887" s="39">
        <f>'Source Data'!O887</f>
        <v>1676868</v>
      </c>
      <c r="G887" s="39">
        <f>'Source Data'!U887</f>
        <v>1903971</v>
      </c>
      <c r="H887" s="39">
        <f>'Source Data'!AA887</f>
        <v>2079426</v>
      </c>
      <c r="I887" s="39">
        <f>'Source Data'!AG887</f>
        <v>2172913</v>
      </c>
      <c r="J887" s="39">
        <f>'Source Data'!AM887</f>
        <v>2378553</v>
      </c>
      <c r="K887" s="64">
        <f>'Source Data'!AS887</f>
        <v>2195512</v>
      </c>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row>
    <row r="888" spans="1:47" ht="20" customHeight="1">
      <c r="A888" s="48" t="s">
        <v>1189</v>
      </c>
      <c r="B888" s="49">
        <v>116908</v>
      </c>
      <c r="C888" s="50" t="s">
        <v>237</v>
      </c>
      <c r="D888" s="50" t="s">
        <v>79</v>
      </c>
      <c r="E888" s="50" t="s">
        <v>74</v>
      </c>
      <c r="F888" s="39">
        <f>'Source Data'!O888</f>
        <v>3746214</v>
      </c>
      <c r="G888" s="39">
        <f>'Source Data'!U888</f>
        <v>3856913</v>
      </c>
      <c r="H888" s="39">
        <f>'Source Data'!AA888</f>
        <v>4144007</v>
      </c>
      <c r="I888" s="39">
        <f>'Source Data'!AG888</f>
        <v>4872416</v>
      </c>
      <c r="J888" s="39">
        <f>'Source Data'!AM888</f>
        <v>4991998</v>
      </c>
      <c r="K888" s="64">
        <f>'Source Data'!AS888</f>
        <v>5065669</v>
      </c>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row>
    <row r="889" spans="1:47" ht="20" customHeight="1">
      <c r="A889" s="48" t="s">
        <v>1190</v>
      </c>
      <c r="B889" s="49">
        <v>250904</v>
      </c>
      <c r="C889" s="50" t="s">
        <v>101</v>
      </c>
      <c r="D889" s="50" t="s">
        <v>79</v>
      </c>
      <c r="E889" s="50" t="s">
        <v>74</v>
      </c>
      <c r="F889" s="39">
        <f>'Source Data'!O889</f>
        <v>1638319</v>
      </c>
      <c r="G889" s="39">
        <f>'Source Data'!U889</f>
        <v>1710070</v>
      </c>
      <c r="H889" s="39">
        <f>'Source Data'!AA889</f>
        <v>1972183</v>
      </c>
      <c r="I889" s="39">
        <f>'Source Data'!AG889</f>
        <v>2103799</v>
      </c>
      <c r="J889" s="39">
        <f>'Source Data'!AM889</f>
        <v>2295880</v>
      </c>
      <c r="K889" s="64">
        <f>'Source Data'!AS889</f>
        <v>2394510</v>
      </c>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row>
    <row r="890" spans="1:47" ht="20" customHeight="1">
      <c r="A890" s="48" t="s">
        <v>1191</v>
      </c>
      <c r="B890" s="49">
        <v>190903</v>
      </c>
      <c r="C890" s="50" t="s">
        <v>1192</v>
      </c>
      <c r="D890" s="50" t="s">
        <v>79</v>
      </c>
      <c r="E890" s="50" t="s">
        <v>74</v>
      </c>
      <c r="F890" s="39">
        <f>'Source Data'!O890</f>
        <v>2439479</v>
      </c>
      <c r="G890" s="39">
        <f>'Source Data'!U890</f>
        <v>2622425</v>
      </c>
      <c r="H890" s="39">
        <f>'Source Data'!AA890</f>
        <v>2821717</v>
      </c>
      <c r="I890" s="39">
        <f>'Source Data'!AG890</f>
        <v>3197797</v>
      </c>
      <c r="J890" s="39">
        <f>'Source Data'!AM890</f>
        <v>3336652</v>
      </c>
      <c r="K890" s="64">
        <f>'Source Data'!AS890</f>
        <v>3422085</v>
      </c>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row>
    <row r="891" spans="1:47" ht="20" customHeight="1">
      <c r="A891" s="48" t="s">
        <v>1193</v>
      </c>
      <c r="B891" s="49">
        <v>54903</v>
      </c>
      <c r="C891" s="50" t="s">
        <v>478</v>
      </c>
      <c r="D891" s="50" t="s">
        <v>79</v>
      </c>
      <c r="E891" s="50" t="s">
        <v>74</v>
      </c>
      <c r="F891" s="39">
        <f>'Source Data'!O891</f>
        <v>890146</v>
      </c>
      <c r="G891" s="39">
        <f>'Source Data'!U891</f>
        <v>954162</v>
      </c>
      <c r="H891" s="39">
        <f>'Source Data'!AA891</f>
        <v>1119211</v>
      </c>
      <c r="I891" s="39">
        <f>'Source Data'!AG891</f>
        <v>1231429</v>
      </c>
      <c r="J891" s="39">
        <f>'Source Data'!AM891</f>
        <v>1169064</v>
      </c>
      <c r="K891" s="64">
        <f>'Source Data'!AS891</f>
        <v>1158644</v>
      </c>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row>
    <row r="892" spans="1:47" ht="20" customHeight="1">
      <c r="A892" s="48" t="s">
        <v>1194</v>
      </c>
      <c r="B892" s="49">
        <v>66005</v>
      </c>
      <c r="C892" s="50" t="s">
        <v>216</v>
      </c>
      <c r="D892" s="50" t="s">
        <v>79</v>
      </c>
      <c r="E892" s="50" t="s">
        <v>74</v>
      </c>
      <c r="F892" s="39">
        <f>'Source Data'!O892</f>
        <v>93049</v>
      </c>
      <c r="G892" s="39">
        <f>'Source Data'!U892</f>
        <v>116196</v>
      </c>
      <c r="H892" s="39">
        <f>'Source Data'!AA892</f>
        <v>113525</v>
      </c>
      <c r="I892" s="39">
        <f>'Source Data'!AG892</f>
        <v>137481</v>
      </c>
      <c r="J892" s="39">
        <f>'Source Data'!AM892</f>
        <v>166487</v>
      </c>
      <c r="K892" s="64">
        <f>'Source Data'!AS892</f>
        <v>168439</v>
      </c>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row>
    <row r="893" spans="1:47" ht="20" customHeight="1">
      <c r="A893" s="48" t="s">
        <v>1195</v>
      </c>
      <c r="B893" s="49">
        <v>234801</v>
      </c>
      <c r="C893" s="50" t="s">
        <v>347</v>
      </c>
      <c r="D893" s="50" t="s">
        <v>71</v>
      </c>
      <c r="E893" s="50" t="s">
        <v>74</v>
      </c>
      <c r="F893" s="39">
        <f>'Source Data'!O893</f>
        <v>132248</v>
      </c>
      <c r="G893" s="39">
        <f>'Source Data'!U893</f>
        <v>145063</v>
      </c>
      <c r="H893" s="39">
        <f>'Source Data'!AA893</f>
        <v>118372</v>
      </c>
      <c r="I893" s="39">
        <f>'Source Data'!AG893</f>
        <v>124143</v>
      </c>
      <c r="J893" s="39">
        <f>'Source Data'!AM893</f>
        <v>144694</v>
      </c>
      <c r="K893" s="64">
        <f>'Source Data'!AS893</f>
        <v>118079</v>
      </c>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row>
    <row r="894" spans="1:47" ht="20" customHeight="1">
      <c r="A894" s="48" t="s">
        <v>1196</v>
      </c>
      <c r="B894" s="49">
        <v>15906</v>
      </c>
      <c r="C894" s="50" t="s">
        <v>99</v>
      </c>
      <c r="D894" s="50" t="s">
        <v>79</v>
      </c>
      <c r="E894" s="50" t="s">
        <v>74</v>
      </c>
      <c r="F894" s="39">
        <f>'Source Data'!O894</f>
        <v>2885165</v>
      </c>
      <c r="G894" s="39">
        <f>'Source Data'!U894</f>
        <v>3111702</v>
      </c>
      <c r="H894" s="39">
        <f>'Source Data'!AA894</f>
        <v>2878943</v>
      </c>
      <c r="I894" s="39">
        <f>'Source Data'!AG894</f>
        <v>3251967</v>
      </c>
      <c r="J894" s="39">
        <f>'Source Data'!AM894</f>
        <v>3361747</v>
      </c>
      <c r="K894" s="64">
        <f>'Source Data'!AS894</f>
        <v>3451427</v>
      </c>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row>
    <row r="895" spans="1:47" ht="20" customHeight="1">
      <c r="A895" s="48" t="s">
        <v>1197</v>
      </c>
      <c r="B895" s="49">
        <v>67907</v>
      </c>
      <c r="C895" s="50" t="s">
        <v>402</v>
      </c>
      <c r="D895" s="50" t="s">
        <v>79</v>
      </c>
      <c r="E895" s="50" t="s">
        <v>74</v>
      </c>
      <c r="F895" s="39">
        <f>'Source Data'!O895</f>
        <v>583900</v>
      </c>
      <c r="G895" s="39">
        <f>'Source Data'!U895</f>
        <v>619293</v>
      </c>
      <c r="H895" s="39">
        <f>'Source Data'!AA895</f>
        <v>694270</v>
      </c>
      <c r="I895" s="39">
        <f>'Source Data'!AG895</f>
        <v>1112013</v>
      </c>
      <c r="J895" s="39">
        <f>'Source Data'!AM895</f>
        <v>1161721</v>
      </c>
      <c r="K895" s="64">
        <f>'Source Data'!AS895</f>
        <v>1174568</v>
      </c>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row>
    <row r="896" spans="1:47" ht="20" customHeight="1">
      <c r="A896" s="48" t="s">
        <v>1198</v>
      </c>
      <c r="B896" s="49">
        <v>231902</v>
      </c>
      <c r="C896" s="50" t="s">
        <v>995</v>
      </c>
      <c r="D896" s="50" t="s">
        <v>79</v>
      </c>
      <c r="E896" s="50" t="s">
        <v>74</v>
      </c>
      <c r="F896" s="39">
        <f>'Source Data'!O896</f>
        <v>1402719</v>
      </c>
      <c r="G896" s="39">
        <f>'Source Data'!U896</f>
        <v>1702136</v>
      </c>
      <c r="H896" s="39">
        <f>'Source Data'!AA896</f>
        <v>1801102</v>
      </c>
      <c r="I896" s="39">
        <f>'Source Data'!AG896</f>
        <v>2061664</v>
      </c>
      <c r="J896" s="39">
        <f>'Source Data'!AM896</f>
        <v>1991161</v>
      </c>
      <c r="K896" s="64">
        <f>'Source Data'!AS896</f>
        <v>2386061</v>
      </c>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row>
    <row r="897" spans="1:47" ht="20" customHeight="1">
      <c r="A897" s="48" t="s">
        <v>1199</v>
      </c>
      <c r="B897" s="49">
        <v>161802</v>
      </c>
      <c r="C897" s="50" t="s">
        <v>179</v>
      </c>
      <c r="D897" s="50" t="s">
        <v>71</v>
      </c>
      <c r="E897" s="50" t="s">
        <v>74</v>
      </c>
      <c r="F897" s="39">
        <f>'Source Data'!O897</f>
        <v>967768</v>
      </c>
      <c r="G897" s="39">
        <f>'Source Data'!U897</f>
        <v>1016706</v>
      </c>
      <c r="H897" s="39">
        <f>'Source Data'!AA897</f>
        <v>1187433</v>
      </c>
      <c r="I897" s="39">
        <f>'Source Data'!AG897</f>
        <v>1307336</v>
      </c>
      <c r="J897" s="39">
        <f>'Source Data'!AM897</f>
        <v>1395300</v>
      </c>
      <c r="K897" s="64">
        <f>'Source Data'!AS897</f>
        <v>1400575</v>
      </c>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row>
    <row r="898" spans="1:47" ht="20" customHeight="1">
      <c r="A898" s="48" t="s">
        <v>1200</v>
      </c>
      <c r="B898" s="49">
        <v>101806</v>
      </c>
      <c r="C898" s="50" t="s">
        <v>76</v>
      </c>
      <c r="D898" s="50" t="s">
        <v>71</v>
      </c>
      <c r="E898" s="50" t="s">
        <v>74</v>
      </c>
      <c r="F898" s="39">
        <f>'Source Data'!O898</f>
        <v>2428127</v>
      </c>
      <c r="G898" s="39">
        <f>'Source Data'!U898</f>
        <v>2600434</v>
      </c>
      <c r="H898" s="39">
        <f>'Source Data'!AA898</f>
        <v>3427922</v>
      </c>
      <c r="I898" s="39">
        <f>'Source Data'!AG898</f>
        <v>4026273</v>
      </c>
      <c r="J898" s="39">
        <f>'Source Data'!AM898</f>
        <v>4174268</v>
      </c>
      <c r="K898" s="64">
        <f>'Source Data'!AS898</f>
        <v>4077183</v>
      </c>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row>
    <row r="899" spans="1:47" ht="20" customHeight="1">
      <c r="A899" s="48" t="s">
        <v>1201</v>
      </c>
      <c r="B899" s="49">
        <v>236801</v>
      </c>
      <c r="C899" s="50" t="s">
        <v>799</v>
      </c>
      <c r="D899" s="50" t="s">
        <v>71</v>
      </c>
      <c r="E899" s="50" t="s">
        <v>74</v>
      </c>
      <c r="F899" s="39">
        <f>'Source Data'!O899</f>
        <v>129112</v>
      </c>
      <c r="G899" s="39">
        <f>'Source Data'!U899</f>
        <v>85037</v>
      </c>
      <c r="H899" s="39">
        <f>'Source Data'!AA899</f>
        <v>85037</v>
      </c>
      <c r="I899" s="39">
        <f>'Source Data'!AG899</f>
        <v>236501</v>
      </c>
      <c r="J899" s="39">
        <f>'Source Data'!AM899</f>
        <v>332058</v>
      </c>
      <c r="K899" s="64">
        <f>'Source Data'!AS899</f>
        <v>216450</v>
      </c>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row>
    <row r="900" spans="1:47" ht="20" customHeight="1">
      <c r="A900" s="48" t="s">
        <v>1202</v>
      </c>
      <c r="B900" s="49">
        <v>245903</v>
      </c>
      <c r="C900" s="50" t="s">
        <v>905</v>
      </c>
      <c r="D900" s="50" t="s">
        <v>79</v>
      </c>
      <c r="E900" s="50" t="s">
        <v>74</v>
      </c>
      <c r="F900" s="39">
        <f>'Source Data'!O900</f>
        <v>4561802</v>
      </c>
      <c r="G900" s="39">
        <f>'Source Data'!U900</f>
        <v>4316191</v>
      </c>
      <c r="H900" s="39">
        <f>'Source Data'!AA900</f>
        <v>4739017</v>
      </c>
      <c r="I900" s="39">
        <f>'Source Data'!AG900</f>
        <v>4998802</v>
      </c>
      <c r="J900" s="39">
        <f>'Source Data'!AM900</f>
        <v>5277577</v>
      </c>
      <c r="K900" s="64">
        <f>'Source Data'!AS900</f>
        <v>5380102</v>
      </c>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row>
    <row r="901" spans="1:47" ht="20" customHeight="1">
      <c r="A901" s="48" t="s">
        <v>1203</v>
      </c>
      <c r="B901" s="49">
        <v>192901</v>
      </c>
      <c r="C901" s="50" t="s">
        <v>1204</v>
      </c>
      <c r="D901" s="50" t="s">
        <v>79</v>
      </c>
      <c r="E901" s="50" t="s">
        <v>74</v>
      </c>
      <c r="F901" s="39">
        <f>'Source Data'!O901</f>
        <v>2334309</v>
      </c>
      <c r="G901" s="39">
        <f>'Source Data'!U901</f>
        <v>2427071</v>
      </c>
      <c r="H901" s="39">
        <f>'Source Data'!AA901</f>
        <v>2599052</v>
      </c>
      <c r="I901" s="39">
        <f>'Source Data'!AG901</f>
        <v>2493138</v>
      </c>
      <c r="J901" s="39">
        <f>'Source Data'!AM901</f>
        <v>2500070</v>
      </c>
      <c r="K901" s="64">
        <f>'Source Data'!AS901</f>
        <v>2555645</v>
      </c>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row>
    <row r="902" spans="1:47" ht="20" customHeight="1">
      <c r="A902" s="48" t="s">
        <v>1205</v>
      </c>
      <c r="B902" s="49">
        <v>19911</v>
      </c>
      <c r="C902" s="50" t="s">
        <v>512</v>
      </c>
      <c r="D902" s="50" t="s">
        <v>79</v>
      </c>
      <c r="E902" s="50" t="s">
        <v>74</v>
      </c>
      <c r="F902" s="39">
        <f>'Source Data'!O902</f>
        <v>486837</v>
      </c>
      <c r="G902" s="39">
        <f>'Source Data'!U902</f>
        <v>480055</v>
      </c>
      <c r="H902" s="39">
        <f>'Source Data'!AA902</f>
        <v>450853</v>
      </c>
      <c r="I902" s="39">
        <f>'Source Data'!AG902</f>
        <v>490716</v>
      </c>
      <c r="J902" s="39">
        <f>'Source Data'!AM902</f>
        <v>489056</v>
      </c>
      <c r="K902" s="64">
        <f>'Source Data'!AS902</f>
        <v>505991</v>
      </c>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row>
    <row r="903" spans="1:47" ht="20" customHeight="1">
      <c r="A903" s="48" t="s">
        <v>1206</v>
      </c>
      <c r="B903" s="49">
        <v>70911</v>
      </c>
      <c r="C903" s="50" t="s">
        <v>174</v>
      </c>
      <c r="D903" s="50" t="s">
        <v>79</v>
      </c>
      <c r="E903" s="50" t="s">
        <v>74</v>
      </c>
      <c r="F903" s="39">
        <f>'Source Data'!O903</f>
        <v>7759309</v>
      </c>
      <c r="G903" s="39">
        <f>'Source Data'!U903</f>
        <v>8385790</v>
      </c>
      <c r="H903" s="39">
        <f>'Source Data'!AA903</f>
        <v>8873211</v>
      </c>
      <c r="I903" s="39">
        <f>'Source Data'!AG903</f>
        <v>10114256</v>
      </c>
      <c r="J903" s="39">
        <f>'Source Data'!AM903</f>
        <v>11017953</v>
      </c>
      <c r="K903" s="64">
        <f>'Source Data'!AS903</f>
        <v>11373352</v>
      </c>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row>
    <row r="904" spans="1:47" ht="20" customHeight="1">
      <c r="A904" s="48" t="s">
        <v>1207</v>
      </c>
      <c r="B904" s="49">
        <v>19906</v>
      </c>
      <c r="C904" s="50" t="s">
        <v>512</v>
      </c>
      <c r="D904" s="50" t="s">
        <v>79</v>
      </c>
      <c r="E904" s="50" t="s">
        <v>74</v>
      </c>
      <c r="F904" s="39">
        <f>'Source Data'!O904</f>
        <v>1014232</v>
      </c>
      <c r="G904" s="39">
        <f>'Source Data'!U904</f>
        <v>1010786</v>
      </c>
      <c r="H904" s="39">
        <f>'Source Data'!AA904</f>
        <v>1327862</v>
      </c>
      <c r="I904" s="39">
        <f>'Source Data'!AG904</f>
        <v>1334883</v>
      </c>
      <c r="J904" s="39">
        <f>'Source Data'!AM904</f>
        <v>1314279</v>
      </c>
      <c r="K904" s="64">
        <f>'Source Data'!AS904</f>
        <v>1379833</v>
      </c>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row>
    <row r="905" spans="1:47" ht="20" customHeight="1">
      <c r="A905" s="48" t="s">
        <v>1208</v>
      </c>
      <c r="B905" s="49">
        <v>196903</v>
      </c>
      <c r="C905" s="50" t="s">
        <v>172</v>
      </c>
      <c r="D905" s="50" t="s">
        <v>79</v>
      </c>
      <c r="E905" s="50" t="s">
        <v>74</v>
      </c>
      <c r="F905" s="39">
        <f>'Source Data'!O905</f>
        <v>1617791</v>
      </c>
      <c r="G905" s="39">
        <f>'Source Data'!U905</f>
        <v>1711001</v>
      </c>
      <c r="H905" s="39">
        <f>'Source Data'!AA905</f>
        <v>1905219</v>
      </c>
      <c r="I905" s="39">
        <f>'Source Data'!AG905</f>
        <v>2198409</v>
      </c>
      <c r="J905" s="39">
        <f>'Source Data'!AM905</f>
        <v>2093916</v>
      </c>
      <c r="K905" s="64">
        <f>'Source Data'!AS905</f>
        <v>2104001</v>
      </c>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row>
    <row r="906" spans="1:47" ht="20" customHeight="1">
      <c r="A906" s="48" t="s">
        <v>1209</v>
      </c>
      <c r="B906" s="49">
        <v>101876</v>
      </c>
      <c r="C906" s="50" t="s">
        <v>76</v>
      </c>
      <c r="D906" s="50" t="s">
        <v>71</v>
      </c>
      <c r="E906" s="50" t="s">
        <v>89</v>
      </c>
      <c r="F906" s="39">
        <f>'Source Data'!O906</f>
        <v>132498</v>
      </c>
      <c r="G906" s="39">
        <f>'Source Data'!U906</f>
        <v>145471</v>
      </c>
      <c r="H906" s="39">
        <f>'Source Data'!AA906</f>
        <v>346960</v>
      </c>
      <c r="I906" s="39">
        <f>'Source Data'!AG906</f>
        <v>400208</v>
      </c>
      <c r="J906" s="39">
        <f>'Source Data'!AM906</f>
        <v>468393</v>
      </c>
      <c r="K906" s="64">
        <f>'Source Data'!AS906</f>
        <v>0</v>
      </c>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row>
    <row r="907" spans="1:47" ht="20" customHeight="1">
      <c r="A907" s="48" t="s">
        <v>1210</v>
      </c>
      <c r="B907" s="49">
        <v>137902</v>
      </c>
      <c r="C907" s="50" t="s">
        <v>866</v>
      </c>
      <c r="D907" s="50" t="s">
        <v>79</v>
      </c>
      <c r="E907" s="50" t="s">
        <v>74</v>
      </c>
      <c r="F907" s="39">
        <f>'Source Data'!O907</f>
        <v>1042404</v>
      </c>
      <c r="G907" s="39">
        <f>'Source Data'!U907</f>
        <v>1110927</v>
      </c>
      <c r="H907" s="39">
        <f>'Source Data'!AA907</f>
        <v>1223965</v>
      </c>
      <c r="I907" s="39">
        <f>'Source Data'!AG907</f>
        <v>1318483</v>
      </c>
      <c r="J907" s="39">
        <f>'Source Data'!AM907</f>
        <v>1401004</v>
      </c>
      <c r="K907" s="64">
        <f>'Source Data'!AS907</f>
        <v>1314390</v>
      </c>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row>
    <row r="908" spans="1:47" ht="20" customHeight="1">
      <c r="A908" s="48" t="s">
        <v>1211</v>
      </c>
      <c r="B908" s="49">
        <v>45903</v>
      </c>
      <c r="C908" s="50" t="s">
        <v>430</v>
      </c>
      <c r="D908" s="50" t="s">
        <v>79</v>
      </c>
      <c r="E908" s="50" t="s">
        <v>74</v>
      </c>
      <c r="F908" s="39">
        <f>'Source Data'!O908</f>
        <v>2349564</v>
      </c>
      <c r="G908" s="39">
        <f>'Source Data'!U908</f>
        <v>2370975</v>
      </c>
      <c r="H908" s="39">
        <f>'Source Data'!AA908</f>
        <v>2467481</v>
      </c>
      <c r="I908" s="39">
        <f>'Source Data'!AG908</f>
        <v>2623913</v>
      </c>
      <c r="J908" s="39">
        <f>'Source Data'!AM908</f>
        <v>3040896</v>
      </c>
      <c r="K908" s="64">
        <f>'Source Data'!AS908</f>
        <v>2791985</v>
      </c>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row>
    <row r="909" spans="1:47" ht="20" customHeight="1">
      <c r="A909" s="48" t="s">
        <v>1212</v>
      </c>
      <c r="B909" s="49">
        <v>175911</v>
      </c>
      <c r="C909" s="50" t="s">
        <v>242</v>
      </c>
      <c r="D909" s="50" t="s">
        <v>79</v>
      </c>
      <c r="E909" s="50" t="s">
        <v>74</v>
      </c>
      <c r="F909" s="39">
        <f>'Source Data'!O909</f>
        <v>1582572</v>
      </c>
      <c r="G909" s="39">
        <f>'Source Data'!U909</f>
        <v>1630294</v>
      </c>
      <c r="H909" s="39">
        <f>'Source Data'!AA909</f>
        <v>1936108</v>
      </c>
      <c r="I909" s="39">
        <f>'Source Data'!AG909</f>
        <v>1903459</v>
      </c>
      <c r="J909" s="39">
        <f>'Source Data'!AM909</f>
        <v>2088014</v>
      </c>
      <c r="K909" s="64">
        <f>'Source Data'!AS909</f>
        <v>2231787</v>
      </c>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row>
    <row r="910" spans="1:47" ht="20" customHeight="1">
      <c r="A910" s="48" t="s">
        <v>1213</v>
      </c>
      <c r="B910" s="49">
        <v>14801</v>
      </c>
      <c r="C910" s="50" t="s">
        <v>86</v>
      </c>
      <c r="D910" s="50" t="s">
        <v>71</v>
      </c>
      <c r="E910" s="50" t="s">
        <v>74</v>
      </c>
      <c r="F910" s="39">
        <f>'Source Data'!O910</f>
        <v>2487332</v>
      </c>
      <c r="G910" s="39">
        <f>'Source Data'!U910</f>
        <v>2203355</v>
      </c>
      <c r="H910" s="39">
        <f>'Source Data'!AA910</f>
        <v>2473995</v>
      </c>
      <c r="I910" s="39">
        <f>'Source Data'!AG910</f>
        <v>2177617</v>
      </c>
      <c r="J910" s="39">
        <f>'Source Data'!AM910</f>
        <v>2409580</v>
      </c>
      <c r="K910" s="64">
        <f>'Source Data'!AS910</f>
        <v>2175594</v>
      </c>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row>
    <row r="911" spans="1:47" ht="20" customHeight="1">
      <c r="A911" s="48" t="s">
        <v>1214</v>
      </c>
      <c r="B911" s="49">
        <v>93905</v>
      </c>
      <c r="C911" s="50" t="s">
        <v>133</v>
      </c>
      <c r="D911" s="50" t="s">
        <v>79</v>
      </c>
      <c r="E911" s="50" t="s">
        <v>74</v>
      </c>
      <c r="F911" s="39">
        <f>'Source Data'!O911</f>
        <v>243747</v>
      </c>
      <c r="G911" s="39">
        <f>'Source Data'!U911</f>
        <v>283682</v>
      </c>
      <c r="H911" s="39">
        <f>'Source Data'!AA911</f>
        <v>329288</v>
      </c>
      <c r="I911" s="39">
        <f>'Source Data'!AG911</f>
        <v>342172</v>
      </c>
      <c r="J911" s="39">
        <f>'Source Data'!AM911</f>
        <v>395025</v>
      </c>
      <c r="K911" s="64">
        <f>'Source Data'!AS911</f>
        <v>454456</v>
      </c>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row>
    <row r="912" spans="1:47" ht="20" customHeight="1">
      <c r="A912" s="48" t="s">
        <v>1215</v>
      </c>
      <c r="B912" s="49">
        <v>57916</v>
      </c>
      <c r="C912" s="50" t="s">
        <v>70</v>
      </c>
      <c r="D912" s="50" t="s">
        <v>79</v>
      </c>
      <c r="E912" s="50" t="s">
        <v>74</v>
      </c>
      <c r="F912" s="39">
        <f>'Source Data'!O912</f>
        <v>47930917</v>
      </c>
      <c r="G912" s="39">
        <f>'Source Data'!U912</f>
        <v>49445552</v>
      </c>
      <c r="H912" s="39">
        <f>'Source Data'!AA912</f>
        <v>55553601</v>
      </c>
      <c r="I912" s="39">
        <f>'Source Data'!AG912</f>
        <v>58092151</v>
      </c>
      <c r="J912" s="39">
        <f>'Source Data'!AM912</f>
        <v>59846364</v>
      </c>
      <c r="K912" s="64">
        <f>'Source Data'!AS912</f>
        <v>60434119</v>
      </c>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row>
    <row r="913" spans="1:47" ht="20" customHeight="1">
      <c r="A913" s="48" t="s">
        <v>1216</v>
      </c>
      <c r="B913" s="49">
        <v>57840</v>
      </c>
      <c r="C913" s="50" t="s">
        <v>70</v>
      </c>
      <c r="D913" s="50" t="s">
        <v>71</v>
      </c>
      <c r="E913" s="50" t="s">
        <v>89</v>
      </c>
      <c r="F913" s="39">
        <f>'Source Data'!O913</f>
        <v>0</v>
      </c>
      <c r="G913" s="39">
        <f>'Source Data'!U913</f>
        <v>0</v>
      </c>
      <c r="H913" s="39">
        <f>'Source Data'!AA913</f>
        <v>0</v>
      </c>
      <c r="I913" s="39">
        <f>'Source Data'!AG913</f>
        <v>0</v>
      </c>
      <c r="J913" s="39">
        <f>'Source Data'!AM913</f>
        <v>0</v>
      </c>
      <c r="K913" s="64">
        <f>'Source Data'!AS913</f>
        <v>1</v>
      </c>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row>
    <row r="914" spans="1:47" ht="20" customHeight="1">
      <c r="A914" s="48" t="s">
        <v>1217</v>
      </c>
      <c r="B914" s="49">
        <v>206902</v>
      </c>
      <c r="C914" s="50" t="s">
        <v>385</v>
      </c>
      <c r="D914" s="50" t="s">
        <v>79</v>
      </c>
      <c r="E914" s="50" t="s">
        <v>74</v>
      </c>
      <c r="F914" s="39">
        <f>'Source Data'!O914</f>
        <v>310906</v>
      </c>
      <c r="G914" s="39">
        <f>'Source Data'!U914</f>
        <v>314536</v>
      </c>
      <c r="H914" s="39">
        <f>'Source Data'!AA914</f>
        <v>314971</v>
      </c>
      <c r="I914" s="39">
        <f>'Source Data'!AG914</f>
        <v>338152</v>
      </c>
      <c r="J914" s="39">
        <f>'Source Data'!AM914</f>
        <v>374472</v>
      </c>
      <c r="K914" s="64">
        <f>'Source Data'!AS914</f>
        <v>387534</v>
      </c>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row>
    <row r="915" spans="1:47" ht="20" customHeight="1">
      <c r="A915" s="48" t="s">
        <v>1218</v>
      </c>
      <c r="B915" s="49">
        <v>161912</v>
      </c>
      <c r="C915" s="50" t="s">
        <v>179</v>
      </c>
      <c r="D915" s="50" t="s">
        <v>79</v>
      </c>
      <c r="E915" s="50" t="s">
        <v>74</v>
      </c>
      <c r="F915" s="39">
        <f>'Source Data'!O915</f>
        <v>794805</v>
      </c>
      <c r="G915" s="39">
        <f>'Source Data'!U915</f>
        <v>828884</v>
      </c>
      <c r="H915" s="39">
        <f>'Source Data'!AA915</f>
        <v>970719</v>
      </c>
      <c r="I915" s="39">
        <f>'Source Data'!AG915</f>
        <v>926469</v>
      </c>
      <c r="J915" s="39">
        <f>'Source Data'!AM915</f>
        <v>1040229</v>
      </c>
      <c r="K915" s="64">
        <f>'Source Data'!AS915</f>
        <v>1143024</v>
      </c>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row>
    <row r="916" spans="1:47" ht="20" customHeight="1">
      <c r="A916" s="48" t="s">
        <v>1219</v>
      </c>
      <c r="B916" s="49">
        <v>214901</v>
      </c>
      <c r="C916" s="50" t="s">
        <v>1220</v>
      </c>
      <c r="D916" s="50" t="s">
        <v>79</v>
      </c>
      <c r="E916" s="50" t="s">
        <v>74</v>
      </c>
      <c r="F916" s="39">
        <f>'Source Data'!O916</f>
        <v>16733286</v>
      </c>
      <c r="G916" s="39">
        <f>'Source Data'!U916</f>
        <v>18215121</v>
      </c>
      <c r="H916" s="39">
        <f>'Source Data'!AA916</f>
        <v>21297300</v>
      </c>
      <c r="I916" s="39">
        <f>'Source Data'!AG916</f>
        <v>19618724</v>
      </c>
      <c r="J916" s="39">
        <f>'Source Data'!AM916</f>
        <v>18908407</v>
      </c>
      <c r="K916" s="64">
        <f>'Source Data'!AS916</f>
        <v>21005134</v>
      </c>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row>
    <row r="917" spans="1:47" ht="20" customHeight="1">
      <c r="A917" s="48" t="s">
        <v>1221</v>
      </c>
      <c r="B917" s="49">
        <v>31911</v>
      </c>
      <c r="C917" s="50" t="s">
        <v>307</v>
      </c>
      <c r="D917" s="50" t="s">
        <v>79</v>
      </c>
      <c r="E917" s="50" t="s">
        <v>74</v>
      </c>
      <c r="F917" s="39">
        <f>'Source Data'!O917</f>
        <v>4213055</v>
      </c>
      <c r="G917" s="39">
        <f>'Source Data'!U917</f>
        <v>3642358</v>
      </c>
      <c r="H917" s="39">
        <f>'Source Data'!AA917</f>
        <v>4281617</v>
      </c>
      <c r="I917" s="39">
        <f>'Source Data'!AG917</f>
        <v>4625884</v>
      </c>
      <c r="J917" s="39">
        <f>'Source Data'!AM917</f>
        <v>4570877</v>
      </c>
      <c r="K917" s="64">
        <f>'Source Data'!AS917</f>
        <v>3914164</v>
      </c>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row>
    <row r="918" spans="1:47" ht="20" customHeight="1">
      <c r="A918" s="48" t="s">
        <v>1222</v>
      </c>
      <c r="B918" s="49">
        <v>126907</v>
      </c>
      <c r="C918" s="50" t="s">
        <v>118</v>
      </c>
      <c r="D918" s="50" t="s">
        <v>79</v>
      </c>
      <c r="E918" s="50" t="s">
        <v>74</v>
      </c>
      <c r="F918" s="39">
        <f>'Source Data'!O918</f>
        <v>1182272</v>
      </c>
      <c r="G918" s="39">
        <f>'Source Data'!U918</f>
        <v>1341108</v>
      </c>
      <c r="H918" s="39">
        <f>'Source Data'!AA918</f>
        <v>1411499</v>
      </c>
      <c r="I918" s="39">
        <f>'Source Data'!AG918</f>
        <v>1382665</v>
      </c>
      <c r="J918" s="39">
        <f>'Source Data'!AM918</f>
        <v>1753710</v>
      </c>
      <c r="K918" s="64">
        <f>'Source Data'!AS918</f>
        <v>1839118</v>
      </c>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row>
    <row r="919" spans="1:47" ht="20" customHeight="1">
      <c r="A919" s="48" t="s">
        <v>1223</v>
      </c>
      <c r="B919" s="49">
        <v>152802</v>
      </c>
      <c r="C919" s="50" t="s">
        <v>221</v>
      </c>
      <c r="D919" s="50" t="s">
        <v>71</v>
      </c>
      <c r="E919" s="50" t="s">
        <v>74</v>
      </c>
      <c r="F919" s="39">
        <f>'Source Data'!O919</f>
        <v>266160</v>
      </c>
      <c r="G919" s="39">
        <f>'Source Data'!U919</f>
        <v>294173</v>
      </c>
      <c r="H919" s="39">
        <f>'Source Data'!AA919</f>
        <v>346666</v>
      </c>
      <c r="I919" s="39">
        <f>'Source Data'!AG919</f>
        <v>373814</v>
      </c>
      <c r="J919" s="39">
        <f>'Source Data'!AM919</f>
        <v>323130</v>
      </c>
      <c r="K919" s="64">
        <f>'Source Data'!AS919</f>
        <v>363816</v>
      </c>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row>
    <row r="920" spans="1:47" ht="20" customHeight="1">
      <c r="A920" s="48" t="s">
        <v>1224</v>
      </c>
      <c r="B920" s="49">
        <v>67908</v>
      </c>
      <c r="C920" s="50" t="s">
        <v>402</v>
      </c>
      <c r="D920" s="50" t="s">
        <v>79</v>
      </c>
      <c r="E920" s="50" t="s">
        <v>74</v>
      </c>
      <c r="F920" s="39">
        <f>'Source Data'!O920</f>
        <v>303946</v>
      </c>
      <c r="G920" s="39">
        <f>'Source Data'!U920</f>
        <v>319754</v>
      </c>
      <c r="H920" s="39">
        <f>'Source Data'!AA920</f>
        <v>370386</v>
      </c>
      <c r="I920" s="39">
        <f>'Source Data'!AG920</f>
        <v>414550</v>
      </c>
      <c r="J920" s="39">
        <f>'Source Data'!AM920</f>
        <v>512475</v>
      </c>
      <c r="K920" s="64">
        <f>'Source Data'!AS920</f>
        <v>539080</v>
      </c>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row>
    <row r="921" spans="1:47" ht="20" customHeight="1">
      <c r="A921" s="48" t="s">
        <v>1225</v>
      </c>
      <c r="B921" s="49">
        <v>188902</v>
      </c>
      <c r="C921" s="50" t="s">
        <v>124</v>
      </c>
      <c r="D921" s="50" t="s">
        <v>79</v>
      </c>
      <c r="E921" s="50" t="s">
        <v>74</v>
      </c>
      <c r="F921" s="39">
        <f>'Source Data'!O921</f>
        <v>1817657</v>
      </c>
      <c r="G921" s="39">
        <f>'Source Data'!U921</f>
        <v>1900346</v>
      </c>
      <c r="H921" s="39">
        <f>'Source Data'!AA921</f>
        <v>2096952</v>
      </c>
      <c r="I921" s="39">
        <f>'Source Data'!AG921</f>
        <v>2356786</v>
      </c>
      <c r="J921" s="39">
        <f>'Source Data'!AM921</f>
        <v>2478381</v>
      </c>
      <c r="K921" s="64">
        <f>'Source Data'!AS921</f>
        <v>2485703</v>
      </c>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row>
    <row r="922" spans="1:47" ht="20" customHeight="1">
      <c r="A922" s="48" t="s">
        <v>1226</v>
      </c>
      <c r="B922" s="49">
        <v>194903</v>
      </c>
      <c r="C922" s="50" t="s">
        <v>176</v>
      </c>
      <c r="D922" s="50" t="s">
        <v>79</v>
      </c>
      <c r="E922" s="50" t="s">
        <v>74</v>
      </c>
      <c r="F922" s="39">
        <f>'Source Data'!O922</f>
        <v>1389182</v>
      </c>
      <c r="G922" s="39">
        <f>'Source Data'!U922</f>
        <v>1211831</v>
      </c>
      <c r="H922" s="39">
        <f>'Source Data'!AA922</f>
        <v>1366483</v>
      </c>
      <c r="I922" s="39">
        <f>'Source Data'!AG922</f>
        <v>1571872</v>
      </c>
      <c r="J922" s="39">
        <f>'Source Data'!AM922</f>
        <v>1755059</v>
      </c>
      <c r="K922" s="64">
        <f>'Source Data'!AS922</f>
        <v>1708805</v>
      </c>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row>
    <row r="923" spans="1:47" ht="20" customHeight="1">
      <c r="A923" s="48" t="s">
        <v>1227</v>
      </c>
      <c r="B923" s="49">
        <v>137903</v>
      </c>
      <c r="C923" s="50" t="s">
        <v>866</v>
      </c>
      <c r="D923" s="50" t="s">
        <v>79</v>
      </c>
      <c r="E923" s="50" t="s">
        <v>74</v>
      </c>
      <c r="F923" s="39">
        <f>'Source Data'!O923</f>
        <v>996673</v>
      </c>
      <c r="G923" s="39">
        <f>'Source Data'!U923</f>
        <v>951181</v>
      </c>
      <c r="H923" s="39">
        <f>'Source Data'!AA923</f>
        <v>1273992</v>
      </c>
      <c r="I923" s="39">
        <f>'Source Data'!AG923</f>
        <v>1390917</v>
      </c>
      <c r="J923" s="39">
        <f>'Source Data'!AM923</f>
        <v>1369039</v>
      </c>
      <c r="K923" s="64">
        <f>'Source Data'!AS923</f>
        <v>1365043</v>
      </c>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row>
    <row r="924" spans="1:47" ht="20" customHeight="1">
      <c r="A924" s="48" t="s">
        <v>1228</v>
      </c>
      <c r="B924" s="49">
        <v>41902</v>
      </c>
      <c r="C924" s="50" t="s">
        <v>297</v>
      </c>
      <c r="D924" s="50" t="s">
        <v>79</v>
      </c>
      <c r="E924" s="50" t="s">
        <v>74</v>
      </c>
      <c r="F924" s="39">
        <f>'Source Data'!O924</f>
        <v>620756</v>
      </c>
      <c r="G924" s="39">
        <f>'Source Data'!U924</f>
        <v>613779</v>
      </c>
      <c r="H924" s="39">
        <f>'Source Data'!AA924</f>
        <v>686092</v>
      </c>
      <c r="I924" s="39">
        <f>'Source Data'!AG924</f>
        <v>735692</v>
      </c>
      <c r="J924" s="39">
        <f>'Source Data'!AM924</f>
        <v>856727</v>
      </c>
      <c r="K924" s="64">
        <f>'Source Data'!AS924</f>
        <v>882538</v>
      </c>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row>
    <row r="925" spans="1:47" ht="20" customHeight="1">
      <c r="A925" s="48" t="s">
        <v>1229</v>
      </c>
      <c r="B925" s="49">
        <v>161922</v>
      </c>
      <c r="C925" s="50" t="s">
        <v>179</v>
      </c>
      <c r="D925" s="50" t="s">
        <v>79</v>
      </c>
      <c r="E925" s="50" t="s">
        <v>74</v>
      </c>
      <c r="F925" s="39">
        <f>'Source Data'!O925</f>
        <v>3192622</v>
      </c>
      <c r="G925" s="39">
        <f>'Source Data'!U925</f>
        <v>3247045</v>
      </c>
      <c r="H925" s="39">
        <f>'Source Data'!AA925</f>
        <v>3497067</v>
      </c>
      <c r="I925" s="39">
        <f>'Source Data'!AG925</f>
        <v>3677884</v>
      </c>
      <c r="J925" s="39">
        <f>'Source Data'!AM925</f>
        <v>3853018</v>
      </c>
      <c r="K925" s="64">
        <f>'Source Data'!AS925</f>
        <v>4425290</v>
      </c>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row>
    <row r="926" spans="1:47" ht="20" customHeight="1">
      <c r="A926" s="48" t="s">
        <v>1230</v>
      </c>
      <c r="B926" s="49">
        <v>178909</v>
      </c>
      <c r="C926" s="50" t="s">
        <v>97</v>
      </c>
      <c r="D926" s="50" t="s">
        <v>79</v>
      </c>
      <c r="E926" s="50" t="s">
        <v>74</v>
      </c>
      <c r="F926" s="39">
        <f>'Source Data'!O926</f>
        <v>5223366</v>
      </c>
      <c r="G926" s="39">
        <f>'Source Data'!U926</f>
        <v>5059404</v>
      </c>
      <c r="H926" s="39">
        <f>'Source Data'!AA926</f>
        <v>5233469</v>
      </c>
      <c r="I926" s="39">
        <f>'Source Data'!AG926</f>
        <v>5527941</v>
      </c>
      <c r="J926" s="39">
        <f>'Source Data'!AM926</f>
        <v>5984806</v>
      </c>
      <c r="K926" s="64">
        <f>'Source Data'!AS926</f>
        <v>5700309</v>
      </c>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row>
    <row r="927" spans="1:47" ht="20" customHeight="1">
      <c r="A927" s="48" t="s">
        <v>1231</v>
      </c>
      <c r="B927" s="49">
        <v>76903</v>
      </c>
      <c r="C927" s="50" t="s">
        <v>1232</v>
      </c>
      <c r="D927" s="50" t="s">
        <v>79</v>
      </c>
      <c r="E927" s="50" t="s">
        <v>74</v>
      </c>
      <c r="F927" s="39">
        <f>'Source Data'!O927</f>
        <v>515614</v>
      </c>
      <c r="G927" s="39">
        <f>'Source Data'!U927</f>
        <v>550020</v>
      </c>
      <c r="H927" s="39">
        <f>'Source Data'!AA927</f>
        <v>574588</v>
      </c>
      <c r="I927" s="39">
        <f>'Source Data'!AG927</f>
        <v>716349</v>
      </c>
      <c r="J927" s="39">
        <f>'Source Data'!AM927</f>
        <v>699619</v>
      </c>
      <c r="K927" s="64">
        <f>'Source Data'!AS927</f>
        <v>925597</v>
      </c>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row>
    <row r="928" spans="1:47" ht="20" customHeight="1">
      <c r="A928" s="48" t="s">
        <v>1233</v>
      </c>
      <c r="B928" s="49">
        <v>160904</v>
      </c>
      <c r="C928" s="50" t="s">
        <v>273</v>
      </c>
      <c r="D928" s="50" t="s">
        <v>79</v>
      </c>
      <c r="E928" s="50" t="s">
        <v>74</v>
      </c>
      <c r="F928" s="39">
        <f>'Source Data'!O928</f>
        <v>334200</v>
      </c>
      <c r="G928" s="39">
        <f>'Source Data'!U928</f>
        <v>334185</v>
      </c>
      <c r="H928" s="39">
        <f>'Source Data'!AA928</f>
        <v>404812</v>
      </c>
      <c r="I928" s="39">
        <f>'Source Data'!AG928</f>
        <v>396933</v>
      </c>
      <c r="J928" s="39">
        <f>'Source Data'!AM928</f>
        <v>371472</v>
      </c>
      <c r="K928" s="64">
        <f>'Source Data'!AS928</f>
        <v>349992</v>
      </c>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row>
    <row r="929" spans="1:47" ht="20" customHeight="1">
      <c r="A929" s="48" t="s">
        <v>1234</v>
      </c>
      <c r="B929" s="49">
        <v>166904</v>
      </c>
      <c r="C929" s="50" t="s">
        <v>314</v>
      </c>
      <c r="D929" s="50" t="s">
        <v>79</v>
      </c>
      <c r="E929" s="50" t="s">
        <v>74</v>
      </c>
      <c r="F929" s="39">
        <f>'Source Data'!O929</f>
        <v>2710216</v>
      </c>
      <c r="G929" s="39">
        <f>'Source Data'!U929</f>
        <v>2879910</v>
      </c>
      <c r="H929" s="39">
        <f>'Source Data'!AA929</f>
        <v>3225769</v>
      </c>
      <c r="I929" s="39">
        <f>'Source Data'!AG929</f>
        <v>3389404</v>
      </c>
      <c r="J929" s="39">
        <f>'Source Data'!AM929</f>
        <v>3525460</v>
      </c>
      <c r="K929" s="64">
        <f>'Source Data'!AS929</f>
        <v>3726132</v>
      </c>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row>
    <row r="930" spans="1:47" ht="20" customHeight="1">
      <c r="A930" s="48" t="s">
        <v>1235</v>
      </c>
      <c r="B930" s="49">
        <v>220820</v>
      </c>
      <c r="C930" s="50" t="s">
        <v>91</v>
      </c>
      <c r="D930" s="50" t="s">
        <v>71</v>
      </c>
      <c r="E930" s="50" t="s">
        <v>89</v>
      </c>
      <c r="F930" s="39">
        <f>'Source Data'!O930</f>
        <v>0</v>
      </c>
      <c r="G930" s="39">
        <f>'Source Data'!U930</f>
        <v>0</v>
      </c>
      <c r="H930" s="39">
        <f>'Source Data'!AA930</f>
        <v>0</v>
      </c>
      <c r="I930" s="39">
        <f>'Source Data'!AG930</f>
        <v>1675850</v>
      </c>
      <c r="J930" s="39">
        <f>'Source Data'!AM930</f>
        <v>2822614</v>
      </c>
      <c r="K930" s="64">
        <f>'Source Data'!AS930</f>
        <v>2192897</v>
      </c>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row>
    <row r="931" spans="1:47" ht="20" customHeight="1">
      <c r="A931" s="48" t="s">
        <v>1236</v>
      </c>
      <c r="B931" s="49">
        <v>4901</v>
      </c>
      <c r="C931" s="50" t="s">
        <v>1237</v>
      </c>
      <c r="D931" s="50" t="s">
        <v>79</v>
      </c>
      <c r="E931" s="50" t="s">
        <v>74</v>
      </c>
      <c r="F931" s="39">
        <f>'Source Data'!O931</f>
        <v>6085096</v>
      </c>
      <c r="G931" s="39">
        <f>'Source Data'!U931</f>
        <v>6450430</v>
      </c>
      <c r="H931" s="39">
        <f>'Source Data'!AA931</f>
        <v>7379593</v>
      </c>
      <c r="I931" s="39">
        <f>'Source Data'!AG931</f>
        <v>8218733</v>
      </c>
      <c r="J931" s="39">
        <f>'Source Data'!AM931</f>
        <v>8980983</v>
      </c>
      <c r="K931" s="64">
        <f>'Source Data'!AS931</f>
        <v>8012950</v>
      </c>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row>
    <row r="932" spans="1:47" ht="20" customHeight="1">
      <c r="A932" s="48" t="s">
        <v>1238</v>
      </c>
      <c r="B932" s="49">
        <v>69901</v>
      </c>
      <c r="C932" s="50" t="s">
        <v>1097</v>
      </c>
      <c r="D932" s="50" t="s">
        <v>79</v>
      </c>
      <c r="E932" s="50" t="s">
        <v>74</v>
      </c>
      <c r="F932" s="39">
        <f>'Source Data'!O932</f>
        <v>650919</v>
      </c>
      <c r="G932" s="39">
        <f>'Source Data'!U932</f>
        <v>685141</v>
      </c>
      <c r="H932" s="39">
        <f>'Source Data'!AA932</f>
        <v>664163</v>
      </c>
      <c r="I932" s="39">
        <f>'Source Data'!AG932</f>
        <v>706373</v>
      </c>
      <c r="J932" s="39">
        <f>'Source Data'!AM932</f>
        <v>717646</v>
      </c>
      <c r="K932" s="64">
        <f>'Source Data'!AS932</f>
        <v>788678</v>
      </c>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row>
    <row r="933" spans="1:47" ht="20" customHeight="1">
      <c r="A933" s="48" t="s">
        <v>1239</v>
      </c>
      <c r="B933" s="49">
        <v>199901</v>
      </c>
      <c r="C933" s="50" t="s">
        <v>1240</v>
      </c>
      <c r="D933" s="50" t="s">
        <v>79</v>
      </c>
      <c r="E933" s="50" t="s">
        <v>74</v>
      </c>
      <c r="F933" s="39">
        <f>'Source Data'!O933</f>
        <v>20439925</v>
      </c>
      <c r="G933" s="39">
        <f>'Source Data'!U933</f>
        <v>21341018</v>
      </c>
      <c r="H933" s="39">
        <f>'Source Data'!AA933</f>
        <v>24521165</v>
      </c>
      <c r="I933" s="39">
        <f>'Source Data'!AG933</f>
        <v>26611702</v>
      </c>
      <c r="J933" s="39">
        <f>'Source Data'!AM933</f>
        <v>28034926</v>
      </c>
      <c r="K933" s="64">
        <f>'Source Data'!AS933</f>
        <v>34345012</v>
      </c>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row>
    <row r="934" spans="1:47" ht="20" customHeight="1">
      <c r="A934" s="48" t="s">
        <v>1241</v>
      </c>
      <c r="B934" s="49">
        <v>14907</v>
      </c>
      <c r="C934" s="50" t="s">
        <v>86</v>
      </c>
      <c r="D934" s="50" t="s">
        <v>79</v>
      </c>
      <c r="E934" s="50" t="s">
        <v>74</v>
      </c>
      <c r="F934" s="39">
        <f>'Source Data'!O934</f>
        <v>1384731</v>
      </c>
      <c r="G934" s="39">
        <f>'Source Data'!U934</f>
        <v>1473879</v>
      </c>
      <c r="H934" s="39">
        <f>'Source Data'!AA934</f>
        <v>1551339</v>
      </c>
      <c r="I934" s="39">
        <f>'Source Data'!AG934</f>
        <v>1702397</v>
      </c>
      <c r="J934" s="39">
        <f>'Source Data'!AM934</f>
        <v>1867763</v>
      </c>
      <c r="K934" s="64">
        <f>'Source Data'!AS934</f>
        <v>1846780</v>
      </c>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row>
    <row r="935" spans="1:47" ht="20" customHeight="1">
      <c r="A935" s="48" t="s">
        <v>1242</v>
      </c>
      <c r="B935" s="49">
        <v>214903</v>
      </c>
      <c r="C935" s="50" t="s">
        <v>1220</v>
      </c>
      <c r="D935" s="50" t="s">
        <v>79</v>
      </c>
      <c r="E935" s="50" t="s">
        <v>74</v>
      </c>
      <c r="F935" s="39">
        <f>'Source Data'!O935</f>
        <v>13118149</v>
      </c>
      <c r="G935" s="39">
        <f>'Source Data'!U935</f>
        <v>13122361</v>
      </c>
      <c r="H935" s="39">
        <f>'Source Data'!AA935</f>
        <v>16095053</v>
      </c>
      <c r="I935" s="39">
        <f>'Source Data'!AG935</f>
        <v>16416312</v>
      </c>
      <c r="J935" s="39">
        <f>'Source Data'!AM935</f>
        <v>16175241</v>
      </c>
      <c r="K935" s="64">
        <f>'Source Data'!AS935</f>
        <v>16938217</v>
      </c>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row>
    <row r="936" spans="1:47" ht="20" customHeight="1">
      <c r="A936" s="48" t="s">
        <v>1243</v>
      </c>
      <c r="B936" s="49">
        <v>152908</v>
      </c>
      <c r="C936" s="50" t="s">
        <v>221</v>
      </c>
      <c r="D936" s="50" t="s">
        <v>79</v>
      </c>
      <c r="E936" s="50" t="s">
        <v>74</v>
      </c>
      <c r="F936" s="39">
        <f>'Source Data'!O936</f>
        <v>1577800</v>
      </c>
      <c r="G936" s="39">
        <f>'Source Data'!U936</f>
        <v>1968509</v>
      </c>
      <c r="H936" s="39">
        <f>'Source Data'!AA936</f>
        <v>2219858</v>
      </c>
      <c r="I936" s="39">
        <f>'Source Data'!AG936</f>
        <v>2450300</v>
      </c>
      <c r="J936" s="39">
        <f>'Source Data'!AM936</f>
        <v>2606310</v>
      </c>
      <c r="K936" s="64">
        <f>'Source Data'!AS936</f>
        <v>3006468</v>
      </c>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row>
    <row r="937" spans="1:47" ht="20" customHeight="1">
      <c r="A937" s="48" t="s">
        <v>1244</v>
      </c>
      <c r="B937" s="49">
        <v>110905</v>
      </c>
      <c r="C937" s="50" t="s">
        <v>143</v>
      </c>
      <c r="D937" s="50" t="s">
        <v>79</v>
      </c>
      <c r="E937" s="50" t="s">
        <v>74</v>
      </c>
      <c r="F937" s="39">
        <f>'Source Data'!O937</f>
        <v>627913</v>
      </c>
      <c r="G937" s="39">
        <f>'Source Data'!U937</f>
        <v>668352</v>
      </c>
      <c r="H937" s="39">
        <f>'Source Data'!AA937</f>
        <v>1033740</v>
      </c>
      <c r="I937" s="39">
        <f>'Source Data'!AG937</f>
        <v>977419</v>
      </c>
      <c r="J937" s="39">
        <f>'Source Data'!AM937</f>
        <v>966195</v>
      </c>
      <c r="K937" s="64">
        <f>'Source Data'!AS937</f>
        <v>1330618</v>
      </c>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row>
    <row r="938" spans="1:47" ht="20" customHeight="1">
      <c r="A938" s="48" t="s">
        <v>1245</v>
      </c>
      <c r="B938" s="49">
        <v>177901</v>
      </c>
      <c r="C938" s="50" t="s">
        <v>233</v>
      </c>
      <c r="D938" s="50" t="s">
        <v>79</v>
      </c>
      <c r="E938" s="50" t="s">
        <v>74</v>
      </c>
      <c r="F938" s="39">
        <f>'Source Data'!O938</f>
        <v>839455</v>
      </c>
      <c r="G938" s="39">
        <f>'Source Data'!U938</f>
        <v>953173</v>
      </c>
      <c r="H938" s="39">
        <f>'Source Data'!AA938</f>
        <v>943794</v>
      </c>
      <c r="I938" s="39">
        <f>'Source Data'!AG938</f>
        <v>1083413</v>
      </c>
      <c r="J938" s="39">
        <f>'Source Data'!AM938</f>
        <v>1497092</v>
      </c>
      <c r="K938" s="64">
        <f>'Source Data'!AS938</f>
        <v>1435978</v>
      </c>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row>
    <row r="939" spans="1:47" ht="20" customHeight="1">
      <c r="A939" s="48" t="s">
        <v>1246</v>
      </c>
      <c r="B939" s="49">
        <v>73905</v>
      </c>
      <c r="C939" s="50" t="s">
        <v>394</v>
      </c>
      <c r="D939" s="50" t="s">
        <v>79</v>
      </c>
      <c r="E939" s="50" t="s">
        <v>74</v>
      </c>
      <c r="F939" s="39">
        <f>'Source Data'!O939</f>
        <v>1149863</v>
      </c>
      <c r="G939" s="39">
        <f>'Source Data'!U939</f>
        <v>1150541</v>
      </c>
      <c r="H939" s="39">
        <f>'Source Data'!AA939</f>
        <v>1308174</v>
      </c>
      <c r="I939" s="39">
        <f>'Source Data'!AG939</f>
        <v>1772127</v>
      </c>
      <c r="J939" s="39">
        <f>'Source Data'!AM939</f>
        <v>1431660</v>
      </c>
      <c r="K939" s="64">
        <f>'Source Data'!AS939</f>
        <v>1459384</v>
      </c>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row>
    <row r="940" spans="1:47" ht="20" customHeight="1">
      <c r="A940" s="48" t="s">
        <v>1247</v>
      </c>
      <c r="B940" s="49">
        <v>76904</v>
      </c>
      <c r="C940" s="50" t="s">
        <v>1232</v>
      </c>
      <c r="D940" s="50" t="s">
        <v>79</v>
      </c>
      <c r="E940" s="50" t="s">
        <v>74</v>
      </c>
      <c r="F940" s="39">
        <f>'Source Data'!O940</f>
        <v>504863</v>
      </c>
      <c r="G940" s="39">
        <f>'Source Data'!U940</f>
        <v>538464</v>
      </c>
      <c r="H940" s="39">
        <f>'Source Data'!AA940</f>
        <v>613648</v>
      </c>
      <c r="I940" s="39">
        <f>'Source Data'!AG940</f>
        <v>700514</v>
      </c>
      <c r="J940" s="39">
        <f>'Source Data'!AM940</f>
        <v>807502</v>
      </c>
      <c r="K940" s="64">
        <f>'Source Data'!AS940</f>
        <v>755616</v>
      </c>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row>
    <row r="941" spans="1:47" ht="20" customHeight="1">
      <c r="A941" s="48" t="s">
        <v>1248</v>
      </c>
      <c r="B941" s="49">
        <v>246909</v>
      </c>
      <c r="C941" s="50" t="s">
        <v>464</v>
      </c>
      <c r="D941" s="50" t="s">
        <v>79</v>
      </c>
      <c r="E941" s="50" t="s">
        <v>74</v>
      </c>
      <c r="F941" s="39">
        <f>'Source Data'!O941</f>
        <v>66741705</v>
      </c>
      <c r="G941" s="39">
        <f>'Source Data'!U941</f>
        <v>68987955</v>
      </c>
      <c r="H941" s="39">
        <f>'Source Data'!AA941</f>
        <v>75655397</v>
      </c>
      <c r="I941" s="39">
        <f>'Source Data'!AG941</f>
        <v>78884560</v>
      </c>
      <c r="J941" s="39">
        <f>'Source Data'!AM941</f>
        <v>78223396</v>
      </c>
      <c r="K941" s="64">
        <f>'Source Data'!AS941</f>
        <v>83152053</v>
      </c>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row>
    <row r="942" spans="1:47" ht="20" customHeight="1">
      <c r="A942" s="48" t="s">
        <v>1249</v>
      </c>
      <c r="B942" s="49">
        <v>75908</v>
      </c>
      <c r="C942" s="50" t="s">
        <v>612</v>
      </c>
      <c r="D942" s="50" t="s">
        <v>79</v>
      </c>
      <c r="E942" s="50" t="s">
        <v>74</v>
      </c>
      <c r="F942" s="39">
        <f>'Source Data'!O942</f>
        <v>471240</v>
      </c>
      <c r="G942" s="39">
        <f>'Source Data'!U942</f>
        <v>475785</v>
      </c>
      <c r="H942" s="39">
        <f>'Source Data'!AA942</f>
        <v>530451</v>
      </c>
      <c r="I942" s="39">
        <f>'Source Data'!AG942</f>
        <v>533291</v>
      </c>
      <c r="J942" s="39">
        <f>'Source Data'!AM942</f>
        <v>579418</v>
      </c>
      <c r="K942" s="64">
        <f>'Source Data'!AS942</f>
        <v>596741</v>
      </c>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row>
    <row r="943" spans="1:47" ht="20" customHeight="1">
      <c r="A943" s="48" t="s">
        <v>1250</v>
      </c>
      <c r="B943" s="49">
        <v>237905</v>
      </c>
      <c r="C943" s="50" t="s">
        <v>757</v>
      </c>
      <c r="D943" s="50" t="s">
        <v>79</v>
      </c>
      <c r="E943" s="50" t="s">
        <v>74</v>
      </c>
      <c r="F943" s="39">
        <f>'Source Data'!O943</f>
        <v>3636968</v>
      </c>
      <c r="G943" s="39">
        <f>'Source Data'!U943</f>
        <v>3903768</v>
      </c>
      <c r="H943" s="39">
        <f>'Source Data'!AA943</f>
        <v>4182070</v>
      </c>
      <c r="I943" s="39">
        <f>'Source Data'!AG943</f>
        <v>4611408</v>
      </c>
      <c r="J943" s="39">
        <f>'Source Data'!AM943</f>
        <v>5244389</v>
      </c>
      <c r="K943" s="64">
        <f>'Source Data'!AS943</f>
        <v>5283838</v>
      </c>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row>
    <row r="944" spans="1:47" ht="20" customHeight="1">
      <c r="A944" s="48" t="s">
        <v>1251</v>
      </c>
      <c r="B944" s="49">
        <v>15842</v>
      </c>
      <c r="C944" s="50" t="s">
        <v>99</v>
      </c>
      <c r="D944" s="50" t="s">
        <v>71</v>
      </c>
      <c r="E944" s="50" t="s">
        <v>292</v>
      </c>
      <c r="F944" s="39">
        <f>'Source Data'!O944</f>
        <v>0</v>
      </c>
      <c r="G944" s="39">
        <f>'Source Data'!U944</f>
        <v>0</v>
      </c>
      <c r="H944" s="39">
        <f>'Source Data'!AA944</f>
        <v>496675</v>
      </c>
      <c r="I944" s="39">
        <f>'Source Data'!AG944</f>
        <v>548220</v>
      </c>
      <c r="J944" s="39">
        <f>'Source Data'!AM944</f>
        <v>1094886</v>
      </c>
      <c r="K944" s="64">
        <f>'Source Data'!AS944</f>
        <v>964615</v>
      </c>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row>
    <row r="945" spans="1:47" ht="20" customHeight="1">
      <c r="A945" s="48" t="s">
        <v>1252</v>
      </c>
      <c r="B945" s="49">
        <v>199902</v>
      </c>
      <c r="C945" s="50" t="s">
        <v>1240</v>
      </c>
      <c r="D945" s="50" t="s">
        <v>79</v>
      </c>
      <c r="E945" s="50" t="s">
        <v>74</v>
      </c>
      <c r="F945" s="39">
        <f>'Source Data'!O945</f>
        <v>7344430</v>
      </c>
      <c r="G945" s="39">
        <f>'Source Data'!U945</f>
        <v>7708409</v>
      </c>
      <c r="H945" s="39">
        <f>'Source Data'!AA945</f>
        <v>9241109</v>
      </c>
      <c r="I945" s="39">
        <f>'Source Data'!AG945</f>
        <v>11081405</v>
      </c>
      <c r="J945" s="39">
        <f>'Source Data'!AM945</f>
        <v>13377778</v>
      </c>
      <c r="K945" s="64">
        <f>'Source Data'!AS945</f>
        <v>15612188</v>
      </c>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row>
    <row r="946" spans="1:47" ht="20" customHeight="1">
      <c r="A946" s="48" t="s">
        <v>1253</v>
      </c>
      <c r="B946" s="49">
        <v>104903</v>
      </c>
      <c r="C946" s="50" t="s">
        <v>748</v>
      </c>
      <c r="D946" s="50" t="s">
        <v>79</v>
      </c>
      <c r="E946" s="50" t="s">
        <v>74</v>
      </c>
      <c r="F946" s="39">
        <f>'Source Data'!O946</f>
        <v>324654</v>
      </c>
      <c r="G946" s="39">
        <f>'Source Data'!U946</f>
        <v>319298</v>
      </c>
      <c r="H946" s="39">
        <f>'Source Data'!AA946</f>
        <v>311501</v>
      </c>
      <c r="I946" s="39">
        <f>'Source Data'!AG946</f>
        <v>415723</v>
      </c>
      <c r="J946" s="39">
        <f>'Source Data'!AM946</f>
        <v>398678</v>
      </c>
      <c r="K946" s="64">
        <f>'Source Data'!AS946</f>
        <v>427800</v>
      </c>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row>
    <row r="947" spans="1:47" ht="20" customHeight="1">
      <c r="A947" s="48" t="s">
        <v>1254</v>
      </c>
      <c r="B947" s="49">
        <v>128903</v>
      </c>
      <c r="C947" s="50" t="s">
        <v>607</v>
      </c>
      <c r="D947" s="50" t="s">
        <v>79</v>
      </c>
      <c r="E947" s="50" t="s">
        <v>74</v>
      </c>
      <c r="F947" s="39">
        <f>'Source Data'!O947</f>
        <v>443779</v>
      </c>
      <c r="G947" s="39">
        <f>'Source Data'!U947</f>
        <v>454573</v>
      </c>
      <c r="H947" s="39">
        <f>'Source Data'!AA947</f>
        <v>552372</v>
      </c>
      <c r="I947" s="39">
        <f>'Source Data'!AG947</f>
        <v>665083</v>
      </c>
      <c r="J947" s="39">
        <f>'Source Data'!AM947</f>
        <v>560629</v>
      </c>
      <c r="K947" s="64">
        <f>'Source Data'!AS947</f>
        <v>572402</v>
      </c>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row>
    <row r="948" spans="1:47" ht="20" customHeight="1">
      <c r="A948" s="48" t="s">
        <v>1255</v>
      </c>
      <c r="B948" s="49">
        <v>37907</v>
      </c>
      <c r="C948" s="50" t="s">
        <v>116</v>
      </c>
      <c r="D948" s="50" t="s">
        <v>79</v>
      </c>
      <c r="E948" s="50" t="s">
        <v>74</v>
      </c>
      <c r="F948" s="39">
        <f>'Source Data'!O948</f>
        <v>2220041</v>
      </c>
      <c r="G948" s="39">
        <f>'Source Data'!U948</f>
        <v>2844334</v>
      </c>
      <c r="H948" s="39">
        <f>'Source Data'!AA948</f>
        <v>2967677</v>
      </c>
      <c r="I948" s="39">
        <f>'Source Data'!AG948</f>
        <v>2884202</v>
      </c>
      <c r="J948" s="39">
        <f>'Source Data'!AM948</f>
        <v>3372611</v>
      </c>
      <c r="K948" s="64">
        <f>'Source Data'!AS948</f>
        <v>3406089</v>
      </c>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row>
    <row r="949" spans="1:47" ht="20" customHeight="1">
      <c r="A949" s="48" t="s">
        <v>1256</v>
      </c>
      <c r="B949" s="49">
        <v>91914</v>
      </c>
      <c r="C949" s="50" t="s">
        <v>210</v>
      </c>
      <c r="D949" s="50" t="s">
        <v>79</v>
      </c>
      <c r="E949" s="50" t="s">
        <v>74</v>
      </c>
      <c r="F949" s="39">
        <f>'Source Data'!O949</f>
        <v>1737339</v>
      </c>
      <c r="G949" s="39">
        <f>'Source Data'!U949</f>
        <v>1807519</v>
      </c>
      <c r="H949" s="39">
        <f>'Source Data'!AA949</f>
        <v>1981420</v>
      </c>
      <c r="I949" s="39">
        <f>'Source Data'!AG949</f>
        <v>2082849</v>
      </c>
      <c r="J949" s="39">
        <f>'Source Data'!AM949</f>
        <v>2278421</v>
      </c>
      <c r="K949" s="64">
        <f>'Source Data'!AS949</f>
        <v>2198877</v>
      </c>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row>
    <row r="950" spans="1:47" ht="20" customHeight="1">
      <c r="A950" s="48" t="s">
        <v>1257</v>
      </c>
      <c r="B950" s="49">
        <v>232902</v>
      </c>
      <c r="C950" s="50" t="s">
        <v>872</v>
      </c>
      <c r="D950" s="50" t="s">
        <v>79</v>
      </c>
      <c r="E950" s="50" t="s">
        <v>74</v>
      </c>
      <c r="F950" s="39">
        <f>'Source Data'!O950</f>
        <v>918091</v>
      </c>
      <c r="G950" s="39">
        <f>'Source Data'!U950</f>
        <v>987020</v>
      </c>
      <c r="H950" s="39">
        <f>'Source Data'!AA950</f>
        <v>968358</v>
      </c>
      <c r="I950" s="39">
        <f>'Source Data'!AG950</f>
        <v>1049560</v>
      </c>
      <c r="J950" s="39">
        <f>'Source Data'!AM950</f>
        <v>1130451</v>
      </c>
      <c r="K950" s="64">
        <f>'Source Data'!AS950</f>
        <v>1249885</v>
      </c>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row>
    <row r="951" spans="1:47" ht="20" customHeight="1">
      <c r="A951" s="48" t="s">
        <v>1258</v>
      </c>
      <c r="B951" s="49">
        <v>92906</v>
      </c>
      <c r="C951" s="50" t="s">
        <v>561</v>
      </c>
      <c r="D951" s="50" t="s">
        <v>79</v>
      </c>
      <c r="E951" s="50" t="s">
        <v>74</v>
      </c>
      <c r="F951" s="39">
        <f>'Source Data'!O951</f>
        <v>1655111</v>
      </c>
      <c r="G951" s="39">
        <f>'Source Data'!U951</f>
        <v>1816475</v>
      </c>
      <c r="H951" s="39">
        <f>'Source Data'!AA951</f>
        <v>2065238</v>
      </c>
      <c r="I951" s="39">
        <f>'Source Data'!AG951</f>
        <v>2191305</v>
      </c>
      <c r="J951" s="39">
        <f>'Source Data'!AM951</f>
        <v>2348073</v>
      </c>
      <c r="K951" s="64">
        <f>'Source Data'!AS951</f>
        <v>2763224</v>
      </c>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row>
    <row r="952" spans="1:47" ht="20" customHeight="1">
      <c r="A952" s="48" t="s">
        <v>1259</v>
      </c>
      <c r="B952" s="49">
        <v>123913</v>
      </c>
      <c r="C952" s="50" t="s">
        <v>202</v>
      </c>
      <c r="D952" s="50" t="s">
        <v>79</v>
      </c>
      <c r="E952" s="50" t="s">
        <v>74</v>
      </c>
      <c r="F952" s="39">
        <f>'Source Data'!O952</f>
        <v>2217863</v>
      </c>
      <c r="G952" s="39">
        <f>'Source Data'!U952</f>
        <v>2183409</v>
      </c>
      <c r="H952" s="39">
        <f>'Source Data'!AA952</f>
        <v>2811350</v>
      </c>
      <c r="I952" s="39">
        <f>'Source Data'!AG952</f>
        <v>3284322</v>
      </c>
      <c r="J952" s="39">
        <f>'Source Data'!AM952</f>
        <v>3499313</v>
      </c>
      <c r="K952" s="64">
        <f>'Source Data'!AS952</f>
        <v>2676768</v>
      </c>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row>
    <row r="953" spans="1:47" ht="20" customHeight="1">
      <c r="A953" s="48" t="s">
        <v>1260</v>
      </c>
      <c r="B953" s="49">
        <v>169911</v>
      </c>
      <c r="C953" s="50" t="s">
        <v>267</v>
      </c>
      <c r="D953" s="50" t="s">
        <v>79</v>
      </c>
      <c r="E953" s="50" t="s">
        <v>74</v>
      </c>
      <c r="F953" s="39">
        <f>'Source Data'!O953</f>
        <v>584423</v>
      </c>
      <c r="G953" s="39">
        <f>'Source Data'!U953</f>
        <v>461033</v>
      </c>
      <c r="H953" s="39">
        <f>'Source Data'!AA953</f>
        <v>495023</v>
      </c>
      <c r="I953" s="39">
        <f>'Source Data'!AG953</f>
        <v>567272</v>
      </c>
      <c r="J953" s="39">
        <f>'Source Data'!AM953</f>
        <v>612701</v>
      </c>
      <c r="K953" s="64">
        <f>'Source Data'!AS953</f>
        <v>609526</v>
      </c>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row>
    <row r="954" spans="1:47" ht="20" customHeight="1">
      <c r="A954" s="48" t="s">
        <v>1261</v>
      </c>
      <c r="B954" s="49">
        <v>14908</v>
      </c>
      <c r="C954" s="50" t="s">
        <v>86</v>
      </c>
      <c r="D954" s="50" t="s">
        <v>79</v>
      </c>
      <c r="E954" s="50" t="s">
        <v>74</v>
      </c>
      <c r="F954" s="39">
        <f>'Source Data'!O954</f>
        <v>2097766</v>
      </c>
      <c r="G954" s="39">
        <f>'Source Data'!U954</f>
        <v>2441892</v>
      </c>
      <c r="H954" s="39">
        <f>'Source Data'!AA954</f>
        <v>2775892</v>
      </c>
      <c r="I954" s="39">
        <f>'Source Data'!AG954</f>
        <v>3072648</v>
      </c>
      <c r="J954" s="39">
        <f>'Source Data'!AM954</f>
        <v>3254924</v>
      </c>
      <c r="K954" s="64">
        <f>'Source Data'!AS954</f>
        <v>3461265</v>
      </c>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row>
    <row r="955" spans="1:47" ht="20" customHeight="1">
      <c r="A955" s="48" t="s">
        <v>1262</v>
      </c>
      <c r="B955" s="49">
        <v>112909</v>
      </c>
      <c r="C955" s="50" t="s">
        <v>439</v>
      </c>
      <c r="D955" s="50" t="s">
        <v>79</v>
      </c>
      <c r="E955" s="50" t="s">
        <v>74</v>
      </c>
      <c r="F955" s="39">
        <f>'Source Data'!O955</f>
        <v>476330</v>
      </c>
      <c r="G955" s="39">
        <f>'Source Data'!U955</f>
        <v>510885</v>
      </c>
      <c r="H955" s="39">
        <f>'Source Data'!AA955</f>
        <v>725221</v>
      </c>
      <c r="I955" s="39">
        <f>'Source Data'!AG955</f>
        <v>774850</v>
      </c>
      <c r="J955" s="39">
        <f>'Source Data'!AM955</f>
        <v>782885</v>
      </c>
      <c r="K955" s="64">
        <f>'Source Data'!AS955</f>
        <v>764712</v>
      </c>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row>
    <row r="956" spans="1:47" ht="20" customHeight="1">
      <c r="A956" s="48" t="s">
        <v>1263</v>
      </c>
      <c r="B956" s="49">
        <v>236802</v>
      </c>
      <c r="C956" s="50" t="s">
        <v>799</v>
      </c>
      <c r="D956" s="50" t="s">
        <v>71</v>
      </c>
      <c r="E956" s="50" t="s">
        <v>74</v>
      </c>
      <c r="F956" s="39">
        <f>'Source Data'!O956</f>
        <v>539538</v>
      </c>
      <c r="G956" s="39">
        <f>'Source Data'!U956</f>
        <v>578075</v>
      </c>
      <c r="H956" s="39">
        <f>'Source Data'!AA956</f>
        <v>630576</v>
      </c>
      <c r="I956" s="39">
        <f>'Source Data'!AG956</f>
        <v>761103</v>
      </c>
      <c r="J956" s="39">
        <f>'Source Data'!AM956</f>
        <v>792528</v>
      </c>
      <c r="K956" s="64">
        <f>'Source Data'!AS956</f>
        <v>734425</v>
      </c>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row>
    <row r="957" spans="1:47" ht="20" customHeight="1">
      <c r="A957" s="48" t="s">
        <v>1264</v>
      </c>
      <c r="B957" s="49">
        <v>74917</v>
      </c>
      <c r="C957" s="50" t="s">
        <v>256</v>
      </c>
      <c r="D957" s="50" t="s">
        <v>79</v>
      </c>
      <c r="E957" s="50" t="s">
        <v>74</v>
      </c>
      <c r="F957" s="39">
        <f>'Source Data'!O957</f>
        <v>686497</v>
      </c>
      <c r="G957" s="39">
        <f>'Source Data'!U957</f>
        <v>855768</v>
      </c>
      <c r="H957" s="39">
        <f>'Source Data'!AA957</f>
        <v>1056732</v>
      </c>
      <c r="I957" s="39">
        <f>'Source Data'!AG957</f>
        <v>992644</v>
      </c>
      <c r="J957" s="39">
        <f>'Source Data'!AM957</f>
        <v>1155087</v>
      </c>
      <c r="K957" s="64">
        <f>'Source Data'!AS957</f>
        <v>1146215</v>
      </c>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row>
    <row r="958" spans="1:47" ht="20" customHeight="1">
      <c r="A958" s="48" t="s">
        <v>1265</v>
      </c>
      <c r="B958" s="49">
        <v>226903</v>
      </c>
      <c r="C958" s="50" t="s">
        <v>400</v>
      </c>
      <c r="D958" s="50" t="s">
        <v>79</v>
      </c>
      <c r="E958" s="50" t="s">
        <v>74</v>
      </c>
      <c r="F958" s="39">
        <f>'Source Data'!O958</f>
        <v>19049678</v>
      </c>
      <c r="G958" s="39">
        <f>'Source Data'!U958</f>
        <v>19556333</v>
      </c>
      <c r="H958" s="39">
        <f>'Source Data'!AA958</f>
        <v>21300786</v>
      </c>
      <c r="I958" s="39">
        <f>'Source Data'!AG958</f>
        <v>21809596</v>
      </c>
      <c r="J958" s="39">
        <f>'Source Data'!AM958</f>
        <v>23551193</v>
      </c>
      <c r="K958" s="64">
        <f>'Source Data'!AS958</f>
        <v>24519959</v>
      </c>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row>
    <row r="959" spans="1:47" ht="20" customHeight="1">
      <c r="A959" s="48" t="s">
        <v>1266</v>
      </c>
      <c r="B959" s="49">
        <v>15907</v>
      </c>
      <c r="C959" s="50" t="s">
        <v>99</v>
      </c>
      <c r="D959" s="50" t="s">
        <v>79</v>
      </c>
      <c r="E959" s="50" t="s">
        <v>74</v>
      </c>
      <c r="F959" s="39">
        <f>'Source Data'!O959</f>
        <v>114174506</v>
      </c>
      <c r="G959" s="39">
        <f>'Source Data'!U959</f>
        <v>121622776</v>
      </c>
      <c r="H959" s="39">
        <f>'Source Data'!AA959</f>
        <v>127412892</v>
      </c>
      <c r="I959" s="39">
        <f>'Source Data'!AG959</f>
        <v>131609924</v>
      </c>
      <c r="J959" s="39">
        <f>'Source Data'!AM959</f>
        <v>141898375</v>
      </c>
      <c r="K959" s="64">
        <f>'Source Data'!AS959</f>
        <v>138601028</v>
      </c>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row>
    <row r="960" spans="1:47" ht="20" customHeight="1">
      <c r="A960" s="48" t="s">
        <v>1267</v>
      </c>
      <c r="B960" s="49">
        <v>15840</v>
      </c>
      <c r="C960" s="50" t="s">
        <v>99</v>
      </c>
      <c r="D960" s="50" t="s">
        <v>71</v>
      </c>
      <c r="E960" s="50" t="s">
        <v>89</v>
      </c>
      <c r="F960" s="39">
        <f>'Source Data'!O960</f>
        <v>0</v>
      </c>
      <c r="G960" s="39">
        <f>'Source Data'!U960</f>
        <v>208255</v>
      </c>
      <c r="H960" s="39">
        <f>'Source Data'!AA960</f>
        <v>459787</v>
      </c>
      <c r="I960" s="39">
        <f>'Source Data'!AG960</f>
        <v>358022</v>
      </c>
      <c r="J960" s="39">
        <f>'Source Data'!AM960</f>
        <v>294532</v>
      </c>
      <c r="K960" s="64">
        <f>'Source Data'!AS960</f>
        <v>0</v>
      </c>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row>
    <row r="961" spans="1:47" ht="20" customHeight="1">
      <c r="A961" s="48" t="s">
        <v>1268</v>
      </c>
      <c r="B961" s="49">
        <v>203901</v>
      </c>
      <c r="C961" s="50" t="s">
        <v>294</v>
      </c>
      <c r="D961" s="50" t="s">
        <v>79</v>
      </c>
      <c r="E961" s="50" t="s">
        <v>74</v>
      </c>
      <c r="F961" s="39">
        <f>'Source Data'!O961</f>
        <v>1636651</v>
      </c>
      <c r="G961" s="39">
        <f>'Source Data'!U961</f>
        <v>1618116</v>
      </c>
      <c r="H961" s="39">
        <f>'Source Data'!AA961</f>
        <v>1767049</v>
      </c>
      <c r="I961" s="39">
        <f>'Source Data'!AG961</f>
        <v>1948567</v>
      </c>
      <c r="J961" s="39">
        <f>'Source Data'!AM961</f>
        <v>1961521</v>
      </c>
      <c r="K961" s="64">
        <f>'Source Data'!AS961</f>
        <v>1895858</v>
      </c>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row>
    <row r="962" spans="1:47" ht="20" customHeight="1">
      <c r="A962" s="48" t="s">
        <v>1269</v>
      </c>
      <c r="B962" s="49">
        <v>31912</v>
      </c>
      <c r="C962" s="50" t="s">
        <v>307</v>
      </c>
      <c r="D962" s="50" t="s">
        <v>79</v>
      </c>
      <c r="E962" s="50" t="s">
        <v>74</v>
      </c>
      <c r="F962" s="39">
        <f>'Source Data'!O962</f>
        <v>21308605</v>
      </c>
      <c r="G962" s="39">
        <f>'Source Data'!U962</f>
        <v>19412136</v>
      </c>
      <c r="H962" s="39">
        <f>'Source Data'!AA962</f>
        <v>21703157</v>
      </c>
      <c r="I962" s="39">
        <f>'Source Data'!AG962</f>
        <v>21773705</v>
      </c>
      <c r="J962" s="39">
        <f>'Source Data'!AM962</f>
        <v>22990102</v>
      </c>
      <c r="K962" s="64">
        <f>'Source Data'!AS962</f>
        <v>22213086</v>
      </c>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row>
    <row r="963" spans="1:47" ht="20" customHeight="1">
      <c r="A963" s="48" t="s">
        <v>1270</v>
      </c>
      <c r="B963" s="49">
        <v>66902</v>
      </c>
      <c r="C963" s="50" t="s">
        <v>216</v>
      </c>
      <c r="D963" s="50" t="s">
        <v>79</v>
      </c>
      <c r="E963" s="50" t="s">
        <v>74</v>
      </c>
      <c r="F963" s="39">
        <f>'Source Data'!O963</f>
        <v>2094750</v>
      </c>
      <c r="G963" s="39">
        <f>'Source Data'!U963</f>
        <v>2614931</v>
      </c>
      <c r="H963" s="39">
        <f>'Source Data'!AA963</f>
        <v>2672174</v>
      </c>
      <c r="I963" s="39">
        <f>'Source Data'!AG963</f>
        <v>2738015</v>
      </c>
      <c r="J963" s="39">
        <f>'Source Data'!AM963</f>
        <v>3101412</v>
      </c>
      <c r="K963" s="64">
        <f>'Source Data'!AS963</f>
        <v>3206570</v>
      </c>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row>
    <row r="964" spans="1:47" ht="20" customHeight="1">
      <c r="A964" s="48" t="s">
        <v>1271</v>
      </c>
      <c r="B964" s="49">
        <v>71904</v>
      </c>
      <c r="C964" s="50" t="s">
        <v>141</v>
      </c>
      <c r="D964" s="50" t="s">
        <v>79</v>
      </c>
      <c r="E964" s="50" t="s">
        <v>74</v>
      </c>
      <c r="F964" s="39">
        <f>'Source Data'!O964</f>
        <v>6530493</v>
      </c>
      <c r="G964" s="39">
        <f>'Source Data'!U964</f>
        <v>6655851</v>
      </c>
      <c r="H964" s="39">
        <f>'Source Data'!AA964</f>
        <v>6998761</v>
      </c>
      <c r="I964" s="39">
        <f>'Source Data'!AG964</f>
        <v>7734574</v>
      </c>
      <c r="J964" s="39">
        <f>'Source Data'!AM964</f>
        <v>7767365</v>
      </c>
      <c r="K964" s="64">
        <f>'Source Data'!AS964</f>
        <v>6667928</v>
      </c>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row>
    <row r="965" spans="1:47" ht="20" customHeight="1">
      <c r="A965" s="48" t="s">
        <v>1272</v>
      </c>
      <c r="B965" s="49">
        <v>233901</v>
      </c>
      <c r="C965" s="50" t="s">
        <v>445</v>
      </c>
      <c r="D965" s="50" t="s">
        <v>79</v>
      </c>
      <c r="E965" s="50" t="s">
        <v>74</v>
      </c>
      <c r="F965" s="39">
        <f>'Source Data'!O965</f>
        <v>18413897</v>
      </c>
      <c r="G965" s="39">
        <f>'Source Data'!U965</f>
        <v>19861976</v>
      </c>
      <c r="H965" s="39">
        <f>'Source Data'!AA965</f>
        <v>22445078</v>
      </c>
      <c r="I965" s="39">
        <f>'Source Data'!AG965</f>
        <v>22385883</v>
      </c>
      <c r="J965" s="39">
        <f>'Source Data'!AM965</f>
        <v>25975873</v>
      </c>
      <c r="K965" s="64">
        <f>'Source Data'!AS965</f>
        <v>21690429</v>
      </c>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row>
    <row r="966" spans="1:47" ht="20" customHeight="1">
      <c r="A966" s="48" t="s">
        <v>1273</v>
      </c>
      <c r="B966" s="49">
        <v>214902</v>
      </c>
      <c r="C966" s="50" t="s">
        <v>1220</v>
      </c>
      <c r="D966" s="50" t="s">
        <v>79</v>
      </c>
      <c r="E966" s="50" t="s">
        <v>74</v>
      </c>
      <c r="F966" s="39">
        <f>'Source Data'!O966</f>
        <v>560376</v>
      </c>
      <c r="G966" s="39">
        <f>'Source Data'!U966</f>
        <v>516080</v>
      </c>
      <c r="H966" s="39">
        <f>'Source Data'!AA966</f>
        <v>632763</v>
      </c>
      <c r="I966" s="39">
        <f>'Source Data'!AG966</f>
        <v>746458</v>
      </c>
      <c r="J966" s="39">
        <f>'Source Data'!AM966</f>
        <v>713020</v>
      </c>
      <c r="K966" s="64">
        <f>'Source Data'!AS966</f>
        <v>658354</v>
      </c>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row>
    <row r="967" spans="1:47" ht="20" customHeight="1">
      <c r="A967" s="48" t="s">
        <v>1274</v>
      </c>
      <c r="B967" s="49">
        <v>105902</v>
      </c>
      <c r="C967" s="50" t="s">
        <v>539</v>
      </c>
      <c r="D967" s="50" t="s">
        <v>79</v>
      </c>
      <c r="E967" s="50" t="s">
        <v>74</v>
      </c>
      <c r="F967" s="39">
        <f>'Source Data'!O967</f>
        <v>14480813</v>
      </c>
      <c r="G967" s="39">
        <f>'Source Data'!U967</f>
        <v>14792767</v>
      </c>
      <c r="H967" s="39">
        <f>'Source Data'!AA967</f>
        <v>16631458</v>
      </c>
      <c r="I967" s="39">
        <f>'Source Data'!AG967</f>
        <v>17073517</v>
      </c>
      <c r="J967" s="39">
        <f>'Source Data'!AM967</f>
        <v>17806792</v>
      </c>
      <c r="K967" s="64">
        <f>'Source Data'!AS967</f>
        <v>18074877</v>
      </c>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row>
    <row r="968" spans="1:47" ht="20" customHeight="1">
      <c r="A968" s="48" t="s">
        <v>1275</v>
      </c>
      <c r="B968" s="49">
        <v>245904</v>
      </c>
      <c r="C968" s="50" t="s">
        <v>905</v>
      </c>
      <c r="D968" s="50" t="s">
        <v>79</v>
      </c>
      <c r="E968" s="50" t="s">
        <v>74</v>
      </c>
      <c r="F968" s="39">
        <f>'Source Data'!O968</f>
        <v>613287</v>
      </c>
      <c r="G968" s="39">
        <f>'Source Data'!U968</f>
        <v>629323</v>
      </c>
      <c r="H968" s="39">
        <f>'Source Data'!AA968</f>
        <v>704756</v>
      </c>
      <c r="I968" s="39">
        <f>'Source Data'!AG968</f>
        <v>758224</v>
      </c>
      <c r="J968" s="39">
        <f>'Source Data'!AM968</f>
        <v>883782</v>
      </c>
      <c r="K968" s="64">
        <f>'Source Data'!AS968</f>
        <v>938024</v>
      </c>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row>
    <row r="969" spans="1:47" ht="20" customHeight="1">
      <c r="A969" s="48" t="s">
        <v>1276</v>
      </c>
      <c r="B969" s="49">
        <v>206901</v>
      </c>
      <c r="C969" s="50" t="s">
        <v>385</v>
      </c>
      <c r="D969" s="50" t="s">
        <v>79</v>
      </c>
      <c r="E969" s="50" t="s">
        <v>74</v>
      </c>
      <c r="F969" s="39">
        <f>'Source Data'!O969</f>
        <v>1197812</v>
      </c>
      <c r="G969" s="39">
        <f>'Source Data'!U969</f>
        <v>1260732</v>
      </c>
      <c r="H969" s="39">
        <f>'Source Data'!AA969</f>
        <v>1443625</v>
      </c>
      <c r="I969" s="39">
        <f>'Source Data'!AG969</f>
        <v>1542027</v>
      </c>
      <c r="J969" s="39">
        <f>'Source Data'!AM969</f>
        <v>1533572</v>
      </c>
      <c r="K969" s="64">
        <f>'Source Data'!AS969</f>
        <v>1497809</v>
      </c>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row>
    <row r="970" spans="1:47" ht="20" customHeight="1">
      <c r="A970" s="48" t="s">
        <v>1277</v>
      </c>
      <c r="B970" s="49">
        <v>22903</v>
      </c>
      <c r="C970" s="50" t="s">
        <v>114</v>
      </c>
      <c r="D970" s="50" t="s">
        <v>79</v>
      </c>
      <c r="E970" s="50" t="s">
        <v>74</v>
      </c>
      <c r="F970" s="39">
        <f>'Source Data'!O970</f>
        <v>185947</v>
      </c>
      <c r="G970" s="39">
        <f>'Source Data'!U970</f>
        <v>163643</v>
      </c>
      <c r="H970" s="39">
        <f>'Source Data'!AA970</f>
        <v>207883</v>
      </c>
      <c r="I970" s="39">
        <f>'Source Data'!AG970</f>
        <v>262709</v>
      </c>
      <c r="J970" s="39">
        <f>'Source Data'!AM970</f>
        <v>291310</v>
      </c>
      <c r="K970" s="64">
        <f>'Source Data'!AS970</f>
        <v>349915</v>
      </c>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row>
    <row r="971" spans="1:47" ht="20" customHeight="1">
      <c r="A971" s="48" t="s">
        <v>1278</v>
      </c>
      <c r="B971" s="49">
        <v>58909</v>
      </c>
      <c r="C971" s="50" t="s">
        <v>506</v>
      </c>
      <c r="D971" s="50" t="s">
        <v>79</v>
      </c>
      <c r="E971" s="50" t="s">
        <v>74</v>
      </c>
      <c r="F971" s="39">
        <f>'Source Data'!O971</f>
        <v>650760</v>
      </c>
      <c r="G971" s="39">
        <f>'Source Data'!U971</f>
        <v>681741</v>
      </c>
      <c r="H971" s="39">
        <f>'Source Data'!AA971</f>
        <v>795205</v>
      </c>
      <c r="I971" s="39">
        <f>'Source Data'!AG971</f>
        <v>845773</v>
      </c>
      <c r="J971" s="39">
        <f>'Source Data'!AM971</f>
        <v>923437</v>
      </c>
      <c r="K971" s="64">
        <f>'Source Data'!AS971</f>
        <v>947721</v>
      </c>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row>
    <row r="972" spans="1:47" ht="20" customHeight="1">
      <c r="A972" s="48" t="s">
        <v>1279</v>
      </c>
      <c r="B972" s="49">
        <v>117903</v>
      </c>
      <c r="C972" s="50" t="s">
        <v>262</v>
      </c>
      <c r="D972" s="50" t="s">
        <v>79</v>
      </c>
      <c r="E972" s="50" t="s">
        <v>74</v>
      </c>
      <c r="F972" s="39">
        <f>'Source Data'!O972</f>
        <v>1066238</v>
      </c>
      <c r="G972" s="39">
        <f>'Source Data'!U972</f>
        <v>1145404</v>
      </c>
      <c r="H972" s="39">
        <f>'Source Data'!AA972</f>
        <v>1220691</v>
      </c>
      <c r="I972" s="39">
        <f>'Source Data'!AG972</f>
        <v>1325274</v>
      </c>
      <c r="J972" s="39">
        <f>'Source Data'!AM972</f>
        <v>1316743</v>
      </c>
      <c r="K972" s="64">
        <f>'Source Data'!AS972</f>
        <v>1625474</v>
      </c>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row>
    <row r="973" spans="1:47" ht="20" customHeight="1">
      <c r="A973" s="48" t="s">
        <v>1280</v>
      </c>
      <c r="B973" s="49">
        <v>61908</v>
      </c>
      <c r="C973" s="50" t="s">
        <v>152</v>
      </c>
      <c r="D973" s="50" t="s">
        <v>79</v>
      </c>
      <c r="E973" s="50" t="s">
        <v>74</v>
      </c>
      <c r="F973" s="39">
        <f>'Source Data'!O973</f>
        <v>4029473</v>
      </c>
      <c r="G973" s="39">
        <f>'Source Data'!U973</f>
        <v>4352414</v>
      </c>
      <c r="H973" s="39">
        <f>'Source Data'!AA973</f>
        <v>5189846</v>
      </c>
      <c r="I973" s="39">
        <f>'Source Data'!AG973</f>
        <v>5497961</v>
      </c>
      <c r="J973" s="39">
        <f>'Source Data'!AM973</f>
        <v>5381561</v>
      </c>
      <c r="K973" s="64">
        <f>'Source Data'!AS973</f>
        <v>5842623</v>
      </c>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row>
    <row r="974" spans="1:47" ht="20" customHeight="1">
      <c r="A974" s="48" t="s">
        <v>1281</v>
      </c>
      <c r="B974" s="49">
        <v>42903</v>
      </c>
      <c r="C974" s="50" t="s">
        <v>422</v>
      </c>
      <c r="D974" s="50" t="s">
        <v>79</v>
      </c>
      <c r="E974" s="50" t="s">
        <v>74</v>
      </c>
      <c r="F974" s="39">
        <f>'Source Data'!O974</f>
        <v>466496</v>
      </c>
      <c r="G974" s="39">
        <f>'Source Data'!U974</f>
        <v>471046</v>
      </c>
      <c r="H974" s="39">
        <f>'Source Data'!AA974</f>
        <v>608154</v>
      </c>
      <c r="I974" s="39">
        <f>'Source Data'!AG974</f>
        <v>623928</v>
      </c>
      <c r="J974" s="39">
        <f>'Source Data'!AM974</f>
        <v>661001</v>
      </c>
      <c r="K974" s="64">
        <f>'Source Data'!AS974</f>
        <v>701263</v>
      </c>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row>
    <row r="975" spans="1:47" ht="20" customHeight="1">
      <c r="A975" s="48" t="s">
        <v>1282</v>
      </c>
      <c r="B975" s="49">
        <v>84909</v>
      </c>
      <c r="C975" s="50" t="s">
        <v>126</v>
      </c>
      <c r="D975" s="50" t="s">
        <v>79</v>
      </c>
      <c r="E975" s="50" t="s">
        <v>74</v>
      </c>
      <c r="F975" s="39">
        <f>'Source Data'!O975</f>
        <v>7680738</v>
      </c>
      <c r="G975" s="39">
        <f>'Source Data'!U975</f>
        <v>8147669</v>
      </c>
      <c r="H975" s="39">
        <f>'Source Data'!AA975</f>
        <v>9178465</v>
      </c>
      <c r="I975" s="39">
        <f>'Source Data'!AG975</f>
        <v>10482908</v>
      </c>
      <c r="J975" s="39">
        <f>'Source Data'!AM975</f>
        <v>9848884</v>
      </c>
      <c r="K975" s="64">
        <f>'Source Data'!AS975</f>
        <v>8844746</v>
      </c>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row>
    <row r="976" spans="1:47" ht="20" customHeight="1">
      <c r="A976" s="48" t="s">
        <v>1283</v>
      </c>
      <c r="B976" s="49">
        <v>137904</v>
      </c>
      <c r="C976" s="50" t="s">
        <v>866</v>
      </c>
      <c r="D976" s="50" t="s">
        <v>79</v>
      </c>
      <c r="E976" s="50" t="s">
        <v>74</v>
      </c>
      <c r="F976" s="39">
        <f>'Source Data'!O976</f>
        <v>1235464</v>
      </c>
      <c r="G976" s="39">
        <f>'Source Data'!U976</f>
        <v>1224274</v>
      </c>
      <c r="H976" s="39">
        <f>'Source Data'!AA976</f>
        <v>1271836</v>
      </c>
      <c r="I976" s="39">
        <f>'Source Data'!AG976</f>
        <v>1677372</v>
      </c>
      <c r="J976" s="39">
        <f>'Source Data'!AM976</f>
        <v>1737220</v>
      </c>
      <c r="K976" s="64">
        <f>'Source Data'!AS976</f>
        <v>1650511</v>
      </c>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row>
    <row r="977" spans="1:47" ht="20" customHeight="1">
      <c r="A977" s="48" t="s">
        <v>1284</v>
      </c>
      <c r="B977" s="49">
        <v>31913</v>
      </c>
      <c r="C977" s="50" t="s">
        <v>307</v>
      </c>
      <c r="D977" s="50" t="s">
        <v>79</v>
      </c>
      <c r="E977" s="50" t="s">
        <v>74</v>
      </c>
      <c r="F977" s="39">
        <f>'Source Data'!O977</f>
        <v>1376092</v>
      </c>
      <c r="G977" s="39">
        <f>'Source Data'!U977</f>
        <v>1329248</v>
      </c>
      <c r="H977" s="39">
        <f>'Source Data'!AA977</f>
        <v>1559946</v>
      </c>
      <c r="I977" s="39">
        <f>'Source Data'!AG977</f>
        <v>1667357</v>
      </c>
      <c r="J977" s="39">
        <f>'Source Data'!AM977</f>
        <v>1657098</v>
      </c>
      <c r="K977" s="64">
        <f>'Source Data'!AS977</f>
        <v>1688258</v>
      </c>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c r="AR977" s="1"/>
      <c r="AS977" s="1"/>
      <c r="AT977" s="1"/>
      <c r="AU977" s="1"/>
    </row>
    <row r="978" spans="1:47" ht="20" customHeight="1">
      <c r="A978" s="48" t="s">
        <v>1285</v>
      </c>
      <c r="B978" s="49">
        <v>31914</v>
      </c>
      <c r="C978" s="50" t="s">
        <v>307</v>
      </c>
      <c r="D978" s="50" t="s">
        <v>79</v>
      </c>
      <c r="E978" s="50" t="s">
        <v>74</v>
      </c>
      <c r="F978" s="39">
        <f>'Source Data'!O978</f>
        <v>1791540</v>
      </c>
      <c r="G978" s="39">
        <f>'Source Data'!U978</f>
        <v>1885619</v>
      </c>
      <c r="H978" s="39">
        <f>'Source Data'!AA978</f>
        <v>2120095</v>
      </c>
      <c r="I978" s="39">
        <f>'Source Data'!AG978</f>
        <v>2458993</v>
      </c>
      <c r="J978" s="39">
        <f>'Source Data'!AM978</f>
        <v>2623654</v>
      </c>
      <c r="K978" s="64">
        <f>'Source Data'!AS978</f>
        <v>2486713</v>
      </c>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c r="AR978" s="1"/>
      <c r="AS978" s="1"/>
      <c r="AT978" s="1"/>
      <c r="AU978" s="1"/>
    </row>
    <row r="979" spans="1:47" ht="20" customHeight="1">
      <c r="A979" s="48" t="s">
        <v>1286</v>
      </c>
      <c r="B979" s="49">
        <v>182904</v>
      </c>
      <c r="C979" s="50" t="s">
        <v>682</v>
      </c>
      <c r="D979" s="50" t="s">
        <v>79</v>
      </c>
      <c r="E979" s="50" t="s">
        <v>74</v>
      </c>
      <c r="F979" s="39">
        <f>'Source Data'!O979</f>
        <v>854702</v>
      </c>
      <c r="G979" s="39">
        <f>'Source Data'!U979</f>
        <v>942160</v>
      </c>
      <c r="H979" s="39">
        <f>'Source Data'!AA979</f>
        <v>1087330</v>
      </c>
      <c r="I979" s="39">
        <f>'Source Data'!AG979</f>
        <v>1191691</v>
      </c>
      <c r="J979" s="39">
        <f>'Source Data'!AM979</f>
        <v>1284898</v>
      </c>
      <c r="K979" s="64">
        <f>'Source Data'!AS979</f>
        <v>1365537</v>
      </c>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c r="AQ979" s="1"/>
      <c r="AR979" s="1"/>
      <c r="AS979" s="1"/>
      <c r="AT979" s="1"/>
      <c r="AU979" s="1"/>
    </row>
    <row r="980" spans="1:47" ht="20" customHeight="1">
      <c r="A980" s="48" t="s">
        <v>1287</v>
      </c>
      <c r="B980" s="49">
        <v>74911</v>
      </c>
      <c r="C980" s="50" t="s">
        <v>256</v>
      </c>
      <c r="D980" s="50" t="s">
        <v>79</v>
      </c>
      <c r="E980" s="50" t="s">
        <v>74</v>
      </c>
      <c r="F980" s="39">
        <f>'Source Data'!O980</f>
        <v>500346</v>
      </c>
      <c r="G980" s="39">
        <f>'Source Data'!U980</f>
        <v>516307</v>
      </c>
      <c r="H980" s="39">
        <f>'Source Data'!AA980</f>
        <v>563081</v>
      </c>
      <c r="I980" s="39">
        <f>'Source Data'!AG980</f>
        <v>609745</v>
      </c>
      <c r="J980" s="39">
        <f>'Source Data'!AM980</f>
        <v>630505</v>
      </c>
      <c r="K980" s="64">
        <f>'Source Data'!AS980</f>
        <v>653012</v>
      </c>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row>
    <row r="981" spans="1:47" ht="20" customHeight="1">
      <c r="A981" s="48" t="s">
        <v>1288</v>
      </c>
      <c r="B981" s="49">
        <v>94902</v>
      </c>
      <c r="C981" s="50" t="s">
        <v>980</v>
      </c>
      <c r="D981" s="50" t="s">
        <v>79</v>
      </c>
      <c r="E981" s="50" t="s">
        <v>74</v>
      </c>
      <c r="F981" s="39">
        <f>'Source Data'!O981</f>
        <v>17244029</v>
      </c>
      <c r="G981" s="39">
        <f>'Source Data'!U981</f>
        <v>18597601</v>
      </c>
      <c r="H981" s="39">
        <f>'Source Data'!AA981</f>
        <v>19566913</v>
      </c>
      <c r="I981" s="39">
        <f>'Source Data'!AG981</f>
        <v>21297840</v>
      </c>
      <c r="J981" s="39">
        <f>'Source Data'!AM981</f>
        <v>23867749</v>
      </c>
      <c r="K981" s="64">
        <f>'Source Data'!AS981</f>
        <v>25641156</v>
      </c>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row>
    <row r="982" spans="1:47" ht="20" customHeight="1">
      <c r="A982" s="48" t="s">
        <v>1289</v>
      </c>
      <c r="B982" s="49">
        <v>207901</v>
      </c>
      <c r="C982" s="50" t="s">
        <v>1290</v>
      </c>
      <c r="D982" s="50" t="s">
        <v>79</v>
      </c>
      <c r="E982" s="50" t="s">
        <v>74</v>
      </c>
      <c r="F982" s="39">
        <f>'Source Data'!O982</f>
        <v>1084118</v>
      </c>
      <c r="G982" s="39">
        <f>'Source Data'!U982</f>
        <v>1138246</v>
      </c>
      <c r="H982" s="39">
        <f>'Source Data'!AA982</f>
        <v>1433863</v>
      </c>
      <c r="I982" s="39">
        <f>'Source Data'!AG982</f>
        <v>1331151</v>
      </c>
      <c r="J982" s="39">
        <f>'Source Data'!AM982</f>
        <v>1647838</v>
      </c>
      <c r="K982" s="64">
        <f>'Source Data'!AS982</f>
        <v>1364927</v>
      </c>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row>
    <row r="983" spans="1:47" ht="20" customHeight="1">
      <c r="A983" s="48" t="s">
        <v>1291</v>
      </c>
      <c r="B983" s="49">
        <v>15827</v>
      </c>
      <c r="C983" s="50" t="s">
        <v>99</v>
      </c>
      <c r="D983" s="50" t="s">
        <v>71</v>
      </c>
      <c r="E983" s="50" t="s">
        <v>74</v>
      </c>
      <c r="F983" s="39">
        <f>'Source Data'!O983</f>
        <v>2500718</v>
      </c>
      <c r="G983" s="39">
        <f>'Source Data'!U983</f>
        <v>3017961</v>
      </c>
      <c r="H983" s="39">
        <f>'Source Data'!AA983</f>
        <v>4079989</v>
      </c>
      <c r="I983" s="39">
        <f>'Source Data'!AG983</f>
        <v>5500558</v>
      </c>
      <c r="J983" s="39">
        <f>'Source Data'!AM983</f>
        <v>6350473</v>
      </c>
      <c r="K983" s="64">
        <f>'Source Data'!AS983</f>
        <v>8499374</v>
      </c>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row>
    <row r="984" spans="1:47" ht="20" customHeight="1">
      <c r="A984" s="48" t="s">
        <v>1292</v>
      </c>
      <c r="B984" s="49">
        <v>15831</v>
      </c>
      <c r="C984" s="50" t="s">
        <v>99</v>
      </c>
      <c r="D984" s="50" t="s">
        <v>71</v>
      </c>
      <c r="E984" s="50" t="s">
        <v>74</v>
      </c>
      <c r="F984" s="39">
        <f>'Source Data'!O984</f>
        <v>3198706</v>
      </c>
      <c r="G984" s="39">
        <f>'Source Data'!U984</f>
        <v>4261842</v>
      </c>
      <c r="H984" s="39">
        <f>'Source Data'!AA984</f>
        <v>5250658</v>
      </c>
      <c r="I984" s="39">
        <f>'Source Data'!AG984</f>
        <v>5897420</v>
      </c>
      <c r="J984" s="39">
        <f>'Source Data'!AM984</f>
        <v>5350611</v>
      </c>
      <c r="K984" s="64">
        <f>'Source Data'!AS984</f>
        <v>10048640</v>
      </c>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c r="AQ984" s="1"/>
      <c r="AR984" s="1"/>
      <c r="AS984" s="1"/>
      <c r="AT984" s="1"/>
      <c r="AU984" s="1"/>
    </row>
    <row r="985" spans="1:47" ht="20" customHeight="1">
      <c r="A985" s="48" t="s">
        <v>1293</v>
      </c>
      <c r="B985" s="49">
        <v>75903</v>
      </c>
      <c r="C985" s="50" t="s">
        <v>612</v>
      </c>
      <c r="D985" s="50" t="s">
        <v>79</v>
      </c>
      <c r="E985" s="50" t="s">
        <v>74</v>
      </c>
      <c r="F985" s="39">
        <f>'Source Data'!O985</f>
        <v>1326122</v>
      </c>
      <c r="G985" s="39">
        <f>'Source Data'!U985</f>
        <v>1316066</v>
      </c>
      <c r="H985" s="39">
        <f>'Source Data'!AA985</f>
        <v>1437856</v>
      </c>
      <c r="I985" s="39">
        <f>'Source Data'!AG985</f>
        <v>1429700</v>
      </c>
      <c r="J985" s="39">
        <f>'Source Data'!AM985</f>
        <v>1478219</v>
      </c>
      <c r="K985" s="64">
        <f>'Source Data'!AS985</f>
        <v>1581531</v>
      </c>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c r="AQ985" s="1"/>
      <c r="AR985" s="1"/>
      <c r="AS985" s="1"/>
      <c r="AT985" s="1"/>
      <c r="AU985" s="1"/>
    </row>
    <row r="986" spans="1:47" ht="20" customHeight="1">
      <c r="A986" s="48" t="s">
        <v>1294</v>
      </c>
      <c r="B986" s="49">
        <v>129910</v>
      </c>
      <c r="C986" s="50" t="s">
        <v>467</v>
      </c>
      <c r="D986" s="50" t="s">
        <v>79</v>
      </c>
      <c r="E986" s="50" t="s">
        <v>74</v>
      </c>
      <c r="F986" s="39">
        <f>'Source Data'!O986</f>
        <v>1418992</v>
      </c>
      <c r="G986" s="39">
        <f>'Source Data'!U986</f>
        <v>1460062</v>
      </c>
      <c r="H986" s="39">
        <f>'Source Data'!AA986</f>
        <v>1676227</v>
      </c>
      <c r="I986" s="39">
        <f>'Source Data'!AG986</f>
        <v>1871983</v>
      </c>
      <c r="J986" s="39">
        <f>'Source Data'!AM986</f>
        <v>1655322</v>
      </c>
      <c r="K986" s="64">
        <f>'Source Data'!AS986</f>
        <v>1854411</v>
      </c>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c r="AQ986" s="1"/>
      <c r="AR986" s="1"/>
      <c r="AS986" s="1"/>
      <c r="AT986" s="1"/>
      <c r="AU986" s="1"/>
    </row>
    <row r="987" spans="1:47" ht="20" customHeight="1">
      <c r="A987" s="48" t="s">
        <v>1295</v>
      </c>
      <c r="B987" s="49">
        <v>83901</v>
      </c>
      <c r="C987" s="50" t="s">
        <v>948</v>
      </c>
      <c r="D987" s="50" t="s">
        <v>79</v>
      </c>
      <c r="E987" s="50" t="s">
        <v>74</v>
      </c>
      <c r="F987" s="39">
        <f>'Source Data'!O987</f>
        <v>1553778</v>
      </c>
      <c r="G987" s="39">
        <f>'Source Data'!U987</f>
        <v>1259557</v>
      </c>
      <c r="H987" s="39">
        <f>'Source Data'!AA987</f>
        <v>1482184</v>
      </c>
      <c r="I987" s="39">
        <f>'Source Data'!AG987</f>
        <v>1967553</v>
      </c>
      <c r="J987" s="39">
        <f>'Source Data'!AM987</f>
        <v>1624738</v>
      </c>
      <c r="K987" s="64">
        <f>'Source Data'!AS987</f>
        <v>1773987</v>
      </c>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c r="AQ987" s="1"/>
      <c r="AR987" s="1"/>
      <c r="AS987" s="1"/>
      <c r="AT987" s="1"/>
      <c r="AU987" s="1"/>
    </row>
    <row r="988" spans="1:47" ht="20" customHeight="1">
      <c r="A988" s="48" t="s">
        <v>1296</v>
      </c>
      <c r="B988" s="49">
        <v>8902</v>
      </c>
      <c r="C988" s="50" t="s">
        <v>212</v>
      </c>
      <c r="D988" s="50" t="s">
        <v>79</v>
      </c>
      <c r="E988" s="50" t="s">
        <v>74</v>
      </c>
      <c r="F988" s="39">
        <f>'Source Data'!O988</f>
        <v>3633164</v>
      </c>
      <c r="G988" s="39">
        <f>'Source Data'!U988</f>
        <v>3953556</v>
      </c>
      <c r="H988" s="39">
        <f>'Source Data'!AA988</f>
        <v>4192600</v>
      </c>
      <c r="I988" s="39">
        <f>'Source Data'!AG988</f>
        <v>4421495</v>
      </c>
      <c r="J988" s="39">
        <f>'Source Data'!AM988</f>
        <v>4648447</v>
      </c>
      <c r="K988" s="64">
        <f>'Source Data'!AS988</f>
        <v>4950931</v>
      </c>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c r="AQ988" s="1"/>
      <c r="AR988" s="1"/>
      <c r="AS988" s="1"/>
      <c r="AT988" s="1"/>
      <c r="AU988" s="1"/>
    </row>
    <row r="989" spans="1:47" ht="20" customHeight="1">
      <c r="A989" s="48" t="s">
        <v>1297</v>
      </c>
      <c r="B989" s="49">
        <v>178808</v>
      </c>
      <c r="C989" s="50" t="s">
        <v>97</v>
      </c>
      <c r="D989" s="50" t="s">
        <v>71</v>
      </c>
      <c r="E989" s="50" t="s">
        <v>74</v>
      </c>
      <c r="F989" s="39">
        <f>'Source Data'!O989</f>
        <v>514653</v>
      </c>
      <c r="G989" s="39">
        <f>'Source Data'!U989</f>
        <v>556034</v>
      </c>
      <c r="H989" s="39">
        <f>'Source Data'!AA989</f>
        <v>641506</v>
      </c>
      <c r="I989" s="39">
        <f>'Source Data'!AG989</f>
        <v>720865</v>
      </c>
      <c r="J989" s="39">
        <f>'Source Data'!AM989</f>
        <v>654165</v>
      </c>
      <c r="K989" s="64">
        <f>'Source Data'!AS989</f>
        <v>661320</v>
      </c>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c r="AQ989" s="1"/>
      <c r="AR989" s="1"/>
      <c r="AS989" s="1"/>
      <c r="AT989" s="1"/>
      <c r="AU989" s="1"/>
    </row>
    <row r="990" spans="1:47" ht="20" customHeight="1">
      <c r="A990" s="48" t="s">
        <v>1298</v>
      </c>
      <c r="B990" s="49">
        <v>94901</v>
      </c>
      <c r="C990" s="50" t="s">
        <v>980</v>
      </c>
      <c r="D990" s="50" t="s">
        <v>79</v>
      </c>
      <c r="E990" s="50" t="s">
        <v>74</v>
      </c>
      <c r="F990" s="39">
        <f>'Source Data'!O990</f>
        <v>10514690</v>
      </c>
      <c r="G990" s="39">
        <f>'Source Data'!U990</f>
        <v>10736119</v>
      </c>
      <c r="H990" s="39">
        <f>'Source Data'!AA990</f>
        <v>12144466</v>
      </c>
      <c r="I990" s="39">
        <f>'Source Data'!AG990</f>
        <v>13295938</v>
      </c>
      <c r="J990" s="39">
        <f>'Source Data'!AM990</f>
        <v>14032818</v>
      </c>
      <c r="K990" s="64">
        <f>'Source Data'!AS990</f>
        <v>14276159</v>
      </c>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c r="AQ990" s="1"/>
      <c r="AR990" s="1"/>
      <c r="AS990" s="1"/>
      <c r="AT990" s="1"/>
      <c r="AU990" s="1"/>
    </row>
    <row r="991" spans="1:47" ht="20" customHeight="1">
      <c r="A991" s="48" t="s">
        <v>1299</v>
      </c>
      <c r="B991" s="49">
        <v>83903</v>
      </c>
      <c r="C991" s="50" t="s">
        <v>948</v>
      </c>
      <c r="D991" s="50" t="s">
        <v>79</v>
      </c>
      <c r="E991" s="50" t="s">
        <v>74</v>
      </c>
      <c r="F991" s="39">
        <f>'Source Data'!O991</f>
        <v>6753402</v>
      </c>
      <c r="G991" s="39">
        <f>'Source Data'!U991</f>
        <v>7479071</v>
      </c>
      <c r="H991" s="39">
        <f>'Source Data'!AA991</f>
        <v>8080505</v>
      </c>
      <c r="I991" s="39">
        <f>'Source Data'!AG991</f>
        <v>7822390</v>
      </c>
      <c r="J991" s="39">
        <f>'Source Data'!AM991</f>
        <v>7972616</v>
      </c>
      <c r="K991" s="64">
        <f>'Source Data'!AS991</f>
        <v>8214002</v>
      </c>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c r="AP991" s="1"/>
      <c r="AQ991" s="1"/>
      <c r="AR991" s="1"/>
      <c r="AS991" s="1"/>
      <c r="AT991" s="1"/>
      <c r="AU991" s="1"/>
    </row>
    <row r="992" spans="1:47" ht="20" customHeight="1">
      <c r="A992" s="48" t="s">
        <v>1300</v>
      </c>
      <c r="B992" s="49">
        <v>101802</v>
      </c>
      <c r="C992" s="50" t="s">
        <v>76</v>
      </c>
      <c r="D992" s="50" t="s">
        <v>71</v>
      </c>
      <c r="E992" s="50" t="s">
        <v>74</v>
      </c>
      <c r="F992" s="39">
        <f>'Source Data'!O992</f>
        <v>1518257</v>
      </c>
      <c r="G992" s="39">
        <f>'Source Data'!U992</f>
        <v>1718313</v>
      </c>
      <c r="H992" s="39">
        <f>'Source Data'!AA992</f>
        <v>1492084</v>
      </c>
      <c r="I992" s="39">
        <f>'Source Data'!AG992</f>
        <v>1764374</v>
      </c>
      <c r="J992" s="39">
        <f>'Source Data'!AM992</f>
        <v>1942529</v>
      </c>
      <c r="K992" s="64">
        <f>'Source Data'!AS992</f>
        <v>2239869</v>
      </c>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c r="AQ992" s="1"/>
      <c r="AR992" s="1"/>
      <c r="AS992" s="1"/>
      <c r="AT992" s="1"/>
      <c r="AU992" s="1"/>
    </row>
    <row r="993" spans="1:47" ht="20" customHeight="1">
      <c r="A993" s="48" t="s">
        <v>1301</v>
      </c>
      <c r="B993" s="49">
        <v>12901</v>
      </c>
      <c r="C993" s="50" t="s">
        <v>1302</v>
      </c>
      <c r="D993" s="50" t="s">
        <v>79</v>
      </c>
      <c r="E993" s="50" t="s">
        <v>74</v>
      </c>
      <c r="F993" s="39">
        <f>'Source Data'!O993</f>
        <v>1116843</v>
      </c>
      <c r="G993" s="39">
        <f>'Source Data'!U993</f>
        <v>1194570</v>
      </c>
      <c r="H993" s="39">
        <f>'Source Data'!AA993</f>
        <v>1293467</v>
      </c>
      <c r="I993" s="39">
        <f>'Source Data'!AG993</f>
        <v>1457750</v>
      </c>
      <c r="J993" s="39">
        <f>'Source Data'!AM993</f>
        <v>1662130</v>
      </c>
      <c r="K993" s="64">
        <f>'Source Data'!AS993</f>
        <v>1622761</v>
      </c>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c r="AP993" s="1"/>
      <c r="AQ993" s="1"/>
      <c r="AR993" s="1"/>
      <c r="AS993" s="1"/>
      <c r="AT993" s="1"/>
      <c r="AU993" s="1"/>
    </row>
    <row r="994" spans="1:47" ht="20" customHeight="1">
      <c r="A994" s="48" t="s">
        <v>1303</v>
      </c>
      <c r="B994" s="49">
        <v>152909</v>
      </c>
      <c r="C994" s="50" t="s">
        <v>221</v>
      </c>
      <c r="D994" s="50" t="s">
        <v>79</v>
      </c>
      <c r="E994" s="50" t="s">
        <v>74</v>
      </c>
      <c r="F994" s="39">
        <f>'Source Data'!O994</f>
        <v>2831712</v>
      </c>
      <c r="G994" s="39">
        <f>'Source Data'!U994</f>
        <v>2860214</v>
      </c>
      <c r="H994" s="39">
        <f>'Source Data'!AA994</f>
        <v>3002169</v>
      </c>
      <c r="I994" s="39">
        <f>'Source Data'!AG994</f>
        <v>3337534</v>
      </c>
      <c r="J994" s="39">
        <f>'Source Data'!AM994</f>
        <v>3437194</v>
      </c>
      <c r="K994" s="64">
        <f>'Source Data'!AS994</f>
        <v>3512015</v>
      </c>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c r="AP994" s="1"/>
      <c r="AQ994" s="1"/>
      <c r="AR994" s="1"/>
      <c r="AS994" s="1"/>
      <c r="AT994" s="1"/>
      <c r="AU994" s="1"/>
    </row>
    <row r="995" spans="1:47" ht="20" customHeight="1">
      <c r="A995" s="48" t="s">
        <v>1304</v>
      </c>
      <c r="B995" s="49">
        <v>242902</v>
      </c>
      <c r="C995" s="50" t="s">
        <v>628</v>
      </c>
      <c r="D995" s="50" t="s">
        <v>79</v>
      </c>
      <c r="E995" s="50" t="s">
        <v>74</v>
      </c>
      <c r="F995" s="39">
        <f>'Source Data'!O995</f>
        <v>613132</v>
      </c>
      <c r="G995" s="39">
        <f>'Source Data'!U995</f>
        <v>696031</v>
      </c>
      <c r="H995" s="39">
        <f>'Source Data'!AA995</f>
        <v>765816</v>
      </c>
      <c r="I995" s="39">
        <f>'Source Data'!AG995</f>
        <v>773975</v>
      </c>
      <c r="J995" s="39">
        <f>'Source Data'!AM995</f>
        <v>818350</v>
      </c>
      <c r="K995" s="64">
        <f>'Source Data'!AS995</f>
        <v>818248</v>
      </c>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c r="AP995" s="1"/>
      <c r="AQ995" s="1"/>
      <c r="AR995" s="1"/>
      <c r="AS995" s="1"/>
      <c r="AT995" s="1"/>
      <c r="AU995" s="1"/>
    </row>
    <row r="996" spans="1:47" ht="20" customHeight="1">
      <c r="A996" s="48" t="s">
        <v>1305</v>
      </c>
      <c r="B996" s="49">
        <v>108911</v>
      </c>
      <c r="C996" s="50" t="s">
        <v>291</v>
      </c>
      <c r="D996" s="50" t="s">
        <v>79</v>
      </c>
      <c r="E996" s="50" t="s">
        <v>74</v>
      </c>
      <c r="F996" s="39">
        <f>'Source Data'!O996</f>
        <v>16811048</v>
      </c>
      <c r="G996" s="39">
        <f>'Source Data'!U996</f>
        <v>16290137</v>
      </c>
      <c r="H996" s="39">
        <f>'Source Data'!AA996</f>
        <v>18680682</v>
      </c>
      <c r="I996" s="39">
        <f>'Source Data'!AG996</f>
        <v>18664006</v>
      </c>
      <c r="J996" s="39">
        <f>'Source Data'!AM996</f>
        <v>19561816</v>
      </c>
      <c r="K996" s="64">
        <f>'Source Data'!AS996</f>
        <v>19731743</v>
      </c>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c r="AP996" s="1"/>
      <c r="AQ996" s="1"/>
      <c r="AR996" s="1"/>
      <c r="AS996" s="1"/>
      <c r="AT996" s="1"/>
      <c r="AU996" s="1"/>
    </row>
    <row r="997" spans="1:47" ht="20" customHeight="1">
      <c r="A997" s="48" t="s">
        <v>1306</v>
      </c>
      <c r="B997" s="49">
        <v>210903</v>
      </c>
      <c r="C997" s="50" t="s">
        <v>367</v>
      </c>
      <c r="D997" s="50" t="s">
        <v>79</v>
      </c>
      <c r="E997" s="50" t="s">
        <v>74</v>
      </c>
      <c r="F997" s="39">
        <f>'Source Data'!O997</f>
        <v>1373721</v>
      </c>
      <c r="G997" s="39">
        <f>'Source Data'!U997</f>
        <v>1424977</v>
      </c>
      <c r="H997" s="39">
        <f>'Source Data'!AA997</f>
        <v>1542829</v>
      </c>
      <c r="I997" s="39">
        <f>'Source Data'!AG997</f>
        <v>1662457</v>
      </c>
      <c r="J997" s="39">
        <f>'Source Data'!AM997</f>
        <v>1665681</v>
      </c>
      <c r="K997" s="64">
        <f>'Source Data'!AS997</f>
        <v>1765834</v>
      </c>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c r="AP997" s="1"/>
      <c r="AQ997" s="1"/>
      <c r="AR997" s="1"/>
      <c r="AS997" s="1"/>
      <c r="AT997" s="1"/>
      <c r="AU997" s="1"/>
    </row>
    <row r="998" spans="1:47" ht="20" customHeight="1">
      <c r="A998" s="48" t="s">
        <v>1307</v>
      </c>
      <c r="B998" s="49">
        <v>101924</v>
      </c>
      <c r="C998" s="50" t="s">
        <v>76</v>
      </c>
      <c r="D998" s="50" t="s">
        <v>79</v>
      </c>
      <c r="E998" s="50" t="s">
        <v>74</v>
      </c>
      <c r="F998" s="39">
        <f>'Source Data'!O998</f>
        <v>18735248</v>
      </c>
      <c r="G998" s="39">
        <f>'Source Data'!U998</f>
        <v>20027475</v>
      </c>
      <c r="H998" s="39">
        <f>'Source Data'!AA998</f>
        <v>20893389</v>
      </c>
      <c r="I998" s="39">
        <f>'Source Data'!AG998</f>
        <v>23351835</v>
      </c>
      <c r="J998" s="39">
        <f>'Source Data'!AM998</f>
        <v>24626826</v>
      </c>
      <c r="K998" s="64">
        <f>'Source Data'!AS998</f>
        <v>25444764</v>
      </c>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row>
    <row r="999" spans="1:47" ht="20" customHeight="1">
      <c r="A999" s="48" t="s">
        <v>1308</v>
      </c>
      <c r="B999" s="49">
        <v>204904</v>
      </c>
      <c r="C999" s="50" t="s">
        <v>420</v>
      </c>
      <c r="D999" s="50" t="s">
        <v>79</v>
      </c>
      <c r="E999" s="50" t="s">
        <v>74</v>
      </c>
      <c r="F999" s="39">
        <f>'Source Data'!O999</f>
        <v>3012269</v>
      </c>
      <c r="G999" s="39">
        <f>'Source Data'!U999</f>
        <v>3151759</v>
      </c>
      <c r="H999" s="39">
        <f>'Source Data'!AA999</f>
        <v>2958784</v>
      </c>
      <c r="I999" s="39">
        <f>'Source Data'!AG999</f>
        <v>3703376</v>
      </c>
      <c r="J999" s="39">
        <f>'Source Data'!AM999</f>
        <v>3930414</v>
      </c>
      <c r="K999" s="64">
        <f>'Source Data'!AS999</f>
        <v>3682241</v>
      </c>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row>
    <row r="1000" spans="1:47" ht="20" customHeight="1">
      <c r="A1000" s="48" t="s">
        <v>1309</v>
      </c>
      <c r="B1000" s="49">
        <v>91906</v>
      </c>
      <c r="C1000" s="50" t="s">
        <v>210</v>
      </c>
      <c r="D1000" s="50" t="s">
        <v>79</v>
      </c>
      <c r="E1000" s="50" t="s">
        <v>74</v>
      </c>
      <c r="F1000" s="39">
        <f>'Source Data'!O1000</f>
        <v>10253838</v>
      </c>
      <c r="G1000" s="39">
        <f>'Source Data'!U1000</f>
        <v>10875161</v>
      </c>
      <c r="H1000" s="39">
        <f>'Source Data'!AA1000</f>
        <v>12850491</v>
      </c>
      <c r="I1000" s="39">
        <f>'Source Data'!AG1000</f>
        <v>14098901</v>
      </c>
      <c r="J1000" s="39">
        <f>'Source Data'!AM1000</f>
        <v>16011325</v>
      </c>
      <c r="K1000" s="64">
        <f>'Source Data'!AS1000</f>
        <v>16689918</v>
      </c>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row>
    <row r="1001" spans="1:47" ht="20" customHeight="1">
      <c r="A1001" s="48" t="s">
        <v>1310</v>
      </c>
      <c r="B1001" s="49">
        <v>143903</v>
      </c>
      <c r="C1001" s="50" t="s">
        <v>602</v>
      </c>
      <c r="D1001" s="50" t="s">
        <v>79</v>
      </c>
      <c r="E1001" s="50" t="s">
        <v>74</v>
      </c>
      <c r="F1001" s="39">
        <f>'Source Data'!O1001</f>
        <v>944036</v>
      </c>
      <c r="G1001" s="39">
        <f>'Source Data'!U1001</f>
        <v>1036727</v>
      </c>
      <c r="H1001" s="39">
        <f>'Source Data'!AA1001</f>
        <v>1194176</v>
      </c>
      <c r="I1001" s="39">
        <f>'Source Data'!AG1001</f>
        <v>1210652</v>
      </c>
      <c r="J1001" s="39">
        <f>'Source Data'!AM1001</f>
        <v>1165004</v>
      </c>
      <c r="K1001" s="64">
        <f>'Source Data'!AS1001</f>
        <v>1174465</v>
      </c>
      <c r="L1001" s="1"/>
      <c r="M1001" s="1"/>
      <c r="N1001" s="1"/>
      <c r="O1001" s="1"/>
      <c r="P1001" s="1"/>
      <c r="Q1001" s="1"/>
      <c r="R1001" s="1"/>
      <c r="S1001" s="1"/>
      <c r="T1001" s="1"/>
      <c r="U1001" s="1"/>
      <c r="V1001" s="1"/>
      <c r="W1001" s="1"/>
      <c r="X1001" s="1"/>
      <c r="Y1001" s="1"/>
      <c r="Z1001" s="1"/>
      <c r="AA1001" s="1"/>
      <c r="AB1001" s="1"/>
      <c r="AC1001" s="1"/>
      <c r="AD1001" s="1"/>
      <c r="AE1001" s="1"/>
      <c r="AF1001" s="1"/>
      <c r="AG1001" s="1"/>
      <c r="AH1001" s="1"/>
      <c r="AI1001" s="1"/>
      <c r="AJ1001" s="1"/>
      <c r="AK1001" s="1"/>
      <c r="AL1001" s="1"/>
      <c r="AM1001" s="1"/>
      <c r="AN1001" s="1"/>
      <c r="AO1001" s="1"/>
      <c r="AP1001" s="1"/>
      <c r="AQ1001" s="1"/>
      <c r="AR1001" s="1"/>
      <c r="AS1001" s="1"/>
      <c r="AT1001" s="1"/>
      <c r="AU1001" s="1"/>
    </row>
    <row r="1002" spans="1:47" ht="20" customHeight="1">
      <c r="A1002" s="48" t="s">
        <v>1311</v>
      </c>
      <c r="B1002" s="49">
        <v>47905</v>
      </c>
      <c r="C1002" s="50" t="s">
        <v>434</v>
      </c>
      <c r="D1002" s="50" t="s">
        <v>79</v>
      </c>
      <c r="E1002" s="50" t="s">
        <v>74</v>
      </c>
      <c r="F1002" s="39">
        <f>'Source Data'!O1002</f>
        <v>212048</v>
      </c>
      <c r="G1002" s="39">
        <f>'Source Data'!U1002</f>
        <v>242335</v>
      </c>
      <c r="H1002" s="39">
        <f>'Source Data'!AA1002</f>
        <v>282081</v>
      </c>
      <c r="I1002" s="39">
        <f>'Source Data'!AG1002</f>
        <v>317096</v>
      </c>
      <c r="J1002" s="39">
        <f>'Source Data'!AM1002</f>
        <v>357082</v>
      </c>
      <c r="K1002" s="64">
        <f>'Source Data'!AS1002</f>
        <v>404857</v>
      </c>
      <c r="L1002" s="1"/>
      <c r="M1002" s="1"/>
      <c r="N1002" s="1"/>
      <c r="O1002" s="1"/>
      <c r="P1002" s="1"/>
      <c r="Q1002" s="1"/>
      <c r="R1002" s="1"/>
      <c r="S1002" s="1"/>
      <c r="T1002" s="1"/>
      <c r="U1002" s="1"/>
      <c r="V1002" s="1"/>
      <c r="W1002" s="1"/>
      <c r="X1002" s="1"/>
      <c r="Y1002" s="1"/>
      <c r="Z1002" s="1"/>
      <c r="AA1002" s="1"/>
      <c r="AB1002" s="1"/>
      <c r="AC1002" s="1"/>
      <c r="AD1002" s="1"/>
      <c r="AE1002" s="1"/>
      <c r="AF1002" s="1"/>
      <c r="AG1002" s="1"/>
      <c r="AH1002" s="1"/>
      <c r="AI1002" s="1"/>
      <c r="AJ1002" s="1"/>
      <c r="AK1002" s="1"/>
      <c r="AL1002" s="1"/>
      <c r="AM1002" s="1"/>
      <c r="AN1002" s="1"/>
      <c r="AO1002" s="1"/>
      <c r="AP1002" s="1"/>
      <c r="AQ1002" s="1"/>
      <c r="AR1002" s="1"/>
      <c r="AS1002" s="1"/>
      <c r="AT1002" s="1"/>
      <c r="AU1002" s="1"/>
    </row>
    <row r="1003" spans="1:47" ht="20" customHeight="1">
      <c r="A1003" s="48" t="s">
        <v>1312</v>
      </c>
      <c r="B1003" s="49">
        <v>115902</v>
      </c>
      <c r="C1003" s="50" t="s">
        <v>515</v>
      </c>
      <c r="D1003" s="50" t="s">
        <v>79</v>
      </c>
      <c r="E1003" s="50" t="s">
        <v>74</v>
      </c>
      <c r="F1003" s="39">
        <f>'Source Data'!O1003</f>
        <v>296667</v>
      </c>
      <c r="G1003" s="39">
        <f>'Source Data'!U1003</f>
        <v>485684</v>
      </c>
      <c r="H1003" s="39">
        <f>'Source Data'!AA1003</f>
        <v>255569</v>
      </c>
      <c r="I1003" s="39">
        <f>'Source Data'!AG1003</f>
        <v>289604</v>
      </c>
      <c r="J1003" s="39">
        <f>'Source Data'!AM1003</f>
        <v>298288</v>
      </c>
      <c r="K1003" s="64">
        <f>'Source Data'!AS1003</f>
        <v>316557</v>
      </c>
      <c r="L1003" s="1"/>
      <c r="M1003" s="1"/>
      <c r="N1003" s="1"/>
      <c r="O1003" s="1"/>
      <c r="P1003" s="1"/>
      <c r="Q1003" s="1"/>
      <c r="R1003" s="1"/>
      <c r="S1003" s="1"/>
      <c r="T1003" s="1"/>
      <c r="U1003" s="1"/>
      <c r="V1003" s="1"/>
      <c r="W1003" s="1"/>
      <c r="X1003" s="1"/>
      <c r="Y1003" s="1"/>
      <c r="Z1003" s="1"/>
      <c r="AA1003" s="1"/>
      <c r="AB1003" s="1"/>
      <c r="AC1003" s="1"/>
      <c r="AD1003" s="1"/>
      <c r="AE1003" s="1"/>
      <c r="AF1003" s="1"/>
      <c r="AG1003" s="1"/>
      <c r="AH1003" s="1"/>
      <c r="AI1003" s="1"/>
      <c r="AJ1003" s="1"/>
      <c r="AK1003" s="1"/>
      <c r="AL1003" s="1"/>
      <c r="AM1003" s="1"/>
      <c r="AN1003" s="1"/>
      <c r="AO1003" s="1"/>
      <c r="AP1003" s="1"/>
      <c r="AQ1003" s="1"/>
      <c r="AR1003" s="1"/>
      <c r="AS1003" s="1"/>
      <c r="AT1003" s="1"/>
      <c r="AU1003" s="1"/>
    </row>
    <row r="1004" spans="1:47" ht="20" customHeight="1">
      <c r="A1004" s="48" t="s">
        <v>1313</v>
      </c>
      <c r="B1004" s="49">
        <v>100904</v>
      </c>
      <c r="C1004" s="50" t="s">
        <v>729</v>
      </c>
      <c r="D1004" s="50" t="s">
        <v>79</v>
      </c>
      <c r="E1004" s="50" t="s">
        <v>74</v>
      </c>
      <c r="F1004" s="39">
        <f>'Source Data'!O1004</f>
        <v>4759488</v>
      </c>
      <c r="G1004" s="39">
        <f>'Source Data'!U1004</f>
        <v>4624528</v>
      </c>
      <c r="H1004" s="39">
        <f>'Source Data'!AA1004</f>
        <v>5051666</v>
      </c>
      <c r="I1004" s="39">
        <f>'Source Data'!AG1004</f>
        <v>5339826</v>
      </c>
      <c r="J1004" s="39">
        <f>'Source Data'!AM1004</f>
        <v>5470740</v>
      </c>
      <c r="K1004" s="64">
        <f>'Source Data'!AS1004</f>
        <v>5392972</v>
      </c>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row>
    <row r="1005" spans="1:47" ht="20" customHeight="1">
      <c r="A1005" s="48" t="s">
        <v>1314</v>
      </c>
      <c r="B1005" s="49">
        <v>23902</v>
      </c>
      <c r="C1005" s="50" t="s">
        <v>1315</v>
      </c>
      <c r="D1005" s="50" t="s">
        <v>79</v>
      </c>
      <c r="E1005" s="50" t="s">
        <v>74</v>
      </c>
      <c r="F1005" s="39">
        <f>'Source Data'!O1005</f>
        <v>318272</v>
      </c>
      <c r="G1005" s="39">
        <f>'Source Data'!U1005</f>
        <v>352128</v>
      </c>
      <c r="H1005" s="39">
        <f>'Source Data'!AA1005</f>
        <v>403482</v>
      </c>
      <c r="I1005" s="39">
        <f>'Source Data'!AG1005</f>
        <v>460370</v>
      </c>
      <c r="J1005" s="39">
        <f>'Source Data'!AM1005</f>
        <v>464495</v>
      </c>
      <c r="K1005" s="64">
        <f>'Source Data'!AS1005</f>
        <v>449222</v>
      </c>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row>
    <row r="1006" spans="1:47" ht="20" customHeight="1">
      <c r="A1006" s="48" t="s">
        <v>1316</v>
      </c>
      <c r="B1006" s="49">
        <v>19909</v>
      </c>
      <c r="C1006" s="50" t="s">
        <v>512</v>
      </c>
      <c r="D1006" s="50" t="s">
        <v>79</v>
      </c>
      <c r="E1006" s="50" t="s">
        <v>74</v>
      </c>
      <c r="F1006" s="39">
        <f>'Source Data'!O1006</f>
        <v>588545</v>
      </c>
      <c r="G1006" s="39">
        <f>'Source Data'!U1006</f>
        <v>668370</v>
      </c>
      <c r="H1006" s="39">
        <f>'Source Data'!AA1006</f>
        <v>764884</v>
      </c>
      <c r="I1006" s="39">
        <f>'Source Data'!AG1006</f>
        <v>830863</v>
      </c>
      <c r="J1006" s="39">
        <f>'Source Data'!AM1006</f>
        <v>816464</v>
      </c>
      <c r="K1006" s="64">
        <f>'Source Data'!AS1006</f>
        <v>838135</v>
      </c>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row>
    <row r="1007" spans="1:47" ht="20" customHeight="1">
      <c r="A1007" s="48" t="s">
        <v>1317</v>
      </c>
      <c r="B1007" s="49">
        <v>205906</v>
      </c>
      <c r="C1007" s="50" t="s">
        <v>148</v>
      </c>
      <c r="D1007" s="50" t="s">
        <v>79</v>
      </c>
      <c r="E1007" s="50" t="s">
        <v>74</v>
      </c>
      <c r="F1007" s="39">
        <f>'Source Data'!O1007</f>
        <v>3654152</v>
      </c>
      <c r="G1007" s="39">
        <f>'Source Data'!U1007</f>
        <v>3695085</v>
      </c>
      <c r="H1007" s="39">
        <f>'Source Data'!AA1007</f>
        <v>4142880</v>
      </c>
      <c r="I1007" s="39">
        <f>'Source Data'!AG1007</f>
        <v>4520833</v>
      </c>
      <c r="J1007" s="39">
        <f>'Source Data'!AM1007</f>
        <v>5312775</v>
      </c>
      <c r="K1007" s="64">
        <f>'Source Data'!AS1007</f>
        <v>5147718</v>
      </c>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row>
    <row r="1008" spans="1:47" ht="20" customHeight="1">
      <c r="A1008" s="48" t="s">
        <v>1318</v>
      </c>
      <c r="B1008" s="49">
        <v>49909</v>
      </c>
      <c r="C1008" s="50" t="s">
        <v>339</v>
      </c>
      <c r="D1008" s="50" t="s">
        <v>79</v>
      </c>
      <c r="E1008" s="50" t="s">
        <v>74</v>
      </c>
      <c r="F1008" s="39">
        <f>'Source Data'!O1008</f>
        <v>176932</v>
      </c>
      <c r="G1008" s="39">
        <f>'Source Data'!U1008</f>
        <v>211914</v>
      </c>
      <c r="H1008" s="39">
        <f>'Source Data'!AA1008</f>
        <v>177436</v>
      </c>
      <c r="I1008" s="39">
        <f>'Source Data'!AG1008</f>
        <v>216597</v>
      </c>
      <c r="J1008" s="39">
        <f>'Source Data'!AM1008</f>
        <v>206757</v>
      </c>
      <c r="K1008" s="64">
        <f>'Source Data'!AS1008</f>
        <v>200944</v>
      </c>
      <c r="L1008" s="1"/>
      <c r="M1008" s="1"/>
      <c r="N1008" s="1"/>
      <c r="O1008" s="1"/>
      <c r="P1008" s="1"/>
      <c r="Q1008" s="1"/>
      <c r="R1008" s="1"/>
      <c r="S1008" s="1"/>
      <c r="T1008" s="1"/>
      <c r="U1008" s="1"/>
      <c r="V1008" s="1"/>
      <c r="W1008" s="1"/>
      <c r="X1008" s="1"/>
      <c r="Y1008" s="1"/>
      <c r="Z1008" s="1"/>
      <c r="AA1008" s="1"/>
      <c r="AB1008" s="1"/>
      <c r="AC1008" s="1"/>
      <c r="AD1008" s="1"/>
      <c r="AE1008" s="1"/>
      <c r="AF1008" s="1"/>
      <c r="AG1008" s="1"/>
      <c r="AH1008" s="1"/>
      <c r="AI1008" s="1"/>
      <c r="AJ1008" s="1"/>
      <c r="AK1008" s="1"/>
      <c r="AL1008" s="1"/>
      <c r="AM1008" s="1"/>
      <c r="AN1008" s="1"/>
      <c r="AO1008" s="1"/>
      <c r="AP1008" s="1"/>
      <c r="AQ1008" s="1"/>
      <c r="AR1008" s="1"/>
      <c r="AS1008" s="1"/>
      <c r="AT1008" s="1"/>
      <c r="AU1008" s="1"/>
    </row>
    <row r="1009" spans="1:47" ht="20" customHeight="1">
      <c r="A1009" s="48" t="s">
        <v>1319</v>
      </c>
      <c r="B1009" s="49">
        <v>13905</v>
      </c>
      <c r="C1009" s="50" t="s">
        <v>206</v>
      </c>
      <c r="D1009" s="50" t="s">
        <v>79</v>
      </c>
      <c r="E1009" s="50" t="s">
        <v>74</v>
      </c>
      <c r="F1009" s="39">
        <f>'Source Data'!O1009</f>
        <v>1785027</v>
      </c>
      <c r="G1009" s="39">
        <f>'Source Data'!U1009</f>
        <v>1861428</v>
      </c>
      <c r="H1009" s="39">
        <f>'Source Data'!AA1009</f>
        <v>2207437</v>
      </c>
      <c r="I1009" s="39">
        <f>'Source Data'!AG1009</f>
        <v>2185350</v>
      </c>
      <c r="J1009" s="39">
        <f>'Source Data'!AM1009</f>
        <v>2529045</v>
      </c>
      <c r="K1009" s="64">
        <f>'Source Data'!AS1009</f>
        <v>2526869</v>
      </c>
      <c r="L1009" s="1"/>
      <c r="M1009" s="1"/>
      <c r="N1009" s="1"/>
      <c r="O1009" s="1"/>
      <c r="P1009" s="1"/>
      <c r="Q1009" s="1"/>
      <c r="R1009" s="1"/>
      <c r="S1009" s="1"/>
      <c r="T1009" s="1"/>
      <c r="U1009" s="1"/>
      <c r="V1009" s="1"/>
      <c r="W1009" s="1"/>
      <c r="X1009" s="1"/>
      <c r="Y1009" s="1"/>
      <c r="Z1009" s="1"/>
      <c r="AA1009" s="1"/>
      <c r="AB1009" s="1"/>
      <c r="AC1009" s="1"/>
      <c r="AD1009" s="1"/>
      <c r="AE1009" s="1"/>
      <c r="AF1009" s="1"/>
      <c r="AG1009" s="1"/>
      <c r="AH1009" s="1"/>
      <c r="AI1009" s="1"/>
      <c r="AJ1009" s="1"/>
      <c r="AK1009" s="1"/>
      <c r="AL1009" s="1"/>
      <c r="AM1009" s="1"/>
      <c r="AN1009" s="1"/>
      <c r="AO1009" s="1"/>
      <c r="AP1009" s="1"/>
      <c r="AQ1009" s="1"/>
      <c r="AR1009" s="1"/>
      <c r="AS1009" s="1"/>
      <c r="AT1009" s="1"/>
      <c r="AU1009" s="1"/>
    </row>
    <row r="1010" spans="1:47" ht="20" customHeight="1">
      <c r="A1010" s="48" t="s">
        <v>1320</v>
      </c>
      <c r="B1010" s="49">
        <v>152903</v>
      </c>
      <c r="C1010" s="50" t="s">
        <v>221</v>
      </c>
      <c r="D1010" s="50" t="s">
        <v>79</v>
      </c>
      <c r="E1010" s="50" t="s">
        <v>74</v>
      </c>
      <c r="F1010" s="39">
        <f>'Source Data'!O1010</f>
        <v>2211744</v>
      </c>
      <c r="G1010" s="39">
        <f>'Source Data'!U1010</f>
        <v>2379245</v>
      </c>
      <c r="H1010" s="39">
        <f>'Source Data'!AA1010</f>
        <v>3015307</v>
      </c>
      <c r="I1010" s="39">
        <f>'Source Data'!AG1010</f>
        <v>3285502</v>
      </c>
      <c r="J1010" s="39">
        <f>'Source Data'!AM1010</f>
        <v>3487271</v>
      </c>
      <c r="K1010" s="64">
        <f>'Source Data'!AS1010</f>
        <v>3400634</v>
      </c>
      <c r="L1010" s="1"/>
      <c r="M1010" s="1"/>
      <c r="N1010" s="1"/>
      <c r="O1010" s="1"/>
      <c r="P1010" s="1"/>
      <c r="Q1010" s="1"/>
      <c r="R1010" s="1"/>
      <c r="S1010" s="1"/>
      <c r="T1010" s="1"/>
      <c r="U1010" s="1"/>
      <c r="V1010" s="1"/>
      <c r="W1010" s="1"/>
      <c r="X1010" s="1"/>
      <c r="Y1010" s="1"/>
      <c r="Z1010" s="1"/>
      <c r="AA1010" s="1"/>
      <c r="AB1010" s="1"/>
      <c r="AC1010" s="1"/>
      <c r="AD1010" s="1"/>
      <c r="AE1010" s="1"/>
      <c r="AF1010" s="1"/>
      <c r="AG1010" s="1"/>
      <c r="AH1010" s="1"/>
      <c r="AI1010" s="1"/>
      <c r="AJ1010" s="1"/>
      <c r="AK1010" s="1"/>
      <c r="AL1010" s="1"/>
      <c r="AM1010" s="1"/>
      <c r="AN1010" s="1"/>
      <c r="AO1010" s="1"/>
      <c r="AP1010" s="1"/>
      <c r="AQ1010" s="1"/>
      <c r="AR1010" s="1"/>
      <c r="AS1010" s="1"/>
      <c r="AT1010" s="1"/>
      <c r="AU1010" s="1"/>
    </row>
    <row r="1011" spans="1:47" ht="20" customHeight="1">
      <c r="A1011" s="48" t="s">
        <v>1321</v>
      </c>
      <c r="B1011" s="49">
        <v>249908</v>
      </c>
      <c r="C1011" s="50" t="s">
        <v>122</v>
      </c>
      <c r="D1011" s="50" t="s">
        <v>79</v>
      </c>
      <c r="E1011" s="50" t="s">
        <v>74</v>
      </c>
      <c r="F1011" s="39">
        <f>'Source Data'!O1011</f>
        <v>357548</v>
      </c>
      <c r="G1011" s="39">
        <f>'Source Data'!U1011</f>
        <v>491999</v>
      </c>
      <c r="H1011" s="39">
        <f>'Source Data'!AA1011</f>
        <v>602005</v>
      </c>
      <c r="I1011" s="39">
        <f>'Source Data'!AG1011</f>
        <v>644616</v>
      </c>
      <c r="J1011" s="39">
        <f>'Source Data'!AM1011</f>
        <v>944696</v>
      </c>
      <c r="K1011" s="64">
        <f>'Source Data'!AS1011</f>
        <v>978187</v>
      </c>
      <c r="L1011" s="1"/>
      <c r="M1011" s="1"/>
      <c r="N1011" s="1"/>
      <c r="O1011" s="1"/>
      <c r="P1011" s="1"/>
      <c r="Q1011" s="1"/>
      <c r="R1011" s="1"/>
      <c r="S1011" s="1"/>
      <c r="T1011" s="1"/>
      <c r="U1011" s="1"/>
      <c r="V1011" s="1"/>
      <c r="W1011" s="1"/>
      <c r="X1011" s="1"/>
      <c r="Y1011" s="1"/>
      <c r="Z1011" s="1"/>
      <c r="AA1011" s="1"/>
      <c r="AB1011" s="1"/>
      <c r="AC1011" s="1"/>
      <c r="AD1011" s="1"/>
      <c r="AE1011" s="1"/>
      <c r="AF1011" s="1"/>
      <c r="AG1011" s="1"/>
      <c r="AH1011" s="1"/>
      <c r="AI1011" s="1"/>
      <c r="AJ1011" s="1"/>
      <c r="AK1011" s="1"/>
      <c r="AL1011" s="1"/>
      <c r="AM1011" s="1"/>
      <c r="AN1011" s="1"/>
      <c r="AO1011" s="1"/>
      <c r="AP1011" s="1"/>
      <c r="AQ1011" s="1"/>
      <c r="AR1011" s="1"/>
      <c r="AS1011" s="1"/>
      <c r="AT1011" s="1"/>
      <c r="AU1011" s="1"/>
    </row>
    <row r="1012" spans="1:47" ht="20" customHeight="1">
      <c r="A1012" s="48" t="s">
        <v>1322</v>
      </c>
      <c r="B1012" s="49">
        <v>1909</v>
      </c>
      <c r="C1012" s="50" t="s">
        <v>360</v>
      </c>
      <c r="D1012" s="50" t="s">
        <v>79</v>
      </c>
      <c r="E1012" s="50" t="s">
        <v>74</v>
      </c>
      <c r="F1012" s="39">
        <f>'Source Data'!O1012</f>
        <v>451644</v>
      </c>
      <c r="G1012" s="39">
        <f>'Source Data'!U1012</f>
        <v>493605</v>
      </c>
      <c r="H1012" s="39">
        <f>'Source Data'!AA1012</f>
        <v>606971</v>
      </c>
      <c r="I1012" s="39">
        <f>'Source Data'!AG1012</f>
        <v>569335</v>
      </c>
      <c r="J1012" s="39">
        <f>'Source Data'!AM1012</f>
        <v>635172</v>
      </c>
      <c r="K1012" s="64">
        <f>'Source Data'!AS1012</f>
        <v>665820</v>
      </c>
      <c r="L1012" s="1"/>
      <c r="M1012" s="1"/>
      <c r="N1012" s="1"/>
      <c r="O1012" s="1"/>
      <c r="P1012" s="1"/>
      <c r="Q1012" s="1"/>
      <c r="R1012" s="1"/>
      <c r="S1012" s="1"/>
      <c r="T1012" s="1"/>
      <c r="U1012" s="1"/>
      <c r="V1012" s="1"/>
      <c r="W1012" s="1"/>
      <c r="X1012" s="1"/>
      <c r="Y1012" s="1"/>
      <c r="Z1012" s="1"/>
      <c r="AA1012" s="1"/>
      <c r="AB1012" s="1"/>
      <c r="AC1012" s="1"/>
      <c r="AD1012" s="1"/>
      <c r="AE1012" s="1"/>
      <c r="AF1012" s="1"/>
      <c r="AG1012" s="1"/>
      <c r="AH1012" s="1"/>
      <c r="AI1012" s="1"/>
      <c r="AJ1012" s="1"/>
      <c r="AK1012" s="1"/>
      <c r="AL1012" s="1"/>
      <c r="AM1012" s="1"/>
      <c r="AN1012" s="1"/>
      <c r="AO1012" s="1"/>
      <c r="AP1012" s="1"/>
      <c r="AQ1012" s="1"/>
      <c r="AR1012" s="1"/>
      <c r="AS1012" s="1"/>
      <c r="AT1012" s="1"/>
      <c r="AU1012" s="1"/>
    </row>
    <row r="1013" spans="1:47" ht="20" customHeight="1">
      <c r="A1013" s="48" t="s">
        <v>1323</v>
      </c>
      <c r="B1013" s="49">
        <v>11904</v>
      </c>
      <c r="C1013" s="50" t="s">
        <v>197</v>
      </c>
      <c r="D1013" s="50" t="s">
        <v>79</v>
      </c>
      <c r="E1013" s="50" t="s">
        <v>74</v>
      </c>
      <c r="F1013" s="39">
        <f>'Source Data'!O1013</f>
        <v>3200749</v>
      </c>
      <c r="G1013" s="39">
        <f>'Source Data'!U1013</f>
        <v>3268341</v>
      </c>
      <c r="H1013" s="39">
        <f>'Source Data'!AA1013</f>
        <v>3429381</v>
      </c>
      <c r="I1013" s="39">
        <f>'Source Data'!AG1013</f>
        <v>3479170</v>
      </c>
      <c r="J1013" s="39">
        <f>'Source Data'!AM1013</f>
        <v>3591973</v>
      </c>
      <c r="K1013" s="64">
        <f>'Source Data'!AS1013</f>
        <v>3634400</v>
      </c>
      <c r="L1013" s="1"/>
      <c r="M1013" s="1"/>
      <c r="N1013" s="1"/>
      <c r="O1013" s="1"/>
      <c r="P1013" s="1"/>
      <c r="Q1013" s="1"/>
      <c r="R1013" s="1"/>
      <c r="S1013" s="1"/>
      <c r="T1013" s="1"/>
      <c r="U1013" s="1"/>
      <c r="V1013" s="1"/>
      <c r="W1013" s="1"/>
      <c r="X1013" s="1"/>
      <c r="Y1013" s="1"/>
      <c r="Z1013" s="1"/>
      <c r="AA1013" s="1"/>
      <c r="AB1013" s="1"/>
      <c r="AC1013" s="1"/>
      <c r="AD1013" s="1"/>
      <c r="AE1013" s="1"/>
      <c r="AF1013" s="1"/>
      <c r="AG1013" s="1"/>
      <c r="AH1013" s="1"/>
      <c r="AI1013" s="1"/>
      <c r="AJ1013" s="1"/>
      <c r="AK1013" s="1"/>
      <c r="AL1013" s="1"/>
      <c r="AM1013" s="1"/>
      <c r="AN1013" s="1"/>
      <c r="AO1013" s="1"/>
      <c r="AP1013" s="1"/>
      <c r="AQ1013" s="1"/>
      <c r="AR1013" s="1"/>
      <c r="AS1013" s="1"/>
      <c r="AT1013" s="1"/>
      <c r="AU1013" s="1"/>
    </row>
    <row r="1014" spans="1:47" ht="20" customHeight="1">
      <c r="A1014" s="48" t="s">
        <v>1324</v>
      </c>
      <c r="B1014" s="49">
        <v>110906</v>
      </c>
      <c r="C1014" s="50" t="s">
        <v>143</v>
      </c>
      <c r="D1014" s="50" t="s">
        <v>79</v>
      </c>
      <c r="E1014" s="50" t="s">
        <v>74</v>
      </c>
      <c r="F1014" s="39">
        <f>'Source Data'!O1014</f>
        <v>589103</v>
      </c>
      <c r="G1014" s="39">
        <f>'Source Data'!U1014</f>
        <v>605606</v>
      </c>
      <c r="H1014" s="39">
        <f>'Source Data'!AA1014</f>
        <v>736284</v>
      </c>
      <c r="I1014" s="39">
        <f>'Source Data'!AG1014</f>
        <v>752080</v>
      </c>
      <c r="J1014" s="39">
        <f>'Source Data'!AM1014</f>
        <v>860972</v>
      </c>
      <c r="K1014" s="64">
        <f>'Source Data'!AS1014</f>
        <v>860729</v>
      </c>
      <c r="L1014" s="1"/>
      <c r="M1014" s="1"/>
      <c r="N1014" s="1"/>
      <c r="O1014" s="1"/>
      <c r="P1014" s="1"/>
      <c r="Q1014" s="1"/>
      <c r="R1014" s="1"/>
      <c r="S1014" s="1"/>
      <c r="T1014" s="1"/>
      <c r="U1014" s="1"/>
      <c r="V1014" s="1"/>
      <c r="W1014" s="1"/>
      <c r="X1014" s="1"/>
      <c r="Y1014" s="1"/>
      <c r="Z1014" s="1"/>
      <c r="AA1014" s="1"/>
      <c r="AB1014" s="1"/>
      <c r="AC1014" s="1"/>
      <c r="AD1014" s="1"/>
      <c r="AE1014" s="1"/>
      <c r="AF1014" s="1"/>
      <c r="AG1014" s="1"/>
      <c r="AH1014" s="1"/>
      <c r="AI1014" s="1"/>
      <c r="AJ1014" s="1"/>
      <c r="AK1014" s="1"/>
      <c r="AL1014" s="1"/>
      <c r="AM1014" s="1"/>
      <c r="AN1014" s="1"/>
      <c r="AO1014" s="1"/>
      <c r="AP1014" s="1"/>
      <c r="AQ1014" s="1"/>
      <c r="AR1014" s="1"/>
      <c r="AS1014" s="1"/>
      <c r="AT1014" s="1"/>
      <c r="AU1014" s="1"/>
    </row>
    <row r="1015" spans="1:47" ht="20" customHeight="1">
      <c r="A1015" s="48" t="s">
        <v>1325</v>
      </c>
      <c r="B1015" s="49">
        <v>26903</v>
      </c>
      <c r="C1015" s="50" t="s">
        <v>335</v>
      </c>
      <c r="D1015" s="50" t="s">
        <v>79</v>
      </c>
      <c r="E1015" s="50" t="s">
        <v>74</v>
      </c>
      <c r="F1015" s="39">
        <f>'Source Data'!O1015</f>
        <v>887739</v>
      </c>
      <c r="G1015" s="39">
        <f>'Source Data'!U1015</f>
        <v>949639</v>
      </c>
      <c r="H1015" s="39">
        <f>'Source Data'!AA1015</f>
        <v>1060101</v>
      </c>
      <c r="I1015" s="39">
        <f>'Source Data'!AG1015</f>
        <v>1081378</v>
      </c>
      <c r="J1015" s="39">
        <f>'Source Data'!AM1015</f>
        <v>1116825</v>
      </c>
      <c r="K1015" s="64">
        <f>'Source Data'!AS1015</f>
        <v>1121822</v>
      </c>
      <c r="L1015" s="1"/>
      <c r="M1015" s="1"/>
      <c r="N1015" s="1"/>
      <c r="O1015" s="1"/>
      <c r="P1015" s="1"/>
      <c r="Q1015" s="1"/>
      <c r="R1015" s="1"/>
      <c r="S1015" s="1"/>
      <c r="T1015" s="1"/>
      <c r="U1015" s="1"/>
      <c r="V1015" s="1"/>
      <c r="W1015" s="1"/>
      <c r="X1015" s="1"/>
      <c r="Y1015" s="1"/>
      <c r="Z1015" s="1"/>
      <c r="AA1015" s="1"/>
      <c r="AB1015" s="1"/>
      <c r="AC1015" s="1"/>
      <c r="AD1015" s="1"/>
      <c r="AE1015" s="1"/>
      <c r="AF1015" s="1"/>
      <c r="AG1015" s="1"/>
      <c r="AH1015" s="1"/>
      <c r="AI1015" s="1"/>
      <c r="AJ1015" s="1"/>
      <c r="AK1015" s="1"/>
      <c r="AL1015" s="1"/>
      <c r="AM1015" s="1"/>
      <c r="AN1015" s="1"/>
      <c r="AO1015" s="1"/>
      <c r="AP1015" s="1"/>
      <c r="AQ1015" s="1"/>
      <c r="AR1015" s="1"/>
      <c r="AS1015" s="1"/>
      <c r="AT1015" s="1"/>
      <c r="AU1015" s="1"/>
    </row>
    <row r="1016" spans="1:47" ht="20" customHeight="1">
      <c r="A1016" s="48" t="s">
        <v>1326</v>
      </c>
      <c r="B1016" s="49">
        <v>208902</v>
      </c>
      <c r="C1016" s="50" t="s">
        <v>767</v>
      </c>
      <c r="D1016" s="50" t="s">
        <v>79</v>
      </c>
      <c r="E1016" s="50" t="s">
        <v>74</v>
      </c>
      <c r="F1016" s="39">
        <f>'Source Data'!O1016</f>
        <v>4897789</v>
      </c>
      <c r="G1016" s="39">
        <f>'Source Data'!U1016</f>
        <v>4450118</v>
      </c>
      <c r="H1016" s="39">
        <f>'Source Data'!AA1016</f>
        <v>5291976</v>
      </c>
      <c r="I1016" s="39">
        <f>'Source Data'!AG1016</f>
        <v>5064367</v>
      </c>
      <c r="J1016" s="39">
        <f>'Source Data'!AM1016</f>
        <v>5390517</v>
      </c>
      <c r="K1016" s="64">
        <f>'Source Data'!AS1016</f>
        <v>5545321</v>
      </c>
      <c r="L1016" s="1"/>
      <c r="M1016" s="1"/>
      <c r="N1016" s="1"/>
      <c r="O1016" s="1"/>
      <c r="P1016" s="1"/>
      <c r="Q1016" s="1"/>
      <c r="R1016" s="1"/>
      <c r="S1016" s="1"/>
      <c r="T1016" s="1"/>
      <c r="U1016" s="1"/>
      <c r="V1016" s="1"/>
      <c r="W1016" s="1"/>
      <c r="X1016" s="1"/>
      <c r="Y1016" s="1"/>
      <c r="Z1016" s="1"/>
      <c r="AA1016" s="1"/>
      <c r="AB1016" s="1"/>
      <c r="AC1016" s="1"/>
      <c r="AD1016" s="1"/>
      <c r="AE1016" s="1"/>
      <c r="AF1016" s="1"/>
      <c r="AG1016" s="1"/>
      <c r="AH1016" s="1"/>
      <c r="AI1016" s="1"/>
      <c r="AJ1016" s="1"/>
      <c r="AK1016" s="1"/>
      <c r="AL1016" s="1"/>
      <c r="AM1016" s="1"/>
      <c r="AN1016" s="1"/>
      <c r="AO1016" s="1"/>
      <c r="AP1016" s="1"/>
      <c r="AQ1016" s="1"/>
      <c r="AR1016" s="1"/>
      <c r="AS1016" s="1"/>
      <c r="AT1016" s="1"/>
      <c r="AU1016" s="1"/>
    </row>
    <row r="1017" spans="1:47" ht="20" customHeight="1">
      <c r="A1017" s="48" t="s">
        <v>1327</v>
      </c>
      <c r="B1017" s="49">
        <v>71909</v>
      </c>
      <c r="C1017" s="50" t="s">
        <v>141</v>
      </c>
      <c r="D1017" s="50" t="s">
        <v>79</v>
      </c>
      <c r="E1017" s="50" t="s">
        <v>74</v>
      </c>
      <c r="F1017" s="39">
        <f>'Source Data'!O1017</f>
        <v>77721895</v>
      </c>
      <c r="G1017" s="39">
        <f>'Source Data'!U1017</f>
        <v>77722542</v>
      </c>
      <c r="H1017" s="39">
        <f>'Source Data'!AA1017</f>
        <v>87154394</v>
      </c>
      <c r="I1017" s="39">
        <f>'Source Data'!AG1017</f>
        <v>90552704</v>
      </c>
      <c r="J1017" s="39">
        <f>'Source Data'!AM1017</f>
        <v>95373512</v>
      </c>
      <c r="K1017" s="64">
        <f>'Source Data'!AS1017</f>
        <v>90686626</v>
      </c>
      <c r="L1017" s="1"/>
      <c r="M1017" s="1"/>
      <c r="N1017" s="1"/>
      <c r="O1017" s="1"/>
      <c r="P1017" s="1"/>
      <c r="Q1017" s="1"/>
      <c r="R1017" s="1"/>
      <c r="S1017" s="1"/>
      <c r="T1017" s="1"/>
      <c r="U1017" s="1"/>
      <c r="V1017" s="1"/>
      <c r="W1017" s="1"/>
      <c r="X1017" s="1"/>
      <c r="Y1017" s="1"/>
      <c r="Z1017" s="1"/>
      <c r="AA1017" s="1"/>
      <c r="AB1017" s="1"/>
      <c r="AC1017" s="1"/>
      <c r="AD1017" s="1"/>
      <c r="AE1017" s="1"/>
      <c r="AF1017" s="1"/>
      <c r="AG1017" s="1"/>
      <c r="AH1017" s="1"/>
      <c r="AI1017" s="1"/>
      <c r="AJ1017" s="1"/>
      <c r="AK1017" s="1"/>
      <c r="AL1017" s="1"/>
      <c r="AM1017" s="1"/>
      <c r="AN1017" s="1"/>
      <c r="AO1017" s="1"/>
      <c r="AP1017" s="1"/>
      <c r="AQ1017" s="1"/>
      <c r="AR1017" s="1"/>
      <c r="AS1017" s="1"/>
      <c r="AT1017" s="1"/>
      <c r="AU1017" s="1"/>
    </row>
    <row r="1018" spans="1:47" ht="20" customHeight="1">
      <c r="A1018" s="48" t="s">
        <v>1328</v>
      </c>
      <c r="B1018" s="49">
        <v>15830</v>
      </c>
      <c r="C1018" s="50" t="s">
        <v>99</v>
      </c>
      <c r="D1018" s="50" t="s">
        <v>71</v>
      </c>
      <c r="E1018" s="50" t="s">
        <v>74</v>
      </c>
      <c r="F1018" s="39">
        <f>'Source Data'!O1018</f>
        <v>3555409</v>
      </c>
      <c r="G1018" s="39">
        <f>'Source Data'!U1018</f>
        <v>3533061</v>
      </c>
      <c r="H1018" s="39">
        <f>'Source Data'!AA1018</f>
        <v>4083126</v>
      </c>
      <c r="I1018" s="39">
        <f>'Source Data'!AG1018</f>
        <v>4372595</v>
      </c>
      <c r="J1018" s="39">
        <f>'Source Data'!AM1018</f>
        <v>3565416</v>
      </c>
      <c r="K1018" s="64">
        <f>'Source Data'!AS1018</f>
        <v>3683387</v>
      </c>
      <c r="L1018" s="1"/>
      <c r="M1018" s="1"/>
      <c r="N1018" s="1"/>
      <c r="O1018" s="1"/>
      <c r="P1018" s="1"/>
      <c r="Q1018" s="1"/>
      <c r="R1018" s="1"/>
      <c r="S1018" s="1"/>
      <c r="T1018" s="1"/>
      <c r="U1018" s="1"/>
      <c r="V1018" s="1"/>
      <c r="W1018" s="1"/>
      <c r="X1018" s="1"/>
      <c r="Y1018" s="1"/>
      <c r="Z1018" s="1"/>
      <c r="AA1018" s="1"/>
      <c r="AB1018" s="1"/>
      <c r="AC1018" s="1"/>
      <c r="AD1018" s="1"/>
      <c r="AE1018" s="1"/>
      <c r="AF1018" s="1"/>
      <c r="AG1018" s="1"/>
      <c r="AH1018" s="1"/>
      <c r="AI1018" s="1"/>
      <c r="AJ1018" s="1"/>
      <c r="AK1018" s="1"/>
      <c r="AL1018" s="1"/>
      <c r="AM1018" s="1"/>
      <c r="AN1018" s="1"/>
      <c r="AO1018" s="1"/>
      <c r="AP1018" s="1"/>
      <c r="AQ1018" s="1"/>
      <c r="AR1018" s="1"/>
      <c r="AS1018" s="1"/>
      <c r="AT1018" s="1"/>
      <c r="AU1018" s="1"/>
    </row>
    <row r="1019" spans="1:47" ht="20" customHeight="1">
      <c r="A1019" s="48" t="s">
        <v>1329</v>
      </c>
      <c r="B1019" s="49">
        <v>15909</v>
      </c>
      <c r="C1019" s="50" t="s">
        <v>99</v>
      </c>
      <c r="D1019" s="50" t="s">
        <v>79</v>
      </c>
      <c r="E1019" s="50" t="s">
        <v>74</v>
      </c>
      <c r="F1019" s="39">
        <f>'Source Data'!O1019</f>
        <v>7453870</v>
      </c>
      <c r="G1019" s="39">
        <f>'Source Data'!U1019</f>
        <v>8097752</v>
      </c>
      <c r="H1019" s="39">
        <f>'Source Data'!AA1019</f>
        <v>8874464</v>
      </c>
      <c r="I1019" s="39">
        <f>'Source Data'!AG1019</f>
        <v>9342249</v>
      </c>
      <c r="J1019" s="39">
        <f>'Source Data'!AM1019</f>
        <v>9750134</v>
      </c>
      <c r="K1019" s="64">
        <f>'Source Data'!AS1019</f>
        <v>8990932</v>
      </c>
      <c r="L1019" s="1"/>
      <c r="M1019" s="1"/>
      <c r="N1019" s="1"/>
      <c r="O1019" s="1"/>
      <c r="P1019" s="1"/>
      <c r="Q1019" s="1"/>
      <c r="R1019" s="1"/>
      <c r="S1019" s="1"/>
      <c r="T1019" s="1"/>
      <c r="U1019" s="1"/>
      <c r="V1019" s="1"/>
      <c r="W1019" s="1"/>
      <c r="X1019" s="1"/>
      <c r="Y1019" s="1"/>
      <c r="Z1019" s="1"/>
      <c r="AA1019" s="1"/>
      <c r="AB1019" s="1"/>
      <c r="AC1019" s="1"/>
      <c r="AD1019" s="1"/>
      <c r="AE1019" s="1"/>
      <c r="AF1019" s="1"/>
      <c r="AG1019" s="1"/>
      <c r="AH1019" s="1"/>
      <c r="AI1019" s="1"/>
      <c r="AJ1019" s="1"/>
      <c r="AK1019" s="1"/>
      <c r="AL1019" s="1"/>
      <c r="AM1019" s="1"/>
      <c r="AN1019" s="1"/>
      <c r="AO1019" s="1"/>
      <c r="AP1019" s="1"/>
      <c r="AQ1019" s="1"/>
      <c r="AR1019" s="1"/>
      <c r="AS1019" s="1"/>
      <c r="AT1019" s="1"/>
      <c r="AU1019" s="1"/>
    </row>
    <row r="1020" spans="1:47" ht="20" customHeight="1">
      <c r="A1020" s="48" t="s">
        <v>1330</v>
      </c>
      <c r="B1020" s="49">
        <v>26902</v>
      </c>
      <c r="C1020" s="50" t="s">
        <v>335</v>
      </c>
      <c r="D1020" s="50" t="s">
        <v>79</v>
      </c>
      <c r="E1020" s="50" t="s">
        <v>74</v>
      </c>
      <c r="F1020" s="39">
        <f>'Source Data'!O1020</f>
        <v>788335</v>
      </c>
      <c r="G1020" s="39">
        <f>'Source Data'!U1020</f>
        <v>909753</v>
      </c>
      <c r="H1020" s="39">
        <f>'Source Data'!AA1020</f>
        <v>1168854</v>
      </c>
      <c r="I1020" s="39">
        <f>'Source Data'!AG1020</f>
        <v>1289064</v>
      </c>
      <c r="J1020" s="39">
        <f>'Source Data'!AM1020</f>
        <v>1277068</v>
      </c>
      <c r="K1020" s="64">
        <f>'Source Data'!AS1020</f>
        <v>1316376</v>
      </c>
      <c r="L1020" s="1"/>
      <c r="M1020" s="1"/>
      <c r="N1020" s="1"/>
      <c r="O1020" s="1"/>
      <c r="P1020" s="1"/>
      <c r="Q1020" s="1"/>
      <c r="R1020" s="1"/>
      <c r="S1020" s="1"/>
      <c r="T1020" s="1"/>
      <c r="U1020" s="1"/>
      <c r="V1020" s="1"/>
      <c r="W1020" s="1"/>
      <c r="X1020" s="1"/>
      <c r="Y1020" s="1"/>
      <c r="Z1020" s="1"/>
      <c r="AA1020" s="1"/>
      <c r="AB1020" s="1"/>
      <c r="AC1020" s="1"/>
      <c r="AD1020" s="1"/>
      <c r="AE1020" s="1"/>
      <c r="AF1020" s="1"/>
      <c r="AG1020" s="1"/>
      <c r="AH1020" s="1"/>
      <c r="AI1020" s="1"/>
      <c r="AJ1020" s="1"/>
      <c r="AK1020" s="1"/>
      <c r="AL1020" s="1"/>
      <c r="AM1020" s="1"/>
      <c r="AN1020" s="1"/>
      <c r="AO1020" s="1"/>
      <c r="AP1020" s="1"/>
      <c r="AQ1020" s="1"/>
      <c r="AR1020" s="1"/>
      <c r="AS1020" s="1"/>
      <c r="AT1020" s="1"/>
      <c r="AU1020" s="1"/>
    </row>
    <row r="1021" spans="1:47" ht="20" customHeight="1">
      <c r="A1021" s="48" t="s">
        <v>1331</v>
      </c>
      <c r="B1021" s="49">
        <v>218901</v>
      </c>
      <c r="C1021" s="50" t="s">
        <v>1332</v>
      </c>
      <c r="D1021" s="50" t="s">
        <v>79</v>
      </c>
      <c r="E1021" s="50" t="s">
        <v>74</v>
      </c>
      <c r="F1021" s="39">
        <f>'Source Data'!O1021</f>
        <v>1590281</v>
      </c>
      <c r="G1021" s="39">
        <f>'Source Data'!U1021</f>
        <v>1676010</v>
      </c>
      <c r="H1021" s="39">
        <f>'Source Data'!AA1021</f>
        <v>1667545</v>
      </c>
      <c r="I1021" s="39">
        <f>'Source Data'!AG1021</f>
        <v>1639200</v>
      </c>
      <c r="J1021" s="39">
        <f>'Source Data'!AM1021</f>
        <v>1933633</v>
      </c>
      <c r="K1021" s="64">
        <f>'Source Data'!AS1021</f>
        <v>2029795</v>
      </c>
      <c r="L1021" s="1"/>
      <c r="M1021" s="1"/>
      <c r="N1021" s="1"/>
      <c r="O1021" s="1"/>
      <c r="P1021" s="1"/>
      <c r="Q1021" s="1"/>
      <c r="R1021" s="1"/>
      <c r="S1021" s="1"/>
      <c r="T1021" s="1"/>
      <c r="U1021" s="1"/>
      <c r="V1021" s="1"/>
      <c r="W1021" s="1"/>
      <c r="X1021" s="1"/>
      <c r="Y1021" s="1"/>
      <c r="Z1021" s="1"/>
      <c r="AA1021" s="1"/>
      <c r="AB1021" s="1"/>
      <c r="AC1021" s="1"/>
      <c r="AD1021" s="1"/>
      <c r="AE1021" s="1"/>
      <c r="AF1021" s="1"/>
      <c r="AG1021" s="1"/>
      <c r="AH1021" s="1"/>
      <c r="AI1021" s="1"/>
      <c r="AJ1021" s="1"/>
      <c r="AK1021" s="1"/>
      <c r="AL1021" s="1"/>
      <c r="AM1021" s="1"/>
      <c r="AN1021" s="1"/>
      <c r="AO1021" s="1"/>
      <c r="AP1021" s="1"/>
      <c r="AQ1021" s="1"/>
      <c r="AR1021" s="1"/>
      <c r="AS1021" s="1"/>
      <c r="AT1021" s="1"/>
      <c r="AU1021" s="1"/>
    </row>
    <row r="1022" spans="1:47" ht="20" customHeight="1">
      <c r="A1022" s="48" t="s">
        <v>1333</v>
      </c>
      <c r="B1022" s="49">
        <v>15908</v>
      </c>
      <c r="C1022" s="50" t="s">
        <v>99</v>
      </c>
      <c r="D1022" s="50" t="s">
        <v>79</v>
      </c>
      <c r="E1022" s="50" t="s">
        <v>74</v>
      </c>
      <c r="F1022" s="39">
        <f>'Source Data'!O1022</f>
        <v>13861368</v>
      </c>
      <c r="G1022" s="39">
        <f>'Source Data'!U1022</f>
        <v>14152050</v>
      </c>
      <c r="H1022" s="39">
        <f>'Source Data'!AA1022</f>
        <v>15217396</v>
      </c>
      <c r="I1022" s="39">
        <f>'Source Data'!AG1022</f>
        <v>15873382</v>
      </c>
      <c r="J1022" s="39">
        <f>'Source Data'!AM1022</f>
        <v>15376732</v>
      </c>
      <c r="K1022" s="64">
        <f>'Source Data'!AS1022</f>
        <v>15793503</v>
      </c>
      <c r="L1022" s="1"/>
      <c r="M1022" s="1"/>
      <c r="N1022" s="1"/>
      <c r="O1022" s="1"/>
      <c r="P1022" s="1"/>
      <c r="Q1022" s="1"/>
      <c r="R1022" s="1"/>
      <c r="S1022" s="1"/>
      <c r="T1022" s="1"/>
      <c r="U1022" s="1"/>
      <c r="V1022" s="1"/>
      <c r="W1022" s="1"/>
      <c r="X1022" s="1"/>
      <c r="Y1022" s="1"/>
      <c r="Z1022" s="1"/>
      <c r="AA1022" s="1"/>
      <c r="AB1022" s="1"/>
      <c r="AC1022" s="1"/>
      <c r="AD1022" s="1"/>
      <c r="AE1022" s="1"/>
      <c r="AF1022" s="1"/>
      <c r="AG1022" s="1"/>
      <c r="AH1022" s="1"/>
      <c r="AI1022" s="1"/>
      <c r="AJ1022" s="1"/>
      <c r="AK1022" s="1"/>
      <c r="AL1022" s="1"/>
      <c r="AM1022" s="1"/>
      <c r="AN1022" s="1"/>
      <c r="AO1022" s="1"/>
      <c r="AP1022" s="1"/>
      <c r="AQ1022" s="1"/>
      <c r="AR1022" s="1"/>
      <c r="AS1022" s="1"/>
      <c r="AT1022" s="1"/>
      <c r="AU1022" s="1"/>
    </row>
    <row r="1023" spans="1:47" ht="20" customHeight="1">
      <c r="A1023" s="48" t="s">
        <v>1334</v>
      </c>
      <c r="B1023" s="49">
        <v>31916</v>
      </c>
      <c r="C1023" s="50" t="s">
        <v>307</v>
      </c>
      <c r="D1023" s="50" t="s">
        <v>79</v>
      </c>
      <c r="E1023" s="50" t="s">
        <v>74</v>
      </c>
      <c r="F1023" s="39">
        <f>'Source Data'!O1023</f>
        <v>11099236</v>
      </c>
      <c r="G1023" s="39">
        <f>'Source Data'!U1023</f>
        <v>11031135</v>
      </c>
      <c r="H1023" s="39">
        <f>'Source Data'!AA1023</f>
        <v>14015682</v>
      </c>
      <c r="I1023" s="39">
        <f>'Source Data'!AG1023</f>
        <v>14327814</v>
      </c>
      <c r="J1023" s="39">
        <f>'Source Data'!AM1023</f>
        <v>16032349</v>
      </c>
      <c r="K1023" s="64">
        <f>'Source Data'!AS1023</f>
        <v>17766875</v>
      </c>
      <c r="L1023" s="1"/>
      <c r="M1023" s="1"/>
      <c r="N1023" s="1"/>
      <c r="O1023" s="1"/>
      <c r="P1023" s="1"/>
      <c r="Q1023" s="1"/>
      <c r="R1023" s="1"/>
      <c r="S1023" s="1"/>
      <c r="T1023" s="1"/>
      <c r="U1023" s="1"/>
      <c r="V1023" s="1"/>
      <c r="W1023" s="1"/>
      <c r="X1023" s="1"/>
      <c r="Y1023" s="1"/>
      <c r="Z1023" s="1"/>
      <c r="AA1023" s="1"/>
      <c r="AB1023" s="1"/>
      <c r="AC1023" s="1"/>
      <c r="AD1023" s="1"/>
      <c r="AE1023" s="1"/>
      <c r="AF1023" s="1"/>
      <c r="AG1023" s="1"/>
      <c r="AH1023" s="1"/>
      <c r="AI1023" s="1"/>
      <c r="AJ1023" s="1"/>
      <c r="AK1023" s="1"/>
      <c r="AL1023" s="1"/>
      <c r="AM1023" s="1"/>
      <c r="AN1023" s="1"/>
      <c r="AO1023" s="1"/>
      <c r="AP1023" s="1"/>
      <c r="AQ1023" s="1"/>
      <c r="AR1023" s="1"/>
      <c r="AS1023" s="1"/>
      <c r="AT1023" s="1"/>
      <c r="AU1023" s="1"/>
    </row>
    <row r="1024" spans="1:47" ht="20" customHeight="1">
      <c r="A1024" s="48" t="s">
        <v>1335</v>
      </c>
      <c r="B1024" s="49">
        <v>85903</v>
      </c>
      <c r="C1024" s="50" t="s">
        <v>1169</v>
      </c>
      <c r="D1024" s="50" t="s">
        <v>79</v>
      </c>
      <c r="E1024" s="50" t="s">
        <v>74</v>
      </c>
      <c r="F1024" s="39">
        <f>'Source Data'!O1024</f>
        <v>239529</v>
      </c>
      <c r="G1024" s="39">
        <f>'Source Data'!U1024</f>
        <v>270381</v>
      </c>
      <c r="H1024" s="39">
        <f>'Source Data'!AA1024</f>
        <v>334158</v>
      </c>
      <c r="I1024" s="39">
        <f>'Source Data'!AG1024</f>
        <v>388926</v>
      </c>
      <c r="J1024" s="39">
        <f>'Source Data'!AM1024</f>
        <v>439215</v>
      </c>
      <c r="K1024" s="64">
        <f>'Source Data'!AS1024</f>
        <v>372447</v>
      </c>
      <c r="L1024" s="1"/>
      <c r="M1024" s="1"/>
      <c r="N1024" s="1"/>
      <c r="O1024" s="1"/>
      <c r="P1024" s="1"/>
      <c r="Q1024" s="1"/>
      <c r="R1024" s="1"/>
      <c r="S1024" s="1"/>
      <c r="T1024" s="1"/>
      <c r="U1024" s="1"/>
      <c r="V1024" s="1"/>
      <c r="W1024" s="1"/>
      <c r="X1024" s="1"/>
      <c r="Y1024" s="1"/>
      <c r="Z1024" s="1"/>
      <c r="AA1024" s="1"/>
      <c r="AB1024" s="1"/>
      <c r="AC1024" s="1"/>
      <c r="AD1024" s="1"/>
      <c r="AE1024" s="1"/>
      <c r="AF1024" s="1"/>
      <c r="AG1024" s="1"/>
      <c r="AH1024" s="1"/>
      <c r="AI1024" s="1"/>
      <c r="AJ1024" s="1"/>
      <c r="AK1024" s="1"/>
      <c r="AL1024" s="1"/>
      <c r="AM1024" s="1"/>
      <c r="AN1024" s="1"/>
      <c r="AO1024" s="1"/>
      <c r="AP1024" s="1"/>
      <c r="AQ1024" s="1"/>
      <c r="AR1024" s="1"/>
      <c r="AS1024" s="1"/>
      <c r="AT1024" s="1"/>
      <c r="AU1024" s="1"/>
    </row>
    <row r="1025" spans="1:47" ht="20" customHeight="1">
      <c r="A1025" s="48" t="s">
        <v>1336</v>
      </c>
      <c r="B1025" s="49">
        <v>15917</v>
      </c>
      <c r="C1025" s="50" t="s">
        <v>99</v>
      </c>
      <c r="D1025" s="50" t="s">
        <v>79</v>
      </c>
      <c r="E1025" s="50" t="s">
        <v>74</v>
      </c>
      <c r="F1025" s="39">
        <f>'Source Data'!O1025</f>
        <v>9910120</v>
      </c>
      <c r="G1025" s="39">
        <f>'Source Data'!U1025</f>
        <v>10272618</v>
      </c>
      <c r="H1025" s="39">
        <f>'Source Data'!AA1025</f>
        <v>12624149</v>
      </c>
      <c r="I1025" s="39">
        <f>'Source Data'!AG1025</f>
        <v>13360512</v>
      </c>
      <c r="J1025" s="39">
        <f>'Source Data'!AM1025</f>
        <v>13688092</v>
      </c>
      <c r="K1025" s="64">
        <f>'Source Data'!AS1025</f>
        <v>13577094</v>
      </c>
      <c r="L1025" s="1"/>
      <c r="M1025" s="1"/>
      <c r="N1025" s="1"/>
      <c r="O1025" s="1"/>
      <c r="P1025" s="1"/>
      <c r="Q1025" s="1"/>
      <c r="R1025" s="1"/>
      <c r="S1025" s="1"/>
      <c r="T1025" s="1"/>
      <c r="U1025" s="1"/>
      <c r="V1025" s="1"/>
      <c r="W1025" s="1"/>
      <c r="X1025" s="1"/>
      <c r="Y1025" s="1"/>
      <c r="Z1025" s="1"/>
      <c r="AA1025" s="1"/>
      <c r="AB1025" s="1"/>
      <c r="AC1025" s="1"/>
      <c r="AD1025" s="1"/>
      <c r="AE1025" s="1"/>
      <c r="AF1025" s="1"/>
      <c r="AG1025" s="1"/>
      <c r="AH1025" s="1"/>
      <c r="AI1025" s="1"/>
      <c r="AJ1025" s="1"/>
      <c r="AK1025" s="1"/>
      <c r="AL1025" s="1"/>
      <c r="AM1025" s="1"/>
      <c r="AN1025" s="1"/>
      <c r="AO1025" s="1"/>
      <c r="AP1025" s="1"/>
      <c r="AQ1025" s="1"/>
      <c r="AR1025" s="1"/>
      <c r="AS1025" s="1"/>
      <c r="AT1025" s="1"/>
      <c r="AU1025" s="1"/>
    </row>
    <row r="1026" spans="1:47" ht="20" customHeight="1">
      <c r="A1026" s="48" t="s">
        <v>1337</v>
      </c>
      <c r="B1026" s="49">
        <v>15912</v>
      </c>
      <c r="C1026" s="50" t="s">
        <v>99</v>
      </c>
      <c r="D1026" s="50" t="s">
        <v>79</v>
      </c>
      <c r="E1026" s="50" t="s">
        <v>74</v>
      </c>
      <c r="F1026" s="39">
        <f>'Source Data'!O1026</f>
        <v>22646632</v>
      </c>
      <c r="G1026" s="39">
        <f>'Source Data'!U1026</f>
        <v>22355551</v>
      </c>
      <c r="H1026" s="39">
        <f>'Source Data'!AA1026</f>
        <v>26072397</v>
      </c>
      <c r="I1026" s="39">
        <f>'Source Data'!AG1026</f>
        <v>27052579</v>
      </c>
      <c r="J1026" s="39">
        <f>'Source Data'!AM1026</f>
        <v>28468942</v>
      </c>
      <c r="K1026" s="64">
        <f>'Source Data'!AS1026</f>
        <v>30001448</v>
      </c>
      <c r="L1026" s="1"/>
      <c r="M1026" s="1"/>
      <c r="N1026" s="1"/>
      <c r="O1026" s="1"/>
      <c r="P1026" s="1"/>
      <c r="Q1026" s="1"/>
      <c r="R1026" s="1"/>
      <c r="S1026" s="1"/>
      <c r="T1026" s="1"/>
      <c r="U1026" s="1"/>
      <c r="V1026" s="1"/>
      <c r="W1026" s="1"/>
      <c r="X1026" s="1"/>
      <c r="Y1026" s="1"/>
      <c r="Z1026" s="1"/>
      <c r="AA1026" s="1"/>
      <c r="AB1026" s="1"/>
      <c r="AC1026" s="1"/>
      <c r="AD1026" s="1"/>
      <c r="AE1026" s="1"/>
      <c r="AF1026" s="1"/>
      <c r="AG1026" s="1"/>
      <c r="AH1026" s="1"/>
      <c r="AI1026" s="1"/>
      <c r="AJ1026" s="1"/>
      <c r="AK1026" s="1"/>
      <c r="AL1026" s="1"/>
      <c r="AM1026" s="1"/>
      <c r="AN1026" s="1"/>
      <c r="AO1026" s="1"/>
      <c r="AP1026" s="1"/>
      <c r="AQ1026" s="1"/>
      <c r="AR1026" s="1"/>
      <c r="AS1026" s="1"/>
      <c r="AT1026" s="1"/>
      <c r="AU1026" s="1"/>
    </row>
    <row r="1027" spans="1:47" ht="20" customHeight="1">
      <c r="A1027" s="48" t="s">
        <v>1338</v>
      </c>
      <c r="B1027" s="49">
        <v>15807</v>
      </c>
      <c r="C1027" s="50" t="s">
        <v>99</v>
      </c>
      <c r="D1027" s="50" t="s">
        <v>71</v>
      </c>
      <c r="E1027" s="50" t="s">
        <v>74</v>
      </c>
      <c r="F1027" s="39">
        <f>'Source Data'!O1027</f>
        <v>1890528</v>
      </c>
      <c r="G1027" s="39">
        <f>'Source Data'!U1027</f>
        <v>1734436</v>
      </c>
      <c r="H1027" s="39">
        <f>'Source Data'!AA1027</f>
        <v>1277453</v>
      </c>
      <c r="I1027" s="39">
        <f>'Source Data'!AG1027</f>
        <v>1598504</v>
      </c>
      <c r="J1027" s="39">
        <f>'Source Data'!AM1027</f>
        <v>1604673</v>
      </c>
      <c r="K1027" s="64">
        <f>'Source Data'!AS1027</f>
        <v>2094532</v>
      </c>
      <c r="L1027" s="1"/>
      <c r="M1027" s="1"/>
      <c r="N1027" s="1"/>
      <c r="O1027" s="1"/>
      <c r="P1027" s="1"/>
      <c r="Q1027" s="1"/>
      <c r="R1027" s="1"/>
      <c r="S1027" s="1"/>
      <c r="T1027" s="1"/>
      <c r="U1027" s="1"/>
      <c r="V1027" s="1"/>
      <c r="W1027" s="1"/>
      <c r="X1027" s="1"/>
      <c r="Y1027" s="1"/>
      <c r="Z1027" s="1"/>
      <c r="AA1027" s="1"/>
      <c r="AB1027" s="1"/>
      <c r="AC1027" s="1"/>
      <c r="AD1027" s="1"/>
      <c r="AE1027" s="1"/>
      <c r="AF1027" s="1"/>
      <c r="AG1027" s="1"/>
      <c r="AH1027" s="1"/>
      <c r="AI1027" s="1"/>
      <c r="AJ1027" s="1"/>
      <c r="AK1027" s="1"/>
      <c r="AL1027" s="1"/>
      <c r="AM1027" s="1"/>
      <c r="AN1027" s="1"/>
      <c r="AO1027" s="1"/>
      <c r="AP1027" s="1"/>
      <c r="AQ1027" s="1"/>
      <c r="AR1027" s="1"/>
      <c r="AS1027" s="1"/>
      <c r="AT1027" s="1"/>
      <c r="AU1027" s="1"/>
    </row>
    <row r="1028" spans="1:47" ht="20" customHeight="1">
      <c r="A1028" s="48" t="s">
        <v>1339</v>
      </c>
      <c r="B1028" s="49">
        <v>101838</v>
      </c>
      <c r="C1028" s="50" t="s">
        <v>76</v>
      </c>
      <c r="D1028" s="50" t="s">
        <v>71</v>
      </c>
      <c r="E1028" s="50" t="s">
        <v>74</v>
      </c>
      <c r="F1028" s="39">
        <f>'Source Data'!O1028</f>
        <v>2335791</v>
      </c>
      <c r="G1028" s="39">
        <f>'Source Data'!U1028</f>
        <v>2821960</v>
      </c>
      <c r="H1028" s="39">
        <f>'Source Data'!AA1028</f>
        <v>3267105</v>
      </c>
      <c r="I1028" s="39">
        <f>'Source Data'!AG1028</f>
        <v>3865898</v>
      </c>
      <c r="J1028" s="39">
        <f>'Source Data'!AM1028</f>
        <v>4039877</v>
      </c>
      <c r="K1028" s="64">
        <f>'Source Data'!AS1028</f>
        <v>4257884</v>
      </c>
      <c r="L1028" s="1"/>
      <c r="M1028" s="1"/>
      <c r="N1028" s="1"/>
      <c r="O1028" s="1"/>
      <c r="P1028" s="1"/>
      <c r="Q1028" s="1"/>
      <c r="R1028" s="1"/>
      <c r="S1028" s="1"/>
      <c r="T1028" s="1"/>
      <c r="U1028" s="1"/>
      <c r="V1028" s="1"/>
      <c r="W1028" s="1"/>
      <c r="X1028" s="1"/>
      <c r="Y1028" s="1"/>
      <c r="Z1028" s="1"/>
      <c r="AA1028" s="1"/>
      <c r="AB1028" s="1"/>
      <c r="AC1028" s="1"/>
      <c r="AD1028" s="1"/>
      <c r="AE1028" s="1"/>
      <c r="AF1028" s="1"/>
      <c r="AG1028" s="1"/>
      <c r="AH1028" s="1"/>
      <c r="AI1028" s="1"/>
      <c r="AJ1028" s="1"/>
      <c r="AK1028" s="1"/>
      <c r="AL1028" s="1"/>
      <c r="AM1028" s="1"/>
      <c r="AN1028" s="1"/>
      <c r="AO1028" s="1"/>
      <c r="AP1028" s="1"/>
      <c r="AQ1028" s="1"/>
      <c r="AR1028" s="1"/>
      <c r="AS1028" s="1"/>
      <c r="AT1028" s="1"/>
      <c r="AU1028" s="1"/>
    </row>
    <row r="1029" spans="1:47" ht="20" customHeight="1">
      <c r="A1029" s="48" t="s">
        <v>1340</v>
      </c>
      <c r="B1029" s="49">
        <v>98904</v>
      </c>
      <c r="C1029" s="50" t="s">
        <v>712</v>
      </c>
      <c r="D1029" s="50" t="s">
        <v>79</v>
      </c>
      <c r="E1029" s="50" t="s">
        <v>74</v>
      </c>
      <c r="F1029" s="39">
        <f>'Source Data'!O1029</f>
        <v>1298804</v>
      </c>
      <c r="G1029" s="39">
        <f>'Source Data'!U1029</f>
        <v>1382648</v>
      </c>
      <c r="H1029" s="39">
        <f>'Source Data'!AA1029</f>
        <v>1649469</v>
      </c>
      <c r="I1029" s="39">
        <f>'Source Data'!AG1029</f>
        <v>1654380</v>
      </c>
      <c r="J1029" s="39">
        <f>'Source Data'!AM1029</f>
        <v>1626713</v>
      </c>
      <c r="K1029" s="64">
        <f>'Source Data'!AS1029</f>
        <v>1482918</v>
      </c>
      <c r="L1029" s="1"/>
      <c r="M1029" s="1"/>
      <c r="N1029" s="1"/>
      <c r="O1029" s="1"/>
      <c r="P1029" s="1"/>
      <c r="Q1029" s="1"/>
      <c r="R1029" s="1"/>
      <c r="S1029" s="1"/>
      <c r="T1029" s="1"/>
      <c r="U1029" s="1"/>
      <c r="V1029" s="1"/>
      <c r="W1029" s="1"/>
      <c r="X1029" s="1"/>
      <c r="Y1029" s="1"/>
      <c r="Z1029" s="1"/>
      <c r="AA1029" s="1"/>
      <c r="AB1029" s="1"/>
      <c r="AC1029" s="1"/>
      <c r="AD1029" s="1"/>
      <c r="AE1029" s="1"/>
      <c r="AF1029" s="1"/>
      <c r="AG1029" s="1"/>
      <c r="AH1029" s="1"/>
      <c r="AI1029" s="1"/>
      <c r="AJ1029" s="1"/>
      <c r="AK1029" s="1"/>
      <c r="AL1029" s="1"/>
      <c r="AM1029" s="1"/>
      <c r="AN1029" s="1"/>
      <c r="AO1029" s="1"/>
      <c r="AP1029" s="1"/>
      <c r="AQ1029" s="1"/>
      <c r="AR1029" s="1"/>
      <c r="AS1029" s="1"/>
      <c r="AT1029" s="1"/>
      <c r="AU1029" s="1"/>
    </row>
    <row r="1030" spans="1:47" ht="20" customHeight="1">
      <c r="A1030" s="48" t="s">
        <v>1341</v>
      </c>
      <c r="B1030" s="49">
        <v>170907</v>
      </c>
      <c r="C1030" s="50" t="s">
        <v>448</v>
      </c>
      <c r="D1030" s="50" t="s">
        <v>79</v>
      </c>
      <c r="E1030" s="50" t="s">
        <v>74</v>
      </c>
      <c r="F1030" s="39">
        <f>'Source Data'!O1030</f>
        <v>5942230</v>
      </c>
      <c r="G1030" s="39">
        <f>'Source Data'!U1030</f>
        <v>6609842</v>
      </c>
      <c r="H1030" s="39">
        <f>'Source Data'!AA1030</f>
        <v>7504848</v>
      </c>
      <c r="I1030" s="39">
        <f>'Source Data'!AG1030</f>
        <v>8868671</v>
      </c>
      <c r="J1030" s="39">
        <f>'Source Data'!AM1030</f>
        <v>9528924</v>
      </c>
      <c r="K1030" s="64">
        <f>'Source Data'!AS1030</f>
        <v>10672195</v>
      </c>
      <c r="L1030" s="1"/>
      <c r="M1030" s="1"/>
      <c r="N1030" s="1"/>
      <c r="O1030" s="1"/>
      <c r="P1030" s="1"/>
      <c r="Q1030" s="1"/>
      <c r="R1030" s="1"/>
      <c r="S1030" s="1"/>
      <c r="T1030" s="1"/>
      <c r="U1030" s="1"/>
      <c r="V1030" s="1"/>
      <c r="W1030" s="1"/>
      <c r="X1030" s="1"/>
      <c r="Y1030" s="1"/>
      <c r="Z1030" s="1"/>
      <c r="AA1030" s="1"/>
      <c r="AB1030" s="1"/>
      <c r="AC1030" s="1"/>
      <c r="AD1030" s="1"/>
      <c r="AE1030" s="1"/>
      <c r="AF1030" s="1"/>
      <c r="AG1030" s="1"/>
      <c r="AH1030" s="1"/>
      <c r="AI1030" s="1"/>
      <c r="AJ1030" s="1"/>
      <c r="AK1030" s="1"/>
      <c r="AL1030" s="1"/>
      <c r="AM1030" s="1"/>
      <c r="AN1030" s="1"/>
      <c r="AO1030" s="1"/>
      <c r="AP1030" s="1"/>
      <c r="AQ1030" s="1"/>
      <c r="AR1030" s="1"/>
      <c r="AS1030" s="1"/>
      <c r="AT1030" s="1"/>
      <c r="AU1030" s="1"/>
    </row>
    <row r="1031" spans="1:47" ht="20" customHeight="1">
      <c r="A1031" s="48" t="s">
        <v>1342</v>
      </c>
      <c r="B1031" s="49">
        <v>101920</v>
      </c>
      <c r="C1031" s="50" t="s">
        <v>76</v>
      </c>
      <c r="D1031" s="50" t="s">
        <v>79</v>
      </c>
      <c r="E1031" s="50" t="s">
        <v>74</v>
      </c>
      <c r="F1031" s="39">
        <f>'Source Data'!O1031</f>
        <v>47023980</v>
      </c>
      <c r="G1031" s="39">
        <f>'Source Data'!U1031</f>
        <v>50412916</v>
      </c>
      <c r="H1031" s="39">
        <f>'Source Data'!AA1031</f>
        <v>55571189</v>
      </c>
      <c r="I1031" s="39">
        <f>'Source Data'!AG1031</f>
        <v>58199677</v>
      </c>
      <c r="J1031" s="39">
        <f>'Source Data'!AM1031</f>
        <v>60431541</v>
      </c>
      <c r="K1031" s="64">
        <f>'Source Data'!AS1031</f>
        <v>63521755</v>
      </c>
      <c r="L1031" s="1"/>
      <c r="M1031" s="1"/>
      <c r="N1031" s="1"/>
      <c r="O1031" s="1"/>
      <c r="P1031" s="1"/>
      <c r="Q1031" s="1"/>
      <c r="R1031" s="1"/>
      <c r="S1031" s="1"/>
      <c r="T1031" s="1"/>
      <c r="U1031" s="1"/>
      <c r="V1031" s="1"/>
      <c r="W1031" s="1"/>
      <c r="X1031" s="1"/>
      <c r="Y1031" s="1"/>
      <c r="Z1031" s="1"/>
      <c r="AA1031" s="1"/>
      <c r="AB1031" s="1"/>
      <c r="AC1031" s="1"/>
      <c r="AD1031" s="1"/>
      <c r="AE1031" s="1"/>
      <c r="AF1031" s="1"/>
      <c r="AG1031" s="1"/>
      <c r="AH1031" s="1"/>
      <c r="AI1031" s="1"/>
      <c r="AJ1031" s="1"/>
      <c r="AK1031" s="1"/>
      <c r="AL1031" s="1"/>
      <c r="AM1031" s="1"/>
      <c r="AN1031" s="1"/>
      <c r="AO1031" s="1"/>
      <c r="AP1031" s="1"/>
      <c r="AQ1031" s="1"/>
      <c r="AR1031" s="1"/>
      <c r="AS1031" s="1"/>
      <c r="AT1031" s="1"/>
      <c r="AU1031" s="1"/>
    </row>
    <row r="1032" spans="1:47" ht="20" customHeight="1">
      <c r="A1032" s="48" t="s">
        <v>1343</v>
      </c>
      <c r="B1032" s="49">
        <v>117907</v>
      </c>
      <c r="C1032" s="50" t="s">
        <v>262</v>
      </c>
      <c r="D1032" s="50" t="s">
        <v>79</v>
      </c>
      <c r="E1032" s="50" t="s">
        <v>1344</v>
      </c>
      <c r="F1032" s="39">
        <f>'Source Data'!O1032</f>
        <v>180620</v>
      </c>
      <c r="G1032" s="39">
        <f>'Source Data'!U1032</f>
        <v>215906</v>
      </c>
      <c r="H1032" s="39">
        <f>'Source Data'!AA1032</f>
        <v>192127</v>
      </c>
      <c r="I1032" s="39">
        <f>'Source Data'!AG1032</f>
        <v>227928</v>
      </c>
      <c r="J1032" s="39">
        <f>'Source Data'!AM1032</f>
        <v>0</v>
      </c>
      <c r="K1032" s="64">
        <f>'Source Data'!AS1032</f>
        <v>0</v>
      </c>
      <c r="L1032" s="1"/>
      <c r="M1032" s="1"/>
      <c r="N1032" s="1"/>
      <c r="O1032" s="1"/>
      <c r="P1032" s="1"/>
      <c r="Q1032" s="1"/>
      <c r="R1032" s="1"/>
      <c r="S1032" s="1"/>
      <c r="T1032" s="1"/>
      <c r="U1032" s="1"/>
      <c r="V1032" s="1"/>
      <c r="W1032" s="1"/>
      <c r="X1032" s="1"/>
      <c r="Y1032" s="1"/>
      <c r="Z1032" s="1"/>
      <c r="AA1032" s="1"/>
      <c r="AB1032" s="1"/>
      <c r="AC1032" s="1"/>
      <c r="AD1032" s="1"/>
      <c r="AE1032" s="1"/>
      <c r="AF1032" s="1"/>
      <c r="AG1032" s="1"/>
      <c r="AH1032" s="1"/>
      <c r="AI1032" s="1"/>
      <c r="AJ1032" s="1"/>
      <c r="AK1032" s="1"/>
      <c r="AL1032" s="1"/>
      <c r="AM1032" s="1"/>
      <c r="AN1032" s="1"/>
      <c r="AO1032" s="1"/>
      <c r="AP1032" s="1"/>
      <c r="AQ1032" s="1"/>
      <c r="AR1032" s="1"/>
      <c r="AS1032" s="1"/>
      <c r="AT1032" s="1"/>
      <c r="AU1032" s="1"/>
    </row>
    <row r="1033" spans="1:47" ht="20" customHeight="1">
      <c r="A1033" s="48" t="s">
        <v>1345</v>
      </c>
      <c r="B1033" s="49">
        <v>92907</v>
      </c>
      <c r="C1033" s="50" t="s">
        <v>561</v>
      </c>
      <c r="D1033" s="50" t="s">
        <v>79</v>
      </c>
      <c r="E1033" s="50" t="s">
        <v>74</v>
      </c>
      <c r="F1033" s="39">
        <f>'Source Data'!O1033</f>
        <v>2173774</v>
      </c>
      <c r="G1033" s="39">
        <f>'Source Data'!U1033</f>
        <v>2242399</v>
      </c>
      <c r="H1033" s="39">
        <f>'Source Data'!AA1033</f>
        <v>2413406</v>
      </c>
      <c r="I1033" s="39">
        <f>'Source Data'!AG1033</f>
        <v>2712496</v>
      </c>
      <c r="J1033" s="39">
        <f>'Source Data'!AM1033</f>
        <v>2924207</v>
      </c>
      <c r="K1033" s="64">
        <f>'Source Data'!AS1033</f>
        <v>2906727</v>
      </c>
      <c r="L1033" s="1"/>
      <c r="M1033" s="1"/>
      <c r="N1033" s="1"/>
      <c r="O1033" s="1"/>
      <c r="P1033" s="1"/>
      <c r="Q1033" s="1"/>
      <c r="R1033" s="1"/>
      <c r="S1033" s="1"/>
      <c r="T1033" s="1"/>
      <c r="U1033" s="1"/>
      <c r="V1033" s="1"/>
      <c r="W1033" s="1"/>
      <c r="X1033" s="1"/>
      <c r="Y1033" s="1"/>
      <c r="Z1033" s="1"/>
      <c r="AA1033" s="1"/>
      <c r="AB1033" s="1"/>
      <c r="AC1033" s="1"/>
      <c r="AD1033" s="1"/>
      <c r="AE1033" s="1"/>
      <c r="AF1033" s="1"/>
      <c r="AG1033" s="1"/>
      <c r="AH1033" s="1"/>
      <c r="AI1033" s="1"/>
      <c r="AJ1033" s="1"/>
      <c r="AK1033" s="1"/>
      <c r="AL1033" s="1"/>
      <c r="AM1033" s="1"/>
      <c r="AN1033" s="1"/>
      <c r="AO1033" s="1"/>
      <c r="AP1033" s="1"/>
      <c r="AQ1033" s="1"/>
      <c r="AR1033" s="1"/>
      <c r="AS1033" s="1"/>
      <c r="AT1033" s="1"/>
      <c r="AU1033" s="1"/>
    </row>
    <row r="1034" spans="1:47" ht="20" customHeight="1">
      <c r="A1034" s="48" t="s">
        <v>1346</v>
      </c>
      <c r="B1034" s="49">
        <v>101919</v>
      </c>
      <c r="C1034" s="50" t="s">
        <v>76</v>
      </c>
      <c r="D1034" s="50" t="s">
        <v>79</v>
      </c>
      <c r="E1034" s="50" t="s">
        <v>74</v>
      </c>
      <c r="F1034" s="39">
        <f>'Source Data'!O1034</f>
        <v>48009084</v>
      </c>
      <c r="G1034" s="39">
        <f>'Source Data'!U1034</f>
        <v>50454760</v>
      </c>
      <c r="H1034" s="39">
        <f>'Source Data'!AA1034</f>
        <v>54885398</v>
      </c>
      <c r="I1034" s="39">
        <f>'Source Data'!AG1034</f>
        <v>58854702</v>
      </c>
      <c r="J1034" s="39">
        <f>'Source Data'!AM1034</f>
        <v>60811845</v>
      </c>
      <c r="K1034" s="64">
        <f>'Source Data'!AS1034</f>
        <v>55509057</v>
      </c>
      <c r="L1034" s="1"/>
      <c r="M1034" s="1"/>
      <c r="N1034" s="1"/>
      <c r="O1034" s="1"/>
      <c r="P1034" s="1"/>
      <c r="Q1034" s="1"/>
      <c r="R1034" s="1"/>
      <c r="S1034" s="1"/>
      <c r="T1034" s="1"/>
      <c r="U1034" s="1"/>
      <c r="V1034" s="1"/>
      <c r="W1034" s="1"/>
      <c r="X1034" s="1"/>
      <c r="Y1034" s="1"/>
      <c r="Z1034" s="1"/>
      <c r="AA1034" s="1"/>
      <c r="AB1034" s="1"/>
      <c r="AC1034" s="1"/>
      <c r="AD1034" s="1"/>
      <c r="AE1034" s="1"/>
      <c r="AF1034" s="1"/>
      <c r="AG1034" s="1"/>
      <c r="AH1034" s="1"/>
      <c r="AI1034" s="1"/>
      <c r="AJ1034" s="1"/>
      <c r="AK1034" s="1"/>
      <c r="AL1034" s="1"/>
      <c r="AM1034" s="1"/>
      <c r="AN1034" s="1"/>
      <c r="AO1034" s="1"/>
      <c r="AP1034" s="1"/>
      <c r="AQ1034" s="1"/>
      <c r="AR1034" s="1"/>
      <c r="AS1034" s="1"/>
      <c r="AT1034" s="1"/>
      <c r="AU1034" s="1"/>
    </row>
    <row r="1035" spans="1:47" ht="20" customHeight="1">
      <c r="A1035" s="48" t="s">
        <v>1347</v>
      </c>
      <c r="B1035" s="49">
        <v>140907</v>
      </c>
      <c r="C1035" s="50" t="s">
        <v>128</v>
      </c>
      <c r="D1035" s="50" t="s">
        <v>79</v>
      </c>
      <c r="E1035" s="50" t="s">
        <v>74</v>
      </c>
      <c r="F1035" s="39">
        <f>'Source Data'!O1035</f>
        <v>637225</v>
      </c>
      <c r="G1035" s="39">
        <f>'Source Data'!U1035</f>
        <v>721400</v>
      </c>
      <c r="H1035" s="39">
        <f>'Source Data'!AA1035</f>
        <v>755075</v>
      </c>
      <c r="I1035" s="39">
        <f>'Source Data'!AG1035</f>
        <v>718477</v>
      </c>
      <c r="J1035" s="39">
        <f>'Source Data'!AM1035</f>
        <v>821939</v>
      </c>
      <c r="K1035" s="64">
        <f>'Source Data'!AS1035</f>
        <v>723030</v>
      </c>
      <c r="L1035" s="1"/>
      <c r="M1035" s="1"/>
      <c r="N1035" s="1"/>
      <c r="O1035" s="1"/>
      <c r="P1035" s="1"/>
      <c r="Q1035" s="1"/>
      <c r="R1035" s="1"/>
      <c r="S1035" s="1"/>
      <c r="T1035" s="1"/>
      <c r="U1035" s="1"/>
      <c r="V1035" s="1"/>
      <c r="W1035" s="1"/>
      <c r="X1035" s="1"/>
      <c r="Y1035" s="1"/>
      <c r="Z1035" s="1"/>
      <c r="AA1035" s="1"/>
      <c r="AB1035" s="1"/>
      <c r="AC1035" s="1"/>
      <c r="AD1035" s="1"/>
      <c r="AE1035" s="1"/>
      <c r="AF1035" s="1"/>
      <c r="AG1035" s="1"/>
      <c r="AH1035" s="1"/>
      <c r="AI1035" s="1"/>
      <c r="AJ1035" s="1"/>
      <c r="AK1035" s="1"/>
      <c r="AL1035" s="1"/>
      <c r="AM1035" s="1"/>
      <c r="AN1035" s="1"/>
      <c r="AO1035" s="1"/>
      <c r="AP1035" s="1"/>
      <c r="AQ1035" s="1"/>
      <c r="AR1035" s="1"/>
      <c r="AS1035" s="1"/>
      <c r="AT1035" s="1"/>
      <c r="AU1035" s="1"/>
    </row>
    <row r="1036" spans="1:47" ht="20" customHeight="1">
      <c r="A1036" s="48" t="s">
        <v>1348</v>
      </c>
      <c r="B1036" s="49">
        <v>184902</v>
      </c>
      <c r="C1036" s="50" t="s">
        <v>106</v>
      </c>
      <c r="D1036" s="50" t="s">
        <v>79</v>
      </c>
      <c r="E1036" s="50" t="s">
        <v>74</v>
      </c>
      <c r="F1036" s="39">
        <f>'Source Data'!O1036</f>
        <v>4897910</v>
      </c>
      <c r="G1036" s="39">
        <f>'Source Data'!U1036</f>
        <v>5026952</v>
      </c>
      <c r="H1036" s="39">
        <f>'Source Data'!AA1036</f>
        <v>5663388</v>
      </c>
      <c r="I1036" s="39">
        <f>'Source Data'!AG1036</f>
        <v>6463905</v>
      </c>
      <c r="J1036" s="39">
        <f>'Source Data'!AM1036</f>
        <v>6915294</v>
      </c>
      <c r="K1036" s="64">
        <f>'Source Data'!AS1036</f>
        <v>6984820</v>
      </c>
      <c r="L1036" s="1"/>
      <c r="M1036" s="1"/>
      <c r="N1036" s="1"/>
      <c r="O1036" s="1"/>
      <c r="P1036" s="1"/>
      <c r="Q1036" s="1"/>
      <c r="R1036" s="1"/>
      <c r="S1036" s="1"/>
      <c r="T1036" s="1"/>
      <c r="U1036" s="1"/>
      <c r="V1036" s="1"/>
      <c r="W1036" s="1"/>
      <c r="X1036" s="1"/>
      <c r="Y1036" s="1"/>
      <c r="Z1036" s="1"/>
      <c r="AA1036" s="1"/>
      <c r="AB1036" s="1"/>
      <c r="AC1036" s="1"/>
      <c r="AD1036" s="1"/>
      <c r="AE1036" s="1"/>
      <c r="AF1036" s="1"/>
      <c r="AG1036" s="1"/>
      <c r="AH1036" s="1"/>
      <c r="AI1036" s="1"/>
      <c r="AJ1036" s="1"/>
      <c r="AK1036" s="1"/>
      <c r="AL1036" s="1"/>
      <c r="AM1036" s="1"/>
      <c r="AN1036" s="1"/>
      <c r="AO1036" s="1"/>
      <c r="AP1036" s="1"/>
      <c r="AQ1036" s="1"/>
      <c r="AR1036" s="1"/>
      <c r="AS1036" s="1"/>
      <c r="AT1036" s="1"/>
      <c r="AU1036" s="1"/>
    </row>
    <row r="1037" spans="1:47" ht="20" customHeight="1">
      <c r="A1037" s="48" t="s">
        <v>1349</v>
      </c>
      <c r="B1037" s="49">
        <v>63903</v>
      </c>
      <c r="C1037" s="50" t="s">
        <v>1131</v>
      </c>
      <c r="D1037" s="50" t="s">
        <v>79</v>
      </c>
      <c r="E1037" s="50" t="s">
        <v>74</v>
      </c>
      <c r="F1037" s="39">
        <f>'Source Data'!O1037</f>
        <v>423182</v>
      </c>
      <c r="G1037" s="39">
        <f>'Source Data'!U1037</f>
        <v>426237</v>
      </c>
      <c r="H1037" s="39">
        <f>'Source Data'!AA1037</f>
        <v>404038</v>
      </c>
      <c r="I1037" s="39">
        <f>'Source Data'!AG1037</f>
        <v>425791</v>
      </c>
      <c r="J1037" s="39">
        <f>'Source Data'!AM1037</f>
        <v>527124</v>
      </c>
      <c r="K1037" s="64">
        <f>'Source Data'!AS1037</f>
        <v>478794</v>
      </c>
      <c r="L1037" s="1"/>
      <c r="M1037" s="1"/>
      <c r="N1037" s="1"/>
      <c r="O1037" s="1"/>
      <c r="P1037" s="1"/>
      <c r="Q1037" s="1"/>
      <c r="R1037" s="1"/>
      <c r="S1037" s="1"/>
      <c r="T1037" s="1"/>
      <c r="U1037" s="1"/>
      <c r="V1037" s="1"/>
      <c r="W1037" s="1"/>
      <c r="X1037" s="1"/>
      <c r="Y1037" s="1"/>
      <c r="Z1037" s="1"/>
      <c r="AA1037" s="1"/>
      <c r="AB1037" s="1"/>
      <c r="AC1037" s="1"/>
      <c r="AD1037" s="1"/>
      <c r="AE1037" s="1"/>
      <c r="AF1037" s="1"/>
      <c r="AG1037" s="1"/>
      <c r="AH1037" s="1"/>
      <c r="AI1037" s="1"/>
      <c r="AJ1037" s="1"/>
      <c r="AK1037" s="1"/>
      <c r="AL1037" s="1"/>
      <c r="AM1037" s="1"/>
      <c r="AN1037" s="1"/>
      <c r="AO1037" s="1"/>
      <c r="AP1037" s="1"/>
      <c r="AQ1037" s="1"/>
      <c r="AR1037" s="1"/>
      <c r="AS1037" s="1"/>
      <c r="AT1037" s="1"/>
      <c r="AU1037" s="1"/>
    </row>
    <row r="1038" spans="1:47" ht="20" customHeight="1">
      <c r="A1038" s="48" t="s">
        <v>1350</v>
      </c>
      <c r="B1038" s="49">
        <v>229905</v>
      </c>
      <c r="C1038" s="50" t="s">
        <v>387</v>
      </c>
      <c r="D1038" s="50" t="s">
        <v>79</v>
      </c>
      <c r="E1038" s="50" t="s">
        <v>74</v>
      </c>
      <c r="F1038" s="39">
        <f>'Source Data'!O1038</f>
        <v>654718</v>
      </c>
      <c r="G1038" s="39">
        <f>'Source Data'!U1038</f>
        <v>713678</v>
      </c>
      <c r="H1038" s="39">
        <f>'Source Data'!AA1038</f>
        <v>785629</v>
      </c>
      <c r="I1038" s="39">
        <f>'Source Data'!AG1038</f>
        <v>844879</v>
      </c>
      <c r="J1038" s="39">
        <f>'Source Data'!AM1038</f>
        <v>824195</v>
      </c>
      <c r="K1038" s="64">
        <f>'Source Data'!AS1038</f>
        <v>898036</v>
      </c>
      <c r="L1038" s="1"/>
      <c r="M1038" s="1"/>
      <c r="N1038" s="1"/>
      <c r="O1038" s="1"/>
      <c r="P1038" s="1"/>
      <c r="Q1038" s="1"/>
      <c r="R1038" s="1"/>
      <c r="S1038" s="1"/>
      <c r="T1038" s="1"/>
      <c r="U1038" s="1"/>
      <c r="V1038" s="1"/>
      <c r="W1038" s="1"/>
      <c r="X1038" s="1"/>
      <c r="Y1038" s="1"/>
      <c r="Z1038" s="1"/>
      <c r="AA1038" s="1"/>
      <c r="AB1038" s="1"/>
      <c r="AC1038" s="1"/>
      <c r="AD1038" s="1"/>
      <c r="AE1038" s="1"/>
      <c r="AF1038" s="1"/>
      <c r="AG1038" s="1"/>
      <c r="AH1038" s="1"/>
      <c r="AI1038" s="1"/>
      <c r="AJ1038" s="1"/>
      <c r="AK1038" s="1"/>
      <c r="AL1038" s="1"/>
      <c r="AM1038" s="1"/>
      <c r="AN1038" s="1"/>
      <c r="AO1038" s="1"/>
      <c r="AP1038" s="1"/>
      <c r="AQ1038" s="1"/>
      <c r="AR1038" s="1"/>
      <c r="AS1038" s="1"/>
      <c r="AT1038" s="1"/>
      <c r="AU1038" s="1"/>
    </row>
    <row r="1039" spans="1:47" ht="20" customHeight="1">
      <c r="A1039" s="48" t="s">
        <v>1351</v>
      </c>
      <c r="B1039" s="49">
        <v>57836</v>
      </c>
      <c r="C1039" s="50" t="s">
        <v>70</v>
      </c>
      <c r="D1039" s="50" t="s">
        <v>71</v>
      </c>
      <c r="E1039" s="50" t="s">
        <v>74</v>
      </c>
      <c r="F1039" s="39">
        <f>'Source Data'!O1039</f>
        <v>388767</v>
      </c>
      <c r="G1039" s="39">
        <f>'Source Data'!U1039</f>
        <v>396593</v>
      </c>
      <c r="H1039" s="39">
        <f>'Source Data'!AA1039</f>
        <v>479948</v>
      </c>
      <c r="I1039" s="39">
        <f>'Source Data'!AG1039</f>
        <v>483545</v>
      </c>
      <c r="J1039" s="39">
        <f>'Source Data'!AM1039</f>
        <v>585278</v>
      </c>
      <c r="K1039" s="64">
        <f>'Source Data'!AS1039</f>
        <v>584423</v>
      </c>
      <c r="L1039" s="1"/>
      <c r="M1039" s="1"/>
      <c r="N1039" s="1"/>
      <c r="O1039" s="1"/>
      <c r="P1039" s="1"/>
      <c r="Q1039" s="1"/>
      <c r="R1039" s="1"/>
      <c r="S1039" s="1"/>
      <c r="T1039" s="1"/>
      <c r="U1039" s="1"/>
      <c r="V1039" s="1"/>
      <c r="W1039" s="1"/>
      <c r="X1039" s="1"/>
      <c r="Y1039" s="1"/>
      <c r="Z1039" s="1"/>
      <c r="AA1039" s="1"/>
      <c r="AB1039" s="1"/>
      <c r="AC1039" s="1"/>
      <c r="AD1039" s="1"/>
      <c r="AE1039" s="1"/>
      <c r="AF1039" s="1"/>
      <c r="AG1039" s="1"/>
      <c r="AH1039" s="1"/>
      <c r="AI1039" s="1"/>
      <c r="AJ1039" s="1"/>
      <c r="AK1039" s="1"/>
      <c r="AL1039" s="1"/>
      <c r="AM1039" s="1"/>
      <c r="AN1039" s="1"/>
      <c r="AO1039" s="1"/>
      <c r="AP1039" s="1"/>
      <c r="AQ1039" s="1"/>
      <c r="AR1039" s="1"/>
      <c r="AS1039" s="1"/>
      <c r="AT1039" s="1"/>
      <c r="AU1039" s="1"/>
    </row>
    <row r="1040" spans="1:47" ht="20" customHeight="1">
      <c r="A1040" s="48" t="s">
        <v>1352</v>
      </c>
      <c r="B1040" s="49">
        <v>13801</v>
      </c>
      <c r="C1040" s="50" t="s">
        <v>206</v>
      </c>
      <c r="D1040" s="50" t="s">
        <v>71</v>
      </c>
      <c r="E1040" s="50" t="s">
        <v>74</v>
      </c>
      <c r="F1040" s="39">
        <f>'Source Data'!O1040</f>
        <v>821347</v>
      </c>
      <c r="G1040" s="39">
        <f>'Source Data'!U1040</f>
        <v>741512</v>
      </c>
      <c r="H1040" s="39">
        <f>'Source Data'!AA1040</f>
        <v>790304</v>
      </c>
      <c r="I1040" s="39">
        <f>'Source Data'!AG1040</f>
        <v>830048</v>
      </c>
      <c r="J1040" s="39">
        <f>'Source Data'!AM1040</f>
        <v>858720</v>
      </c>
      <c r="K1040" s="64">
        <f>'Source Data'!AS1040</f>
        <v>821347</v>
      </c>
      <c r="L1040" s="1"/>
      <c r="M1040" s="1"/>
      <c r="N1040" s="1"/>
      <c r="O1040" s="1"/>
      <c r="P1040" s="1"/>
      <c r="Q1040" s="1"/>
      <c r="R1040" s="1"/>
      <c r="S1040" s="1"/>
      <c r="T1040" s="1"/>
      <c r="U1040" s="1"/>
      <c r="V1040" s="1"/>
      <c r="W1040" s="1"/>
      <c r="X1040" s="1"/>
      <c r="Y1040" s="1"/>
      <c r="Z1040" s="1"/>
      <c r="AA1040" s="1"/>
      <c r="AB1040" s="1"/>
      <c r="AC1040" s="1"/>
      <c r="AD1040" s="1"/>
      <c r="AE1040" s="1"/>
      <c r="AF1040" s="1"/>
      <c r="AG1040" s="1"/>
      <c r="AH1040" s="1"/>
      <c r="AI1040" s="1"/>
      <c r="AJ1040" s="1"/>
      <c r="AK1040" s="1"/>
      <c r="AL1040" s="1"/>
      <c r="AM1040" s="1"/>
      <c r="AN1040" s="1"/>
      <c r="AO1040" s="1"/>
      <c r="AP1040" s="1"/>
      <c r="AQ1040" s="1"/>
      <c r="AR1040" s="1"/>
      <c r="AS1040" s="1"/>
      <c r="AT1040" s="1"/>
      <c r="AU1040" s="1"/>
    </row>
    <row r="1041" spans="1:47" ht="20" customHeight="1">
      <c r="A1041" s="48" t="s">
        <v>1353</v>
      </c>
      <c r="B1041" s="49">
        <v>79910</v>
      </c>
      <c r="C1041" s="50" t="s">
        <v>626</v>
      </c>
      <c r="D1041" s="50" t="s">
        <v>79</v>
      </c>
      <c r="E1041" s="50" t="s">
        <v>74</v>
      </c>
      <c r="F1041" s="39">
        <f>'Source Data'!O1041</f>
        <v>4909113</v>
      </c>
      <c r="G1041" s="39">
        <f>'Source Data'!U1041</f>
        <v>5754799</v>
      </c>
      <c r="H1041" s="39">
        <f>'Source Data'!AA1041</f>
        <v>6047304</v>
      </c>
      <c r="I1041" s="39">
        <f>'Source Data'!AG1041</f>
        <v>6446810</v>
      </c>
      <c r="J1041" s="39">
        <f>'Source Data'!AM1041</f>
        <v>6400478</v>
      </c>
      <c r="K1041" s="64">
        <f>'Source Data'!AS1041</f>
        <v>6363072</v>
      </c>
      <c r="L1041" s="1"/>
      <c r="M1041" s="1"/>
      <c r="N1041" s="1"/>
      <c r="O1041" s="1"/>
      <c r="P1041" s="1"/>
      <c r="Q1041" s="1"/>
      <c r="R1041" s="1"/>
      <c r="S1041" s="1"/>
      <c r="T1041" s="1"/>
      <c r="U1041" s="1"/>
      <c r="V1041" s="1"/>
      <c r="W1041" s="1"/>
      <c r="X1041" s="1"/>
      <c r="Y1041" s="1"/>
      <c r="Z1041" s="1"/>
      <c r="AA1041" s="1"/>
      <c r="AB1041" s="1"/>
      <c r="AC1041" s="1"/>
      <c r="AD1041" s="1"/>
      <c r="AE1041" s="1"/>
      <c r="AF1041" s="1"/>
      <c r="AG1041" s="1"/>
      <c r="AH1041" s="1"/>
      <c r="AI1041" s="1"/>
      <c r="AJ1041" s="1"/>
      <c r="AK1041" s="1"/>
      <c r="AL1041" s="1"/>
      <c r="AM1041" s="1"/>
      <c r="AN1041" s="1"/>
      <c r="AO1041" s="1"/>
      <c r="AP1041" s="1"/>
      <c r="AQ1041" s="1"/>
      <c r="AR1041" s="1"/>
      <c r="AS1041" s="1"/>
      <c r="AT1041" s="1"/>
      <c r="AU1041" s="1"/>
    </row>
    <row r="1042" spans="1:47" ht="20" customHeight="1">
      <c r="A1042" s="48" t="s">
        <v>1354</v>
      </c>
      <c r="B1042" s="49">
        <v>127906</v>
      </c>
      <c r="C1042" s="50" t="s">
        <v>139</v>
      </c>
      <c r="D1042" s="50" t="s">
        <v>79</v>
      </c>
      <c r="E1042" s="50" t="s">
        <v>74</v>
      </c>
      <c r="F1042" s="39">
        <f>'Source Data'!O1042</f>
        <v>1149729</v>
      </c>
      <c r="G1042" s="39">
        <f>'Source Data'!U1042</f>
        <v>1223160</v>
      </c>
      <c r="H1042" s="39">
        <f>'Source Data'!AA1042</f>
        <v>1366303</v>
      </c>
      <c r="I1042" s="39">
        <f>'Source Data'!AG1042</f>
        <v>1424365</v>
      </c>
      <c r="J1042" s="39">
        <f>'Source Data'!AM1042</f>
        <v>1488021</v>
      </c>
      <c r="K1042" s="64">
        <f>'Source Data'!AS1042</f>
        <v>1542815</v>
      </c>
      <c r="L1042" s="1"/>
      <c r="M1042" s="1"/>
      <c r="N1042" s="1"/>
      <c r="O1042" s="1"/>
      <c r="P1042" s="1"/>
      <c r="Q1042" s="1"/>
      <c r="R1042" s="1"/>
      <c r="S1042" s="1"/>
      <c r="T1042" s="1"/>
      <c r="U1042" s="1"/>
      <c r="V1042" s="1"/>
      <c r="W1042" s="1"/>
      <c r="X1042" s="1"/>
      <c r="Y1042" s="1"/>
      <c r="Z1042" s="1"/>
      <c r="AA1042" s="1"/>
      <c r="AB1042" s="1"/>
      <c r="AC1042" s="1"/>
      <c r="AD1042" s="1"/>
      <c r="AE1042" s="1"/>
      <c r="AF1042" s="1"/>
      <c r="AG1042" s="1"/>
      <c r="AH1042" s="1"/>
      <c r="AI1042" s="1"/>
      <c r="AJ1042" s="1"/>
      <c r="AK1042" s="1"/>
      <c r="AL1042" s="1"/>
      <c r="AM1042" s="1"/>
      <c r="AN1042" s="1"/>
      <c r="AO1042" s="1"/>
      <c r="AP1042" s="1"/>
      <c r="AQ1042" s="1"/>
      <c r="AR1042" s="1"/>
      <c r="AS1042" s="1"/>
      <c r="AT1042" s="1"/>
      <c r="AU1042" s="1"/>
    </row>
    <row r="1043" spans="1:47" ht="20" customHeight="1">
      <c r="A1043" s="48" t="s">
        <v>1355</v>
      </c>
      <c r="B1043" s="49">
        <v>156902</v>
      </c>
      <c r="C1043" s="50" t="s">
        <v>685</v>
      </c>
      <c r="D1043" s="50" t="s">
        <v>79</v>
      </c>
      <c r="E1043" s="50" t="s">
        <v>74</v>
      </c>
      <c r="F1043" s="39">
        <f>'Source Data'!O1043</f>
        <v>2440961</v>
      </c>
      <c r="G1043" s="39">
        <f>'Source Data'!U1043</f>
        <v>2648012</v>
      </c>
      <c r="H1043" s="39">
        <f>'Source Data'!AA1043</f>
        <v>2871958</v>
      </c>
      <c r="I1043" s="39">
        <f>'Source Data'!AG1043</f>
        <v>3183333</v>
      </c>
      <c r="J1043" s="39">
        <f>'Source Data'!AM1043</f>
        <v>3611644</v>
      </c>
      <c r="K1043" s="64">
        <f>'Source Data'!AS1043</f>
        <v>3081380</v>
      </c>
      <c r="L1043" s="1"/>
      <c r="M1043" s="1"/>
      <c r="N1043" s="1"/>
      <c r="O1043" s="1"/>
      <c r="P1043" s="1"/>
      <c r="Q1043" s="1"/>
      <c r="R1043" s="1"/>
      <c r="S1043" s="1"/>
      <c r="T1043" s="1"/>
      <c r="U1043" s="1"/>
      <c r="V1043" s="1"/>
      <c r="W1043" s="1"/>
      <c r="X1043" s="1"/>
      <c r="Y1043" s="1"/>
      <c r="Z1043" s="1"/>
      <c r="AA1043" s="1"/>
      <c r="AB1043" s="1"/>
      <c r="AC1043" s="1"/>
      <c r="AD1043" s="1"/>
      <c r="AE1043" s="1"/>
      <c r="AF1043" s="1"/>
      <c r="AG1043" s="1"/>
      <c r="AH1043" s="1"/>
      <c r="AI1043" s="1"/>
      <c r="AJ1043" s="1"/>
      <c r="AK1043" s="1"/>
      <c r="AL1043" s="1"/>
      <c r="AM1043" s="1"/>
      <c r="AN1043" s="1"/>
      <c r="AO1043" s="1"/>
      <c r="AP1043" s="1"/>
      <c r="AQ1043" s="1"/>
      <c r="AR1043" s="1"/>
      <c r="AS1043" s="1"/>
      <c r="AT1043" s="1"/>
      <c r="AU1043" s="1"/>
    </row>
    <row r="1044" spans="1:47" ht="20" customHeight="1">
      <c r="A1044" s="48" t="s">
        <v>1356</v>
      </c>
      <c r="B1044" s="49">
        <v>101859</v>
      </c>
      <c r="C1044" s="50" t="s">
        <v>76</v>
      </c>
      <c r="D1044" s="50" t="s">
        <v>71</v>
      </c>
      <c r="E1044" s="50" t="s">
        <v>74</v>
      </c>
      <c r="F1044" s="39">
        <f>'Source Data'!O1044</f>
        <v>513229</v>
      </c>
      <c r="G1044" s="39">
        <f>'Source Data'!U1044</f>
        <v>556591</v>
      </c>
      <c r="H1044" s="39">
        <f>'Source Data'!AA1044</f>
        <v>642960</v>
      </c>
      <c r="I1044" s="39">
        <f>'Source Data'!AG1044</f>
        <v>817972</v>
      </c>
      <c r="J1044" s="39">
        <f>'Source Data'!AM1044</f>
        <v>823614</v>
      </c>
      <c r="K1044" s="64">
        <f>'Source Data'!AS1044</f>
        <v>916285</v>
      </c>
      <c r="L1044" s="1"/>
      <c r="M1044" s="1"/>
      <c r="N1044" s="1"/>
      <c r="O1044" s="1"/>
      <c r="P1044" s="1"/>
      <c r="Q1044" s="1"/>
      <c r="R1044" s="1"/>
      <c r="S1044" s="1"/>
      <c r="T1044" s="1"/>
      <c r="U1044" s="1"/>
      <c r="V1044" s="1"/>
      <c r="W1044" s="1"/>
      <c r="X1044" s="1"/>
      <c r="Y1044" s="1"/>
      <c r="Z1044" s="1"/>
      <c r="AA1044" s="1"/>
      <c r="AB1044" s="1"/>
      <c r="AC1044" s="1"/>
      <c r="AD1044" s="1"/>
      <c r="AE1044" s="1"/>
      <c r="AF1044" s="1"/>
      <c r="AG1044" s="1"/>
      <c r="AH1044" s="1"/>
      <c r="AI1044" s="1"/>
      <c r="AJ1044" s="1"/>
      <c r="AK1044" s="1"/>
      <c r="AL1044" s="1"/>
      <c r="AM1044" s="1"/>
      <c r="AN1044" s="1"/>
      <c r="AO1044" s="1"/>
      <c r="AP1044" s="1"/>
      <c r="AQ1044" s="1"/>
      <c r="AR1044" s="1"/>
      <c r="AS1044" s="1"/>
      <c r="AT1044" s="1"/>
      <c r="AU1044" s="1"/>
    </row>
    <row r="1045" spans="1:47" ht="20" customHeight="1">
      <c r="A1045" s="48" t="s">
        <v>1357</v>
      </c>
      <c r="B1045" s="49">
        <v>174801</v>
      </c>
      <c r="C1045" s="50" t="s">
        <v>372</v>
      </c>
      <c r="D1045" s="50" t="s">
        <v>71</v>
      </c>
      <c r="E1045" s="50" t="s">
        <v>74</v>
      </c>
      <c r="F1045" s="39">
        <f>'Source Data'!O1045</f>
        <v>524277</v>
      </c>
      <c r="G1045" s="39">
        <f>'Source Data'!U1045</f>
        <v>552820</v>
      </c>
      <c r="H1045" s="39">
        <f>'Source Data'!AA1045</f>
        <v>541101</v>
      </c>
      <c r="I1045" s="39">
        <f>'Source Data'!AG1045</f>
        <v>568442</v>
      </c>
      <c r="J1045" s="39">
        <f>'Source Data'!AM1045</f>
        <v>747631</v>
      </c>
      <c r="K1045" s="64">
        <f>'Source Data'!AS1045</f>
        <v>787807</v>
      </c>
      <c r="L1045" s="1"/>
      <c r="M1045" s="1"/>
      <c r="N1045" s="1"/>
      <c r="O1045" s="1"/>
      <c r="P1045" s="1"/>
      <c r="Q1045" s="1"/>
      <c r="R1045" s="1"/>
      <c r="S1045" s="1"/>
      <c r="T1045" s="1"/>
      <c r="U1045" s="1"/>
      <c r="V1045" s="1"/>
      <c r="W1045" s="1"/>
      <c r="X1045" s="1"/>
      <c r="Y1045" s="1"/>
      <c r="Z1045" s="1"/>
      <c r="AA1045" s="1"/>
      <c r="AB1045" s="1"/>
      <c r="AC1045" s="1"/>
      <c r="AD1045" s="1"/>
      <c r="AE1045" s="1"/>
      <c r="AF1045" s="1"/>
      <c r="AG1045" s="1"/>
      <c r="AH1045" s="1"/>
      <c r="AI1045" s="1"/>
      <c r="AJ1045" s="1"/>
      <c r="AK1045" s="1"/>
      <c r="AL1045" s="1"/>
      <c r="AM1045" s="1"/>
      <c r="AN1045" s="1"/>
      <c r="AO1045" s="1"/>
      <c r="AP1045" s="1"/>
      <c r="AQ1045" s="1"/>
      <c r="AR1045" s="1"/>
      <c r="AS1045" s="1"/>
      <c r="AT1045" s="1"/>
      <c r="AU1045" s="1"/>
    </row>
    <row r="1046" spans="1:47" ht="20" customHeight="1">
      <c r="A1046" s="48" t="s">
        <v>1358</v>
      </c>
      <c r="B1046" s="49">
        <v>72903</v>
      </c>
      <c r="C1046" s="50" t="s">
        <v>247</v>
      </c>
      <c r="D1046" s="50" t="s">
        <v>79</v>
      </c>
      <c r="E1046" s="50" t="s">
        <v>74</v>
      </c>
      <c r="F1046" s="39">
        <f>'Source Data'!O1046</f>
        <v>4413916</v>
      </c>
      <c r="G1046" s="39">
        <f>'Source Data'!U1046</f>
        <v>4419581</v>
      </c>
      <c r="H1046" s="39">
        <f>'Source Data'!AA1046</f>
        <v>4909419</v>
      </c>
      <c r="I1046" s="39">
        <f>'Source Data'!AG1046</f>
        <v>5303033</v>
      </c>
      <c r="J1046" s="39">
        <f>'Source Data'!AM1046</f>
        <v>5591321</v>
      </c>
      <c r="K1046" s="64">
        <f>'Source Data'!AS1046</f>
        <v>5699763</v>
      </c>
      <c r="L1046" s="1"/>
      <c r="M1046" s="1"/>
      <c r="N1046" s="1"/>
      <c r="O1046" s="1"/>
      <c r="P1046" s="1"/>
      <c r="Q1046" s="1"/>
      <c r="R1046" s="1"/>
      <c r="S1046" s="1"/>
      <c r="T1046" s="1"/>
      <c r="U1046" s="1"/>
      <c r="V1046" s="1"/>
      <c r="W1046" s="1"/>
      <c r="X1046" s="1"/>
      <c r="Y1046" s="1"/>
      <c r="Z1046" s="1"/>
      <c r="AA1046" s="1"/>
      <c r="AB1046" s="1"/>
      <c r="AC1046" s="1"/>
      <c r="AD1046" s="1"/>
      <c r="AE1046" s="1"/>
      <c r="AF1046" s="1"/>
      <c r="AG1046" s="1"/>
      <c r="AH1046" s="1"/>
      <c r="AI1046" s="1"/>
      <c r="AJ1046" s="1"/>
      <c r="AK1046" s="1"/>
      <c r="AL1046" s="1"/>
      <c r="AM1046" s="1"/>
      <c r="AN1046" s="1"/>
      <c r="AO1046" s="1"/>
      <c r="AP1046" s="1"/>
      <c r="AQ1046" s="1"/>
      <c r="AR1046" s="1"/>
      <c r="AS1046" s="1"/>
      <c r="AT1046" s="1"/>
      <c r="AU1046" s="1"/>
    </row>
    <row r="1047" spans="1:47" ht="20" customHeight="1">
      <c r="A1047" s="48" t="s">
        <v>1359</v>
      </c>
      <c r="B1047" s="49">
        <v>216901</v>
      </c>
      <c r="C1047" s="50" t="s">
        <v>1360</v>
      </c>
      <c r="D1047" s="50" t="s">
        <v>79</v>
      </c>
      <c r="E1047" s="50" t="s">
        <v>74</v>
      </c>
      <c r="F1047" s="39">
        <f>'Source Data'!O1047</f>
        <v>688230</v>
      </c>
      <c r="G1047" s="39">
        <f>'Source Data'!U1047</f>
        <v>717112</v>
      </c>
      <c r="H1047" s="39">
        <f>'Source Data'!AA1047</f>
        <v>866430</v>
      </c>
      <c r="I1047" s="39">
        <f>'Source Data'!AG1047</f>
        <v>1000259</v>
      </c>
      <c r="J1047" s="39">
        <f>'Source Data'!AM1047</f>
        <v>953401</v>
      </c>
      <c r="K1047" s="64">
        <f>'Source Data'!AS1047</f>
        <v>1056713</v>
      </c>
      <c r="L1047" s="1"/>
      <c r="M1047" s="1"/>
      <c r="N1047" s="1"/>
      <c r="O1047" s="1"/>
      <c r="P1047" s="1"/>
      <c r="Q1047" s="1"/>
      <c r="R1047" s="1"/>
      <c r="S1047" s="1"/>
      <c r="T1047" s="1"/>
      <c r="U1047" s="1"/>
      <c r="V1047" s="1"/>
      <c r="W1047" s="1"/>
      <c r="X1047" s="1"/>
      <c r="Y1047" s="1"/>
      <c r="Z1047" s="1"/>
      <c r="AA1047" s="1"/>
      <c r="AB1047" s="1"/>
      <c r="AC1047" s="1"/>
      <c r="AD1047" s="1"/>
      <c r="AE1047" s="1"/>
      <c r="AF1047" s="1"/>
      <c r="AG1047" s="1"/>
      <c r="AH1047" s="1"/>
      <c r="AI1047" s="1"/>
      <c r="AJ1047" s="1"/>
      <c r="AK1047" s="1"/>
      <c r="AL1047" s="1"/>
      <c r="AM1047" s="1"/>
      <c r="AN1047" s="1"/>
      <c r="AO1047" s="1"/>
      <c r="AP1047" s="1"/>
      <c r="AQ1047" s="1"/>
      <c r="AR1047" s="1"/>
      <c r="AS1047" s="1"/>
      <c r="AT1047" s="1"/>
      <c r="AU1047" s="1"/>
    </row>
    <row r="1048" spans="1:47" ht="20" customHeight="1">
      <c r="A1048" s="48" t="s">
        <v>1361</v>
      </c>
      <c r="B1048" s="49">
        <v>247906</v>
      </c>
      <c r="C1048" s="50" t="s">
        <v>617</v>
      </c>
      <c r="D1048" s="50" t="s">
        <v>79</v>
      </c>
      <c r="E1048" s="50" t="s">
        <v>74</v>
      </c>
      <c r="F1048" s="39">
        <f>'Source Data'!O1048</f>
        <v>1179873</v>
      </c>
      <c r="G1048" s="39">
        <f>'Source Data'!U1048</f>
        <v>1249810</v>
      </c>
      <c r="H1048" s="39">
        <f>'Source Data'!AA1048</f>
        <v>1411779</v>
      </c>
      <c r="I1048" s="39">
        <f>'Source Data'!AG1048</f>
        <v>1485268</v>
      </c>
      <c r="J1048" s="39">
        <f>'Source Data'!AM1048</f>
        <v>1651523</v>
      </c>
      <c r="K1048" s="64">
        <f>'Source Data'!AS1048</f>
        <v>1660032</v>
      </c>
      <c r="L1048" s="1"/>
      <c r="M1048" s="1"/>
      <c r="N1048" s="1"/>
      <c r="O1048" s="1"/>
      <c r="P1048" s="1"/>
      <c r="Q1048" s="1"/>
      <c r="R1048" s="1"/>
      <c r="S1048" s="1"/>
      <c r="T1048" s="1"/>
      <c r="U1048" s="1"/>
      <c r="V1048" s="1"/>
      <c r="W1048" s="1"/>
      <c r="X1048" s="1"/>
      <c r="Y1048" s="1"/>
      <c r="Z1048" s="1"/>
      <c r="AA1048" s="1"/>
      <c r="AB1048" s="1"/>
      <c r="AC1048" s="1"/>
      <c r="AD1048" s="1"/>
      <c r="AE1048" s="1"/>
      <c r="AF1048" s="1"/>
      <c r="AG1048" s="1"/>
      <c r="AH1048" s="1"/>
      <c r="AI1048" s="1"/>
      <c r="AJ1048" s="1"/>
      <c r="AK1048" s="1"/>
      <c r="AL1048" s="1"/>
      <c r="AM1048" s="1"/>
      <c r="AN1048" s="1"/>
      <c r="AO1048" s="1"/>
      <c r="AP1048" s="1"/>
      <c r="AQ1048" s="1"/>
      <c r="AR1048" s="1"/>
      <c r="AS1048" s="1"/>
      <c r="AT1048" s="1"/>
      <c r="AU1048" s="1"/>
    </row>
    <row r="1049" spans="1:47" ht="20" customHeight="1">
      <c r="A1049" s="48" t="s">
        <v>1362</v>
      </c>
      <c r="B1049" s="49">
        <v>211902</v>
      </c>
      <c r="C1049" s="50" t="s">
        <v>1363</v>
      </c>
      <c r="D1049" s="50" t="s">
        <v>79</v>
      </c>
      <c r="E1049" s="50" t="s">
        <v>74</v>
      </c>
      <c r="F1049" s="39">
        <f>'Source Data'!O1049</f>
        <v>1008775</v>
      </c>
      <c r="G1049" s="39">
        <f>'Source Data'!U1049</f>
        <v>1050774</v>
      </c>
      <c r="H1049" s="39">
        <f>'Source Data'!AA1049</f>
        <v>1063137</v>
      </c>
      <c r="I1049" s="39">
        <f>'Source Data'!AG1049</f>
        <v>1158901</v>
      </c>
      <c r="J1049" s="39">
        <f>'Source Data'!AM1049</f>
        <v>1211615</v>
      </c>
      <c r="K1049" s="64">
        <f>'Source Data'!AS1049</f>
        <v>1172917</v>
      </c>
      <c r="L1049" s="1"/>
      <c r="M1049" s="1"/>
      <c r="N1049" s="1"/>
      <c r="O1049" s="1"/>
      <c r="P1049" s="1"/>
      <c r="Q1049" s="1"/>
      <c r="R1049" s="1"/>
      <c r="S1049" s="1"/>
      <c r="T1049" s="1"/>
      <c r="U1049" s="1"/>
      <c r="V1049" s="1"/>
      <c r="W1049" s="1"/>
      <c r="X1049" s="1"/>
      <c r="Y1049" s="1"/>
      <c r="Z1049" s="1"/>
      <c r="AA1049" s="1"/>
      <c r="AB1049" s="1"/>
      <c r="AC1049" s="1"/>
      <c r="AD1049" s="1"/>
      <c r="AE1049" s="1"/>
      <c r="AF1049" s="1"/>
      <c r="AG1049" s="1"/>
      <c r="AH1049" s="1"/>
      <c r="AI1049" s="1"/>
      <c r="AJ1049" s="1"/>
      <c r="AK1049" s="1"/>
      <c r="AL1049" s="1"/>
      <c r="AM1049" s="1"/>
      <c r="AN1049" s="1"/>
      <c r="AO1049" s="1"/>
      <c r="AP1049" s="1"/>
      <c r="AQ1049" s="1"/>
      <c r="AR1049" s="1"/>
      <c r="AS1049" s="1"/>
      <c r="AT1049" s="1"/>
      <c r="AU1049" s="1"/>
    </row>
    <row r="1050" spans="1:47" ht="20" customHeight="1">
      <c r="A1050" s="48" t="s">
        <v>1364</v>
      </c>
      <c r="B1050" s="49">
        <v>182905</v>
      </c>
      <c r="C1050" s="50" t="s">
        <v>682</v>
      </c>
      <c r="D1050" s="50" t="s">
        <v>79</v>
      </c>
      <c r="E1050" s="50" t="s">
        <v>74</v>
      </c>
      <c r="F1050" s="39">
        <f>'Source Data'!O1050</f>
        <v>277110</v>
      </c>
      <c r="G1050" s="39">
        <f>'Source Data'!U1050</f>
        <v>290113</v>
      </c>
      <c r="H1050" s="39">
        <f>'Source Data'!AA1050</f>
        <v>282968</v>
      </c>
      <c r="I1050" s="39">
        <f>'Source Data'!AG1050</f>
        <v>330136</v>
      </c>
      <c r="J1050" s="39">
        <f>'Source Data'!AM1050</f>
        <v>287573</v>
      </c>
      <c r="K1050" s="64">
        <f>'Source Data'!AS1050</f>
        <v>344400</v>
      </c>
      <c r="L1050" s="1"/>
      <c r="M1050" s="1"/>
      <c r="N1050" s="1"/>
      <c r="O1050" s="1"/>
      <c r="P1050" s="1"/>
      <c r="Q1050" s="1"/>
      <c r="R1050" s="1"/>
      <c r="S1050" s="1"/>
      <c r="T1050" s="1"/>
      <c r="U1050" s="1"/>
      <c r="V1050" s="1"/>
      <c r="W1050" s="1"/>
      <c r="X1050" s="1"/>
      <c r="Y1050" s="1"/>
      <c r="Z1050" s="1"/>
      <c r="AA1050" s="1"/>
      <c r="AB1050" s="1"/>
      <c r="AC1050" s="1"/>
      <c r="AD1050" s="1"/>
      <c r="AE1050" s="1"/>
      <c r="AF1050" s="1"/>
      <c r="AG1050" s="1"/>
      <c r="AH1050" s="1"/>
      <c r="AI1050" s="1"/>
      <c r="AJ1050" s="1"/>
      <c r="AK1050" s="1"/>
      <c r="AL1050" s="1"/>
      <c r="AM1050" s="1"/>
      <c r="AN1050" s="1"/>
      <c r="AO1050" s="1"/>
      <c r="AP1050" s="1"/>
      <c r="AQ1050" s="1"/>
      <c r="AR1050" s="1"/>
      <c r="AS1050" s="1"/>
      <c r="AT1050" s="1"/>
      <c r="AU1050" s="1"/>
    </row>
    <row r="1051" spans="1:47" ht="20" customHeight="1">
      <c r="A1051" s="48" t="s">
        <v>1365</v>
      </c>
      <c r="B1051" s="49">
        <v>140908</v>
      </c>
      <c r="C1051" s="50" t="s">
        <v>128</v>
      </c>
      <c r="D1051" s="50" t="s">
        <v>79</v>
      </c>
      <c r="E1051" s="50" t="s">
        <v>74</v>
      </c>
      <c r="F1051" s="39">
        <f>'Source Data'!O1051</f>
        <v>963763</v>
      </c>
      <c r="G1051" s="39">
        <f>'Source Data'!U1051</f>
        <v>1062324</v>
      </c>
      <c r="H1051" s="39">
        <f>'Source Data'!AA1051</f>
        <v>1216860</v>
      </c>
      <c r="I1051" s="39">
        <f>'Source Data'!AG1051</f>
        <v>1296511</v>
      </c>
      <c r="J1051" s="39">
        <f>'Source Data'!AM1051</f>
        <v>1482401</v>
      </c>
      <c r="K1051" s="64">
        <f>'Source Data'!AS1051</f>
        <v>1508956</v>
      </c>
      <c r="L1051" s="1"/>
      <c r="M1051" s="1"/>
      <c r="N1051" s="1"/>
      <c r="O1051" s="1"/>
      <c r="P1051" s="1"/>
      <c r="Q1051" s="1"/>
      <c r="R1051" s="1"/>
      <c r="S1051" s="1"/>
      <c r="T1051" s="1"/>
      <c r="U1051" s="1"/>
      <c r="V1051" s="1"/>
      <c r="W1051" s="1"/>
      <c r="X1051" s="1"/>
      <c r="Y1051" s="1"/>
      <c r="Z1051" s="1"/>
      <c r="AA1051" s="1"/>
      <c r="AB1051" s="1"/>
      <c r="AC1051" s="1"/>
      <c r="AD1051" s="1"/>
      <c r="AE1051" s="1"/>
      <c r="AF1051" s="1"/>
      <c r="AG1051" s="1"/>
      <c r="AH1051" s="1"/>
      <c r="AI1051" s="1"/>
      <c r="AJ1051" s="1"/>
      <c r="AK1051" s="1"/>
      <c r="AL1051" s="1"/>
      <c r="AM1051" s="1"/>
      <c r="AN1051" s="1"/>
      <c r="AO1051" s="1"/>
      <c r="AP1051" s="1"/>
      <c r="AQ1051" s="1"/>
      <c r="AR1051" s="1"/>
      <c r="AS1051" s="1"/>
      <c r="AT1051" s="1"/>
      <c r="AU1051" s="1"/>
    </row>
    <row r="1052" spans="1:47" ht="20" customHeight="1">
      <c r="A1052" s="48" t="s">
        <v>1366</v>
      </c>
      <c r="B1052" s="49">
        <v>112910</v>
      </c>
      <c r="C1052" s="50" t="s">
        <v>439</v>
      </c>
      <c r="D1052" s="50" t="s">
        <v>79</v>
      </c>
      <c r="E1052" s="50" t="s">
        <v>74</v>
      </c>
      <c r="F1052" s="39">
        <f>'Source Data'!O1052</f>
        <v>328629</v>
      </c>
      <c r="G1052" s="39">
        <f>'Source Data'!U1052</f>
        <v>406489</v>
      </c>
      <c r="H1052" s="39">
        <f>'Source Data'!AA1052</f>
        <v>462995</v>
      </c>
      <c r="I1052" s="39">
        <f>'Source Data'!AG1052</f>
        <v>524135</v>
      </c>
      <c r="J1052" s="39">
        <f>'Source Data'!AM1052</f>
        <v>540463</v>
      </c>
      <c r="K1052" s="64">
        <f>'Source Data'!AS1052</f>
        <v>568624</v>
      </c>
      <c r="L1052" s="1"/>
      <c r="M1052" s="1"/>
      <c r="N1052" s="1"/>
      <c r="O1052" s="1"/>
      <c r="P1052" s="1"/>
      <c r="Q1052" s="1"/>
      <c r="R1052" s="1"/>
      <c r="S1052" s="1"/>
      <c r="T1052" s="1"/>
      <c r="U1052" s="1"/>
      <c r="V1052" s="1"/>
      <c r="W1052" s="1"/>
      <c r="X1052" s="1"/>
      <c r="Y1052" s="1"/>
      <c r="Z1052" s="1"/>
      <c r="AA1052" s="1"/>
      <c r="AB1052" s="1"/>
      <c r="AC1052" s="1"/>
      <c r="AD1052" s="1"/>
      <c r="AE1052" s="1"/>
      <c r="AF1052" s="1"/>
      <c r="AG1052" s="1"/>
      <c r="AH1052" s="1"/>
      <c r="AI1052" s="1"/>
      <c r="AJ1052" s="1"/>
      <c r="AK1052" s="1"/>
      <c r="AL1052" s="1"/>
      <c r="AM1052" s="1"/>
      <c r="AN1052" s="1"/>
      <c r="AO1052" s="1"/>
      <c r="AP1052" s="1"/>
      <c r="AQ1052" s="1"/>
      <c r="AR1052" s="1"/>
      <c r="AS1052" s="1"/>
      <c r="AT1052" s="1"/>
      <c r="AU1052" s="1"/>
    </row>
    <row r="1053" spans="1:47" ht="20" customHeight="1">
      <c r="A1053" s="48" t="s">
        <v>1367</v>
      </c>
      <c r="B1053" s="49">
        <v>112901</v>
      </c>
      <c r="C1053" s="50" t="s">
        <v>439</v>
      </c>
      <c r="D1053" s="50" t="s">
        <v>79</v>
      </c>
      <c r="E1053" s="50" t="s">
        <v>74</v>
      </c>
      <c r="F1053" s="39">
        <f>'Source Data'!O1053</f>
        <v>6098461</v>
      </c>
      <c r="G1053" s="39">
        <f>'Source Data'!U1053</f>
        <v>5303394</v>
      </c>
      <c r="H1053" s="39">
        <f>'Source Data'!AA1053</f>
        <v>6388561</v>
      </c>
      <c r="I1053" s="39">
        <f>'Source Data'!AG1053</f>
        <v>6960381</v>
      </c>
      <c r="J1053" s="39">
        <f>'Source Data'!AM1053</f>
        <v>7290245</v>
      </c>
      <c r="K1053" s="64">
        <f>'Source Data'!AS1053</f>
        <v>7351948</v>
      </c>
      <c r="L1053" s="1"/>
      <c r="M1053" s="1"/>
      <c r="N1053" s="1"/>
      <c r="O1053" s="1"/>
      <c r="P1053" s="1"/>
      <c r="Q1053" s="1"/>
      <c r="R1053" s="1"/>
      <c r="S1053" s="1"/>
      <c r="T1053" s="1"/>
      <c r="U1053" s="1"/>
      <c r="V1053" s="1"/>
      <c r="W1053" s="1"/>
      <c r="X1053" s="1"/>
      <c r="Y1053" s="1"/>
      <c r="Z1053" s="1"/>
      <c r="AA1053" s="1"/>
      <c r="AB1053" s="1"/>
      <c r="AC1053" s="1"/>
      <c r="AD1053" s="1"/>
      <c r="AE1053" s="1"/>
      <c r="AF1053" s="1"/>
      <c r="AG1053" s="1"/>
      <c r="AH1053" s="1"/>
      <c r="AI1053" s="1"/>
      <c r="AJ1053" s="1"/>
      <c r="AK1053" s="1"/>
      <c r="AL1053" s="1"/>
      <c r="AM1053" s="1"/>
      <c r="AN1053" s="1"/>
      <c r="AO1053" s="1"/>
      <c r="AP1053" s="1"/>
      <c r="AQ1053" s="1"/>
      <c r="AR1053" s="1"/>
      <c r="AS1053" s="1"/>
      <c r="AT1053" s="1"/>
      <c r="AU1053" s="1"/>
    </row>
    <row r="1054" spans="1:47" ht="20" customHeight="1">
      <c r="A1054" s="48" t="s">
        <v>1368</v>
      </c>
      <c r="B1054" s="49">
        <v>110907</v>
      </c>
      <c r="C1054" s="50" t="s">
        <v>143</v>
      </c>
      <c r="D1054" s="50" t="s">
        <v>79</v>
      </c>
      <c r="E1054" s="50" t="s">
        <v>74</v>
      </c>
      <c r="F1054" s="39">
        <f>'Source Data'!O1054</f>
        <v>1812641</v>
      </c>
      <c r="G1054" s="39">
        <f>'Source Data'!U1054</f>
        <v>1780699</v>
      </c>
      <c r="H1054" s="39">
        <f>'Source Data'!AA1054</f>
        <v>1873942</v>
      </c>
      <c r="I1054" s="39">
        <f>'Source Data'!AG1054</f>
        <v>1912841</v>
      </c>
      <c r="J1054" s="39">
        <f>'Source Data'!AM1054</f>
        <v>1829001</v>
      </c>
      <c r="K1054" s="64">
        <f>'Source Data'!AS1054</f>
        <v>2415330</v>
      </c>
      <c r="L1054" s="1"/>
      <c r="M1054" s="1"/>
      <c r="N1054" s="1"/>
      <c r="O1054" s="1"/>
      <c r="P1054" s="1"/>
      <c r="Q1054" s="1"/>
      <c r="R1054" s="1"/>
      <c r="S1054" s="1"/>
      <c r="T1054" s="1"/>
      <c r="U1054" s="1"/>
      <c r="V1054" s="1"/>
      <c r="W1054" s="1"/>
      <c r="X1054" s="1"/>
      <c r="Y1054" s="1"/>
      <c r="Z1054" s="1"/>
      <c r="AA1054" s="1"/>
      <c r="AB1054" s="1"/>
      <c r="AC1054" s="1"/>
      <c r="AD1054" s="1"/>
      <c r="AE1054" s="1"/>
      <c r="AF1054" s="1"/>
      <c r="AG1054" s="1"/>
      <c r="AH1054" s="1"/>
      <c r="AI1054" s="1"/>
      <c r="AJ1054" s="1"/>
      <c r="AK1054" s="1"/>
      <c r="AL1054" s="1"/>
      <c r="AM1054" s="1"/>
      <c r="AN1054" s="1"/>
      <c r="AO1054" s="1"/>
      <c r="AP1054" s="1"/>
      <c r="AQ1054" s="1"/>
      <c r="AR1054" s="1"/>
      <c r="AS1054" s="1"/>
      <c r="AT1054" s="1"/>
      <c r="AU1054" s="1"/>
    </row>
    <row r="1055" spans="1:47" ht="20" customHeight="1">
      <c r="A1055" s="48" t="s">
        <v>1369</v>
      </c>
      <c r="B1055" s="49">
        <v>57919</v>
      </c>
      <c r="C1055" s="50" t="s">
        <v>70</v>
      </c>
      <c r="D1055" s="50" t="s">
        <v>79</v>
      </c>
      <c r="E1055" s="50" t="s">
        <v>74</v>
      </c>
      <c r="F1055" s="39">
        <f>'Source Data'!O1055</f>
        <v>2529724</v>
      </c>
      <c r="G1055" s="39">
        <f>'Source Data'!U1055</f>
        <v>3037527</v>
      </c>
      <c r="H1055" s="39">
        <f>'Source Data'!AA1055</f>
        <v>3309434</v>
      </c>
      <c r="I1055" s="39">
        <f>'Source Data'!AG1055</f>
        <v>3677797</v>
      </c>
      <c r="J1055" s="39">
        <f>'Source Data'!AM1055</f>
        <v>3669897</v>
      </c>
      <c r="K1055" s="64">
        <f>'Source Data'!AS1055</f>
        <v>4098193</v>
      </c>
      <c r="L1055" s="1"/>
      <c r="M1055" s="1"/>
      <c r="N1055" s="1"/>
      <c r="O1055" s="1"/>
      <c r="P1055" s="1"/>
      <c r="Q1055" s="1"/>
      <c r="R1055" s="1"/>
      <c r="S1055" s="1"/>
      <c r="T1055" s="1"/>
      <c r="U1055" s="1"/>
      <c r="V1055" s="1"/>
      <c r="W1055" s="1"/>
      <c r="X1055" s="1"/>
      <c r="Y1055" s="1"/>
      <c r="Z1055" s="1"/>
      <c r="AA1055" s="1"/>
      <c r="AB1055" s="1"/>
      <c r="AC1055" s="1"/>
      <c r="AD1055" s="1"/>
      <c r="AE1055" s="1"/>
      <c r="AF1055" s="1"/>
      <c r="AG1055" s="1"/>
      <c r="AH1055" s="1"/>
      <c r="AI1055" s="1"/>
      <c r="AJ1055" s="1"/>
      <c r="AK1055" s="1"/>
      <c r="AL1055" s="1"/>
      <c r="AM1055" s="1"/>
      <c r="AN1055" s="1"/>
      <c r="AO1055" s="1"/>
      <c r="AP1055" s="1"/>
      <c r="AQ1055" s="1"/>
      <c r="AR1055" s="1"/>
      <c r="AS1055" s="1"/>
      <c r="AT1055" s="1"/>
      <c r="AU1055" s="1"/>
    </row>
    <row r="1056" spans="1:47" ht="20" customHeight="1">
      <c r="A1056" s="48" t="s">
        <v>1370</v>
      </c>
      <c r="B1056" s="49">
        <v>171902</v>
      </c>
      <c r="C1056" s="50" t="s">
        <v>549</v>
      </c>
      <c r="D1056" s="50" t="s">
        <v>79</v>
      </c>
      <c r="E1056" s="50" t="s">
        <v>74</v>
      </c>
      <c r="F1056" s="39">
        <f>'Source Data'!O1056</f>
        <v>983957</v>
      </c>
      <c r="G1056" s="39">
        <f>'Source Data'!U1056</f>
        <v>1004320</v>
      </c>
      <c r="H1056" s="39">
        <f>'Source Data'!AA1056</f>
        <v>1349911</v>
      </c>
      <c r="I1056" s="39">
        <f>'Source Data'!AG1056</f>
        <v>1620036</v>
      </c>
      <c r="J1056" s="39">
        <f>'Source Data'!AM1056</f>
        <v>1031551</v>
      </c>
      <c r="K1056" s="64">
        <f>'Source Data'!AS1056</f>
        <v>1064504</v>
      </c>
      <c r="L1056" s="1"/>
      <c r="M1056" s="1"/>
      <c r="N1056" s="1"/>
      <c r="O1056" s="1"/>
      <c r="P1056" s="1"/>
      <c r="Q1056" s="1"/>
      <c r="R1056" s="1"/>
      <c r="S1056" s="1"/>
      <c r="T1056" s="1"/>
      <c r="U1056" s="1"/>
      <c r="V1056" s="1"/>
      <c r="W1056" s="1"/>
      <c r="X1056" s="1"/>
      <c r="Y1056" s="1"/>
      <c r="Z1056" s="1"/>
      <c r="AA1056" s="1"/>
      <c r="AB1056" s="1"/>
      <c r="AC1056" s="1"/>
      <c r="AD1056" s="1"/>
      <c r="AE1056" s="1"/>
      <c r="AF1056" s="1"/>
      <c r="AG1056" s="1"/>
      <c r="AH1056" s="1"/>
      <c r="AI1056" s="1"/>
      <c r="AJ1056" s="1"/>
      <c r="AK1056" s="1"/>
      <c r="AL1056" s="1"/>
      <c r="AM1056" s="1"/>
      <c r="AN1056" s="1"/>
      <c r="AO1056" s="1"/>
      <c r="AP1056" s="1"/>
      <c r="AQ1056" s="1"/>
      <c r="AR1056" s="1"/>
      <c r="AS1056" s="1"/>
      <c r="AT1056" s="1"/>
      <c r="AU1056" s="1"/>
    </row>
    <row r="1057" spans="1:47" ht="20" customHeight="1">
      <c r="A1057" s="48" t="s">
        <v>1371</v>
      </c>
      <c r="B1057" s="49">
        <v>20906</v>
      </c>
      <c r="C1057" s="50" t="s">
        <v>120</v>
      </c>
      <c r="D1057" s="50" t="s">
        <v>79</v>
      </c>
      <c r="E1057" s="50" t="s">
        <v>74</v>
      </c>
      <c r="F1057" s="39">
        <f>'Source Data'!O1057</f>
        <v>4009187</v>
      </c>
      <c r="G1057" s="39">
        <f>'Source Data'!U1057</f>
        <v>4729421</v>
      </c>
      <c r="H1057" s="39">
        <f>'Source Data'!AA1057</f>
        <v>5181780</v>
      </c>
      <c r="I1057" s="39">
        <f>'Source Data'!AG1057</f>
        <v>5451107</v>
      </c>
      <c r="J1057" s="39">
        <f>'Source Data'!AM1057</f>
        <v>5529429</v>
      </c>
      <c r="K1057" s="64">
        <f>'Source Data'!AS1057</f>
        <v>6080873</v>
      </c>
      <c r="L1057" s="1"/>
      <c r="M1057" s="1"/>
      <c r="N1057" s="1"/>
      <c r="O1057" s="1"/>
      <c r="P1057" s="1"/>
      <c r="Q1057" s="1"/>
      <c r="R1057" s="1"/>
      <c r="S1057" s="1"/>
      <c r="T1057" s="1"/>
      <c r="U1057" s="1"/>
      <c r="V1057" s="1"/>
      <c r="W1057" s="1"/>
      <c r="X1057" s="1"/>
      <c r="Y1057" s="1"/>
      <c r="Z1057" s="1"/>
      <c r="AA1057" s="1"/>
      <c r="AB1057" s="1"/>
      <c r="AC1057" s="1"/>
      <c r="AD1057" s="1"/>
      <c r="AE1057" s="1"/>
      <c r="AF1057" s="1"/>
      <c r="AG1057" s="1"/>
      <c r="AH1057" s="1"/>
      <c r="AI1057" s="1"/>
      <c r="AJ1057" s="1"/>
      <c r="AK1057" s="1"/>
      <c r="AL1057" s="1"/>
      <c r="AM1057" s="1"/>
      <c r="AN1057" s="1"/>
      <c r="AO1057" s="1"/>
      <c r="AP1057" s="1"/>
      <c r="AQ1057" s="1"/>
      <c r="AR1057" s="1"/>
      <c r="AS1057" s="1"/>
      <c r="AT1057" s="1"/>
      <c r="AU1057" s="1"/>
    </row>
    <row r="1058" spans="1:47" ht="20" customHeight="1">
      <c r="A1058" s="48" t="s">
        <v>1372</v>
      </c>
      <c r="B1058" s="49">
        <v>143905</v>
      </c>
      <c r="C1058" s="50" t="s">
        <v>602</v>
      </c>
      <c r="D1058" s="50" t="s">
        <v>79</v>
      </c>
      <c r="E1058" s="50" t="s">
        <v>74</v>
      </c>
      <c r="F1058" s="39">
        <f>'Source Data'!O1058</f>
        <v>186670</v>
      </c>
      <c r="G1058" s="39">
        <f>'Source Data'!U1058</f>
        <v>169559</v>
      </c>
      <c r="H1058" s="39">
        <f>'Source Data'!AA1058</f>
        <v>314331</v>
      </c>
      <c r="I1058" s="39">
        <f>'Source Data'!AG1058</f>
        <v>132590</v>
      </c>
      <c r="J1058" s="39">
        <f>'Source Data'!AM1058</f>
        <v>173195</v>
      </c>
      <c r="K1058" s="64">
        <f>'Source Data'!AS1058</f>
        <v>202885</v>
      </c>
      <c r="L1058" s="1"/>
      <c r="M1058" s="1"/>
      <c r="N1058" s="1"/>
      <c r="O1058" s="1"/>
      <c r="P1058" s="1"/>
      <c r="Q1058" s="1"/>
      <c r="R1058" s="1"/>
      <c r="S1058" s="1"/>
      <c r="T1058" s="1"/>
      <c r="U1058" s="1"/>
      <c r="V1058" s="1"/>
      <c r="W1058" s="1"/>
      <c r="X1058" s="1"/>
      <c r="Y1058" s="1"/>
      <c r="Z1058" s="1"/>
      <c r="AA1058" s="1"/>
      <c r="AB1058" s="1"/>
      <c r="AC1058" s="1"/>
      <c r="AD1058" s="1"/>
      <c r="AE1058" s="1"/>
      <c r="AF1058" s="1"/>
      <c r="AG1058" s="1"/>
      <c r="AH1058" s="1"/>
      <c r="AI1058" s="1"/>
      <c r="AJ1058" s="1"/>
      <c r="AK1058" s="1"/>
      <c r="AL1058" s="1"/>
      <c r="AM1058" s="1"/>
      <c r="AN1058" s="1"/>
      <c r="AO1058" s="1"/>
      <c r="AP1058" s="1"/>
      <c r="AQ1058" s="1"/>
      <c r="AR1058" s="1"/>
      <c r="AS1058" s="1"/>
      <c r="AT1058" s="1"/>
      <c r="AU1058" s="1"/>
    </row>
    <row r="1059" spans="1:47" ht="20" customHeight="1">
      <c r="A1059" s="48" t="s">
        <v>1373</v>
      </c>
      <c r="B1059" s="49">
        <v>177902</v>
      </c>
      <c r="C1059" s="50" t="s">
        <v>233</v>
      </c>
      <c r="D1059" s="50" t="s">
        <v>79</v>
      </c>
      <c r="E1059" s="50" t="s">
        <v>74</v>
      </c>
      <c r="F1059" s="39">
        <f>'Source Data'!O1059</f>
        <v>3183415</v>
      </c>
      <c r="G1059" s="39">
        <f>'Source Data'!U1059</f>
        <v>3202848</v>
      </c>
      <c r="H1059" s="39">
        <f>'Source Data'!AA1059</f>
        <v>3401368</v>
      </c>
      <c r="I1059" s="39">
        <f>'Source Data'!AG1059</f>
        <v>3471485</v>
      </c>
      <c r="J1059" s="39">
        <f>'Source Data'!AM1059</f>
        <v>3789510</v>
      </c>
      <c r="K1059" s="64">
        <f>'Source Data'!AS1059</f>
        <v>3675452</v>
      </c>
      <c r="L1059" s="1"/>
      <c r="M1059" s="1"/>
      <c r="N1059" s="1"/>
      <c r="O1059" s="1"/>
      <c r="P1059" s="1"/>
      <c r="Q1059" s="1"/>
      <c r="R1059" s="1"/>
      <c r="S1059" s="1"/>
      <c r="T1059" s="1"/>
      <c r="U1059" s="1"/>
      <c r="V1059" s="1"/>
      <c r="W1059" s="1"/>
      <c r="X1059" s="1"/>
      <c r="Y1059" s="1"/>
      <c r="Z1059" s="1"/>
      <c r="AA1059" s="1"/>
      <c r="AB1059" s="1"/>
      <c r="AC1059" s="1"/>
      <c r="AD1059" s="1"/>
      <c r="AE1059" s="1"/>
      <c r="AF1059" s="1"/>
      <c r="AG1059" s="1"/>
      <c r="AH1059" s="1"/>
      <c r="AI1059" s="1"/>
      <c r="AJ1059" s="1"/>
      <c r="AK1059" s="1"/>
      <c r="AL1059" s="1"/>
      <c r="AM1059" s="1"/>
      <c r="AN1059" s="1"/>
      <c r="AO1059" s="1"/>
      <c r="AP1059" s="1"/>
      <c r="AQ1059" s="1"/>
      <c r="AR1059" s="1"/>
      <c r="AS1059" s="1"/>
      <c r="AT1059" s="1"/>
      <c r="AU1059" s="1"/>
    </row>
    <row r="1060" spans="1:47" ht="20" customHeight="1">
      <c r="A1060" s="48" t="s">
        <v>1374</v>
      </c>
      <c r="B1060" s="49">
        <v>205907</v>
      </c>
      <c r="C1060" s="50" t="s">
        <v>148</v>
      </c>
      <c r="D1060" s="50" t="s">
        <v>79</v>
      </c>
      <c r="E1060" s="50" t="s">
        <v>74</v>
      </c>
      <c r="F1060" s="39">
        <f>'Source Data'!O1060</f>
        <v>2638865</v>
      </c>
      <c r="G1060" s="39">
        <f>'Source Data'!U1060</f>
        <v>2425849</v>
      </c>
      <c r="H1060" s="39">
        <f>'Source Data'!AA1060</f>
        <v>2676492</v>
      </c>
      <c r="I1060" s="39">
        <f>'Source Data'!AG1060</f>
        <v>2442368</v>
      </c>
      <c r="J1060" s="39">
        <f>'Source Data'!AM1060</f>
        <v>2367267</v>
      </c>
      <c r="K1060" s="64">
        <f>'Source Data'!AS1060</f>
        <v>2429393</v>
      </c>
      <c r="L1060" s="1"/>
      <c r="M1060" s="1"/>
      <c r="N1060" s="1"/>
      <c r="O1060" s="1"/>
      <c r="P1060" s="1"/>
      <c r="Q1060" s="1"/>
      <c r="R1060" s="1"/>
      <c r="S1060" s="1"/>
      <c r="T1060" s="1"/>
      <c r="U1060" s="1"/>
      <c r="V1060" s="1"/>
      <c r="W1060" s="1"/>
      <c r="X1060" s="1"/>
      <c r="Y1060" s="1"/>
      <c r="Z1060" s="1"/>
      <c r="AA1060" s="1"/>
      <c r="AB1060" s="1"/>
      <c r="AC1060" s="1"/>
      <c r="AD1060" s="1"/>
      <c r="AE1060" s="1"/>
      <c r="AF1060" s="1"/>
      <c r="AG1060" s="1"/>
      <c r="AH1060" s="1"/>
      <c r="AI1060" s="1"/>
      <c r="AJ1060" s="1"/>
      <c r="AK1060" s="1"/>
      <c r="AL1060" s="1"/>
      <c r="AM1060" s="1"/>
      <c r="AN1060" s="1"/>
      <c r="AO1060" s="1"/>
      <c r="AP1060" s="1"/>
      <c r="AQ1060" s="1"/>
      <c r="AR1060" s="1"/>
      <c r="AS1060" s="1"/>
      <c r="AT1060" s="1"/>
      <c r="AU1060" s="1"/>
    </row>
    <row r="1061" spans="1:47" ht="20" customHeight="1">
      <c r="A1061" s="48" t="s">
        <v>1375</v>
      </c>
      <c r="B1061" s="49">
        <v>153904</v>
      </c>
      <c r="C1061" s="50" t="s">
        <v>1077</v>
      </c>
      <c r="D1061" s="50" t="s">
        <v>79</v>
      </c>
      <c r="E1061" s="50" t="s">
        <v>74</v>
      </c>
      <c r="F1061" s="39">
        <f>'Source Data'!O1061</f>
        <v>1121702</v>
      </c>
      <c r="G1061" s="39">
        <f>'Source Data'!U1061</f>
        <v>1137618</v>
      </c>
      <c r="H1061" s="39">
        <f>'Source Data'!AA1061</f>
        <v>1228134</v>
      </c>
      <c r="I1061" s="39">
        <f>'Source Data'!AG1061</f>
        <v>1361779</v>
      </c>
      <c r="J1061" s="39">
        <f>'Source Data'!AM1061</f>
        <v>1245571</v>
      </c>
      <c r="K1061" s="64">
        <f>'Source Data'!AS1061</f>
        <v>1267144</v>
      </c>
      <c r="L1061" s="1"/>
      <c r="M1061" s="1"/>
      <c r="N1061" s="1"/>
      <c r="O1061" s="1"/>
      <c r="P1061" s="1"/>
      <c r="Q1061" s="1"/>
      <c r="R1061" s="1"/>
      <c r="S1061" s="1"/>
      <c r="T1061" s="1"/>
      <c r="U1061" s="1"/>
      <c r="V1061" s="1"/>
      <c r="W1061" s="1"/>
      <c r="X1061" s="1"/>
      <c r="Y1061" s="1"/>
      <c r="Z1061" s="1"/>
      <c r="AA1061" s="1"/>
      <c r="AB1061" s="1"/>
      <c r="AC1061" s="1"/>
      <c r="AD1061" s="1"/>
      <c r="AE1061" s="1"/>
      <c r="AF1061" s="1"/>
      <c r="AG1061" s="1"/>
      <c r="AH1061" s="1"/>
      <c r="AI1061" s="1"/>
      <c r="AJ1061" s="1"/>
      <c r="AK1061" s="1"/>
      <c r="AL1061" s="1"/>
      <c r="AM1061" s="1"/>
      <c r="AN1061" s="1"/>
      <c r="AO1061" s="1"/>
      <c r="AP1061" s="1"/>
      <c r="AQ1061" s="1"/>
      <c r="AR1061" s="1"/>
      <c r="AS1061" s="1"/>
      <c r="AT1061" s="1"/>
      <c r="AU1061" s="1"/>
    </row>
    <row r="1062" spans="1:47" ht="20" customHeight="1">
      <c r="A1062" s="48" t="s">
        <v>1376</v>
      </c>
      <c r="B1062" s="49">
        <v>146907</v>
      </c>
      <c r="C1062" s="50" t="s">
        <v>413</v>
      </c>
      <c r="D1062" s="50" t="s">
        <v>79</v>
      </c>
      <c r="E1062" s="50" t="s">
        <v>74</v>
      </c>
      <c r="F1062" s="39">
        <f>'Source Data'!O1062</f>
        <v>4027847</v>
      </c>
      <c r="G1062" s="39">
        <f>'Source Data'!U1062</f>
        <v>2957529</v>
      </c>
      <c r="H1062" s="39">
        <f>'Source Data'!AA1062</f>
        <v>3388638</v>
      </c>
      <c r="I1062" s="39">
        <f>'Source Data'!AG1062</f>
        <v>3703966</v>
      </c>
      <c r="J1062" s="39">
        <f>'Source Data'!AM1062</f>
        <v>3758364</v>
      </c>
      <c r="K1062" s="64">
        <f>'Source Data'!AS1062</f>
        <v>4115329</v>
      </c>
      <c r="L1062" s="1"/>
      <c r="M1062" s="1"/>
      <c r="N1062" s="1"/>
      <c r="O1062" s="1"/>
      <c r="P1062" s="1"/>
      <c r="Q1062" s="1"/>
      <c r="R1062" s="1"/>
      <c r="S1062" s="1"/>
      <c r="T1062" s="1"/>
      <c r="U1062" s="1"/>
      <c r="V1062" s="1"/>
      <c r="W1062" s="1"/>
      <c r="X1062" s="1"/>
      <c r="Y1062" s="1"/>
      <c r="Z1062" s="1"/>
      <c r="AA1062" s="1"/>
      <c r="AB1062" s="1"/>
      <c r="AC1062" s="1"/>
      <c r="AD1062" s="1"/>
      <c r="AE1062" s="1"/>
      <c r="AF1062" s="1"/>
      <c r="AG1062" s="1"/>
      <c r="AH1062" s="1"/>
      <c r="AI1062" s="1"/>
      <c r="AJ1062" s="1"/>
      <c r="AK1062" s="1"/>
      <c r="AL1062" s="1"/>
      <c r="AM1062" s="1"/>
      <c r="AN1062" s="1"/>
      <c r="AO1062" s="1"/>
      <c r="AP1062" s="1"/>
      <c r="AQ1062" s="1"/>
      <c r="AR1062" s="1"/>
      <c r="AS1062" s="1"/>
      <c r="AT1062" s="1"/>
      <c r="AU1062" s="1"/>
    </row>
    <row r="1063" spans="1:47" ht="20" customHeight="1">
      <c r="A1063" s="48" t="s">
        <v>1377</v>
      </c>
      <c r="B1063" s="49">
        <v>201910</v>
      </c>
      <c r="C1063" s="50" t="s">
        <v>352</v>
      </c>
      <c r="D1063" s="50" t="s">
        <v>79</v>
      </c>
      <c r="E1063" s="50" t="s">
        <v>74</v>
      </c>
      <c r="F1063" s="39">
        <f>'Source Data'!O1063</f>
        <v>3011492</v>
      </c>
      <c r="G1063" s="39">
        <f>'Source Data'!U1063</f>
        <v>2781513</v>
      </c>
      <c r="H1063" s="39">
        <f>'Source Data'!AA1063</f>
        <v>3072601</v>
      </c>
      <c r="I1063" s="39">
        <f>'Source Data'!AG1063</f>
        <v>3513239</v>
      </c>
      <c r="J1063" s="39">
        <f>'Source Data'!AM1063</f>
        <v>3593573</v>
      </c>
      <c r="K1063" s="64">
        <f>'Source Data'!AS1063</f>
        <v>3743324</v>
      </c>
      <c r="L1063" s="1"/>
      <c r="M1063" s="1"/>
      <c r="N1063" s="1"/>
      <c r="O1063" s="1"/>
      <c r="P1063" s="1"/>
      <c r="Q1063" s="1"/>
      <c r="R1063" s="1"/>
      <c r="S1063" s="1"/>
      <c r="T1063" s="1"/>
      <c r="U1063" s="1"/>
      <c r="V1063" s="1"/>
      <c r="W1063" s="1"/>
      <c r="X1063" s="1"/>
      <c r="Y1063" s="1"/>
      <c r="Z1063" s="1"/>
      <c r="AA1063" s="1"/>
      <c r="AB1063" s="1"/>
      <c r="AC1063" s="1"/>
      <c r="AD1063" s="1"/>
      <c r="AE1063" s="1"/>
      <c r="AF1063" s="1"/>
      <c r="AG1063" s="1"/>
      <c r="AH1063" s="1"/>
      <c r="AI1063" s="1"/>
      <c r="AJ1063" s="1"/>
      <c r="AK1063" s="1"/>
      <c r="AL1063" s="1"/>
      <c r="AM1063" s="1"/>
      <c r="AN1063" s="1"/>
      <c r="AO1063" s="1"/>
      <c r="AP1063" s="1"/>
      <c r="AQ1063" s="1"/>
      <c r="AR1063" s="1"/>
      <c r="AS1063" s="1"/>
      <c r="AT1063" s="1"/>
      <c r="AU1063" s="1"/>
    </row>
    <row r="1064" spans="1:47" ht="20" customHeight="1">
      <c r="A1064" s="48" t="s">
        <v>1378</v>
      </c>
      <c r="B1064" s="49">
        <v>246911</v>
      </c>
      <c r="C1064" s="50" t="s">
        <v>464</v>
      </c>
      <c r="D1064" s="50" t="s">
        <v>79</v>
      </c>
      <c r="E1064" s="50" t="s">
        <v>74</v>
      </c>
      <c r="F1064" s="39">
        <f>'Source Data'!O1064</f>
        <v>4677014</v>
      </c>
      <c r="G1064" s="39">
        <f>'Source Data'!U1064</f>
        <v>4899328</v>
      </c>
      <c r="H1064" s="39">
        <f>'Source Data'!AA1064</f>
        <v>5451486</v>
      </c>
      <c r="I1064" s="39">
        <f>'Source Data'!AG1064</f>
        <v>5719135</v>
      </c>
      <c r="J1064" s="39">
        <f>'Source Data'!AM1064</f>
        <v>5998279</v>
      </c>
      <c r="K1064" s="64">
        <f>'Source Data'!AS1064</f>
        <v>6177081</v>
      </c>
      <c r="L1064" s="1"/>
      <c r="M1064" s="1"/>
      <c r="N1064" s="1"/>
      <c r="O1064" s="1"/>
      <c r="P1064" s="1"/>
      <c r="Q1064" s="1"/>
      <c r="R1064" s="1"/>
      <c r="S1064" s="1"/>
      <c r="T1064" s="1"/>
      <c r="U1064" s="1"/>
      <c r="V1064" s="1"/>
      <c r="W1064" s="1"/>
      <c r="X1064" s="1"/>
      <c r="Y1064" s="1"/>
      <c r="Z1064" s="1"/>
      <c r="AA1064" s="1"/>
      <c r="AB1064" s="1"/>
      <c r="AC1064" s="1"/>
      <c r="AD1064" s="1"/>
      <c r="AE1064" s="1"/>
      <c r="AF1064" s="1"/>
      <c r="AG1064" s="1"/>
      <c r="AH1064" s="1"/>
      <c r="AI1064" s="1"/>
      <c r="AJ1064" s="1"/>
      <c r="AK1064" s="1"/>
      <c r="AL1064" s="1"/>
      <c r="AM1064" s="1"/>
      <c r="AN1064" s="1"/>
      <c r="AO1064" s="1"/>
      <c r="AP1064" s="1"/>
      <c r="AQ1064" s="1"/>
      <c r="AR1064" s="1"/>
      <c r="AS1064" s="1"/>
      <c r="AT1064" s="1"/>
      <c r="AU1064" s="1"/>
    </row>
    <row r="1065" spans="1:47" ht="20" customHeight="1">
      <c r="A1065" s="48" t="s">
        <v>1379</v>
      </c>
      <c r="B1065" s="49">
        <v>81904</v>
      </c>
      <c r="C1065" s="50" t="s">
        <v>525</v>
      </c>
      <c r="D1065" s="50" t="s">
        <v>79</v>
      </c>
      <c r="E1065" s="50" t="s">
        <v>74</v>
      </c>
      <c r="F1065" s="39">
        <f>'Source Data'!O1065</f>
        <v>1628547</v>
      </c>
      <c r="G1065" s="39">
        <f>'Source Data'!U1065</f>
        <v>1790224</v>
      </c>
      <c r="H1065" s="39">
        <f>'Source Data'!AA1065</f>
        <v>1909399</v>
      </c>
      <c r="I1065" s="39">
        <f>'Source Data'!AG1065</f>
        <v>2010480</v>
      </c>
      <c r="J1065" s="39">
        <f>'Source Data'!AM1065</f>
        <v>2288953</v>
      </c>
      <c r="K1065" s="64">
        <f>'Source Data'!AS1065</f>
        <v>2418266</v>
      </c>
      <c r="L1065" s="1"/>
      <c r="M1065" s="1"/>
      <c r="N1065" s="1"/>
      <c r="O1065" s="1"/>
      <c r="P1065" s="1"/>
      <c r="Q1065" s="1"/>
      <c r="R1065" s="1"/>
      <c r="S1065" s="1"/>
      <c r="T1065" s="1"/>
      <c r="U1065" s="1"/>
      <c r="V1065" s="1"/>
      <c r="W1065" s="1"/>
      <c r="X1065" s="1"/>
      <c r="Y1065" s="1"/>
      <c r="Z1065" s="1"/>
      <c r="AA1065" s="1"/>
      <c r="AB1065" s="1"/>
      <c r="AC1065" s="1"/>
      <c r="AD1065" s="1"/>
      <c r="AE1065" s="1"/>
      <c r="AF1065" s="1"/>
      <c r="AG1065" s="1"/>
      <c r="AH1065" s="1"/>
      <c r="AI1065" s="1"/>
      <c r="AJ1065" s="1"/>
      <c r="AK1065" s="1"/>
      <c r="AL1065" s="1"/>
      <c r="AM1065" s="1"/>
      <c r="AN1065" s="1"/>
      <c r="AO1065" s="1"/>
      <c r="AP1065" s="1"/>
      <c r="AQ1065" s="1"/>
      <c r="AR1065" s="1"/>
      <c r="AS1065" s="1"/>
      <c r="AT1065" s="1"/>
      <c r="AU1065" s="1"/>
    </row>
    <row r="1066" spans="1:47" ht="20" customHeight="1">
      <c r="A1066" s="48" t="s">
        <v>1380</v>
      </c>
      <c r="B1066" s="49">
        <v>123803</v>
      </c>
      <c r="C1066" s="50" t="s">
        <v>202</v>
      </c>
      <c r="D1066" s="50" t="s">
        <v>71</v>
      </c>
      <c r="E1066" s="50" t="s">
        <v>74</v>
      </c>
      <c r="F1066" s="39">
        <f>'Source Data'!O1066</f>
        <v>584423</v>
      </c>
      <c r="G1066" s="39">
        <f>'Source Data'!U1066</f>
        <v>489736</v>
      </c>
      <c r="H1066" s="39">
        <f>'Source Data'!AA1066</f>
        <v>667467</v>
      </c>
      <c r="I1066" s="39">
        <f>'Source Data'!AG1066</f>
        <v>701785</v>
      </c>
      <c r="J1066" s="39">
        <f>'Source Data'!AM1066</f>
        <v>700726</v>
      </c>
      <c r="K1066" s="64">
        <f>'Source Data'!AS1066</f>
        <v>681037</v>
      </c>
      <c r="L1066" s="1"/>
      <c r="M1066" s="1"/>
      <c r="N1066" s="1"/>
      <c r="O1066" s="1"/>
      <c r="P1066" s="1"/>
      <c r="Q1066" s="1"/>
      <c r="R1066" s="1"/>
      <c r="S1066" s="1"/>
      <c r="T1066" s="1"/>
      <c r="U1066" s="1"/>
      <c r="V1066" s="1"/>
      <c r="W1066" s="1"/>
      <c r="X1066" s="1"/>
      <c r="Y1066" s="1"/>
      <c r="Z1066" s="1"/>
      <c r="AA1066" s="1"/>
      <c r="AB1066" s="1"/>
      <c r="AC1066" s="1"/>
      <c r="AD1066" s="1"/>
      <c r="AE1066" s="1"/>
      <c r="AF1066" s="1"/>
      <c r="AG1066" s="1"/>
      <c r="AH1066" s="1"/>
      <c r="AI1066" s="1"/>
      <c r="AJ1066" s="1"/>
      <c r="AK1066" s="1"/>
      <c r="AL1066" s="1"/>
      <c r="AM1066" s="1"/>
      <c r="AN1066" s="1"/>
      <c r="AO1066" s="1"/>
      <c r="AP1066" s="1"/>
      <c r="AQ1066" s="1"/>
      <c r="AR1066" s="1"/>
      <c r="AS1066" s="1"/>
      <c r="AT1066" s="1"/>
      <c r="AU1066" s="1"/>
    </row>
    <row r="1067" spans="1:47" ht="20" customHeight="1">
      <c r="A1067" s="48" t="s">
        <v>1381</v>
      </c>
      <c r="B1067" s="49">
        <v>14909</v>
      </c>
      <c r="C1067" s="50" t="s">
        <v>86</v>
      </c>
      <c r="D1067" s="50" t="s">
        <v>79</v>
      </c>
      <c r="E1067" s="50" t="s">
        <v>74</v>
      </c>
      <c r="F1067" s="39">
        <f>'Source Data'!O1067</f>
        <v>12040708</v>
      </c>
      <c r="G1067" s="39">
        <f>'Source Data'!U1067</f>
        <v>13263119</v>
      </c>
      <c r="H1067" s="39">
        <f>'Source Data'!AA1067</f>
        <v>14901028</v>
      </c>
      <c r="I1067" s="39">
        <f>'Source Data'!AG1067</f>
        <v>16170530</v>
      </c>
      <c r="J1067" s="39">
        <f>'Source Data'!AM1067</f>
        <v>16310050</v>
      </c>
      <c r="K1067" s="64">
        <f>'Source Data'!AS1067</f>
        <v>15252060</v>
      </c>
      <c r="L1067" s="1"/>
      <c r="M1067" s="1"/>
      <c r="N1067" s="1"/>
      <c r="O1067" s="1"/>
      <c r="P1067" s="1"/>
      <c r="Q1067" s="1"/>
      <c r="R1067" s="1"/>
      <c r="S1067" s="1"/>
      <c r="T1067" s="1"/>
      <c r="U1067" s="1"/>
      <c r="V1067" s="1"/>
      <c r="W1067" s="1"/>
      <c r="X1067" s="1"/>
      <c r="Y1067" s="1"/>
      <c r="Z1067" s="1"/>
      <c r="AA1067" s="1"/>
      <c r="AB1067" s="1"/>
      <c r="AC1067" s="1"/>
      <c r="AD1067" s="1"/>
      <c r="AE1067" s="1"/>
      <c r="AF1067" s="1"/>
      <c r="AG1067" s="1"/>
      <c r="AH1067" s="1"/>
      <c r="AI1067" s="1"/>
      <c r="AJ1067" s="1"/>
      <c r="AK1067" s="1"/>
      <c r="AL1067" s="1"/>
      <c r="AM1067" s="1"/>
      <c r="AN1067" s="1"/>
      <c r="AO1067" s="1"/>
      <c r="AP1067" s="1"/>
      <c r="AQ1067" s="1"/>
      <c r="AR1067" s="1"/>
      <c r="AS1067" s="1"/>
      <c r="AT1067" s="1"/>
      <c r="AU1067" s="1"/>
    </row>
    <row r="1068" spans="1:47" ht="20" customHeight="1">
      <c r="A1068" s="48" t="s">
        <v>1382</v>
      </c>
      <c r="B1068" s="49">
        <v>210904</v>
      </c>
      <c r="C1068" s="50" t="s">
        <v>367</v>
      </c>
      <c r="D1068" s="50" t="s">
        <v>79</v>
      </c>
      <c r="E1068" s="50" t="s">
        <v>74</v>
      </c>
      <c r="F1068" s="39">
        <f>'Source Data'!O1068</f>
        <v>755345</v>
      </c>
      <c r="G1068" s="39">
        <f>'Source Data'!U1068</f>
        <v>747775</v>
      </c>
      <c r="H1068" s="39">
        <f>'Source Data'!AA1068</f>
        <v>762030</v>
      </c>
      <c r="I1068" s="39">
        <f>'Source Data'!AG1068</f>
        <v>824678</v>
      </c>
      <c r="J1068" s="39">
        <f>'Source Data'!AM1068</f>
        <v>869550</v>
      </c>
      <c r="K1068" s="64">
        <f>'Source Data'!AS1068</f>
        <v>817851</v>
      </c>
      <c r="L1068" s="1"/>
      <c r="M1068" s="1"/>
      <c r="N1068" s="1"/>
      <c r="O1068" s="1"/>
      <c r="P1068" s="1"/>
      <c r="Q1068" s="1"/>
      <c r="R1068" s="1"/>
      <c r="S1068" s="1"/>
      <c r="T1068" s="1"/>
      <c r="U1068" s="1"/>
      <c r="V1068" s="1"/>
      <c r="W1068" s="1"/>
      <c r="X1068" s="1"/>
      <c r="Y1068" s="1"/>
      <c r="Z1068" s="1"/>
      <c r="AA1068" s="1"/>
      <c r="AB1068" s="1"/>
      <c r="AC1068" s="1"/>
      <c r="AD1068" s="1"/>
      <c r="AE1068" s="1"/>
      <c r="AF1068" s="1"/>
      <c r="AG1068" s="1"/>
      <c r="AH1068" s="1"/>
      <c r="AI1068" s="1"/>
      <c r="AJ1068" s="1"/>
      <c r="AK1068" s="1"/>
      <c r="AL1068" s="1"/>
      <c r="AM1068" s="1"/>
      <c r="AN1068" s="1"/>
      <c r="AO1068" s="1"/>
      <c r="AP1068" s="1"/>
      <c r="AQ1068" s="1"/>
      <c r="AR1068" s="1"/>
      <c r="AS1068" s="1"/>
      <c r="AT1068" s="1"/>
      <c r="AU1068" s="1"/>
    </row>
    <row r="1069" spans="1:47" ht="20" customHeight="1">
      <c r="A1069" s="48" t="s">
        <v>1383</v>
      </c>
      <c r="B1069" s="49">
        <v>22004</v>
      </c>
      <c r="C1069" s="50" t="s">
        <v>114</v>
      </c>
      <c r="D1069" s="50" t="s">
        <v>79</v>
      </c>
      <c r="E1069" s="50" t="s">
        <v>74</v>
      </c>
      <c r="F1069" s="39">
        <f>'Source Data'!O1069</f>
        <v>352233</v>
      </c>
      <c r="G1069" s="39">
        <f>'Source Data'!U1069</f>
        <v>361379</v>
      </c>
      <c r="H1069" s="39">
        <f>'Source Data'!AA1069</f>
        <v>432126</v>
      </c>
      <c r="I1069" s="39">
        <f>'Source Data'!AG1069</f>
        <v>456769</v>
      </c>
      <c r="J1069" s="39">
        <f>'Source Data'!AM1069</f>
        <v>441449</v>
      </c>
      <c r="K1069" s="64">
        <f>'Source Data'!AS1069</f>
        <v>481215</v>
      </c>
      <c r="L1069" s="1"/>
      <c r="M1069" s="1"/>
      <c r="N1069" s="1"/>
      <c r="O1069" s="1"/>
      <c r="P1069" s="1"/>
      <c r="Q1069" s="1"/>
      <c r="R1069" s="1"/>
      <c r="S1069" s="1"/>
      <c r="T1069" s="1"/>
      <c r="U1069" s="1"/>
      <c r="V1069" s="1"/>
      <c r="W1069" s="1"/>
      <c r="X1069" s="1"/>
      <c r="Y1069" s="1"/>
      <c r="Z1069" s="1"/>
      <c r="AA1069" s="1"/>
      <c r="AB1069" s="1"/>
      <c r="AC1069" s="1"/>
      <c r="AD1069" s="1"/>
      <c r="AE1069" s="1"/>
      <c r="AF1069" s="1"/>
      <c r="AG1069" s="1"/>
      <c r="AH1069" s="1"/>
      <c r="AI1069" s="1"/>
      <c r="AJ1069" s="1"/>
      <c r="AK1069" s="1"/>
      <c r="AL1069" s="1"/>
      <c r="AM1069" s="1"/>
      <c r="AN1069" s="1"/>
      <c r="AO1069" s="1"/>
      <c r="AP1069" s="1"/>
      <c r="AQ1069" s="1"/>
      <c r="AR1069" s="1"/>
      <c r="AS1069" s="1"/>
      <c r="AT1069" s="1"/>
      <c r="AU1069" s="1"/>
    </row>
    <row r="1070" spans="1:47" ht="20" customHeight="1">
      <c r="A1070" s="48" t="s">
        <v>1384</v>
      </c>
      <c r="B1070" s="49">
        <v>222901</v>
      </c>
      <c r="C1070" s="50" t="s">
        <v>1385</v>
      </c>
      <c r="D1070" s="50" t="s">
        <v>79</v>
      </c>
      <c r="E1070" s="50" t="s">
        <v>74</v>
      </c>
      <c r="F1070" s="39">
        <f>'Source Data'!O1070</f>
        <v>559405</v>
      </c>
      <c r="G1070" s="39">
        <f>'Source Data'!U1070</f>
        <v>519220</v>
      </c>
      <c r="H1070" s="39">
        <f>'Source Data'!AA1070</f>
        <v>564254</v>
      </c>
      <c r="I1070" s="39">
        <f>'Source Data'!AG1070</f>
        <v>639431</v>
      </c>
      <c r="J1070" s="39">
        <f>'Source Data'!AM1070</f>
        <v>693438</v>
      </c>
      <c r="K1070" s="64">
        <f>'Source Data'!AS1070</f>
        <v>676062</v>
      </c>
      <c r="L1070" s="1"/>
      <c r="M1070" s="1"/>
      <c r="N1070" s="1"/>
      <c r="O1070" s="1"/>
      <c r="P1070" s="1"/>
      <c r="Q1070" s="1"/>
      <c r="R1070" s="1"/>
      <c r="S1070" s="1"/>
      <c r="T1070" s="1"/>
      <c r="U1070" s="1"/>
      <c r="V1070" s="1"/>
      <c r="W1070" s="1"/>
      <c r="X1070" s="1"/>
      <c r="Y1070" s="1"/>
      <c r="Z1070" s="1"/>
      <c r="AA1070" s="1"/>
      <c r="AB1070" s="1"/>
      <c r="AC1070" s="1"/>
      <c r="AD1070" s="1"/>
      <c r="AE1070" s="1"/>
      <c r="AF1070" s="1"/>
      <c r="AG1070" s="1"/>
      <c r="AH1070" s="1"/>
      <c r="AI1070" s="1"/>
      <c r="AJ1070" s="1"/>
      <c r="AK1070" s="1"/>
      <c r="AL1070" s="1"/>
      <c r="AM1070" s="1"/>
      <c r="AN1070" s="1"/>
      <c r="AO1070" s="1"/>
      <c r="AP1070" s="1"/>
      <c r="AQ1070" s="1"/>
      <c r="AR1070" s="1"/>
      <c r="AS1070" s="1"/>
      <c r="AT1070" s="1"/>
      <c r="AU1070" s="1"/>
    </row>
    <row r="1071" spans="1:47" ht="20" customHeight="1">
      <c r="A1071" s="48" t="s">
        <v>1386</v>
      </c>
      <c r="B1071" s="49">
        <v>129906</v>
      </c>
      <c r="C1071" s="50" t="s">
        <v>467</v>
      </c>
      <c r="D1071" s="50" t="s">
        <v>79</v>
      </c>
      <c r="E1071" s="50" t="s">
        <v>74</v>
      </c>
      <c r="F1071" s="39">
        <f>'Source Data'!O1071</f>
        <v>7531654</v>
      </c>
      <c r="G1071" s="39">
        <f>'Source Data'!U1071</f>
        <v>7976811</v>
      </c>
      <c r="H1071" s="39">
        <f>'Source Data'!AA1071</f>
        <v>8832285</v>
      </c>
      <c r="I1071" s="39">
        <f>'Source Data'!AG1071</f>
        <v>9209037</v>
      </c>
      <c r="J1071" s="39">
        <f>'Source Data'!AM1071</f>
        <v>9777142</v>
      </c>
      <c r="K1071" s="64">
        <f>'Source Data'!AS1071</f>
        <v>10527817</v>
      </c>
      <c r="L1071" s="1"/>
      <c r="M1071" s="1"/>
      <c r="N1071" s="1"/>
      <c r="O1071" s="1"/>
      <c r="P1071" s="1"/>
      <c r="Q1071" s="1"/>
      <c r="R1071" s="1"/>
      <c r="S1071" s="1"/>
      <c r="T1071" s="1"/>
      <c r="U1071" s="1"/>
      <c r="V1071" s="1"/>
      <c r="W1071" s="1"/>
      <c r="X1071" s="1"/>
      <c r="Y1071" s="1"/>
      <c r="Z1071" s="1"/>
      <c r="AA1071" s="1"/>
      <c r="AB1071" s="1"/>
      <c r="AC1071" s="1"/>
      <c r="AD1071" s="1"/>
      <c r="AE1071" s="1"/>
      <c r="AF1071" s="1"/>
      <c r="AG1071" s="1"/>
      <c r="AH1071" s="1"/>
      <c r="AI1071" s="1"/>
      <c r="AJ1071" s="1"/>
      <c r="AK1071" s="1"/>
      <c r="AL1071" s="1"/>
      <c r="AM1071" s="1"/>
      <c r="AN1071" s="1"/>
      <c r="AO1071" s="1"/>
      <c r="AP1071" s="1"/>
      <c r="AQ1071" s="1"/>
      <c r="AR1071" s="1"/>
      <c r="AS1071" s="1"/>
      <c r="AT1071" s="1"/>
      <c r="AU1071" s="1"/>
    </row>
    <row r="1072" spans="1:47" ht="20" customHeight="1">
      <c r="A1072" s="48" t="s">
        <v>1387</v>
      </c>
      <c r="B1072" s="49">
        <v>57804</v>
      </c>
      <c r="C1072" s="50" t="s">
        <v>70</v>
      </c>
      <c r="D1072" s="50" t="s">
        <v>71</v>
      </c>
      <c r="E1072" s="50" t="s">
        <v>74</v>
      </c>
      <c r="F1072" s="39">
        <f>'Source Data'!O1072</f>
        <v>7873725</v>
      </c>
      <c r="G1072" s="39">
        <f>'Source Data'!U1072</f>
        <v>6653351</v>
      </c>
      <c r="H1072" s="39">
        <f>'Source Data'!AA1072</f>
        <v>7956060</v>
      </c>
      <c r="I1072" s="39">
        <f>'Source Data'!AG1072</f>
        <v>7113322</v>
      </c>
      <c r="J1072" s="39">
        <f>'Source Data'!AM1072</f>
        <v>6889018</v>
      </c>
      <c r="K1072" s="64">
        <f>'Source Data'!AS1072</f>
        <v>6282074</v>
      </c>
      <c r="L1072" s="1"/>
      <c r="M1072" s="1"/>
      <c r="N1072" s="1"/>
      <c r="O1072" s="1"/>
      <c r="P1072" s="1"/>
      <c r="Q1072" s="1"/>
      <c r="R1072" s="1"/>
      <c r="S1072" s="1"/>
      <c r="T1072" s="1"/>
      <c r="U1072" s="1"/>
      <c r="V1072" s="1"/>
      <c r="W1072" s="1"/>
      <c r="X1072" s="1"/>
      <c r="Y1072" s="1"/>
      <c r="Z1072" s="1"/>
      <c r="AA1072" s="1"/>
      <c r="AB1072" s="1"/>
      <c r="AC1072" s="1"/>
      <c r="AD1072" s="1"/>
      <c r="AE1072" s="1"/>
      <c r="AF1072" s="1"/>
      <c r="AG1072" s="1"/>
      <c r="AH1072" s="1"/>
      <c r="AI1072" s="1"/>
      <c r="AJ1072" s="1"/>
      <c r="AK1072" s="1"/>
      <c r="AL1072" s="1"/>
      <c r="AM1072" s="1"/>
      <c r="AN1072" s="1"/>
      <c r="AO1072" s="1"/>
      <c r="AP1072" s="1"/>
      <c r="AQ1072" s="1"/>
      <c r="AR1072" s="1"/>
      <c r="AS1072" s="1"/>
      <c r="AT1072" s="1"/>
      <c r="AU1072" s="1"/>
    </row>
    <row r="1073" spans="1:47" ht="20" customHeight="1">
      <c r="A1073" s="48" t="s">
        <v>1388</v>
      </c>
      <c r="B1073" s="49">
        <v>19907</v>
      </c>
      <c r="C1073" s="50" t="s">
        <v>512</v>
      </c>
      <c r="D1073" s="50" t="s">
        <v>79</v>
      </c>
      <c r="E1073" s="50" t="s">
        <v>74</v>
      </c>
      <c r="F1073" s="39">
        <f>'Source Data'!O1073</f>
        <v>7964177</v>
      </c>
      <c r="G1073" s="39">
        <f>'Source Data'!U1073</f>
        <v>8141322</v>
      </c>
      <c r="H1073" s="39">
        <f>'Source Data'!AA1073</f>
        <v>9259685</v>
      </c>
      <c r="I1073" s="39">
        <f>'Source Data'!AG1073</f>
        <v>10607868</v>
      </c>
      <c r="J1073" s="39">
        <f>'Source Data'!AM1073</f>
        <v>11701158</v>
      </c>
      <c r="K1073" s="64">
        <f>'Source Data'!AS1073</f>
        <v>11806236</v>
      </c>
      <c r="L1073" s="1"/>
      <c r="M1073" s="1"/>
      <c r="N1073" s="1"/>
      <c r="O1073" s="1"/>
      <c r="P1073" s="1"/>
      <c r="Q1073" s="1"/>
      <c r="R1073" s="1"/>
      <c r="S1073" s="1"/>
      <c r="T1073" s="1"/>
      <c r="U1073" s="1"/>
      <c r="V1073" s="1"/>
      <c r="W1073" s="1"/>
      <c r="X1073" s="1"/>
      <c r="Y1073" s="1"/>
      <c r="Z1073" s="1"/>
      <c r="AA1073" s="1"/>
      <c r="AB1073" s="1"/>
      <c r="AC1073" s="1"/>
      <c r="AD1073" s="1"/>
      <c r="AE1073" s="1"/>
      <c r="AF1073" s="1"/>
      <c r="AG1073" s="1"/>
      <c r="AH1073" s="1"/>
      <c r="AI1073" s="1"/>
      <c r="AJ1073" s="1"/>
      <c r="AK1073" s="1"/>
      <c r="AL1073" s="1"/>
      <c r="AM1073" s="1"/>
      <c r="AN1073" s="1"/>
      <c r="AO1073" s="1"/>
      <c r="AP1073" s="1"/>
      <c r="AQ1073" s="1"/>
      <c r="AR1073" s="1"/>
      <c r="AS1073" s="1"/>
      <c r="AT1073" s="1"/>
      <c r="AU1073" s="1"/>
    </row>
    <row r="1074" spans="1:47" ht="20" customHeight="1">
      <c r="A1074" s="48" t="s">
        <v>1389</v>
      </c>
      <c r="B1074" s="49">
        <v>84906</v>
      </c>
      <c r="C1074" s="50" t="s">
        <v>126</v>
      </c>
      <c r="D1074" s="50" t="s">
        <v>79</v>
      </c>
      <c r="E1074" s="50" t="s">
        <v>74</v>
      </c>
      <c r="F1074" s="39">
        <f>'Source Data'!O1074</f>
        <v>14226929</v>
      </c>
      <c r="G1074" s="39">
        <f>'Source Data'!U1074</f>
        <v>15313059</v>
      </c>
      <c r="H1074" s="39">
        <f>'Source Data'!AA1074</f>
        <v>16787539</v>
      </c>
      <c r="I1074" s="39">
        <f>'Source Data'!AG1074</f>
        <v>19985775</v>
      </c>
      <c r="J1074" s="39">
        <f>'Source Data'!AM1074</f>
        <v>22019579</v>
      </c>
      <c r="K1074" s="64">
        <f>'Source Data'!AS1074</f>
        <v>21145256</v>
      </c>
      <c r="L1074" s="1"/>
      <c r="M1074" s="1"/>
      <c r="N1074" s="1"/>
      <c r="O1074" s="1"/>
      <c r="P1074" s="1"/>
      <c r="Q1074" s="1"/>
      <c r="R1074" s="1"/>
      <c r="S1074" s="1"/>
      <c r="T1074" s="1"/>
      <c r="U1074" s="1"/>
      <c r="V1074" s="1"/>
      <c r="W1074" s="1"/>
      <c r="X1074" s="1"/>
      <c r="Y1074" s="1"/>
      <c r="Z1074" s="1"/>
      <c r="AA1074" s="1"/>
      <c r="AB1074" s="1"/>
      <c r="AC1074" s="1"/>
      <c r="AD1074" s="1"/>
      <c r="AE1074" s="1"/>
      <c r="AF1074" s="1"/>
      <c r="AG1074" s="1"/>
      <c r="AH1074" s="1"/>
      <c r="AI1074" s="1"/>
      <c r="AJ1074" s="1"/>
      <c r="AK1074" s="1"/>
      <c r="AL1074" s="1"/>
      <c r="AM1074" s="1"/>
      <c r="AN1074" s="1"/>
      <c r="AO1074" s="1"/>
      <c r="AP1074" s="1"/>
      <c r="AQ1074" s="1"/>
      <c r="AR1074" s="1"/>
      <c r="AS1074" s="1"/>
      <c r="AT1074" s="1"/>
      <c r="AU1074" s="1"/>
    </row>
    <row r="1075" spans="1:47" ht="20" customHeight="1">
      <c r="A1075" s="48" t="s">
        <v>1390</v>
      </c>
      <c r="B1075" s="49">
        <v>221801</v>
      </c>
      <c r="C1075" s="50" t="s">
        <v>83</v>
      </c>
      <c r="D1075" s="50" t="s">
        <v>71</v>
      </c>
      <c r="E1075" s="50" t="s">
        <v>74</v>
      </c>
      <c r="F1075" s="39">
        <f>'Source Data'!O1075</f>
        <v>11100797</v>
      </c>
      <c r="G1075" s="39">
        <f>'Source Data'!U1075</f>
        <v>12726069</v>
      </c>
      <c r="H1075" s="39">
        <f>'Source Data'!AA1075</f>
        <v>12813791</v>
      </c>
      <c r="I1075" s="39">
        <f>'Source Data'!AG1075</f>
        <v>16459852</v>
      </c>
      <c r="J1075" s="39">
        <f>'Source Data'!AM1075</f>
        <v>17088143</v>
      </c>
      <c r="K1075" s="64">
        <f>'Source Data'!AS1075</f>
        <v>18167369</v>
      </c>
      <c r="L1075" s="1"/>
      <c r="M1075" s="1"/>
      <c r="N1075" s="1"/>
      <c r="O1075" s="1"/>
      <c r="P1075" s="1"/>
      <c r="Q1075" s="1"/>
      <c r="R1075" s="1"/>
      <c r="S1075" s="1"/>
      <c r="T1075" s="1"/>
      <c r="U1075" s="1"/>
      <c r="V1075" s="1"/>
      <c r="W1075" s="1"/>
      <c r="X1075" s="1"/>
      <c r="Y1075" s="1"/>
      <c r="Z1075" s="1"/>
      <c r="AA1075" s="1"/>
      <c r="AB1075" s="1"/>
      <c r="AC1075" s="1"/>
      <c r="AD1075" s="1"/>
      <c r="AE1075" s="1"/>
      <c r="AF1075" s="1"/>
      <c r="AG1075" s="1"/>
      <c r="AH1075" s="1"/>
      <c r="AI1075" s="1"/>
      <c r="AJ1075" s="1"/>
      <c r="AK1075" s="1"/>
      <c r="AL1075" s="1"/>
      <c r="AM1075" s="1"/>
      <c r="AN1075" s="1"/>
      <c r="AO1075" s="1"/>
      <c r="AP1075" s="1"/>
      <c r="AQ1075" s="1"/>
      <c r="AR1075" s="1"/>
      <c r="AS1075" s="1"/>
      <c r="AT1075" s="1"/>
      <c r="AU1075" s="1"/>
    </row>
    <row r="1076" spans="1:47" ht="20" customHeight="1">
      <c r="A1076" s="48" t="s">
        <v>1391</v>
      </c>
      <c r="B1076" s="49">
        <v>227805</v>
      </c>
      <c r="C1076" s="50" t="s">
        <v>168</v>
      </c>
      <c r="D1076" s="50" t="s">
        <v>71</v>
      </c>
      <c r="E1076" s="50" t="s">
        <v>74</v>
      </c>
      <c r="F1076" s="39">
        <f>'Source Data'!O1076</f>
        <v>525633</v>
      </c>
      <c r="G1076" s="39">
        <f>'Source Data'!U1076</f>
        <v>419823</v>
      </c>
      <c r="H1076" s="39">
        <f>'Source Data'!AA1076</f>
        <v>649289</v>
      </c>
      <c r="I1076" s="39">
        <f>'Source Data'!AG1076</f>
        <v>657524</v>
      </c>
      <c r="J1076" s="39">
        <f>'Source Data'!AM1076</f>
        <v>1006447</v>
      </c>
      <c r="K1076" s="64">
        <f>'Source Data'!AS1076</f>
        <v>1807140</v>
      </c>
      <c r="L1076" s="1"/>
      <c r="M1076" s="1"/>
      <c r="N1076" s="1"/>
      <c r="O1076" s="1"/>
      <c r="P1076" s="1"/>
      <c r="Q1076" s="1"/>
      <c r="R1076" s="1"/>
      <c r="S1076" s="1"/>
      <c r="T1076" s="1"/>
      <c r="U1076" s="1"/>
      <c r="V1076" s="1"/>
      <c r="W1076" s="1"/>
      <c r="X1076" s="1"/>
      <c r="Y1076" s="1"/>
      <c r="Z1076" s="1"/>
      <c r="AA1076" s="1"/>
      <c r="AB1076" s="1"/>
      <c r="AC1076" s="1"/>
      <c r="AD1076" s="1"/>
      <c r="AE1076" s="1"/>
      <c r="AF1076" s="1"/>
      <c r="AG1076" s="1"/>
      <c r="AH1076" s="1"/>
      <c r="AI1076" s="1"/>
      <c r="AJ1076" s="1"/>
      <c r="AK1076" s="1"/>
      <c r="AL1076" s="1"/>
      <c r="AM1076" s="1"/>
      <c r="AN1076" s="1"/>
      <c r="AO1076" s="1"/>
      <c r="AP1076" s="1"/>
      <c r="AQ1076" s="1"/>
      <c r="AR1076" s="1"/>
      <c r="AS1076" s="1"/>
      <c r="AT1076" s="1"/>
      <c r="AU1076" s="1"/>
    </row>
    <row r="1077" spans="1:47" ht="20" customHeight="1">
      <c r="A1077" s="48" t="s">
        <v>1392</v>
      </c>
      <c r="B1077" s="49">
        <v>226801</v>
      </c>
      <c r="C1077" s="50" t="s">
        <v>400</v>
      </c>
      <c r="D1077" s="50" t="s">
        <v>71</v>
      </c>
      <c r="E1077" s="50" t="s">
        <v>74</v>
      </c>
      <c r="F1077" s="39">
        <f>'Source Data'!O1077</f>
        <v>3572189</v>
      </c>
      <c r="G1077" s="39">
        <f>'Source Data'!U1077</f>
        <v>4133336</v>
      </c>
      <c r="H1077" s="39">
        <f>'Source Data'!AA1077</f>
        <v>5566167</v>
      </c>
      <c r="I1077" s="39">
        <f>'Source Data'!AG1077</f>
        <v>6121174</v>
      </c>
      <c r="J1077" s="39">
        <f>'Source Data'!AM1077</f>
        <v>6604217</v>
      </c>
      <c r="K1077" s="64">
        <f>'Source Data'!AS1077</f>
        <v>7419448</v>
      </c>
      <c r="L1077" s="1"/>
      <c r="M1077" s="1"/>
      <c r="N1077" s="1"/>
      <c r="O1077" s="1"/>
      <c r="P1077" s="1"/>
      <c r="Q1077" s="1"/>
      <c r="R1077" s="1"/>
      <c r="S1077" s="1"/>
      <c r="T1077" s="1"/>
      <c r="U1077" s="1"/>
      <c r="V1077" s="1"/>
      <c r="W1077" s="1"/>
      <c r="X1077" s="1"/>
      <c r="Y1077" s="1"/>
      <c r="Z1077" s="1"/>
      <c r="AA1077" s="1"/>
      <c r="AB1077" s="1"/>
      <c r="AC1077" s="1"/>
      <c r="AD1077" s="1"/>
      <c r="AE1077" s="1"/>
      <c r="AF1077" s="1"/>
      <c r="AG1077" s="1"/>
      <c r="AH1077" s="1"/>
      <c r="AI1077" s="1"/>
      <c r="AJ1077" s="1"/>
      <c r="AK1077" s="1"/>
      <c r="AL1077" s="1"/>
      <c r="AM1077" s="1"/>
      <c r="AN1077" s="1"/>
      <c r="AO1077" s="1"/>
      <c r="AP1077" s="1"/>
      <c r="AQ1077" s="1"/>
      <c r="AR1077" s="1"/>
      <c r="AS1077" s="1"/>
      <c r="AT1077" s="1"/>
      <c r="AU1077" s="1"/>
    </row>
    <row r="1078" spans="1:47" ht="20" customHeight="1">
      <c r="A1078" s="48" t="s">
        <v>1393</v>
      </c>
      <c r="B1078" s="49">
        <v>105802</v>
      </c>
      <c r="C1078" s="50" t="s">
        <v>539</v>
      </c>
      <c r="D1078" s="50" t="s">
        <v>71</v>
      </c>
      <c r="E1078" s="50" t="s">
        <v>89</v>
      </c>
      <c r="F1078" s="39">
        <f>'Source Data'!O1078</f>
        <v>300148</v>
      </c>
      <c r="G1078" s="39">
        <f>'Source Data'!U1078</f>
        <v>250127</v>
      </c>
      <c r="H1078" s="39">
        <f>'Source Data'!AA1078</f>
        <v>306131</v>
      </c>
      <c r="I1078" s="39">
        <f>'Source Data'!AG1078</f>
        <v>534118</v>
      </c>
      <c r="J1078" s="39">
        <f>'Source Data'!AM1078</f>
        <v>368887</v>
      </c>
      <c r="K1078" s="64">
        <f>'Source Data'!AS1078</f>
        <v>229753</v>
      </c>
      <c r="L1078" s="1"/>
      <c r="M1078" s="1"/>
      <c r="N1078" s="1"/>
      <c r="O1078" s="1"/>
      <c r="P1078" s="1"/>
      <c r="Q1078" s="1"/>
      <c r="R1078" s="1"/>
      <c r="S1078" s="1"/>
      <c r="T1078" s="1"/>
      <c r="U1078" s="1"/>
      <c r="V1078" s="1"/>
      <c r="W1078" s="1"/>
      <c r="X1078" s="1"/>
      <c r="Y1078" s="1"/>
      <c r="Z1078" s="1"/>
      <c r="AA1078" s="1"/>
      <c r="AB1078" s="1"/>
      <c r="AC1078" s="1"/>
      <c r="AD1078" s="1"/>
      <c r="AE1078" s="1"/>
      <c r="AF1078" s="1"/>
      <c r="AG1078" s="1"/>
      <c r="AH1078" s="1"/>
      <c r="AI1078" s="1"/>
      <c r="AJ1078" s="1"/>
      <c r="AK1078" s="1"/>
      <c r="AL1078" s="1"/>
      <c r="AM1078" s="1"/>
      <c r="AN1078" s="1"/>
      <c r="AO1078" s="1"/>
      <c r="AP1078" s="1"/>
      <c r="AQ1078" s="1"/>
      <c r="AR1078" s="1"/>
      <c r="AS1078" s="1"/>
      <c r="AT1078" s="1"/>
      <c r="AU1078" s="1"/>
    </row>
    <row r="1079" spans="1:47" ht="20" customHeight="1">
      <c r="A1079" s="48" t="s">
        <v>1394</v>
      </c>
      <c r="B1079" s="49">
        <v>220814</v>
      </c>
      <c r="C1079" s="50" t="s">
        <v>91</v>
      </c>
      <c r="D1079" s="50" t="s">
        <v>71</v>
      </c>
      <c r="E1079" s="50" t="s">
        <v>289</v>
      </c>
      <c r="F1079" s="39">
        <f>'Source Data'!O1079</f>
        <v>274460</v>
      </c>
      <c r="G1079" s="39">
        <f>'Source Data'!U1079</f>
        <v>256830</v>
      </c>
      <c r="H1079" s="39">
        <f>'Source Data'!AA1079</f>
        <v>298790</v>
      </c>
      <c r="I1079" s="39">
        <f>'Source Data'!AG1079</f>
        <v>299491</v>
      </c>
      <c r="J1079" s="39">
        <f>'Source Data'!AM1079</f>
        <v>298458</v>
      </c>
      <c r="K1079" s="64">
        <f>'Source Data'!AS1079</f>
        <v>347346</v>
      </c>
      <c r="L1079" s="1"/>
      <c r="M1079" s="1"/>
      <c r="N1079" s="1"/>
      <c r="O1079" s="1"/>
      <c r="P1079" s="1"/>
      <c r="Q1079" s="1"/>
      <c r="R1079" s="1"/>
      <c r="S1079" s="1"/>
      <c r="T1079" s="1"/>
      <c r="U1079" s="1"/>
      <c r="V1079" s="1"/>
      <c r="W1079" s="1"/>
      <c r="X1079" s="1"/>
      <c r="Y1079" s="1"/>
      <c r="Z1079" s="1"/>
      <c r="AA1079" s="1"/>
      <c r="AB1079" s="1"/>
      <c r="AC1079" s="1"/>
      <c r="AD1079" s="1"/>
      <c r="AE1079" s="1"/>
      <c r="AF1079" s="1"/>
      <c r="AG1079" s="1"/>
      <c r="AH1079" s="1"/>
      <c r="AI1079" s="1"/>
      <c r="AJ1079" s="1"/>
      <c r="AK1079" s="1"/>
      <c r="AL1079" s="1"/>
      <c r="AM1079" s="1"/>
      <c r="AN1079" s="1"/>
      <c r="AO1079" s="1"/>
      <c r="AP1079" s="1"/>
      <c r="AQ1079" s="1"/>
      <c r="AR1079" s="1"/>
      <c r="AS1079" s="1"/>
      <c r="AT1079" s="1"/>
      <c r="AU1079" s="1"/>
    </row>
    <row r="1080" spans="1:47" ht="20" customHeight="1">
      <c r="A1080" s="48" t="s">
        <v>1395</v>
      </c>
      <c r="B1080" s="49">
        <v>170801</v>
      </c>
      <c r="C1080" s="50" t="s">
        <v>448</v>
      </c>
      <c r="D1080" s="50" t="s">
        <v>71</v>
      </c>
      <c r="E1080" s="50" t="s">
        <v>72</v>
      </c>
      <c r="F1080" s="39">
        <f>'Source Data'!O1080</f>
        <v>1487360</v>
      </c>
      <c r="G1080" s="39">
        <f>'Source Data'!U1080</f>
        <v>1363852</v>
      </c>
      <c r="H1080" s="39">
        <f>'Source Data'!AA1080</f>
        <v>1053793</v>
      </c>
      <c r="I1080" s="39">
        <f>'Source Data'!AG1080</f>
        <v>0</v>
      </c>
      <c r="J1080" s="39">
        <f>'Source Data'!AM1080</f>
        <v>0</v>
      </c>
      <c r="K1080" s="64">
        <f>'Source Data'!AS1080</f>
        <v>0</v>
      </c>
      <c r="L1080" s="1"/>
      <c r="M1080" s="1"/>
      <c r="N1080" s="1"/>
      <c r="O1080" s="1"/>
      <c r="P1080" s="1"/>
      <c r="Q1080" s="1"/>
      <c r="R1080" s="1"/>
      <c r="S1080" s="1"/>
      <c r="T1080" s="1"/>
      <c r="U1080" s="1"/>
      <c r="V1080" s="1"/>
      <c r="W1080" s="1"/>
      <c r="X1080" s="1"/>
      <c r="Y1080" s="1"/>
      <c r="Z1080" s="1"/>
      <c r="AA1080" s="1"/>
      <c r="AB1080" s="1"/>
      <c r="AC1080" s="1"/>
      <c r="AD1080" s="1"/>
      <c r="AE1080" s="1"/>
      <c r="AF1080" s="1"/>
      <c r="AG1080" s="1"/>
      <c r="AH1080" s="1"/>
      <c r="AI1080" s="1"/>
      <c r="AJ1080" s="1"/>
      <c r="AK1080" s="1"/>
      <c r="AL1080" s="1"/>
      <c r="AM1080" s="1"/>
      <c r="AN1080" s="1"/>
      <c r="AO1080" s="1"/>
      <c r="AP1080" s="1"/>
      <c r="AQ1080" s="1"/>
      <c r="AR1080" s="1"/>
      <c r="AS1080" s="1"/>
      <c r="AT1080" s="1"/>
      <c r="AU1080" s="1"/>
    </row>
    <row r="1081" spans="1:47" ht="20" customHeight="1">
      <c r="A1081" s="48" t="s">
        <v>1396</v>
      </c>
      <c r="B1081" s="49">
        <v>152504</v>
      </c>
      <c r="C1081" s="50" t="s">
        <v>221</v>
      </c>
      <c r="D1081" s="50" t="s">
        <v>79</v>
      </c>
      <c r="E1081" s="50" t="s">
        <v>1397</v>
      </c>
      <c r="F1081" s="39">
        <f>'Source Data'!O1081</f>
        <v>0</v>
      </c>
      <c r="G1081" s="39">
        <f>'Source Data'!U1081</f>
        <v>0</v>
      </c>
      <c r="H1081" s="39">
        <f>'Source Data'!AA1081</f>
        <v>0</v>
      </c>
      <c r="I1081" s="39">
        <f>'Source Data'!AG1081</f>
        <v>0</v>
      </c>
      <c r="J1081" s="39">
        <f>'Source Data'!AM1081</f>
        <v>0</v>
      </c>
      <c r="K1081" s="64">
        <f>'Source Data'!AS1081</f>
        <v>0</v>
      </c>
      <c r="L1081" s="1"/>
      <c r="M1081" s="1"/>
      <c r="N1081" s="1"/>
      <c r="O1081" s="1"/>
      <c r="P1081" s="1"/>
      <c r="Q1081" s="1"/>
      <c r="R1081" s="1"/>
      <c r="S1081" s="1"/>
      <c r="T1081" s="1"/>
      <c r="U1081" s="1"/>
      <c r="V1081" s="1"/>
      <c r="W1081" s="1"/>
      <c r="X1081" s="1"/>
      <c r="Y1081" s="1"/>
      <c r="Z1081" s="1"/>
      <c r="AA1081" s="1"/>
      <c r="AB1081" s="1"/>
      <c r="AC1081" s="1"/>
      <c r="AD1081" s="1"/>
      <c r="AE1081" s="1"/>
      <c r="AF1081" s="1"/>
      <c r="AG1081" s="1"/>
      <c r="AH1081" s="1"/>
      <c r="AI1081" s="1"/>
      <c r="AJ1081" s="1"/>
      <c r="AK1081" s="1"/>
      <c r="AL1081" s="1"/>
      <c r="AM1081" s="1"/>
      <c r="AN1081" s="1"/>
      <c r="AO1081" s="1"/>
      <c r="AP1081" s="1"/>
      <c r="AQ1081" s="1"/>
      <c r="AR1081" s="1"/>
      <c r="AS1081" s="1"/>
      <c r="AT1081" s="1"/>
      <c r="AU1081" s="1"/>
    </row>
    <row r="1082" spans="1:47" ht="20" customHeight="1">
      <c r="A1082" s="48" t="s">
        <v>1398</v>
      </c>
      <c r="B1082" s="49">
        <v>61806</v>
      </c>
      <c r="C1082" s="50" t="s">
        <v>152</v>
      </c>
      <c r="D1082" s="50" t="s">
        <v>71</v>
      </c>
      <c r="E1082" s="50" t="s">
        <v>292</v>
      </c>
      <c r="F1082" s="39">
        <f>'Source Data'!O1082</f>
        <v>0</v>
      </c>
      <c r="G1082" s="39">
        <f>'Source Data'!U1082</f>
        <v>0</v>
      </c>
      <c r="H1082" s="39">
        <f>'Source Data'!AA1082</f>
        <v>0</v>
      </c>
      <c r="I1082" s="39">
        <f>'Source Data'!AG1082</f>
        <v>0</v>
      </c>
      <c r="J1082" s="39">
        <f>'Source Data'!AM1082</f>
        <v>0</v>
      </c>
      <c r="K1082" s="64">
        <f>'Source Data'!AS1082</f>
        <v>86240</v>
      </c>
      <c r="L1082" s="1"/>
      <c r="M1082" s="1"/>
      <c r="N1082" s="1"/>
      <c r="O1082" s="1"/>
      <c r="P1082" s="1"/>
      <c r="Q1082" s="1"/>
      <c r="R1082" s="1"/>
      <c r="S1082" s="1"/>
      <c r="T1082" s="1"/>
      <c r="U1082" s="1"/>
      <c r="V1082" s="1"/>
      <c r="W1082" s="1"/>
      <c r="X1082" s="1"/>
      <c r="Y1082" s="1"/>
      <c r="Z1082" s="1"/>
      <c r="AA1082" s="1"/>
      <c r="AB1082" s="1"/>
      <c r="AC1082" s="1"/>
      <c r="AD1082" s="1"/>
      <c r="AE1082" s="1"/>
      <c r="AF1082" s="1"/>
      <c r="AG1082" s="1"/>
      <c r="AH1082" s="1"/>
      <c r="AI1082" s="1"/>
      <c r="AJ1082" s="1"/>
      <c r="AK1082" s="1"/>
      <c r="AL1082" s="1"/>
      <c r="AM1082" s="1"/>
      <c r="AN1082" s="1"/>
      <c r="AO1082" s="1"/>
      <c r="AP1082" s="1"/>
      <c r="AQ1082" s="1"/>
      <c r="AR1082" s="1"/>
      <c r="AS1082" s="1"/>
      <c r="AT1082" s="1"/>
      <c r="AU1082" s="1"/>
    </row>
    <row r="1083" spans="1:47" ht="20" customHeight="1">
      <c r="A1083" s="48" t="s">
        <v>1399</v>
      </c>
      <c r="B1083" s="49">
        <v>211901</v>
      </c>
      <c r="C1083" s="50" t="s">
        <v>1363</v>
      </c>
      <c r="D1083" s="50" t="s">
        <v>79</v>
      </c>
      <c r="E1083" s="50" t="s">
        <v>74</v>
      </c>
      <c r="F1083" s="39">
        <f>'Source Data'!O1083</f>
        <v>223745</v>
      </c>
      <c r="G1083" s="39">
        <f>'Source Data'!U1083</f>
        <v>214848</v>
      </c>
      <c r="H1083" s="39">
        <f>'Source Data'!AA1083</f>
        <v>230104</v>
      </c>
      <c r="I1083" s="39">
        <f>'Source Data'!AG1083</f>
        <v>246730</v>
      </c>
      <c r="J1083" s="39">
        <f>'Source Data'!AM1083</f>
        <v>250103</v>
      </c>
      <c r="K1083" s="64">
        <f>'Source Data'!AS1083</f>
        <v>231241</v>
      </c>
      <c r="L1083" s="1"/>
      <c r="M1083" s="1"/>
      <c r="N1083" s="1"/>
      <c r="O1083" s="1"/>
      <c r="P1083" s="1"/>
      <c r="Q1083" s="1"/>
      <c r="R1083" s="1"/>
      <c r="S1083" s="1"/>
      <c r="T1083" s="1"/>
      <c r="U1083" s="1"/>
      <c r="V1083" s="1"/>
      <c r="W1083" s="1"/>
      <c r="X1083" s="1"/>
      <c r="Y1083" s="1"/>
      <c r="Z1083" s="1"/>
      <c r="AA1083" s="1"/>
      <c r="AB1083" s="1"/>
      <c r="AC1083" s="1"/>
      <c r="AD1083" s="1"/>
      <c r="AE1083" s="1"/>
      <c r="AF1083" s="1"/>
      <c r="AG1083" s="1"/>
      <c r="AH1083" s="1"/>
      <c r="AI1083" s="1"/>
      <c r="AJ1083" s="1"/>
      <c r="AK1083" s="1"/>
      <c r="AL1083" s="1"/>
      <c r="AM1083" s="1"/>
      <c r="AN1083" s="1"/>
      <c r="AO1083" s="1"/>
      <c r="AP1083" s="1"/>
      <c r="AQ1083" s="1"/>
      <c r="AR1083" s="1"/>
      <c r="AS1083" s="1"/>
      <c r="AT1083" s="1"/>
      <c r="AU1083" s="1"/>
    </row>
    <row r="1084" spans="1:47" ht="20" customHeight="1">
      <c r="A1084" s="48" t="s">
        <v>1400</v>
      </c>
      <c r="B1084" s="49">
        <v>56902</v>
      </c>
      <c r="C1084" s="50" t="s">
        <v>500</v>
      </c>
      <c r="D1084" s="50" t="s">
        <v>79</v>
      </c>
      <c r="E1084" s="50" t="s">
        <v>74</v>
      </c>
      <c r="F1084" s="39">
        <f>'Source Data'!O1084</f>
        <v>352580</v>
      </c>
      <c r="G1084" s="39">
        <f>'Source Data'!U1084</f>
        <v>377973</v>
      </c>
      <c r="H1084" s="39">
        <f>'Source Data'!AA1084</f>
        <v>425563</v>
      </c>
      <c r="I1084" s="39">
        <f>'Source Data'!AG1084</f>
        <v>503184</v>
      </c>
      <c r="J1084" s="39">
        <f>'Source Data'!AM1084</f>
        <v>515388</v>
      </c>
      <c r="K1084" s="64">
        <f>'Source Data'!AS1084</f>
        <v>549575</v>
      </c>
      <c r="L1084" s="1"/>
      <c r="M1084" s="1"/>
      <c r="N1084" s="1"/>
      <c r="O1084" s="1"/>
      <c r="P1084" s="1"/>
      <c r="Q1084" s="1"/>
      <c r="R1084" s="1"/>
      <c r="S1084" s="1"/>
      <c r="T1084" s="1"/>
      <c r="U1084" s="1"/>
      <c r="V1084" s="1"/>
      <c r="W1084" s="1"/>
      <c r="X1084" s="1"/>
      <c r="Y1084" s="1"/>
      <c r="Z1084" s="1"/>
      <c r="AA1084" s="1"/>
      <c r="AB1084" s="1"/>
      <c r="AC1084" s="1"/>
      <c r="AD1084" s="1"/>
      <c r="AE1084" s="1"/>
      <c r="AF1084" s="1"/>
      <c r="AG1084" s="1"/>
      <c r="AH1084" s="1"/>
      <c r="AI1084" s="1"/>
      <c r="AJ1084" s="1"/>
      <c r="AK1084" s="1"/>
      <c r="AL1084" s="1"/>
      <c r="AM1084" s="1"/>
      <c r="AN1084" s="1"/>
      <c r="AO1084" s="1"/>
      <c r="AP1084" s="1"/>
      <c r="AQ1084" s="1"/>
      <c r="AR1084" s="1"/>
      <c r="AS1084" s="1"/>
      <c r="AT1084" s="1"/>
      <c r="AU1084" s="1"/>
    </row>
    <row r="1085" spans="1:47" ht="20" customHeight="1">
      <c r="A1085" s="48" t="s">
        <v>1401</v>
      </c>
      <c r="B1085" s="49">
        <v>227827</v>
      </c>
      <c r="C1085" s="50" t="s">
        <v>168</v>
      </c>
      <c r="D1085" s="50" t="s">
        <v>71</v>
      </c>
      <c r="E1085" s="50" t="s">
        <v>74</v>
      </c>
      <c r="F1085" s="39">
        <f>'Source Data'!O1085</f>
        <v>793129</v>
      </c>
      <c r="G1085" s="39">
        <f>'Source Data'!U1085</f>
        <v>821803</v>
      </c>
      <c r="H1085" s="39">
        <f>'Source Data'!AA1085</f>
        <v>1512894</v>
      </c>
      <c r="I1085" s="39">
        <f>'Source Data'!AG1085</f>
        <v>2390954</v>
      </c>
      <c r="J1085" s="39">
        <f>'Source Data'!AM1085</f>
        <v>2528620</v>
      </c>
      <c r="K1085" s="64">
        <f>'Source Data'!AS1085</f>
        <v>3527211</v>
      </c>
      <c r="L1085" s="1"/>
      <c r="M1085" s="1"/>
      <c r="N1085" s="1"/>
      <c r="O1085" s="1"/>
      <c r="P1085" s="1"/>
      <c r="Q1085" s="1"/>
      <c r="R1085" s="1"/>
      <c r="S1085" s="1"/>
      <c r="T1085" s="1"/>
      <c r="U1085" s="1"/>
      <c r="V1085" s="1"/>
      <c r="W1085" s="1"/>
      <c r="X1085" s="1"/>
      <c r="Y1085" s="1"/>
      <c r="Z1085" s="1"/>
      <c r="AA1085" s="1"/>
      <c r="AB1085" s="1"/>
      <c r="AC1085" s="1"/>
      <c r="AD1085" s="1"/>
      <c r="AE1085" s="1"/>
      <c r="AF1085" s="1"/>
      <c r="AG1085" s="1"/>
      <c r="AH1085" s="1"/>
      <c r="AI1085" s="1"/>
      <c r="AJ1085" s="1"/>
      <c r="AK1085" s="1"/>
      <c r="AL1085" s="1"/>
      <c r="AM1085" s="1"/>
      <c r="AN1085" s="1"/>
      <c r="AO1085" s="1"/>
      <c r="AP1085" s="1"/>
      <c r="AQ1085" s="1"/>
      <c r="AR1085" s="1"/>
      <c r="AS1085" s="1"/>
      <c r="AT1085" s="1"/>
      <c r="AU1085" s="1"/>
    </row>
    <row r="1086" spans="1:47" ht="20" customHeight="1">
      <c r="A1086" s="48" t="s">
        <v>1402</v>
      </c>
      <c r="B1086" s="49">
        <v>15841</v>
      </c>
      <c r="C1086" s="50" t="s">
        <v>99</v>
      </c>
      <c r="D1086" s="50" t="s">
        <v>71</v>
      </c>
      <c r="E1086" s="50" t="s">
        <v>89</v>
      </c>
      <c r="F1086" s="39">
        <f>'Source Data'!O1086</f>
        <v>0</v>
      </c>
      <c r="G1086" s="39">
        <f>'Source Data'!U1086</f>
        <v>443669</v>
      </c>
      <c r="H1086" s="39">
        <f>'Source Data'!AA1086</f>
        <v>662839</v>
      </c>
      <c r="I1086" s="39">
        <f>'Source Data'!AG1086</f>
        <v>641264</v>
      </c>
      <c r="J1086" s="39">
        <f>'Source Data'!AM1086</f>
        <v>666692</v>
      </c>
      <c r="K1086" s="64">
        <f>'Source Data'!AS1086</f>
        <v>679411</v>
      </c>
      <c r="L1086" s="1"/>
      <c r="M1086" s="1"/>
      <c r="N1086" s="1"/>
      <c r="O1086" s="1"/>
      <c r="P1086" s="1"/>
      <c r="Q1086" s="1"/>
      <c r="R1086" s="1"/>
      <c r="S1086" s="1"/>
      <c r="T1086" s="1"/>
      <c r="U1086" s="1"/>
      <c r="V1086" s="1"/>
      <c r="W1086" s="1"/>
      <c r="X1086" s="1"/>
      <c r="Y1086" s="1"/>
      <c r="Z1086" s="1"/>
      <c r="AA1086" s="1"/>
      <c r="AB1086" s="1"/>
      <c r="AC1086" s="1"/>
      <c r="AD1086" s="1"/>
      <c r="AE1086" s="1"/>
      <c r="AF1086" s="1"/>
      <c r="AG1086" s="1"/>
      <c r="AH1086" s="1"/>
      <c r="AI1086" s="1"/>
      <c r="AJ1086" s="1"/>
      <c r="AK1086" s="1"/>
      <c r="AL1086" s="1"/>
      <c r="AM1086" s="1"/>
      <c r="AN1086" s="1"/>
      <c r="AO1086" s="1"/>
      <c r="AP1086" s="1"/>
      <c r="AQ1086" s="1"/>
      <c r="AR1086" s="1"/>
      <c r="AS1086" s="1"/>
      <c r="AT1086" s="1"/>
      <c r="AU1086" s="1"/>
    </row>
    <row r="1087" spans="1:47" ht="20" customHeight="1">
      <c r="A1087" s="48" t="s">
        <v>1403</v>
      </c>
      <c r="B1087" s="49">
        <v>101864</v>
      </c>
      <c r="C1087" s="50" t="s">
        <v>76</v>
      </c>
      <c r="D1087" s="50" t="s">
        <v>71</v>
      </c>
      <c r="E1087" s="50" t="s">
        <v>74</v>
      </c>
      <c r="F1087" s="39">
        <f>'Source Data'!O1087</f>
        <v>316194</v>
      </c>
      <c r="G1087" s="39">
        <f>'Source Data'!U1087</f>
        <v>261261</v>
      </c>
      <c r="H1087" s="39">
        <f>'Source Data'!AA1087</f>
        <v>349960</v>
      </c>
      <c r="I1087" s="39">
        <f>'Source Data'!AG1087</f>
        <v>385607</v>
      </c>
      <c r="J1087" s="39">
        <f>'Source Data'!AM1087</f>
        <v>292816</v>
      </c>
      <c r="K1087" s="64">
        <f>'Source Data'!AS1087</f>
        <v>306513</v>
      </c>
      <c r="L1087" s="1"/>
      <c r="M1087" s="1"/>
      <c r="N1087" s="1"/>
      <c r="O1087" s="1"/>
      <c r="P1087" s="1"/>
      <c r="Q1087" s="1"/>
      <c r="R1087" s="1"/>
      <c r="S1087" s="1"/>
      <c r="T1087" s="1"/>
      <c r="U1087" s="1"/>
      <c r="V1087" s="1"/>
      <c r="W1087" s="1"/>
      <c r="X1087" s="1"/>
      <c r="Y1087" s="1"/>
      <c r="Z1087" s="1"/>
      <c r="AA1087" s="1"/>
      <c r="AB1087" s="1"/>
      <c r="AC1087" s="1"/>
      <c r="AD1087" s="1"/>
      <c r="AE1087" s="1"/>
      <c r="AF1087" s="1"/>
      <c r="AG1087" s="1"/>
      <c r="AH1087" s="1"/>
      <c r="AI1087" s="1"/>
      <c r="AJ1087" s="1"/>
      <c r="AK1087" s="1"/>
      <c r="AL1087" s="1"/>
      <c r="AM1087" s="1"/>
      <c r="AN1087" s="1"/>
      <c r="AO1087" s="1"/>
      <c r="AP1087" s="1"/>
      <c r="AQ1087" s="1"/>
      <c r="AR1087" s="1"/>
      <c r="AS1087" s="1"/>
      <c r="AT1087" s="1"/>
      <c r="AU1087" s="1"/>
    </row>
    <row r="1088" spans="1:47" ht="20" customHeight="1">
      <c r="A1088" s="48" t="s">
        <v>1404</v>
      </c>
      <c r="B1088" s="49">
        <v>108811</v>
      </c>
      <c r="C1088" s="50" t="s">
        <v>291</v>
      </c>
      <c r="D1088" s="50" t="s">
        <v>71</v>
      </c>
      <c r="E1088" s="50" t="s">
        <v>765</v>
      </c>
      <c r="F1088" s="39">
        <f>'Source Data'!O1088</f>
        <v>0</v>
      </c>
      <c r="G1088" s="39">
        <f>'Source Data'!U1088</f>
        <v>0</v>
      </c>
      <c r="H1088" s="39">
        <f>'Source Data'!AA1088</f>
        <v>0</v>
      </c>
      <c r="I1088" s="39">
        <f>'Source Data'!AG1088</f>
        <v>0</v>
      </c>
      <c r="J1088" s="39">
        <f>'Source Data'!AM1088</f>
        <v>0</v>
      </c>
      <c r="K1088" s="64">
        <f>'Source Data'!AS1088</f>
        <v>0</v>
      </c>
      <c r="L1088" s="1"/>
      <c r="M1088" s="1"/>
      <c r="N1088" s="1"/>
      <c r="O1088" s="1"/>
      <c r="P1088" s="1"/>
      <c r="Q1088" s="1"/>
      <c r="R1088" s="1"/>
      <c r="S1088" s="1"/>
      <c r="T1088" s="1"/>
      <c r="U1088" s="1"/>
      <c r="V1088" s="1"/>
      <c r="W1088" s="1"/>
      <c r="X1088" s="1"/>
      <c r="Y1088" s="1"/>
      <c r="Z1088" s="1"/>
      <c r="AA1088" s="1"/>
      <c r="AB1088" s="1"/>
      <c r="AC1088" s="1"/>
      <c r="AD1088" s="1"/>
      <c r="AE1088" s="1"/>
      <c r="AF1088" s="1"/>
      <c r="AG1088" s="1"/>
      <c r="AH1088" s="1"/>
      <c r="AI1088" s="1"/>
      <c r="AJ1088" s="1"/>
      <c r="AK1088" s="1"/>
      <c r="AL1088" s="1"/>
      <c r="AM1088" s="1"/>
      <c r="AN1088" s="1"/>
      <c r="AO1088" s="1"/>
      <c r="AP1088" s="1"/>
      <c r="AQ1088" s="1"/>
      <c r="AR1088" s="1"/>
      <c r="AS1088" s="1"/>
      <c r="AT1088" s="1"/>
      <c r="AU1088" s="1"/>
    </row>
    <row r="1089" spans="1:47" ht="20" customHeight="1">
      <c r="A1089" s="48" t="s">
        <v>1405</v>
      </c>
      <c r="B1089" s="49">
        <v>101868</v>
      </c>
      <c r="C1089" s="50" t="s">
        <v>76</v>
      </c>
      <c r="D1089" s="50" t="s">
        <v>71</v>
      </c>
      <c r="E1089" s="50" t="s">
        <v>74</v>
      </c>
      <c r="F1089" s="39">
        <f>'Source Data'!O1089</f>
        <v>728777</v>
      </c>
      <c r="G1089" s="39">
        <f>'Source Data'!U1089</f>
        <v>624656</v>
      </c>
      <c r="H1089" s="39">
        <f>'Source Data'!AA1089</f>
        <v>873137</v>
      </c>
      <c r="I1089" s="39">
        <f>'Source Data'!AG1089</f>
        <v>784231</v>
      </c>
      <c r="J1089" s="39">
        <f>'Source Data'!AM1089</f>
        <v>895189</v>
      </c>
      <c r="K1089" s="64">
        <f>'Source Data'!AS1089</f>
        <v>843430</v>
      </c>
      <c r="L1089" s="1"/>
      <c r="M1089" s="1"/>
      <c r="N1089" s="1"/>
      <c r="O1089" s="1"/>
      <c r="P1089" s="1"/>
      <c r="Q1089" s="1"/>
      <c r="R1089" s="1"/>
      <c r="S1089" s="1"/>
      <c r="T1089" s="1"/>
      <c r="U1089" s="1"/>
      <c r="V1089" s="1"/>
      <c r="W1089" s="1"/>
      <c r="X1089" s="1"/>
      <c r="Y1089" s="1"/>
      <c r="Z1089" s="1"/>
      <c r="AA1089" s="1"/>
      <c r="AB1089" s="1"/>
      <c r="AC1089" s="1"/>
      <c r="AD1089" s="1"/>
      <c r="AE1089" s="1"/>
      <c r="AF1089" s="1"/>
      <c r="AG1089" s="1"/>
      <c r="AH1089" s="1"/>
      <c r="AI1089" s="1"/>
      <c r="AJ1089" s="1"/>
      <c r="AK1089" s="1"/>
      <c r="AL1089" s="1"/>
      <c r="AM1089" s="1"/>
      <c r="AN1089" s="1"/>
      <c r="AO1089" s="1"/>
      <c r="AP1089" s="1"/>
      <c r="AQ1089" s="1"/>
      <c r="AR1089" s="1"/>
      <c r="AS1089" s="1"/>
      <c r="AT1089" s="1"/>
      <c r="AU1089" s="1"/>
    </row>
    <row r="1090" spans="1:47" ht="20" customHeight="1">
      <c r="A1090" s="48" t="s">
        <v>1406</v>
      </c>
      <c r="B1090" s="49">
        <v>101861</v>
      </c>
      <c r="C1090" s="50" t="s">
        <v>76</v>
      </c>
      <c r="D1090" s="50" t="s">
        <v>71</v>
      </c>
      <c r="E1090" s="50" t="s">
        <v>74</v>
      </c>
      <c r="F1090" s="39">
        <f>'Source Data'!O1090</f>
        <v>1923558</v>
      </c>
      <c r="G1090" s="39">
        <f>'Source Data'!U1090</f>
        <v>1626082</v>
      </c>
      <c r="H1090" s="39">
        <f>'Source Data'!AA1090</f>
        <v>1790774</v>
      </c>
      <c r="I1090" s="39">
        <f>'Source Data'!AG1090</f>
        <v>1858587</v>
      </c>
      <c r="J1090" s="39">
        <f>'Source Data'!AM1090</f>
        <v>2140455</v>
      </c>
      <c r="K1090" s="64">
        <f>'Source Data'!AS1090</f>
        <v>1819356</v>
      </c>
      <c r="L1090" s="1"/>
      <c r="M1090" s="1"/>
      <c r="N1090" s="1"/>
      <c r="O1090" s="1"/>
      <c r="P1090" s="1"/>
      <c r="Q1090" s="1"/>
      <c r="R1090" s="1"/>
      <c r="S1090" s="1"/>
      <c r="T1090" s="1"/>
      <c r="U1090" s="1"/>
      <c r="V1090" s="1"/>
      <c r="W1090" s="1"/>
      <c r="X1090" s="1"/>
      <c r="Y1090" s="1"/>
      <c r="Z1090" s="1"/>
      <c r="AA1090" s="1"/>
      <c r="AB1090" s="1"/>
      <c r="AC1090" s="1"/>
      <c r="AD1090" s="1"/>
      <c r="AE1090" s="1"/>
      <c r="AF1090" s="1"/>
      <c r="AG1090" s="1"/>
      <c r="AH1090" s="1"/>
      <c r="AI1090" s="1"/>
      <c r="AJ1090" s="1"/>
      <c r="AK1090" s="1"/>
      <c r="AL1090" s="1"/>
      <c r="AM1090" s="1"/>
      <c r="AN1090" s="1"/>
      <c r="AO1090" s="1"/>
      <c r="AP1090" s="1"/>
      <c r="AQ1090" s="1"/>
      <c r="AR1090" s="1"/>
      <c r="AS1090" s="1"/>
      <c r="AT1090" s="1"/>
      <c r="AU1090" s="1"/>
    </row>
    <row r="1091" spans="1:47" ht="20" customHeight="1">
      <c r="A1091" s="48" t="s">
        <v>1407</v>
      </c>
      <c r="B1091" s="49">
        <v>246803</v>
      </c>
      <c r="C1091" s="50" t="s">
        <v>464</v>
      </c>
      <c r="D1091" s="50" t="s">
        <v>71</v>
      </c>
      <c r="E1091" s="50" t="s">
        <v>765</v>
      </c>
      <c r="F1091" s="39">
        <f>'Source Data'!O1091</f>
        <v>0</v>
      </c>
      <c r="G1091" s="39">
        <f>'Source Data'!U1091</f>
        <v>0</v>
      </c>
      <c r="H1091" s="39">
        <f>'Source Data'!AA1091</f>
        <v>0</v>
      </c>
      <c r="I1091" s="39">
        <f>'Source Data'!AG1091</f>
        <v>0</v>
      </c>
      <c r="J1091" s="39">
        <f>'Source Data'!AM1091</f>
        <v>0</v>
      </c>
      <c r="K1091" s="64">
        <f>'Source Data'!AS1091</f>
        <v>0</v>
      </c>
      <c r="L1091" s="1"/>
      <c r="M1091" s="1"/>
      <c r="N1091" s="1"/>
      <c r="O1091" s="1"/>
      <c r="P1091" s="1"/>
      <c r="Q1091" s="1"/>
      <c r="R1091" s="1"/>
      <c r="S1091" s="1"/>
      <c r="T1091" s="1"/>
      <c r="U1091" s="1"/>
      <c r="V1091" s="1"/>
      <c r="W1091" s="1"/>
      <c r="X1091" s="1"/>
      <c r="Y1091" s="1"/>
      <c r="Z1091" s="1"/>
      <c r="AA1091" s="1"/>
      <c r="AB1091" s="1"/>
      <c r="AC1091" s="1"/>
      <c r="AD1091" s="1"/>
      <c r="AE1091" s="1"/>
      <c r="AF1091" s="1"/>
      <c r="AG1091" s="1"/>
      <c r="AH1091" s="1"/>
      <c r="AI1091" s="1"/>
      <c r="AJ1091" s="1"/>
      <c r="AK1091" s="1"/>
      <c r="AL1091" s="1"/>
      <c r="AM1091" s="1"/>
      <c r="AN1091" s="1"/>
      <c r="AO1091" s="1"/>
      <c r="AP1091" s="1"/>
      <c r="AQ1091" s="1"/>
      <c r="AR1091" s="1"/>
      <c r="AS1091" s="1"/>
      <c r="AT1091" s="1"/>
      <c r="AU1091" s="1"/>
    </row>
    <row r="1092" spans="1:47" ht="20" customHeight="1">
      <c r="A1092" s="48" t="s">
        <v>1408</v>
      </c>
      <c r="B1092" s="49">
        <v>101814</v>
      </c>
      <c r="C1092" s="50" t="s">
        <v>76</v>
      </c>
      <c r="D1092" s="50" t="s">
        <v>71</v>
      </c>
      <c r="E1092" s="50" t="s">
        <v>74</v>
      </c>
      <c r="F1092" s="39">
        <f>'Source Data'!O1092</f>
        <v>2682000</v>
      </c>
      <c r="G1092" s="39">
        <f>'Source Data'!U1092</f>
        <v>2614711</v>
      </c>
      <c r="H1092" s="39">
        <f>'Source Data'!AA1092</f>
        <v>2832909</v>
      </c>
      <c r="I1092" s="39">
        <f>'Source Data'!AG1092</f>
        <v>2733346</v>
      </c>
      <c r="J1092" s="39">
        <f>'Source Data'!AM1092</f>
        <v>3014011</v>
      </c>
      <c r="K1092" s="64">
        <f>'Source Data'!AS1092</f>
        <v>3024862</v>
      </c>
      <c r="L1092" s="1"/>
      <c r="M1092" s="1"/>
      <c r="N1092" s="1"/>
      <c r="O1092" s="1"/>
      <c r="P1092" s="1"/>
      <c r="Q1092" s="1"/>
      <c r="R1092" s="1"/>
      <c r="S1092" s="1"/>
      <c r="T1092" s="1"/>
      <c r="U1092" s="1"/>
      <c r="V1092" s="1"/>
      <c r="W1092" s="1"/>
      <c r="X1092" s="1"/>
      <c r="Y1092" s="1"/>
      <c r="Z1092" s="1"/>
      <c r="AA1092" s="1"/>
      <c r="AB1092" s="1"/>
      <c r="AC1092" s="1"/>
      <c r="AD1092" s="1"/>
      <c r="AE1092" s="1"/>
      <c r="AF1092" s="1"/>
      <c r="AG1092" s="1"/>
      <c r="AH1092" s="1"/>
      <c r="AI1092" s="1"/>
      <c r="AJ1092" s="1"/>
      <c r="AK1092" s="1"/>
      <c r="AL1092" s="1"/>
      <c r="AM1092" s="1"/>
      <c r="AN1092" s="1"/>
      <c r="AO1092" s="1"/>
      <c r="AP1092" s="1"/>
      <c r="AQ1092" s="1"/>
      <c r="AR1092" s="1"/>
      <c r="AS1092" s="1"/>
      <c r="AT1092" s="1"/>
      <c r="AU1092" s="1"/>
    </row>
    <row r="1093" spans="1:47" ht="20" customHeight="1">
      <c r="A1093" s="48" t="s">
        <v>1409</v>
      </c>
      <c r="B1093" s="49">
        <v>166905</v>
      </c>
      <c r="C1093" s="50" t="s">
        <v>314</v>
      </c>
      <c r="D1093" s="50" t="s">
        <v>79</v>
      </c>
      <c r="E1093" s="50" t="s">
        <v>74</v>
      </c>
      <c r="F1093" s="39">
        <f>'Source Data'!O1093</f>
        <v>687266</v>
      </c>
      <c r="G1093" s="39">
        <f>'Source Data'!U1093</f>
        <v>783710</v>
      </c>
      <c r="H1093" s="39">
        <f>'Source Data'!AA1093</f>
        <v>849803</v>
      </c>
      <c r="I1093" s="39">
        <f>'Source Data'!AG1093</f>
        <v>912242</v>
      </c>
      <c r="J1093" s="39">
        <f>'Source Data'!AM1093</f>
        <v>992666</v>
      </c>
      <c r="K1093" s="64">
        <f>'Source Data'!AS1093</f>
        <v>1065332</v>
      </c>
      <c r="L1093" s="1"/>
      <c r="M1093" s="1"/>
      <c r="N1093" s="1"/>
      <c r="O1093" s="1"/>
      <c r="P1093" s="1"/>
      <c r="Q1093" s="1"/>
      <c r="R1093" s="1"/>
      <c r="S1093" s="1"/>
      <c r="T1093" s="1"/>
      <c r="U1093" s="1"/>
      <c r="V1093" s="1"/>
      <c r="W1093" s="1"/>
      <c r="X1093" s="1"/>
      <c r="Y1093" s="1"/>
      <c r="Z1093" s="1"/>
      <c r="AA1093" s="1"/>
      <c r="AB1093" s="1"/>
      <c r="AC1093" s="1"/>
      <c r="AD1093" s="1"/>
      <c r="AE1093" s="1"/>
      <c r="AF1093" s="1"/>
      <c r="AG1093" s="1"/>
      <c r="AH1093" s="1"/>
      <c r="AI1093" s="1"/>
      <c r="AJ1093" s="1"/>
      <c r="AK1093" s="1"/>
      <c r="AL1093" s="1"/>
      <c r="AM1093" s="1"/>
      <c r="AN1093" s="1"/>
      <c r="AO1093" s="1"/>
      <c r="AP1093" s="1"/>
      <c r="AQ1093" s="1"/>
      <c r="AR1093" s="1"/>
      <c r="AS1093" s="1"/>
      <c r="AT1093" s="1"/>
      <c r="AU1093" s="1"/>
    </row>
    <row r="1094" spans="1:47" ht="20" customHeight="1">
      <c r="A1094" s="48" t="s">
        <v>1410</v>
      </c>
      <c r="B1094" s="49">
        <v>246912</v>
      </c>
      <c r="C1094" s="50" t="s">
        <v>464</v>
      </c>
      <c r="D1094" s="50" t="s">
        <v>79</v>
      </c>
      <c r="E1094" s="50" t="s">
        <v>74</v>
      </c>
      <c r="F1094" s="39">
        <f>'Source Data'!O1094</f>
        <v>1106343</v>
      </c>
      <c r="G1094" s="39">
        <f>'Source Data'!U1094</f>
        <v>1073705</v>
      </c>
      <c r="H1094" s="39">
        <f>'Source Data'!AA1094</f>
        <v>1218933</v>
      </c>
      <c r="I1094" s="39">
        <f>'Source Data'!AG1094</f>
        <v>1434827</v>
      </c>
      <c r="J1094" s="39">
        <f>'Source Data'!AM1094</f>
        <v>1704321</v>
      </c>
      <c r="K1094" s="64">
        <f>'Source Data'!AS1094</f>
        <v>1909105</v>
      </c>
      <c r="L1094" s="1"/>
      <c r="M1094" s="1"/>
      <c r="N1094" s="1"/>
      <c r="O1094" s="1"/>
      <c r="P1094" s="1"/>
      <c r="Q1094" s="1"/>
      <c r="R1094" s="1"/>
      <c r="S1094" s="1"/>
      <c r="T1094" s="1"/>
      <c r="U1094" s="1"/>
      <c r="V1094" s="1"/>
      <c r="W1094" s="1"/>
      <c r="X1094" s="1"/>
      <c r="Y1094" s="1"/>
      <c r="Z1094" s="1"/>
      <c r="AA1094" s="1"/>
      <c r="AB1094" s="1"/>
      <c r="AC1094" s="1"/>
      <c r="AD1094" s="1"/>
      <c r="AE1094" s="1"/>
      <c r="AF1094" s="1"/>
      <c r="AG1094" s="1"/>
      <c r="AH1094" s="1"/>
      <c r="AI1094" s="1"/>
      <c r="AJ1094" s="1"/>
      <c r="AK1094" s="1"/>
      <c r="AL1094" s="1"/>
      <c r="AM1094" s="1"/>
      <c r="AN1094" s="1"/>
      <c r="AO1094" s="1"/>
      <c r="AP1094" s="1"/>
      <c r="AQ1094" s="1"/>
      <c r="AR1094" s="1"/>
      <c r="AS1094" s="1"/>
      <c r="AT1094" s="1"/>
      <c r="AU1094" s="1"/>
    </row>
    <row r="1095" spans="1:47" ht="20" customHeight="1">
      <c r="A1095" s="48" t="s">
        <v>1411</v>
      </c>
      <c r="B1095" s="49">
        <v>149902</v>
      </c>
      <c r="C1095" s="50" t="s">
        <v>660</v>
      </c>
      <c r="D1095" s="50" t="s">
        <v>79</v>
      </c>
      <c r="E1095" s="50" t="s">
        <v>74</v>
      </c>
      <c r="F1095" s="39">
        <f>'Source Data'!O1095</f>
        <v>1161971</v>
      </c>
      <c r="G1095" s="39">
        <f>'Source Data'!U1095</f>
        <v>1203101</v>
      </c>
      <c r="H1095" s="39">
        <f>'Source Data'!AA1095</f>
        <v>1407119</v>
      </c>
      <c r="I1095" s="39">
        <f>'Source Data'!AG1095</f>
        <v>1420589</v>
      </c>
      <c r="J1095" s="39">
        <f>'Source Data'!AM1095</f>
        <v>1745459</v>
      </c>
      <c r="K1095" s="64">
        <f>'Source Data'!AS1095</f>
        <v>1745372</v>
      </c>
      <c r="L1095" s="1"/>
      <c r="M1095" s="1"/>
      <c r="N1095" s="1"/>
      <c r="O1095" s="1"/>
      <c r="P1095" s="1"/>
      <c r="Q1095" s="1"/>
      <c r="R1095" s="1"/>
      <c r="S1095" s="1"/>
      <c r="T1095" s="1"/>
      <c r="U1095" s="1"/>
      <c r="V1095" s="1"/>
      <c r="W1095" s="1"/>
      <c r="X1095" s="1"/>
      <c r="Y1095" s="1"/>
      <c r="Z1095" s="1"/>
      <c r="AA1095" s="1"/>
      <c r="AB1095" s="1"/>
      <c r="AC1095" s="1"/>
      <c r="AD1095" s="1"/>
      <c r="AE1095" s="1"/>
      <c r="AF1095" s="1"/>
      <c r="AG1095" s="1"/>
      <c r="AH1095" s="1"/>
      <c r="AI1095" s="1"/>
      <c r="AJ1095" s="1"/>
      <c r="AK1095" s="1"/>
      <c r="AL1095" s="1"/>
      <c r="AM1095" s="1"/>
      <c r="AN1095" s="1"/>
      <c r="AO1095" s="1"/>
      <c r="AP1095" s="1"/>
      <c r="AQ1095" s="1"/>
      <c r="AR1095" s="1"/>
      <c r="AS1095" s="1"/>
      <c r="AT1095" s="1"/>
      <c r="AU1095" s="1"/>
    </row>
    <row r="1096" spans="1:47" ht="20" customHeight="1">
      <c r="A1096" s="48" t="s">
        <v>1412</v>
      </c>
      <c r="B1096" s="49">
        <v>72901</v>
      </c>
      <c r="C1096" s="50" t="s">
        <v>247</v>
      </c>
      <c r="D1096" s="50" t="s">
        <v>79</v>
      </c>
      <c r="E1096" s="50" t="s">
        <v>74</v>
      </c>
      <c r="F1096" s="39">
        <f>'Source Data'!O1096</f>
        <v>338422</v>
      </c>
      <c r="G1096" s="39">
        <f>'Source Data'!U1096</f>
        <v>346830</v>
      </c>
      <c r="H1096" s="39">
        <f>'Source Data'!AA1096</f>
        <v>412531</v>
      </c>
      <c r="I1096" s="39">
        <f>'Source Data'!AG1096</f>
        <v>406256</v>
      </c>
      <c r="J1096" s="39">
        <f>'Source Data'!AM1096</f>
        <v>444161</v>
      </c>
      <c r="K1096" s="64">
        <f>'Source Data'!AS1096</f>
        <v>488371</v>
      </c>
      <c r="L1096" s="1"/>
      <c r="M1096" s="1"/>
      <c r="N1096" s="1"/>
      <c r="O1096" s="1"/>
      <c r="P1096" s="1"/>
      <c r="Q1096" s="1"/>
      <c r="R1096" s="1"/>
      <c r="S1096" s="1"/>
      <c r="T1096" s="1"/>
      <c r="U1096" s="1"/>
      <c r="V1096" s="1"/>
      <c r="W1096" s="1"/>
      <c r="X1096" s="1"/>
      <c r="Y1096" s="1"/>
      <c r="Z1096" s="1"/>
      <c r="AA1096" s="1"/>
      <c r="AB1096" s="1"/>
      <c r="AC1096" s="1"/>
      <c r="AD1096" s="1"/>
      <c r="AE1096" s="1"/>
      <c r="AF1096" s="1"/>
      <c r="AG1096" s="1"/>
      <c r="AH1096" s="1"/>
      <c r="AI1096" s="1"/>
      <c r="AJ1096" s="1"/>
      <c r="AK1096" s="1"/>
      <c r="AL1096" s="1"/>
      <c r="AM1096" s="1"/>
      <c r="AN1096" s="1"/>
      <c r="AO1096" s="1"/>
      <c r="AP1096" s="1"/>
      <c r="AQ1096" s="1"/>
      <c r="AR1096" s="1"/>
      <c r="AS1096" s="1"/>
      <c r="AT1096" s="1"/>
      <c r="AU1096" s="1"/>
    </row>
    <row r="1097" spans="1:47" ht="20" customHeight="1">
      <c r="A1097" s="48" t="s">
        <v>1413</v>
      </c>
      <c r="B1097" s="49">
        <v>170802</v>
      </c>
      <c r="C1097" s="50" t="s">
        <v>448</v>
      </c>
      <c r="D1097" s="50" t="s">
        <v>71</v>
      </c>
      <c r="E1097" s="50" t="s">
        <v>292</v>
      </c>
      <c r="F1097" s="39">
        <f>'Source Data'!O1097</f>
        <v>0</v>
      </c>
      <c r="G1097" s="39">
        <f>'Source Data'!U1097</f>
        <v>0</v>
      </c>
      <c r="H1097" s="39">
        <f>'Source Data'!AA1097</f>
        <v>0</v>
      </c>
      <c r="I1097" s="39">
        <f>'Source Data'!AG1097</f>
        <v>313761</v>
      </c>
      <c r="J1097" s="39">
        <f>'Source Data'!AM1097</f>
        <v>286446</v>
      </c>
      <c r="K1097" s="64">
        <f>'Source Data'!AS1097</f>
        <v>388391</v>
      </c>
      <c r="L1097" s="1"/>
      <c r="M1097" s="1"/>
      <c r="N1097" s="1"/>
      <c r="O1097" s="1"/>
      <c r="P1097" s="1"/>
      <c r="Q1097" s="1"/>
      <c r="R1097" s="1"/>
      <c r="S1097" s="1"/>
      <c r="T1097" s="1"/>
      <c r="U1097" s="1"/>
      <c r="V1097" s="1"/>
      <c r="W1097" s="1"/>
      <c r="X1097" s="1"/>
      <c r="Y1097" s="1"/>
      <c r="Z1097" s="1"/>
      <c r="AA1097" s="1"/>
      <c r="AB1097" s="1"/>
      <c r="AC1097" s="1"/>
      <c r="AD1097" s="1"/>
      <c r="AE1097" s="1"/>
      <c r="AF1097" s="1"/>
      <c r="AG1097" s="1"/>
      <c r="AH1097" s="1"/>
      <c r="AI1097" s="1"/>
      <c r="AJ1097" s="1"/>
      <c r="AK1097" s="1"/>
      <c r="AL1097" s="1"/>
      <c r="AM1097" s="1"/>
      <c r="AN1097" s="1"/>
      <c r="AO1097" s="1"/>
      <c r="AP1097" s="1"/>
      <c r="AQ1097" s="1"/>
      <c r="AR1097" s="1"/>
      <c r="AS1097" s="1"/>
      <c r="AT1097" s="1"/>
      <c r="AU1097" s="1"/>
    </row>
    <row r="1098" spans="1:47" ht="20" customHeight="1">
      <c r="A1098" s="48" t="s">
        <v>1414</v>
      </c>
      <c r="B1098" s="49">
        <v>224901</v>
      </c>
      <c r="C1098" s="50" t="s">
        <v>1415</v>
      </c>
      <c r="D1098" s="50" t="s">
        <v>79</v>
      </c>
      <c r="E1098" s="50" t="s">
        <v>74</v>
      </c>
      <c r="F1098" s="39">
        <f>'Source Data'!O1098</f>
        <v>317716</v>
      </c>
      <c r="G1098" s="39">
        <f>'Source Data'!U1098</f>
        <v>335007</v>
      </c>
      <c r="H1098" s="39">
        <f>'Source Data'!AA1098</f>
        <v>411211</v>
      </c>
      <c r="I1098" s="39">
        <f>'Source Data'!AG1098</f>
        <v>459791</v>
      </c>
      <c r="J1098" s="39">
        <f>'Source Data'!AM1098</f>
        <v>477502</v>
      </c>
      <c r="K1098" s="64">
        <f>'Source Data'!AS1098</f>
        <v>496862</v>
      </c>
      <c r="L1098" s="1"/>
      <c r="M1098" s="1"/>
      <c r="N1098" s="1"/>
      <c r="O1098" s="1"/>
      <c r="P1098" s="1"/>
      <c r="Q1098" s="1"/>
      <c r="R1098" s="1"/>
      <c r="S1098" s="1"/>
      <c r="T1098" s="1"/>
      <c r="U1098" s="1"/>
      <c r="V1098" s="1"/>
      <c r="W1098" s="1"/>
      <c r="X1098" s="1"/>
      <c r="Y1098" s="1"/>
      <c r="Z1098" s="1"/>
      <c r="AA1098" s="1"/>
      <c r="AB1098" s="1"/>
      <c r="AC1098" s="1"/>
      <c r="AD1098" s="1"/>
      <c r="AE1098" s="1"/>
      <c r="AF1098" s="1"/>
      <c r="AG1098" s="1"/>
      <c r="AH1098" s="1"/>
      <c r="AI1098" s="1"/>
      <c r="AJ1098" s="1"/>
      <c r="AK1098" s="1"/>
      <c r="AL1098" s="1"/>
      <c r="AM1098" s="1"/>
      <c r="AN1098" s="1"/>
      <c r="AO1098" s="1"/>
      <c r="AP1098" s="1"/>
      <c r="AQ1098" s="1"/>
      <c r="AR1098" s="1"/>
      <c r="AS1098" s="1"/>
      <c r="AT1098" s="1"/>
      <c r="AU1098" s="1"/>
    </row>
    <row r="1099" spans="1:47" ht="20" customHeight="1">
      <c r="A1099" s="48" t="s">
        <v>1416</v>
      </c>
      <c r="B1099" s="49">
        <v>158902</v>
      </c>
      <c r="C1099" s="50" t="s">
        <v>199</v>
      </c>
      <c r="D1099" s="50" t="s">
        <v>79</v>
      </c>
      <c r="E1099" s="50" t="s">
        <v>74</v>
      </c>
      <c r="F1099" s="39">
        <f>'Source Data'!O1099</f>
        <v>2064350</v>
      </c>
      <c r="G1099" s="39">
        <f>'Source Data'!U1099</f>
        <v>2207699</v>
      </c>
      <c r="H1099" s="39">
        <f>'Source Data'!AA1099</f>
        <v>2555693</v>
      </c>
      <c r="I1099" s="39">
        <f>'Source Data'!AG1099</f>
        <v>2614830</v>
      </c>
      <c r="J1099" s="39">
        <f>'Source Data'!AM1099</f>
        <v>3063696</v>
      </c>
      <c r="K1099" s="64">
        <f>'Source Data'!AS1099</f>
        <v>2995900</v>
      </c>
      <c r="L1099" s="1"/>
      <c r="M1099" s="1"/>
      <c r="N1099" s="1"/>
      <c r="O1099" s="1"/>
      <c r="P1099" s="1"/>
      <c r="Q1099" s="1"/>
      <c r="R1099" s="1"/>
      <c r="S1099" s="1"/>
      <c r="T1099" s="1"/>
      <c r="U1099" s="1"/>
      <c r="V1099" s="1"/>
      <c r="W1099" s="1"/>
      <c r="X1099" s="1"/>
      <c r="Y1099" s="1"/>
      <c r="Z1099" s="1"/>
      <c r="AA1099" s="1"/>
      <c r="AB1099" s="1"/>
      <c r="AC1099" s="1"/>
      <c r="AD1099" s="1"/>
      <c r="AE1099" s="1"/>
      <c r="AF1099" s="1"/>
      <c r="AG1099" s="1"/>
      <c r="AH1099" s="1"/>
      <c r="AI1099" s="1"/>
      <c r="AJ1099" s="1"/>
      <c r="AK1099" s="1"/>
      <c r="AL1099" s="1"/>
      <c r="AM1099" s="1"/>
      <c r="AN1099" s="1"/>
      <c r="AO1099" s="1"/>
      <c r="AP1099" s="1"/>
      <c r="AQ1099" s="1"/>
      <c r="AR1099" s="1"/>
      <c r="AS1099" s="1"/>
      <c r="AT1099" s="1"/>
      <c r="AU1099" s="1"/>
    </row>
    <row r="1100" spans="1:47" ht="20" customHeight="1">
      <c r="A1100" s="48" t="s">
        <v>1417</v>
      </c>
      <c r="B1100" s="49">
        <v>210905</v>
      </c>
      <c r="C1100" s="50" t="s">
        <v>367</v>
      </c>
      <c r="D1100" s="50" t="s">
        <v>79</v>
      </c>
      <c r="E1100" s="50" t="s">
        <v>74</v>
      </c>
      <c r="F1100" s="39">
        <f>'Source Data'!O1100</f>
        <v>1459371</v>
      </c>
      <c r="G1100" s="39">
        <f>'Source Data'!U1100</f>
        <v>1824915</v>
      </c>
      <c r="H1100" s="39">
        <f>'Source Data'!AA1100</f>
        <v>1857620</v>
      </c>
      <c r="I1100" s="39">
        <f>'Source Data'!AG1100</f>
        <v>1876324</v>
      </c>
      <c r="J1100" s="39">
        <f>'Source Data'!AM1100</f>
        <v>2021731</v>
      </c>
      <c r="K1100" s="64">
        <f>'Source Data'!AS1100</f>
        <v>1945793</v>
      </c>
      <c r="L1100" s="1"/>
      <c r="M1100" s="1"/>
      <c r="N1100" s="1"/>
      <c r="O1100" s="1"/>
      <c r="P1100" s="1"/>
      <c r="Q1100" s="1"/>
      <c r="R1100" s="1"/>
      <c r="S1100" s="1"/>
      <c r="T1100" s="1"/>
      <c r="U1100" s="1"/>
      <c r="V1100" s="1"/>
      <c r="W1100" s="1"/>
      <c r="X1100" s="1"/>
      <c r="Y1100" s="1"/>
      <c r="Z1100" s="1"/>
      <c r="AA1100" s="1"/>
      <c r="AB1100" s="1"/>
      <c r="AC1100" s="1"/>
      <c r="AD1100" s="1"/>
      <c r="AE1100" s="1"/>
      <c r="AF1100" s="1"/>
      <c r="AG1100" s="1"/>
      <c r="AH1100" s="1"/>
      <c r="AI1100" s="1"/>
      <c r="AJ1100" s="1"/>
      <c r="AK1100" s="1"/>
      <c r="AL1100" s="1"/>
      <c r="AM1100" s="1"/>
      <c r="AN1100" s="1"/>
      <c r="AO1100" s="1"/>
      <c r="AP1100" s="1"/>
      <c r="AQ1100" s="1"/>
      <c r="AR1100" s="1"/>
      <c r="AS1100" s="1"/>
      <c r="AT1100" s="1"/>
      <c r="AU1100" s="1"/>
    </row>
    <row r="1101" spans="1:47" ht="20" customHeight="1">
      <c r="A1101" s="48" t="s">
        <v>1418</v>
      </c>
      <c r="B1101" s="49">
        <v>91907</v>
      </c>
      <c r="C1101" s="50" t="s">
        <v>210</v>
      </c>
      <c r="D1101" s="50" t="s">
        <v>79</v>
      </c>
      <c r="E1101" s="50" t="s">
        <v>74</v>
      </c>
      <c r="F1101" s="39">
        <f>'Source Data'!O1101</f>
        <v>1058379</v>
      </c>
      <c r="G1101" s="39">
        <f>'Source Data'!U1101</f>
        <v>1076019</v>
      </c>
      <c r="H1101" s="39">
        <f>'Source Data'!AA1101</f>
        <v>1209215</v>
      </c>
      <c r="I1101" s="39">
        <f>'Source Data'!AG1101</f>
        <v>1270021</v>
      </c>
      <c r="J1101" s="39">
        <f>'Source Data'!AM1101</f>
        <v>1093858</v>
      </c>
      <c r="K1101" s="64">
        <f>'Source Data'!AS1101</f>
        <v>1126463</v>
      </c>
      <c r="L1101" s="1"/>
      <c r="M1101" s="1"/>
      <c r="N1101" s="1"/>
      <c r="O1101" s="1"/>
      <c r="P1101" s="1"/>
      <c r="Q1101" s="1"/>
      <c r="R1101" s="1"/>
      <c r="S1101" s="1"/>
      <c r="T1101" s="1"/>
      <c r="U1101" s="1"/>
      <c r="V1101" s="1"/>
      <c r="W1101" s="1"/>
      <c r="X1101" s="1"/>
      <c r="Y1101" s="1"/>
      <c r="Z1101" s="1"/>
      <c r="AA1101" s="1"/>
      <c r="AB1101" s="1"/>
      <c r="AC1101" s="1"/>
      <c r="AD1101" s="1"/>
      <c r="AE1101" s="1"/>
      <c r="AF1101" s="1"/>
      <c r="AG1101" s="1"/>
      <c r="AH1101" s="1"/>
      <c r="AI1101" s="1"/>
      <c r="AJ1101" s="1"/>
      <c r="AK1101" s="1"/>
      <c r="AL1101" s="1"/>
      <c r="AM1101" s="1"/>
      <c r="AN1101" s="1"/>
      <c r="AO1101" s="1"/>
      <c r="AP1101" s="1"/>
      <c r="AQ1101" s="1"/>
      <c r="AR1101" s="1"/>
      <c r="AS1101" s="1"/>
      <c r="AT1101" s="1"/>
      <c r="AU1101" s="1"/>
    </row>
    <row r="1102" spans="1:47" ht="20" customHeight="1">
      <c r="A1102" s="48" t="s">
        <v>1419</v>
      </c>
      <c r="B1102" s="49">
        <v>111903</v>
      </c>
      <c r="C1102" s="50" t="s">
        <v>690</v>
      </c>
      <c r="D1102" s="50" t="s">
        <v>79</v>
      </c>
      <c r="E1102" s="50" t="s">
        <v>74</v>
      </c>
      <c r="F1102" s="39">
        <f>'Source Data'!O1102</f>
        <v>871270</v>
      </c>
      <c r="G1102" s="39">
        <f>'Source Data'!U1102</f>
        <v>927956</v>
      </c>
      <c r="H1102" s="39">
        <f>'Source Data'!AA1102</f>
        <v>1058937</v>
      </c>
      <c r="I1102" s="39">
        <f>'Source Data'!AG1102</f>
        <v>1175685</v>
      </c>
      <c r="J1102" s="39">
        <f>'Source Data'!AM1102</f>
        <v>1305730</v>
      </c>
      <c r="K1102" s="64">
        <f>'Source Data'!AS1102</f>
        <v>1378086</v>
      </c>
      <c r="L1102" s="1"/>
      <c r="M1102" s="1"/>
      <c r="N1102" s="1"/>
      <c r="O1102" s="1"/>
      <c r="P1102" s="1"/>
      <c r="Q1102" s="1"/>
      <c r="R1102" s="1"/>
      <c r="S1102" s="1"/>
      <c r="T1102" s="1"/>
      <c r="U1102" s="1"/>
      <c r="V1102" s="1"/>
      <c r="W1102" s="1"/>
      <c r="X1102" s="1"/>
      <c r="Y1102" s="1"/>
      <c r="Z1102" s="1"/>
      <c r="AA1102" s="1"/>
      <c r="AB1102" s="1"/>
      <c r="AC1102" s="1"/>
      <c r="AD1102" s="1"/>
      <c r="AE1102" s="1"/>
      <c r="AF1102" s="1"/>
      <c r="AG1102" s="1"/>
      <c r="AH1102" s="1"/>
      <c r="AI1102" s="1"/>
      <c r="AJ1102" s="1"/>
      <c r="AK1102" s="1"/>
      <c r="AL1102" s="1"/>
      <c r="AM1102" s="1"/>
      <c r="AN1102" s="1"/>
      <c r="AO1102" s="1"/>
      <c r="AP1102" s="1"/>
      <c r="AQ1102" s="1"/>
      <c r="AR1102" s="1"/>
      <c r="AS1102" s="1"/>
      <c r="AT1102" s="1"/>
      <c r="AU1102" s="1"/>
    </row>
    <row r="1103" spans="1:47" ht="20" customHeight="1">
      <c r="A1103" s="48" t="s">
        <v>1420</v>
      </c>
      <c r="B1103" s="49">
        <v>91918</v>
      </c>
      <c r="C1103" s="50" t="s">
        <v>210</v>
      </c>
      <c r="D1103" s="50" t="s">
        <v>79</v>
      </c>
      <c r="E1103" s="50" t="s">
        <v>74</v>
      </c>
      <c r="F1103" s="39">
        <f>'Source Data'!O1103</f>
        <v>1049151</v>
      </c>
      <c r="G1103" s="39">
        <f>'Source Data'!U1103</f>
        <v>1203713</v>
      </c>
      <c r="H1103" s="39">
        <f>'Source Data'!AA1103</f>
        <v>1250656</v>
      </c>
      <c r="I1103" s="39">
        <f>'Source Data'!AG1103</f>
        <v>1410417</v>
      </c>
      <c r="J1103" s="39">
        <f>'Source Data'!AM1103</f>
        <v>1502812</v>
      </c>
      <c r="K1103" s="64">
        <f>'Source Data'!AS1103</f>
        <v>1552894</v>
      </c>
      <c r="L1103" s="1"/>
      <c r="M1103" s="1"/>
      <c r="N1103" s="1"/>
      <c r="O1103" s="1"/>
      <c r="P1103" s="1"/>
      <c r="Q1103" s="1"/>
      <c r="R1103" s="1"/>
      <c r="S1103" s="1"/>
      <c r="T1103" s="1"/>
      <c r="U1103" s="1"/>
      <c r="V1103" s="1"/>
      <c r="W1103" s="1"/>
      <c r="X1103" s="1"/>
      <c r="Y1103" s="1"/>
      <c r="Z1103" s="1"/>
      <c r="AA1103" s="1"/>
      <c r="AB1103" s="1"/>
      <c r="AC1103" s="1"/>
      <c r="AD1103" s="1"/>
      <c r="AE1103" s="1"/>
      <c r="AF1103" s="1"/>
      <c r="AG1103" s="1"/>
      <c r="AH1103" s="1"/>
      <c r="AI1103" s="1"/>
      <c r="AJ1103" s="1"/>
      <c r="AK1103" s="1"/>
      <c r="AL1103" s="1"/>
      <c r="AM1103" s="1"/>
      <c r="AN1103" s="1"/>
      <c r="AO1103" s="1"/>
      <c r="AP1103" s="1"/>
      <c r="AQ1103" s="1"/>
      <c r="AR1103" s="1"/>
      <c r="AS1103" s="1"/>
      <c r="AT1103" s="1"/>
      <c r="AU1103" s="1"/>
    </row>
    <row r="1104" spans="1:47" ht="20" customHeight="1">
      <c r="A1104" s="48" t="s">
        <v>1421</v>
      </c>
      <c r="B1104" s="49">
        <v>101921</v>
      </c>
      <c r="C1104" s="50" t="s">
        <v>76</v>
      </c>
      <c r="D1104" s="50" t="s">
        <v>79</v>
      </c>
      <c r="E1104" s="50" t="s">
        <v>74</v>
      </c>
      <c r="F1104" s="39">
        <f>'Source Data'!O1104</f>
        <v>21480823</v>
      </c>
      <c r="G1104" s="39">
        <f>'Source Data'!U1104</f>
        <v>23725599</v>
      </c>
      <c r="H1104" s="39">
        <f>'Source Data'!AA1104</f>
        <v>28209466</v>
      </c>
      <c r="I1104" s="39">
        <f>'Source Data'!AG1104</f>
        <v>29155344</v>
      </c>
      <c r="J1104" s="39">
        <f>'Source Data'!AM1104</f>
        <v>32430066</v>
      </c>
      <c r="K1104" s="64">
        <f>'Source Data'!AS1104</f>
        <v>34561130</v>
      </c>
      <c r="L1104" s="1"/>
      <c r="M1104" s="1"/>
      <c r="N1104" s="1"/>
      <c r="O1104" s="1"/>
      <c r="P1104" s="1"/>
      <c r="Q1104" s="1"/>
      <c r="R1104" s="1"/>
      <c r="S1104" s="1"/>
      <c r="T1104" s="1"/>
      <c r="U1104" s="1"/>
      <c r="V1104" s="1"/>
      <c r="W1104" s="1"/>
      <c r="X1104" s="1"/>
      <c r="Y1104" s="1"/>
      <c r="Z1104" s="1"/>
      <c r="AA1104" s="1"/>
      <c r="AB1104" s="1"/>
      <c r="AC1104" s="1"/>
      <c r="AD1104" s="1"/>
      <c r="AE1104" s="1"/>
      <c r="AF1104" s="1"/>
      <c r="AG1104" s="1"/>
      <c r="AH1104" s="1"/>
      <c r="AI1104" s="1"/>
      <c r="AJ1104" s="1"/>
      <c r="AK1104" s="1"/>
      <c r="AL1104" s="1"/>
      <c r="AM1104" s="1"/>
      <c r="AN1104" s="1"/>
      <c r="AO1104" s="1"/>
      <c r="AP1104" s="1"/>
      <c r="AQ1104" s="1"/>
      <c r="AR1104" s="1"/>
      <c r="AS1104" s="1"/>
      <c r="AT1104" s="1"/>
      <c r="AU1104" s="1"/>
    </row>
    <row r="1105" spans="1:47" ht="20" customHeight="1">
      <c r="A1105" s="48" t="s">
        <v>1422</v>
      </c>
      <c r="B1105" s="49">
        <v>71908</v>
      </c>
      <c r="C1105" s="50" t="s">
        <v>141</v>
      </c>
      <c r="D1105" s="50" t="s">
        <v>79</v>
      </c>
      <c r="E1105" s="50" t="s">
        <v>74</v>
      </c>
      <c r="F1105" s="39">
        <f>'Source Data'!O1105</f>
        <v>1452886</v>
      </c>
      <c r="G1105" s="39">
        <f>'Source Data'!U1105</f>
        <v>1551441</v>
      </c>
      <c r="H1105" s="39">
        <f>'Source Data'!AA1105</f>
        <v>1864074</v>
      </c>
      <c r="I1105" s="39">
        <f>'Source Data'!AG1105</f>
        <v>1891505</v>
      </c>
      <c r="J1105" s="39">
        <f>'Source Data'!AM1105</f>
        <v>1892562</v>
      </c>
      <c r="K1105" s="64">
        <f>'Source Data'!AS1105</f>
        <v>1859563</v>
      </c>
      <c r="L1105" s="1"/>
      <c r="M1105" s="1"/>
      <c r="N1105" s="1"/>
      <c r="O1105" s="1"/>
      <c r="P1105" s="1"/>
      <c r="Q1105" s="1"/>
      <c r="R1105" s="1"/>
      <c r="S1105" s="1"/>
      <c r="T1105" s="1"/>
      <c r="U1105" s="1"/>
      <c r="V1105" s="1"/>
      <c r="W1105" s="1"/>
      <c r="X1105" s="1"/>
      <c r="Y1105" s="1"/>
      <c r="Z1105" s="1"/>
      <c r="AA1105" s="1"/>
      <c r="AB1105" s="1"/>
      <c r="AC1105" s="1"/>
      <c r="AD1105" s="1"/>
      <c r="AE1105" s="1"/>
      <c r="AF1105" s="1"/>
      <c r="AG1105" s="1"/>
      <c r="AH1105" s="1"/>
      <c r="AI1105" s="1"/>
      <c r="AJ1105" s="1"/>
      <c r="AK1105" s="1"/>
      <c r="AL1105" s="1"/>
      <c r="AM1105" s="1"/>
      <c r="AN1105" s="1"/>
      <c r="AO1105" s="1"/>
      <c r="AP1105" s="1"/>
      <c r="AQ1105" s="1"/>
      <c r="AR1105" s="1"/>
      <c r="AS1105" s="1"/>
      <c r="AT1105" s="1"/>
      <c r="AU1105" s="1"/>
    </row>
    <row r="1106" spans="1:47" ht="20" customHeight="1">
      <c r="A1106" s="48" t="s">
        <v>1423</v>
      </c>
      <c r="B1106" s="49">
        <v>220801</v>
      </c>
      <c r="C1106" s="50" t="s">
        <v>91</v>
      </c>
      <c r="D1106" s="50" t="s">
        <v>71</v>
      </c>
      <c r="E1106" s="50" t="s">
        <v>74</v>
      </c>
      <c r="F1106" s="39">
        <f>'Source Data'!O1106</f>
        <v>469979</v>
      </c>
      <c r="G1106" s="39">
        <f>'Source Data'!U1106</f>
        <v>482119</v>
      </c>
      <c r="H1106" s="39">
        <f>'Source Data'!AA1106</f>
        <v>516272</v>
      </c>
      <c r="I1106" s="39">
        <f>'Source Data'!AG1106</f>
        <v>518496</v>
      </c>
      <c r="J1106" s="39">
        <f>'Source Data'!AM1106</f>
        <v>563808</v>
      </c>
      <c r="K1106" s="64">
        <f>'Source Data'!AS1106</f>
        <v>642818</v>
      </c>
      <c r="L1106" s="1"/>
      <c r="M1106" s="1"/>
      <c r="N1106" s="1"/>
      <c r="O1106" s="1"/>
      <c r="P1106" s="1"/>
      <c r="Q1106" s="1"/>
      <c r="R1106" s="1"/>
      <c r="S1106" s="1"/>
      <c r="T1106" s="1"/>
      <c r="U1106" s="1"/>
      <c r="V1106" s="1"/>
      <c r="W1106" s="1"/>
      <c r="X1106" s="1"/>
      <c r="Y1106" s="1"/>
      <c r="Z1106" s="1"/>
      <c r="AA1106" s="1"/>
      <c r="AB1106" s="1"/>
      <c r="AC1106" s="1"/>
      <c r="AD1106" s="1"/>
      <c r="AE1106" s="1"/>
      <c r="AF1106" s="1"/>
      <c r="AG1106" s="1"/>
      <c r="AH1106" s="1"/>
      <c r="AI1106" s="1"/>
      <c r="AJ1106" s="1"/>
      <c r="AK1106" s="1"/>
      <c r="AL1106" s="1"/>
      <c r="AM1106" s="1"/>
      <c r="AN1106" s="1"/>
      <c r="AO1106" s="1"/>
      <c r="AP1106" s="1"/>
      <c r="AQ1106" s="1"/>
      <c r="AR1106" s="1"/>
      <c r="AS1106" s="1"/>
      <c r="AT1106" s="1"/>
      <c r="AU1106" s="1"/>
    </row>
    <row r="1107" spans="1:47" ht="20" customHeight="1">
      <c r="A1107" s="48" t="s">
        <v>1424</v>
      </c>
      <c r="B1107" s="49">
        <v>221905</v>
      </c>
      <c r="C1107" s="50" t="s">
        <v>83</v>
      </c>
      <c r="D1107" s="50" t="s">
        <v>79</v>
      </c>
      <c r="E1107" s="50" t="s">
        <v>74</v>
      </c>
      <c r="F1107" s="39">
        <f>'Source Data'!O1107</f>
        <v>400543</v>
      </c>
      <c r="G1107" s="39">
        <f>'Source Data'!U1107</f>
        <v>449003</v>
      </c>
      <c r="H1107" s="39">
        <f>'Source Data'!AA1107</f>
        <v>433880</v>
      </c>
      <c r="I1107" s="39">
        <f>'Source Data'!AG1107</f>
        <v>491598</v>
      </c>
      <c r="J1107" s="39">
        <f>'Source Data'!AM1107</f>
        <v>491510</v>
      </c>
      <c r="K1107" s="64">
        <f>'Source Data'!AS1107</f>
        <v>482676</v>
      </c>
      <c r="L1107" s="1"/>
      <c r="M1107" s="1"/>
      <c r="N1107" s="1"/>
      <c r="O1107" s="1"/>
      <c r="P1107" s="1"/>
      <c r="Q1107" s="1"/>
      <c r="R1107" s="1"/>
      <c r="S1107" s="1"/>
      <c r="T1107" s="1"/>
      <c r="U1107" s="1"/>
      <c r="V1107" s="1"/>
      <c r="W1107" s="1"/>
      <c r="X1107" s="1"/>
      <c r="Y1107" s="1"/>
      <c r="Z1107" s="1"/>
      <c r="AA1107" s="1"/>
      <c r="AB1107" s="1"/>
      <c r="AC1107" s="1"/>
      <c r="AD1107" s="1"/>
      <c r="AE1107" s="1"/>
      <c r="AF1107" s="1"/>
      <c r="AG1107" s="1"/>
      <c r="AH1107" s="1"/>
      <c r="AI1107" s="1"/>
      <c r="AJ1107" s="1"/>
      <c r="AK1107" s="1"/>
      <c r="AL1107" s="1"/>
      <c r="AM1107" s="1"/>
      <c r="AN1107" s="1"/>
      <c r="AO1107" s="1"/>
      <c r="AP1107" s="1"/>
      <c r="AQ1107" s="1"/>
      <c r="AR1107" s="1"/>
      <c r="AS1107" s="1"/>
      <c r="AT1107" s="1"/>
      <c r="AU1107" s="1"/>
    </row>
    <row r="1108" spans="1:47" ht="20" customHeight="1">
      <c r="A1108" s="48" t="s">
        <v>1425</v>
      </c>
      <c r="B1108" s="49">
        <v>74912</v>
      </c>
      <c r="C1108" s="50" t="s">
        <v>256</v>
      </c>
      <c r="D1108" s="50" t="s">
        <v>79</v>
      </c>
      <c r="E1108" s="50" t="s">
        <v>74</v>
      </c>
      <c r="F1108" s="39">
        <f>'Source Data'!O1108</f>
        <v>926043</v>
      </c>
      <c r="G1108" s="39">
        <f>'Source Data'!U1108</f>
        <v>997727</v>
      </c>
      <c r="H1108" s="39">
        <f>'Source Data'!AA1108</f>
        <v>1097963</v>
      </c>
      <c r="I1108" s="39">
        <f>'Source Data'!AG1108</f>
        <v>1197634</v>
      </c>
      <c r="J1108" s="39">
        <f>'Source Data'!AM1108</f>
        <v>1314567</v>
      </c>
      <c r="K1108" s="64">
        <f>'Source Data'!AS1108</f>
        <v>1361200</v>
      </c>
      <c r="L1108" s="1"/>
      <c r="M1108" s="1"/>
      <c r="N1108" s="1"/>
      <c r="O1108" s="1"/>
      <c r="P1108" s="1"/>
      <c r="Q1108" s="1"/>
      <c r="R1108" s="1"/>
      <c r="S1108" s="1"/>
      <c r="T1108" s="1"/>
      <c r="U1108" s="1"/>
      <c r="V1108" s="1"/>
      <c r="W1108" s="1"/>
      <c r="X1108" s="1"/>
      <c r="Y1108" s="1"/>
      <c r="Z1108" s="1"/>
      <c r="AA1108" s="1"/>
      <c r="AB1108" s="1"/>
      <c r="AC1108" s="1"/>
      <c r="AD1108" s="1"/>
      <c r="AE1108" s="1"/>
      <c r="AF1108" s="1"/>
      <c r="AG1108" s="1"/>
      <c r="AH1108" s="1"/>
      <c r="AI1108" s="1"/>
      <c r="AJ1108" s="1"/>
      <c r="AK1108" s="1"/>
      <c r="AL1108" s="1"/>
      <c r="AM1108" s="1"/>
      <c r="AN1108" s="1"/>
      <c r="AO1108" s="1"/>
      <c r="AP1108" s="1"/>
      <c r="AQ1108" s="1"/>
      <c r="AR1108" s="1"/>
      <c r="AS1108" s="1"/>
      <c r="AT1108" s="1"/>
      <c r="AU1108" s="1"/>
    </row>
    <row r="1109" spans="1:47" ht="20" customHeight="1">
      <c r="A1109" s="48" t="s">
        <v>1426</v>
      </c>
      <c r="B1109" s="49">
        <v>107907</v>
      </c>
      <c r="C1109" s="50" t="s">
        <v>163</v>
      </c>
      <c r="D1109" s="50" t="s">
        <v>79</v>
      </c>
      <c r="E1109" s="50" t="s">
        <v>74</v>
      </c>
      <c r="F1109" s="39">
        <f>'Source Data'!O1109</f>
        <v>317262</v>
      </c>
      <c r="G1109" s="39">
        <f>'Source Data'!U1109</f>
        <v>336307</v>
      </c>
      <c r="H1109" s="39">
        <f>'Source Data'!AA1109</f>
        <v>375540</v>
      </c>
      <c r="I1109" s="39">
        <f>'Source Data'!AG1109</f>
        <v>412259</v>
      </c>
      <c r="J1109" s="39">
        <f>'Source Data'!AM1109</f>
        <v>454934</v>
      </c>
      <c r="K1109" s="64">
        <f>'Source Data'!AS1109</f>
        <v>441317</v>
      </c>
      <c r="L1109" s="1"/>
      <c r="M1109" s="1"/>
      <c r="N1109" s="1"/>
      <c r="O1109" s="1"/>
      <c r="P1109" s="1"/>
      <c r="Q1109" s="1"/>
      <c r="R1109" s="1"/>
      <c r="S1109" s="1"/>
      <c r="T1109" s="1"/>
      <c r="U1109" s="1"/>
      <c r="V1109" s="1"/>
      <c r="W1109" s="1"/>
      <c r="X1109" s="1"/>
      <c r="Y1109" s="1"/>
      <c r="Z1109" s="1"/>
      <c r="AA1109" s="1"/>
      <c r="AB1109" s="1"/>
      <c r="AC1109" s="1"/>
      <c r="AD1109" s="1"/>
      <c r="AE1109" s="1"/>
      <c r="AF1109" s="1"/>
      <c r="AG1109" s="1"/>
      <c r="AH1109" s="1"/>
      <c r="AI1109" s="1"/>
      <c r="AJ1109" s="1"/>
      <c r="AK1109" s="1"/>
      <c r="AL1109" s="1"/>
      <c r="AM1109" s="1"/>
      <c r="AN1109" s="1"/>
      <c r="AO1109" s="1"/>
      <c r="AP1109" s="1"/>
      <c r="AQ1109" s="1"/>
      <c r="AR1109" s="1"/>
      <c r="AS1109" s="1"/>
      <c r="AT1109" s="1"/>
      <c r="AU1109" s="1"/>
    </row>
    <row r="1110" spans="1:47" ht="20" customHeight="1">
      <c r="A1110" s="48" t="s">
        <v>1427</v>
      </c>
      <c r="B1110" s="49">
        <v>57813</v>
      </c>
      <c r="C1110" s="50" t="s">
        <v>70</v>
      </c>
      <c r="D1110" s="50" t="s">
        <v>71</v>
      </c>
      <c r="E1110" s="50" t="s">
        <v>74</v>
      </c>
      <c r="F1110" s="39">
        <f>'Source Data'!O1110</f>
        <v>3387938</v>
      </c>
      <c r="G1110" s="39">
        <f>'Source Data'!U1110</f>
        <v>3890735</v>
      </c>
      <c r="H1110" s="39">
        <f>'Source Data'!AA1110</f>
        <v>5083839</v>
      </c>
      <c r="I1110" s="39">
        <f>'Source Data'!AG1110</f>
        <v>6148212</v>
      </c>
      <c r="J1110" s="39">
        <f>'Source Data'!AM1110</f>
        <v>8435265</v>
      </c>
      <c r="K1110" s="64">
        <f>'Source Data'!AS1110</f>
        <v>9066014</v>
      </c>
      <c r="L1110" s="1"/>
      <c r="M1110" s="1"/>
      <c r="N1110" s="1"/>
      <c r="O1110" s="1"/>
      <c r="P1110" s="1"/>
      <c r="Q1110" s="1"/>
      <c r="R1110" s="1"/>
      <c r="S1110" s="1"/>
      <c r="T1110" s="1"/>
      <c r="U1110" s="1"/>
      <c r="V1110" s="1"/>
      <c r="W1110" s="1"/>
      <c r="X1110" s="1"/>
      <c r="Y1110" s="1"/>
      <c r="Z1110" s="1"/>
      <c r="AA1110" s="1"/>
      <c r="AB1110" s="1"/>
      <c r="AC1110" s="1"/>
      <c r="AD1110" s="1"/>
      <c r="AE1110" s="1"/>
      <c r="AF1110" s="1"/>
      <c r="AG1110" s="1"/>
      <c r="AH1110" s="1"/>
      <c r="AI1110" s="1"/>
      <c r="AJ1110" s="1"/>
      <c r="AK1110" s="1"/>
      <c r="AL1110" s="1"/>
      <c r="AM1110" s="1"/>
      <c r="AN1110" s="1"/>
      <c r="AO1110" s="1"/>
      <c r="AP1110" s="1"/>
      <c r="AQ1110" s="1"/>
      <c r="AR1110" s="1"/>
      <c r="AS1110" s="1"/>
      <c r="AT1110" s="1"/>
      <c r="AU1110" s="1"/>
    </row>
    <row r="1111" spans="1:47" ht="20" customHeight="1">
      <c r="A1111" s="48" t="s">
        <v>1428</v>
      </c>
      <c r="B1111" s="49">
        <v>46802</v>
      </c>
      <c r="C1111" s="50" t="s">
        <v>432</v>
      </c>
      <c r="D1111" s="50" t="s">
        <v>71</v>
      </c>
      <c r="E1111" s="50" t="s">
        <v>74</v>
      </c>
      <c r="F1111" s="39">
        <f>'Source Data'!O1111</f>
        <v>860484</v>
      </c>
      <c r="G1111" s="39">
        <f>'Source Data'!U1111</f>
        <v>851372</v>
      </c>
      <c r="H1111" s="39">
        <f>'Source Data'!AA1111</f>
        <v>864242</v>
      </c>
      <c r="I1111" s="39">
        <f>'Source Data'!AG1111</f>
        <v>967743</v>
      </c>
      <c r="J1111" s="39">
        <f>'Source Data'!AM1111</f>
        <v>943547</v>
      </c>
      <c r="K1111" s="64">
        <f>'Source Data'!AS1111</f>
        <v>856660</v>
      </c>
      <c r="L1111" s="1"/>
      <c r="M1111" s="1"/>
      <c r="N1111" s="1"/>
      <c r="O1111" s="1"/>
      <c r="P1111" s="1"/>
      <c r="Q1111" s="1"/>
      <c r="R1111" s="1"/>
      <c r="S1111" s="1"/>
      <c r="T1111" s="1"/>
      <c r="U1111" s="1"/>
      <c r="V1111" s="1"/>
      <c r="W1111" s="1"/>
      <c r="X1111" s="1"/>
      <c r="Y1111" s="1"/>
      <c r="Z1111" s="1"/>
      <c r="AA1111" s="1"/>
      <c r="AB1111" s="1"/>
      <c r="AC1111" s="1"/>
      <c r="AD1111" s="1"/>
      <c r="AE1111" s="1"/>
      <c r="AF1111" s="1"/>
      <c r="AG1111" s="1"/>
      <c r="AH1111" s="1"/>
      <c r="AI1111" s="1"/>
      <c r="AJ1111" s="1"/>
      <c r="AK1111" s="1"/>
      <c r="AL1111" s="1"/>
      <c r="AM1111" s="1"/>
      <c r="AN1111" s="1"/>
      <c r="AO1111" s="1"/>
      <c r="AP1111" s="1"/>
      <c r="AQ1111" s="1"/>
      <c r="AR1111" s="1"/>
      <c r="AS1111" s="1"/>
      <c r="AT1111" s="1"/>
      <c r="AU1111" s="1"/>
    </row>
    <row r="1112" spans="1:47" ht="20" customHeight="1">
      <c r="A1112" s="48" t="s">
        <v>1429</v>
      </c>
      <c r="B1112" s="49">
        <v>228903</v>
      </c>
      <c r="C1112" s="50" t="s">
        <v>145</v>
      </c>
      <c r="D1112" s="50" t="s">
        <v>79</v>
      </c>
      <c r="E1112" s="50" t="s">
        <v>74</v>
      </c>
      <c r="F1112" s="39">
        <f>'Source Data'!O1112</f>
        <v>1912259</v>
      </c>
      <c r="G1112" s="39">
        <f>'Source Data'!U1112</f>
        <v>2063951</v>
      </c>
      <c r="H1112" s="39">
        <f>'Source Data'!AA1112</f>
        <v>2515737</v>
      </c>
      <c r="I1112" s="39">
        <f>'Source Data'!AG1112</f>
        <v>2761596</v>
      </c>
      <c r="J1112" s="39">
        <f>'Source Data'!AM1112</f>
        <v>2706834</v>
      </c>
      <c r="K1112" s="64">
        <f>'Source Data'!AS1112</f>
        <v>2683692</v>
      </c>
      <c r="L1112" s="1"/>
      <c r="M1112" s="1"/>
      <c r="N1112" s="1"/>
      <c r="O1112" s="1"/>
      <c r="P1112" s="1"/>
      <c r="Q1112" s="1"/>
      <c r="R1112" s="1"/>
      <c r="S1112" s="1"/>
      <c r="T1112" s="1"/>
      <c r="U1112" s="1"/>
      <c r="V1112" s="1"/>
      <c r="W1112" s="1"/>
      <c r="X1112" s="1"/>
      <c r="Y1112" s="1"/>
      <c r="Z1112" s="1"/>
      <c r="AA1112" s="1"/>
      <c r="AB1112" s="1"/>
      <c r="AC1112" s="1"/>
      <c r="AD1112" s="1"/>
      <c r="AE1112" s="1"/>
      <c r="AF1112" s="1"/>
      <c r="AG1112" s="1"/>
      <c r="AH1112" s="1"/>
      <c r="AI1112" s="1"/>
      <c r="AJ1112" s="1"/>
      <c r="AK1112" s="1"/>
      <c r="AL1112" s="1"/>
      <c r="AM1112" s="1"/>
      <c r="AN1112" s="1"/>
      <c r="AO1112" s="1"/>
      <c r="AP1112" s="1"/>
      <c r="AQ1112" s="1"/>
      <c r="AR1112" s="1"/>
      <c r="AS1112" s="1"/>
      <c r="AT1112" s="1"/>
      <c r="AU1112" s="1"/>
    </row>
    <row r="1113" spans="1:47" ht="20" customHeight="1">
      <c r="A1113" s="48" t="s">
        <v>1430</v>
      </c>
      <c r="B1113" s="49">
        <v>240801</v>
      </c>
      <c r="C1113" s="50" t="s">
        <v>903</v>
      </c>
      <c r="D1113" s="50" t="s">
        <v>71</v>
      </c>
      <c r="E1113" s="50" t="s">
        <v>74</v>
      </c>
      <c r="F1113" s="39">
        <f>'Source Data'!O1113</f>
        <v>726143</v>
      </c>
      <c r="G1113" s="39">
        <f>'Source Data'!U1113</f>
        <v>659601</v>
      </c>
      <c r="H1113" s="39">
        <f>'Source Data'!AA1113</f>
        <v>734873</v>
      </c>
      <c r="I1113" s="39">
        <f>'Source Data'!AG1113</f>
        <v>593650</v>
      </c>
      <c r="J1113" s="39">
        <f>'Source Data'!AM1113</f>
        <v>680790</v>
      </c>
      <c r="K1113" s="64">
        <f>'Source Data'!AS1113</f>
        <v>800095</v>
      </c>
      <c r="L1113" s="1"/>
      <c r="M1113" s="1"/>
      <c r="N1113" s="1"/>
      <c r="O1113" s="1"/>
      <c r="P1113" s="1"/>
      <c r="Q1113" s="1"/>
      <c r="R1113" s="1"/>
      <c r="S1113" s="1"/>
      <c r="T1113" s="1"/>
      <c r="U1113" s="1"/>
      <c r="V1113" s="1"/>
      <c r="W1113" s="1"/>
      <c r="X1113" s="1"/>
      <c r="Y1113" s="1"/>
      <c r="Z1113" s="1"/>
      <c r="AA1113" s="1"/>
      <c r="AB1113" s="1"/>
      <c r="AC1113" s="1"/>
      <c r="AD1113" s="1"/>
      <c r="AE1113" s="1"/>
      <c r="AF1113" s="1"/>
      <c r="AG1113" s="1"/>
      <c r="AH1113" s="1"/>
      <c r="AI1113" s="1"/>
      <c r="AJ1113" s="1"/>
      <c r="AK1113" s="1"/>
      <c r="AL1113" s="1"/>
      <c r="AM1113" s="1"/>
      <c r="AN1113" s="1"/>
      <c r="AO1113" s="1"/>
      <c r="AP1113" s="1"/>
      <c r="AQ1113" s="1"/>
      <c r="AR1113" s="1"/>
      <c r="AS1113" s="1"/>
      <c r="AT1113" s="1"/>
      <c r="AU1113" s="1"/>
    </row>
    <row r="1114" spans="1:47" ht="20" customHeight="1">
      <c r="A1114" s="48" t="s">
        <v>1431</v>
      </c>
      <c r="B1114" s="49">
        <v>152803</v>
      </c>
      <c r="C1114" s="50" t="s">
        <v>221</v>
      </c>
      <c r="D1114" s="50" t="s">
        <v>71</v>
      </c>
      <c r="E1114" s="50" t="s">
        <v>74</v>
      </c>
      <c r="F1114" s="39">
        <f>'Source Data'!O1114</f>
        <v>359206</v>
      </c>
      <c r="G1114" s="39">
        <f>'Source Data'!U1114</f>
        <v>348425</v>
      </c>
      <c r="H1114" s="39">
        <f>'Source Data'!AA1114</f>
        <v>322194</v>
      </c>
      <c r="I1114" s="39">
        <f>'Source Data'!AG1114</f>
        <v>258507</v>
      </c>
      <c r="J1114" s="39">
        <f>'Source Data'!AM1114</f>
        <v>230356</v>
      </c>
      <c r="K1114" s="64">
        <f>'Source Data'!AS1114</f>
        <v>278912</v>
      </c>
      <c r="L1114" s="1"/>
      <c r="M1114" s="1"/>
      <c r="N1114" s="1"/>
      <c r="O1114" s="1"/>
      <c r="P1114" s="1"/>
      <c r="Q1114" s="1"/>
      <c r="R1114" s="1"/>
      <c r="S1114" s="1"/>
      <c r="T1114" s="1"/>
      <c r="U1114" s="1"/>
      <c r="V1114" s="1"/>
      <c r="W1114" s="1"/>
      <c r="X1114" s="1"/>
      <c r="Y1114" s="1"/>
      <c r="Z1114" s="1"/>
      <c r="AA1114" s="1"/>
      <c r="AB1114" s="1"/>
      <c r="AC1114" s="1"/>
      <c r="AD1114" s="1"/>
      <c r="AE1114" s="1"/>
      <c r="AF1114" s="1"/>
      <c r="AG1114" s="1"/>
      <c r="AH1114" s="1"/>
      <c r="AI1114" s="1"/>
      <c r="AJ1114" s="1"/>
      <c r="AK1114" s="1"/>
      <c r="AL1114" s="1"/>
      <c r="AM1114" s="1"/>
      <c r="AN1114" s="1"/>
      <c r="AO1114" s="1"/>
      <c r="AP1114" s="1"/>
      <c r="AQ1114" s="1"/>
      <c r="AR1114" s="1"/>
      <c r="AS1114" s="1"/>
      <c r="AT1114" s="1"/>
      <c r="AU1114" s="1"/>
    </row>
    <row r="1115" spans="1:47" ht="20" customHeight="1">
      <c r="A1115" s="48" t="s">
        <v>1432</v>
      </c>
      <c r="B1115" s="49">
        <v>108804</v>
      </c>
      <c r="C1115" s="50" t="s">
        <v>291</v>
      </c>
      <c r="D1115" s="50" t="s">
        <v>71</v>
      </c>
      <c r="E1115" s="50" t="s">
        <v>74</v>
      </c>
      <c r="F1115" s="39">
        <f>'Source Data'!O1115</f>
        <v>751577</v>
      </c>
      <c r="G1115" s="39">
        <f>'Source Data'!U1115</f>
        <v>814689</v>
      </c>
      <c r="H1115" s="39">
        <f>'Source Data'!AA1115</f>
        <v>920603</v>
      </c>
      <c r="I1115" s="39">
        <f>'Source Data'!AG1115</f>
        <v>956428</v>
      </c>
      <c r="J1115" s="39">
        <f>'Source Data'!AM1115</f>
        <v>840379</v>
      </c>
      <c r="K1115" s="64">
        <f>'Source Data'!AS1115</f>
        <v>1031410</v>
      </c>
      <c r="L1115" s="1"/>
      <c r="M1115" s="1"/>
      <c r="N1115" s="1"/>
      <c r="O1115" s="1"/>
      <c r="P1115" s="1"/>
      <c r="Q1115" s="1"/>
      <c r="R1115" s="1"/>
      <c r="S1115" s="1"/>
      <c r="T1115" s="1"/>
      <c r="U1115" s="1"/>
      <c r="V1115" s="1"/>
      <c r="W1115" s="1"/>
      <c r="X1115" s="1"/>
      <c r="Y1115" s="1"/>
      <c r="Z1115" s="1"/>
      <c r="AA1115" s="1"/>
      <c r="AB1115" s="1"/>
      <c r="AC1115" s="1"/>
      <c r="AD1115" s="1"/>
      <c r="AE1115" s="1"/>
      <c r="AF1115" s="1"/>
      <c r="AG1115" s="1"/>
      <c r="AH1115" s="1"/>
      <c r="AI1115" s="1"/>
      <c r="AJ1115" s="1"/>
      <c r="AK1115" s="1"/>
      <c r="AL1115" s="1"/>
      <c r="AM1115" s="1"/>
      <c r="AN1115" s="1"/>
      <c r="AO1115" s="1"/>
      <c r="AP1115" s="1"/>
      <c r="AQ1115" s="1"/>
      <c r="AR1115" s="1"/>
      <c r="AS1115" s="1"/>
      <c r="AT1115" s="1"/>
      <c r="AU1115" s="1"/>
    </row>
    <row r="1116" spans="1:47" ht="20" customHeight="1">
      <c r="A1116" s="48" t="s">
        <v>1433</v>
      </c>
      <c r="B1116" s="49">
        <v>71803</v>
      </c>
      <c r="C1116" s="50" t="s">
        <v>141</v>
      </c>
      <c r="D1116" s="50" t="s">
        <v>71</v>
      </c>
      <c r="E1116" s="50" t="s">
        <v>74</v>
      </c>
      <c r="F1116" s="39">
        <f>'Source Data'!O1116</f>
        <v>470149</v>
      </c>
      <c r="G1116" s="39">
        <f>'Source Data'!U1116</f>
        <v>465511</v>
      </c>
      <c r="H1116" s="39">
        <f>'Source Data'!AA1116</f>
        <v>494956</v>
      </c>
      <c r="I1116" s="39">
        <f>'Source Data'!AG1116</f>
        <v>527019</v>
      </c>
      <c r="J1116" s="39">
        <f>'Source Data'!AM1116</f>
        <v>496118</v>
      </c>
      <c r="K1116" s="64">
        <f>'Source Data'!AS1116</f>
        <v>680829</v>
      </c>
      <c r="L1116" s="1"/>
      <c r="M1116" s="1"/>
      <c r="N1116" s="1"/>
      <c r="O1116" s="1"/>
      <c r="P1116" s="1"/>
      <c r="Q1116" s="1"/>
      <c r="R1116" s="1"/>
      <c r="S1116" s="1"/>
      <c r="T1116" s="1"/>
      <c r="U1116" s="1"/>
      <c r="V1116" s="1"/>
      <c r="W1116" s="1"/>
      <c r="X1116" s="1"/>
      <c r="Y1116" s="1"/>
      <c r="Z1116" s="1"/>
      <c r="AA1116" s="1"/>
      <c r="AB1116" s="1"/>
      <c r="AC1116" s="1"/>
      <c r="AD1116" s="1"/>
      <c r="AE1116" s="1"/>
      <c r="AF1116" s="1"/>
      <c r="AG1116" s="1"/>
      <c r="AH1116" s="1"/>
      <c r="AI1116" s="1"/>
      <c r="AJ1116" s="1"/>
      <c r="AK1116" s="1"/>
      <c r="AL1116" s="1"/>
      <c r="AM1116" s="1"/>
      <c r="AN1116" s="1"/>
      <c r="AO1116" s="1"/>
      <c r="AP1116" s="1"/>
      <c r="AQ1116" s="1"/>
      <c r="AR1116" s="1"/>
      <c r="AS1116" s="1"/>
      <c r="AT1116" s="1"/>
      <c r="AU1116" s="1"/>
    </row>
    <row r="1117" spans="1:47" ht="20" customHeight="1">
      <c r="A1117" s="48" t="s">
        <v>1434</v>
      </c>
      <c r="B1117" s="49">
        <v>61805</v>
      </c>
      <c r="C1117" s="50" t="s">
        <v>152</v>
      </c>
      <c r="D1117" s="50" t="s">
        <v>71</v>
      </c>
      <c r="E1117" s="50" t="s">
        <v>74</v>
      </c>
      <c r="F1117" s="39">
        <f>'Source Data'!O1117</f>
        <v>444682</v>
      </c>
      <c r="G1117" s="39">
        <f>'Source Data'!U1117</f>
        <v>581364</v>
      </c>
      <c r="H1117" s="39">
        <f>'Source Data'!AA1117</f>
        <v>563067</v>
      </c>
      <c r="I1117" s="39">
        <f>'Source Data'!AG1117</f>
        <v>598773</v>
      </c>
      <c r="J1117" s="39">
        <f>'Source Data'!AM1117</f>
        <v>625577</v>
      </c>
      <c r="K1117" s="64">
        <f>'Source Data'!AS1117</f>
        <v>635936</v>
      </c>
      <c r="L1117" s="1"/>
      <c r="M1117" s="1"/>
      <c r="N1117" s="1"/>
      <c r="O1117" s="1"/>
      <c r="P1117" s="1"/>
      <c r="Q1117" s="1"/>
      <c r="R1117" s="1"/>
      <c r="S1117" s="1"/>
      <c r="T1117" s="1"/>
      <c r="U1117" s="1"/>
      <c r="V1117" s="1"/>
      <c r="W1117" s="1"/>
      <c r="X1117" s="1"/>
      <c r="Y1117" s="1"/>
      <c r="Z1117" s="1"/>
      <c r="AA1117" s="1"/>
      <c r="AB1117" s="1"/>
      <c r="AC1117" s="1"/>
      <c r="AD1117" s="1"/>
      <c r="AE1117" s="1"/>
      <c r="AF1117" s="1"/>
      <c r="AG1117" s="1"/>
      <c r="AH1117" s="1"/>
      <c r="AI1117" s="1"/>
      <c r="AJ1117" s="1"/>
      <c r="AK1117" s="1"/>
      <c r="AL1117" s="1"/>
      <c r="AM1117" s="1"/>
      <c r="AN1117" s="1"/>
      <c r="AO1117" s="1"/>
      <c r="AP1117" s="1"/>
      <c r="AQ1117" s="1"/>
      <c r="AR1117" s="1"/>
      <c r="AS1117" s="1"/>
      <c r="AT1117" s="1"/>
      <c r="AU1117" s="1"/>
    </row>
    <row r="1118" spans="1:47" ht="20" customHeight="1">
      <c r="A1118" s="48" t="s">
        <v>1435</v>
      </c>
      <c r="B1118" s="49">
        <v>212904</v>
      </c>
      <c r="C1118" s="50" t="s">
        <v>157</v>
      </c>
      <c r="D1118" s="50" t="s">
        <v>79</v>
      </c>
      <c r="E1118" s="50" t="s">
        <v>74</v>
      </c>
      <c r="F1118" s="39">
        <f>'Source Data'!O1118</f>
        <v>1549871</v>
      </c>
      <c r="G1118" s="39">
        <f>'Source Data'!U1118</f>
        <v>1545035</v>
      </c>
      <c r="H1118" s="39">
        <f>'Source Data'!AA1118</f>
        <v>1726880</v>
      </c>
      <c r="I1118" s="39">
        <f>'Source Data'!AG1118</f>
        <v>1806832</v>
      </c>
      <c r="J1118" s="39">
        <f>'Source Data'!AM1118</f>
        <v>1896795</v>
      </c>
      <c r="K1118" s="64">
        <f>'Source Data'!AS1118</f>
        <v>2113357</v>
      </c>
      <c r="L1118" s="1"/>
      <c r="M1118" s="1"/>
      <c r="N1118" s="1"/>
      <c r="O1118" s="1"/>
      <c r="P1118" s="1"/>
      <c r="Q1118" s="1"/>
      <c r="R1118" s="1"/>
      <c r="S1118" s="1"/>
      <c r="T1118" s="1"/>
      <c r="U1118" s="1"/>
      <c r="V1118" s="1"/>
      <c r="W1118" s="1"/>
      <c r="X1118" s="1"/>
      <c r="Y1118" s="1"/>
      <c r="Z1118" s="1"/>
      <c r="AA1118" s="1"/>
      <c r="AB1118" s="1"/>
      <c r="AC1118" s="1"/>
      <c r="AD1118" s="1"/>
      <c r="AE1118" s="1"/>
      <c r="AF1118" s="1"/>
      <c r="AG1118" s="1"/>
      <c r="AH1118" s="1"/>
      <c r="AI1118" s="1"/>
      <c r="AJ1118" s="1"/>
      <c r="AK1118" s="1"/>
      <c r="AL1118" s="1"/>
      <c r="AM1118" s="1"/>
      <c r="AN1118" s="1"/>
      <c r="AO1118" s="1"/>
      <c r="AP1118" s="1"/>
      <c r="AQ1118" s="1"/>
      <c r="AR1118" s="1"/>
      <c r="AS1118" s="1"/>
      <c r="AT1118" s="1"/>
      <c r="AU1118" s="1"/>
    </row>
    <row r="1119" spans="1:47" ht="20" customHeight="1">
      <c r="A1119" s="48" t="s">
        <v>1436</v>
      </c>
      <c r="B1119" s="49">
        <v>14910</v>
      </c>
      <c r="C1119" s="50" t="s">
        <v>86</v>
      </c>
      <c r="D1119" s="50" t="s">
        <v>79</v>
      </c>
      <c r="E1119" s="50" t="s">
        <v>74</v>
      </c>
      <c r="F1119" s="39">
        <f>'Source Data'!O1119</f>
        <v>2098784</v>
      </c>
      <c r="G1119" s="39">
        <f>'Source Data'!U1119</f>
        <v>2302574</v>
      </c>
      <c r="H1119" s="39">
        <f>'Source Data'!AA1119</f>
        <v>2628035</v>
      </c>
      <c r="I1119" s="39">
        <f>'Source Data'!AG1119</f>
        <v>2759536</v>
      </c>
      <c r="J1119" s="39">
        <f>'Source Data'!AM1119</f>
        <v>2937067</v>
      </c>
      <c r="K1119" s="64">
        <f>'Source Data'!AS1119</f>
        <v>3031207</v>
      </c>
      <c r="L1119" s="1"/>
      <c r="M1119" s="1"/>
      <c r="N1119" s="1"/>
      <c r="O1119" s="1"/>
      <c r="P1119" s="1"/>
      <c r="Q1119" s="1"/>
      <c r="R1119" s="1"/>
      <c r="S1119" s="1"/>
      <c r="T1119" s="1"/>
      <c r="U1119" s="1"/>
      <c r="V1119" s="1"/>
      <c r="W1119" s="1"/>
      <c r="X1119" s="1"/>
      <c r="Y1119" s="1"/>
      <c r="Z1119" s="1"/>
      <c r="AA1119" s="1"/>
      <c r="AB1119" s="1"/>
      <c r="AC1119" s="1"/>
      <c r="AD1119" s="1"/>
      <c r="AE1119" s="1"/>
      <c r="AF1119" s="1"/>
      <c r="AG1119" s="1"/>
      <c r="AH1119" s="1"/>
      <c r="AI1119" s="1"/>
      <c r="AJ1119" s="1"/>
      <c r="AK1119" s="1"/>
      <c r="AL1119" s="1"/>
      <c r="AM1119" s="1"/>
      <c r="AN1119" s="1"/>
      <c r="AO1119" s="1"/>
      <c r="AP1119" s="1"/>
      <c r="AQ1119" s="1"/>
      <c r="AR1119" s="1"/>
      <c r="AS1119" s="1"/>
      <c r="AT1119" s="1"/>
      <c r="AU1119" s="1"/>
    </row>
    <row r="1120" spans="1:47" ht="20" customHeight="1">
      <c r="A1120" s="48" t="s">
        <v>1437</v>
      </c>
      <c r="B1120" s="49">
        <v>219903</v>
      </c>
      <c r="C1120" s="50" t="s">
        <v>726</v>
      </c>
      <c r="D1120" s="50" t="s">
        <v>79</v>
      </c>
      <c r="E1120" s="50" t="s">
        <v>74</v>
      </c>
      <c r="F1120" s="39">
        <f>'Source Data'!O1120</f>
        <v>1504433</v>
      </c>
      <c r="G1120" s="39">
        <f>'Source Data'!U1120</f>
        <v>1597561</v>
      </c>
      <c r="H1120" s="39">
        <f>'Source Data'!AA1120</f>
        <v>1928887</v>
      </c>
      <c r="I1120" s="39">
        <f>'Source Data'!AG1120</f>
        <v>1836985</v>
      </c>
      <c r="J1120" s="39">
        <f>'Source Data'!AM1120</f>
        <v>2726658</v>
      </c>
      <c r="K1120" s="64">
        <f>'Source Data'!AS1120</f>
        <v>2672125</v>
      </c>
      <c r="L1120" s="1"/>
      <c r="M1120" s="1"/>
      <c r="N1120" s="1"/>
      <c r="O1120" s="1"/>
      <c r="P1120" s="1"/>
      <c r="Q1120" s="1"/>
      <c r="R1120" s="1"/>
      <c r="S1120" s="1"/>
      <c r="T1120" s="1"/>
      <c r="U1120" s="1"/>
      <c r="V1120" s="1"/>
      <c r="W1120" s="1"/>
      <c r="X1120" s="1"/>
      <c r="Y1120" s="1"/>
      <c r="Z1120" s="1"/>
      <c r="AA1120" s="1"/>
      <c r="AB1120" s="1"/>
      <c r="AC1120" s="1"/>
      <c r="AD1120" s="1"/>
      <c r="AE1120" s="1"/>
      <c r="AF1120" s="1"/>
      <c r="AG1120" s="1"/>
      <c r="AH1120" s="1"/>
      <c r="AI1120" s="1"/>
      <c r="AJ1120" s="1"/>
      <c r="AK1120" s="1"/>
      <c r="AL1120" s="1"/>
      <c r="AM1120" s="1"/>
      <c r="AN1120" s="1"/>
      <c r="AO1120" s="1"/>
      <c r="AP1120" s="1"/>
      <c r="AQ1120" s="1"/>
      <c r="AR1120" s="1"/>
      <c r="AS1120" s="1"/>
      <c r="AT1120" s="1"/>
      <c r="AU1120" s="1"/>
    </row>
    <row r="1121" spans="1:47" ht="20" customHeight="1">
      <c r="A1121" s="48" t="s">
        <v>1438</v>
      </c>
      <c r="B1121" s="49">
        <v>178912</v>
      </c>
      <c r="C1121" s="50" t="s">
        <v>97</v>
      </c>
      <c r="D1121" s="50" t="s">
        <v>79</v>
      </c>
      <c r="E1121" s="50" t="s">
        <v>74</v>
      </c>
      <c r="F1121" s="39">
        <f>'Source Data'!O1121</f>
        <v>5507888</v>
      </c>
      <c r="G1121" s="39">
        <f>'Source Data'!U1121</f>
        <v>5593320</v>
      </c>
      <c r="H1121" s="39">
        <f>'Source Data'!AA1121</f>
        <v>6534537</v>
      </c>
      <c r="I1121" s="39">
        <f>'Source Data'!AG1121</f>
        <v>7384355</v>
      </c>
      <c r="J1121" s="39">
        <f>'Source Data'!AM1121</f>
        <v>7491287</v>
      </c>
      <c r="K1121" s="64">
        <f>'Source Data'!AS1121</f>
        <v>7230789</v>
      </c>
      <c r="L1121" s="1"/>
      <c r="M1121" s="1"/>
      <c r="N1121" s="1"/>
      <c r="O1121" s="1"/>
      <c r="P1121" s="1"/>
      <c r="Q1121" s="1"/>
      <c r="R1121" s="1"/>
      <c r="S1121" s="1"/>
      <c r="T1121" s="1"/>
      <c r="U1121" s="1"/>
      <c r="V1121" s="1"/>
      <c r="W1121" s="1"/>
      <c r="X1121" s="1"/>
      <c r="Y1121" s="1"/>
      <c r="Z1121" s="1"/>
      <c r="AA1121" s="1"/>
      <c r="AB1121" s="1"/>
      <c r="AC1121" s="1"/>
      <c r="AD1121" s="1"/>
      <c r="AE1121" s="1"/>
      <c r="AF1121" s="1"/>
      <c r="AG1121" s="1"/>
      <c r="AH1121" s="1"/>
      <c r="AI1121" s="1"/>
      <c r="AJ1121" s="1"/>
      <c r="AK1121" s="1"/>
      <c r="AL1121" s="1"/>
      <c r="AM1121" s="1"/>
      <c r="AN1121" s="1"/>
      <c r="AO1121" s="1"/>
      <c r="AP1121" s="1"/>
      <c r="AQ1121" s="1"/>
      <c r="AR1121" s="1"/>
      <c r="AS1121" s="1"/>
      <c r="AT1121" s="1"/>
      <c r="AU1121" s="1"/>
    </row>
    <row r="1122" spans="1:47" ht="20" customHeight="1">
      <c r="A1122" s="48" t="s">
        <v>1439</v>
      </c>
      <c r="B1122" s="49">
        <v>96905</v>
      </c>
      <c r="C1122" s="50" t="s">
        <v>1009</v>
      </c>
      <c r="D1122" s="50" t="s">
        <v>79</v>
      </c>
      <c r="E1122" s="50" t="s">
        <v>74</v>
      </c>
      <c r="F1122" s="39">
        <f>'Source Data'!O1122</f>
        <v>406453</v>
      </c>
      <c r="G1122" s="39">
        <f>'Source Data'!U1122</f>
        <v>370965</v>
      </c>
      <c r="H1122" s="39">
        <f>'Source Data'!AA1122</f>
        <v>435435</v>
      </c>
      <c r="I1122" s="39">
        <f>'Source Data'!AG1122</f>
        <v>438310</v>
      </c>
      <c r="J1122" s="39">
        <f>'Source Data'!AM1122</f>
        <v>459446</v>
      </c>
      <c r="K1122" s="64">
        <f>'Source Data'!AS1122</f>
        <v>485217</v>
      </c>
      <c r="L1122" s="1"/>
      <c r="M1122" s="1"/>
      <c r="N1122" s="1"/>
      <c r="O1122" s="1"/>
      <c r="P1122" s="1"/>
      <c r="Q1122" s="1"/>
      <c r="R1122" s="1"/>
      <c r="S1122" s="1"/>
      <c r="T1122" s="1"/>
      <c r="U1122" s="1"/>
      <c r="V1122" s="1"/>
      <c r="W1122" s="1"/>
      <c r="X1122" s="1"/>
      <c r="Y1122" s="1"/>
      <c r="Z1122" s="1"/>
      <c r="AA1122" s="1"/>
      <c r="AB1122" s="1"/>
      <c r="AC1122" s="1"/>
      <c r="AD1122" s="1"/>
      <c r="AE1122" s="1"/>
      <c r="AF1122" s="1"/>
      <c r="AG1122" s="1"/>
      <c r="AH1122" s="1"/>
      <c r="AI1122" s="1"/>
      <c r="AJ1122" s="1"/>
      <c r="AK1122" s="1"/>
      <c r="AL1122" s="1"/>
      <c r="AM1122" s="1"/>
      <c r="AN1122" s="1"/>
      <c r="AO1122" s="1"/>
      <c r="AP1122" s="1"/>
      <c r="AQ1122" s="1"/>
      <c r="AR1122" s="1"/>
      <c r="AS1122" s="1"/>
      <c r="AT1122" s="1"/>
      <c r="AU1122" s="1"/>
    </row>
    <row r="1123" spans="1:47" ht="20" customHeight="1">
      <c r="A1123" s="48" t="s">
        <v>1440</v>
      </c>
      <c r="B1123" s="49">
        <v>101840</v>
      </c>
      <c r="C1123" s="50" t="s">
        <v>76</v>
      </c>
      <c r="D1123" s="50" t="s">
        <v>71</v>
      </c>
      <c r="E1123" s="50" t="s">
        <v>289</v>
      </c>
      <c r="F1123" s="39">
        <f>'Source Data'!O1123</f>
        <v>460079</v>
      </c>
      <c r="G1123" s="39">
        <f>'Source Data'!U1123</f>
        <v>532388</v>
      </c>
      <c r="H1123" s="39">
        <f>'Source Data'!AA1123</f>
        <v>608582</v>
      </c>
      <c r="I1123" s="39">
        <f>'Source Data'!AG1123</f>
        <v>654026</v>
      </c>
      <c r="J1123" s="39">
        <f>'Source Data'!AM1123</f>
        <v>593795</v>
      </c>
      <c r="K1123" s="64">
        <f>'Source Data'!AS1123</f>
        <v>553373</v>
      </c>
      <c r="L1123" s="1"/>
      <c r="M1123" s="1"/>
      <c r="N1123" s="1"/>
      <c r="O1123" s="1"/>
      <c r="P1123" s="1"/>
      <c r="Q1123" s="1"/>
      <c r="R1123" s="1"/>
      <c r="S1123" s="1"/>
      <c r="T1123" s="1"/>
      <c r="U1123" s="1"/>
      <c r="V1123" s="1"/>
      <c r="W1123" s="1"/>
      <c r="X1123" s="1"/>
      <c r="Y1123" s="1"/>
      <c r="Z1123" s="1"/>
      <c r="AA1123" s="1"/>
      <c r="AB1123" s="1"/>
      <c r="AC1123" s="1"/>
      <c r="AD1123" s="1"/>
      <c r="AE1123" s="1"/>
      <c r="AF1123" s="1"/>
      <c r="AG1123" s="1"/>
      <c r="AH1123" s="1"/>
      <c r="AI1123" s="1"/>
      <c r="AJ1123" s="1"/>
      <c r="AK1123" s="1"/>
      <c r="AL1123" s="1"/>
      <c r="AM1123" s="1"/>
      <c r="AN1123" s="1"/>
      <c r="AO1123" s="1"/>
      <c r="AP1123" s="1"/>
      <c r="AQ1123" s="1"/>
      <c r="AR1123" s="1"/>
      <c r="AS1123" s="1"/>
      <c r="AT1123" s="1"/>
      <c r="AU1123" s="1"/>
    </row>
    <row r="1124" spans="1:47" ht="20" customHeight="1">
      <c r="A1124" s="48" t="s">
        <v>1441</v>
      </c>
      <c r="B1124" s="49">
        <v>212905</v>
      </c>
      <c r="C1124" s="50" t="s">
        <v>157</v>
      </c>
      <c r="D1124" s="50" t="s">
        <v>79</v>
      </c>
      <c r="E1124" s="50" t="s">
        <v>74</v>
      </c>
      <c r="F1124" s="39">
        <f>'Source Data'!O1124</f>
        <v>22335824</v>
      </c>
      <c r="G1124" s="39">
        <f>'Source Data'!U1124</f>
        <v>21183111</v>
      </c>
      <c r="H1124" s="39">
        <f>'Source Data'!AA1124</f>
        <v>26014055</v>
      </c>
      <c r="I1124" s="39">
        <f>'Source Data'!AG1124</f>
        <v>30229294</v>
      </c>
      <c r="J1124" s="39">
        <f>'Source Data'!AM1124</f>
        <v>31466405</v>
      </c>
      <c r="K1124" s="64">
        <f>'Source Data'!AS1124</f>
        <v>25648245</v>
      </c>
      <c r="L1124" s="1"/>
      <c r="M1124" s="1"/>
      <c r="N1124" s="1"/>
      <c r="O1124" s="1"/>
      <c r="P1124" s="1"/>
      <c r="Q1124" s="1"/>
      <c r="R1124" s="1"/>
      <c r="S1124" s="1"/>
      <c r="T1124" s="1"/>
      <c r="U1124" s="1"/>
      <c r="V1124" s="1"/>
      <c r="W1124" s="1"/>
      <c r="X1124" s="1"/>
      <c r="Y1124" s="1"/>
      <c r="Z1124" s="1"/>
      <c r="AA1124" s="1"/>
      <c r="AB1124" s="1"/>
      <c r="AC1124" s="1"/>
      <c r="AD1124" s="1"/>
      <c r="AE1124" s="1"/>
      <c r="AF1124" s="1"/>
      <c r="AG1124" s="1"/>
      <c r="AH1124" s="1"/>
      <c r="AI1124" s="1"/>
      <c r="AJ1124" s="1"/>
      <c r="AK1124" s="1"/>
      <c r="AL1124" s="1"/>
      <c r="AM1124" s="1"/>
      <c r="AN1124" s="1"/>
      <c r="AO1124" s="1"/>
      <c r="AP1124" s="1"/>
      <c r="AQ1124" s="1"/>
      <c r="AR1124" s="1"/>
      <c r="AS1124" s="1"/>
      <c r="AT1124" s="1"/>
      <c r="AU1124" s="1"/>
    </row>
    <row r="1125" spans="1:47" ht="20" customHeight="1">
      <c r="A1125" s="48" t="s">
        <v>1442</v>
      </c>
      <c r="B1125" s="49">
        <v>57845</v>
      </c>
      <c r="C1125" s="50" t="s">
        <v>70</v>
      </c>
      <c r="D1125" s="50" t="s">
        <v>71</v>
      </c>
      <c r="E1125" s="50" t="s">
        <v>74</v>
      </c>
      <c r="F1125" s="39">
        <f>'Source Data'!O1125</f>
        <v>732809</v>
      </c>
      <c r="G1125" s="39">
        <f>'Source Data'!U1125</f>
        <v>895503</v>
      </c>
      <c r="H1125" s="39">
        <f>'Source Data'!AA1125</f>
        <v>1028663</v>
      </c>
      <c r="I1125" s="39">
        <f>'Source Data'!AG1125</f>
        <v>1392090</v>
      </c>
      <c r="J1125" s="39">
        <f>'Source Data'!AM1125</f>
        <v>1873146</v>
      </c>
      <c r="K1125" s="64">
        <f>'Source Data'!AS1125</f>
        <v>1592153</v>
      </c>
      <c r="L1125" s="1"/>
      <c r="M1125" s="1"/>
      <c r="N1125" s="1"/>
      <c r="O1125" s="1"/>
      <c r="P1125" s="1"/>
      <c r="Q1125" s="1"/>
      <c r="R1125" s="1"/>
      <c r="S1125" s="1"/>
      <c r="T1125" s="1"/>
      <c r="U1125" s="1"/>
      <c r="V1125" s="1"/>
      <c r="W1125" s="1"/>
      <c r="X1125" s="1"/>
      <c r="Y1125" s="1"/>
      <c r="Z1125" s="1"/>
      <c r="AA1125" s="1"/>
      <c r="AB1125" s="1"/>
      <c r="AC1125" s="1"/>
      <c r="AD1125" s="1"/>
      <c r="AE1125" s="1"/>
      <c r="AF1125" s="1"/>
      <c r="AG1125" s="1"/>
      <c r="AH1125" s="1"/>
      <c r="AI1125" s="1"/>
      <c r="AJ1125" s="1"/>
      <c r="AK1125" s="1"/>
      <c r="AL1125" s="1"/>
      <c r="AM1125" s="1"/>
      <c r="AN1125" s="1"/>
      <c r="AO1125" s="1"/>
      <c r="AP1125" s="1"/>
      <c r="AQ1125" s="1"/>
      <c r="AR1125" s="1"/>
      <c r="AS1125" s="1"/>
      <c r="AT1125" s="1"/>
      <c r="AU1125" s="1"/>
    </row>
    <row r="1126" spans="1:47" ht="20" customHeight="1">
      <c r="A1126" s="48" t="s">
        <v>1443</v>
      </c>
      <c r="B1126" s="49">
        <v>230908</v>
      </c>
      <c r="C1126" s="50" t="s">
        <v>225</v>
      </c>
      <c r="D1126" s="50" t="s">
        <v>79</v>
      </c>
      <c r="E1126" s="50" t="s">
        <v>74</v>
      </c>
      <c r="F1126" s="39">
        <f>'Source Data'!O1126</f>
        <v>1032108</v>
      </c>
      <c r="G1126" s="39">
        <f>'Source Data'!U1126</f>
        <v>1012422</v>
      </c>
      <c r="H1126" s="39">
        <f>'Source Data'!AA1126</f>
        <v>1133913</v>
      </c>
      <c r="I1126" s="39">
        <f>'Source Data'!AG1126</f>
        <v>1378617</v>
      </c>
      <c r="J1126" s="39">
        <f>'Source Data'!AM1126</f>
        <v>1367931</v>
      </c>
      <c r="K1126" s="64">
        <f>'Source Data'!AS1126</f>
        <v>1521858</v>
      </c>
      <c r="L1126" s="1"/>
      <c r="M1126" s="1"/>
      <c r="N1126" s="1"/>
      <c r="O1126" s="1"/>
      <c r="P1126" s="1"/>
      <c r="Q1126" s="1"/>
      <c r="R1126" s="1"/>
      <c r="S1126" s="1"/>
      <c r="T1126" s="1"/>
      <c r="U1126" s="1"/>
      <c r="V1126" s="1"/>
      <c r="W1126" s="1"/>
      <c r="X1126" s="1"/>
      <c r="Y1126" s="1"/>
      <c r="Z1126" s="1"/>
      <c r="AA1126" s="1"/>
      <c r="AB1126" s="1"/>
      <c r="AC1126" s="1"/>
      <c r="AD1126" s="1"/>
      <c r="AE1126" s="1"/>
      <c r="AF1126" s="1"/>
      <c r="AG1126" s="1"/>
      <c r="AH1126" s="1"/>
      <c r="AI1126" s="1"/>
      <c r="AJ1126" s="1"/>
      <c r="AK1126" s="1"/>
      <c r="AL1126" s="1"/>
      <c r="AM1126" s="1"/>
      <c r="AN1126" s="1"/>
      <c r="AO1126" s="1"/>
      <c r="AP1126" s="1"/>
      <c r="AQ1126" s="1"/>
      <c r="AR1126" s="1"/>
      <c r="AS1126" s="1"/>
      <c r="AT1126" s="1"/>
      <c r="AU1126" s="1"/>
    </row>
    <row r="1127" spans="1:47" ht="20" customHeight="1">
      <c r="A1127" s="48" t="s">
        <v>1444</v>
      </c>
      <c r="B1127" s="49">
        <v>230904</v>
      </c>
      <c r="C1127" s="50" t="s">
        <v>225</v>
      </c>
      <c r="D1127" s="50" t="s">
        <v>79</v>
      </c>
      <c r="E1127" s="50" t="s">
        <v>74</v>
      </c>
      <c r="F1127" s="39">
        <f>'Source Data'!O1127</f>
        <v>594274</v>
      </c>
      <c r="G1127" s="39">
        <f>'Source Data'!U1127</f>
        <v>532981</v>
      </c>
      <c r="H1127" s="39">
        <f>'Source Data'!AA1127</f>
        <v>589019</v>
      </c>
      <c r="I1127" s="39">
        <f>'Source Data'!AG1127</f>
        <v>621878</v>
      </c>
      <c r="J1127" s="39">
        <f>'Source Data'!AM1127</f>
        <v>678400</v>
      </c>
      <c r="K1127" s="64">
        <f>'Source Data'!AS1127</f>
        <v>577559</v>
      </c>
      <c r="L1127" s="1"/>
      <c r="M1127" s="1"/>
      <c r="N1127" s="1"/>
      <c r="O1127" s="1"/>
      <c r="P1127" s="1"/>
      <c r="Q1127" s="1"/>
      <c r="R1127" s="1"/>
      <c r="S1127" s="1"/>
      <c r="T1127" s="1"/>
      <c r="U1127" s="1"/>
      <c r="V1127" s="1"/>
      <c r="W1127" s="1"/>
      <c r="X1127" s="1"/>
      <c r="Y1127" s="1"/>
      <c r="Z1127" s="1"/>
      <c r="AA1127" s="1"/>
      <c r="AB1127" s="1"/>
      <c r="AC1127" s="1"/>
      <c r="AD1127" s="1"/>
      <c r="AE1127" s="1"/>
      <c r="AF1127" s="1"/>
      <c r="AG1127" s="1"/>
      <c r="AH1127" s="1"/>
      <c r="AI1127" s="1"/>
      <c r="AJ1127" s="1"/>
      <c r="AK1127" s="1"/>
      <c r="AL1127" s="1"/>
      <c r="AM1127" s="1"/>
      <c r="AN1127" s="1"/>
      <c r="AO1127" s="1"/>
      <c r="AP1127" s="1"/>
      <c r="AQ1127" s="1"/>
      <c r="AR1127" s="1"/>
      <c r="AS1127" s="1"/>
      <c r="AT1127" s="1"/>
      <c r="AU1127" s="1"/>
    </row>
    <row r="1128" spans="1:47" ht="20" customHeight="1">
      <c r="A1128" s="48" t="s">
        <v>1445</v>
      </c>
      <c r="B1128" s="49">
        <v>240903</v>
      </c>
      <c r="C1128" s="50" t="s">
        <v>903</v>
      </c>
      <c r="D1128" s="50" t="s">
        <v>79</v>
      </c>
      <c r="E1128" s="50" t="s">
        <v>74</v>
      </c>
      <c r="F1128" s="39">
        <f>'Source Data'!O1128</f>
        <v>77037330</v>
      </c>
      <c r="G1128" s="39">
        <f>'Source Data'!U1128</f>
        <v>77391653</v>
      </c>
      <c r="H1128" s="39">
        <f>'Source Data'!AA1128</f>
        <v>89311095</v>
      </c>
      <c r="I1128" s="39">
        <f>'Source Data'!AG1128</f>
        <v>92129742</v>
      </c>
      <c r="J1128" s="39">
        <f>'Source Data'!AM1128</f>
        <v>91316876</v>
      </c>
      <c r="K1128" s="64">
        <f>'Source Data'!AS1128</f>
        <v>93265467</v>
      </c>
      <c r="L1128" s="1"/>
      <c r="M1128" s="1"/>
      <c r="N1128" s="1"/>
      <c r="O1128" s="1"/>
      <c r="P1128" s="1"/>
      <c r="Q1128" s="1"/>
      <c r="R1128" s="1"/>
      <c r="S1128" s="1"/>
      <c r="T1128" s="1"/>
      <c r="U1128" s="1"/>
      <c r="V1128" s="1"/>
      <c r="W1128" s="1"/>
      <c r="X1128" s="1"/>
      <c r="Y1128" s="1"/>
      <c r="Z1128" s="1"/>
      <c r="AA1128" s="1"/>
      <c r="AB1128" s="1"/>
      <c r="AC1128" s="1"/>
      <c r="AD1128" s="1"/>
      <c r="AE1128" s="1"/>
      <c r="AF1128" s="1"/>
      <c r="AG1128" s="1"/>
      <c r="AH1128" s="1"/>
      <c r="AI1128" s="1"/>
      <c r="AJ1128" s="1"/>
      <c r="AK1128" s="1"/>
      <c r="AL1128" s="1"/>
      <c r="AM1128" s="1"/>
      <c r="AN1128" s="1"/>
      <c r="AO1128" s="1"/>
      <c r="AP1128" s="1"/>
      <c r="AQ1128" s="1"/>
      <c r="AR1128" s="1"/>
      <c r="AS1128" s="1"/>
      <c r="AT1128" s="1"/>
      <c r="AU1128" s="1"/>
    </row>
    <row r="1129" spans="1:47" ht="20" customHeight="1">
      <c r="A1129" s="48" t="s">
        <v>1446</v>
      </c>
      <c r="B1129" s="49">
        <v>57808</v>
      </c>
      <c r="C1129" s="50" t="s">
        <v>70</v>
      </c>
      <c r="D1129" s="50" t="s">
        <v>71</v>
      </c>
      <c r="E1129" s="50" t="s">
        <v>74</v>
      </c>
      <c r="F1129" s="39">
        <f>'Source Data'!O1129</f>
        <v>2331328</v>
      </c>
      <c r="G1129" s="39">
        <f>'Source Data'!U1129</f>
        <v>1989369</v>
      </c>
      <c r="H1129" s="39">
        <f>'Source Data'!AA1129</f>
        <v>2086104</v>
      </c>
      <c r="I1129" s="39">
        <f>'Source Data'!AG1129</f>
        <v>2137827</v>
      </c>
      <c r="J1129" s="39">
        <f>'Source Data'!AM1129</f>
        <v>2197806</v>
      </c>
      <c r="K1129" s="64">
        <f>'Source Data'!AS1129</f>
        <v>2134844</v>
      </c>
      <c r="L1129" s="1"/>
      <c r="M1129" s="1"/>
      <c r="N1129" s="1"/>
      <c r="O1129" s="1"/>
      <c r="P1129" s="1"/>
      <c r="Q1129" s="1"/>
      <c r="R1129" s="1"/>
      <c r="S1129" s="1"/>
      <c r="T1129" s="1"/>
      <c r="U1129" s="1"/>
      <c r="V1129" s="1"/>
      <c r="W1129" s="1"/>
      <c r="X1129" s="1"/>
      <c r="Y1129" s="1"/>
      <c r="Z1129" s="1"/>
      <c r="AA1129" s="1"/>
      <c r="AB1129" s="1"/>
      <c r="AC1129" s="1"/>
      <c r="AD1129" s="1"/>
      <c r="AE1129" s="1"/>
      <c r="AF1129" s="1"/>
      <c r="AG1129" s="1"/>
      <c r="AH1129" s="1"/>
      <c r="AI1129" s="1"/>
      <c r="AJ1129" s="1"/>
      <c r="AK1129" s="1"/>
      <c r="AL1129" s="1"/>
      <c r="AM1129" s="1"/>
      <c r="AN1129" s="1"/>
      <c r="AO1129" s="1"/>
      <c r="AP1129" s="1"/>
      <c r="AQ1129" s="1"/>
      <c r="AR1129" s="1"/>
      <c r="AS1129" s="1"/>
      <c r="AT1129" s="1"/>
      <c r="AU1129" s="1"/>
    </row>
    <row r="1130" spans="1:47" ht="20" customHeight="1">
      <c r="A1130" s="48" t="s">
        <v>1447</v>
      </c>
      <c r="B1130" s="49">
        <v>101807</v>
      </c>
      <c r="C1130" s="50" t="s">
        <v>76</v>
      </c>
      <c r="D1130" s="50" t="s">
        <v>71</v>
      </c>
      <c r="E1130" s="50" t="s">
        <v>72</v>
      </c>
      <c r="F1130" s="39">
        <f>'Source Data'!O1130</f>
        <v>273829</v>
      </c>
      <c r="G1130" s="39">
        <f>'Source Data'!U1130</f>
        <v>174489</v>
      </c>
      <c r="H1130" s="39">
        <f>'Source Data'!AA1130</f>
        <v>0</v>
      </c>
      <c r="I1130" s="39">
        <f>'Source Data'!AG1130</f>
        <v>0</v>
      </c>
      <c r="J1130" s="39">
        <f>'Source Data'!AM1130</f>
        <v>0</v>
      </c>
      <c r="K1130" s="64">
        <f>'Source Data'!AS1130</f>
        <v>0</v>
      </c>
      <c r="L1130" s="1"/>
      <c r="M1130" s="1"/>
      <c r="N1130" s="1"/>
      <c r="O1130" s="1"/>
      <c r="P1130" s="1"/>
      <c r="Q1130" s="1"/>
      <c r="R1130" s="1"/>
      <c r="S1130" s="1"/>
      <c r="T1130" s="1"/>
      <c r="U1130" s="1"/>
      <c r="V1130" s="1"/>
      <c r="W1130" s="1"/>
      <c r="X1130" s="1"/>
      <c r="Y1130" s="1"/>
      <c r="Z1130" s="1"/>
      <c r="AA1130" s="1"/>
      <c r="AB1130" s="1"/>
      <c r="AC1130" s="1"/>
      <c r="AD1130" s="1"/>
      <c r="AE1130" s="1"/>
      <c r="AF1130" s="1"/>
      <c r="AG1130" s="1"/>
      <c r="AH1130" s="1"/>
      <c r="AI1130" s="1"/>
      <c r="AJ1130" s="1"/>
      <c r="AK1130" s="1"/>
      <c r="AL1130" s="1"/>
      <c r="AM1130" s="1"/>
      <c r="AN1130" s="1"/>
      <c r="AO1130" s="1"/>
      <c r="AP1130" s="1"/>
      <c r="AQ1130" s="1"/>
      <c r="AR1130" s="1"/>
      <c r="AS1130" s="1"/>
      <c r="AT1130" s="1"/>
      <c r="AU1130" s="1"/>
    </row>
    <row r="1131" spans="1:47" ht="20" customHeight="1">
      <c r="A1131" s="48" t="s">
        <v>1448</v>
      </c>
      <c r="B1131" s="49">
        <v>227506</v>
      </c>
      <c r="C1131" s="50" t="s">
        <v>168</v>
      </c>
      <c r="D1131" s="50" t="s">
        <v>79</v>
      </c>
      <c r="E1131" s="50" t="s">
        <v>74</v>
      </c>
      <c r="F1131" s="39">
        <f>'Source Data'!O1131</f>
        <v>0</v>
      </c>
      <c r="G1131" s="39">
        <f>'Source Data'!U1131</f>
        <v>0</v>
      </c>
      <c r="H1131" s="39">
        <f>'Source Data'!AA1131</f>
        <v>403062</v>
      </c>
      <c r="I1131" s="39">
        <f>'Source Data'!AG1131</f>
        <v>546276</v>
      </c>
      <c r="J1131" s="39">
        <f>'Source Data'!AM1131</f>
        <v>542241</v>
      </c>
      <c r="K1131" s="64">
        <f>'Source Data'!AS1131</f>
        <v>720718</v>
      </c>
      <c r="L1131" s="1"/>
      <c r="M1131" s="1"/>
      <c r="N1131" s="1"/>
      <c r="O1131" s="1"/>
      <c r="P1131" s="1"/>
      <c r="Q1131" s="1"/>
      <c r="R1131" s="1"/>
      <c r="S1131" s="1"/>
      <c r="T1131" s="1"/>
      <c r="U1131" s="1"/>
      <c r="V1131" s="1"/>
      <c r="W1131" s="1"/>
      <c r="X1131" s="1"/>
      <c r="Y1131" s="1"/>
      <c r="Z1131" s="1"/>
      <c r="AA1131" s="1"/>
      <c r="AB1131" s="1"/>
      <c r="AC1131" s="1"/>
      <c r="AD1131" s="1"/>
      <c r="AE1131" s="1"/>
      <c r="AF1131" s="1"/>
      <c r="AG1131" s="1"/>
      <c r="AH1131" s="1"/>
      <c r="AI1131" s="1"/>
      <c r="AJ1131" s="1"/>
      <c r="AK1131" s="1"/>
      <c r="AL1131" s="1"/>
      <c r="AM1131" s="1"/>
      <c r="AN1131" s="1"/>
      <c r="AO1131" s="1"/>
      <c r="AP1131" s="1"/>
      <c r="AQ1131" s="1"/>
      <c r="AR1131" s="1"/>
      <c r="AS1131" s="1"/>
      <c r="AT1131" s="1"/>
      <c r="AU1131" s="1"/>
    </row>
    <row r="1132" spans="1:47" ht="20" customHeight="1">
      <c r="A1132" s="48" t="s">
        <v>1449</v>
      </c>
      <c r="B1132" s="49">
        <v>227819</v>
      </c>
      <c r="C1132" s="50" t="s">
        <v>168</v>
      </c>
      <c r="D1132" s="50" t="s">
        <v>71</v>
      </c>
      <c r="E1132" s="50" t="s">
        <v>74</v>
      </c>
      <c r="F1132" s="39">
        <f>'Source Data'!O1132</f>
        <v>738088</v>
      </c>
      <c r="G1132" s="39">
        <f>'Source Data'!U1132</f>
        <v>667744</v>
      </c>
      <c r="H1132" s="39">
        <f>'Source Data'!AA1132</f>
        <v>744273</v>
      </c>
      <c r="I1132" s="39">
        <f>'Source Data'!AG1132</f>
        <v>734774</v>
      </c>
      <c r="J1132" s="39">
        <f>'Source Data'!AM1132</f>
        <v>719351</v>
      </c>
      <c r="K1132" s="64">
        <f>'Source Data'!AS1132</f>
        <v>721565</v>
      </c>
      <c r="L1132" s="1"/>
      <c r="M1132" s="1"/>
      <c r="N1132" s="1"/>
      <c r="O1132" s="1"/>
      <c r="P1132" s="1"/>
      <c r="Q1132" s="1"/>
      <c r="R1132" s="1"/>
      <c r="S1132" s="1"/>
      <c r="T1132" s="1"/>
      <c r="U1132" s="1"/>
      <c r="V1132" s="1"/>
      <c r="W1132" s="1"/>
      <c r="X1132" s="1"/>
      <c r="Y1132" s="1"/>
      <c r="Z1132" s="1"/>
      <c r="AA1132" s="1"/>
      <c r="AB1132" s="1"/>
      <c r="AC1132" s="1"/>
      <c r="AD1132" s="1"/>
      <c r="AE1132" s="1"/>
      <c r="AF1132" s="1"/>
      <c r="AG1132" s="1"/>
      <c r="AH1132" s="1"/>
      <c r="AI1132" s="1"/>
      <c r="AJ1132" s="1"/>
      <c r="AK1132" s="1"/>
      <c r="AL1132" s="1"/>
      <c r="AM1132" s="1"/>
      <c r="AN1132" s="1"/>
      <c r="AO1132" s="1"/>
      <c r="AP1132" s="1"/>
      <c r="AQ1132" s="1"/>
      <c r="AR1132" s="1"/>
      <c r="AS1132" s="1"/>
      <c r="AT1132" s="1"/>
      <c r="AU1132" s="1"/>
    </row>
    <row r="1133" spans="1:47" ht="20" customHeight="1">
      <c r="A1133" s="48" t="s">
        <v>1450</v>
      </c>
      <c r="B1133" s="49">
        <v>227806</v>
      </c>
      <c r="C1133" s="50" t="s">
        <v>168</v>
      </c>
      <c r="D1133" s="50" t="s">
        <v>71</v>
      </c>
      <c r="E1133" s="50" t="s">
        <v>74</v>
      </c>
      <c r="F1133" s="39">
        <f>'Source Data'!O1133</f>
        <v>2212875</v>
      </c>
      <c r="G1133" s="39">
        <f>'Source Data'!U1133</f>
        <v>2312110</v>
      </c>
      <c r="H1133" s="39">
        <f>'Source Data'!AA1133</f>
        <v>2491031</v>
      </c>
      <c r="I1133" s="39">
        <f>'Source Data'!AG1133</f>
        <v>2549283</v>
      </c>
      <c r="J1133" s="39">
        <f>'Source Data'!AM1133</f>
        <v>2219776</v>
      </c>
      <c r="K1133" s="64">
        <f>'Source Data'!AS1133</f>
        <v>2254080</v>
      </c>
      <c r="L1133" s="1"/>
      <c r="M1133" s="1"/>
      <c r="N1133" s="1"/>
      <c r="O1133" s="1"/>
      <c r="P1133" s="1"/>
      <c r="Q1133" s="1"/>
      <c r="R1133" s="1"/>
      <c r="S1133" s="1"/>
      <c r="T1133" s="1"/>
      <c r="U1133" s="1"/>
      <c r="V1133" s="1"/>
      <c r="W1133" s="1"/>
      <c r="X1133" s="1"/>
      <c r="Y1133" s="1"/>
      <c r="Z1133" s="1"/>
      <c r="AA1133" s="1"/>
      <c r="AB1133" s="1"/>
      <c r="AC1133" s="1"/>
      <c r="AD1133" s="1"/>
      <c r="AE1133" s="1"/>
      <c r="AF1133" s="1"/>
      <c r="AG1133" s="1"/>
      <c r="AH1133" s="1"/>
      <c r="AI1133" s="1"/>
      <c r="AJ1133" s="1"/>
      <c r="AK1133" s="1"/>
      <c r="AL1133" s="1"/>
      <c r="AM1133" s="1"/>
      <c r="AN1133" s="1"/>
      <c r="AO1133" s="1"/>
      <c r="AP1133" s="1"/>
      <c r="AQ1133" s="1"/>
      <c r="AR1133" s="1"/>
      <c r="AS1133" s="1"/>
      <c r="AT1133" s="1"/>
      <c r="AU1133" s="1"/>
    </row>
    <row r="1134" spans="1:47" ht="20" customHeight="1">
      <c r="A1134" s="48" t="s">
        <v>1451</v>
      </c>
      <c r="B1134" s="49">
        <v>227831</v>
      </c>
      <c r="C1134" s="50" t="s">
        <v>168</v>
      </c>
      <c r="D1134" s="50" t="s">
        <v>71</v>
      </c>
      <c r="E1134" s="50" t="s">
        <v>765</v>
      </c>
      <c r="F1134" s="39">
        <f>'Source Data'!O1134</f>
        <v>0</v>
      </c>
      <c r="G1134" s="39">
        <f>'Source Data'!U1134</f>
        <v>0</v>
      </c>
      <c r="H1134" s="39">
        <f>'Source Data'!AA1134</f>
        <v>0</v>
      </c>
      <c r="I1134" s="39">
        <f>'Source Data'!AG1134</f>
        <v>0</v>
      </c>
      <c r="J1134" s="39">
        <f>'Source Data'!AM1134</f>
        <v>0</v>
      </c>
      <c r="K1134" s="64">
        <f>'Source Data'!AS1134</f>
        <v>0</v>
      </c>
      <c r="L1134" s="1"/>
      <c r="M1134" s="1"/>
      <c r="N1134" s="1"/>
      <c r="O1134" s="1"/>
      <c r="P1134" s="1"/>
      <c r="Q1134" s="1"/>
      <c r="R1134" s="1"/>
      <c r="S1134" s="1"/>
      <c r="T1134" s="1"/>
      <c r="U1134" s="1"/>
      <c r="V1134" s="1"/>
      <c r="W1134" s="1"/>
      <c r="X1134" s="1"/>
      <c r="Y1134" s="1"/>
      <c r="Z1134" s="1"/>
      <c r="AA1134" s="1"/>
      <c r="AB1134" s="1"/>
      <c r="AC1134" s="1"/>
      <c r="AD1134" s="1"/>
      <c r="AE1134" s="1"/>
      <c r="AF1134" s="1"/>
      <c r="AG1134" s="1"/>
      <c r="AH1134" s="1"/>
      <c r="AI1134" s="1"/>
      <c r="AJ1134" s="1"/>
      <c r="AK1134" s="1"/>
      <c r="AL1134" s="1"/>
      <c r="AM1134" s="1"/>
      <c r="AN1134" s="1"/>
      <c r="AO1134" s="1"/>
      <c r="AP1134" s="1"/>
      <c r="AQ1134" s="1"/>
      <c r="AR1134" s="1"/>
      <c r="AS1134" s="1"/>
      <c r="AT1134" s="1"/>
      <c r="AU1134" s="1"/>
    </row>
    <row r="1135" spans="1:47" ht="20" customHeight="1">
      <c r="A1135" s="48" t="s">
        <v>1452</v>
      </c>
      <c r="B1135" s="49">
        <v>101881</v>
      </c>
      <c r="C1135" s="50" t="s">
        <v>76</v>
      </c>
      <c r="D1135" s="50" t="s">
        <v>71</v>
      </c>
      <c r="E1135" s="50" t="s">
        <v>292</v>
      </c>
      <c r="F1135" s="39">
        <f>'Source Data'!O1135</f>
        <v>0</v>
      </c>
      <c r="G1135" s="39">
        <f>'Source Data'!U1135</f>
        <v>0</v>
      </c>
      <c r="H1135" s="39">
        <f>'Source Data'!AA1135</f>
        <v>0</v>
      </c>
      <c r="I1135" s="39">
        <f>'Source Data'!AG1135</f>
        <v>0</v>
      </c>
      <c r="J1135" s="39">
        <f>'Source Data'!AM1135</f>
        <v>0</v>
      </c>
      <c r="K1135" s="64">
        <f>'Source Data'!AS1135</f>
        <v>213364</v>
      </c>
      <c r="L1135" s="1"/>
      <c r="M1135" s="1"/>
      <c r="N1135" s="1"/>
      <c r="O1135" s="1"/>
      <c r="P1135" s="1"/>
      <c r="Q1135" s="1"/>
      <c r="R1135" s="1"/>
      <c r="S1135" s="1"/>
      <c r="T1135" s="1"/>
      <c r="U1135" s="1"/>
      <c r="V1135" s="1"/>
      <c r="W1135" s="1"/>
      <c r="X1135" s="1"/>
      <c r="Y1135" s="1"/>
      <c r="Z1135" s="1"/>
      <c r="AA1135" s="1"/>
      <c r="AB1135" s="1"/>
      <c r="AC1135" s="1"/>
      <c r="AD1135" s="1"/>
      <c r="AE1135" s="1"/>
      <c r="AF1135" s="1"/>
      <c r="AG1135" s="1"/>
      <c r="AH1135" s="1"/>
      <c r="AI1135" s="1"/>
      <c r="AJ1135" s="1"/>
      <c r="AK1135" s="1"/>
      <c r="AL1135" s="1"/>
      <c r="AM1135" s="1"/>
      <c r="AN1135" s="1"/>
      <c r="AO1135" s="1"/>
      <c r="AP1135" s="1"/>
      <c r="AQ1135" s="1"/>
      <c r="AR1135" s="1"/>
      <c r="AS1135" s="1"/>
      <c r="AT1135" s="1"/>
      <c r="AU1135" s="1"/>
    </row>
    <row r="1136" spans="1:47" ht="20" customHeight="1">
      <c r="A1136" s="48" t="s">
        <v>1453</v>
      </c>
      <c r="B1136" s="49">
        <v>57803</v>
      </c>
      <c r="C1136" s="50" t="s">
        <v>70</v>
      </c>
      <c r="D1136" s="50" t="s">
        <v>71</v>
      </c>
      <c r="E1136" s="50" t="s">
        <v>74</v>
      </c>
      <c r="F1136" s="39">
        <f>'Source Data'!O1136</f>
        <v>23105334</v>
      </c>
      <c r="G1136" s="39">
        <f>'Source Data'!U1136</f>
        <v>24280317</v>
      </c>
      <c r="H1136" s="39">
        <f>'Source Data'!AA1136</f>
        <v>27777333</v>
      </c>
      <c r="I1136" s="39">
        <f>'Source Data'!AG1136</f>
        <v>29519004</v>
      </c>
      <c r="J1136" s="39">
        <f>'Source Data'!AM1136</f>
        <v>36369269</v>
      </c>
      <c r="K1136" s="64">
        <f>'Source Data'!AS1136</f>
        <v>38504219</v>
      </c>
      <c r="L1136" s="1"/>
      <c r="M1136" s="1"/>
      <c r="N1136" s="1"/>
      <c r="O1136" s="1"/>
      <c r="P1136" s="1"/>
      <c r="Q1136" s="1"/>
      <c r="R1136" s="1"/>
      <c r="S1136" s="1"/>
      <c r="T1136" s="1"/>
      <c r="U1136" s="1"/>
      <c r="V1136" s="1"/>
      <c r="W1136" s="1"/>
      <c r="X1136" s="1"/>
      <c r="Y1136" s="1"/>
      <c r="Z1136" s="1"/>
      <c r="AA1136" s="1"/>
      <c r="AB1136" s="1"/>
      <c r="AC1136" s="1"/>
      <c r="AD1136" s="1"/>
      <c r="AE1136" s="1"/>
      <c r="AF1136" s="1"/>
      <c r="AG1136" s="1"/>
      <c r="AH1136" s="1"/>
      <c r="AI1136" s="1"/>
      <c r="AJ1136" s="1"/>
      <c r="AK1136" s="1"/>
      <c r="AL1136" s="1"/>
      <c r="AM1136" s="1"/>
      <c r="AN1136" s="1"/>
      <c r="AO1136" s="1"/>
      <c r="AP1136" s="1"/>
      <c r="AQ1136" s="1"/>
      <c r="AR1136" s="1"/>
      <c r="AS1136" s="1"/>
      <c r="AT1136" s="1"/>
      <c r="AU1136" s="1"/>
    </row>
    <row r="1137" spans="1:47" ht="20" customHeight="1">
      <c r="A1137" s="48" t="s">
        <v>1454</v>
      </c>
      <c r="B1137" s="49">
        <v>212804</v>
      </c>
      <c r="C1137" s="50" t="s">
        <v>157</v>
      </c>
      <c r="D1137" s="50" t="s">
        <v>71</v>
      </c>
      <c r="E1137" s="50" t="s">
        <v>74</v>
      </c>
      <c r="F1137" s="39">
        <f>'Source Data'!O1137</f>
        <v>1663264</v>
      </c>
      <c r="G1137" s="39">
        <f>'Source Data'!U1137</f>
        <v>1735189</v>
      </c>
      <c r="H1137" s="39">
        <f>'Source Data'!AA1137</f>
        <v>1903689</v>
      </c>
      <c r="I1137" s="39">
        <f>'Source Data'!AG1137</f>
        <v>2299288</v>
      </c>
      <c r="J1137" s="39">
        <f>'Source Data'!AM1137</f>
        <v>2852877</v>
      </c>
      <c r="K1137" s="64">
        <f>'Source Data'!AS1137</f>
        <v>2956273</v>
      </c>
      <c r="L1137" s="1"/>
      <c r="M1137" s="1"/>
      <c r="N1137" s="1"/>
      <c r="O1137" s="1"/>
      <c r="P1137" s="1"/>
      <c r="Q1137" s="1"/>
      <c r="R1137" s="1"/>
      <c r="S1137" s="1"/>
      <c r="T1137" s="1"/>
      <c r="U1137" s="1"/>
      <c r="V1137" s="1"/>
      <c r="W1137" s="1"/>
      <c r="X1137" s="1"/>
      <c r="Y1137" s="1"/>
      <c r="Z1137" s="1"/>
      <c r="AA1137" s="1"/>
      <c r="AB1137" s="1"/>
      <c r="AC1137" s="1"/>
      <c r="AD1137" s="1"/>
      <c r="AE1137" s="1"/>
      <c r="AF1137" s="1"/>
      <c r="AG1137" s="1"/>
      <c r="AH1137" s="1"/>
      <c r="AI1137" s="1"/>
      <c r="AJ1137" s="1"/>
      <c r="AK1137" s="1"/>
      <c r="AL1137" s="1"/>
      <c r="AM1137" s="1"/>
      <c r="AN1137" s="1"/>
      <c r="AO1137" s="1"/>
      <c r="AP1137" s="1"/>
      <c r="AQ1137" s="1"/>
      <c r="AR1137" s="1"/>
      <c r="AS1137" s="1"/>
      <c r="AT1137" s="1"/>
      <c r="AU1137" s="1"/>
    </row>
    <row r="1138" spans="1:47" ht="20" customHeight="1">
      <c r="A1138" s="48" t="s">
        <v>1455</v>
      </c>
      <c r="B1138" s="49">
        <v>232904</v>
      </c>
      <c r="C1138" s="50" t="s">
        <v>872</v>
      </c>
      <c r="D1138" s="50" t="s">
        <v>79</v>
      </c>
      <c r="E1138" s="50" t="s">
        <v>74</v>
      </c>
      <c r="F1138" s="39">
        <f>'Source Data'!O1138</f>
        <v>550441</v>
      </c>
      <c r="G1138" s="39">
        <f>'Source Data'!U1138</f>
        <v>543223</v>
      </c>
      <c r="H1138" s="39">
        <f>'Source Data'!AA1138</f>
        <v>564611</v>
      </c>
      <c r="I1138" s="39">
        <f>'Source Data'!AG1138</f>
        <v>562667</v>
      </c>
      <c r="J1138" s="39">
        <f>'Source Data'!AM1138</f>
        <v>572224</v>
      </c>
      <c r="K1138" s="64">
        <f>'Source Data'!AS1138</f>
        <v>540137</v>
      </c>
      <c r="L1138" s="1"/>
      <c r="M1138" s="1"/>
      <c r="N1138" s="1"/>
      <c r="O1138" s="1"/>
      <c r="P1138" s="1"/>
      <c r="Q1138" s="1"/>
      <c r="R1138" s="1"/>
      <c r="S1138" s="1"/>
      <c r="T1138" s="1"/>
      <c r="U1138" s="1"/>
      <c r="V1138" s="1"/>
      <c r="W1138" s="1"/>
      <c r="X1138" s="1"/>
      <c r="Y1138" s="1"/>
      <c r="Z1138" s="1"/>
      <c r="AA1138" s="1"/>
      <c r="AB1138" s="1"/>
      <c r="AC1138" s="1"/>
      <c r="AD1138" s="1"/>
      <c r="AE1138" s="1"/>
      <c r="AF1138" s="1"/>
      <c r="AG1138" s="1"/>
      <c r="AH1138" s="1"/>
      <c r="AI1138" s="1"/>
      <c r="AJ1138" s="1"/>
      <c r="AK1138" s="1"/>
      <c r="AL1138" s="1"/>
      <c r="AM1138" s="1"/>
      <c r="AN1138" s="1"/>
      <c r="AO1138" s="1"/>
      <c r="AP1138" s="1"/>
      <c r="AQ1138" s="1"/>
      <c r="AR1138" s="1"/>
      <c r="AS1138" s="1"/>
      <c r="AT1138" s="1"/>
      <c r="AU1138" s="1"/>
    </row>
    <row r="1139" spans="1:47" ht="20" customHeight="1">
      <c r="A1139" s="48" t="s">
        <v>1456</v>
      </c>
      <c r="B1139" s="49">
        <v>68803</v>
      </c>
      <c r="C1139" s="50" t="s">
        <v>441</v>
      </c>
      <c r="D1139" s="50" t="s">
        <v>71</v>
      </c>
      <c r="E1139" s="50" t="s">
        <v>1457</v>
      </c>
      <c r="F1139" s="39">
        <f>'Source Data'!O1139</f>
        <v>1193137</v>
      </c>
      <c r="G1139" s="39">
        <f>'Source Data'!U1139</f>
        <v>1113295</v>
      </c>
      <c r="H1139" s="39">
        <f>'Source Data'!AA1139</f>
        <v>1098124</v>
      </c>
      <c r="I1139" s="39">
        <f>'Source Data'!AG1139</f>
        <v>0</v>
      </c>
      <c r="J1139" s="39">
        <f>'Source Data'!AM1139</f>
        <v>0</v>
      </c>
      <c r="K1139" s="64">
        <f>'Source Data'!AS1139</f>
        <v>0</v>
      </c>
      <c r="L1139" s="1"/>
      <c r="M1139" s="1"/>
      <c r="N1139" s="1"/>
      <c r="O1139" s="1"/>
      <c r="P1139" s="1"/>
      <c r="Q1139" s="1"/>
      <c r="R1139" s="1"/>
      <c r="S1139" s="1"/>
      <c r="T1139" s="1"/>
      <c r="U1139" s="1"/>
      <c r="V1139" s="1"/>
      <c r="W1139" s="1"/>
      <c r="X1139" s="1"/>
      <c r="Y1139" s="1"/>
      <c r="Z1139" s="1"/>
      <c r="AA1139" s="1"/>
      <c r="AB1139" s="1"/>
      <c r="AC1139" s="1"/>
      <c r="AD1139" s="1"/>
      <c r="AE1139" s="1"/>
      <c r="AF1139" s="1"/>
      <c r="AG1139" s="1"/>
      <c r="AH1139" s="1"/>
      <c r="AI1139" s="1"/>
      <c r="AJ1139" s="1"/>
      <c r="AK1139" s="1"/>
      <c r="AL1139" s="1"/>
      <c r="AM1139" s="1"/>
      <c r="AN1139" s="1"/>
      <c r="AO1139" s="1"/>
      <c r="AP1139" s="1"/>
      <c r="AQ1139" s="1"/>
      <c r="AR1139" s="1"/>
      <c r="AS1139" s="1"/>
      <c r="AT1139" s="1"/>
      <c r="AU1139" s="1"/>
    </row>
    <row r="1140" spans="1:47" ht="20" customHeight="1">
      <c r="A1140" s="48" t="s">
        <v>1458</v>
      </c>
      <c r="B1140" s="49">
        <v>232903</v>
      </c>
      <c r="C1140" s="50" t="s">
        <v>872</v>
      </c>
      <c r="D1140" s="50" t="s">
        <v>79</v>
      </c>
      <c r="E1140" s="50" t="s">
        <v>74</v>
      </c>
      <c r="F1140" s="39">
        <f>'Source Data'!O1140</f>
        <v>6696582</v>
      </c>
      <c r="G1140" s="39">
        <f>'Source Data'!U1140</f>
        <v>7062016</v>
      </c>
      <c r="H1140" s="39">
        <f>'Source Data'!AA1140</f>
        <v>7927322</v>
      </c>
      <c r="I1140" s="39">
        <f>'Source Data'!AG1140</f>
        <v>8525671</v>
      </c>
      <c r="J1140" s="39">
        <f>'Source Data'!AM1140</f>
        <v>9228594</v>
      </c>
      <c r="K1140" s="64">
        <f>'Source Data'!AS1140</f>
        <v>8171654</v>
      </c>
      <c r="L1140" s="1"/>
      <c r="M1140" s="1"/>
      <c r="N1140" s="1"/>
      <c r="O1140" s="1"/>
      <c r="P1140" s="1"/>
      <c r="Q1140" s="1"/>
      <c r="R1140" s="1"/>
      <c r="S1140" s="1"/>
      <c r="T1140" s="1"/>
      <c r="U1140" s="1"/>
      <c r="V1140" s="1"/>
      <c r="W1140" s="1"/>
      <c r="X1140" s="1"/>
      <c r="Y1140" s="1"/>
      <c r="Z1140" s="1"/>
      <c r="AA1140" s="1"/>
      <c r="AB1140" s="1"/>
      <c r="AC1140" s="1"/>
      <c r="AD1140" s="1"/>
      <c r="AE1140" s="1"/>
      <c r="AF1140" s="1"/>
      <c r="AG1140" s="1"/>
      <c r="AH1140" s="1"/>
      <c r="AI1140" s="1"/>
      <c r="AJ1140" s="1"/>
      <c r="AK1140" s="1"/>
      <c r="AL1140" s="1"/>
      <c r="AM1140" s="1"/>
      <c r="AN1140" s="1"/>
      <c r="AO1140" s="1"/>
      <c r="AP1140" s="1"/>
      <c r="AQ1140" s="1"/>
      <c r="AR1140" s="1"/>
      <c r="AS1140" s="1"/>
      <c r="AT1140" s="1"/>
      <c r="AU1140" s="1"/>
    </row>
    <row r="1141" spans="1:47" ht="20" customHeight="1">
      <c r="A1141" s="48" t="s">
        <v>1459</v>
      </c>
      <c r="B1141" s="49">
        <v>122902</v>
      </c>
      <c r="C1141" s="50" t="s">
        <v>643</v>
      </c>
      <c r="D1141" s="50" t="s">
        <v>79</v>
      </c>
      <c r="E1141" s="50" t="s">
        <v>74</v>
      </c>
      <c r="F1141" s="39">
        <f>'Source Data'!O1141</f>
        <v>240700</v>
      </c>
      <c r="G1141" s="39">
        <f>'Source Data'!U1141</f>
        <v>249615</v>
      </c>
      <c r="H1141" s="39">
        <f>'Source Data'!AA1141</f>
        <v>274755</v>
      </c>
      <c r="I1141" s="39">
        <f>'Source Data'!AG1141</f>
        <v>232122</v>
      </c>
      <c r="J1141" s="39">
        <f>'Source Data'!AM1141</f>
        <v>208792</v>
      </c>
      <c r="K1141" s="64">
        <f>'Source Data'!AS1141</f>
        <v>250600</v>
      </c>
      <c r="L1141" s="1"/>
      <c r="M1141" s="1"/>
      <c r="N1141" s="1"/>
      <c r="O1141" s="1"/>
      <c r="P1141" s="1"/>
      <c r="Q1141" s="1"/>
      <c r="R1141" s="1"/>
      <c r="S1141" s="1"/>
      <c r="T1141" s="1"/>
      <c r="U1141" s="1"/>
      <c r="V1141" s="1"/>
      <c r="W1141" s="1"/>
      <c r="X1141" s="1"/>
      <c r="Y1141" s="1"/>
      <c r="Z1141" s="1"/>
      <c r="AA1141" s="1"/>
      <c r="AB1141" s="1"/>
      <c r="AC1141" s="1"/>
      <c r="AD1141" s="1"/>
      <c r="AE1141" s="1"/>
      <c r="AF1141" s="1"/>
      <c r="AG1141" s="1"/>
      <c r="AH1141" s="1"/>
      <c r="AI1141" s="1"/>
      <c r="AJ1141" s="1"/>
      <c r="AK1141" s="1"/>
      <c r="AL1141" s="1"/>
      <c r="AM1141" s="1"/>
      <c r="AN1141" s="1"/>
      <c r="AO1141" s="1"/>
      <c r="AP1141" s="1"/>
      <c r="AQ1141" s="1"/>
      <c r="AR1141" s="1"/>
      <c r="AS1141" s="1"/>
      <c r="AT1141" s="1"/>
      <c r="AU1141" s="1"/>
    </row>
    <row r="1142" spans="1:47" ht="20" customHeight="1">
      <c r="A1142" s="48" t="s">
        <v>1460</v>
      </c>
      <c r="B1142" s="49">
        <v>227824</v>
      </c>
      <c r="C1142" s="50" t="s">
        <v>168</v>
      </c>
      <c r="D1142" s="50" t="s">
        <v>71</v>
      </c>
      <c r="E1142" s="50" t="s">
        <v>74</v>
      </c>
      <c r="F1142" s="39">
        <f>'Source Data'!O1142</f>
        <v>2083824</v>
      </c>
      <c r="G1142" s="39">
        <f>'Source Data'!U1142</f>
        <v>1953839</v>
      </c>
      <c r="H1142" s="39">
        <f>'Source Data'!AA1142</f>
        <v>2527762</v>
      </c>
      <c r="I1142" s="39">
        <f>'Source Data'!AG1142</f>
        <v>2810610</v>
      </c>
      <c r="J1142" s="39">
        <f>'Source Data'!AM1142</f>
        <v>2609637</v>
      </c>
      <c r="K1142" s="64">
        <f>'Source Data'!AS1142</f>
        <v>2829133</v>
      </c>
      <c r="L1142" s="1"/>
      <c r="M1142" s="1"/>
      <c r="N1142" s="1"/>
      <c r="O1142" s="1"/>
      <c r="P1142" s="1"/>
      <c r="Q1142" s="1"/>
      <c r="R1142" s="1"/>
      <c r="S1142" s="1"/>
      <c r="T1142" s="1"/>
      <c r="U1142" s="1"/>
      <c r="V1142" s="1"/>
      <c r="W1142" s="1"/>
      <c r="X1142" s="1"/>
      <c r="Y1142" s="1"/>
      <c r="Z1142" s="1"/>
      <c r="AA1142" s="1"/>
      <c r="AB1142" s="1"/>
      <c r="AC1142" s="1"/>
      <c r="AD1142" s="1"/>
      <c r="AE1142" s="1"/>
      <c r="AF1142" s="1"/>
      <c r="AG1142" s="1"/>
      <c r="AH1142" s="1"/>
      <c r="AI1142" s="1"/>
      <c r="AJ1142" s="1"/>
      <c r="AK1142" s="1"/>
      <c r="AL1142" s="1"/>
      <c r="AM1142" s="1"/>
      <c r="AN1142" s="1"/>
      <c r="AO1142" s="1"/>
      <c r="AP1142" s="1"/>
      <c r="AQ1142" s="1"/>
      <c r="AR1142" s="1"/>
      <c r="AS1142" s="1"/>
      <c r="AT1142" s="1"/>
      <c r="AU1142" s="1"/>
    </row>
    <row r="1143" spans="1:47" ht="20" customHeight="1">
      <c r="A1143" s="48" t="s">
        <v>1461</v>
      </c>
      <c r="B1143" s="49">
        <v>18904</v>
      </c>
      <c r="C1143" s="50" t="s">
        <v>415</v>
      </c>
      <c r="D1143" s="50" t="s">
        <v>79</v>
      </c>
      <c r="E1143" s="50" t="s">
        <v>74</v>
      </c>
      <c r="F1143" s="39">
        <f>'Source Data'!O1143</f>
        <v>792593</v>
      </c>
      <c r="G1143" s="39">
        <f>'Source Data'!U1143</f>
        <v>819945</v>
      </c>
      <c r="H1143" s="39">
        <f>'Source Data'!AA1143</f>
        <v>930852</v>
      </c>
      <c r="I1143" s="39">
        <f>'Source Data'!AG1143</f>
        <v>1034570</v>
      </c>
      <c r="J1143" s="39">
        <f>'Source Data'!AM1143</f>
        <v>1071101</v>
      </c>
      <c r="K1143" s="64">
        <f>'Source Data'!AS1143</f>
        <v>1094306</v>
      </c>
      <c r="L1143" s="1"/>
      <c r="M1143" s="1"/>
      <c r="N1143" s="1"/>
      <c r="O1143" s="1"/>
      <c r="P1143" s="1"/>
      <c r="Q1143" s="1"/>
      <c r="R1143" s="1"/>
      <c r="S1143" s="1"/>
      <c r="T1143" s="1"/>
      <c r="U1143" s="1"/>
      <c r="V1143" s="1"/>
      <c r="W1143" s="1"/>
      <c r="X1143" s="1"/>
      <c r="Y1143" s="1"/>
      <c r="Z1143" s="1"/>
      <c r="AA1143" s="1"/>
      <c r="AB1143" s="1"/>
      <c r="AC1143" s="1"/>
      <c r="AD1143" s="1"/>
      <c r="AE1143" s="1"/>
      <c r="AF1143" s="1"/>
      <c r="AG1143" s="1"/>
      <c r="AH1143" s="1"/>
      <c r="AI1143" s="1"/>
      <c r="AJ1143" s="1"/>
      <c r="AK1143" s="1"/>
      <c r="AL1143" s="1"/>
      <c r="AM1143" s="1"/>
      <c r="AN1143" s="1"/>
      <c r="AO1143" s="1"/>
      <c r="AP1143" s="1"/>
      <c r="AQ1143" s="1"/>
      <c r="AR1143" s="1"/>
      <c r="AS1143" s="1"/>
      <c r="AT1143" s="1"/>
      <c r="AU1143" s="1"/>
    </row>
    <row r="1144" spans="1:47" ht="20" customHeight="1">
      <c r="A1144" s="48" t="s">
        <v>1462</v>
      </c>
      <c r="B1144" s="49">
        <v>49903</v>
      </c>
      <c r="C1144" s="50" t="s">
        <v>339</v>
      </c>
      <c r="D1144" s="50" t="s">
        <v>79</v>
      </c>
      <c r="E1144" s="50" t="s">
        <v>74</v>
      </c>
      <c r="F1144" s="39">
        <f>'Source Data'!O1144</f>
        <v>1450745</v>
      </c>
      <c r="G1144" s="39">
        <f>'Source Data'!U1144</f>
        <v>1629263</v>
      </c>
      <c r="H1144" s="39">
        <f>'Source Data'!AA1144</f>
        <v>1930133</v>
      </c>
      <c r="I1144" s="39">
        <f>'Source Data'!AG1144</f>
        <v>1910720</v>
      </c>
      <c r="J1144" s="39">
        <f>'Source Data'!AM1144</f>
        <v>2136684</v>
      </c>
      <c r="K1144" s="64">
        <f>'Source Data'!AS1144</f>
        <v>2410477</v>
      </c>
      <c r="L1144" s="1"/>
      <c r="M1144" s="1"/>
      <c r="N1144" s="1"/>
      <c r="O1144" s="1"/>
      <c r="P1144" s="1"/>
      <c r="Q1144" s="1"/>
      <c r="R1144" s="1"/>
      <c r="S1144" s="1"/>
      <c r="T1144" s="1"/>
      <c r="U1144" s="1"/>
      <c r="V1144" s="1"/>
      <c r="W1144" s="1"/>
      <c r="X1144" s="1"/>
      <c r="Y1144" s="1"/>
      <c r="Z1144" s="1"/>
      <c r="AA1144" s="1"/>
      <c r="AB1144" s="1"/>
      <c r="AC1144" s="1"/>
      <c r="AD1144" s="1"/>
      <c r="AE1144" s="1"/>
      <c r="AF1144" s="1"/>
      <c r="AG1144" s="1"/>
      <c r="AH1144" s="1"/>
      <c r="AI1144" s="1"/>
      <c r="AJ1144" s="1"/>
      <c r="AK1144" s="1"/>
      <c r="AL1144" s="1"/>
      <c r="AM1144" s="1"/>
      <c r="AN1144" s="1"/>
      <c r="AO1144" s="1"/>
      <c r="AP1144" s="1"/>
      <c r="AQ1144" s="1"/>
      <c r="AR1144" s="1"/>
      <c r="AS1144" s="1"/>
      <c r="AT1144" s="1"/>
      <c r="AU1144" s="1"/>
    </row>
    <row r="1145" spans="1:47" ht="20" customHeight="1">
      <c r="A1145" s="48" t="s">
        <v>1462</v>
      </c>
      <c r="B1145" s="49">
        <v>108916</v>
      </c>
      <c r="C1145" s="50" t="s">
        <v>291</v>
      </c>
      <c r="D1145" s="50" t="s">
        <v>79</v>
      </c>
      <c r="E1145" s="50" t="s">
        <v>74</v>
      </c>
      <c r="F1145" s="39">
        <f>'Source Data'!O1145</f>
        <v>8025841</v>
      </c>
      <c r="G1145" s="39">
        <f>'Source Data'!U1145</f>
        <v>7573942</v>
      </c>
      <c r="H1145" s="39">
        <f>'Source Data'!AA1145</f>
        <v>8065306</v>
      </c>
      <c r="I1145" s="39">
        <f>'Source Data'!AG1145</f>
        <v>7957873</v>
      </c>
      <c r="J1145" s="39">
        <f>'Source Data'!AM1145</f>
        <v>8184922</v>
      </c>
      <c r="K1145" s="64">
        <f>'Source Data'!AS1145</f>
        <v>8204170</v>
      </c>
      <c r="L1145" s="1"/>
      <c r="M1145" s="1"/>
      <c r="N1145" s="1"/>
      <c r="O1145" s="1"/>
      <c r="P1145" s="1"/>
      <c r="Q1145" s="1"/>
      <c r="R1145" s="1"/>
      <c r="S1145" s="1"/>
      <c r="T1145" s="1"/>
      <c r="U1145" s="1"/>
      <c r="V1145" s="1"/>
      <c r="W1145" s="1"/>
      <c r="X1145" s="1"/>
      <c r="Y1145" s="1"/>
      <c r="Z1145" s="1"/>
      <c r="AA1145" s="1"/>
      <c r="AB1145" s="1"/>
      <c r="AC1145" s="1"/>
      <c r="AD1145" s="1"/>
      <c r="AE1145" s="1"/>
      <c r="AF1145" s="1"/>
      <c r="AG1145" s="1"/>
      <c r="AH1145" s="1"/>
      <c r="AI1145" s="1"/>
      <c r="AJ1145" s="1"/>
      <c r="AK1145" s="1"/>
      <c r="AL1145" s="1"/>
      <c r="AM1145" s="1"/>
      <c r="AN1145" s="1"/>
      <c r="AO1145" s="1"/>
      <c r="AP1145" s="1"/>
      <c r="AQ1145" s="1"/>
      <c r="AR1145" s="1"/>
      <c r="AS1145" s="1"/>
      <c r="AT1145" s="1"/>
      <c r="AU1145" s="1"/>
    </row>
    <row r="1146" spans="1:47" ht="20" customHeight="1">
      <c r="A1146" s="48" t="s">
        <v>1463</v>
      </c>
      <c r="B1146" s="49">
        <v>227829</v>
      </c>
      <c r="C1146" s="50" t="s">
        <v>168</v>
      </c>
      <c r="D1146" s="50" t="s">
        <v>71</v>
      </c>
      <c r="E1146" s="50" t="s">
        <v>74</v>
      </c>
      <c r="F1146" s="39">
        <f>'Source Data'!O1146</f>
        <v>559460</v>
      </c>
      <c r="G1146" s="39">
        <f>'Source Data'!U1146</f>
        <v>1005152</v>
      </c>
      <c r="H1146" s="39">
        <f>'Source Data'!AA1146</f>
        <v>1285674</v>
      </c>
      <c r="I1146" s="39">
        <f>'Source Data'!AG1146</f>
        <v>2308349</v>
      </c>
      <c r="J1146" s="39">
        <f>'Source Data'!AM1146</f>
        <v>3274758</v>
      </c>
      <c r="K1146" s="64">
        <f>'Source Data'!AS1146</f>
        <v>4376722</v>
      </c>
      <c r="L1146" s="1"/>
      <c r="M1146" s="1"/>
      <c r="N1146" s="1"/>
      <c r="O1146" s="1"/>
      <c r="P1146" s="1"/>
      <c r="Q1146" s="1"/>
      <c r="R1146" s="1"/>
      <c r="S1146" s="1"/>
      <c r="T1146" s="1"/>
      <c r="U1146" s="1"/>
      <c r="V1146" s="1"/>
      <c r="W1146" s="1"/>
      <c r="X1146" s="1"/>
      <c r="Y1146" s="1"/>
      <c r="Z1146" s="1"/>
      <c r="AA1146" s="1"/>
      <c r="AB1146" s="1"/>
      <c r="AC1146" s="1"/>
      <c r="AD1146" s="1"/>
      <c r="AE1146" s="1"/>
      <c r="AF1146" s="1"/>
      <c r="AG1146" s="1"/>
      <c r="AH1146" s="1"/>
      <c r="AI1146" s="1"/>
      <c r="AJ1146" s="1"/>
      <c r="AK1146" s="1"/>
      <c r="AL1146" s="1"/>
      <c r="AM1146" s="1"/>
      <c r="AN1146" s="1"/>
      <c r="AO1146" s="1"/>
      <c r="AP1146" s="1"/>
      <c r="AQ1146" s="1"/>
      <c r="AR1146" s="1"/>
      <c r="AS1146" s="1"/>
      <c r="AT1146" s="1"/>
      <c r="AU1146" s="1"/>
    </row>
    <row r="1147" spans="1:47" ht="20" customHeight="1">
      <c r="A1147" s="48" t="s">
        <v>1464</v>
      </c>
      <c r="B1147" s="49">
        <v>91908</v>
      </c>
      <c r="C1147" s="50" t="s">
        <v>210</v>
      </c>
      <c r="D1147" s="50" t="s">
        <v>79</v>
      </c>
      <c r="E1147" s="50" t="s">
        <v>74</v>
      </c>
      <c r="F1147" s="39">
        <f>'Source Data'!O1147</f>
        <v>2129344</v>
      </c>
      <c r="G1147" s="39">
        <f>'Source Data'!U1147</f>
        <v>2318133</v>
      </c>
      <c r="H1147" s="39">
        <f>'Source Data'!AA1147</f>
        <v>2540503</v>
      </c>
      <c r="I1147" s="39">
        <f>'Source Data'!AG1147</f>
        <v>2814422</v>
      </c>
      <c r="J1147" s="39">
        <f>'Source Data'!AM1147</f>
        <v>3205510</v>
      </c>
      <c r="K1147" s="64">
        <f>'Source Data'!AS1147</f>
        <v>4330275</v>
      </c>
      <c r="L1147" s="1"/>
      <c r="M1147" s="1"/>
      <c r="N1147" s="1"/>
      <c r="O1147" s="1"/>
      <c r="P1147" s="1"/>
      <c r="Q1147" s="1"/>
      <c r="R1147" s="1"/>
      <c r="S1147" s="1"/>
      <c r="T1147" s="1"/>
      <c r="U1147" s="1"/>
      <c r="V1147" s="1"/>
      <c r="W1147" s="1"/>
      <c r="X1147" s="1"/>
      <c r="Y1147" s="1"/>
      <c r="Z1147" s="1"/>
      <c r="AA1147" s="1"/>
      <c r="AB1147" s="1"/>
      <c r="AC1147" s="1"/>
      <c r="AD1147" s="1"/>
      <c r="AE1147" s="1"/>
      <c r="AF1147" s="1"/>
      <c r="AG1147" s="1"/>
      <c r="AH1147" s="1"/>
      <c r="AI1147" s="1"/>
      <c r="AJ1147" s="1"/>
      <c r="AK1147" s="1"/>
      <c r="AL1147" s="1"/>
      <c r="AM1147" s="1"/>
      <c r="AN1147" s="1"/>
      <c r="AO1147" s="1"/>
      <c r="AP1147" s="1"/>
      <c r="AQ1147" s="1"/>
      <c r="AR1147" s="1"/>
      <c r="AS1147" s="1"/>
      <c r="AT1147" s="1"/>
      <c r="AU1147" s="1"/>
    </row>
    <row r="1148" spans="1:47" ht="20" customHeight="1">
      <c r="A1148" s="48" t="s">
        <v>1465</v>
      </c>
      <c r="B1148" s="49">
        <v>234906</v>
      </c>
      <c r="C1148" s="50" t="s">
        <v>347</v>
      </c>
      <c r="D1148" s="50" t="s">
        <v>79</v>
      </c>
      <c r="E1148" s="50" t="s">
        <v>74</v>
      </c>
      <c r="F1148" s="39">
        <f>'Source Data'!O1148</f>
        <v>3349901</v>
      </c>
      <c r="G1148" s="39">
        <f>'Source Data'!U1148</f>
        <v>3640330</v>
      </c>
      <c r="H1148" s="39">
        <f>'Source Data'!AA1148</f>
        <v>4047984</v>
      </c>
      <c r="I1148" s="39">
        <f>'Source Data'!AG1148</f>
        <v>4549139</v>
      </c>
      <c r="J1148" s="39">
        <f>'Source Data'!AM1148</f>
        <v>4783982</v>
      </c>
      <c r="K1148" s="64">
        <f>'Source Data'!AS1148</f>
        <v>4641852</v>
      </c>
      <c r="L1148" s="1"/>
      <c r="M1148" s="1"/>
      <c r="N1148" s="1"/>
      <c r="O1148" s="1"/>
      <c r="P1148" s="1"/>
      <c r="Q1148" s="1"/>
      <c r="R1148" s="1"/>
      <c r="S1148" s="1"/>
      <c r="T1148" s="1"/>
      <c r="U1148" s="1"/>
      <c r="V1148" s="1"/>
      <c r="W1148" s="1"/>
      <c r="X1148" s="1"/>
      <c r="Y1148" s="1"/>
      <c r="Z1148" s="1"/>
      <c r="AA1148" s="1"/>
      <c r="AB1148" s="1"/>
      <c r="AC1148" s="1"/>
      <c r="AD1148" s="1"/>
      <c r="AE1148" s="1"/>
      <c r="AF1148" s="1"/>
      <c r="AG1148" s="1"/>
      <c r="AH1148" s="1"/>
      <c r="AI1148" s="1"/>
      <c r="AJ1148" s="1"/>
      <c r="AK1148" s="1"/>
      <c r="AL1148" s="1"/>
      <c r="AM1148" s="1"/>
      <c r="AN1148" s="1"/>
      <c r="AO1148" s="1"/>
      <c r="AP1148" s="1"/>
      <c r="AQ1148" s="1"/>
      <c r="AR1148" s="1"/>
      <c r="AS1148" s="1"/>
      <c r="AT1148" s="1"/>
      <c r="AU1148" s="1"/>
    </row>
    <row r="1149" spans="1:47" ht="20" customHeight="1">
      <c r="A1149" s="48" t="s">
        <v>1466</v>
      </c>
      <c r="B1149" s="49">
        <v>158906</v>
      </c>
      <c r="C1149" s="50" t="s">
        <v>199</v>
      </c>
      <c r="D1149" s="50" t="s">
        <v>79</v>
      </c>
      <c r="E1149" s="50" t="s">
        <v>74</v>
      </c>
      <c r="F1149" s="39">
        <f>'Source Data'!O1149</f>
        <v>2252997</v>
      </c>
      <c r="G1149" s="39">
        <f>'Source Data'!U1149</f>
        <v>2574978</v>
      </c>
      <c r="H1149" s="39">
        <f>'Source Data'!AA1149</f>
        <v>3290226</v>
      </c>
      <c r="I1149" s="39">
        <f>'Source Data'!AG1149</f>
        <v>3476714</v>
      </c>
      <c r="J1149" s="39">
        <f>'Source Data'!AM1149</f>
        <v>3803063</v>
      </c>
      <c r="K1149" s="64">
        <f>'Source Data'!AS1149</f>
        <v>3538191</v>
      </c>
      <c r="L1149" s="1"/>
      <c r="M1149" s="1"/>
      <c r="N1149" s="1"/>
      <c r="O1149" s="1"/>
      <c r="P1149" s="1"/>
      <c r="Q1149" s="1"/>
      <c r="R1149" s="1"/>
      <c r="S1149" s="1"/>
      <c r="T1149" s="1"/>
      <c r="U1149" s="1"/>
      <c r="V1149" s="1"/>
      <c r="W1149" s="1"/>
      <c r="X1149" s="1"/>
      <c r="Y1149" s="1"/>
      <c r="Z1149" s="1"/>
      <c r="AA1149" s="1"/>
      <c r="AB1149" s="1"/>
      <c r="AC1149" s="1"/>
      <c r="AD1149" s="1"/>
      <c r="AE1149" s="1"/>
      <c r="AF1149" s="1"/>
      <c r="AG1149" s="1"/>
      <c r="AH1149" s="1"/>
      <c r="AI1149" s="1"/>
      <c r="AJ1149" s="1"/>
      <c r="AK1149" s="1"/>
      <c r="AL1149" s="1"/>
      <c r="AM1149" s="1"/>
      <c r="AN1149" s="1"/>
      <c r="AO1149" s="1"/>
      <c r="AP1149" s="1"/>
      <c r="AQ1149" s="1"/>
      <c r="AR1149" s="1"/>
      <c r="AS1149" s="1"/>
      <c r="AT1149" s="1"/>
      <c r="AU1149" s="1"/>
    </row>
    <row r="1150" spans="1:47" ht="20" customHeight="1">
      <c r="A1150" s="48" t="s">
        <v>1467</v>
      </c>
      <c r="B1150" s="49">
        <v>108808</v>
      </c>
      <c r="C1150" s="50" t="s">
        <v>291</v>
      </c>
      <c r="D1150" s="50" t="s">
        <v>71</v>
      </c>
      <c r="E1150" s="50" t="s">
        <v>74</v>
      </c>
      <c r="F1150" s="39">
        <f>'Source Data'!O1150</f>
        <v>5496332</v>
      </c>
      <c r="G1150" s="39">
        <f>'Source Data'!U1150</f>
        <v>5908554</v>
      </c>
      <c r="H1150" s="39">
        <f>'Source Data'!AA1150</f>
        <v>9051214</v>
      </c>
      <c r="I1150" s="39">
        <f>'Source Data'!AG1150</f>
        <v>10504364</v>
      </c>
      <c r="J1150" s="39">
        <f>'Source Data'!AM1150</f>
        <v>10795148</v>
      </c>
      <c r="K1150" s="64">
        <f>'Source Data'!AS1150</f>
        <v>10880598</v>
      </c>
      <c r="L1150" s="1"/>
      <c r="M1150" s="1"/>
      <c r="N1150" s="1"/>
      <c r="O1150" s="1"/>
      <c r="P1150" s="1"/>
      <c r="Q1150" s="1"/>
      <c r="R1150" s="1"/>
      <c r="S1150" s="1"/>
      <c r="T1150" s="1"/>
      <c r="U1150" s="1"/>
      <c r="V1150" s="1"/>
      <c r="W1150" s="1"/>
      <c r="X1150" s="1"/>
      <c r="Y1150" s="1"/>
      <c r="Z1150" s="1"/>
      <c r="AA1150" s="1"/>
      <c r="AB1150" s="1"/>
      <c r="AC1150" s="1"/>
      <c r="AD1150" s="1"/>
      <c r="AE1150" s="1"/>
      <c r="AF1150" s="1"/>
      <c r="AG1150" s="1"/>
      <c r="AH1150" s="1"/>
      <c r="AI1150" s="1"/>
      <c r="AJ1150" s="1"/>
      <c r="AK1150" s="1"/>
      <c r="AL1150" s="1"/>
      <c r="AM1150" s="1"/>
      <c r="AN1150" s="1"/>
      <c r="AO1150" s="1"/>
      <c r="AP1150" s="1"/>
      <c r="AQ1150" s="1"/>
      <c r="AR1150" s="1"/>
      <c r="AS1150" s="1"/>
      <c r="AT1150" s="1"/>
      <c r="AU1150" s="1"/>
    </row>
    <row r="1151" spans="1:47" ht="20" customHeight="1">
      <c r="A1151" s="48" t="s">
        <v>1468</v>
      </c>
      <c r="B1151" s="49">
        <v>180902</v>
      </c>
      <c r="C1151" s="50" t="s">
        <v>94</v>
      </c>
      <c r="D1151" s="50" t="s">
        <v>79</v>
      </c>
      <c r="E1151" s="50" t="s">
        <v>74</v>
      </c>
      <c r="F1151" s="39">
        <f>'Source Data'!O1151</f>
        <v>707559</v>
      </c>
      <c r="G1151" s="39">
        <f>'Source Data'!U1151</f>
        <v>737630</v>
      </c>
      <c r="H1151" s="39">
        <f>'Source Data'!AA1151</f>
        <v>838436</v>
      </c>
      <c r="I1151" s="39">
        <f>'Source Data'!AG1151</f>
        <v>908736</v>
      </c>
      <c r="J1151" s="39">
        <f>'Source Data'!AM1151</f>
        <v>933824</v>
      </c>
      <c r="K1151" s="64">
        <f>'Source Data'!AS1151</f>
        <v>825287</v>
      </c>
      <c r="L1151" s="1"/>
      <c r="M1151" s="1"/>
      <c r="N1151" s="1"/>
      <c r="O1151" s="1"/>
      <c r="P1151" s="1"/>
      <c r="Q1151" s="1"/>
      <c r="R1151" s="1"/>
      <c r="S1151" s="1"/>
      <c r="T1151" s="1"/>
      <c r="U1151" s="1"/>
      <c r="V1151" s="1"/>
      <c r="W1151" s="1"/>
      <c r="X1151" s="1"/>
      <c r="Y1151" s="1"/>
      <c r="Z1151" s="1"/>
      <c r="AA1151" s="1"/>
      <c r="AB1151" s="1"/>
      <c r="AC1151" s="1"/>
      <c r="AD1151" s="1"/>
      <c r="AE1151" s="1"/>
      <c r="AF1151" s="1"/>
      <c r="AG1151" s="1"/>
      <c r="AH1151" s="1"/>
      <c r="AI1151" s="1"/>
      <c r="AJ1151" s="1"/>
      <c r="AK1151" s="1"/>
      <c r="AL1151" s="1"/>
      <c r="AM1151" s="1"/>
      <c r="AN1151" s="1"/>
      <c r="AO1151" s="1"/>
      <c r="AP1151" s="1"/>
      <c r="AQ1151" s="1"/>
      <c r="AR1151" s="1"/>
      <c r="AS1151" s="1"/>
      <c r="AT1151" s="1"/>
      <c r="AU1151" s="1"/>
    </row>
    <row r="1152" spans="1:47" ht="20" customHeight="1">
      <c r="A1152" s="48" t="s">
        <v>1469</v>
      </c>
      <c r="B1152" s="49">
        <v>126908</v>
      </c>
      <c r="C1152" s="50" t="s">
        <v>118</v>
      </c>
      <c r="D1152" s="50" t="s">
        <v>79</v>
      </c>
      <c r="E1152" s="50" t="s">
        <v>74</v>
      </c>
      <c r="F1152" s="39">
        <f>'Source Data'!O1152</f>
        <v>4320947</v>
      </c>
      <c r="G1152" s="39">
        <f>'Source Data'!U1152</f>
        <v>3967645</v>
      </c>
      <c r="H1152" s="39">
        <f>'Source Data'!AA1152</f>
        <v>4557195</v>
      </c>
      <c r="I1152" s="39">
        <f>'Source Data'!AG1152</f>
        <v>5065360</v>
      </c>
      <c r="J1152" s="39">
        <f>'Source Data'!AM1152</f>
        <v>5348053</v>
      </c>
      <c r="K1152" s="64">
        <f>'Source Data'!AS1152</f>
        <v>4505248</v>
      </c>
      <c r="L1152" s="1"/>
      <c r="M1152" s="1"/>
      <c r="N1152" s="1"/>
      <c r="O1152" s="1"/>
      <c r="P1152" s="1"/>
      <c r="Q1152" s="1"/>
      <c r="R1152" s="1"/>
      <c r="S1152" s="1"/>
      <c r="T1152" s="1"/>
      <c r="U1152" s="1"/>
      <c r="V1152" s="1"/>
      <c r="W1152" s="1"/>
      <c r="X1152" s="1"/>
      <c r="Y1152" s="1"/>
      <c r="Z1152" s="1"/>
      <c r="AA1152" s="1"/>
      <c r="AB1152" s="1"/>
      <c r="AC1152" s="1"/>
      <c r="AD1152" s="1"/>
      <c r="AE1152" s="1"/>
      <c r="AF1152" s="1"/>
      <c r="AG1152" s="1"/>
      <c r="AH1152" s="1"/>
      <c r="AI1152" s="1"/>
      <c r="AJ1152" s="1"/>
      <c r="AK1152" s="1"/>
      <c r="AL1152" s="1"/>
      <c r="AM1152" s="1"/>
      <c r="AN1152" s="1"/>
      <c r="AO1152" s="1"/>
      <c r="AP1152" s="1"/>
      <c r="AQ1152" s="1"/>
      <c r="AR1152" s="1"/>
      <c r="AS1152" s="1"/>
      <c r="AT1152" s="1"/>
      <c r="AU1152" s="1"/>
    </row>
    <row r="1153" spans="1:47" ht="20" customHeight="1">
      <c r="A1153" s="48" t="s">
        <v>1470</v>
      </c>
      <c r="B1153" s="49">
        <v>226908</v>
      </c>
      <c r="C1153" s="50" t="s">
        <v>400</v>
      </c>
      <c r="D1153" s="50" t="s">
        <v>79</v>
      </c>
      <c r="E1153" s="50" t="s">
        <v>74</v>
      </c>
      <c r="F1153" s="39">
        <f>'Source Data'!O1153</f>
        <v>393620</v>
      </c>
      <c r="G1153" s="39">
        <f>'Source Data'!U1153</f>
        <v>407411</v>
      </c>
      <c r="H1153" s="39">
        <f>'Source Data'!AA1153</f>
        <v>519414</v>
      </c>
      <c r="I1153" s="39">
        <f>'Source Data'!AG1153</f>
        <v>546967</v>
      </c>
      <c r="J1153" s="39">
        <f>'Source Data'!AM1153</f>
        <v>572898</v>
      </c>
      <c r="K1153" s="64">
        <f>'Source Data'!AS1153</f>
        <v>678113</v>
      </c>
      <c r="L1153" s="1"/>
      <c r="M1153" s="1"/>
      <c r="N1153" s="1"/>
      <c r="O1153" s="1"/>
      <c r="P1153" s="1"/>
      <c r="Q1153" s="1"/>
      <c r="R1153" s="1"/>
      <c r="S1153" s="1"/>
      <c r="T1153" s="1"/>
      <c r="U1153" s="1"/>
      <c r="V1153" s="1"/>
      <c r="W1153" s="1"/>
      <c r="X1153" s="1"/>
      <c r="Y1153" s="1"/>
      <c r="Z1153" s="1"/>
      <c r="AA1153" s="1"/>
      <c r="AB1153" s="1"/>
      <c r="AC1153" s="1"/>
      <c r="AD1153" s="1"/>
      <c r="AE1153" s="1"/>
      <c r="AF1153" s="1"/>
      <c r="AG1153" s="1"/>
      <c r="AH1153" s="1"/>
      <c r="AI1153" s="1"/>
      <c r="AJ1153" s="1"/>
      <c r="AK1153" s="1"/>
      <c r="AL1153" s="1"/>
      <c r="AM1153" s="1"/>
      <c r="AN1153" s="1"/>
      <c r="AO1153" s="1"/>
      <c r="AP1153" s="1"/>
      <c r="AQ1153" s="1"/>
      <c r="AR1153" s="1"/>
      <c r="AS1153" s="1"/>
      <c r="AT1153" s="1"/>
      <c r="AU1153" s="1"/>
    </row>
    <row r="1154" spans="1:47" ht="20" customHeight="1">
      <c r="A1154" s="48" t="s">
        <v>1471</v>
      </c>
      <c r="B1154" s="49">
        <v>244903</v>
      </c>
      <c r="C1154" s="50" t="s">
        <v>743</v>
      </c>
      <c r="D1154" s="50" t="s">
        <v>79</v>
      </c>
      <c r="E1154" s="50" t="s">
        <v>74</v>
      </c>
      <c r="F1154" s="39">
        <f>'Source Data'!O1154</f>
        <v>3169184</v>
      </c>
      <c r="G1154" s="39">
        <f>'Source Data'!U1154</f>
        <v>3251891</v>
      </c>
      <c r="H1154" s="39">
        <f>'Source Data'!AA1154</f>
        <v>3332095</v>
      </c>
      <c r="I1154" s="39">
        <f>'Source Data'!AG1154</f>
        <v>3831814</v>
      </c>
      <c r="J1154" s="39">
        <f>'Source Data'!AM1154</f>
        <v>4325479</v>
      </c>
      <c r="K1154" s="64">
        <f>'Source Data'!AS1154</f>
        <v>4885207</v>
      </c>
      <c r="L1154" s="1"/>
      <c r="M1154" s="1"/>
      <c r="N1154" s="1"/>
      <c r="O1154" s="1"/>
      <c r="P1154" s="1"/>
      <c r="Q1154" s="1"/>
      <c r="R1154" s="1"/>
      <c r="S1154" s="1"/>
      <c r="T1154" s="1"/>
      <c r="U1154" s="1"/>
      <c r="V1154" s="1"/>
      <c r="W1154" s="1"/>
      <c r="X1154" s="1"/>
      <c r="Y1154" s="1"/>
      <c r="Z1154" s="1"/>
      <c r="AA1154" s="1"/>
      <c r="AB1154" s="1"/>
      <c r="AC1154" s="1"/>
      <c r="AD1154" s="1"/>
      <c r="AE1154" s="1"/>
      <c r="AF1154" s="1"/>
      <c r="AG1154" s="1"/>
      <c r="AH1154" s="1"/>
      <c r="AI1154" s="1"/>
      <c r="AJ1154" s="1"/>
      <c r="AK1154" s="1"/>
      <c r="AL1154" s="1"/>
      <c r="AM1154" s="1"/>
      <c r="AN1154" s="1"/>
      <c r="AO1154" s="1"/>
      <c r="AP1154" s="1"/>
      <c r="AQ1154" s="1"/>
      <c r="AR1154" s="1"/>
      <c r="AS1154" s="1"/>
      <c r="AT1154" s="1"/>
      <c r="AU1154" s="1"/>
    </row>
    <row r="1155" spans="1:47" ht="20" customHeight="1">
      <c r="A1155" s="48" t="s">
        <v>1472</v>
      </c>
      <c r="B1155" s="49">
        <v>235902</v>
      </c>
      <c r="C1155" s="50" t="s">
        <v>244</v>
      </c>
      <c r="D1155" s="50" t="s">
        <v>79</v>
      </c>
      <c r="E1155" s="50" t="s">
        <v>74</v>
      </c>
      <c r="F1155" s="39">
        <f>'Source Data'!O1155</f>
        <v>17281176</v>
      </c>
      <c r="G1155" s="39">
        <f>'Source Data'!U1155</f>
        <v>18197056</v>
      </c>
      <c r="H1155" s="39">
        <f>'Source Data'!AA1155</f>
        <v>20903516</v>
      </c>
      <c r="I1155" s="39">
        <f>'Source Data'!AG1155</f>
        <v>22318185</v>
      </c>
      <c r="J1155" s="39">
        <f>'Source Data'!AM1155</f>
        <v>22671667</v>
      </c>
      <c r="K1155" s="64">
        <f>'Source Data'!AS1155</f>
        <v>22526083</v>
      </c>
      <c r="L1155" s="1"/>
      <c r="M1155" s="1"/>
      <c r="N1155" s="1"/>
      <c r="O1155" s="1"/>
      <c r="P1155" s="1"/>
      <c r="Q1155" s="1"/>
      <c r="R1155" s="1"/>
      <c r="S1155" s="1"/>
      <c r="T1155" s="1"/>
      <c r="U1155" s="1"/>
      <c r="V1155" s="1"/>
      <c r="W1155" s="1"/>
      <c r="X1155" s="1"/>
      <c r="Y1155" s="1"/>
      <c r="Z1155" s="1"/>
      <c r="AA1155" s="1"/>
      <c r="AB1155" s="1"/>
      <c r="AC1155" s="1"/>
      <c r="AD1155" s="1"/>
      <c r="AE1155" s="1"/>
      <c r="AF1155" s="1"/>
      <c r="AG1155" s="1"/>
      <c r="AH1155" s="1"/>
      <c r="AI1155" s="1"/>
      <c r="AJ1155" s="1"/>
      <c r="AK1155" s="1"/>
      <c r="AL1155" s="1"/>
      <c r="AM1155" s="1"/>
      <c r="AN1155" s="1"/>
      <c r="AO1155" s="1"/>
      <c r="AP1155" s="1"/>
      <c r="AQ1155" s="1"/>
      <c r="AR1155" s="1"/>
      <c r="AS1155" s="1"/>
      <c r="AT1155" s="1"/>
      <c r="AU1155" s="1"/>
    </row>
    <row r="1156" spans="1:47" ht="20" customHeight="1">
      <c r="A1156" s="48" t="s">
        <v>1473</v>
      </c>
      <c r="B1156" s="49">
        <v>181907</v>
      </c>
      <c r="C1156" s="50" t="s">
        <v>286</v>
      </c>
      <c r="D1156" s="50" t="s">
        <v>79</v>
      </c>
      <c r="E1156" s="50" t="s">
        <v>74</v>
      </c>
      <c r="F1156" s="39">
        <f>'Source Data'!O1156</f>
        <v>6450903</v>
      </c>
      <c r="G1156" s="39">
        <f>'Source Data'!U1156</f>
        <v>6531002</v>
      </c>
      <c r="H1156" s="39">
        <f>'Source Data'!AA1156</f>
        <v>8118158</v>
      </c>
      <c r="I1156" s="39">
        <f>'Source Data'!AG1156</f>
        <v>7820178</v>
      </c>
      <c r="J1156" s="39">
        <f>'Source Data'!AM1156</f>
        <v>7403970</v>
      </c>
      <c r="K1156" s="64">
        <f>'Source Data'!AS1156</f>
        <v>8429731</v>
      </c>
      <c r="L1156" s="1"/>
      <c r="M1156" s="1"/>
      <c r="N1156" s="1"/>
      <c r="O1156" s="1"/>
      <c r="P1156" s="1"/>
      <c r="Q1156" s="1"/>
      <c r="R1156" s="1"/>
      <c r="S1156" s="1"/>
      <c r="T1156" s="1"/>
      <c r="U1156" s="1"/>
      <c r="V1156" s="1"/>
      <c r="W1156" s="1"/>
      <c r="X1156" s="1"/>
      <c r="Y1156" s="1"/>
      <c r="Z1156" s="1"/>
      <c r="AA1156" s="1"/>
      <c r="AB1156" s="1"/>
      <c r="AC1156" s="1"/>
      <c r="AD1156" s="1"/>
      <c r="AE1156" s="1"/>
      <c r="AF1156" s="1"/>
      <c r="AG1156" s="1"/>
      <c r="AH1156" s="1"/>
      <c r="AI1156" s="1"/>
      <c r="AJ1156" s="1"/>
      <c r="AK1156" s="1"/>
      <c r="AL1156" s="1"/>
      <c r="AM1156" s="1"/>
      <c r="AN1156" s="1"/>
      <c r="AO1156" s="1"/>
      <c r="AP1156" s="1"/>
      <c r="AQ1156" s="1"/>
      <c r="AR1156" s="1"/>
      <c r="AS1156" s="1"/>
      <c r="AT1156" s="1"/>
      <c r="AU1156" s="1"/>
    </row>
    <row r="1157" spans="1:47" ht="20" customHeight="1">
      <c r="A1157" s="48" t="s">
        <v>1474</v>
      </c>
      <c r="B1157" s="49">
        <v>57847</v>
      </c>
      <c r="C1157" s="50" t="s">
        <v>70</v>
      </c>
      <c r="D1157" s="50" t="s">
        <v>71</v>
      </c>
      <c r="E1157" s="50" t="s">
        <v>74</v>
      </c>
      <c r="F1157" s="39">
        <f>'Source Data'!O1157</f>
        <v>726600</v>
      </c>
      <c r="G1157" s="39">
        <f>'Source Data'!U1157</f>
        <v>789225</v>
      </c>
      <c r="H1157" s="39">
        <f>'Source Data'!AA1157</f>
        <v>987300</v>
      </c>
      <c r="I1157" s="39">
        <f>'Source Data'!AG1157</f>
        <v>1192373</v>
      </c>
      <c r="J1157" s="39">
        <f>'Source Data'!AM1157</f>
        <v>1202253</v>
      </c>
      <c r="K1157" s="64">
        <f>'Source Data'!AS1157</f>
        <v>1605584</v>
      </c>
      <c r="L1157" s="1"/>
      <c r="M1157" s="1"/>
      <c r="N1157" s="1"/>
      <c r="O1157" s="1"/>
      <c r="P1157" s="1"/>
      <c r="Q1157" s="1"/>
      <c r="R1157" s="1"/>
      <c r="S1157" s="1"/>
      <c r="T1157" s="1"/>
      <c r="U1157" s="1"/>
      <c r="V1157" s="1"/>
      <c r="W1157" s="1"/>
      <c r="X1157" s="1"/>
      <c r="Y1157" s="1"/>
      <c r="Z1157" s="1"/>
      <c r="AA1157" s="1"/>
      <c r="AB1157" s="1"/>
      <c r="AC1157" s="1"/>
      <c r="AD1157" s="1"/>
      <c r="AE1157" s="1"/>
      <c r="AF1157" s="1"/>
      <c r="AG1157" s="1"/>
      <c r="AH1157" s="1"/>
      <c r="AI1157" s="1"/>
      <c r="AJ1157" s="1"/>
      <c r="AK1157" s="1"/>
      <c r="AL1157" s="1"/>
      <c r="AM1157" s="1"/>
      <c r="AN1157" s="1"/>
      <c r="AO1157" s="1"/>
      <c r="AP1157" s="1"/>
      <c r="AQ1157" s="1"/>
      <c r="AR1157" s="1"/>
      <c r="AS1157" s="1"/>
      <c r="AT1157" s="1"/>
      <c r="AU1157" s="1"/>
    </row>
    <row r="1158" spans="1:47" ht="20" customHeight="1">
      <c r="A1158" s="48" t="s">
        <v>1475</v>
      </c>
      <c r="B1158" s="49">
        <v>71809</v>
      </c>
      <c r="C1158" s="50" t="s">
        <v>141</v>
      </c>
      <c r="D1158" s="50" t="s">
        <v>71</v>
      </c>
      <c r="E1158" s="50" t="s">
        <v>74</v>
      </c>
      <c r="F1158" s="39">
        <f>'Source Data'!O1158</f>
        <v>255438</v>
      </c>
      <c r="G1158" s="39">
        <f>'Source Data'!U1158</f>
        <v>318958</v>
      </c>
      <c r="H1158" s="39">
        <f>'Source Data'!AA1158</f>
        <v>274430</v>
      </c>
      <c r="I1158" s="39">
        <f>'Source Data'!AG1158</f>
        <v>314910</v>
      </c>
      <c r="J1158" s="39">
        <f>'Source Data'!AM1158</f>
        <v>345935</v>
      </c>
      <c r="K1158" s="64">
        <f>'Source Data'!AS1158</f>
        <v>354697</v>
      </c>
      <c r="L1158" s="1"/>
      <c r="M1158" s="1"/>
      <c r="N1158" s="1"/>
      <c r="O1158" s="1"/>
      <c r="P1158" s="1"/>
      <c r="Q1158" s="1"/>
      <c r="R1158" s="1"/>
      <c r="S1158" s="1"/>
      <c r="T1158" s="1"/>
      <c r="U1158" s="1"/>
      <c r="V1158" s="1"/>
      <c r="W1158" s="1"/>
      <c r="X1158" s="1"/>
      <c r="Y1158" s="1"/>
      <c r="Z1158" s="1"/>
      <c r="AA1158" s="1"/>
      <c r="AB1158" s="1"/>
      <c r="AC1158" s="1"/>
      <c r="AD1158" s="1"/>
      <c r="AE1158" s="1"/>
      <c r="AF1158" s="1"/>
      <c r="AG1158" s="1"/>
      <c r="AH1158" s="1"/>
      <c r="AI1158" s="1"/>
      <c r="AJ1158" s="1"/>
      <c r="AK1158" s="1"/>
      <c r="AL1158" s="1"/>
      <c r="AM1158" s="1"/>
      <c r="AN1158" s="1"/>
      <c r="AO1158" s="1"/>
      <c r="AP1158" s="1"/>
      <c r="AQ1158" s="1"/>
      <c r="AR1158" s="1"/>
      <c r="AS1158" s="1"/>
      <c r="AT1158" s="1"/>
      <c r="AU1158" s="1"/>
    </row>
    <row r="1159" spans="1:47" ht="20" customHeight="1">
      <c r="A1159" s="48" t="s">
        <v>1476</v>
      </c>
      <c r="B1159" s="49">
        <v>143904</v>
      </c>
      <c r="C1159" s="50" t="s">
        <v>602</v>
      </c>
      <c r="D1159" s="50" t="s">
        <v>79</v>
      </c>
      <c r="E1159" s="50" t="s">
        <v>74</v>
      </c>
      <c r="F1159" s="39">
        <f>'Source Data'!O1159</f>
        <v>160039</v>
      </c>
      <c r="G1159" s="39">
        <f>'Source Data'!U1159</f>
        <v>151049</v>
      </c>
      <c r="H1159" s="39">
        <f>'Source Data'!AA1159</f>
        <v>175397</v>
      </c>
      <c r="I1159" s="39">
        <f>'Source Data'!AG1159</f>
        <v>184994</v>
      </c>
      <c r="J1159" s="39">
        <f>'Source Data'!AM1159</f>
        <v>170857</v>
      </c>
      <c r="K1159" s="64">
        <f>'Source Data'!AS1159</f>
        <v>134427</v>
      </c>
      <c r="L1159" s="1"/>
      <c r="M1159" s="1"/>
      <c r="N1159" s="1"/>
      <c r="O1159" s="1"/>
      <c r="P1159" s="1"/>
      <c r="Q1159" s="1"/>
      <c r="R1159" s="1"/>
      <c r="S1159" s="1"/>
      <c r="T1159" s="1"/>
      <c r="U1159" s="1"/>
      <c r="V1159" s="1"/>
      <c r="W1159" s="1"/>
      <c r="X1159" s="1"/>
      <c r="Y1159" s="1"/>
      <c r="Z1159" s="1"/>
      <c r="AA1159" s="1"/>
      <c r="AB1159" s="1"/>
      <c r="AC1159" s="1"/>
      <c r="AD1159" s="1"/>
      <c r="AE1159" s="1"/>
      <c r="AF1159" s="1"/>
      <c r="AG1159" s="1"/>
      <c r="AH1159" s="1"/>
      <c r="AI1159" s="1"/>
      <c r="AJ1159" s="1"/>
      <c r="AK1159" s="1"/>
      <c r="AL1159" s="1"/>
      <c r="AM1159" s="1"/>
      <c r="AN1159" s="1"/>
      <c r="AO1159" s="1"/>
      <c r="AP1159" s="1"/>
      <c r="AQ1159" s="1"/>
      <c r="AR1159" s="1"/>
      <c r="AS1159" s="1"/>
      <c r="AT1159" s="1"/>
      <c r="AU1159" s="1"/>
    </row>
    <row r="1160" spans="1:47" ht="20" customHeight="1">
      <c r="A1160" s="48" t="s">
        <v>1477</v>
      </c>
      <c r="B1160" s="49">
        <v>161801</v>
      </c>
      <c r="C1160" s="50" t="s">
        <v>179</v>
      </c>
      <c r="D1160" s="50" t="s">
        <v>71</v>
      </c>
      <c r="E1160" s="50" t="s">
        <v>72</v>
      </c>
      <c r="F1160" s="39">
        <f>'Source Data'!O1160</f>
        <v>285882</v>
      </c>
      <c r="G1160" s="39">
        <f>'Source Data'!U1160</f>
        <v>339914</v>
      </c>
      <c r="H1160" s="39">
        <f>'Source Data'!AA1160</f>
        <v>313476</v>
      </c>
      <c r="I1160" s="39">
        <f>'Source Data'!AG1160</f>
        <v>379580</v>
      </c>
      <c r="J1160" s="39">
        <f>'Source Data'!AM1160</f>
        <v>0</v>
      </c>
      <c r="K1160" s="64">
        <f>'Source Data'!AS1160</f>
        <v>0</v>
      </c>
      <c r="L1160" s="1"/>
      <c r="M1160" s="1"/>
      <c r="N1160" s="1"/>
      <c r="O1160" s="1"/>
      <c r="P1160" s="1"/>
      <c r="Q1160" s="1"/>
      <c r="R1160" s="1"/>
      <c r="S1160" s="1"/>
      <c r="T1160" s="1"/>
      <c r="U1160" s="1"/>
      <c r="V1160" s="1"/>
      <c r="W1160" s="1"/>
      <c r="X1160" s="1"/>
      <c r="Y1160" s="1"/>
      <c r="Z1160" s="1"/>
      <c r="AA1160" s="1"/>
      <c r="AB1160" s="1"/>
      <c r="AC1160" s="1"/>
      <c r="AD1160" s="1"/>
      <c r="AE1160" s="1"/>
      <c r="AF1160" s="1"/>
      <c r="AG1160" s="1"/>
      <c r="AH1160" s="1"/>
      <c r="AI1160" s="1"/>
      <c r="AJ1160" s="1"/>
      <c r="AK1160" s="1"/>
      <c r="AL1160" s="1"/>
      <c r="AM1160" s="1"/>
      <c r="AN1160" s="1"/>
      <c r="AO1160" s="1"/>
      <c r="AP1160" s="1"/>
      <c r="AQ1160" s="1"/>
      <c r="AR1160" s="1"/>
      <c r="AS1160" s="1"/>
      <c r="AT1160" s="1"/>
      <c r="AU1160" s="1"/>
    </row>
    <row r="1161" spans="1:47" ht="20" customHeight="1">
      <c r="A1161" s="48" t="s">
        <v>1478</v>
      </c>
      <c r="B1161" s="49">
        <v>161914</v>
      </c>
      <c r="C1161" s="50" t="s">
        <v>179</v>
      </c>
      <c r="D1161" s="50" t="s">
        <v>79</v>
      </c>
      <c r="E1161" s="50" t="s">
        <v>74</v>
      </c>
      <c r="F1161" s="39">
        <f>'Source Data'!O1161</f>
        <v>23448556</v>
      </c>
      <c r="G1161" s="39">
        <f>'Source Data'!U1161</f>
        <v>23135566</v>
      </c>
      <c r="H1161" s="39">
        <f>'Source Data'!AA1161</f>
        <v>24878920</v>
      </c>
      <c r="I1161" s="39">
        <f>'Source Data'!AG1161</f>
        <v>26842613</v>
      </c>
      <c r="J1161" s="39">
        <f>'Source Data'!AM1161</f>
        <v>28319241</v>
      </c>
      <c r="K1161" s="64">
        <f>'Source Data'!AS1161</f>
        <v>29505126</v>
      </c>
      <c r="L1161" s="1"/>
      <c r="M1161" s="1"/>
      <c r="N1161" s="1"/>
      <c r="O1161" s="1"/>
      <c r="P1161" s="1"/>
      <c r="Q1161" s="1"/>
      <c r="R1161" s="1"/>
      <c r="S1161" s="1"/>
      <c r="T1161" s="1"/>
      <c r="U1161" s="1"/>
      <c r="V1161" s="1"/>
      <c r="W1161" s="1"/>
      <c r="X1161" s="1"/>
      <c r="Y1161" s="1"/>
      <c r="Z1161" s="1"/>
      <c r="AA1161" s="1"/>
      <c r="AB1161" s="1"/>
      <c r="AC1161" s="1"/>
      <c r="AD1161" s="1"/>
      <c r="AE1161" s="1"/>
      <c r="AF1161" s="1"/>
      <c r="AG1161" s="1"/>
      <c r="AH1161" s="1"/>
      <c r="AI1161" s="1"/>
      <c r="AJ1161" s="1"/>
      <c r="AK1161" s="1"/>
      <c r="AL1161" s="1"/>
      <c r="AM1161" s="1"/>
      <c r="AN1161" s="1"/>
      <c r="AO1161" s="1"/>
      <c r="AP1161" s="1"/>
      <c r="AQ1161" s="1"/>
      <c r="AR1161" s="1"/>
      <c r="AS1161" s="1"/>
      <c r="AT1161" s="1"/>
      <c r="AU1161" s="1"/>
    </row>
    <row r="1162" spans="1:47" ht="20" customHeight="1">
      <c r="A1162" s="48" t="s">
        <v>1479</v>
      </c>
      <c r="B1162" s="49">
        <v>89905</v>
      </c>
      <c r="C1162" s="50" t="s">
        <v>677</v>
      </c>
      <c r="D1162" s="50" t="s">
        <v>79</v>
      </c>
      <c r="E1162" s="50" t="s">
        <v>74</v>
      </c>
      <c r="F1162" s="39">
        <f>'Source Data'!O1162</f>
        <v>441231</v>
      </c>
      <c r="G1162" s="39">
        <f>'Source Data'!U1162</f>
        <v>483301</v>
      </c>
      <c r="H1162" s="39">
        <f>'Source Data'!AA1162</f>
        <v>596802</v>
      </c>
      <c r="I1162" s="39">
        <f>'Source Data'!AG1162</f>
        <v>605760</v>
      </c>
      <c r="J1162" s="39">
        <f>'Source Data'!AM1162</f>
        <v>599006</v>
      </c>
      <c r="K1162" s="64">
        <f>'Source Data'!AS1162</f>
        <v>917039</v>
      </c>
      <c r="L1162" s="1"/>
      <c r="M1162" s="1"/>
      <c r="N1162" s="1"/>
      <c r="O1162" s="1"/>
      <c r="P1162" s="1"/>
      <c r="Q1162" s="1"/>
      <c r="R1162" s="1"/>
      <c r="S1162" s="1"/>
      <c r="T1162" s="1"/>
      <c r="U1162" s="1"/>
      <c r="V1162" s="1"/>
      <c r="W1162" s="1"/>
      <c r="X1162" s="1"/>
      <c r="Y1162" s="1"/>
      <c r="Z1162" s="1"/>
      <c r="AA1162" s="1"/>
      <c r="AB1162" s="1"/>
      <c r="AC1162" s="1"/>
      <c r="AD1162" s="1"/>
      <c r="AE1162" s="1"/>
      <c r="AF1162" s="1"/>
      <c r="AG1162" s="1"/>
      <c r="AH1162" s="1"/>
      <c r="AI1162" s="1"/>
      <c r="AJ1162" s="1"/>
      <c r="AK1162" s="1"/>
      <c r="AL1162" s="1"/>
      <c r="AM1162" s="1"/>
      <c r="AN1162" s="1"/>
      <c r="AO1162" s="1"/>
      <c r="AP1162" s="1"/>
      <c r="AQ1162" s="1"/>
      <c r="AR1162" s="1"/>
      <c r="AS1162" s="1"/>
      <c r="AT1162" s="1"/>
      <c r="AU1162" s="1"/>
    </row>
    <row r="1163" spans="1:47" ht="20" customHeight="1">
      <c r="A1163" s="48" t="s">
        <v>1480</v>
      </c>
      <c r="B1163" s="49">
        <v>59902</v>
      </c>
      <c r="C1163" s="50" t="s">
        <v>762</v>
      </c>
      <c r="D1163" s="50" t="s">
        <v>79</v>
      </c>
      <c r="E1163" s="50" t="s">
        <v>74</v>
      </c>
      <c r="F1163" s="39">
        <f>'Source Data'!O1163</f>
        <v>437791</v>
      </c>
      <c r="G1163" s="39">
        <f>'Source Data'!U1163</f>
        <v>448421</v>
      </c>
      <c r="H1163" s="39">
        <f>'Source Data'!AA1163</f>
        <v>520218</v>
      </c>
      <c r="I1163" s="39">
        <f>'Source Data'!AG1163</f>
        <v>492853</v>
      </c>
      <c r="J1163" s="39">
        <f>'Source Data'!AM1163</f>
        <v>525521</v>
      </c>
      <c r="K1163" s="64">
        <f>'Source Data'!AS1163</f>
        <v>488605</v>
      </c>
      <c r="L1163" s="1"/>
      <c r="M1163" s="1"/>
      <c r="N1163" s="1"/>
      <c r="O1163" s="1"/>
      <c r="P1163" s="1"/>
      <c r="Q1163" s="1"/>
      <c r="R1163" s="1"/>
      <c r="S1163" s="1"/>
      <c r="T1163" s="1"/>
      <c r="U1163" s="1"/>
      <c r="V1163" s="1"/>
      <c r="W1163" s="1"/>
      <c r="X1163" s="1"/>
      <c r="Y1163" s="1"/>
      <c r="Z1163" s="1"/>
      <c r="AA1163" s="1"/>
      <c r="AB1163" s="1"/>
      <c r="AC1163" s="1"/>
      <c r="AD1163" s="1"/>
      <c r="AE1163" s="1"/>
      <c r="AF1163" s="1"/>
      <c r="AG1163" s="1"/>
      <c r="AH1163" s="1"/>
      <c r="AI1163" s="1"/>
      <c r="AJ1163" s="1"/>
      <c r="AK1163" s="1"/>
      <c r="AL1163" s="1"/>
      <c r="AM1163" s="1"/>
      <c r="AN1163" s="1"/>
      <c r="AO1163" s="1"/>
      <c r="AP1163" s="1"/>
      <c r="AQ1163" s="1"/>
      <c r="AR1163" s="1"/>
      <c r="AS1163" s="1"/>
      <c r="AT1163" s="1"/>
      <c r="AU1163" s="1"/>
    </row>
    <row r="1164" spans="1:47" ht="20" customHeight="1">
      <c r="A1164" s="48" t="s">
        <v>1481</v>
      </c>
      <c r="B1164" s="49">
        <v>226906</v>
      </c>
      <c r="C1164" s="50" t="s">
        <v>400</v>
      </c>
      <c r="D1164" s="50" t="s">
        <v>79</v>
      </c>
      <c r="E1164" s="50" t="s">
        <v>74</v>
      </c>
      <c r="F1164" s="39">
        <f>'Source Data'!O1164</f>
        <v>2000310</v>
      </c>
      <c r="G1164" s="39">
        <f>'Source Data'!U1164</f>
        <v>2139593</v>
      </c>
      <c r="H1164" s="39">
        <f>'Source Data'!AA1164</f>
        <v>2408932</v>
      </c>
      <c r="I1164" s="39">
        <f>'Source Data'!AG1164</f>
        <v>2475995</v>
      </c>
      <c r="J1164" s="39">
        <f>'Source Data'!AM1164</f>
        <v>2705141</v>
      </c>
      <c r="K1164" s="64">
        <f>'Source Data'!AS1164</f>
        <v>2826632</v>
      </c>
      <c r="L1164" s="1"/>
      <c r="M1164" s="1"/>
      <c r="N1164" s="1"/>
      <c r="O1164" s="1"/>
      <c r="P1164" s="1"/>
      <c r="Q1164" s="1"/>
      <c r="R1164" s="1"/>
      <c r="S1164" s="1"/>
      <c r="T1164" s="1"/>
      <c r="U1164" s="1"/>
      <c r="V1164" s="1"/>
      <c r="W1164" s="1"/>
      <c r="X1164" s="1"/>
      <c r="Y1164" s="1"/>
      <c r="Z1164" s="1"/>
      <c r="AA1164" s="1"/>
      <c r="AB1164" s="1"/>
      <c r="AC1164" s="1"/>
      <c r="AD1164" s="1"/>
      <c r="AE1164" s="1"/>
      <c r="AF1164" s="1"/>
      <c r="AG1164" s="1"/>
      <c r="AH1164" s="1"/>
      <c r="AI1164" s="1"/>
      <c r="AJ1164" s="1"/>
      <c r="AK1164" s="1"/>
      <c r="AL1164" s="1"/>
      <c r="AM1164" s="1"/>
      <c r="AN1164" s="1"/>
      <c r="AO1164" s="1"/>
      <c r="AP1164" s="1"/>
      <c r="AQ1164" s="1"/>
      <c r="AR1164" s="1"/>
      <c r="AS1164" s="1"/>
      <c r="AT1164" s="1"/>
      <c r="AU1164" s="1"/>
    </row>
    <row r="1165" spans="1:47" ht="20" customHeight="1">
      <c r="A1165" s="48" t="s">
        <v>1482</v>
      </c>
      <c r="B1165" s="49">
        <v>237904</v>
      </c>
      <c r="C1165" s="50" t="s">
        <v>757</v>
      </c>
      <c r="D1165" s="50" t="s">
        <v>79</v>
      </c>
      <c r="E1165" s="50" t="s">
        <v>74</v>
      </c>
      <c r="F1165" s="39">
        <f>'Source Data'!O1165</f>
        <v>13062970</v>
      </c>
      <c r="G1165" s="39">
        <f>'Source Data'!U1165</f>
        <v>12917965</v>
      </c>
      <c r="H1165" s="39">
        <f>'Source Data'!AA1165</f>
        <v>15423200</v>
      </c>
      <c r="I1165" s="39">
        <f>'Source Data'!AG1165</f>
        <v>18234351</v>
      </c>
      <c r="J1165" s="39">
        <f>'Source Data'!AM1165</f>
        <v>17775026</v>
      </c>
      <c r="K1165" s="64">
        <f>'Source Data'!AS1165</f>
        <v>19383341</v>
      </c>
      <c r="L1165" s="1"/>
      <c r="M1165" s="1"/>
      <c r="N1165" s="1"/>
      <c r="O1165" s="1"/>
      <c r="P1165" s="1"/>
      <c r="Q1165" s="1"/>
      <c r="R1165" s="1"/>
      <c r="S1165" s="1"/>
      <c r="T1165" s="1"/>
      <c r="U1165" s="1"/>
      <c r="V1165" s="1"/>
      <c r="W1165" s="1"/>
      <c r="X1165" s="1"/>
      <c r="Y1165" s="1"/>
      <c r="Z1165" s="1"/>
      <c r="AA1165" s="1"/>
      <c r="AB1165" s="1"/>
      <c r="AC1165" s="1"/>
      <c r="AD1165" s="1"/>
      <c r="AE1165" s="1"/>
      <c r="AF1165" s="1"/>
      <c r="AG1165" s="1"/>
      <c r="AH1165" s="1"/>
      <c r="AI1165" s="1"/>
      <c r="AJ1165" s="1"/>
      <c r="AK1165" s="1"/>
      <c r="AL1165" s="1"/>
      <c r="AM1165" s="1"/>
      <c r="AN1165" s="1"/>
      <c r="AO1165" s="1"/>
      <c r="AP1165" s="1"/>
      <c r="AQ1165" s="1"/>
      <c r="AR1165" s="1"/>
      <c r="AS1165" s="1"/>
      <c r="AT1165" s="1"/>
      <c r="AU1165" s="1"/>
    </row>
    <row r="1166" spans="1:47" ht="20" customHeight="1">
      <c r="A1166" s="48" t="s">
        <v>1483</v>
      </c>
      <c r="B1166" s="49">
        <v>49908</v>
      </c>
      <c r="C1166" s="50" t="s">
        <v>339</v>
      </c>
      <c r="D1166" s="50" t="s">
        <v>79</v>
      </c>
      <c r="E1166" s="50" t="s">
        <v>74</v>
      </c>
      <c r="F1166" s="39">
        <f>'Source Data'!O1166</f>
        <v>124552</v>
      </c>
      <c r="G1166" s="39">
        <f>'Source Data'!U1166</f>
        <v>148246</v>
      </c>
      <c r="H1166" s="39">
        <f>'Source Data'!AA1166</f>
        <v>168150</v>
      </c>
      <c r="I1166" s="39">
        <f>'Source Data'!AG1166</f>
        <v>223804</v>
      </c>
      <c r="J1166" s="39">
        <f>'Source Data'!AM1166</f>
        <v>168137</v>
      </c>
      <c r="K1166" s="64">
        <f>'Source Data'!AS1166</f>
        <v>210495</v>
      </c>
      <c r="L1166" s="1"/>
      <c r="M1166" s="1"/>
      <c r="N1166" s="1"/>
      <c r="O1166" s="1"/>
      <c r="P1166" s="1"/>
      <c r="Q1166" s="1"/>
      <c r="R1166" s="1"/>
      <c r="S1166" s="1"/>
      <c r="T1166" s="1"/>
      <c r="U1166" s="1"/>
      <c r="V1166" s="1"/>
      <c r="W1166" s="1"/>
      <c r="X1166" s="1"/>
      <c r="Y1166" s="1"/>
      <c r="Z1166" s="1"/>
      <c r="AA1166" s="1"/>
      <c r="AB1166" s="1"/>
      <c r="AC1166" s="1"/>
      <c r="AD1166" s="1"/>
      <c r="AE1166" s="1"/>
      <c r="AF1166" s="1"/>
      <c r="AG1166" s="1"/>
      <c r="AH1166" s="1"/>
      <c r="AI1166" s="1"/>
      <c r="AJ1166" s="1"/>
      <c r="AK1166" s="1"/>
      <c r="AL1166" s="1"/>
      <c r="AM1166" s="1"/>
      <c r="AN1166" s="1"/>
      <c r="AO1166" s="1"/>
      <c r="AP1166" s="1"/>
      <c r="AQ1166" s="1"/>
      <c r="AR1166" s="1"/>
      <c r="AS1166" s="1"/>
      <c r="AT1166" s="1"/>
      <c r="AU1166" s="1"/>
    </row>
    <row r="1167" spans="1:47" ht="20" customHeight="1">
      <c r="A1167" s="48" t="s">
        <v>1484</v>
      </c>
      <c r="B1167" s="49">
        <v>18905</v>
      </c>
      <c r="C1167" s="50" t="s">
        <v>415</v>
      </c>
      <c r="D1167" s="50" t="s">
        <v>79</v>
      </c>
      <c r="E1167" s="50" t="s">
        <v>74</v>
      </c>
      <c r="F1167" s="39">
        <f>'Source Data'!O1167</f>
        <v>233911</v>
      </c>
      <c r="G1167" s="39">
        <f>'Source Data'!U1167</f>
        <v>249318</v>
      </c>
      <c r="H1167" s="39">
        <f>'Source Data'!AA1167</f>
        <v>342405</v>
      </c>
      <c r="I1167" s="39">
        <f>'Source Data'!AG1167</f>
        <v>343480</v>
      </c>
      <c r="J1167" s="39">
        <f>'Source Data'!AM1167</f>
        <v>434572</v>
      </c>
      <c r="K1167" s="64">
        <f>'Source Data'!AS1167</f>
        <v>422503</v>
      </c>
      <c r="L1167" s="1"/>
      <c r="M1167" s="1"/>
      <c r="N1167" s="1"/>
      <c r="O1167" s="1"/>
      <c r="P1167" s="1"/>
      <c r="Q1167" s="1"/>
      <c r="R1167" s="1"/>
      <c r="S1167" s="1"/>
      <c r="T1167" s="1"/>
      <c r="U1167" s="1"/>
      <c r="V1167" s="1"/>
      <c r="W1167" s="1"/>
      <c r="X1167" s="1"/>
      <c r="Y1167" s="1"/>
      <c r="Z1167" s="1"/>
      <c r="AA1167" s="1"/>
      <c r="AB1167" s="1"/>
      <c r="AC1167" s="1"/>
      <c r="AD1167" s="1"/>
      <c r="AE1167" s="1"/>
      <c r="AF1167" s="1"/>
      <c r="AG1167" s="1"/>
      <c r="AH1167" s="1"/>
      <c r="AI1167" s="1"/>
      <c r="AJ1167" s="1"/>
      <c r="AK1167" s="1"/>
      <c r="AL1167" s="1"/>
      <c r="AM1167" s="1"/>
      <c r="AN1167" s="1"/>
      <c r="AO1167" s="1"/>
      <c r="AP1167" s="1"/>
      <c r="AQ1167" s="1"/>
      <c r="AR1167" s="1"/>
      <c r="AS1167" s="1"/>
      <c r="AT1167" s="1"/>
      <c r="AU1167" s="1"/>
    </row>
    <row r="1168" spans="1:47" ht="20" customHeight="1">
      <c r="A1168" s="48" t="s">
        <v>1485</v>
      </c>
      <c r="B1168" s="49">
        <v>229904</v>
      </c>
      <c r="C1168" s="50" t="s">
        <v>387</v>
      </c>
      <c r="D1168" s="50" t="s">
        <v>79</v>
      </c>
      <c r="E1168" s="50" t="s">
        <v>74</v>
      </c>
      <c r="F1168" s="39">
        <f>'Source Data'!O1168</f>
        <v>2005050</v>
      </c>
      <c r="G1168" s="39">
        <f>'Source Data'!U1168</f>
        <v>2165566</v>
      </c>
      <c r="H1168" s="39">
        <f>'Source Data'!AA1168</f>
        <v>2154179</v>
      </c>
      <c r="I1168" s="39">
        <f>'Source Data'!AG1168</f>
        <v>2390268</v>
      </c>
      <c r="J1168" s="39">
        <f>'Source Data'!AM1168</f>
        <v>2543024</v>
      </c>
      <c r="K1168" s="64">
        <f>'Source Data'!AS1168</f>
        <v>2574582</v>
      </c>
      <c r="L1168" s="1"/>
      <c r="M1168" s="1"/>
      <c r="N1168" s="1"/>
      <c r="O1168" s="1"/>
      <c r="P1168" s="1"/>
      <c r="Q1168" s="1"/>
      <c r="R1168" s="1"/>
      <c r="S1168" s="1"/>
      <c r="T1168" s="1"/>
      <c r="U1168" s="1"/>
      <c r="V1168" s="1"/>
      <c r="W1168" s="1"/>
      <c r="X1168" s="1"/>
      <c r="Y1168" s="1"/>
      <c r="Z1168" s="1"/>
      <c r="AA1168" s="1"/>
      <c r="AB1168" s="1"/>
      <c r="AC1168" s="1"/>
      <c r="AD1168" s="1"/>
      <c r="AE1168" s="1"/>
      <c r="AF1168" s="1"/>
      <c r="AG1168" s="1"/>
      <c r="AH1168" s="1"/>
      <c r="AI1168" s="1"/>
      <c r="AJ1168" s="1"/>
      <c r="AK1168" s="1"/>
      <c r="AL1168" s="1"/>
      <c r="AM1168" s="1"/>
      <c r="AN1168" s="1"/>
      <c r="AO1168" s="1"/>
      <c r="AP1168" s="1"/>
      <c r="AQ1168" s="1"/>
      <c r="AR1168" s="1"/>
      <c r="AS1168" s="1"/>
      <c r="AT1168" s="1"/>
      <c r="AU1168" s="1"/>
    </row>
    <row r="1169" spans="1:47" ht="20" customHeight="1">
      <c r="A1169" s="48" t="s">
        <v>1486</v>
      </c>
      <c r="B1169" s="49">
        <v>102903</v>
      </c>
      <c r="C1169" s="50" t="s">
        <v>584</v>
      </c>
      <c r="D1169" s="50" t="s">
        <v>79</v>
      </c>
      <c r="E1169" s="50" t="s">
        <v>74</v>
      </c>
      <c r="F1169" s="39">
        <f>'Source Data'!O1169</f>
        <v>1123831</v>
      </c>
      <c r="G1169" s="39">
        <f>'Source Data'!U1169</f>
        <v>1194884</v>
      </c>
      <c r="H1169" s="39">
        <f>'Source Data'!AA1169</f>
        <v>1380935</v>
      </c>
      <c r="I1169" s="39">
        <f>'Source Data'!AG1169</f>
        <v>1626837</v>
      </c>
      <c r="J1169" s="39">
        <f>'Source Data'!AM1169</f>
        <v>1583526</v>
      </c>
      <c r="K1169" s="64">
        <f>'Source Data'!AS1169</f>
        <v>1666700</v>
      </c>
      <c r="L1169" s="1"/>
      <c r="M1169" s="1"/>
      <c r="N1169" s="1"/>
      <c r="O1169" s="1"/>
      <c r="P1169" s="1"/>
      <c r="Q1169" s="1"/>
      <c r="R1169" s="1"/>
      <c r="S1169" s="1"/>
      <c r="T1169" s="1"/>
      <c r="U1169" s="1"/>
      <c r="V1169" s="1"/>
      <c r="W1169" s="1"/>
      <c r="X1169" s="1"/>
      <c r="Y1169" s="1"/>
      <c r="Z1169" s="1"/>
      <c r="AA1169" s="1"/>
      <c r="AB1169" s="1"/>
      <c r="AC1169" s="1"/>
      <c r="AD1169" s="1"/>
      <c r="AE1169" s="1"/>
      <c r="AF1169" s="1"/>
      <c r="AG1169" s="1"/>
      <c r="AH1169" s="1"/>
      <c r="AI1169" s="1"/>
      <c r="AJ1169" s="1"/>
      <c r="AK1169" s="1"/>
      <c r="AL1169" s="1"/>
      <c r="AM1169" s="1"/>
      <c r="AN1169" s="1"/>
      <c r="AO1169" s="1"/>
      <c r="AP1169" s="1"/>
      <c r="AQ1169" s="1"/>
      <c r="AR1169" s="1"/>
      <c r="AS1169" s="1"/>
      <c r="AT1169" s="1"/>
      <c r="AU1169" s="1"/>
    </row>
    <row r="1170" spans="1:47" ht="20" customHeight="1">
      <c r="A1170" s="48" t="s">
        <v>1487</v>
      </c>
      <c r="B1170" s="49">
        <v>226905</v>
      </c>
      <c r="C1170" s="50" t="s">
        <v>400</v>
      </c>
      <c r="D1170" s="50" t="s">
        <v>79</v>
      </c>
      <c r="E1170" s="50" t="s">
        <v>74</v>
      </c>
      <c r="F1170" s="39">
        <f>'Source Data'!O1170</f>
        <v>631758</v>
      </c>
      <c r="G1170" s="39">
        <f>'Source Data'!U1170</f>
        <v>660480</v>
      </c>
      <c r="H1170" s="39">
        <f>'Source Data'!AA1170</f>
        <v>773846</v>
      </c>
      <c r="I1170" s="39">
        <f>'Source Data'!AG1170</f>
        <v>850900</v>
      </c>
      <c r="J1170" s="39">
        <f>'Source Data'!AM1170</f>
        <v>983592</v>
      </c>
      <c r="K1170" s="64">
        <f>'Source Data'!AS1170</f>
        <v>997909</v>
      </c>
      <c r="L1170" s="1"/>
      <c r="M1170" s="1"/>
      <c r="N1170" s="1"/>
      <c r="O1170" s="1"/>
      <c r="P1170" s="1"/>
      <c r="Q1170" s="1"/>
      <c r="R1170" s="1"/>
      <c r="S1170" s="1"/>
      <c r="T1170" s="1"/>
      <c r="U1170" s="1"/>
      <c r="V1170" s="1"/>
      <c r="W1170" s="1"/>
      <c r="X1170" s="1"/>
      <c r="Y1170" s="1"/>
      <c r="Z1170" s="1"/>
      <c r="AA1170" s="1"/>
      <c r="AB1170" s="1"/>
      <c r="AC1170" s="1"/>
      <c r="AD1170" s="1"/>
      <c r="AE1170" s="1"/>
      <c r="AF1170" s="1"/>
      <c r="AG1170" s="1"/>
      <c r="AH1170" s="1"/>
      <c r="AI1170" s="1"/>
      <c r="AJ1170" s="1"/>
      <c r="AK1170" s="1"/>
      <c r="AL1170" s="1"/>
      <c r="AM1170" s="1"/>
      <c r="AN1170" s="1"/>
      <c r="AO1170" s="1"/>
      <c r="AP1170" s="1"/>
      <c r="AQ1170" s="1"/>
      <c r="AR1170" s="1"/>
      <c r="AS1170" s="1"/>
      <c r="AT1170" s="1"/>
      <c r="AU1170" s="1"/>
    </row>
    <row r="1171" spans="1:47" ht="20" customHeight="1">
      <c r="A1171" s="48" t="s">
        <v>1488</v>
      </c>
      <c r="B1171" s="49">
        <v>70912</v>
      </c>
      <c r="C1171" s="50" t="s">
        <v>174</v>
      </c>
      <c r="D1171" s="50" t="s">
        <v>79</v>
      </c>
      <c r="E1171" s="50" t="s">
        <v>74</v>
      </c>
      <c r="F1171" s="39">
        <f>'Source Data'!O1171</f>
        <v>12064697</v>
      </c>
      <c r="G1171" s="39">
        <f>'Source Data'!U1171</f>
        <v>13028061</v>
      </c>
      <c r="H1171" s="39">
        <f>'Source Data'!AA1171</f>
        <v>14233041</v>
      </c>
      <c r="I1171" s="39">
        <f>'Source Data'!AG1171</f>
        <v>15320295</v>
      </c>
      <c r="J1171" s="39">
        <f>'Source Data'!AM1171</f>
        <v>16191477</v>
      </c>
      <c r="K1171" s="64">
        <f>'Source Data'!AS1171</f>
        <v>17013067</v>
      </c>
      <c r="L1171" s="1"/>
      <c r="M1171" s="1"/>
      <c r="N1171" s="1"/>
      <c r="O1171" s="1"/>
      <c r="P1171" s="1"/>
      <c r="Q1171" s="1"/>
      <c r="R1171" s="1"/>
      <c r="S1171" s="1"/>
      <c r="T1171" s="1"/>
      <c r="U1171" s="1"/>
      <c r="V1171" s="1"/>
      <c r="W1171" s="1"/>
      <c r="X1171" s="1"/>
      <c r="Y1171" s="1"/>
      <c r="Z1171" s="1"/>
      <c r="AA1171" s="1"/>
      <c r="AB1171" s="1"/>
      <c r="AC1171" s="1"/>
      <c r="AD1171" s="1"/>
      <c r="AE1171" s="1"/>
      <c r="AF1171" s="1"/>
      <c r="AG1171" s="1"/>
      <c r="AH1171" s="1"/>
      <c r="AI1171" s="1"/>
      <c r="AJ1171" s="1"/>
      <c r="AK1171" s="1"/>
      <c r="AL1171" s="1"/>
      <c r="AM1171" s="1"/>
      <c r="AN1171" s="1"/>
      <c r="AO1171" s="1"/>
      <c r="AP1171" s="1"/>
      <c r="AQ1171" s="1"/>
      <c r="AR1171" s="1"/>
      <c r="AS1171" s="1"/>
      <c r="AT1171" s="1"/>
      <c r="AU1171" s="1"/>
    </row>
    <row r="1172" spans="1:47" ht="20" customHeight="1">
      <c r="A1172" s="48" t="s">
        <v>1489</v>
      </c>
      <c r="B1172" s="49">
        <v>227803</v>
      </c>
      <c r="C1172" s="50" t="s">
        <v>168</v>
      </c>
      <c r="D1172" s="50" t="s">
        <v>71</v>
      </c>
      <c r="E1172" s="50" t="s">
        <v>74</v>
      </c>
      <c r="F1172" s="39">
        <f>'Source Data'!O1172</f>
        <v>2642595</v>
      </c>
      <c r="G1172" s="39">
        <f>'Source Data'!U1172</f>
        <v>2326162</v>
      </c>
      <c r="H1172" s="39">
        <f>'Source Data'!AA1172</f>
        <v>2374352</v>
      </c>
      <c r="I1172" s="39">
        <f>'Source Data'!AG1172</f>
        <v>2701500</v>
      </c>
      <c r="J1172" s="39">
        <f>'Source Data'!AM1172</f>
        <v>3023172</v>
      </c>
      <c r="K1172" s="64">
        <f>'Source Data'!AS1172</f>
        <v>2945453</v>
      </c>
      <c r="L1172" s="1"/>
      <c r="M1172" s="1"/>
      <c r="N1172" s="1"/>
      <c r="O1172" s="1"/>
      <c r="P1172" s="1"/>
      <c r="Q1172" s="1"/>
      <c r="R1172" s="1"/>
      <c r="S1172" s="1"/>
      <c r="T1172" s="1"/>
      <c r="U1172" s="1"/>
      <c r="V1172" s="1"/>
      <c r="W1172" s="1"/>
      <c r="X1172" s="1"/>
      <c r="Y1172" s="1"/>
      <c r="Z1172" s="1"/>
      <c r="AA1172" s="1"/>
      <c r="AB1172" s="1"/>
      <c r="AC1172" s="1"/>
      <c r="AD1172" s="1"/>
      <c r="AE1172" s="1"/>
      <c r="AF1172" s="1"/>
      <c r="AG1172" s="1"/>
      <c r="AH1172" s="1"/>
      <c r="AI1172" s="1"/>
      <c r="AJ1172" s="1"/>
      <c r="AK1172" s="1"/>
      <c r="AL1172" s="1"/>
      <c r="AM1172" s="1"/>
      <c r="AN1172" s="1"/>
      <c r="AO1172" s="1"/>
      <c r="AP1172" s="1"/>
      <c r="AQ1172" s="1"/>
      <c r="AR1172" s="1"/>
      <c r="AS1172" s="1"/>
      <c r="AT1172" s="1"/>
      <c r="AU1172" s="1"/>
    </row>
    <row r="1173" spans="1:47" ht="20" customHeight="1">
      <c r="A1173" s="48" t="s">
        <v>1490</v>
      </c>
      <c r="B1173" s="49">
        <v>184903</v>
      </c>
      <c r="C1173" s="50" t="s">
        <v>106</v>
      </c>
      <c r="D1173" s="50" t="s">
        <v>79</v>
      </c>
      <c r="E1173" s="50" t="s">
        <v>74</v>
      </c>
      <c r="F1173" s="39">
        <f>'Source Data'!O1173</f>
        <v>10377088</v>
      </c>
      <c r="G1173" s="39">
        <f>'Source Data'!U1173</f>
        <v>10761456</v>
      </c>
      <c r="H1173" s="39">
        <f>'Source Data'!AA1173</f>
        <v>12467661</v>
      </c>
      <c r="I1173" s="39">
        <f>'Source Data'!AG1173</f>
        <v>14078123</v>
      </c>
      <c r="J1173" s="39">
        <f>'Source Data'!AM1173</f>
        <v>15702639</v>
      </c>
      <c r="K1173" s="64">
        <f>'Source Data'!AS1173</f>
        <v>15055898</v>
      </c>
      <c r="L1173" s="1"/>
      <c r="M1173" s="1"/>
      <c r="N1173" s="1"/>
      <c r="O1173" s="1"/>
      <c r="P1173" s="1"/>
      <c r="Q1173" s="1"/>
      <c r="R1173" s="1"/>
      <c r="S1173" s="1"/>
      <c r="T1173" s="1"/>
      <c r="U1173" s="1"/>
      <c r="V1173" s="1"/>
      <c r="W1173" s="1"/>
      <c r="X1173" s="1"/>
      <c r="Y1173" s="1"/>
      <c r="Z1173" s="1"/>
      <c r="AA1173" s="1"/>
      <c r="AB1173" s="1"/>
      <c r="AC1173" s="1"/>
      <c r="AD1173" s="1"/>
      <c r="AE1173" s="1"/>
      <c r="AF1173" s="1"/>
      <c r="AG1173" s="1"/>
      <c r="AH1173" s="1"/>
      <c r="AI1173" s="1"/>
      <c r="AJ1173" s="1"/>
      <c r="AK1173" s="1"/>
      <c r="AL1173" s="1"/>
      <c r="AM1173" s="1"/>
      <c r="AN1173" s="1"/>
      <c r="AO1173" s="1"/>
      <c r="AP1173" s="1"/>
      <c r="AQ1173" s="1"/>
      <c r="AR1173" s="1"/>
      <c r="AS1173" s="1"/>
      <c r="AT1173" s="1"/>
      <c r="AU1173" s="1"/>
    </row>
    <row r="1174" spans="1:47" ht="20" customHeight="1">
      <c r="A1174" s="48" t="s">
        <v>1491</v>
      </c>
      <c r="B1174" s="49">
        <v>240904</v>
      </c>
      <c r="C1174" s="50" t="s">
        <v>903</v>
      </c>
      <c r="D1174" s="50" t="s">
        <v>79</v>
      </c>
      <c r="E1174" s="50" t="s">
        <v>74</v>
      </c>
      <c r="F1174" s="39">
        <f>'Source Data'!O1174</f>
        <v>1415727</v>
      </c>
      <c r="G1174" s="39">
        <f>'Source Data'!U1174</f>
        <v>1346058</v>
      </c>
      <c r="H1174" s="39">
        <f>'Source Data'!AA1174</f>
        <v>1438757</v>
      </c>
      <c r="I1174" s="39">
        <f>'Source Data'!AG1174</f>
        <v>1684258</v>
      </c>
      <c r="J1174" s="39">
        <f>'Source Data'!AM1174</f>
        <v>1339067</v>
      </c>
      <c r="K1174" s="64">
        <f>'Source Data'!AS1174</f>
        <v>1360556</v>
      </c>
      <c r="L1174" s="1"/>
      <c r="M1174" s="1"/>
      <c r="N1174" s="1"/>
      <c r="O1174" s="1"/>
      <c r="P1174" s="1"/>
      <c r="Q1174" s="1"/>
      <c r="R1174" s="1"/>
      <c r="S1174" s="1"/>
      <c r="T1174" s="1"/>
      <c r="U1174" s="1"/>
      <c r="V1174" s="1"/>
      <c r="W1174" s="1"/>
      <c r="X1174" s="1"/>
      <c r="Y1174" s="1"/>
      <c r="Z1174" s="1"/>
      <c r="AA1174" s="1"/>
      <c r="AB1174" s="1"/>
      <c r="AC1174" s="1"/>
      <c r="AD1174" s="1"/>
      <c r="AE1174" s="1"/>
      <c r="AF1174" s="1"/>
      <c r="AG1174" s="1"/>
      <c r="AH1174" s="1"/>
      <c r="AI1174" s="1"/>
      <c r="AJ1174" s="1"/>
      <c r="AK1174" s="1"/>
      <c r="AL1174" s="1"/>
      <c r="AM1174" s="1"/>
      <c r="AN1174" s="1"/>
      <c r="AO1174" s="1"/>
      <c r="AP1174" s="1"/>
      <c r="AQ1174" s="1"/>
      <c r="AR1174" s="1"/>
      <c r="AS1174" s="1"/>
      <c r="AT1174" s="1"/>
      <c r="AU1174" s="1"/>
    </row>
    <row r="1175" spans="1:47" ht="20" customHeight="1">
      <c r="A1175" s="48" t="s">
        <v>1492</v>
      </c>
      <c r="B1175" s="49">
        <v>45905</v>
      </c>
      <c r="C1175" s="50" t="s">
        <v>430</v>
      </c>
      <c r="D1175" s="50" t="s">
        <v>79</v>
      </c>
      <c r="E1175" s="50" t="s">
        <v>74</v>
      </c>
      <c r="F1175" s="39">
        <f>'Source Data'!O1175</f>
        <v>861634</v>
      </c>
      <c r="G1175" s="39">
        <f>'Source Data'!U1175</f>
        <v>932781</v>
      </c>
      <c r="H1175" s="39">
        <f>'Source Data'!AA1175</f>
        <v>1132960</v>
      </c>
      <c r="I1175" s="39">
        <f>'Source Data'!AG1175</f>
        <v>1237866</v>
      </c>
      <c r="J1175" s="39">
        <f>'Source Data'!AM1175</f>
        <v>1263563</v>
      </c>
      <c r="K1175" s="64">
        <f>'Source Data'!AS1175</f>
        <v>1459023</v>
      </c>
      <c r="L1175" s="1"/>
      <c r="M1175" s="1"/>
      <c r="N1175" s="1"/>
      <c r="O1175" s="1"/>
      <c r="P1175" s="1"/>
      <c r="Q1175" s="1"/>
      <c r="R1175" s="1"/>
      <c r="S1175" s="1"/>
      <c r="T1175" s="1"/>
      <c r="U1175" s="1"/>
      <c r="V1175" s="1"/>
      <c r="W1175" s="1"/>
      <c r="X1175" s="1"/>
      <c r="Y1175" s="1"/>
      <c r="Z1175" s="1"/>
      <c r="AA1175" s="1"/>
      <c r="AB1175" s="1"/>
      <c r="AC1175" s="1"/>
      <c r="AD1175" s="1"/>
      <c r="AE1175" s="1"/>
      <c r="AF1175" s="1"/>
      <c r="AG1175" s="1"/>
      <c r="AH1175" s="1"/>
      <c r="AI1175" s="1"/>
      <c r="AJ1175" s="1"/>
      <c r="AK1175" s="1"/>
      <c r="AL1175" s="1"/>
      <c r="AM1175" s="1"/>
      <c r="AN1175" s="1"/>
      <c r="AO1175" s="1"/>
      <c r="AP1175" s="1"/>
      <c r="AQ1175" s="1"/>
      <c r="AR1175" s="1"/>
      <c r="AS1175" s="1"/>
      <c r="AT1175" s="1"/>
      <c r="AU1175" s="1"/>
    </row>
    <row r="1176" spans="1:47" ht="20" customHeight="1">
      <c r="A1176" s="48" t="s">
        <v>1493</v>
      </c>
      <c r="B1176" s="49">
        <v>44902</v>
      </c>
      <c r="C1176" s="50" t="s">
        <v>1494</v>
      </c>
      <c r="D1176" s="50" t="s">
        <v>79</v>
      </c>
      <c r="E1176" s="50" t="s">
        <v>74</v>
      </c>
      <c r="F1176" s="39">
        <f>'Source Data'!O1176</f>
        <v>807174</v>
      </c>
      <c r="G1176" s="39">
        <f>'Source Data'!U1176</f>
        <v>763232</v>
      </c>
      <c r="H1176" s="39">
        <f>'Source Data'!AA1176</f>
        <v>838288</v>
      </c>
      <c r="I1176" s="39">
        <f>'Source Data'!AG1176</f>
        <v>1073608</v>
      </c>
      <c r="J1176" s="39">
        <f>'Source Data'!AM1176</f>
        <v>1210708</v>
      </c>
      <c r="K1176" s="64">
        <f>'Source Data'!AS1176</f>
        <v>1116743</v>
      </c>
      <c r="L1176" s="1"/>
      <c r="M1176" s="1"/>
      <c r="N1176" s="1"/>
      <c r="O1176" s="1"/>
      <c r="P1176" s="1"/>
      <c r="Q1176" s="1"/>
      <c r="R1176" s="1"/>
      <c r="S1176" s="1"/>
      <c r="T1176" s="1"/>
      <c r="U1176" s="1"/>
      <c r="V1176" s="1"/>
      <c r="W1176" s="1"/>
      <c r="X1176" s="1"/>
      <c r="Y1176" s="1"/>
      <c r="Z1176" s="1"/>
      <c r="AA1176" s="1"/>
      <c r="AB1176" s="1"/>
      <c r="AC1176" s="1"/>
      <c r="AD1176" s="1"/>
      <c r="AE1176" s="1"/>
      <c r="AF1176" s="1"/>
      <c r="AG1176" s="1"/>
      <c r="AH1176" s="1"/>
      <c r="AI1176" s="1"/>
      <c r="AJ1176" s="1"/>
      <c r="AK1176" s="1"/>
      <c r="AL1176" s="1"/>
      <c r="AM1176" s="1"/>
      <c r="AN1176" s="1"/>
      <c r="AO1176" s="1"/>
      <c r="AP1176" s="1"/>
      <c r="AQ1176" s="1"/>
      <c r="AR1176" s="1"/>
      <c r="AS1176" s="1"/>
      <c r="AT1176" s="1"/>
      <c r="AU1176" s="1"/>
    </row>
    <row r="1177" spans="1:47" ht="20" customHeight="1">
      <c r="A1177" s="48" t="s">
        <v>1495</v>
      </c>
      <c r="B1177" s="49">
        <v>223904</v>
      </c>
      <c r="C1177" s="50" t="s">
        <v>304</v>
      </c>
      <c r="D1177" s="50" t="s">
        <v>79</v>
      </c>
      <c r="E1177" s="50" t="s">
        <v>74</v>
      </c>
      <c r="F1177" s="39">
        <f>'Source Data'!O1177</f>
        <v>497129</v>
      </c>
      <c r="G1177" s="39">
        <f>'Source Data'!U1177</f>
        <v>541506</v>
      </c>
      <c r="H1177" s="39">
        <f>'Source Data'!AA1177</f>
        <v>563594</v>
      </c>
      <c r="I1177" s="39">
        <f>'Source Data'!AG1177</f>
        <v>598309</v>
      </c>
      <c r="J1177" s="39">
        <f>'Source Data'!AM1177</f>
        <v>666679</v>
      </c>
      <c r="K1177" s="64">
        <f>'Source Data'!AS1177</f>
        <v>782297</v>
      </c>
      <c r="L1177" s="1"/>
      <c r="M1177" s="1"/>
      <c r="N1177" s="1"/>
      <c r="O1177" s="1"/>
      <c r="P1177" s="1"/>
      <c r="Q1177" s="1"/>
      <c r="R1177" s="1"/>
      <c r="S1177" s="1"/>
      <c r="T1177" s="1"/>
      <c r="U1177" s="1"/>
      <c r="V1177" s="1"/>
      <c r="W1177" s="1"/>
      <c r="X1177" s="1"/>
      <c r="Y1177" s="1"/>
      <c r="Z1177" s="1"/>
      <c r="AA1177" s="1"/>
      <c r="AB1177" s="1"/>
      <c r="AC1177" s="1"/>
      <c r="AD1177" s="1"/>
      <c r="AE1177" s="1"/>
      <c r="AF1177" s="1"/>
      <c r="AG1177" s="1"/>
      <c r="AH1177" s="1"/>
      <c r="AI1177" s="1"/>
      <c r="AJ1177" s="1"/>
      <c r="AK1177" s="1"/>
      <c r="AL1177" s="1"/>
      <c r="AM1177" s="1"/>
      <c r="AN1177" s="1"/>
      <c r="AO1177" s="1"/>
      <c r="AP1177" s="1"/>
      <c r="AQ1177" s="1"/>
      <c r="AR1177" s="1"/>
      <c r="AS1177" s="1"/>
      <c r="AT1177" s="1"/>
      <c r="AU1177" s="1"/>
    </row>
    <row r="1178" spans="1:47" ht="20" customHeight="1">
      <c r="A1178" s="48" t="s">
        <v>1496</v>
      </c>
      <c r="B1178" s="49">
        <v>37909</v>
      </c>
      <c r="C1178" s="50" t="s">
        <v>116</v>
      </c>
      <c r="D1178" s="50" t="s">
        <v>79</v>
      </c>
      <c r="E1178" s="50" t="s">
        <v>74</v>
      </c>
      <c r="F1178" s="39">
        <f>'Source Data'!O1178</f>
        <v>334819</v>
      </c>
      <c r="G1178" s="39">
        <f>'Source Data'!U1178</f>
        <v>421587</v>
      </c>
      <c r="H1178" s="39">
        <f>'Source Data'!AA1178</f>
        <v>459678</v>
      </c>
      <c r="I1178" s="39">
        <f>'Source Data'!AG1178</f>
        <v>483223</v>
      </c>
      <c r="J1178" s="39">
        <f>'Source Data'!AM1178</f>
        <v>594108</v>
      </c>
      <c r="K1178" s="64">
        <f>'Source Data'!AS1178</f>
        <v>562383</v>
      </c>
      <c r="L1178" s="1"/>
      <c r="M1178" s="1"/>
      <c r="N1178" s="1"/>
      <c r="O1178" s="1"/>
      <c r="P1178" s="1"/>
      <c r="Q1178" s="1"/>
      <c r="R1178" s="1"/>
      <c r="S1178" s="1"/>
      <c r="T1178" s="1"/>
      <c r="U1178" s="1"/>
      <c r="V1178" s="1"/>
      <c r="W1178" s="1"/>
      <c r="X1178" s="1"/>
      <c r="Y1178" s="1"/>
      <c r="Z1178" s="1"/>
      <c r="AA1178" s="1"/>
      <c r="AB1178" s="1"/>
      <c r="AC1178" s="1"/>
      <c r="AD1178" s="1"/>
      <c r="AE1178" s="1"/>
      <c r="AF1178" s="1"/>
      <c r="AG1178" s="1"/>
      <c r="AH1178" s="1"/>
      <c r="AI1178" s="1"/>
      <c r="AJ1178" s="1"/>
      <c r="AK1178" s="1"/>
      <c r="AL1178" s="1"/>
      <c r="AM1178" s="1"/>
      <c r="AN1178" s="1"/>
      <c r="AO1178" s="1"/>
      <c r="AP1178" s="1"/>
      <c r="AQ1178" s="1"/>
      <c r="AR1178" s="1"/>
      <c r="AS1178" s="1"/>
      <c r="AT1178" s="1"/>
      <c r="AU1178" s="1"/>
    </row>
    <row r="1179" spans="1:47" ht="20" customHeight="1">
      <c r="A1179" s="48" t="s">
        <v>1497</v>
      </c>
      <c r="B1179" s="49">
        <v>108913</v>
      </c>
      <c r="C1179" s="50" t="s">
        <v>291</v>
      </c>
      <c r="D1179" s="50" t="s">
        <v>79</v>
      </c>
      <c r="E1179" s="50" t="s">
        <v>74</v>
      </c>
      <c r="F1179" s="39">
        <f>'Source Data'!O1179</f>
        <v>32479922</v>
      </c>
      <c r="G1179" s="39">
        <f>'Source Data'!U1179</f>
        <v>31004579</v>
      </c>
      <c r="H1179" s="39">
        <f>'Source Data'!AA1179</f>
        <v>33595645</v>
      </c>
      <c r="I1179" s="39">
        <f>'Source Data'!AG1179</f>
        <v>36779640</v>
      </c>
      <c r="J1179" s="39">
        <f>'Source Data'!AM1179</f>
        <v>37631296</v>
      </c>
      <c r="K1179" s="64">
        <f>'Source Data'!AS1179</f>
        <v>40358807</v>
      </c>
      <c r="L1179" s="1"/>
      <c r="M1179" s="1"/>
      <c r="N1179" s="1"/>
      <c r="O1179" s="1"/>
      <c r="P1179" s="1"/>
      <c r="Q1179" s="1"/>
      <c r="R1179" s="1"/>
      <c r="S1179" s="1"/>
      <c r="T1179" s="1"/>
      <c r="U1179" s="1"/>
      <c r="V1179" s="1"/>
      <c r="W1179" s="1"/>
      <c r="X1179" s="1"/>
      <c r="Y1179" s="1"/>
      <c r="Z1179" s="1"/>
      <c r="AA1179" s="1"/>
      <c r="AB1179" s="1"/>
      <c r="AC1179" s="1"/>
      <c r="AD1179" s="1"/>
      <c r="AE1179" s="1"/>
      <c r="AF1179" s="1"/>
      <c r="AG1179" s="1"/>
      <c r="AH1179" s="1"/>
      <c r="AI1179" s="1"/>
      <c r="AJ1179" s="1"/>
      <c r="AK1179" s="1"/>
      <c r="AL1179" s="1"/>
      <c r="AM1179" s="1"/>
      <c r="AN1179" s="1"/>
      <c r="AO1179" s="1"/>
      <c r="AP1179" s="1"/>
      <c r="AQ1179" s="1"/>
      <c r="AR1179" s="1"/>
      <c r="AS1179" s="1"/>
      <c r="AT1179" s="1"/>
      <c r="AU1179" s="1"/>
    </row>
    <row r="1180" spans="1:47" ht="20" customHeight="1">
      <c r="A1180" s="48" t="s">
        <v>1498</v>
      </c>
      <c r="B1180" s="49">
        <v>100908</v>
      </c>
      <c r="C1180" s="50" t="s">
        <v>729</v>
      </c>
      <c r="D1180" s="50" t="s">
        <v>79</v>
      </c>
      <c r="E1180" s="50" t="s">
        <v>74</v>
      </c>
      <c r="F1180" s="39">
        <f>'Source Data'!O1180</f>
        <v>873311</v>
      </c>
      <c r="G1180" s="39">
        <f>'Source Data'!U1180</f>
        <v>969801</v>
      </c>
      <c r="H1180" s="39">
        <f>'Source Data'!AA1180</f>
        <v>1261029</v>
      </c>
      <c r="I1180" s="39">
        <f>'Source Data'!AG1180</f>
        <v>1505697</v>
      </c>
      <c r="J1180" s="39">
        <f>'Source Data'!AM1180</f>
        <v>1750090</v>
      </c>
      <c r="K1180" s="64">
        <f>'Source Data'!AS1180</f>
        <v>1621928</v>
      </c>
      <c r="L1180" s="1"/>
      <c r="M1180" s="1"/>
      <c r="N1180" s="1"/>
      <c r="O1180" s="1"/>
      <c r="P1180" s="1"/>
      <c r="Q1180" s="1"/>
      <c r="R1180" s="1"/>
      <c r="S1180" s="1"/>
      <c r="T1180" s="1"/>
      <c r="U1180" s="1"/>
      <c r="V1180" s="1"/>
      <c r="W1180" s="1"/>
      <c r="X1180" s="1"/>
      <c r="Y1180" s="1"/>
      <c r="Z1180" s="1"/>
      <c r="AA1180" s="1"/>
      <c r="AB1180" s="1"/>
      <c r="AC1180" s="1"/>
      <c r="AD1180" s="1"/>
      <c r="AE1180" s="1"/>
      <c r="AF1180" s="1"/>
      <c r="AG1180" s="1"/>
      <c r="AH1180" s="1"/>
      <c r="AI1180" s="1"/>
      <c r="AJ1180" s="1"/>
      <c r="AK1180" s="1"/>
      <c r="AL1180" s="1"/>
      <c r="AM1180" s="1"/>
      <c r="AN1180" s="1"/>
      <c r="AO1180" s="1"/>
      <c r="AP1180" s="1"/>
      <c r="AQ1180" s="1"/>
      <c r="AR1180" s="1"/>
      <c r="AS1180" s="1"/>
      <c r="AT1180" s="1"/>
      <c r="AU1180" s="1"/>
    </row>
    <row r="1181" spans="1:47" ht="20" customHeight="1">
      <c r="A1181" s="48" t="s">
        <v>1499</v>
      </c>
      <c r="B1181" s="49">
        <v>161916</v>
      </c>
      <c r="C1181" s="50" t="s">
        <v>179</v>
      </c>
      <c r="D1181" s="50" t="s">
        <v>79</v>
      </c>
      <c r="E1181" s="50" t="s">
        <v>74</v>
      </c>
      <c r="F1181" s="39">
        <f>'Source Data'!O1181</f>
        <v>1798664</v>
      </c>
      <c r="G1181" s="39">
        <f>'Source Data'!U1181</f>
        <v>1882319</v>
      </c>
      <c r="H1181" s="39">
        <f>'Source Data'!AA1181</f>
        <v>2573735</v>
      </c>
      <c r="I1181" s="39">
        <f>'Source Data'!AG1181</f>
        <v>3147244</v>
      </c>
      <c r="J1181" s="39">
        <f>'Source Data'!AM1181</f>
        <v>2631346</v>
      </c>
      <c r="K1181" s="64">
        <f>'Source Data'!AS1181</f>
        <v>2623692</v>
      </c>
      <c r="L1181" s="1"/>
      <c r="M1181" s="1"/>
      <c r="N1181" s="1"/>
      <c r="O1181" s="1"/>
      <c r="P1181" s="1"/>
      <c r="Q1181" s="1"/>
      <c r="R1181" s="1"/>
      <c r="S1181" s="1"/>
      <c r="T1181" s="1"/>
      <c r="U1181" s="1"/>
      <c r="V1181" s="1"/>
      <c r="W1181" s="1"/>
      <c r="X1181" s="1"/>
      <c r="Y1181" s="1"/>
      <c r="Z1181" s="1"/>
      <c r="AA1181" s="1"/>
      <c r="AB1181" s="1"/>
      <c r="AC1181" s="1"/>
      <c r="AD1181" s="1"/>
      <c r="AE1181" s="1"/>
      <c r="AF1181" s="1"/>
      <c r="AG1181" s="1"/>
      <c r="AH1181" s="1"/>
      <c r="AI1181" s="1"/>
      <c r="AJ1181" s="1"/>
      <c r="AK1181" s="1"/>
      <c r="AL1181" s="1"/>
      <c r="AM1181" s="1"/>
      <c r="AN1181" s="1"/>
      <c r="AO1181" s="1"/>
      <c r="AP1181" s="1"/>
      <c r="AQ1181" s="1"/>
      <c r="AR1181" s="1"/>
      <c r="AS1181" s="1"/>
      <c r="AT1181" s="1"/>
      <c r="AU1181" s="1"/>
    </row>
    <row r="1182" spans="1:47" ht="20" customHeight="1">
      <c r="A1182" s="48" t="s">
        <v>1500</v>
      </c>
      <c r="B1182" s="49">
        <v>181906</v>
      </c>
      <c r="C1182" s="50" t="s">
        <v>286</v>
      </c>
      <c r="D1182" s="50" t="s">
        <v>79</v>
      </c>
      <c r="E1182" s="50" t="s">
        <v>74</v>
      </c>
      <c r="F1182" s="39">
        <f>'Source Data'!O1182</f>
        <v>4741482</v>
      </c>
      <c r="G1182" s="39">
        <f>'Source Data'!U1182</f>
        <v>5221402</v>
      </c>
      <c r="H1182" s="39">
        <f>'Source Data'!AA1182</f>
        <v>5649359</v>
      </c>
      <c r="I1182" s="39">
        <f>'Source Data'!AG1182</f>
        <v>5826398</v>
      </c>
      <c r="J1182" s="39">
        <f>'Source Data'!AM1182</f>
        <v>6702455</v>
      </c>
      <c r="K1182" s="64">
        <f>'Source Data'!AS1182</f>
        <v>6659126</v>
      </c>
      <c r="L1182" s="1"/>
      <c r="M1182" s="1"/>
      <c r="N1182" s="1"/>
      <c r="O1182" s="1"/>
      <c r="P1182" s="1"/>
      <c r="Q1182" s="1"/>
      <c r="R1182" s="1"/>
      <c r="S1182" s="1"/>
      <c r="T1182" s="1"/>
      <c r="U1182" s="1"/>
      <c r="V1182" s="1"/>
      <c r="W1182" s="1"/>
      <c r="X1182" s="1"/>
      <c r="Y1182" s="1"/>
      <c r="Z1182" s="1"/>
      <c r="AA1182" s="1"/>
      <c r="AB1182" s="1"/>
      <c r="AC1182" s="1"/>
      <c r="AD1182" s="1"/>
      <c r="AE1182" s="1"/>
      <c r="AF1182" s="1"/>
      <c r="AG1182" s="1"/>
      <c r="AH1182" s="1"/>
      <c r="AI1182" s="1"/>
      <c r="AJ1182" s="1"/>
      <c r="AK1182" s="1"/>
      <c r="AL1182" s="1"/>
      <c r="AM1182" s="1"/>
      <c r="AN1182" s="1"/>
      <c r="AO1182" s="1"/>
      <c r="AP1182" s="1"/>
      <c r="AQ1182" s="1"/>
      <c r="AR1182" s="1"/>
      <c r="AS1182" s="1"/>
      <c r="AT1182" s="1"/>
      <c r="AU1182" s="1"/>
    </row>
    <row r="1183" spans="1:47" ht="20" customHeight="1">
      <c r="A1183" s="48" t="s">
        <v>1501</v>
      </c>
      <c r="B1183" s="49">
        <v>178915</v>
      </c>
      <c r="C1183" s="50" t="s">
        <v>97</v>
      </c>
      <c r="D1183" s="50" t="s">
        <v>79</v>
      </c>
      <c r="E1183" s="50" t="s">
        <v>74</v>
      </c>
      <c r="F1183" s="39">
        <f>'Source Data'!O1183</f>
        <v>3277965</v>
      </c>
      <c r="G1183" s="39">
        <f>'Source Data'!U1183</f>
        <v>3633491</v>
      </c>
      <c r="H1183" s="39">
        <f>'Source Data'!AA1183</f>
        <v>4234645</v>
      </c>
      <c r="I1183" s="39">
        <f>'Source Data'!AG1183</f>
        <v>5106946</v>
      </c>
      <c r="J1183" s="39">
        <f>'Source Data'!AM1183</f>
        <v>4806184</v>
      </c>
      <c r="K1183" s="64">
        <f>'Source Data'!AS1183</f>
        <v>4634077</v>
      </c>
      <c r="L1183" s="1"/>
      <c r="M1183" s="1"/>
      <c r="N1183" s="1"/>
      <c r="O1183" s="1"/>
      <c r="P1183" s="1"/>
      <c r="Q1183" s="1"/>
      <c r="R1183" s="1"/>
      <c r="S1183" s="1"/>
      <c r="T1183" s="1"/>
      <c r="U1183" s="1"/>
      <c r="V1183" s="1"/>
      <c r="W1183" s="1"/>
      <c r="X1183" s="1"/>
      <c r="Y1183" s="1"/>
      <c r="Z1183" s="1"/>
      <c r="AA1183" s="1"/>
      <c r="AB1183" s="1"/>
      <c r="AC1183" s="1"/>
      <c r="AD1183" s="1"/>
      <c r="AE1183" s="1"/>
      <c r="AF1183" s="1"/>
      <c r="AG1183" s="1"/>
      <c r="AH1183" s="1"/>
      <c r="AI1183" s="1"/>
      <c r="AJ1183" s="1"/>
      <c r="AK1183" s="1"/>
      <c r="AL1183" s="1"/>
      <c r="AM1183" s="1"/>
      <c r="AN1183" s="1"/>
      <c r="AO1183" s="1"/>
      <c r="AP1183" s="1"/>
      <c r="AQ1183" s="1"/>
      <c r="AR1183" s="1"/>
      <c r="AS1183" s="1"/>
      <c r="AT1183" s="1"/>
      <c r="AU1183" s="1"/>
    </row>
    <row r="1184" spans="1:47" ht="20" customHeight="1">
      <c r="A1184" s="48" t="s">
        <v>1502</v>
      </c>
      <c r="B1184" s="49">
        <v>201914</v>
      </c>
      <c r="C1184" s="50" t="s">
        <v>352</v>
      </c>
      <c r="D1184" s="50" t="s">
        <v>79</v>
      </c>
      <c r="E1184" s="50" t="s">
        <v>74</v>
      </c>
      <c r="F1184" s="39">
        <f>'Source Data'!O1184</f>
        <v>2164546</v>
      </c>
      <c r="G1184" s="39">
        <f>'Source Data'!U1184</f>
        <v>2101568</v>
      </c>
      <c r="H1184" s="39">
        <f>'Source Data'!AA1184</f>
        <v>2181638</v>
      </c>
      <c r="I1184" s="39">
        <f>'Source Data'!AG1184</f>
        <v>2371890</v>
      </c>
      <c r="J1184" s="39">
        <f>'Source Data'!AM1184</f>
        <v>2613133</v>
      </c>
      <c r="K1184" s="64">
        <f>'Source Data'!AS1184</f>
        <v>2500256</v>
      </c>
      <c r="L1184" s="1"/>
      <c r="M1184" s="1"/>
      <c r="N1184" s="1"/>
      <c r="O1184" s="1"/>
      <c r="P1184" s="1"/>
      <c r="Q1184" s="1"/>
      <c r="R1184" s="1"/>
      <c r="S1184" s="1"/>
      <c r="T1184" s="1"/>
      <c r="U1184" s="1"/>
      <c r="V1184" s="1"/>
      <c r="W1184" s="1"/>
      <c r="X1184" s="1"/>
      <c r="Y1184" s="1"/>
      <c r="Z1184" s="1"/>
      <c r="AA1184" s="1"/>
      <c r="AB1184" s="1"/>
      <c r="AC1184" s="1"/>
      <c r="AD1184" s="1"/>
      <c r="AE1184" s="1"/>
      <c r="AF1184" s="1"/>
      <c r="AG1184" s="1"/>
      <c r="AH1184" s="1"/>
      <c r="AI1184" s="1"/>
      <c r="AJ1184" s="1"/>
      <c r="AK1184" s="1"/>
      <c r="AL1184" s="1"/>
      <c r="AM1184" s="1"/>
      <c r="AN1184" s="1"/>
      <c r="AO1184" s="1"/>
      <c r="AP1184" s="1"/>
      <c r="AQ1184" s="1"/>
      <c r="AR1184" s="1"/>
      <c r="AS1184" s="1"/>
      <c r="AT1184" s="1"/>
      <c r="AU1184" s="1"/>
    </row>
    <row r="1185" spans="1:47" ht="20" customHeight="1">
      <c r="A1185" s="48" t="s">
        <v>1503</v>
      </c>
      <c r="B1185" s="49">
        <v>202905</v>
      </c>
      <c r="C1185" s="50" t="s">
        <v>755</v>
      </c>
      <c r="D1185" s="50" t="s">
        <v>79</v>
      </c>
      <c r="E1185" s="50" t="s">
        <v>74</v>
      </c>
      <c r="F1185" s="39">
        <f>'Source Data'!O1185</f>
        <v>1070669</v>
      </c>
      <c r="G1185" s="39">
        <f>'Source Data'!U1185</f>
        <v>1114053</v>
      </c>
      <c r="H1185" s="39">
        <f>'Source Data'!AA1185</f>
        <v>1275210</v>
      </c>
      <c r="I1185" s="39">
        <f>'Source Data'!AG1185</f>
        <v>1404349</v>
      </c>
      <c r="J1185" s="39">
        <f>'Source Data'!AM1185</f>
        <v>1584105</v>
      </c>
      <c r="K1185" s="64">
        <f>'Source Data'!AS1185</f>
        <v>1595252</v>
      </c>
      <c r="L1185" s="1"/>
      <c r="M1185" s="1"/>
      <c r="N1185" s="1"/>
      <c r="O1185" s="1"/>
      <c r="P1185" s="1"/>
      <c r="Q1185" s="1"/>
      <c r="R1185" s="1"/>
      <c r="S1185" s="1"/>
      <c r="T1185" s="1"/>
      <c r="U1185" s="1"/>
      <c r="V1185" s="1"/>
      <c r="W1185" s="1"/>
      <c r="X1185" s="1"/>
      <c r="Y1185" s="1"/>
      <c r="Z1185" s="1"/>
      <c r="AA1185" s="1"/>
      <c r="AB1185" s="1"/>
      <c r="AC1185" s="1"/>
      <c r="AD1185" s="1"/>
      <c r="AE1185" s="1"/>
      <c r="AF1185" s="1"/>
      <c r="AG1185" s="1"/>
      <c r="AH1185" s="1"/>
      <c r="AI1185" s="1"/>
      <c r="AJ1185" s="1"/>
      <c r="AK1185" s="1"/>
      <c r="AL1185" s="1"/>
      <c r="AM1185" s="1"/>
      <c r="AN1185" s="1"/>
      <c r="AO1185" s="1"/>
      <c r="AP1185" s="1"/>
      <c r="AQ1185" s="1"/>
      <c r="AR1185" s="1"/>
      <c r="AS1185" s="1"/>
      <c r="AT1185" s="1"/>
      <c r="AU1185" s="1"/>
    </row>
    <row r="1186" spans="1:47" ht="20" customHeight="1">
      <c r="A1186" s="48" t="s">
        <v>1504</v>
      </c>
      <c r="B1186" s="49">
        <v>168903</v>
      </c>
      <c r="C1186" s="50" t="s">
        <v>427</v>
      </c>
      <c r="D1186" s="50" t="s">
        <v>79</v>
      </c>
      <c r="E1186" s="50" t="s">
        <v>74</v>
      </c>
      <c r="F1186" s="39">
        <f>'Source Data'!O1186</f>
        <v>746341</v>
      </c>
      <c r="G1186" s="39">
        <f>'Source Data'!U1186</f>
        <v>656058</v>
      </c>
      <c r="H1186" s="39">
        <f>'Source Data'!AA1186</f>
        <v>670160</v>
      </c>
      <c r="I1186" s="39">
        <f>'Source Data'!AG1186</f>
        <v>614164</v>
      </c>
      <c r="J1186" s="39">
        <f>'Source Data'!AM1186</f>
        <v>654185</v>
      </c>
      <c r="K1186" s="64">
        <f>'Source Data'!AS1186</f>
        <v>906955</v>
      </c>
      <c r="L1186" s="1"/>
      <c r="M1186" s="1"/>
      <c r="N1186" s="1"/>
      <c r="O1186" s="1"/>
      <c r="P1186" s="1"/>
      <c r="Q1186" s="1"/>
      <c r="R1186" s="1"/>
      <c r="S1186" s="1"/>
      <c r="T1186" s="1"/>
      <c r="U1186" s="1"/>
      <c r="V1186" s="1"/>
      <c r="W1186" s="1"/>
      <c r="X1186" s="1"/>
      <c r="Y1186" s="1"/>
      <c r="Z1186" s="1"/>
      <c r="AA1186" s="1"/>
      <c r="AB1186" s="1"/>
      <c r="AC1186" s="1"/>
      <c r="AD1186" s="1"/>
      <c r="AE1186" s="1"/>
      <c r="AF1186" s="1"/>
      <c r="AG1186" s="1"/>
      <c r="AH1186" s="1"/>
      <c r="AI1186" s="1"/>
      <c r="AJ1186" s="1"/>
      <c r="AK1186" s="1"/>
      <c r="AL1186" s="1"/>
      <c r="AM1186" s="1"/>
      <c r="AN1186" s="1"/>
      <c r="AO1186" s="1"/>
      <c r="AP1186" s="1"/>
      <c r="AQ1186" s="1"/>
      <c r="AR1186" s="1"/>
      <c r="AS1186" s="1"/>
      <c r="AT1186" s="1"/>
      <c r="AU1186" s="1"/>
    </row>
    <row r="1187" spans="1:47" ht="20" customHeight="1">
      <c r="A1187" s="48" t="s">
        <v>1505</v>
      </c>
      <c r="B1187" s="49">
        <v>62905</v>
      </c>
      <c r="C1187" s="50" t="s">
        <v>488</v>
      </c>
      <c r="D1187" s="50" t="s">
        <v>79</v>
      </c>
      <c r="E1187" s="50" t="s">
        <v>74</v>
      </c>
      <c r="F1187" s="39">
        <f>'Source Data'!O1187</f>
        <v>334675</v>
      </c>
      <c r="G1187" s="39">
        <f>'Source Data'!U1187</f>
        <v>376610</v>
      </c>
      <c r="H1187" s="39">
        <f>'Source Data'!AA1187</f>
        <v>371452</v>
      </c>
      <c r="I1187" s="39">
        <f>'Source Data'!AG1187</f>
        <v>380337</v>
      </c>
      <c r="J1187" s="39">
        <f>'Source Data'!AM1187</f>
        <v>430114</v>
      </c>
      <c r="K1187" s="64">
        <f>'Source Data'!AS1187</f>
        <v>432457</v>
      </c>
      <c r="L1187" s="1"/>
      <c r="M1187" s="1"/>
      <c r="N1187" s="1"/>
      <c r="O1187" s="1"/>
      <c r="P1187" s="1"/>
      <c r="Q1187" s="1"/>
      <c r="R1187" s="1"/>
      <c r="S1187" s="1"/>
      <c r="T1187" s="1"/>
      <c r="U1187" s="1"/>
      <c r="V1187" s="1"/>
      <c r="W1187" s="1"/>
      <c r="X1187" s="1"/>
      <c r="Y1187" s="1"/>
      <c r="Z1187" s="1"/>
      <c r="AA1187" s="1"/>
      <c r="AB1187" s="1"/>
      <c r="AC1187" s="1"/>
      <c r="AD1187" s="1"/>
      <c r="AE1187" s="1"/>
      <c r="AF1187" s="1"/>
      <c r="AG1187" s="1"/>
      <c r="AH1187" s="1"/>
      <c r="AI1187" s="1"/>
      <c r="AJ1187" s="1"/>
      <c r="AK1187" s="1"/>
      <c r="AL1187" s="1"/>
      <c r="AM1187" s="1"/>
      <c r="AN1187" s="1"/>
      <c r="AO1187" s="1"/>
      <c r="AP1187" s="1"/>
      <c r="AQ1187" s="1"/>
      <c r="AR1187" s="1"/>
      <c r="AS1187" s="1"/>
      <c r="AT1187" s="1"/>
      <c r="AU1187" s="1"/>
    </row>
    <row r="1188" spans="1:47" ht="20" customHeight="1">
      <c r="A1188" s="48" t="s">
        <v>1506</v>
      </c>
      <c r="B1188" s="49">
        <v>220810</v>
      </c>
      <c r="C1188" s="50" t="s">
        <v>91</v>
      </c>
      <c r="D1188" s="50" t="s">
        <v>71</v>
      </c>
      <c r="E1188" s="50" t="s">
        <v>74</v>
      </c>
      <c r="F1188" s="39">
        <f>'Source Data'!O1188</f>
        <v>1065351</v>
      </c>
      <c r="G1188" s="39">
        <f>'Source Data'!U1188</f>
        <v>1088284</v>
      </c>
      <c r="H1188" s="39">
        <f>'Source Data'!AA1188</f>
        <v>1260619</v>
      </c>
      <c r="I1188" s="39">
        <f>'Source Data'!AG1188</f>
        <v>1271968</v>
      </c>
      <c r="J1188" s="39">
        <f>'Source Data'!AM1188</f>
        <v>1405100</v>
      </c>
      <c r="K1188" s="64">
        <f>'Source Data'!AS1188</f>
        <v>1526769</v>
      </c>
      <c r="L1188" s="1"/>
      <c r="M1188" s="1"/>
      <c r="N1188" s="1"/>
      <c r="O1188" s="1"/>
      <c r="P1188" s="1"/>
      <c r="Q1188" s="1"/>
      <c r="R1188" s="1"/>
      <c r="S1188" s="1"/>
      <c r="T1188" s="1"/>
      <c r="U1188" s="1"/>
      <c r="V1188" s="1"/>
      <c r="W1188" s="1"/>
      <c r="X1188" s="1"/>
      <c r="Y1188" s="1"/>
      <c r="Z1188" s="1"/>
      <c r="AA1188" s="1"/>
      <c r="AB1188" s="1"/>
      <c r="AC1188" s="1"/>
      <c r="AD1188" s="1"/>
      <c r="AE1188" s="1"/>
      <c r="AF1188" s="1"/>
      <c r="AG1188" s="1"/>
      <c r="AH1188" s="1"/>
      <c r="AI1188" s="1"/>
      <c r="AJ1188" s="1"/>
      <c r="AK1188" s="1"/>
      <c r="AL1188" s="1"/>
      <c r="AM1188" s="1"/>
      <c r="AN1188" s="1"/>
      <c r="AO1188" s="1"/>
      <c r="AP1188" s="1"/>
      <c r="AQ1188" s="1"/>
      <c r="AR1188" s="1"/>
      <c r="AS1188" s="1"/>
      <c r="AT1188" s="1"/>
      <c r="AU1188" s="1"/>
    </row>
    <row r="1189" spans="1:47" ht="20" customHeight="1">
      <c r="A1189" s="48" t="s">
        <v>1507</v>
      </c>
      <c r="B1189" s="49">
        <v>73904</v>
      </c>
      <c r="C1189" s="50" t="s">
        <v>394</v>
      </c>
      <c r="D1189" s="50" t="s">
        <v>79</v>
      </c>
      <c r="E1189" s="50" t="s">
        <v>74</v>
      </c>
      <c r="F1189" s="39">
        <f>'Source Data'!O1189</f>
        <v>201907</v>
      </c>
      <c r="G1189" s="39">
        <f>'Source Data'!U1189</f>
        <v>217846</v>
      </c>
      <c r="H1189" s="39">
        <f>'Source Data'!AA1189</f>
        <v>253430</v>
      </c>
      <c r="I1189" s="39">
        <f>'Source Data'!AG1189</f>
        <v>247952</v>
      </c>
      <c r="J1189" s="39">
        <f>'Source Data'!AM1189</f>
        <v>253172</v>
      </c>
      <c r="K1189" s="64">
        <f>'Source Data'!AS1189</f>
        <v>256777</v>
      </c>
      <c r="L1189" s="1"/>
      <c r="M1189" s="1"/>
      <c r="N1189" s="1"/>
      <c r="O1189" s="1"/>
      <c r="P1189" s="1"/>
      <c r="Q1189" s="1"/>
      <c r="R1189" s="1"/>
      <c r="S1189" s="1"/>
      <c r="T1189" s="1"/>
      <c r="U1189" s="1"/>
      <c r="V1189" s="1"/>
      <c r="W1189" s="1"/>
      <c r="X1189" s="1"/>
      <c r="Y1189" s="1"/>
      <c r="Z1189" s="1"/>
      <c r="AA1189" s="1"/>
      <c r="AB1189" s="1"/>
      <c r="AC1189" s="1"/>
      <c r="AD1189" s="1"/>
      <c r="AE1189" s="1"/>
      <c r="AF1189" s="1"/>
      <c r="AG1189" s="1"/>
      <c r="AH1189" s="1"/>
      <c r="AI1189" s="1"/>
      <c r="AJ1189" s="1"/>
      <c r="AK1189" s="1"/>
      <c r="AL1189" s="1"/>
      <c r="AM1189" s="1"/>
      <c r="AN1189" s="1"/>
      <c r="AO1189" s="1"/>
      <c r="AP1189" s="1"/>
      <c r="AQ1189" s="1"/>
      <c r="AR1189" s="1"/>
      <c r="AS1189" s="1"/>
      <c r="AT1189" s="1"/>
      <c r="AU1189" s="1"/>
    </row>
    <row r="1190" spans="1:47" ht="20" customHeight="1">
      <c r="A1190" s="48" t="s">
        <v>1508</v>
      </c>
      <c r="B1190" s="49">
        <v>1908</v>
      </c>
      <c r="C1190" s="50" t="s">
        <v>360</v>
      </c>
      <c r="D1190" s="50" t="s">
        <v>79</v>
      </c>
      <c r="E1190" s="50" t="s">
        <v>74</v>
      </c>
      <c r="F1190" s="39">
        <f>'Source Data'!O1190</f>
        <v>2213185</v>
      </c>
      <c r="G1190" s="39">
        <f>'Source Data'!U1190</f>
        <v>2473108</v>
      </c>
      <c r="H1190" s="39">
        <f>'Source Data'!AA1190</f>
        <v>2579955</v>
      </c>
      <c r="I1190" s="39">
        <f>'Source Data'!AG1190</f>
        <v>2714947</v>
      </c>
      <c r="J1190" s="39">
        <f>'Source Data'!AM1190</f>
        <v>2930525</v>
      </c>
      <c r="K1190" s="64">
        <f>'Source Data'!AS1190</f>
        <v>3156117</v>
      </c>
      <c r="L1190" s="1"/>
      <c r="M1190" s="1"/>
      <c r="N1190" s="1"/>
      <c r="O1190" s="1"/>
      <c r="P1190" s="1"/>
      <c r="Q1190" s="1"/>
      <c r="R1190" s="1"/>
      <c r="S1190" s="1"/>
      <c r="T1190" s="1"/>
      <c r="U1190" s="1"/>
      <c r="V1190" s="1"/>
      <c r="W1190" s="1"/>
      <c r="X1190" s="1"/>
      <c r="Y1190" s="1"/>
      <c r="Z1190" s="1"/>
      <c r="AA1190" s="1"/>
      <c r="AB1190" s="1"/>
      <c r="AC1190" s="1"/>
      <c r="AD1190" s="1"/>
      <c r="AE1190" s="1"/>
      <c r="AF1190" s="1"/>
      <c r="AG1190" s="1"/>
      <c r="AH1190" s="1"/>
      <c r="AI1190" s="1"/>
      <c r="AJ1190" s="1"/>
      <c r="AK1190" s="1"/>
      <c r="AL1190" s="1"/>
      <c r="AM1190" s="1"/>
      <c r="AN1190" s="1"/>
      <c r="AO1190" s="1"/>
      <c r="AP1190" s="1"/>
      <c r="AQ1190" s="1"/>
      <c r="AR1190" s="1"/>
      <c r="AS1190" s="1"/>
      <c r="AT1190" s="1"/>
      <c r="AU1190" s="1"/>
    </row>
    <row r="1191" spans="1:47" ht="20" customHeight="1">
      <c r="A1191" s="48" t="s">
        <v>1509</v>
      </c>
      <c r="B1191" s="49">
        <v>241904</v>
      </c>
      <c r="C1191" s="50" t="s">
        <v>254</v>
      </c>
      <c r="D1191" s="50" t="s">
        <v>79</v>
      </c>
      <c r="E1191" s="50" t="s">
        <v>74</v>
      </c>
      <c r="F1191" s="39">
        <f>'Source Data'!O1191</f>
        <v>3973423</v>
      </c>
      <c r="G1191" s="39">
        <f>'Source Data'!U1191</f>
        <v>3449124</v>
      </c>
      <c r="H1191" s="39">
        <f>'Source Data'!AA1191</f>
        <v>4251930</v>
      </c>
      <c r="I1191" s="39">
        <f>'Source Data'!AG1191</f>
        <v>4899969</v>
      </c>
      <c r="J1191" s="39">
        <f>'Source Data'!AM1191</f>
        <v>4979681</v>
      </c>
      <c r="K1191" s="64">
        <f>'Source Data'!AS1191</f>
        <v>4895245</v>
      </c>
      <c r="L1191" s="1"/>
      <c r="M1191" s="1"/>
      <c r="N1191" s="1"/>
      <c r="O1191" s="1"/>
      <c r="P1191" s="1"/>
      <c r="Q1191" s="1"/>
      <c r="R1191" s="1"/>
      <c r="S1191" s="1"/>
      <c r="T1191" s="1"/>
      <c r="U1191" s="1"/>
      <c r="V1191" s="1"/>
      <c r="W1191" s="1"/>
      <c r="X1191" s="1"/>
      <c r="Y1191" s="1"/>
      <c r="Z1191" s="1"/>
      <c r="AA1191" s="1"/>
      <c r="AB1191" s="1"/>
      <c r="AC1191" s="1"/>
      <c r="AD1191" s="1"/>
      <c r="AE1191" s="1"/>
      <c r="AF1191" s="1"/>
      <c r="AG1191" s="1"/>
      <c r="AH1191" s="1"/>
      <c r="AI1191" s="1"/>
      <c r="AJ1191" s="1"/>
      <c r="AK1191" s="1"/>
      <c r="AL1191" s="1"/>
      <c r="AM1191" s="1"/>
      <c r="AN1191" s="1"/>
      <c r="AO1191" s="1"/>
      <c r="AP1191" s="1"/>
      <c r="AQ1191" s="1"/>
      <c r="AR1191" s="1"/>
      <c r="AS1191" s="1"/>
      <c r="AT1191" s="1"/>
      <c r="AU1191" s="1"/>
    </row>
    <row r="1192" spans="1:47" ht="20" customHeight="1">
      <c r="A1192" s="48" t="s">
        <v>1510</v>
      </c>
      <c r="B1192" s="49">
        <v>242903</v>
      </c>
      <c r="C1192" s="50" t="s">
        <v>628</v>
      </c>
      <c r="D1192" s="50" t="s">
        <v>79</v>
      </c>
      <c r="E1192" s="50" t="s">
        <v>74</v>
      </c>
      <c r="F1192" s="39">
        <f>'Source Data'!O1192</f>
        <v>571890</v>
      </c>
      <c r="G1192" s="39">
        <f>'Source Data'!U1192</f>
        <v>569869</v>
      </c>
      <c r="H1192" s="39">
        <f>'Source Data'!AA1192</f>
        <v>621460</v>
      </c>
      <c r="I1192" s="39">
        <f>'Source Data'!AG1192</f>
        <v>669382</v>
      </c>
      <c r="J1192" s="39">
        <f>'Source Data'!AM1192</f>
        <v>732058</v>
      </c>
      <c r="K1192" s="64">
        <f>'Source Data'!AS1192</f>
        <v>766180</v>
      </c>
      <c r="L1192" s="1"/>
      <c r="M1192" s="1"/>
      <c r="N1192" s="1"/>
      <c r="O1192" s="1"/>
      <c r="P1192" s="1"/>
      <c r="Q1192" s="1"/>
      <c r="R1192" s="1"/>
      <c r="S1192" s="1"/>
      <c r="T1192" s="1"/>
      <c r="U1192" s="1"/>
      <c r="V1192" s="1"/>
      <c r="W1192" s="1"/>
      <c r="X1192" s="1"/>
      <c r="Y1192" s="1"/>
      <c r="Z1192" s="1"/>
      <c r="AA1192" s="1"/>
      <c r="AB1192" s="1"/>
      <c r="AC1192" s="1"/>
      <c r="AD1192" s="1"/>
      <c r="AE1192" s="1"/>
      <c r="AF1192" s="1"/>
      <c r="AG1192" s="1"/>
      <c r="AH1192" s="1"/>
      <c r="AI1192" s="1"/>
      <c r="AJ1192" s="1"/>
      <c r="AK1192" s="1"/>
      <c r="AL1192" s="1"/>
      <c r="AM1192" s="1"/>
      <c r="AN1192" s="1"/>
      <c r="AO1192" s="1"/>
      <c r="AP1192" s="1"/>
      <c r="AQ1192" s="1"/>
      <c r="AR1192" s="1"/>
      <c r="AS1192" s="1"/>
      <c r="AT1192" s="1"/>
      <c r="AU1192" s="1"/>
    </row>
    <row r="1193" spans="1:47" ht="20" customHeight="1">
      <c r="A1193" s="48" t="s">
        <v>1511</v>
      </c>
      <c r="B1193" s="49">
        <v>33904</v>
      </c>
      <c r="C1193" s="50" t="s">
        <v>709</v>
      </c>
      <c r="D1193" s="50" t="s">
        <v>79</v>
      </c>
      <c r="E1193" s="50" t="s">
        <v>74</v>
      </c>
      <c r="F1193" s="39">
        <f>'Source Data'!O1193</f>
        <v>501752</v>
      </c>
      <c r="G1193" s="39">
        <f>'Source Data'!U1193</f>
        <v>539068</v>
      </c>
      <c r="H1193" s="39">
        <f>'Source Data'!AA1193</f>
        <v>622757</v>
      </c>
      <c r="I1193" s="39">
        <f>'Source Data'!AG1193</f>
        <v>795398</v>
      </c>
      <c r="J1193" s="39">
        <f>'Source Data'!AM1193</f>
        <v>868823</v>
      </c>
      <c r="K1193" s="64">
        <f>'Source Data'!AS1193</f>
        <v>919377</v>
      </c>
      <c r="L1193" s="1"/>
      <c r="M1193" s="1"/>
      <c r="N1193" s="1"/>
      <c r="O1193" s="1"/>
      <c r="P1193" s="1"/>
      <c r="Q1193" s="1"/>
      <c r="R1193" s="1"/>
      <c r="S1193" s="1"/>
      <c r="T1193" s="1"/>
      <c r="U1193" s="1"/>
      <c r="V1193" s="1"/>
      <c r="W1193" s="1"/>
      <c r="X1193" s="1"/>
      <c r="Y1193" s="1"/>
      <c r="Z1193" s="1"/>
      <c r="AA1193" s="1"/>
      <c r="AB1193" s="1"/>
      <c r="AC1193" s="1"/>
      <c r="AD1193" s="1"/>
      <c r="AE1193" s="1"/>
      <c r="AF1193" s="1"/>
      <c r="AG1193" s="1"/>
      <c r="AH1193" s="1"/>
      <c r="AI1193" s="1"/>
      <c r="AJ1193" s="1"/>
      <c r="AK1193" s="1"/>
      <c r="AL1193" s="1"/>
      <c r="AM1193" s="1"/>
      <c r="AN1193" s="1"/>
      <c r="AO1193" s="1"/>
      <c r="AP1193" s="1"/>
      <c r="AQ1193" s="1"/>
      <c r="AR1193" s="1"/>
      <c r="AS1193" s="1"/>
      <c r="AT1193" s="1"/>
      <c r="AU1193" s="1"/>
    </row>
    <row r="1194" spans="1:47" ht="20" customHeight="1">
      <c r="A1194" s="48" t="s">
        <v>1512</v>
      </c>
      <c r="B1194" s="49">
        <v>92908</v>
      </c>
      <c r="C1194" s="50" t="s">
        <v>561</v>
      </c>
      <c r="D1194" s="50" t="s">
        <v>79</v>
      </c>
      <c r="E1194" s="50" t="s">
        <v>74</v>
      </c>
      <c r="F1194" s="39">
        <f>'Source Data'!O1194</f>
        <v>1861293</v>
      </c>
      <c r="G1194" s="39">
        <f>'Source Data'!U1194</f>
        <v>2532116</v>
      </c>
      <c r="H1194" s="39">
        <f>'Source Data'!AA1194</f>
        <v>2302555</v>
      </c>
      <c r="I1194" s="39">
        <f>'Source Data'!AG1194</f>
        <v>2525590</v>
      </c>
      <c r="J1194" s="39">
        <f>'Source Data'!AM1194</f>
        <v>2554528</v>
      </c>
      <c r="K1194" s="64">
        <f>'Source Data'!AS1194</f>
        <v>2649229</v>
      </c>
      <c r="L1194" s="1"/>
      <c r="M1194" s="1"/>
      <c r="N1194" s="1"/>
      <c r="O1194" s="1"/>
      <c r="P1194" s="1"/>
      <c r="Q1194" s="1"/>
      <c r="R1194" s="1"/>
      <c r="S1194" s="1"/>
      <c r="T1194" s="1"/>
      <c r="U1194" s="1"/>
      <c r="V1194" s="1"/>
      <c r="W1194" s="1"/>
      <c r="X1194" s="1"/>
      <c r="Y1194" s="1"/>
      <c r="Z1194" s="1"/>
      <c r="AA1194" s="1"/>
      <c r="AB1194" s="1"/>
      <c r="AC1194" s="1"/>
      <c r="AD1194" s="1"/>
      <c r="AE1194" s="1"/>
      <c r="AF1194" s="1"/>
      <c r="AG1194" s="1"/>
      <c r="AH1194" s="1"/>
      <c r="AI1194" s="1"/>
      <c r="AJ1194" s="1"/>
      <c r="AK1194" s="1"/>
      <c r="AL1194" s="1"/>
      <c r="AM1194" s="1"/>
      <c r="AN1194" s="1"/>
      <c r="AO1194" s="1"/>
      <c r="AP1194" s="1"/>
      <c r="AQ1194" s="1"/>
      <c r="AR1194" s="1"/>
      <c r="AS1194" s="1"/>
      <c r="AT1194" s="1"/>
      <c r="AU1194" s="1"/>
    </row>
    <row r="1195" spans="1:47" ht="20" customHeight="1">
      <c r="A1195" s="48" t="s">
        <v>1513</v>
      </c>
      <c r="B1195" s="49">
        <v>220920</v>
      </c>
      <c r="C1195" s="50" t="s">
        <v>91</v>
      </c>
      <c r="D1195" s="50" t="s">
        <v>79</v>
      </c>
      <c r="E1195" s="50" t="s">
        <v>74</v>
      </c>
      <c r="F1195" s="39">
        <f>'Source Data'!O1195</f>
        <v>8264954</v>
      </c>
      <c r="G1195" s="39">
        <f>'Source Data'!U1195</f>
        <v>8837580</v>
      </c>
      <c r="H1195" s="39">
        <f>'Source Data'!AA1195</f>
        <v>11491147</v>
      </c>
      <c r="I1195" s="39">
        <f>'Source Data'!AG1195</f>
        <v>10550822</v>
      </c>
      <c r="J1195" s="39">
        <f>'Source Data'!AM1195</f>
        <v>10404707</v>
      </c>
      <c r="K1195" s="64">
        <f>'Source Data'!AS1195</f>
        <v>10791700</v>
      </c>
      <c r="L1195" s="1"/>
      <c r="M1195" s="1"/>
      <c r="N1195" s="1"/>
      <c r="O1195" s="1"/>
      <c r="P1195" s="1"/>
      <c r="Q1195" s="1"/>
      <c r="R1195" s="1"/>
      <c r="S1195" s="1"/>
      <c r="T1195" s="1"/>
      <c r="U1195" s="1"/>
      <c r="V1195" s="1"/>
      <c r="W1195" s="1"/>
      <c r="X1195" s="1"/>
      <c r="Y1195" s="1"/>
      <c r="Z1195" s="1"/>
      <c r="AA1195" s="1"/>
      <c r="AB1195" s="1"/>
      <c r="AC1195" s="1"/>
      <c r="AD1195" s="1"/>
      <c r="AE1195" s="1"/>
      <c r="AF1195" s="1"/>
      <c r="AG1195" s="1"/>
      <c r="AH1195" s="1"/>
      <c r="AI1195" s="1"/>
      <c r="AJ1195" s="1"/>
      <c r="AK1195" s="1"/>
      <c r="AL1195" s="1"/>
      <c r="AM1195" s="1"/>
      <c r="AN1195" s="1"/>
      <c r="AO1195" s="1"/>
      <c r="AP1195" s="1"/>
      <c r="AQ1195" s="1"/>
      <c r="AR1195" s="1"/>
      <c r="AS1195" s="1"/>
      <c r="AT1195" s="1"/>
      <c r="AU1195" s="1"/>
    </row>
    <row r="1196" spans="1:47" ht="20" customHeight="1">
      <c r="A1196" s="48" t="s">
        <v>1514</v>
      </c>
      <c r="B1196" s="49">
        <v>40902</v>
      </c>
      <c r="C1196" s="50" t="s">
        <v>1045</v>
      </c>
      <c r="D1196" s="50" t="s">
        <v>79</v>
      </c>
      <c r="E1196" s="50" t="s">
        <v>74</v>
      </c>
      <c r="F1196" s="39">
        <f>'Source Data'!O1196</f>
        <v>908521</v>
      </c>
      <c r="G1196" s="39">
        <f>'Source Data'!U1196</f>
        <v>843316</v>
      </c>
      <c r="H1196" s="39">
        <f>'Source Data'!AA1196</f>
        <v>991554</v>
      </c>
      <c r="I1196" s="39">
        <f>'Source Data'!AG1196</f>
        <v>1151805</v>
      </c>
      <c r="J1196" s="39">
        <f>'Source Data'!AM1196</f>
        <v>1202983</v>
      </c>
      <c r="K1196" s="64">
        <f>'Source Data'!AS1196</f>
        <v>1229162</v>
      </c>
      <c r="L1196" s="1"/>
      <c r="M1196" s="1"/>
      <c r="N1196" s="1"/>
      <c r="O1196" s="1"/>
      <c r="P1196" s="1"/>
      <c r="Q1196" s="1"/>
      <c r="R1196" s="1"/>
      <c r="S1196" s="1"/>
      <c r="T1196" s="1"/>
      <c r="U1196" s="1"/>
      <c r="V1196" s="1"/>
      <c r="W1196" s="1"/>
      <c r="X1196" s="1"/>
      <c r="Y1196" s="1"/>
      <c r="Z1196" s="1"/>
      <c r="AA1196" s="1"/>
      <c r="AB1196" s="1"/>
      <c r="AC1196" s="1"/>
      <c r="AD1196" s="1"/>
      <c r="AE1196" s="1"/>
      <c r="AF1196" s="1"/>
      <c r="AG1196" s="1"/>
      <c r="AH1196" s="1"/>
      <c r="AI1196" s="1"/>
      <c r="AJ1196" s="1"/>
      <c r="AK1196" s="1"/>
      <c r="AL1196" s="1"/>
      <c r="AM1196" s="1"/>
      <c r="AN1196" s="1"/>
      <c r="AO1196" s="1"/>
      <c r="AP1196" s="1"/>
      <c r="AQ1196" s="1"/>
      <c r="AR1196" s="1"/>
      <c r="AS1196" s="1"/>
      <c r="AT1196" s="1"/>
      <c r="AU1196" s="1"/>
    </row>
    <row r="1197" spans="1:47" ht="20" customHeight="1">
      <c r="A1197" s="48" t="s">
        <v>1515</v>
      </c>
      <c r="B1197" s="49">
        <v>212906</v>
      </c>
      <c r="C1197" s="50" t="s">
        <v>157</v>
      </c>
      <c r="D1197" s="50" t="s">
        <v>79</v>
      </c>
      <c r="E1197" s="50" t="s">
        <v>74</v>
      </c>
      <c r="F1197" s="39">
        <f>'Source Data'!O1197</f>
        <v>4891945</v>
      </c>
      <c r="G1197" s="39">
        <f>'Source Data'!U1197</f>
        <v>5357353</v>
      </c>
      <c r="H1197" s="39">
        <f>'Source Data'!AA1197</f>
        <v>6448953</v>
      </c>
      <c r="I1197" s="39">
        <f>'Source Data'!AG1197</f>
        <v>6904170</v>
      </c>
      <c r="J1197" s="39">
        <f>'Source Data'!AM1197</f>
        <v>7900364</v>
      </c>
      <c r="K1197" s="64">
        <f>'Source Data'!AS1197</f>
        <v>7803933</v>
      </c>
      <c r="L1197" s="1"/>
      <c r="M1197" s="1"/>
      <c r="N1197" s="1"/>
      <c r="O1197" s="1"/>
      <c r="P1197" s="1"/>
      <c r="Q1197" s="1"/>
      <c r="R1197" s="1"/>
      <c r="S1197" s="1"/>
      <c r="T1197" s="1"/>
      <c r="U1197" s="1"/>
      <c r="V1197" s="1"/>
      <c r="W1197" s="1"/>
      <c r="X1197" s="1"/>
      <c r="Y1197" s="1"/>
      <c r="Z1197" s="1"/>
      <c r="AA1197" s="1"/>
      <c r="AB1197" s="1"/>
      <c r="AC1197" s="1"/>
      <c r="AD1197" s="1"/>
      <c r="AE1197" s="1"/>
      <c r="AF1197" s="1"/>
      <c r="AG1197" s="1"/>
      <c r="AH1197" s="1"/>
      <c r="AI1197" s="1"/>
      <c r="AJ1197" s="1"/>
      <c r="AK1197" s="1"/>
      <c r="AL1197" s="1"/>
      <c r="AM1197" s="1"/>
      <c r="AN1197" s="1"/>
      <c r="AO1197" s="1"/>
      <c r="AP1197" s="1"/>
      <c r="AQ1197" s="1"/>
      <c r="AR1197" s="1"/>
      <c r="AS1197" s="1"/>
      <c r="AT1197" s="1"/>
      <c r="AU1197" s="1"/>
    </row>
    <row r="1198" spans="1:47" ht="20" customHeight="1">
      <c r="A1198" s="48" t="s">
        <v>1516</v>
      </c>
      <c r="B1198" s="49">
        <v>91909</v>
      </c>
      <c r="C1198" s="50" t="s">
        <v>210</v>
      </c>
      <c r="D1198" s="50" t="s">
        <v>79</v>
      </c>
      <c r="E1198" s="50" t="s">
        <v>74</v>
      </c>
      <c r="F1198" s="39">
        <f>'Source Data'!O1198</f>
        <v>2243878</v>
      </c>
      <c r="G1198" s="39">
        <f>'Source Data'!U1198</f>
        <v>2522463</v>
      </c>
      <c r="H1198" s="39">
        <f>'Source Data'!AA1198</f>
        <v>2677019</v>
      </c>
      <c r="I1198" s="39">
        <f>'Source Data'!AG1198</f>
        <v>3126152</v>
      </c>
      <c r="J1198" s="39">
        <f>'Source Data'!AM1198</f>
        <v>2970069</v>
      </c>
      <c r="K1198" s="64">
        <f>'Source Data'!AS1198</f>
        <v>3278125</v>
      </c>
      <c r="L1198" s="1"/>
      <c r="M1198" s="1"/>
      <c r="N1198" s="1"/>
      <c r="O1198" s="1"/>
      <c r="P1198" s="1"/>
      <c r="Q1198" s="1"/>
      <c r="R1198" s="1"/>
      <c r="S1198" s="1"/>
      <c r="T1198" s="1"/>
      <c r="U1198" s="1"/>
      <c r="V1198" s="1"/>
      <c r="W1198" s="1"/>
      <c r="X1198" s="1"/>
      <c r="Y1198" s="1"/>
      <c r="Z1198" s="1"/>
      <c r="AA1198" s="1"/>
      <c r="AB1198" s="1"/>
      <c r="AC1198" s="1"/>
      <c r="AD1198" s="1"/>
      <c r="AE1198" s="1"/>
      <c r="AF1198" s="1"/>
      <c r="AG1198" s="1"/>
      <c r="AH1198" s="1"/>
      <c r="AI1198" s="1"/>
      <c r="AJ1198" s="1"/>
      <c r="AK1198" s="1"/>
      <c r="AL1198" s="1"/>
      <c r="AM1198" s="1"/>
      <c r="AN1198" s="1"/>
      <c r="AO1198" s="1"/>
      <c r="AP1198" s="1"/>
      <c r="AQ1198" s="1"/>
      <c r="AR1198" s="1"/>
      <c r="AS1198" s="1"/>
      <c r="AT1198" s="1"/>
      <c r="AU1198" s="1"/>
    </row>
    <row r="1199" spans="1:47" ht="20" customHeight="1">
      <c r="A1199" s="48" t="s">
        <v>1517</v>
      </c>
      <c r="B1199" s="49">
        <v>91910</v>
      </c>
      <c r="C1199" s="50" t="s">
        <v>210</v>
      </c>
      <c r="D1199" s="50" t="s">
        <v>79</v>
      </c>
      <c r="E1199" s="50" t="s">
        <v>74</v>
      </c>
      <c r="F1199" s="39">
        <f>'Source Data'!O1199</f>
        <v>1178945</v>
      </c>
      <c r="G1199" s="39">
        <f>'Source Data'!U1199</f>
        <v>1216023</v>
      </c>
      <c r="H1199" s="39">
        <f>'Source Data'!AA1199</f>
        <v>1231956</v>
      </c>
      <c r="I1199" s="39">
        <f>'Source Data'!AG1199</f>
        <v>1342615</v>
      </c>
      <c r="J1199" s="39">
        <f>'Source Data'!AM1199</f>
        <v>1391867</v>
      </c>
      <c r="K1199" s="64">
        <f>'Source Data'!AS1199</f>
        <v>1747971</v>
      </c>
      <c r="L1199" s="1"/>
      <c r="M1199" s="1"/>
      <c r="N1199" s="1"/>
      <c r="O1199" s="1"/>
      <c r="P1199" s="1"/>
      <c r="Q1199" s="1"/>
      <c r="R1199" s="1"/>
      <c r="S1199" s="1"/>
      <c r="T1199" s="1"/>
      <c r="U1199" s="1"/>
      <c r="V1199" s="1"/>
      <c r="W1199" s="1"/>
      <c r="X1199" s="1"/>
      <c r="Y1199" s="1"/>
      <c r="Z1199" s="1"/>
      <c r="AA1199" s="1"/>
      <c r="AB1199" s="1"/>
      <c r="AC1199" s="1"/>
      <c r="AD1199" s="1"/>
      <c r="AE1199" s="1"/>
      <c r="AF1199" s="1"/>
      <c r="AG1199" s="1"/>
      <c r="AH1199" s="1"/>
      <c r="AI1199" s="1"/>
      <c r="AJ1199" s="1"/>
      <c r="AK1199" s="1"/>
      <c r="AL1199" s="1"/>
      <c r="AM1199" s="1"/>
      <c r="AN1199" s="1"/>
      <c r="AO1199" s="1"/>
      <c r="AP1199" s="1"/>
      <c r="AQ1199" s="1"/>
      <c r="AR1199" s="1"/>
      <c r="AS1199" s="1"/>
      <c r="AT1199" s="1"/>
      <c r="AU1199" s="1"/>
    </row>
    <row r="1200" spans="1:47" ht="20" customHeight="1">
      <c r="A1200" s="48" t="s">
        <v>1518</v>
      </c>
      <c r="B1200" s="49">
        <v>110908</v>
      </c>
      <c r="C1200" s="50" t="s">
        <v>143</v>
      </c>
      <c r="D1200" s="50" t="s">
        <v>79</v>
      </c>
      <c r="E1200" s="50" t="s">
        <v>74</v>
      </c>
      <c r="F1200" s="39">
        <f>'Source Data'!O1200</f>
        <v>326071</v>
      </c>
      <c r="G1200" s="39">
        <f>'Source Data'!U1200</f>
        <v>334011</v>
      </c>
      <c r="H1200" s="39">
        <f>'Source Data'!AA1200</f>
        <v>401571</v>
      </c>
      <c r="I1200" s="39">
        <f>'Source Data'!AG1200</f>
        <v>454909</v>
      </c>
      <c r="J1200" s="39">
        <f>'Source Data'!AM1200</f>
        <v>410313</v>
      </c>
      <c r="K1200" s="64">
        <f>'Source Data'!AS1200</f>
        <v>398768</v>
      </c>
      <c r="L1200" s="1"/>
      <c r="M1200" s="1"/>
      <c r="N1200" s="1"/>
      <c r="O1200" s="1"/>
      <c r="P1200" s="1"/>
      <c r="Q1200" s="1"/>
      <c r="R1200" s="1"/>
      <c r="S1200" s="1"/>
      <c r="T1200" s="1"/>
      <c r="U1200" s="1"/>
      <c r="V1200" s="1"/>
      <c r="W1200" s="1"/>
      <c r="X1200" s="1"/>
      <c r="Y1200" s="1"/>
      <c r="Z1200" s="1"/>
      <c r="AA1200" s="1"/>
      <c r="AB1200" s="1"/>
      <c r="AC1200" s="1"/>
      <c r="AD1200" s="1"/>
      <c r="AE1200" s="1"/>
      <c r="AF1200" s="1"/>
      <c r="AG1200" s="1"/>
      <c r="AH1200" s="1"/>
      <c r="AI1200" s="1"/>
      <c r="AJ1200" s="1"/>
      <c r="AK1200" s="1"/>
      <c r="AL1200" s="1"/>
      <c r="AM1200" s="1"/>
      <c r="AN1200" s="1"/>
      <c r="AO1200" s="1"/>
      <c r="AP1200" s="1"/>
      <c r="AQ1200" s="1"/>
      <c r="AR1200" s="1"/>
      <c r="AS1200" s="1"/>
      <c r="AT1200" s="1"/>
      <c r="AU1200" s="1"/>
    </row>
    <row r="1201" spans="1:47" ht="20" customHeight="1">
      <c r="A1201" s="48" t="s">
        <v>1519</v>
      </c>
      <c r="B1201" s="49">
        <v>109911</v>
      </c>
      <c r="C1201" s="50" t="s">
        <v>78</v>
      </c>
      <c r="D1201" s="50" t="s">
        <v>79</v>
      </c>
      <c r="E1201" s="50" t="s">
        <v>74</v>
      </c>
      <c r="F1201" s="39">
        <f>'Source Data'!O1201</f>
        <v>2303603</v>
      </c>
      <c r="G1201" s="39">
        <f>'Source Data'!U1201</f>
        <v>2336070</v>
      </c>
      <c r="H1201" s="39">
        <f>'Source Data'!AA1201</f>
        <v>2483090</v>
      </c>
      <c r="I1201" s="39">
        <f>'Source Data'!AG1201</f>
        <v>2614696</v>
      </c>
      <c r="J1201" s="39">
        <f>'Source Data'!AM1201</f>
        <v>2773749</v>
      </c>
      <c r="K1201" s="64">
        <f>'Source Data'!AS1201</f>
        <v>2838692</v>
      </c>
      <c r="L1201" s="1"/>
      <c r="M1201" s="1"/>
      <c r="N1201" s="1"/>
      <c r="O1201" s="1"/>
      <c r="P1201" s="1"/>
      <c r="Q1201" s="1"/>
      <c r="R1201" s="1"/>
      <c r="S1201" s="1"/>
      <c r="T1201" s="1"/>
      <c r="U1201" s="1"/>
      <c r="V1201" s="1"/>
      <c r="W1201" s="1"/>
      <c r="X1201" s="1"/>
      <c r="Y1201" s="1"/>
      <c r="Z1201" s="1"/>
      <c r="AA1201" s="1"/>
      <c r="AB1201" s="1"/>
      <c r="AC1201" s="1"/>
      <c r="AD1201" s="1"/>
      <c r="AE1201" s="1"/>
      <c r="AF1201" s="1"/>
      <c r="AG1201" s="1"/>
      <c r="AH1201" s="1"/>
      <c r="AI1201" s="1"/>
      <c r="AJ1201" s="1"/>
      <c r="AK1201" s="1"/>
      <c r="AL1201" s="1"/>
      <c r="AM1201" s="1"/>
      <c r="AN1201" s="1"/>
      <c r="AO1201" s="1"/>
      <c r="AP1201" s="1"/>
      <c r="AQ1201" s="1"/>
      <c r="AR1201" s="1"/>
      <c r="AS1201" s="1"/>
      <c r="AT1201" s="1"/>
      <c r="AU1201" s="1"/>
    </row>
    <row r="1202" spans="1:47" ht="20" customHeight="1">
      <c r="A1202" s="48" t="s">
        <v>1520</v>
      </c>
      <c r="B1202" s="49">
        <v>243905</v>
      </c>
      <c r="C1202" s="50" t="s">
        <v>322</v>
      </c>
      <c r="D1202" s="50" t="s">
        <v>79</v>
      </c>
      <c r="E1202" s="50" t="s">
        <v>74</v>
      </c>
      <c r="F1202" s="39">
        <f>'Source Data'!O1202</f>
        <v>18933285</v>
      </c>
      <c r="G1202" s="39">
        <f>'Source Data'!U1202</f>
        <v>18834384</v>
      </c>
      <c r="H1202" s="39">
        <f>'Source Data'!AA1202</f>
        <v>21051321</v>
      </c>
      <c r="I1202" s="39">
        <f>'Source Data'!AG1202</f>
        <v>21512012</v>
      </c>
      <c r="J1202" s="39">
        <f>'Source Data'!AM1202</f>
        <v>20712744</v>
      </c>
      <c r="K1202" s="64">
        <f>'Source Data'!AS1202</f>
        <v>24084381</v>
      </c>
      <c r="L1202" s="1"/>
      <c r="M1202" s="1"/>
      <c r="N1202" s="1"/>
      <c r="O1202" s="1"/>
      <c r="P1202" s="1"/>
      <c r="Q1202" s="1"/>
      <c r="R1202" s="1"/>
      <c r="S1202" s="1"/>
      <c r="T1202" s="1"/>
      <c r="U1202" s="1"/>
      <c r="V1202" s="1"/>
      <c r="W1202" s="1"/>
      <c r="X1202" s="1"/>
      <c r="Y1202" s="1"/>
      <c r="Z1202" s="1"/>
      <c r="AA1202" s="1"/>
      <c r="AB1202" s="1"/>
      <c r="AC1202" s="1"/>
      <c r="AD1202" s="1"/>
      <c r="AE1202" s="1"/>
      <c r="AF1202" s="1"/>
      <c r="AG1202" s="1"/>
      <c r="AH1202" s="1"/>
      <c r="AI1202" s="1"/>
      <c r="AJ1202" s="1"/>
      <c r="AK1202" s="1"/>
      <c r="AL1202" s="1"/>
      <c r="AM1202" s="1"/>
      <c r="AN1202" s="1"/>
      <c r="AO1202" s="1"/>
      <c r="AP1202" s="1"/>
      <c r="AQ1202" s="1"/>
      <c r="AR1202" s="1"/>
      <c r="AS1202" s="1"/>
      <c r="AT1202" s="1"/>
      <c r="AU1202" s="1"/>
    </row>
    <row r="1203" spans="1:47" ht="20" customHeight="1">
      <c r="A1203" s="48" t="s">
        <v>1521</v>
      </c>
      <c r="B1203" s="49">
        <v>180904</v>
      </c>
      <c r="C1203" s="50" t="s">
        <v>94</v>
      </c>
      <c r="D1203" s="50" t="s">
        <v>79</v>
      </c>
      <c r="E1203" s="50" t="s">
        <v>74</v>
      </c>
      <c r="F1203" s="39">
        <f>'Source Data'!O1203</f>
        <v>278725</v>
      </c>
      <c r="G1203" s="39">
        <f>'Source Data'!U1203</f>
        <v>344271</v>
      </c>
      <c r="H1203" s="39">
        <f>'Source Data'!AA1203</f>
        <v>435063</v>
      </c>
      <c r="I1203" s="39">
        <f>'Source Data'!AG1203</f>
        <v>494416</v>
      </c>
      <c r="J1203" s="39">
        <f>'Source Data'!AM1203</f>
        <v>485059</v>
      </c>
      <c r="K1203" s="64">
        <f>'Source Data'!AS1203</f>
        <v>501181</v>
      </c>
      <c r="L1203" s="1"/>
      <c r="M1203" s="1"/>
      <c r="N1203" s="1"/>
      <c r="O1203" s="1"/>
      <c r="P1203" s="1"/>
      <c r="Q1203" s="1"/>
      <c r="R1203" s="1"/>
      <c r="S1203" s="1"/>
      <c r="T1203" s="1"/>
      <c r="U1203" s="1"/>
      <c r="V1203" s="1"/>
      <c r="W1203" s="1"/>
      <c r="X1203" s="1"/>
      <c r="Y1203" s="1"/>
      <c r="Z1203" s="1"/>
      <c r="AA1203" s="1"/>
      <c r="AB1203" s="1"/>
      <c r="AC1203" s="1"/>
      <c r="AD1203" s="1"/>
      <c r="AE1203" s="1"/>
      <c r="AF1203" s="1"/>
      <c r="AG1203" s="1"/>
      <c r="AH1203" s="1"/>
      <c r="AI1203" s="1"/>
      <c r="AJ1203" s="1"/>
      <c r="AK1203" s="1"/>
      <c r="AL1203" s="1"/>
      <c r="AM1203" s="1"/>
      <c r="AN1203" s="1"/>
      <c r="AO1203" s="1"/>
      <c r="AP1203" s="1"/>
      <c r="AQ1203" s="1"/>
      <c r="AR1203" s="1"/>
      <c r="AS1203" s="1"/>
      <c r="AT1203" s="1"/>
      <c r="AU1203" s="1"/>
    </row>
    <row r="1204" spans="1:47" ht="20" customHeight="1">
      <c r="A1204" s="48" t="s">
        <v>1522</v>
      </c>
      <c r="B1204" s="49">
        <v>170904</v>
      </c>
      <c r="C1204" s="50" t="s">
        <v>448</v>
      </c>
      <c r="D1204" s="50" t="s">
        <v>79</v>
      </c>
      <c r="E1204" s="50" t="s">
        <v>74</v>
      </c>
      <c r="F1204" s="39">
        <f>'Source Data'!O1204</f>
        <v>11714401</v>
      </c>
      <c r="G1204" s="39">
        <f>'Source Data'!U1204</f>
        <v>12250101</v>
      </c>
      <c r="H1204" s="39">
        <f>'Source Data'!AA1204</f>
        <v>13892229</v>
      </c>
      <c r="I1204" s="39">
        <f>'Source Data'!AG1204</f>
        <v>15738640</v>
      </c>
      <c r="J1204" s="39">
        <f>'Source Data'!AM1204</f>
        <v>15845778</v>
      </c>
      <c r="K1204" s="64">
        <f>'Source Data'!AS1204</f>
        <v>16505242</v>
      </c>
      <c r="L1204" s="1"/>
      <c r="M1204" s="1"/>
      <c r="N1204" s="1"/>
      <c r="O1204" s="1"/>
      <c r="P1204" s="1"/>
      <c r="Q1204" s="1"/>
      <c r="R1204" s="1"/>
      <c r="S1204" s="1"/>
      <c r="T1204" s="1"/>
      <c r="U1204" s="1"/>
      <c r="V1204" s="1"/>
      <c r="W1204" s="1"/>
      <c r="X1204" s="1"/>
      <c r="Y1204" s="1"/>
      <c r="Z1204" s="1"/>
      <c r="AA1204" s="1"/>
      <c r="AB1204" s="1"/>
      <c r="AC1204" s="1"/>
      <c r="AD1204" s="1"/>
      <c r="AE1204" s="1"/>
      <c r="AF1204" s="1"/>
      <c r="AG1204" s="1"/>
      <c r="AH1204" s="1"/>
      <c r="AI1204" s="1"/>
      <c r="AJ1204" s="1"/>
      <c r="AK1204" s="1"/>
      <c r="AL1204" s="1"/>
      <c r="AM1204" s="1"/>
      <c r="AN1204" s="1"/>
      <c r="AO1204" s="1"/>
      <c r="AP1204" s="1"/>
      <c r="AQ1204" s="1"/>
      <c r="AR1204" s="1"/>
      <c r="AS1204" s="1"/>
      <c r="AT1204" s="1"/>
      <c r="AU1204" s="1"/>
    </row>
    <row r="1205" spans="1:47" ht="20" customHeight="1">
      <c r="A1205" s="48" t="s">
        <v>1523</v>
      </c>
      <c r="B1205" s="49">
        <v>234907</v>
      </c>
      <c r="C1205" s="50" t="s">
        <v>347</v>
      </c>
      <c r="D1205" s="50" t="s">
        <v>79</v>
      </c>
      <c r="E1205" s="50" t="s">
        <v>74</v>
      </c>
      <c r="F1205" s="39">
        <f>'Source Data'!O1205</f>
        <v>3048661</v>
      </c>
      <c r="G1205" s="39">
        <f>'Source Data'!U1205</f>
        <v>3253478</v>
      </c>
      <c r="H1205" s="39">
        <f>'Source Data'!AA1205</f>
        <v>3718959</v>
      </c>
      <c r="I1205" s="39">
        <f>'Source Data'!AG1205</f>
        <v>4161059</v>
      </c>
      <c r="J1205" s="39">
        <f>'Source Data'!AM1205</f>
        <v>4538538</v>
      </c>
      <c r="K1205" s="64">
        <f>'Source Data'!AS1205</f>
        <v>4940017</v>
      </c>
      <c r="L1205" s="1"/>
      <c r="M1205" s="1"/>
      <c r="N1205" s="1"/>
      <c r="O1205" s="1"/>
      <c r="P1205" s="1"/>
      <c r="Q1205" s="1"/>
      <c r="R1205" s="1"/>
      <c r="S1205" s="1"/>
      <c r="T1205" s="1"/>
      <c r="U1205" s="1"/>
      <c r="V1205" s="1"/>
      <c r="W1205" s="1"/>
      <c r="X1205" s="1"/>
      <c r="Y1205" s="1"/>
      <c r="Z1205" s="1"/>
      <c r="AA1205" s="1"/>
      <c r="AB1205" s="1"/>
      <c r="AC1205" s="1"/>
      <c r="AD1205" s="1"/>
      <c r="AE1205" s="1"/>
      <c r="AF1205" s="1"/>
      <c r="AG1205" s="1"/>
      <c r="AH1205" s="1"/>
      <c r="AI1205" s="1"/>
      <c r="AJ1205" s="1"/>
      <c r="AK1205" s="1"/>
      <c r="AL1205" s="1"/>
      <c r="AM1205" s="1"/>
      <c r="AN1205" s="1"/>
      <c r="AO1205" s="1"/>
      <c r="AP1205" s="1"/>
      <c r="AQ1205" s="1"/>
      <c r="AR1205" s="1"/>
      <c r="AS1205" s="1"/>
      <c r="AT1205" s="1"/>
      <c r="AU1205" s="1"/>
    </row>
    <row r="1206" spans="1:47" ht="20" customHeight="1">
      <c r="A1206" s="48" t="s">
        <v>1524</v>
      </c>
      <c r="B1206" s="49">
        <v>153907</v>
      </c>
      <c r="C1206" s="50" t="s">
        <v>1077</v>
      </c>
      <c r="D1206" s="50" t="s">
        <v>79</v>
      </c>
      <c r="E1206" s="50" t="s">
        <v>74</v>
      </c>
      <c r="F1206" s="39">
        <f>'Source Data'!O1206</f>
        <v>390516</v>
      </c>
      <c r="G1206" s="39">
        <f>'Source Data'!U1206</f>
        <v>302567</v>
      </c>
      <c r="H1206" s="39">
        <f>'Source Data'!AA1206</f>
        <v>376407</v>
      </c>
      <c r="I1206" s="39">
        <f>'Source Data'!AG1206</f>
        <v>429506</v>
      </c>
      <c r="J1206" s="39">
        <f>'Source Data'!AM1206</f>
        <v>432269</v>
      </c>
      <c r="K1206" s="64">
        <f>'Source Data'!AS1206</f>
        <v>422427</v>
      </c>
      <c r="L1206" s="1"/>
      <c r="M1206" s="1"/>
      <c r="N1206" s="1"/>
      <c r="O1206" s="1"/>
      <c r="P1206" s="1"/>
      <c r="Q1206" s="1"/>
      <c r="R1206" s="1"/>
      <c r="S1206" s="1"/>
      <c r="T1206" s="1"/>
      <c r="U1206" s="1"/>
      <c r="V1206" s="1"/>
      <c r="W1206" s="1"/>
      <c r="X1206" s="1"/>
      <c r="Y1206" s="1"/>
      <c r="Z1206" s="1"/>
      <c r="AA1206" s="1"/>
      <c r="AB1206" s="1"/>
      <c r="AC1206" s="1"/>
      <c r="AD1206" s="1"/>
      <c r="AE1206" s="1"/>
      <c r="AF1206" s="1"/>
      <c r="AG1206" s="1"/>
      <c r="AH1206" s="1"/>
      <c r="AI1206" s="1"/>
      <c r="AJ1206" s="1"/>
      <c r="AK1206" s="1"/>
      <c r="AL1206" s="1"/>
      <c r="AM1206" s="1"/>
      <c r="AN1206" s="1"/>
      <c r="AO1206" s="1"/>
      <c r="AP1206" s="1"/>
      <c r="AQ1206" s="1"/>
      <c r="AR1206" s="1"/>
      <c r="AS1206" s="1"/>
      <c r="AT1206" s="1"/>
      <c r="AU1206" s="1"/>
    </row>
    <row r="1207" spans="1:47" ht="20" customHeight="1">
      <c r="A1207" s="48" t="s">
        <v>1525</v>
      </c>
      <c r="B1207" s="49">
        <v>105905</v>
      </c>
      <c r="C1207" s="50" t="s">
        <v>539</v>
      </c>
      <c r="D1207" s="50" t="s">
        <v>79</v>
      </c>
      <c r="E1207" s="50" t="s">
        <v>74</v>
      </c>
      <c r="F1207" s="39">
        <f>'Source Data'!O1207</f>
        <v>3534160</v>
      </c>
      <c r="G1207" s="39">
        <f>'Source Data'!U1207</f>
        <v>3834084</v>
      </c>
      <c r="H1207" s="39">
        <f>'Source Data'!AA1207</f>
        <v>4233858</v>
      </c>
      <c r="I1207" s="39">
        <f>'Source Data'!AG1207</f>
        <v>3953069</v>
      </c>
      <c r="J1207" s="39">
        <f>'Source Data'!AM1207</f>
        <v>4434031</v>
      </c>
      <c r="K1207" s="64">
        <f>'Source Data'!AS1207</f>
        <v>4528561</v>
      </c>
      <c r="L1207" s="1"/>
      <c r="M1207" s="1"/>
      <c r="N1207" s="1"/>
      <c r="O1207" s="1"/>
      <c r="P1207" s="1"/>
      <c r="Q1207" s="1"/>
      <c r="R1207" s="1"/>
      <c r="S1207" s="1"/>
      <c r="T1207" s="1"/>
      <c r="U1207" s="1"/>
      <c r="V1207" s="1"/>
      <c r="W1207" s="1"/>
      <c r="X1207" s="1"/>
      <c r="Y1207" s="1"/>
      <c r="Z1207" s="1"/>
      <c r="AA1207" s="1"/>
      <c r="AB1207" s="1"/>
      <c r="AC1207" s="1"/>
      <c r="AD1207" s="1"/>
      <c r="AE1207" s="1"/>
      <c r="AF1207" s="1"/>
      <c r="AG1207" s="1"/>
      <c r="AH1207" s="1"/>
      <c r="AI1207" s="1"/>
      <c r="AJ1207" s="1"/>
      <c r="AK1207" s="1"/>
      <c r="AL1207" s="1"/>
      <c r="AM1207" s="1"/>
      <c r="AN1207" s="1"/>
      <c r="AO1207" s="1"/>
      <c r="AP1207" s="1"/>
      <c r="AQ1207" s="1"/>
      <c r="AR1207" s="1"/>
      <c r="AS1207" s="1"/>
      <c r="AT1207" s="1"/>
      <c r="AU1207" s="1"/>
    </row>
    <row r="1208" spans="1:47" ht="20" customHeight="1">
      <c r="A1208" s="48" t="s">
        <v>1526</v>
      </c>
      <c r="B1208" s="49">
        <v>5904</v>
      </c>
      <c r="C1208" s="50" t="s">
        <v>150</v>
      </c>
      <c r="D1208" s="50" t="s">
        <v>79</v>
      </c>
      <c r="E1208" s="50" t="s">
        <v>74</v>
      </c>
      <c r="F1208" s="39">
        <f>'Source Data'!O1208</f>
        <v>744165</v>
      </c>
      <c r="G1208" s="39">
        <f>'Source Data'!U1208</f>
        <v>756078</v>
      </c>
      <c r="H1208" s="39">
        <f>'Source Data'!AA1208</f>
        <v>983303</v>
      </c>
      <c r="I1208" s="39">
        <f>'Source Data'!AG1208</f>
        <v>1162937</v>
      </c>
      <c r="J1208" s="39">
        <f>'Source Data'!AM1208</f>
        <v>1193564</v>
      </c>
      <c r="K1208" s="64">
        <f>'Source Data'!AS1208</f>
        <v>1238055</v>
      </c>
      <c r="L1208" s="1"/>
      <c r="M1208" s="1"/>
      <c r="N1208" s="1"/>
      <c r="O1208" s="1"/>
      <c r="P1208" s="1"/>
      <c r="Q1208" s="1"/>
      <c r="R1208" s="1"/>
      <c r="S1208" s="1"/>
      <c r="T1208" s="1"/>
      <c r="U1208" s="1"/>
      <c r="V1208" s="1"/>
      <c r="W1208" s="1"/>
      <c r="X1208" s="1"/>
      <c r="Y1208" s="1"/>
      <c r="Z1208" s="1"/>
      <c r="AA1208" s="1"/>
      <c r="AB1208" s="1"/>
      <c r="AC1208" s="1"/>
      <c r="AD1208" s="1"/>
      <c r="AE1208" s="1"/>
      <c r="AF1208" s="1"/>
      <c r="AG1208" s="1"/>
      <c r="AH1208" s="1"/>
      <c r="AI1208" s="1"/>
      <c r="AJ1208" s="1"/>
      <c r="AK1208" s="1"/>
      <c r="AL1208" s="1"/>
      <c r="AM1208" s="1"/>
      <c r="AN1208" s="1"/>
      <c r="AO1208" s="1"/>
      <c r="AP1208" s="1"/>
      <c r="AQ1208" s="1"/>
      <c r="AR1208" s="1"/>
      <c r="AS1208" s="1"/>
      <c r="AT1208" s="1"/>
      <c r="AU1208" s="1"/>
    </row>
    <row r="1209" spans="1:47" ht="20" customHeight="1">
      <c r="A1209" s="48" t="s">
        <v>1527</v>
      </c>
      <c r="B1209" s="49">
        <v>57828</v>
      </c>
      <c r="C1209" s="50" t="s">
        <v>70</v>
      </c>
      <c r="D1209" s="50" t="s">
        <v>71</v>
      </c>
      <c r="E1209" s="50" t="s">
        <v>74</v>
      </c>
      <c r="F1209" s="39">
        <f>'Source Data'!O1209</f>
        <v>1191783</v>
      </c>
      <c r="G1209" s="39">
        <f>'Source Data'!U1209</f>
        <v>975386</v>
      </c>
      <c r="H1209" s="39">
        <f>'Source Data'!AA1209</f>
        <v>1055453</v>
      </c>
      <c r="I1209" s="39">
        <f>'Source Data'!AG1209</f>
        <v>1256924</v>
      </c>
      <c r="J1209" s="39">
        <f>'Source Data'!AM1209</f>
        <v>1402418</v>
      </c>
      <c r="K1209" s="64">
        <f>'Source Data'!AS1209</f>
        <v>1279862</v>
      </c>
      <c r="L1209" s="1"/>
      <c r="M1209" s="1"/>
      <c r="N1209" s="1"/>
      <c r="O1209" s="1"/>
      <c r="P1209" s="1"/>
      <c r="Q1209" s="1"/>
      <c r="R1209" s="1"/>
      <c r="S1209" s="1"/>
      <c r="T1209" s="1"/>
      <c r="U1209" s="1"/>
      <c r="V1209" s="1"/>
      <c r="W1209" s="1"/>
      <c r="X1209" s="1"/>
      <c r="Y1209" s="1"/>
      <c r="Z1209" s="1"/>
      <c r="AA1209" s="1"/>
      <c r="AB1209" s="1"/>
      <c r="AC1209" s="1"/>
      <c r="AD1209" s="1"/>
      <c r="AE1209" s="1"/>
      <c r="AF1209" s="1"/>
      <c r="AG1209" s="1"/>
      <c r="AH1209" s="1"/>
      <c r="AI1209" s="1"/>
      <c r="AJ1209" s="1"/>
      <c r="AK1209" s="1"/>
      <c r="AL1209" s="1"/>
      <c r="AM1209" s="1"/>
      <c r="AN1209" s="1"/>
      <c r="AO1209" s="1"/>
      <c r="AP1209" s="1"/>
      <c r="AQ1209" s="1"/>
      <c r="AR1209" s="1"/>
      <c r="AS1209" s="1"/>
      <c r="AT1209" s="1"/>
      <c r="AU1209" s="1"/>
    </row>
    <row r="1210" spans="1:47" ht="20" customHeight="1">
      <c r="A1210" s="48" t="s">
        <v>1528</v>
      </c>
      <c r="B1210" s="49">
        <v>248902</v>
      </c>
      <c r="C1210" s="50" t="s">
        <v>860</v>
      </c>
      <c r="D1210" s="50" t="s">
        <v>79</v>
      </c>
      <c r="E1210" s="50" t="s">
        <v>74</v>
      </c>
      <c r="F1210" s="39">
        <f>'Source Data'!O1210</f>
        <v>1539966</v>
      </c>
      <c r="G1210" s="39">
        <f>'Source Data'!U1210</f>
        <v>1688295</v>
      </c>
      <c r="H1210" s="39">
        <f>'Source Data'!AA1210</f>
        <v>1812933</v>
      </c>
      <c r="I1210" s="39">
        <f>'Source Data'!AG1210</f>
        <v>2029647</v>
      </c>
      <c r="J1210" s="39">
        <f>'Source Data'!AM1210</f>
        <v>2471674</v>
      </c>
      <c r="K1210" s="64">
        <f>'Source Data'!AS1210</f>
        <v>2743505</v>
      </c>
      <c r="L1210" s="1"/>
      <c r="M1210" s="1"/>
      <c r="N1210" s="1"/>
      <c r="O1210" s="1"/>
      <c r="P1210" s="1"/>
      <c r="Q1210" s="1"/>
      <c r="R1210" s="1"/>
      <c r="S1210" s="1"/>
      <c r="T1210" s="1"/>
      <c r="U1210" s="1"/>
      <c r="V1210" s="1"/>
      <c r="W1210" s="1"/>
      <c r="X1210" s="1"/>
      <c r="Y1210" s="1"/>
      <c r="Z1210" s="1"/>
      <c r="AA1210" s="1"/>
      <c r="AB1210" s="1"/>
      <c r="AC1210" s="1"/>
      <c r="AD1210" s="1"/>
      <c r="AE1210" s="1"/>
      <c r="AF1210" s="1"/>
      <c r="AG1210" s="1"/>
      <c r="AH1210" s="1"/>
      <c r="AI1210" s="1"/>
      <c r="AJ1210" s="1"/>
      <c r="AK1210" s="1"/>
      <c r="AL1210" s="1"/>
      <c r="AM1210" s="1"/>
      <c r="AN1210" s="1"/>
      <c r="AO1210" s="1"/>
      <c r="AP1210" s="1"/>
      <c r="AQ1210" s="1"/>
      <c r="AR1210" s="1"/>
      <c r="AS1210" s="1"/>
      <c r="AT1210" s="1"/>
      <c r="AU1210" s="1"/>
    </row>
    <row r="1211" spans="1:47" ht="20" customHeight="1">
      <c r="A1211" s="48" t="s">
        <v>1529</v>
      </c>
      <c r="B1211" s="49">
        <v>250907</v>
      </c>
      <c r="C1211" s="50" t="s">
        <v>101</v>
      </c>
      <c r="D1211" s="50" t="s">
        <v>79</v>
      </c>
      <c r="E1211" s="50" t="s">
        <v>74</v>
      </c>
      <c r="F1211" s="39">
        <f>'Source Data'!O1211</f>
        <v>1947232</v>
      </c>
      <c r="G1211" s="39">
        <f>'Source Data'!U1211</f>
        <v>2341649</v>
      </c>
      <c r="H1211" s="39">
        <f>'Source Data'!AA1211</f>
        <v>2411268</v>
      </c>
      <c r="I1211" s="39">
        <f>'Source Data'!AG1211</f>
        <v>2709330</v>
      </c>
      <c r="J1211" s="39">
        <f>'Source Data'!AM1211</f>
        <v>3115402</v>
      </c>
      <c r="K1211" s="64">
        <f>'Source Data'!AS1211</f>
        <v>2917963</v>
      </c>
      <c r="L1211" s="1"/>
      <c r="M1211" s="1"/>
      <c r="N1211" s="1"/>
      <c r="O1211" s="1"/>
      <c r="P1211" s="1"/>
      <c r="Q1211" s="1"/>
      <c r="R1211" s="1"/>
      <c r="S1211" s="1"/>
      <c r="T1211" s="1"/>
      <c r="U1211" s="1"/>
      <c r="V1211" s="1"/>
      <c r="W1211" s="1"/>
      <c r="X1211" s="1"/>
      <c r="Y1211" s="1"/>
      <c r="Z1211" s="1"/>
      <c r="AA1211" s="1"/>
      <c r="AB1211" s="1"/>
      <c r="AC1211" s="1"/>
      <c r="AD1211" s="1"/>
      <c r="AE1211" s="1"/>
      <c r="AF1211" s="1"/>
      <c r="AG1211" s="1"/>
      <c r="AH1211" s="1"/>
      <c r="AI1211" s="1"/>
      <c r="AJ1211" s="1"/>
      <c r="AK1211" s="1"/>
      <c r="AL1211" s="1"/>
      <c r="AM1211" s="1"/>
      <c r="AN1211" s="1"/>
      <c r="AO1211" s="1"/>
      <c r="AP1211" s="1"/>
      <c r="AQ1211" s="1"/>
      <c r="AR1211" s="1"/>
      <c r="AS1211" s="1"/>
      <c r="AT1211" s="1"/>
      <c r="AU1211" s="1"/>
    </row>
    <row r="1212" spans="1:47" ht="20" customHeight="1">
      <c r="A1212" s="48" t="s">
        <v>1530</v>
      </c>
      <c r="B1212" s="49">
        <v>212910</v>
      </c>
      <c r="C1212" s="50" t="s">
        <v>157</v>
      </c>
      <c r="D1212" s="50" t="s">
        <v>79</v>
      </c>
      <c r="E1212" s="50" t="s">
        <v>74</v>
      </c>
      <c r="F1212" s="39">
        <f>'Source Data'!O1212</f>
        <v>2555241</v>
      </c>
      <c r="G1212" s="39">
        <f>'Source Data'!U1212</f>
        <v>2501578</v>
      </c>
      <c r="H1212" s="39">
        <f>'Source Data'!AA1212</f>
        <v>2709225</v>
      </c>
      <c r="I1212" s="39">
        <f>'Source Data'!AG1212</f>
        <v>2242012</v>
      </c>
      <c r="J1212" s="39">
        <f>'Source Data'!AM1212</f>
        <v>3438646</v>
      </c>
      <c r="K1212" s="64">
        <f>'Source Data'!AS1212</f>
        <v>3332415</v>
      </c>
      <c r="L1212" s="1"/>
      <c r="M1212" s="1"/>
      <c r="N1212" s="1"/>
      <c r="O1212" s="1"/>
      <c r="P1212" s="1"/>
      <c r="Q1212" s="1"/>
      <c r="R1212" s="1"/>
      <c r="S1212" s="1"/>
      <c r="T1212" s="1"/>
      <c r="U1212" s="1"/>
      <c r="V1212" s="1"/>
      <c r="W1212" s="1"/>
      <c r="X1212" s="1"/>
      <c r="Y1212" s="1"/>
      <c r="Z1212" s="1"/>
      <c r="AA1212" s="1"/>
      <c r="AB1212" s="1"/>
      <c r="AC1212" s="1"/>
      <c r="AD1212" s="1"/>
      <c r="AE1212" s="1"/>
      <c r="AF1212" s="1"/>
      <c r="AG1212" s="1"/>
      <c r="AH1212" s="1"/>
      <c r="AI1212" s="1"/>
      <c r="AJ1212" s="1"/>
      <c r="AK1212" s="1"/>
      <c r="AL1212" s="1"/>
      <c r="AM1212" s="1"/>
      <c r="AN1212" s="1"/>
      <c r="AO1212" s="1"/>
      <c r="AP1212" s="1"/>
      <c r="AQ1212" s="1"/>
      <c r="AR1212" s="1"/>
      <c r="AS1212" s="1"/>
      <c r="AT1212" s="1"/>
      <c r="AU1212" s="1"/>
    </row>
    <row r="1213" spans="1:47" ht="20" customHeight="1">
      <c r="A1213" s="48" t="s">
        <v>1531</v>
      </c>
      <c r="B1213" s="49">
        <v>200904</v>
      </c>
      <c r="C1213" s="50" t="s">
        <v>185</v>
      </c>
      <c r="D1213" s="50" t="s">
        <v>79</v>
      </c>
      <c r="E1213" s="50" t="s">
        <v>74</v>
      </c>
      <c r="F1213" s="39">
        <f>'Source Data'!O1213</f>
        <v>961545</v>
      </c>
      <c r="G1213" s="39">
        <f>'Source Data'!U1213</f>
        <v>964899</v>
      </c>
      <c r="H1213" s="39">
        <f>'Source Data'!AA1213</f>
        <v>1059545</v>
      </c>
      <c r="I1213" s="39">
        <f>'Source Data'!AG1213</f>
        <v>1149705</v>
      </c>
      <c r="J1213" s="39">
        <f>'Source Data'!AM1213</f>
        <v>1087679</v>
      </c>
      <c r="K1213" s="64">
        <f>'Source Data'!AS1213</f>
        <v>1115120</v>
      </c>
      <c r="L1213" s="1"/>
      <c r="M1213" s="1"/>
      <c r="N1213" s="1"/>
      <c r="O1213" s="1"/>
      <c r="P1213" s="1"/>
      <c r="Q1213" s="1"/>
      <c r="R1213" s="1"/>
      <c r="S1213" s="1"/>
      <c r="T1213" s="1"/>
      <c r="U1213" s="1"/>
      <c r="V1213" s="1"/>
      <c r="W1213" s="1"/>
      <c r="X1213" s="1"/>
      <c r="Y1213" s="1"/>
      <c r="Z1213" s="1"/>
      <c r="AA1213" s="1"/>
      <c r="AB1213" s="1"/>
      <c r="AC1213" s="1"/>
      <c r="AD1213" s="1"/>
      <c r="AE1213" s="1"/>
      <c r="AF1213" s="1"/>
      <c r="AG1213" s="1"/>
      <c r="AH1213" s="1"/>
      <c r="AI1213" s="1"/>
      <c r="AJ1213" s="1"/>
      <c r="AK1213" s="1"/>
      <c r="AL1213" s="1"/>
      <c r="AM1213" s="1"/>
      <c r="AN1213" s="1"/>
      <c r="AO1213" s="1"/>
      <c r="AP1213" s="1"/>
      <c r="AQ1213" s="1"/>
      <c r="AR1213" s="1"/>
      <c r="AS1213" s="1"/>
      <c r="AT1213" s="1"/>
      <c r="AU1213" s="1"/>
    </row>
    <row r="1214" spans="1:47" ht="20" customHeight="1">
      <c r="A1214" s="48" t="s">
        <v>1532</v>
      </c>
      <c r="B1214" s="49">
        <v>174906</v>
      </c>
      <c r="C1214" s="50" t="s">
        <v>372</v>
      </c>
      <c r="D1214" s="50" t="s">
        <v>79</v>
      </c>
      <c r="E1214" s="50" t="s">
        <v>74</v>
      </c>
      <c r="F1214" s="39">
        <f>'Source Data'!O1214</f>
        <v>1112067</v>
      </c>
      <c r="G1214" s="39">
        <f>'Source Data'!U1214</f>
        <v>1199264</v>
      </c>
      <c r="H1214" s="39">
        <f>'Source Data'!AA1214</f>
        <v>1424025</v>
      </c>
      <c r="I1214" s="39">
        <f>'Source Data'!AG1214</f>
        <v>1799720</v>
      </c>
      <c r="J1214" s="39">
        <f>'Source Data'!AM1214</f>
        <v>1985290</v>
      </c>
      <c r="K1214" s="64">
        <f>'Source Data'!AS1214</f>
        <v>1945146</v>
      </c>
      <c r="L1214" s="1"/>
      <c r="M1214" s="1"/>
      <c r="N1214" s="1"/>
      <c r="O1214" s="1"/>
      <c r="P1214" s="1"/>
      <c r="Q1214" s="1"/>
      <c r="R1214" s="1"/>
      <c r="S1214" s="1"/>
      <c r="T1214" s="1"/>
      <c r="U1214" s="1"/>
      <c r="V1214" s="1"/>
      <c r="W1214" s="1"/>
      <c r="X1214" s="1"/>
      <c r="Y1214" s="1"/>
      <c r="Z1214" s="1"/>
      <c r="AA1214" s="1"/>
      <c r="AB1214" s="1"/>
      <c r="AC1214" s="1"/>
      <c r="AD1214" s="1"/>
      <c r="AE1214" s="1"/>
      <c r="AF1214" s="1"/>
      <c r="AG1214" s="1"/>
      <c r="AH1214" s="1"/>
      <c r="AI1214" s="1"/>
      <c r="AJ1214" s="1"/>
      <c r="AK1214" s="1"/>
      <c r="AL1214" s="1"/>
      <c r="AM1214" s="1"/>
      <c r="AN1214" s="1"/>
      <c r="AO1214" s="1"/>
      <c r="AP1214" s="1"/>
      <c r="AQ1214" s="1"/>
      <c r="AR1214" s="1"/>
      <c r="AS1214" s="1"/>
      <c r="AT1214" s="1"/>
      <c r="AU1214" s="1"/>
    </row>
    <row r="1215" spans="1:47" ht="20" customHeight="1">
      <c r="A1215" s="48" t="s">
        <v>1533</v>
      </c>
      <c r="B1215" s="49">
        <v>116909</v>
      </c>
      <c r="C1215" s="50" t="s">
        <v>237</v>
      </c>
      <c r="D1215" s="50" t="s">
        <v>79</v>
      </c>
      <c r="E1215" s="50" t="s">
        <v>74</v>
      </c>
      <c r="F1215" s="39">
        <f>'Source Data'!O1215</f>
        <v>950926</v>
      </c>
      <c r="G1215" s="39">
        <f>'Source Data'!U1215</f>
        <v>1104153</v>
      </c>
      <c r="H1215" s="39">
        <f>'Source Data'!AA1215</f>
        <v>1109690</v>
      </c>
      <c r="I1215" s="39">
        <f>'Source Data'!AG1215</f>
        <v>1118939</v>
      </c>
      <c r="J1215" s="39">
        <f>'Source Data'!AM1215</f>
        <v>1311161</v>
      </c>
      <c r="K1215" s="64">
        <f>'Source Data'!AS1215</f>
        <v>1391024</v>
      </c>
      <c r="L1215" s="1"/>
      <c r="M1215" s="1"/>
      <c r="N1215" s="1"/>
      <c r="O1215" s="1"/>
      <c r="P1215" s="1"/>
      <c r="Q1215" s="1"/>
      <c r="R1215" s="1"/>
      <c r="S1215" s="1"/>
      <c r="T1215" s="1"/>
      <c r="U1215" s="1"/>
      <c r="V1215" s="1"/>
      <c r="W1215" s="1"/>
      <c r="X1215" s="1"/>
      <c r="Y1215" s="1"/>
      <c r="Z1215" s="1"/>
      <c r="AA1215" s="1"/>
      <c r="AB1215" s="1"/>
      <c r="AC1215" s="1"/>
      <c r="AD1215" s="1"/>
      <c r="AE1215" s="1"/>
      <c r="AF1215" s="1"/>
      <c r="AG1215" s="1"/>
      <c r="AH1215" s="1"/>
      <c r="AI1215" s="1"/>
      <c r="AJ1215" s="1"/>
      <c r="AK1215" s="1"/>
      <c r="AL1215" s="1"/>
      <c r="AM1215" s="1"/>
      <c r="AN1215" s="1"/>
      <c r="AO1215" s="1"/>
      <c r="AP1215" s="1"/>
      <c r="AQ1215" s="1"/>
      <c r="AR1215" s="1"/>
      <c r="AS1215" s="1"/>
      <c r="AT1215" s="1"/>
      <c r="AU1215" s="1"/>
    </row>
    <row r="1216" spans="1:47" ht="20" customHeight="1">
      <c r="A1216" s="48" t="s">
        <v>1534</v>
      </c>
      <c r="B1216" s="49">
        <v>196902</v>
      </c>
      <c r="C1216" s="50" t="s">
        <v>172</v>
      </c>
      <c r="D1216" s="50" t="s">
        <v>79</v>
      </c>
      <c r="E1216" s="50" t="s">
        <v>74</v>
      </c>
      <c r="F1216" s="39">
        <f>'Source Data'!O1216</f>
        <v>877017</v>
      </c>
      <c r="G1216" s="39">
        <f>'Source Data'!U1216</f>
        <v>886962</v>
      </c>
      <c r="H1216" s="39">
        <f>'Source Data'!AA1216</f>
        <v>1156390</v>
      </c>
      <c r="I1216" s="39">
        <f>'Source Data'!AG1216</f>
        <v>1107024</v>
      </c>
      <c r="J1216" s="39">
        <f>'Source Data'!AM1216</f>
        <v>1117670</v>
      </c>
      <c r="K1216" s="64">
        <f>'Source Data'!AS1216</f>
        <v>1055773</v>
      </c>
      <c r="L1216" s="1"/>
      <c r="M1216" s="1"/>
      <c r="N1216" s="1"/>
      <c r="O1216" s="1"/>
      <c r="P1216" s="1"/>
      <c r="Q1216" s="1"/>
      <c r="R1216" s="1"/>
      <c r="S1216" s="1"/>
      <c r="T1216" s="1"/>
      <c r="U1216" s="1"/>
      <c r="V1216" s="1"/>
      <c r="W1216" s="1"/>
      <c r="X1216" s="1"/>
      <c r="Y1216" s="1"/>
      <c r="Z1216" s="1"/>
      <c r="AA1216" s="1"/>
      <c r="AB1216" s="1"/>
      <c r="AC1216" s="1"/>
      <c r="AD1216" s="1"/>
      <c r="AE1216" s="1"/>
      <c r="AF1216" s="1"/>
      <c r="AG1216" s="1"/>
      <c r="AH1216" s="1"/>
      <c r="AI1216" s="1"/>
      <c r="AJ1216" s="1"/>
      <c r="AK1216" s="1"/>
      <c r="AL1216" s="1"/>
      <c r="AM1216" s="1"/>
      <c r="AN1216" s="1"/>
      <c r="AO1216" s="1"/>
      <c r="AP1216" s="1"/>
      <c r="AQ1216" s="1"/>
      <c r="AR1216" s="1"/>
      <c r="AS1216" s="1"/>
      <c r="AT1216" s="1"/>
      <c r="AU1216" s="1"/>
    </row>
    <row r="1217" spans="1:47" ht="20" customHeight="1">
      <c r="A1217" s="48" t="s">
        <v>1535</v>
      </c>
      <c r="B1217" s="49">
        <v>224902</v>
      </c>
      <c r="C1217" s="50" t="s">
        <v>1415</v>
      </c>
      <c r="D1217" s="50" t="s">
        <v>79</v>
      </c>
      <c r="E1217" s="50" t="s">
        <v>74</v>
      </c>
      <c r="F1217" s="39">
        <f>'Source Data'!O1217</f>
        <v>319920</v>
      </c>
      <c r="G1217" s="39">
        <f>'Source Data'!U1217</f>
        <v>328217</v>
      </c>
      <c r="H1217" s="39">
        <f>'Source Data'!AA1217</f>
        <v>396748</v>
      </c>
      <c r="I1217" s="39">
        <f>'Source Data'!AG1217</f>
        <v>412538</v>
      </c>
      <c r="J1217" s="39">
        <f>'Source Data'!AM1217</f>
        <v>450302</v>
      </c>
      <c r="K1217" s="64">
        <f>'Source Data'!AS1217</f>
        <v>479463</v>
      </c>
      <c r="L1217" s="1"/>
      <c r="M1217" s="1"/>
      <c r="N1217" s="1"/>
      <c r="O1217" s="1"/>
      <c r="P1217" s="1"/>
      <c r="Q1217" s="1"/>
      <c r="R1217" s="1"/>
      <c r="S1217" s="1"/>
      <c r="T1217" s="1"/>
      <c r="U1217" s="1"/>
      <c r="V1217" s="1"/>
      <c r="W1217" s="1"/>
      <c r="X1217" s="1"/>
      <c r="Y1217" s="1"/>
      <c r="Z1217" s="1"/>
      <c r="AA1217" s="1"/>
      <c r="AB1217" s="1"/>
      <c r="AC1217" s="1"/>
      <c r="AD1217" s="1"/>
      <c r="AE1217" s="1"/>
      <c r="AF1217" s="1"/>
      <c r="AG1217" s="1"/>
      <c r="AH1217" s="1"/>
      <c r="AI1217" s="1"/>
      <c r="AJ1217" s="1"/>
      <c r="AK1217" s="1"/>
      <c r="AL1217" s="1"/>
      <c r="AM1217" s="1"/>
      <c r="AN1217" s="1"/>
      <c r="AO1217" s="1"/>
      <c r="AP1217" s="1"/>
      <c r="AQ1217" s="1"/>
      <c r="AR1217" s="1"/>
      <c r="AS1217" s="1"/>
      <c r="AT1217" s="1"/>
      <c r="AU1217" s="1"/>
    </row>
    <row r="1218" spans="1:47" ht="20" customHeight="1">
      <c r="A1218" s="48" t="s">
        <v>1536</v>
      </c>
      <c r="B1218" s="49">
        <v>229903</v>
      </c>
      <c r="C1218" s="50" t="s">
        <v>387</v>
      </c>
      <c r="D1218" s="50" t="s">
        <v>79</v>
      </c>
      <c r="E1218" s="50" t="s">
        <v>74</v>
      </c>
      <c r="F1218" s="39">
        <f>'Source Data'!O1218</f>
        <v>2449824</v>
      </c>
      <c r="G1218" s="39">
        <f>'Source Data'!U1218</f>
        <v>2649229</v>
      </c>
      <c r="H1218" s="39">
        <f>'Source Data'!AA1218</f>
        <v>2659606</v>
      </c>
      <c r="I1218" s="39">
        <f>'Source Data'!AG1218</f>
        <v>2883593</v>
      </c>
      <c r="J1218" s="39">
        <f>'Source Data'!AM1218</f>
        <v>2967172</v>
      </c>
      <c r="K1218" s="64">
        <f>'Source Data'!AS1218</f>
        <v>2898911</v>
      </c>
      <c r="L1218" s="1"/>
      <c r="M1218" s="1"/>
      <c r="N1218" s="1"/>
      <c r="O1218" s="1"/>
      <c r="P1218" s="1"/>
      <c r="Q1218" s="1"/>
      <c r="R1218" s="1"/>
      <c r="S1218" s="1"/>
      <c r="T1218" s="1"/>
      <c r="U1218" s="1"/>
      <c r="V1218" s="1"/>
      <c r="W1218" s="1"/>
      <c r="X1218" s="1"/>
      <c r="Y1218" s="1"/>
      <c r="Z1218" s="1"/>
      <c r="AA1218" s="1"/>
      <c r="AB1218" s="1"/>
      <c r="AC1218" s="1"/>
      <c r="AD1218" s="1"/>
      <c r="AE1218" s="1"/>
      <c r="AF1218" s="1"/>
      <c r="AG1218" s="1"/>
      <c r="AH1218" s="1"/>
      <c r="AI1218" s="1"/>
      <c r="AJ1218" s="1"/>
      <c r="AK1218" s="1"/>
      <c r="AL1218" s="1"/>
      <c r="AM1218" s="1"/>
      <c r="AN1218" s="1"/>
      <c r="AO1218" s="1"/>
      <c r="AP1218" s="1"/>
      <c r="AQ1218" s="1"/>
      <c r="AR1218" s="1"/>
      <c r="AS1218" s="1"/>
      <c r="AT1218" s="1"/>
      <c r="AU1218" s="1"/>
    </row>
    <row r="1219" spans="1:47" ht="20" customHeight="1">
      <c r="A1219" s="48" t="s">
        <v>1537</v>
      </c>
      <c r="B1219" s="49">
        <v>81905</v>
      </c>
      <c r="C1219" s="50" t="s">
        <v>525</v>
      </c>
      <c r="D1219" s="50" t="s">
        <v>79</v>
      </c>
      <c r="E1219" s="50" t="s">
        <v>74</v>
      </c>
      <c r="F1219" s="39">
        <f>'Source Data'!O1219</f>
        <v>561289</v>
      </c>
      <c r="G1219" s="39">
        <f>'Source Data'!U1219</f>
        <v>616230</v>
      </c>
      <c r="H1219" s="39">
        <f>'Source Data'!AA1219</f>
        <v>752797</v>
      </c>
      <c r="I1219" s="39">
        <f>'Source Data'!AG1219</f>
        <v>770362</v>
      </c>
      <c r="J1219" s="39">
        <f>'Source Data'!AM1219</f>
        <v>828773</v>
      </c>
      <c r="K1219" s="64">
        <f>'Source Data'!AS1219</f>
        <v>869592</v>
      </c>
      <c r="L1219" s="1"/>
      <c r="M1219" s="1"/>
      <c r="N1219" s="1"/>
      <c r="O1219" s="1"/>
      <c r="P1219" s="1"/>
      <c r="Q1219" s="1"/>
      <c r="R1219" s="1"/>
      <c r="S1219" s="1"/>
      <c r="T1219" s="1"/>
      <c r="U1219" s="1"/>
      <c r="V1219" s="1"/>
      <c r="W1219" s="1"/>
      <c r="X1219" s="1"/>
      <c r="Y1219" s="1"/>
      <c r="Z1219" s="1"/>
      <c r="AA1219" s="1"/>
      <c r="AB1219" s="1"/>
      <c r="AC1219" s="1"/>
      <c r="AD1219" s="1"/>
      <c r="AE1219" s="1"/>
      <c r="AF1219" s="1"/>
      <c r="AG1219" s="1"/>
      <c r="AH1219" s="1"/>
      <c r="AI1219" s="1"/>
      <c r="AJ1219" s="1"/>
      <c r="AK1219" s="1"/>
      <c r="AL1219" s="1"/>
      <c r="AM1219" s="1"/>
      <c r="AN1219" s="1"/>
      <c r="AO1219" s="1"/>
      <c r="AP1219" s="1"/>
      <c r="AQ1219" s="1"/>
      <c r="AR1219" s="1"/>
      <c r="AS1219" s="1"/>
      <c r="AT1219" s="1"/>
      <c r="AU1219" s="1"/>
    </row>
    <row r="1220" spans="1:47" ht="20" customHeight="1">
      <c r="A1220" s="48" t="s">
        <v>1538</v>
      </c>
      <c r="B1220" s="49">
        <v>43914</v>
      </c>
      <c r="C1220" s="50" t="s">
        <v>112</v>
      </c>
      <c r="D1220" s="50" t="s">
        <v>79</v>
      </c>
      <c r="E1220" s="50" t="s">
        <v>74</v>
      </c>
      <c r="F1220" s="39">
        <f>'Source Data'!O1220</f>
        <v>19240901</v>
      </c>
      <c r="G1220" s="39">
        <f>'Source Data'!U1220</f>
        <v>20809970</v>
      </c>
      <c r="H1220" s="39">
        <f>'Source Data'!AA1220</f>
        <v>23128415</v>
      </c>
      <c r="I1220" s="39">
        <f>'Source Data'!AG1220</f>
        <v>24733807</v>
      </c>
      <c r="J1220" s="39">
        <f>'Source Data'!AM1220</f>
        <v>27772510</v>
      </c>
      <c r="K1220" s="64">
        <f>'Source Data'!AS1220</f>
        <v>28682333</v>
      </c>
      <c r="L1220" s="1"/>
      <c r="M1220" s="1"/>
      <c r="N1220" s="1"/>
      <c r="O1220" s="1"/>
      <c r="P1220" s="1"/>
      <c r="Q1220" s="1"/>
      <c r="R1220" s="1"/>
      <c r="S1220" s="1"/>
      <c r="T1220" s="1"/>
      <c r="U1220" s="1"/>
      <c r="V1220" s="1"/>
      <c r="W1220" s="1"/>
      <c r="X1220" s="1"/>
      <c r="Y1220" s="1"/>
      <c r="Z1220" s="1"/>
      <c r="AA1220" s="1"/>
      <c r="AB1220" s="1"/>
      <c r="AC1220" s="1"/>
      <c r="AD1220" s="1"/>
      <c r="AE1220" s="1"/>
      <c r="AF1220" s="1"/>
      <c r="AG1220" s="1"/>
      <c r="AH1220" s="1"/>
      <c r="AI1220" s="1"/>
      <c r="AJ1220" s="1"/>
      <c r="AK1220" s="1"/>
      <c r="AL1220" s="1"/>
      <c r="AM1220" s="1"/>
      <c r="AN1220" s="1"/>
      <c r="AO1220" s="1"/>
      <c r="AP1220" s="1"/>
      <c r="AQ1220" s="1"/>
      <c r="AR1220" s="1"/>
      <c r="AS1220" s="1"/>
      <c r="AT1220" s="1"/>
      <c r="AU1220" s="1"/>
    </row>
    <row r="1221" spans="1:47" ht="20" customHeight="1">
      <c r="A1221" s="48" t="s">
        <v>1538</v>
      </c>
      <c r="B1221" s="49">
        <v>221912</v>
      </c>
      <c r="C1221" s="50" t="s">
        <v>83</v>
      </c>
      <c r="D1221" s="50" t="s">
        <v>79</v>
      </c>
      <c r="E1221" s="50" t="s">
        <v>74</v>
      </c>
      <c r="F1221" s="39">
        <f>'Source Data'!O1221</f>
        <v>5918972</v>
      </c>
      <c r="G1221" s="39">
        <f>'Source Data'!U1221</f>
        <v>6227906</v>
      </c>
      <c r="H1221" s="39">
        <f>'Source Data'!AA1221</f>
        <v>7403773</v>
      </c>
      <c r="I1221" s="39">
        <f>'Source Data'!AG1221</f>
        <v>7503805</v>
      </c>
      <c r="J1221" s="39">
        <f>'Source Data'!AM1221</f>
        <v>8690274</v>
      </c>
      <c r="K1221" s="64">
        <f>'Source Data'!AS1221</f>
        <v>8966155</v>
      </c>
      <c r="L1221" s="1"/>
      <c r="M1221" s="1"/>
      <c r="N1221" s="1"/>
      <c r="O1221" s="1"/>
      <c r="P1221" s="1"/>
      <c r="Q1221" s="1"/>
      <c r="R1221" s="1"/>
      <c r="S1221" s="1"/>
      <c r="T1221" s="1"/>
      <c r="U1221" s="1"/>
      <c r="V1221" s="1"/>
      <c r="W1221" s="1"/>
      <c r="X1221" s="1"/>
      <c r="Y1221" s="1"/>
      <c r="Z1221" s="1"/>
      <c r="AA1221" s="1"/>
      <c r="AB1221" s="1"/>
      <c r="AC1221" s="1"/>
      <c r="AD1221" s="1"/>
      <c r="AE1221" s="1"/>
      <c r="AF1221" s="1"/>
      <c r="AG1221" s="1"/>
      <c r="AH1221" s="1"/>
      <c r="AI1221" s="1"/>
      <c r="AJ1221" s="1"/>
      <c r="AK1221" s="1"/>
      <c r="AL1221" s="1"/>
      <c r="AM1221" s="1"/>
      <c r="AN1221" s="1"/>
      <c r="AO1221" s="1"/>
      <c r="AP1221" s="1"/>
      <c r="AQ1221" s="1"/>
      <c r="AR1221" s="1"/>
      <c r="AS1221" s="1"/>
      <c r="AT1221" s="1"/>
      <c r="AU1221" s="1"/>
    </row>
    <row r="1222" spans="1:47" ht="20" customHeight="1">
      <c r="A1222" s="48" t="s">
        <v>1539</v>
      </c>
      <c r="B1222" s="49">
        <v>250905</v>
      </c>
      <c r="C1222" s="50" t="s">
        <v>101</v>
      </c>
      <c r="D1222" s="50" t="s">
        <v>79</v>
      </c>
      <c r="E1222" s="50" t="s">
        <v>74</v>
      </c>
      <c r="F1222" s="39">
        <f>'Source Data'!O1222</f>
        <v>540573</v>
      </c>
      <c r="G1222" s="39">
        <f>'Source Data'!U1222</f>
        <v>570422</v>
      </c>
      <c r="H1222" s="39">
        <f>'Source Data'!AA1222</f>
        <v>720019</v>
      </c>
      <c r="I1222" s="39">
        <f>'Source Data'!AG1222</f>
        <v>722124</v>
      </c>
      <c r="J1222" s="39">
        <f>'Source Data'!AM1222</f>
        <v>710776</v>
      </c>
      <c r="K1222" s="64">
        <f>'Source Data'!AS1222</f>
        <v>799289</v>
      </c>
      <c r="L1222" s="1"/>
      <c r="M1222" s="1"/>
      <c r="N1222" s="1"/>
      <c r="O1222" s="1"/>
      <c r="P1222" s="1"/>
      <c r="Q1222" s="1"/>
      <c r="R1222" s="1"/>
      <c r="S1222" s="1"/>
      <c r="T1222" s="1"/>
      <c r="U1222" s="1"/>
      <c r="V1222" s="1"/>
      <c r="W1222" s="1"/>
      <c r="X1222" s="1"/>
      <c r="Y1222" s="1"/>
      <c r="Z1222" s="1"/>
      <c r="AA1222" s="1"/>
      <c r="AB1222" s="1"/>
      <c r="AC1222" s="1"/>
      <c r="AD1222" s="1"/>
      <c r="AE1222" s="1"/>
      <c r="AF1222" s="1"/>
      <c r="AG1222" s="1"/>
      <c r="AH1222" s="1"/>
      <c r="AI1222" s="1"/>
      <c r="AJ1222" s="1"/>
      <c r="AK1222" s="1"/>
      <c r="AL1222" s="1"/>
      <c r="AM1222" s="1"/>
      <c r="AN1222" s="1"/>
      <c r="AO1222" s="1"/>
      <c r="AP1222" s="1"/>
      <c r="AQ1222" s="1"/>
      <c r="AR1222" s="1"/>
      <c r="AS1222" s="1"/>
      <c r="AT1222" s="1"/>
      <c r="AU1222" s="1"/>
    </row>
    <row r="1223" spans="1:47" ht="20" customHeight="1">
      <c r="A1223" s="48" t="s">
        <v>1540</v>
      </c>
      <c r="B1223" s="49">
        <v>101873</v>
      </c>
      <c r="C1223" s="50" t="s">
        <v>76</v>
      </c>
      <c r="D1223" s="50" t="s">
        <v>71</v>
      </c>
      <c r="E1223" s="50" t="s">
        <v>289</v>
      </c>
      <c r="F1223" s="39">
        <f>'Source Data'!O1223</f>
        <v>398343</v>
      </c>
      <c r="G1223" s="39">
        <f>'Source Data'!U1223</f>
        <v>241452</v>
      </c>
      <c r="H1223" s="39">
        <f>'Source Data'!AA1223</f>
        <v>363518</v>
      </c>
      <c r="I1223" s="39">
        <f>'Source Data'!AG1223</f>
        <v>411673</v>
      </c>
      <c r="J1223" s="39">
        <f>'Source Data'!AM1223</f>
        <v>600663</v>
      </c>
      <c r="K1223" s="64">
        <f>'Source Data'!AS1223</f>
        <v>634400</v>
      </c>
      <c r="L1223" s="1"/>
      <c r="M1223" s="1"/>
      <c r="N1223" s="1"/>
      <c r="O1223" s="1"/>
      <c r="P1223" s="1"/>
      <c r="Q1223" s="1"/>
      <c r="R1223" s="1"/>
      <c r="S1223" s="1"/>
      <c r="T1223" s="1"/>
      <c r="U1223" s="1"/>
      <c r="V1223" s="1"/>
      <c r="W1223" s="1"/>
      <c r="X1223" s="1"/>
      <c r="Y1223" s="1"/>
      <c r="Z1223" s="1"/>
      <c r="AA1223" s="1"/>
      <c r="AB1223" s="1"/>
      <c r="AC1223" s="1"/>
      <c r="AD1223" s="1"/>
      <c r="AE1223" s="1"/>
      <c r="AF1223" s="1"/>
      <c r="AG1223" s="1"/>
      <c r="AH1223" s="1"/>
      <c r="AI1223" s="1"/>
      <c r="AJ1223" s="1"/>
      <c r="AK1223" s="1"/>
      <c r="AL1223" s="1"/>
      <c r="AM1223" s="1"/>
      <c r="AN1223" s="1"/>
      <c r="AO1223" s="1"/>
      <c r="AP1223" s="1"/>
      <c r="AQ1223" s="1"/>
      <c r="AR1223" s="1"/>
      <c r="AS1223" s="1"/>
      <c r="AT1223" s="1"/>
      <c r="AU1223" s="1"/>
    </row>
    <row r="1224" spans="1:47" ht="20" customHeight="1">
      <c r="A1224" s="48" t="s">
        <v>1541</v>
      </c>
      <c r="B1224" s="49">
        <v>101845</v>
      </c>
      <c r="C1224" s="50" t="s">
        <v>76</v>
      </c>
      <c r="D1224" s="50" t="s">
        <v>71</v>
      </c>
      <c r="E1224" s="50" t="s">
        <v>74</v>
      </c>
      <c r="F1224" s="39">
        <f>'Source Data'!O1224</f>
        <v>18838129</v>
      </c>
      <c r="G1224" s="39">
        <f>'Source Data'!U1224</f>
        <v>21608602</v>
      </c>
      <c r="H1224" s="39">
        <f>'Source Data'!AA1224</f>
        <v>28266546</v>
      </c>
      <c r="I1224" s="39">
        <f>'Source Data'!AG1224</f>
        <v>34530074</v>
      </c>
      <c r="J1224" s="39">
        <f>'Source Data'!AM1224</f>
        <v>40695779</v>
      </c>
      <c r="K1224" s="64">
        <f>'Source Data'!AS1224</f>
        <v>42895282</v>
      </c>
      <c r="L1224" s="1"/>
      <c r="M1224" s="1"/>
      <c r="N1224" s="1"/>
      <c r="O1224" s="1"/>
      <c r="P1224" s="1"/>
      <c r="Q1224" s="1"/>
      <c r="R1224" s="1"/>
      <c r="S1224" s="1"/>
      <c r="T1224" s="1"/>
      <c r="U1224" s="1"/>
      <c r="V1224" s="1"/>
      <c r="W1224" s="1"/>
      <c r="X1224" s="1"/>
      <c r="Y1224" s="1"/>
      <c r="Z1224" s="1"/>
      <c r="AA1224" s="1"/>
      <c r="AB1224" s="1"/>
      <c r="AC1224" s="1"/>
      <c r="AD1224" s="1"/>
      <c r="AE1224" s="1"/>
      <c r="AF1224" s="1"/>
      <c r="AG1224" s="1"/>
      <c r="AH1224" s="1"/>
      <c r="AI1224" s="1"/>
      <c r="AJ1224" s="1"/>
      <c r="AK1224" s="1"/>
      <c r="AL1224" s="1"/>
      <c r="AM1224" s="1"/>
      <c r="AN1224" s="1"/>
      <c r="AO1224" s="1"/>
      <c r="AP1224" s="1"/>
      <c r="AQ1224" s="1"/>
      <c r="AR1224" s="1"/>
      <c r="AS1224" s="1"/>
      <c r="AT1224" s="1"/>
      <c r="AU1224" s="1"/>
    </row>
    <row r="1225" spans="1:47" ht="20" customHeight="1">
      <c r="A1225" s="48" t="s">
        <v>1542</v>
      </c>
      <c r="B1225" s="49">
        <v>62903</v>
      </c>
      <c r="C1225" s="50" t="s">
        <v>488</v>
      </c>
      <c r="D1225" s="50" t="s">
        <v>79</v>
      </c>
      <c r="E1225" s="50" t="s">
        <v>74</v>
      </c>
      <c r="F1225" s="39">
        <f>'Source Data'!O1225</f>
        <v>3087400</v>
      </c>
      <c r="G1225" s="39">
        <f>'Source Data'!U1225</f>
        <v>3176557</v>
      </c>
      <c r="H1225" s="39">
        <f>'Source Data'!AA1225</f>
        <v>3705888</v>
      </c>
      <c r="I1225" s="39">
        <f>'Source Data'!AG1225</f>
        <v>3875687</v>
      </c>
      <c r="J1225" s="39">
        <f>'Source Data'!AM1225</f>
        <v>3876668</v>
      </c>
      <c r="K1225" s="64">
        <f>'Source Data'!AS1225</f>
        <v>3839948</v>
      </c>
      <c r="L1225" s="1"/>
      <c r="M1225" s="1"/>
      <c r="N1225" s="1"/>
      <c r="O1225" s="1"/>
      <c r="P1225" s="1"/>
      <c r="Q1225" s="1"/>
      <c r="R1225" s="1"/>
      <c r="S1225" s="1"/>
      <c r="T1225" s="1"/>
      <c r="U1225" s="1"/>
      <c r="V1225" s="1"/>
      <c r="W1225" s="1"/>
      <c r="X1225" s="1"/>
      <c r="Y1225" s="1"/>
      <c r="Z1225" s="1"/>
      <c r="AA1225" s="1"/>
      <c r="AB1225" s="1"/>
      <c r="AC1225" s="1"/>
      <c r="AD1225" s="1"/>
      <c r="AE1225" s="1"/>
      <c r="AF1225" s="1"/>
      <c r="AG1225" s="1"/>
      <c r="AH1225" s="1"/>
      <c r="AI1225" s="1"/>
      <c r="AJ1225" s="1"/>
      <c r="AK1225" s="1"/>
      <c r="AL1225" s="1"/>
      <c r="AM1225" s="1"/>
      <c r="AN1225" s="1"/>
      <c r="AO1225" s="1"/>
      <c r="AP1225" s="1"/>
      <c r="AQ1225" s="1"/>
      <c r="AR1225" s="1"/>
      <c r="AS1225" s="1"/>
      <c r="AT1225" s="1"/>
      <c r="AU1225" s="1"/>
    </row>
    <row r="1226" spans="1:47" ht="20" customHeight="1">
      <c r="A1226" s="48" t="s">
        <v>1543</v>
      </c>
      <c r="B1226" s="49">
        <v>62904</v>
      </c>
      <c r="C1226" s="50" t="s">
        <v>488</v>
      </c>
      <c r="D1226" s="50" t="s">
        <v>79</v>
      </c>
      <c r="E1226" s="50" t="s">
        <v>74</v>
      </c>
      <c r="F1226" s="39">
        <f>'Source Data'!O1226</f>
        <v>850758</v>
      </c>
      <c r="G1226" s="39">
        <f>'Source Data'!U1226</f>
        <v>908423</v>
      </c>
      <c r="H1226" s="39">
        <f>'Source Data'!AA1226</f>
        <v>1027582</v>
      </c>
      <c r="I1226" s="39">
        <f>'Source Data'!AG1226</f>
        <v>1110090</v>
      </c>
      <c r="J1226" s="39">
        <f>'Source Data'!AM1226</f>
        <v>1282742</v>
      </c>
      <c r="K1226" s="64">
        <f>'Source Data'!AS1226</f>
        <v>1374503</v>
      </c>
      <c r="L1226" s="1"/>
      <c r="M1226" s="1"/>
      <c r="N1226" s="1"/>
      <c r="O1226" s="1"/>
      <c r="P1226" s="1"/>
      <c r="Q1226" s="1"/>
      <c r="R1226" s="1"/>
      <c r="S1226" s="1"/>
      <c r="T1226" s="1"/>
      <c r="U1226" s="1"/>
      <c r="V1226" s="1"/>
      <c r="W1226" s="1"/>
      <c r="X1226" s="1"/>
      <c r="Y1226" s="1"/>
      <c r="Z1226" s="1"/>
      <c r="AA1226" s="1"/>
      <c r="AB1226" s="1"/>
      <c r="AC1226" s="1"/>
      <c r="AD1226" s="1"/>
      <c r="AE1226" s="1"/>
      <c r="AF1226" s="1"/>
      <c r="AG1226" s="1"/>
      <c r="AH1226" s="1"/>
      <c r="AI1226" s="1"/>
      <c r="AJ1226" s="1"/>
      <c r="AK1226" s="1"/>
      <c r="AL1226" s="1"/>
      <c r="AM1226" s="1"/>
      <c r="AN1226" s="1"/>
      <c r="AO1226" s="1"/>
      <c r="AP1226" s="1"/>
      <c r="AQ1226" s="1"/>
      <c r="AR1226" s="1"/>
      <c r="AS1226" s="1"/>
      <c r="AT1226" s="1"/>
      <c r="AU1226" s="1"/>
    </row>
    <row r="1227" spans="1:47" ht="20" customHeight="1">
      <c r="A1227" s="48" t="s">
        <v>1544</v>
      </c>
      <c r="B1227" s="49">
        <v>71905</v>
      </c>
      <c r="C1227" s="50" t="s">
        <v>141</v>
      </c>
      <c r="D1227" s="50" t="s">
        <v>79</v>
      </c>
      <c r="E1227" s="50" t="s">
        <v>74</v>
      </c>
      <c r="F1227" s="39">
        <f>'Source Data'!O1227</f>
        <v>76051422</v>
      </c>
      <c r="G1227" s="39">
        <f>'Source Data'!U1227</f>
        <v>75508477</v>
      </c>
      <c r="H1227" s="39">
        <f>'Source Data'!AA1227</f>
        <v>78707713</v>
      </c>
      <c r="I1227" s="39">
        <f>'Source Data'!AG1227</f>
        <v>84282277</v>
      </c>
      <c r="J1227" s="39">
        <f>'Source Data'!AM1227</f>
        <v>89163175</v>
      </c>
      <c r="K1227" s="64">
        <f>'Source Data'!AS1227</f>
        <v>87962307</v>
      </c>
      <c r="L1227" s="1"/>
      <c r="M1227" s="1"/>
      <c r="N1227" s="1"/>
      <c r="O1227" s="1"/>
      <c r="P1227" s="1"/>
      <c r="Q1227" s="1"/>
      <c r="R1227" s="1"/>
      <c r="S1227" s="1"/>
      <c r="T1227" s="1"/>
      <c r="U1227" s="1"/>
      <c r="V1227" s="1"/>
      <c r="W1227" s="1"/>
      <c r="X1227" s="1"/>
      <c r="Y1227" s="1"/>
      <c r="Z1227" s="1"/>
      <c r="AA1227" s="1"/>
      <c r="AB1227" s="1"/>
      <c r="AC1227" s="1"/>
      <c r="AD1227" s="1"/>
      <c r="AE1227" s="1"/>
      <c r="AF1227" s="1"/>
      <c r="AG1227" s="1"/>
      <c r="AH1227" s="1"/>
      <c r="AI1227" s="1"/>
      <c r="AJ1227" s="1"/>
      <c r="AK1227" s="1"/>
      <c r="AL1227" s="1"/>
      <c r="AM1227" s="1"/>
      <c r="AN1227" s="1"/>
      <c r="AO1227" s="1"/>
      <c r="AP1227" s="1"/>
      <c r="AQ1227" s="1"/>
      <c r="AR1227" s="1"/>
      <c r="AS1227" s="1"/>
      <c r="AT1227" s="1"/>
      <c r="AU1227" s="1"/>
    </row>
    <row r="1228" spans="1:47" ht="20" customHeight="1">
      <c r="A1228" s="48" t="s">
        <v>1545</v>
      </c>
      <c r="B1228" s="49">
        <v>253901</v>
      </c>
      <c r="C1228" s="50" t="s">
        <v>1546</v>
      </c>
      <c r="D1228" s="50" t="s">
        <v>79</v>
      </c>
      <c r="E1228" s="50" t="s">
        <v>74</v>
      </c>
      <c r="F1228" s="39">
        <f>'Source Data'!O1228</f>
        <v>5381165</v>
      </c>
      <c r="G1228" s="39">
        <f>'Source Data'!U1228</f>
        <v>5551181</v>
      </c>
      <c r="H1228" s="39">
        <f>'Source Data'!AA1228</f>
        <v>6052364</v>
      </c>
      <c r="I1228" s="39">
        <f>'Source Data'!AG1228</f>
        <v>6061557</v>
      </c>
      <c r="J1228" s="39">
        <f>'Source Data'!AM1228</f>
        <v>6501225</v>
      </c>
      <c r="K1228" s="64">
        <f>'Source Data'!AS1228</f>
        <v>6749591</v>
      </c>
      <c r="L1228" s="1"/>
      <c r="M1228" s="1"/>
      <c r="N1228" s="1"/>
      <c r="O1228" s="1"/>
      <c r="P1228" s="1"/>
      <c r="Q1228" s="1"/>
      <c r="R1228" s="1"/>
      <c r="S1228" s="1"/>
      <c r="T1228" s="1"/>
      <c r="U1228" s="1"/>
      <c r="V1228" s="1"/>
      <c r="W1228" s="1"/>
      <c r="X1228" s="1"/>
      <c r="Y1228" s="1"/>
      <c r="Z1228" s="1"/>
      <c r="AA1228" s="1"/>
      <c r="AB1228" s="1"/>
      <c r="AC1228" s="1"/>
      <c r="AD1228" s="1"/>
      <c r="AE1228" s="1"/>
      <c r="AF1228" s="1"/>
      <c r="AG1228" s="1"/>
      <c r="AH1228" s="1"/>
      <c r="AI1228" s="1"/>
      <c r="AJ1228" s="1"/>
      <c r="AK1228" s="1"/>
      <c r="AL1228" s="1"/>
      <c r="AM1228" s="1"/>
      <c r="AN1228" s="1"/>
      <c r="AO1228" s="1"/>
      <c r="AP1228" s="1"/>
      <c r="AQ1228" s="1"/>
      <c r="AR1228" s="1"/>
      <c r="AS1228" s="1"/>
      <c r="AT1228" s="1"/>
      <c r="AU1228" s="1"/>
    </row>
    <row r="1229" spans="1:47" ht="20" customHeight="1">
      <c r="A1229" s="48" t="s">
        <v>1547</v>
      </c>
      <c r="B1229" s="49">
        <v>3906</v>
      </c>
      <c r="C1229" s="50" t="s">
        <v>374</v>
      </c>
      <c r="D1229" s="50" t="s">
        <v>79</v>
      </c>
      <c r="E1229" s="50" t="s">
        <v>74</v>
      </c>
      <c r="F1229" s="39">
        <f>'Source Data'!O1229</f>
        <v>625316</v>
      </c>
      <c r="G1229" s="39">
        <f>'Source Data'!U1229</f>
        <v>644407</v>
      </c>
      <c r="H1229" s="39">
        <f>'Source Data'!AA1229</f>
        <v>722347</v>
      </c>
      <c r="I1229" s="39">
        <f>'Source Data'!AG1229</f>
        <v>769855</v>
      </c>
      <c r="J1229" s="39">
        <f>'Source Data'!AM1229</f>
        <v>804376</v>
      </c>
      <c r="K1229" s="64">
        <f>'Source Data'!AS1229</f>
        <v>957442</v>
      </c>
      <c r="L1229" s="1"/>
      <c r="M1229" s="1"/>
      <c r="N1229" s="1"/>
      <c r="O1229" s="1"/>
      <c r="P1229" s="1"/>
      <c r="Q1229" s="1"/>
      <c r="R1229" s="1"/>
      <c r="S1229" s="1"/>
      <c r="T1229" s="1"/>
      <c r="U1229" s="1"/>
      <c r="V1229" s="1"/>
      <c r="W1229" s="1"/>
      <c r="X1229" s="1"/>
      <c r="Y1229" s="1"/>
      <c r="Z1229" s="1"/>
      <c r="AA1229" s="1"/>
      <c r="AB1229" s="1"/>
      <c r="AC1229" s="1"/>
      <c r="AD1229" s="1"/>
      <c r="AE1229" s="1"/>
      <c r="AF1229" s="1"/>
      <c r="AG1229" s="1"/>
      <c r="AH1229" s="1"/>
      <c r="AI1229" s="1"/>
      <c r="AJ1229" s="1"/>
      <c r="AK1229" s="1"/>
      <c r="AL1229" s="1"/>
      <c r="AM1229" s="1"/>
      <c r="AN1229" s="1"/>
      <c r="AO1229" s="1"/>
      <c r="AP1229" s="1"/>
      <c r="AQ1229" s="1"/>
      <c r="AR1229" s="1"/>
      <c r="AS1229" s="1"/>
      <c r="AT1229" s="1"/>
      <c r="AU1229" s="1"/>
    </row>
    <row r="1230" spans="1:47" ht="20" customHeight="1">
      <c r="A1230" s="48" t="s">
        <v>1548</v>
      </c>
      <c r="B1230" s="49">
        <v>25906</v>
      </c>
      <c r="C1230" s="50" t="s">
        <v>191</v>
      </c>
      <c r="D1230" s="50" t="s">
        <v>79</v>
      </c>
      <c r="E1230" s="50" t="s">
        <v>74</v>
      </c>
      <c r="F1230" s="39">
        <f>'Source Data'!O1230</f>
        <v>330410</v>
      </c>
      <c r="G1230" s="39">
        <f>'Source Data'!U1230</f>
        <v>366807</v>
      </c>
      <c r="H1230" s="39">
        <f>'Source Data'!AA1230</f>
        <v>373749</v>
      </c>
      <c r="I1230" s="39">
        <f>'Source Data'!AG1230</f>
        <v>443045</v>
      </c>
      <c r="J1230" s="39">
        <f>'Source Data'!AM1230</f>
        <v>462086</v>
      </c>
      <c r="K1230" s="64">
        <f>'Source Data'!AS1230</f>
        <v>455307</v>
      </c>
      <c r="L1230" s="1"/>
      <c r="M1230" s="1"/>
      <c r="N1230" s="1"/>
      <c r="O1230" s="1"/>
      <c r="P1230" s="1"/>
      <c r="Q1230" s="1"/>
      <c r="R1230" s="1"/>
      <c r="S1230" s="1"/>
      <c r="T1230" s="1"/>
      <c r="U1230" s="1"/>
      <c r="V1230" s="1"/>
      <c r="W1230" s="1"/>
      <c r="X1230" s="1"/>
      <c r="Y1230" s="1"/>
      <c r="Z1230" s="1"/>
      <c r="AA1230" s="1"/>
      <c r="AB1230" s="1"/>
      <c r="AC1230" s="1"/>
      <c r="AD1230" s="1"/>
      <c r="AE1230" s="1"/>
      <c r="AF1230" s="1"/>
      <c r="AG1230" s="1"/>
      <c r="AH1230" s="1"/>
      <c r="AI1230" s="1"/>
      <c r="AJ1230" s="1"/>
      <c r="AK1230" s="1"/>
      <c r="AL1230" s="1"/>
      <c r="AM1230" s="1"/>
      <c r="AN1230" s="1"/>
      <c r="AO1230" s="1"/>
      <c r="AP1230" s="1"/>
      <c r="AQ1230" s="1"/>
      <c r="AR1230" s="1"/>
      <c r="AS1230" s="1"/>
      <c r="AT1230" s="1"/>
      <c r="AU1230" s="1"/>
    </row>
    <row r="1231" spans="1:47" ht="20" customHeight="1">
      <c r="A1231" s="51" t="s">
        <v>1549</v>
      </c>
      <c r="B1231" s="52"/>
      <c r="C1231" s="52"/>
      <c r="D1231" s="52"/>
      <c r="E1231" s="52"/>
      <c r="F1231" s="53">
        <f t="shared" ref="F1231:K1231" si="0">SUM(F6:F1230)</f>
        <v>8088725655</v>
      </c>
      <c r="G1231" s="53">
        <f t="shared" si="0"/>
        <v>8385685127</v>
      </c>
      <c r="H1231" s="53">
        <f t="shared" si="0"/>
        <v>9350285031</v>
      </c>
      <c r="I1231" s="53">
        <f t="shared" si="0"/>
        <v>10047439077</v>
      </c>
      <c r="J1231" s="53">
        <f t="shared" si="0"/>
        <v>10651808893</v>
      </c>
      <c r="K1231" s="65">
        <f t="shared" si="0"/>
        <v>10810455148</v>
      </c>
      <c r="L1231" s="1"/>
      <c r="M1231" s="1"/>
      <c r="N1231" s="1"/>
      <c r="O1231" s="1"/>
      <c r="P1231" s="1"/>
      <c r="Q1231" s="1"/>
      <c r="R1231" s="1"/>
      <c r="S1231" s="1"/>
      <c r="T1231" s="1"/>
      <c r="U1231" s="1"/>
      <c r="V1231" s="1"/>
      <c r="W1231" s="1"/>
      <c r="X1231" s="1"/>
      <c r="Y1231" s="1"/>
      <c r="Z1231" s="1"/>
      <c r="AA1231" s="1"/>
      <c r="AB1231" s="1"/>
      <c r="AC1231" s="1"/>
      <c r="AD1231" s="1"/>
      <c r="AE1231" s="1"/>
      <c r="AF1231" s="1"/>
      <c r="AG1231" s="1"/>
      <c r="AH1231" s="1"/>
      <c r="AI1231" s="1"/>
      <c r="AJ1231" s="1"/>
      <c r="AK1231" s="1"/>
      <c r="AL1231" s="1"/>
      <c r="AM1231" s="1"/>
      <c r="AN1231" s="1"/>
      <c r="AO1231" s="1"/>
      <c r="AP1231" s="1"/>
      <c r="AQ1231" s="1"/>
      <c r="AR1231" s="1"/>
      <c r="AS1231" s="1"/>
      <c r="AT1231" s="1"/>
      <c r="AU1231" s="1"/>
    </row>
    <row r="1232" spans="1:47">
      <c r="A1232" s="1"/>
      <c r="B1232" s="1"/>
      <c r="C1232" s="1"/>
      <c r="D1232" s="1"/>
      <c r="E1232" s="1"/>
      <c r="F1232" s="1"/>
      <c r="G1232" s="1"/>
      <c r="H1232" s="1"/>
      <c r="I1232" s="1"/>
      <c r="J1232" s="1"/>
      <c r="K1232" s="1"/>
      <c r="L1232" s="1"/>
      <c r="M1232" s="1"/>
      <c r="N1232" s="1"/>
      <c r="O1232" s="1"/>
      <c r="P1232" s="1"/>
      <c r="Q1232" s="1"/>
      <c r="R1232" s="1"/>
      <c r="S1232" s="1"/>
      <c r="T1232" s="1"/>
      <c r="U1232" s="1"/>
      <c r="V1232" s="1"/>
      <c r="W1232" s="1"/>
      <c r="X1232" s="1"/>
      <c r="Y1232" s="1"/>
      <c r="Z1232" s="1"/>
      <c r="AA1232" s="1"/>
      <c r="AB1232" s="1"/>
      <c r="AC1232" s="1"/>
      <c r="AD1232" s="1"/>
      <c r="AE1232" s="1"/>
      <c r="AF1232" s="1"/>
      <c r="AG1232" s="1"/>
      <c r="AH1232" s="1"/>
      <c r="AI1232" s="1"/>
      <c r="AJ1232" s="1"/>
      <c r="AK1232" s="1"/>
      <c r="AL1232" s="1"/>
      <c r="AM1232" s="1"/>
      <c r="AN1232" s="1"/>
      <c r="AO1232" s="1"/>
      <c r="AP1232" s="1"/>
      <c r="AQ1232" s="1"/>
      <c r="AR1232" s="1"/>
      <c r="AS1232" s="1"/>
      <c r="AT1232" s="1"/>
      <c r="AU1232" s="1"/>
    </row>
    <row r="1233" spans="1:47">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c r="AQ1233" s="1"/>
      <c r="AR1233" s="1"/>
      <c r="AS1233" s="1"/>
      <c r="AT1233" s="1"/>
      <c r="AU1233" s="1"/>
    </row>
    <row r="1234" spans="1:47">
      <c r="A1234" s="1"/>
      <c r="B1234" s="1"/>
      <c r="C1234" s="1"/>
      <c r="D1234" s="1"/>
      <c r="E1234" s="1"/>
      <c r="F1234" s="1"/>
      <c r="G1234" s="1"/>
      <c r="H1234" s="1"/>
      <c r="I1234" s="1"/>
      <c r="J1234" s="1"/>
      <c r="K1234" s="1"/>
      <c r="L1234" s="1"/>
      <c r="M1234" s="1"/>
      <c r="N1234" s="1"/>
      <c r="O1234" s="1"/>
      <c r="P1234" s="1"/>
      <c r="Q1234" s="1"/>
      <c r="R1234" s="1"/>
      <c r="S1234" s="1"/>
      <c r="T1234" s="1"/>
      <c r="U1234" s="1"/>
      <c r="V1234" s="1"/>
      <c r="W1234" s="1"/>
      <c r="X1234" s="1"/>
      <c r="Y1234" s="1"/>
      <c r="Z1234" s="1"/>
      <c r="AA1234" s="1"/>
      <c r="AB1234" s="1"/>
      <c r="AC1234" s="1"/>
      <c r="AD1234" s="1"/>
      <c r="AE1234" s="1"/>
      <c r="AF1234" s="1"/>
      <c r="AG1234" s="1"/>
      <c r="AH1234" s="1"/>
      <c r="AI1234" s="1"/>
      <c r="AJ1234" s="1"/>
      <c r="AK1234" s="1"/>
      <c r="AL1234" s="1"/>
      <c r="AM1234" s="1"/>
      <c r="AN1234" s="1"/>
      <c r="AO1234" s="1"/>
      <c r="AP1234" s="1"/>
      <c r="AQ1234" s="1"/>
      <c r="AR1234" s="1"/>
      <c r="AS1234" s="1"/>
      <c r="AT1234" s="1"/>
      <c r="AU1234" s="1"/>
    </row>
    <row r="1235" spans="1:47">
      <c r="A1235" s="1"/>
      <c r="B1235" s="1"/>
      <c r="C1235" s="1"/>
      <c r="D1235" s="1"/>
      <c r="E1235" s="1"/>
      <c r="F1235" s="1"/>
      <c r="G1235" s="1"/>
      <c r="H1235" s="1"/>
      <c r="I1235" s="1"/>
      <c r="J1235" s="1"/>
      <c r="K1235" s="1"/>
      <c r="L1235" s="1"/>
      <c r="M1235" s="1"/>
      <c r="N1235" s="1"/>
      <c r="O1235" s="1"/>
      <c r="P1235" s="1"/>
      <c r="Q1235" s="1"/>
      <c r="R1235" s="1"/>
      <c r="S1235" s="1"/>
      <c r="T1235" s="1"/>
      <c r="U1235" s="1"/>
      <c r="V1235" s="1"/>
      <c r="W1235" s="1"/>
      <c r="X1235" s="1"/>
      <c r="Y1235" s="1"/>
      <c r="Z1235" s="1"/>
      <c r="AA1235" s="1"/>
      <c r="AB1235" s="1"/>
      <c r="AC1235" s="1"/>
      <c r="AD1235" s="1"/>
      <c r="AE1235" s="1"/>
      <c r="AF1235" s="1"/>
      <c r="AG1235" s="1"/>
      <c r="AH1235" s="1"/>
      <c r="AI1235" s="1"/>
      <c r="AJ1235" s="1"/>
      <c r="AK1235" s="1"/>
      <c r="AL1235" s="1"/>
      <c r="AM1235" s="1"/>
      <c r="AN1235" s="1"/>
      <c r="AO1235" s="1"/>
      <c r="AP1235" s="1"/>
      <c r="AQ1235" s="1"/>
      <c r="AR1235" s="1"/>
      <c r="AS1235" s="1"/>
      <c r="AT1235" s="1"/>
      <c r="AU1235" s="1"/>
    </row>
    <row r="1236" spans="1:47">
      <c r="A1236" s="1"/>
      <c r="B1236" s="1"/>
      <c r="C1236" s="1"/>
      <c r="D1236" s="1"/>
      <c r="E1236" s="1"/>
      <c r="F1236" s="1"/>
      <c r="G1236" s="1"/>
      <c r="H1236" s="1"/>
      <c r="I1236" s="1"/>
      <c r="J1236" s="1"/>
      <c r="K1236" s="1"/>
      <c r="L1236" s="1"/>
      <c r="M1236" s="1"/>
      <c r="N1236" s="1"/>
      <c r="O1236" s="1"/>
      <c r="P1236" s="1"/>
      <c r="Q1236" s="1"/>
      <c r="R1236" s="1"/>
      <c r="S1236" s="1"/>
      <c r="T1236" s="1"/>
      <c r="U1236" s="1"/>
      <c r="V1236" s="1"/>
      <c r="W1236" s="1"/>
      <c r="X1236" s="1"/>
      <c r="Y1236" s="1"/>
      <c r="Z1236" s="1"/>
      <c r="AA1236" s="1"/>
      <c r="AB1236" s="1"/>
      <c r="AC1236" s="1"/>
      <c r="AD1236" s="1"/>
      <c r="AE1236" s="1"/>
      <c r="AF1236" s="1"/>
      <c r="AG1236" s="1"/>
      <c r="AH1236" s="1"/>
      <c r="AI1236" s="1"/>
      <c r="AJ1236" s="1"/>
      <c r="AK1236" s="1"/>
      <c r="AL1236" s="1"/>
      <c r="AM1236" s="1"/>
      <c r="AN1236" s="1"/>
      <c r="AO1236" s="1"/>
      <c r="AP1236" s="1"/>
      <c r="AQ1236" s="1"/>
      <c r="AR1236" s="1"/>
      <c r="AS1236" s="1"/>
      <c r="AT1236" s="1"/>
      <c r="AU1236" s="1"/>
    </row>
    <row r="1237" spans="1:47">
      <c r="A1237" s="1"/>
      <c r="B1237" s="1"/>
      <c r="C1237" s="1"/>
      <c r="D1237" s="1"/>
      <c r="E1237" s="1"/>
      <c r="F1237" s="1"/>
      <c r="G1237" s="1"/>
      <c r="H1237" s="1"/>
      <c r="I1237" s="1"/>
      <c r="J1237" s="1"/>
      <c r="K1237" s="1"/>
      <c r="L1237" s="1"/>
      <c r="M1237" s="1"/>
      <c r="N1237" s="1"/>
      <c r="O1237" s="1"/>
      <c r="P1237" s="1"/>
      <c r="Q1237" s="1"/>
      <c r="R1237" s="1"/>
      <c r="S1237" s="1"/>
      <c r="T1237" s="1"/>
      <c r="U1237" s="1"/>
      <c r="V1237" s="1"/>
      <c r="W1237" s="1"/>
      <c r="X1237" s="1"/>
      <c r="Y1237" s="1"/>
      <c r="Z1237" s="1"/>
      <c r="AA1237" s="1"/>
      <c r="AB1237" s="1"/>
      <c r="AC1237" s="1"/>
      <c r="AD1237" s="1"/>
      <c r="AE1237" s="1"/>
      <c r="AF1237" s="1"/>
      <c r="AG1237" s="1"/>
      <c r="AH1237" s="1"/>
      <c r="AI1237" s="1"/>
      <c r="AJ1237" s="1"/>
      <c r="AK1237" s="1"/>
      <c r="AL1237" s="1"/>
      <c r="AM1237" s="1"/>
      <c r="AN1237" s="1"/>
      <c r="AO1237" s="1"/>
      <c r="AP1237" s="1"/>
      <c r="AQ1237" s="1"/>
      <c r="AR1237" s="1"/>
      <c r="AS1237" s="1"/>
      <c r="AT1237" s="1"/>
      <c r="AU1237" s="1"/>
    </row>
    <row r="1238" spans="1:47">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c r="AC1238" s="1"/>
      <c r="AD1238" s="1"/>
      <c r="AE1238" s="1"/>
      <c r="AF1238" s="1"/>
      <c r="AG1238" s="1"/>
      <c r="AH1238" s="1"/>
      <c r="AI1238" s="1"/>
      <c r="AJ1238" s="1"/>
      <c r="AK1238" s="1"/>
      <c r="AL1238" s="1"/>
      <c r="AM1238" s="1"/>
      <c r="AN1238" s="1"/>
      <c r="AO1238" s="1"/>
      <c r="AP1238" s="1"/>
      <c r="AQ1238" s="1"/>
      <c r="AR1238" s="1"/>
      <c r="AS1238" s="1"/>
      <c r="AT1238" s="1"/>
      <c r="AU1238" s="1"/>
    </row>
    <row r="1239" spans="1:47">
      <c r="A1239" s="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c r="AC1239" s="1"/>
      <c r="AD1239" s="1"/>
      <c r="AE1239" s="1"/>
      <c r="AF1239" s="1"/>
      <c r="AG1239" s="1"/>
      <c r="AH1239" s="1"/>
      <c r="AI1239" s="1"/>
      <c r="AJ1239" s="1"/>
      <c r="AK1239" s="1"/>
      <c r="AL1239" s="1"/>
      <c r="AM1239" s="1"/>
      <c r="AN1239" s="1"/>
      <c r="AO1239" s="1"/>
      <c r="AP1239" s="1"/>
      <c r="AQ1239" s="1"/>
      <c r="AR1239" s="1"/>
      <c r="AS1239" s="1"/>
      <c r="AT1239" s="1"/>
      <c r="AU1239" s="1"/>
    </row>
    <row r="1240" spans="1:47">
      <c r="A1240" s="1"/>
      <c r="B1240" s="1"/>
      <c r="C1240" s="1"/>
      <c r="D1240" s="1"/>
      <c r="E1240" s="1"/>
      <c r="F1240" s="1"/>
      <c r="G1240" s="1"/>
      <c r="H1240" s="1"/>
      <c r="I1240" s="1"/>
      <c r="J1240" s="1"/>
      <c r="K1240" s="1"/>
      <c r="L1240" s="1"/>
      <c r="M1240" s="1"/>
      <c r="N1240" s="1"/>
      <c r="O1240" s="1"/>
      <c r="P1240" s="1"/>
      <c r="Q1240" s="1"/>
      <c r="R1240" s="1"/>
      <c r="S1240" s="1"/>
      <c r="T1240" s="1"/>
      <c r="U1240" s="1"/>
      <c r="V1240" s="1"/>
      <c r="W1240" s="1"/>
      <c r="X1240" s="1"/>
      <c r="Y1240" s="1"/>
      <c r="Z1240" s="1"/>
      <c r="AA1240" s="1"/>
      <c r="AB1240" s="1"/>
      <c r="AC1240" s="1"/>
      <c r="AD1240" s="1"/>
      <c r="AE1240" s="1"/>
      <c r="AF1240" s="1"/>
      <c r="AG1240" s="1"/>
      <c r="AH1240" s="1"/>
      <c r="AI1240" s="1"/>
      <c r="AJ1240" s="1"/>
      <c r="AK1240" s="1"/>
      <c r="AL1240" s="1"/>
      <c r="AM1240" s="1"/>
      <c r="AN1240" s="1"/>
      <c r="AO1240" s="1"/>
      <c r="AP1240" s="1"/>
      <c r="AQ1240" s="1"/>
      <c r="AR1240" s="1"/>
      <c r="AS1240" s="1"/>
      <c r="AT1240" s="1"/>
      <c r="AU1240" s="1"/>
    </row>
    <row r="1241" spans="1:47">
      <c r="A1241" s="1"/>
      <c r="B1241" s="1"/>
      <c r="C1241" s="1"/>
      <c r="D1241" s="1"/>
      <c r="E1241" s="1"/>
      <c r="F1241" s="1"/>
      <c r="G1241" s="1"/>
      <c r="H1241" s="1"/>
      <c r="I1241" s="1"/>
      <c r="J1241" s="1"/>
      <c r="K1241" s="1"/>
      <c r="L1241" s="1"/>
      <c r="M1241" s="1"/>
      <c r="N1241" s="1"/>
      <c r="O1241" s="1"/>
      <c r="P1241" s="1"/>
      <c r="Q1241" s="1"/>
      <c r="R1241" s="1"/>
      <c r="S1241" s="1"/>
      <c r="T1241" s="1"/>
      <c r="U1241" s="1"/>
      <c r="V1241" s="1"/>
      <c r="W1241" s="1"/>
      <c r="X1241" s="1"/>
      <c r="Y1241" s="1"/>
      <c r="Z1241" s="1"/>
      <c r="AA1241" s="1"/>
      <c r="AB1241" s="1"/>
      <c r="AC1241" s="1"/>
      <c r="AD1241" s="1"/>
      <c r="AE1241" s="1"/>
      <c r="AF1241" s="1"/>
      <c r="AG1241" s="1"/>
      <c r="AH1241" s="1"/>
      <c r="AI1241" s="1"/>
      <c r="AJ1241" s="1"/>
      <c r="AK1241" s="1"/>
      <c r="AL1241" s="1"/>
      <c r="AM1241" s="1"/>
      <c r="AN1241" s="1"/>
      <c r="AO1241" s="1"/>
      <c r="AP1241" s="1"/>
      <c r="AQ1241" s="1"/>
      <c r="AR1241" s="1"/>
      <c r="AS1241" s="1"/>
      <c r="AT1241" s="1"/>
      <c r="AU1241" s="1"/>
    </row>
    <row r="1242" spans="1:47">
      <c r="A1242" s="1"/>
      <c r="B1242" s="1"/>
      <c r="C1242" s="1"/>
      <c r="D1242" s="1"/>
      <c r="E1242" s="1"/>
      <c r="F1242" s="1"/>
      <c r="G1242" s="1"/>
      <c r="H1242" s="1"/>
      <c r="I1242" s="1"/>
      <c r="J1242" s="1"/>
      <c r="K1242" s="1"/>
      <c r="L1242" s="1"/>
      <c r="M1242" s="1"/>
      <c r="N1242" s="1"/>
      <c r="O1242" s="1"/>
      <c r="P1242" s="1"/>
      <c r="Q1242" s="1"/>
      <c r="R1242" s="1"/>
      <c r="S1242" s="1"/>
      <c r="T1242" s="1"/>
      <c r="U1242" s="1"/>
      <c r="V1242" s="1"/>
      <c r="W1242" s="1"/>
      <c r="X1242" s="1"/>
      <c r="Y1242" s="1"/>
      <c r="Z1242" s="1"/>
      <c r="AA1242" s="1"/>
      <c r="AB1242" s="1"/>
      <c r="AC1242" s="1"/>
      <c r="AD1242" s="1"/>
      <c r="AE1242" s="1"/>
      <c r="AF1242" s="1"/>
      <c r="AG1242" s="1"/>
      <c r="AH1242" s="1"/>
      <c r="AI1242" s="1"/>
      <c r="AJ1242" s="1"/>
      <c r="AK1242" s="1"/>
      <c r="AL1242" s="1"/>
      <c r="AM1242" s="1"/>
      <c r="AN1242" s="1"/>
      <c r="AO1242" s="1"/>
      <c r="AP1242" s="1"/>
      <c r="AQ1242" s="1"/>
      <c r="AR1242" s="1"/>
      <c r="AS1242" s="1"/>
      <c r="AT1242" s="1"/>
      <c r="AU1242" s="1"/>
    </row>
    <row r="1243" spans="1:47">
      <c r="A1243" s="1"/>
      <c r="B1243" s="1"/>
      <c r="C1243" s="1"/>
      <c r="D1243" s="1"/>
      <c r="E1243" s="1"/>
      <c r="F1243" s="1"/>
      <c r="G1243" s="1"/>
      <c r="H1243" s="1"/>
      <c r="I1243" s="1"/>
      <c r="J1243" s="1"/>
      <c r="K1243" s="1"/>
      <c r="L1243" s="1"/>
      <c r="M1243" s="1"/>
      <c r="N1243" s="1"/>
      <c r="O1243" s="1"/>
      <c r="P1243" s="1"/>
      <c r="Q1243" s="1"/>
      <c r="R1243" s="1"/>
      <c r="S1243" s="1"/>
      <c r="T1243" s="1"/>
      <c r="U1243" s="1"/>
      <c r="V1243" s="1"/>
      <c r="W1243" s="1"/>
      <c r="X1243" s="1"/>
      <c r="Y1243" s="1"/>
      <c r="Z1243" s="1"/>
      <c r="AA1243" s="1"/>
      <c r="AB1243" s="1"/>
      <c r="AC1243" s="1"/>
      <c r="AD1243" s="1"/>
      <c r="AE1243" s="1"/>
      <c r="AF1243" s="1"/>
      <c r="AG1243" s="1"/>
      <c r="AH1243" s="1"/>
      <c r="AI1243" s="1"/>
      <c r="AJ1243" s="1"/>
      <c r="AK1243" s="1"/>
      <c r="AL1243" s="1"/>
      <c r="AM1243" s="1"/>
      <c r="AN1243" s="1"/>
      <c r="AO1243" s="1"/>
      <c r="AP1243" s="1"/>
      <c r="AQ1243" s="1"/>
      <c r="AR1243" s="1"/>
      <c r="AS1243" s="1"/>
      <c r="AT1243" s="1"/>
      <c r="AU1243" s="1"/>
    </row>
    <row r="1244" spans="1:47">
      <c r="A1244" s="1"/>
      <c r="B1244" s="1"/>
      <c r="C1244" s="1"/>
      <c r="D1244" s="1"/>
      <c r="E1244" s="1"/>
      <c r="F1244" s="1"/>
      <c r="G1244" s="1"/>
      <c r="H1244" s="1"/>
      <c r="I1244" s="1"/>
      <c r="J1244" s="1"/>
      <c r="K1244" s="1"/>
      <c r="L1244" s="1"/>
      <c r="M1244" s="1"/>
      <c r="N1244" s="1"/>
      <c r="O1244" s="1"/>
      <c r="P1244" s="1"/>
      <c r="Q1244" s="1"/>
      <c r="R1244" s="1"/>
      <c r="S1244" s="1"/>
      <c r="T1244" s="1"/>
      <c r="U1244" s="1"/>
      <c r="V1244" s="1"/>
      <c r="W1244" s="1"/>
      <c r="X1244" s="1"/>
      <c r="Y1244" s="1"/>
      <c r="Z1244" s="1"/>
      <c r="AA1244" s="1"/>
      <c r="AB1244" s="1"/>
      <c r="AC1244" s="1"/>
      <c r="AD1244" s="1"/>
      <c r="AE1244" s="1"/>
      <c r="AF1244" s="1"/>
      <c r="AG1244" s="1"/>
      <c r="AH1244" s="1"/>
      <c r="AI1244" s="1"/>
      <c r="AJ1244" s="1"/>
      <c r="AK1244" s="1"/>
      <c r="AL1244" s="1"/>
      <c r="AM1244" s="1"/>
      <c r="AN1244" s="1"/>
      <c r="AO1244" s="1"/>
      <c r="AP1244" s="1"/>
      <c r="AQ1244" s="1"/>
      <c r="AR1244" s="1"/>
      <c r="AS1244" s="1"/>
      <c r="AT1244" s="1"/>
      <c r="AU1244" s="1"/>
    </row>
    <row r="1245" spans="1:47">
      <c r="A1245" s="1"/>
      <c r="B1245" s="1"/>
      <c r="C1245" s="1"/>
      <c r="D1245" s="1"/>
      <c r="E1245" s="1"/>
      <c r="F1245" s="1"/>
      <c r="G1245" s="1"/>
      <c r="H1245" s="1"/>
      <c r="I1245" s="1"/>
      <c r="J1245" s="1"/>
      <c r="K1245" s="1"/>
      <c r="L1245" s="1"/>
      <c r="M1245" s="1"/>
      <c r="N1245" s="1"/>
      <c r="O1245" s="1"/>
      <c r="P1245" s="1"/>
      <c r="Q1245" s="1"/>
      <c r="R1245" s="1"/>
      <c r="S1245" s="1"/>
      <c r="T1245" s="1"/>
      <c r="U1245" s="1"/>
      <c r="V1245" s="1"/>
      <c r="W1245" s="1"/>
      <c r="X1245" s="1"/>
      <c r="Y1245" s="1"/>
      <c r="Z1245" s="1"/>
      <c r="AA1245" s="1"/>
      <c r="AB1245" s="1"/>
      <c r="AC1245" s="1"/>
      <c r="AD1245" s="1"/>
      <c r="AE1245" s="1"/>
      <c r="AF1245" s="1"/>
      <c r="AG1245" s="1"/>
      <c r="AH1245" s="1"/>
      <c r="AI1245" s="1"/>
      <c r="AJ1245" s="1"/>
      <c r="AK1245" s="1"/>
      <c r="AL1245" s="1"/>
      <c r="AM1245" s="1"/>
      <c r="AN1245" s="1"/>
      <c r="AO1245" s="1"/>
      <c r="AP1245" s="1"/>
      <c r="AQ1245" s="1"/>
      <c r="AR1245" s="1"/>
      <c r="AS1245" s="1"/>
      <c r="AT1245" s="1"/>
      <c r="AU1245" s="1"/>
    </row>
    <row r="1246" spans="1:47">
      <c r="A1246" s="1"/>
      <c r="B1246" s="1"/>
      <c r="C1246" s="1"/>
      <c r="D1246" s="1"/>
      <c r="E1246" s="1"/>
      <c r="F1246" s="1"/>
      <c r="G1246" s="1"/>
      <c r="H1246" s="1"/>
      <c r="I1246" s="1"/>
      <c r="J1246" s="1"/>
      <c r="K1246" s="1"/>
      <c r="L1246" s="1"/>
      <c r="M1246" s="1"/>
      <c r="N1246" s="1"/>
      <c r="O1246" s="1"/>
      <c r="P1246" s="1"/>
      <c r="Q1246" s="1"/>
      <c r="R1246" s="1"/>
      <c r="S1246" s="1"/>
      <c r="T1246" s="1"/>
      <c r="U1246" s="1"/>
      <c r="V1246" s="1"/>
      <c r="W1246" s="1"/>
      <c r="X1246" s="1"/>
      <c r="Y1246" s="1"/>
      <c r="Z1246" s="1"/>
      <c r="AA1246" s="1"/>
      <c r="AB1246" s="1"/>
      <c r="AC1246" s="1"/>
      <c r="AD1246" s="1"/>
      <c r="AE1246" s="1"/>
      <c r="AF1246" s="1"/>
      <c r="AG1246" s="1"/>
      <c r="AH1246" s="1"/>
      <c r="AI1246" s="1"/>
      <c r="AJ1246" s="1"/>
      <c r="AK1246" s="1"/>
      <c r="AL1246" s="1"/>
      <c r="AM1246" s="1"/>
      <c r="AN1246" s="1"/>
      <c r="AO1246" s="1"/>
      <c r="AP1246" s="1"/>
      <c r="AQ1246" s="1"/>
      <c r="AR1246" s="1"/>
      <c r="AS1246" s="1"/>
      <c r="AT1246" s="1"/>
      <c r="AU1246" s="1"/>
    </row>
    <row r="1247" spans="1:47">
      <c r="A1247" s="1"/>
      <c r="B1247" s="1"/>
      <c r="C1247" s="1"/>
      <c r="D1247" s="1"/>
      <c r="E1247" s="1"/>
      <c r="F1247" s="1"/>
      <c r="G1247" s="1"/>
      <c r="H1247" s="1"/>
      <c r="I1247" s="1"/>
      <c r="J1247" s="1"/>
      <c r="K1247" s="1"/>
      <c r="L1247" s="1"/>
      <c r="M1247" s="1"/>
      <c r="N1247" s="1"/>
      <c r="O1247" s="1"/>
      <c r="P1247" s="1"/>
      <c r="Q1247" s="1"/>
      <c r="R1247" s="1"/>
      <c r="S1247" s="1"/>
      <c r="T1247" s="1"/>
      <c r="U1247" s="1"/>
      <c r="V1247" s="1"/>
      <c r="W1247" s="1"/>
      <c r="X1247" s="1"/>
      <c r="Y1247" s="1"/>
      <c r="Z1247" s="1"/>
      <c r="AA1247" s="1"/>
      <c r="AB1247" s="1"/>
      <c r="AC1247" s="1"/>
      <c r="AD1247" s="1"/>
      <c r="AE1247" s="1"/>
      <c r="AF1247" s="1"/>
      <c r="AG1247" s="1"/>
      <c r="AH1247" s="1"/>
      <c r="AI1247" s="1"/>
      <c r="AJ1247" s="1"/>
      <c r="AK1247" s="1"/>
      <c r="AL1247" s="1"/>
      <c r="AM1247" s="1"/>
      <c r="AN1247" s="1"/>
      <c r="AO1247" s="1"/>
      <c r="AP1247" s="1"/>
      <c r="AQ1247" s="1"/>
      <c r="AR1247" s="1"/>
      <c r="AS1247" s="1"/>
      <c r="AT1247" s="1"/>
      <c r="AU1247" s="1"/>
    </row>
    <row r="1248" spans="1:47">
      <c r="A1248" s="1"/>
      <c r="B1248" s="1"/>
      <c r="C1248" s="1"/>
      <c r="D1248" s="1"/>
      <c r="E1248" s="1"/>
      <c r="F1248" s="1"/>
      <c r="G1248" s="1"/>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c r="AP1248" s="1"/>
      <c r="AQ1248" s="1"/>
      <c r="AR1248" s="1"/>
      <c r="AS1248" s="1"/>
      <c r="AT1248" s="1"/>
      <c r="AU1248" s="1"/>
    </row>
    <row r="1249" spans="1:47">
      <c r="A1249" s="1"/>
      <c r="B1249" s="1"/>
      <c r="C1249" s="1"/>
      <c r="D1249" s="1"/>
      <c r="E1249" s="1"/>
      <c r="F1249" s="1"/>
      <c r="G1249" s="1"/>
      <c r="H1249" s="1"/>
      <c r="I1249" s="1"/>
      <c r="J1249" s="1"/>
      <c r="K1249" s="1"/>
      <c r="L1249" s="1"/>
      <c r="M1249" s="1"/>
      <c r="N1249" s="1"/>
      <c r="O1249" s="1"/>
      <c r="P1249" s="1"/>
      <c r="Q1249" s="1"/>
      <c r="R1249" s="1"/>
      <c r="S1249" s="1"/>
      <c r="T1249" s="1"/>
      <c r="U1249" s="1"/>
      <c r="V1249" s="1"/>
      <c r="W1249" s="1"/>
      <c r="X1249" s="1"/>
      <c r="Y1249" s="1"/>
      <c r="Z1249" s="1"/>
      <c r="AA1249" s="1"/>
      <c r="AB1249" s="1"/>
      <c r="AC1249" s="1"/>
      <c r="AD1249" s="1"/>
      <c r="AE1249" s="1"/>
      <c r="AF1249" s="1"/>
      <c r="AG1249" s="1"/>
      <c r="AH1249" s="1"/>
      <c r="AI1249" s="1"/>
      <c r="AJ1249" s="1"/>
      <c r="AK1249" s="1"/>
      <c r="AL1249" s="1"/>
      <c r="AM1249" s="1"/>
      <c r="AN1249" s="1"/>
      <c r="AO1249" s="1"/>
      <c r="AP1249" s="1"/>
      <c r="AQ1249" s="1"/>
      <c r="AR1249" s="1"/>
      <c r="AS1249" s="1"/>
      <c r="AT1249" s="1"/>
      <c r="AU1249" s="1"/>
    </row>
    <row r="1250" spans="1:47">
      <c r="A1250" s="1"/>
      <c r="B1250" s="1"/>
      <c r="C1250" s="1"/>
      <c r="D1250" s="1"/>
      <c r="E1250" s="1"/>
      <c r="F1250" s="1"/>
      <c r="G1250" s="1"/>
      <c r="H1250" s="1"/>
      <c r="I1250" s="1"/>
      <c r="J1250" s="1"/>
      <c r="K1250" s="1"/>
      <c r="L1250" s="1"/>
      <c r="M1250" s="1"/>
      <c r="N1250" s="1"/>
      <c r="O1250" s="1"/>
      <c r="P1250" s="1"/>
      <c r="Q1250" s="1"/>
      <c r="R1250" s="1"/>
      <c r="S1250" s="1"/>
      <c r="T1250" s="1"/>
      <c r="U1250" s="1"/>
      <c r="V1250" s="1"/>
      <c r="W1250" s="1"/>
      <c r="X1250" s="1"/>
      <c r="Y1250" s="1"/>
      <c r="Z1250" s="1"/>
      <c r="AA1250" s="1"/>
      <c r="AB1250" s="1"/>
      <c r="AC1250" s="1"/>
      <c r="AD1250" s="1"/>
      <c r="AE1250" s="1"/>
      <c r="AF1250" s="1"/>
      <c r="AG1250" s="1"/>
      <c r="AH1250" s="1"/>
      <c r="AI1250" s="1"/>
      <c r="AJ1250" s="1"/>
      <c r="AK1250" s="1"/>
      <c r="AL1250" s="1"/>
      <c r="AM1250" s="1"/>
      <c r="AN1250" s="1"/>
      <c r="AO1250" s="1"/>
      <c r="AP1250" s="1"/>
      <c r="AQ1250" s="1"/>
      <c r="AR1250" s="1"/>
      <c r="AS1250" s="1"/>
      <c r="AT1250" s="1"/>
      <c r="AU1250" s="1"/>
    </row>
    <row r="1251" spans="1:47">
      <c r="A1251" s="1"/>
      <c r="B1251" s="1"/>
      <c r="C1251" s="1"/>
      <c r="D1251" s="1"/>
      <c r="E1251" s="1"/>
      <c r="F1251" s="1"/>
      <c r="G1251" s="1"/>
      <c r="H1251" s="1"/>
      <c r="I1251" s="1"/>
      <c r="J1251" s="1"/>
      <c r="K1251" s="1"/>
      <c r="L1251" s="1"/>
      <c r="M1251" s="1"/>
      <c r="N1251" s="1"/>
      <c r="O1251" s="1"/>
      <c r="P1251" s="1"/>
      <c r="Q1251" s="1"/>
      <c r="R1251" s="1"/>
      <c r="S1251" s="1"/>
      <c r="T1251" s="1"/>
      <c r="U1251" s="1"/>
      <c r="V1251" s="1"/>
      <c r="W1251" s="1"/>
      <c r="X1251" s="1"/>
      <c r="Y1251" s="1"/>
      <c r="Z1251" s="1"/>
      <c r="AA1251" s="1"/>
      <c r="AB1251" s="1"/>
      <c r="AC1251" s="1"/>
      <c r="AD1251" s="1"/>
      <c r="AE1251" s="1"/>
      <c r="AF1251" s="1"/>
      <c r="AG1251" s="1"/>
      <c r="AH1251" s="1"/>
      <c r="AI1251" s="1"/>
      <c r="AJ1251" s="1"/>
      <c r="AK1251" s="1"/>
      <c r="AL1251" s="1"/>
      <c r="AM1251" s="1"/>
      <c r="AN1251" s="1"/>
      <c r="AO1251" s="1"/>
      <c r="AP1251" s="1"/>
      <c r="AQ1251" s="1"/>
      <c r="AR1251" s="1"/>
      <c r="AS1251" s="1"/>
      <c r="AT1251" s="1"/>
      <c r="AU1251" s="1"/>
    </row>
    <row r="1252" spans="1:47">
      <c r="A1252" s="1"/>
      <c r="B1252" s="1"/>
      <c r="C1252" s="1"/>
      <c r="D1252" s="1"/>
      <c r="E1252" s="1"/>
      <c r="F1252" s="1"/>
      <c r="G1252" s="1"/>
      <c r="H1252" s="1"/>
      <c r="I1252" s="1"/>
      <c r="J1252" s="1"/>
      <c r="K1252" s="1"/>
      <c r="L1252" s="1"/>
      <c r="M1252" s="1"/>
      <c r="N1252" s="1"/>
      <c r="O1252" s="1"/>
      <c r="P1252" s="1"/>
      <c r="Q1252" s="1"/>
      <c r="R1252" s="1"/>
      <c r="S1252" s="1"/>
      <c r="T1252" s="1"/>
      <c r="U1252" s="1"/>
      <c r="V1252" s="1"/>
      <c r="W1252" s="1"/>
      <c r="X1252" s="1"/>
      <c r="Y1252" s="1"/>
      <c r="Z1252" s="1"/>
      <c r="AA1252" s="1"/>
      <c r="AB1252" s="1"/>
      <c r="AC1252" s="1"/>
      <c r="AD1252" s="1"/>
      <c r="AE1252" s="1"/>
      <c r="AF1252" s="1"/>
      <c r="AG1252" s="1"/>
      <c r="AH1252" s="1"/>
      <c r="AI1252" s="1"/>
      <c r="AJ1252" s="1"/>
      <c r="AK1252" s="1"/>
      <c r="AL1252" s="1"/>
      <c r="AM1252" s="1"/>
      <c r="AN1252" s="1"/>
      <c r="AO1252" s="1"/>
      <c r="AP1252" s="1"/>
      <c r="AQ1252" s="1"/>
      <c r="AR1252" s="1"/>
      <c r="AS1252" s="1"/>
      <c r="AT1252" s="1"/>
      <c r="AU1252" s="1"/>
    </row>
    <row r="1253" spans="1:47">
      <c r="A1253" s="1"/>
      <c r="B1253" s="1"/>
      <c r="C1253" s="1"/>
      <c r="D1253" s="1"/>
      <c r="E1253" s="1"/>
      <c r="F1253" s="1"/>
      <c r="G1253" s="1"/>
      <c r="H1253" s="1"/>
      <c r="I1253" s="1"/>
      <c r="J1253" s="1"/>
      <c r="K1253" s="1"/>
      <c r="L1253" s="1"/>
      <c r="M1253" s="1"/>
      <c r="N1253" s="1"/>
      <c r="O1253" s="1"/>
      <c r="P1253" s="1"/>
      <c r="Q1253" s="1"/>
      <c r="R1253" s="1"/>
      <c r="S1253" s="1"/>
      <c r="T1253" s="1"/>
      <c r="U1253" s="1"/>
      <c r="V1253" s="1"/>
      <c r="W1253" s="1"/>
      <c r="X1253" s="1"/>
      <c r="Y1253" s="1"/>
      <c r="Z1253" s="1"/>
      <c r="AA1253" s="1"/>
      <c r="AB1253" s="1"/>
      <c r="AC1253" s="1"/>
      <c r="AD1253" s="1"/>
      <c r="AE1253" s="1"/>
      <c r="AF1253" s="1"/>
      <c r="AG1253" s="1"/>
      <c r="AH1253" s="1"/>
      <c r="AI1253" s="1"/>
      <c r="AJ1253" s="1"/>
      <c r="AK1253" s="1"/>
      <c r="AL1253" s="1"/>
      <c r="AM1253" s="1"/>
      <c r="AN1253" s="1"/>
      <c r="AO1253" s="1"/>
      <c r="AP1253" s="1"/>
      <c r="AQ1253" s="1"/>
      <c r="AR1253" s="1"/>
      <c r="AS1253" s="1"/>
      <c r="AT1253" s="1"/>
      <c r="AU1253" s="1"/>
    </row>
    <row r="1254" spans="1:47">
      <c r="A1254" s="1"/>
      <c r="B1254" s="1"/>
      <c r="C1254" s="1"/>
      <c r="D1254" s="1"/>
      <c r="E1254" s="1"/>
      <c r="F1254" s="1"/>
      <c r="G1254" s="1"/>
      <c r="H1254" s="1"/>
      <c r="I1254" s="1"/>
      <c r="J1254" s="1"/>
      <c r="K1254" s="1"/>
      <c r="L1254" s="1"/>
      <c r="M1254" s="1"/>
      <c r="N1254" s="1"/>
      <c r="O1254" s="1"/>
      <c r="P1254" s="1"/>
      <c r="Q1254" s="1"/>
      <c r="R1254" s="1"/>
      <c r="S1254" s="1"/>
      <c r="T1254" s="1"/>
      <c r="U1254" s="1"/>
      <c r="V1254" s="1"/>
      <c r="W1254" s="1"/>
      <c r="X1254" s="1"/>
      <c r="Y1254" s="1"/>
      <c r="Z1254" s="1"/>
      <c r="AA1254" s="1"/>
      <c r="AB1254" s="1"/>
      <c r="AC1254" s="1"/>
      <c r="AD1254" s="1"/>
      <c r="AE1254" s="1"/>
      <c r="AF1254" s="1"/>
      <c r="AG1254" s="1"/>
      <c r="AH1254" s="1"/>
      <c r="AI1254" s="1"/>
      <c r="AJ1254" s="1"/>
      <c r="AK1254" s="1"/>
      <c r="AL1254" s="1"/>
      <c r="AM1254" s="1"/>
      <c r="AN1254" s="1"/>
      <c r="AO1254" s="1"/>
      <c r="AP1254" s="1"/>
      <c r="AQ1254" s="1"/>
      <c r="AR1254" s="1"/>
      <c r="AS1254" s="1"/>
      <c r="AT1254" s="1"/>
      <c r="AU1254" s="1"/>
    </row>
    <row r="1255" spans="1:47">
      <c r="A1255" s="1"/>
      <c r="B1255" s="1"/>
      <c r="C1255" s="1"/>
      <c r="D1255" s="1"/>
      <c r="E1255" s="1"/>
      <c r="F1255" s="1"/>
      <c r="G1255" s="1"/>
      <c r="H1255" s="1"/>
      <c r="I1255" s="1"/>
      <c r="J1255" s="1"/>
      <c r="K1255" s="1"/>
      <c r="L1255" s="1"/>
      <c r="M1255" s="1"/>
      <c r="N1255" s="1"/>
      <c r="O1255" s="1"/>
      <c r="P1255" s="1"/>
      <c r="Q1255" s="1"/>
      <c r="R1255" s="1"/>
      <c r="S1255" s="1"/>
      <c r="T1255" s="1"/>
      <c r="U1255" s="1"/>
      <c r="V1255" s="1"/>
      <c r="W1255" s="1"/>
      <c r="X1255" s="1"/>
      <c r="Y1255" s="1"/>
      <c r="Z1255" s="1"/>
      <c r="AA1255" s="1"/>
      <c r="AB1255" s="1"/>
      <c r="AC1255" s="1"/>
      <c r="AD1255" s="1"/>
      <c r="AE1255" s="1"/>
      <c r="AF1255" s="1"/>
      <c r="AG1255" s="1"/>
      <c r="AH1255" s="1"/>
      <c r="AI1255" s="1"/>
      <c r="AJ1255" s="1"/>
      <c r="AK1255" s="1"/>
      <c r="AL1255" s="1"/>
      <c r="AM1255" s="1"/>
      <c r="AN1255" s="1"/>
      <c r="AO1255" s="1"/>
      <c r="AP1255" s="1"/>
      <c r="AQ1255" s="1"/>
      <c r="AR1255" s="1"/>
      <c r="AS1255" s="1"/>
      <c r="AT1255" s="1"/>
      <c r="AU1255" s="1"/>
    </row>
    <row r="1256" spans="1:47">
      <c r="A1256" s="1"/>
      <c r="B1256" s="1"/>
      <c r="C1256" s="1"/>
      <c r="D1256" s="1"/>
      <c r="E1256" s="1"/>
      <c r="F1256" s="1"/>
      <c r="G1256" s="1"/>
      <c r="H1256" s="1"/>
      <c r="I1256" s="1"/>
      <c r="J1256" s="1"/>
      <c r="K1256" s="1"/>
      <c r="L1256" s="1"/>
      <c r="M1256" s="1"/>
      <c r="N1256" s="1"/>
      <c r="O1256" s="1"/>
      <c r="P1256" s="1"/>
      <c r="Q1256" s="1"/>
      <c r="R1256" s="1"/>
      <c r="S1256" s="1"/>
      <c r="T1256" s="1"/>
      <c r="U1256" s="1"/>
      <c r="V1256" s="1"/>
      <c r="W1256" s="1"/>
      <c r="X1256" s="1"/>
      <c r="Y1256" s="1"/>
      <c r="Z1256" s="1"/>
      <c r="AA1256" s="1"/>
      <c r="AB1256" s="1"/>
      <c r="AC1256" s="1"/>
      <c r="AD1256" s="1"/>
      <c r="AE1256" s="1"/>
      <c r="AF1256" s="1"/>
      <c r="AG1256" s="1"/>
      <c r="AH1256" s="1"/>
      <c r="AI1256" s="1"/>
      <c r="AJ1256" s="1"/>
      <c r="AK1256" s="1"/>
      <c r="AL1256" s="1"/>
      <c r="AM1256" s="1"/>
      <c r="AN1256" s="1"/>
      <c r="AO1256" s="1"/>
      <c r="AP1256" s="1"/>
      <c r="AQ1256" s="1"/>
      <c r="AR1256" s="1"/>
      <c r="AS1256" s="1"/>
      <c r="AT1256" s="1"/>
      <c r="AU1256" s="1"/>
    </row>
    <row r="1257" spans="1:47">
      <c r="A1257" s="1"/>
      <c r="B1257" s="1"/>
      <c r="C1257" s="1"/>
      <c r="D1257" s="1"/>
      <c r="E1257" s="1"/>
      <c r="F1257" s="1"/>
      <c r="G1257" s="1"/>
      <c r="H1257" s="1"/>
      <c r="I1257" s="1"/>
      <c r="J1257" s="1"/>
      <c r="K1257" s="1"/>
      <c r="L1257" s="1"/>
      <c r="M1257" s="1"/>
      <c r="N1257" s="1"/>
      <c r="O1257" s="1"/>
      <c r="P1257" s="1"/>
      <c r="Q1257" s="1"/>
      <c r="R1257" s="1"/>
      <c r="S1257" s="1"/>
      <c r="T1257" s="1"/>
      <c r="U1257" s="1"/>
      <c r="V1257" s="1"/>
      <c r="W1257" s="1"/>
      <c r="X1257" s="1"/>
      <c r="Y1257" s="1"/>
      <c r="Z1257" s="1"/>
      <c r="AA1257" s="1"/>
      <c r="AB1257" s="1"/>
      <c r="AC1257" s="1"/>
      <c r="AD1257" s="1"/>
      <c r="AE1257" s="1"/>
      <c r="AF1257" s="1"/>
      <c r="AG1257" s="1"/>
      <c r="AH1257" s="1"/>
      <c r="AI1257" s="1"/>
      <c r="AJ1257" s="1"/>
      <c r="AK1257" s="1"/>
      <c r="AL1257" s="1"/>
      <c r="AM1257" s="1"/>
      <c r="AN1257" s="1"/>
      <c r="AO1257" s="1"/>
      <c r="AP1257" s="1"/>
      <c r="AQ1257" s="1"/>
      <c r="AR1257" s="1"/>
      <c r="AS1257" s="1"/>
      <c r="AT1257" s="1"/>
      <c r="AU1257" s="1"/>
    </row>
    <row r="1258" spans="1:47">
      <c r="A1258" s="1"/>
      <c r="B1258" s="1"/>
      <c r="C1258" s="1"/>
      <c r="D1258" s="1"/>
      <c r="E1258" s="1"/>
      <c r="F1258" s="1"/>
      <c r="G1258" s="1"/>
      <c r="H1258" s="1"/>
      <c r="I1258" s="1"/>
      <c r="J1258" s="1"/>
      <c r="K1258" s="1"/>
      <c r="L1258" s="1"/>
      <c r="M1258" s="1"/>
      <c r="N1258" s="1"/>
      <c r="O1258" s="1"/>
      <c r="P1258" s="1"/>
      <c r="Q1258" s="1"/>
      <c r="R1258" s="1"/>
      <c r="S1258" s="1"/>
      <c r="T1258" s="1"/>
      <c r="U1258" s="1"/>
      <c r="V1258" s="1"/>
      <c r="W1258" s="1"/>
      <c r="X1258" s="1"/>
      <c r="Y1258" s="1"/>
      <c r="Z1258" s="1"/>
      <c r="AA1258" s="1"/>
      <c r="AB1258" s="1"/>
      <c r="AC1258" s="1"/>
      <c r="AD1258" s="1"/>
      <c r="AE1258" s="1"/>
      <c r="AF1258" s="1"/>
      <c r="AG1258" s="1"/>
      <c r="AH1258" s="1"/>
      <c r="AI1258" s="1"/>
      <c r="AJ1258" s="1"/>
      <c r="AK1258" s="1"/>
      <c r="AL1258" s="1"/>
      <c r="AM1258" s="1"/>
      <c r="AN1258" s="1"/>
      <c r="AO1258" s="1"/>
      <c r="AP1258" s="1"/>
      <c r="AQ1258" s="1"/>
      <c r="AR1258" s="1"/>
      <c r="AS1258" s="1"/>
      <c r="AT1258" s="1"/>
      <c r="AU1258" s="1"/>
    </row>
    <row r="1259" spans="1:47">
      <c r="A1259" s="1"/>
      <c r="B1259" s="1"/>
      <c r="C1259" s="1"/>
      <c r="D1259" s="1"/>
      <c r="E1259" s="1"/>
      <c r="F1259" s="1"/>
      <c r="G1259" s="1"/>
      <c r="H1259" s="1"/>
      <c r="I1259" s="1"/>
      <c r="J1259" s="1"/>
      <c r="K1259" s="1"/>
      <c r="L1259" s="1"/>
      <c r="M1259" s="1"/>
      <c r="N1259" s="1"/>
      <c r="O1259" s="1"/>
      <c r="P1259" s="1"/>
      <c r="Q1259" s="1"/>
      <c r="R1259" s="1"/>
      <c r="S1259" s="1"/>
      <c r="T1259" s="1"/>
      <c r="U1259" s="1"/>
      <c r="V1259" s="1"/>
      <c r="W1259" s="1"/>
      <c r="X1259" s="1"/>
      <c r="Y1259" s="1"/>
      <c r="Z1259" s="1"/>
      <c r="AA1259" s="1"/>
      <c r="AB1259" s="1"/>
      <c r="AC1259" s="1"/>
      <c r="AD1259" s="1"/>
      <c r="AE1259" s="1"/>
      <c r="AF1259" s="1"/>
      <c r="AG1259" s="1"/>
      <c r="AH1259" s="1"/>
      <c r="AI1259" s="1"/>
      <c r="AJ1259" s="1"/>
      <c r="AK1259" s="1"/>
      <c r="AL1259" s="1"/>
      <c r="AM1259" s="1"/>
      <c r="AN1259" s="1"/>
      <c r="AO1259" s="1"/>
      <c r="AP1259" s="1"/>
      <c r="AQ1259" s="1"/>
      <c r="AR1259" s="1"/>
      <c r="AS1259" s="1"/>
      <c r="AT1259" s="1"/>
      <c r="AU1259" s="1"/>
    </row>
    <row r="1260" spans="1:47">
      <c r="A1260" s="1"/>
      <c r="B1260" s="1"/>
      <c r="C1260" s="1"/>
      <c r="D1260" s="1"/>
      <c r="E1260" s="1"/>
      <c r="F1260" s="1"/>
      <c r="G1260" s="1"/>
      <c r="H1260" s="1"/>
      <c r="I1260" s="1"/>
      <c r="J1260" s="1"/>
      <c r="K1260" s="1"/>
      <c r="L1260" s="1"/>
      <c r="M1260" s="1"/>
      <c r="N1260" s="1"/>
      <c r="O1260" s="1"/>
      <c r="P1260" s="1"/>
      <c r="Q1260" s="1"/>
      <c r="R1260" s="1"/>
      <c r="S1260" s="1"/>
      <c r="T1260" s="1"/>
      <c r="U1260" s="1"/>
      <c r="V1260" s="1"/>
      <c r="W1260" s="1"/>
      <c r="X1260" s="1"/>
      <c r="Y1260" s="1"/>
      <c r="Z1260" s="1"/>
      <c r="AA1260" s="1"/>
      <c r="AB1260" s="1"/>
      <c r="AC1260" s="1"/>
      <c r="AD1260" s="1"/>
      <c r="AE1260" s="1"/>
      <c r="AF1260" s="1"/>
      <c r="AG1260" s="1"/>
      <c r="AH1260" s="1"/>
      <c r="AI1260" s="1"/>
      <c r="AJ1260" s="1"/>
      <c r="AK1260" s="1"/>
      <c r="AL1260" s="1"/>
      <c r="AM1260" s="1"/>
      <c r="AN1260" s="1"/>
      <c r="AO1260" s="1"/>
      <c r="AP1260" s="1"/>
      <c r="AQ1260" s="1"/>
      <c r="AR1260" s="1"/>
      <c r="AS1260" s="1"/>
      <c r="AT1260" s="1"/>
      <c r="AU1260" s="1"/>
    </row>
    <row r="1261" spans="1:47">
      <c r="A1261" s="1"/>
      <c r="B1261" s="1"/>
      <c r="C1261" s="1"/>
      <c r="D1261" s="1"/>
      <c r="E1261" s="1"/>
      <c r="F1261" s="1"/>
      <c r="G1261" s="1"/>
      <c r="H1261" s="1"/>
      <c r="I1261" s="1"/>
      <c r="J1261" s="1"/>
      <c r="K1261" s="1"/>
      <c r="L1261" s="1"/>
      <c r="M1261" s="1"/>
      <c r="N1261" s="1"/>
      <c r="O1261" s="1"/>
      <c r="P1261" s="1"/>
      <c r="Q1261" s="1"/>
      <c r="R1261" s="1"/>
      <c r="S1261" s="1"/>
      <c r="T1261" s="1"/>
      <c r="U1261" s="1"/>
      <c r="V1261" s="1"/>
      <c r="W1261" s="1"/>
      <c r="X1261" s="1"/>
      <c r="Y1261" s="1"/>
      <c r="Z1261" s="1"/>
      <c r="AA1261" s="1"/>
      <c r="AB1261" s="1"/>
      <c r="AC1261" s="1"/>
      <c r="AD1261" s="1"/>
      <c r="AE1261" s="1"/>
      <c r="AF1261" s="1"/>
      <c r="AG1261" s="1"/>
      <c r="AH1261" s="1"/>
      <c r="AI1261" s="1"/>
      <c r="AJ1261" s="1"/>
      <c r="AK1261" s="1"/>
      <c r="AL1261" s="1"/>
      <c r="AM1261" s="1"/>
      <c r="AN1261" s="1"/>
      <c r="AO1261" s="1"/>
      <c r="AP1261" s="1"/>
      <c r="AQ1261" s="1"/>
      <c r="AR1261" s="1"/>
      <c r="AS1261" s="1"/>
      <c r="AT1261" s="1"/>
      <c r="AU1261" s="1"/>
    </row>
    <row r="1262" spans="1:47">
      <c r="A1262" s="1"/>
      <c r="B1262" s="1"/>
      <c r="C1262" s="1"/>
      <c r="D1262" s="1"/>
      <c r="E1262" s="1"/>
      <c r="F1262" s="1"/>
      <c r="G1262" s="1"/>
      <c r="H1262" s="1"/>
      <c r="I1262" s="1"/>
      <c r="J1262" s="1"/>
      <c r="K1262" s="1"/>
      <c r="L1262" s="1"/>
      <c r="M1262" s="1"/>
      <c r="N1262" s="1"/>
      <c r="O1262" s="1"/>
      <c r="P1262" s="1"/>
      <c r="Q1262" s="1"/>
      <c r="R1262" s="1"/>
      <c r="S1262" s="1"/>
      <c r="T1262" s="1"/>
      <c r="U1262" s="1"/>
      <c r="V1262" s="1"/>
      <c r="W1262" s="1"/>
      <c r="X1262" s="1"/>
      <c r="Y1262" s="1"/>
      <c r="Z1262" s="1"/>
      <c r="AA1262" s="1"/>
      <c r="AB1262" s="1"/>
      <c r="AC1262" s="1"/>
      <c r="AD1262" s="1"/>
      <c r="AE1262" s="1"/>
      <c r="AF1262" s="1"/>
      <c r="AG1262" s="1"/>
      <c r="AH1262" s="1"/>
      <c r="AI1262" s="1"/>
      <c r="AJ1262" s="1"/>
      <c r="AK1262" s="1"/>
      <c r="AL1262" s="1"/>
      <c r="AM1262" s="1"/>
      <c r="AN1262" s="1"/>
      <c r="AO1262" s="1"/>
      <c r="AP1262" s="1"/>
      <c r="AQ1262" s="1"/>
      <c r="AR1262" s="1"/>
      <c r="AS1262" s="1"/>
      <c r="AT1262" s="1"/>
      <c r="AU1262" s="1"/>
    </row>
    <row r="1263" spans="1:47">
      <c r="A1263" s="1"/>
      <c r="B1263" s="1"/>
      <c r="C1263" s="1"/>
      <c r="D1263" s="1"/>
      <c r="E1263" s="1"/>
      <c r="F1263" s="1"/>
      <c r="G1263" s="1"/>
      <c r="H1263" s="1"/>
      <c r="I1263" s="1"/>
      <c r="J1263" s="1"/>
      <c r="K1263" s="1"/>
      <c r="L1263" s="1"/>
      <c r="M1263" s="1"/>
      <c r="N1263" s="1"/>
      <c r="O1263" s="1"/>
      <c r="P1263" s="1"/>
      <c r="Q1263" s="1"/>
      <c r="R1263" s="1"/>
      <c r="S1263" s="1"/>
      <c r="T1263" s="1"/>
      <c r="U1263" s="1"/>
      <c r="V1263" s="1"/>
      <c r="W1263" s="1"/>
      <c r="X1263" s="1"/>
      <c r="Y1263" s="1"/>
      <c r="Z1263" s="1"/>
      <c r="AA1263" s="1"/>
      <c r="AB1263" s="1"/>
      <c r="AC1263" s="1"/>
      <c r="AD1263" s="1"/>
      <c r="AE1263" s="1"/>
      <c r="AF1263" s="1"/>
      <c r="AG1263" s="1"/>
      <c r="AH1263" s="1"/>
      <c r="AI1263" s="1"/>
      <c r="AJ1263" s="1"/>
      <c r="AK1263" s="1"/>
      <c r="AL1263" s="1"/>
      <c r="AM1263" s="1"/>
      <c r="AN1263" s="1"/>
      <c r="AO1263" s="1"/>
      <c r="AP1263" s="1"/>
      <c r="AQ1263" s="1"/>
      <c r="AR1263" s="1"/>
      <c r="AS1263" s="1"/>
      <c r="AT1263" s="1"/>
      <c r="AU1263" s="1"/>
    </row>
    <row r="1264" spans="1:47">
      <c r="A1264" s="1"/>
      <c r="B1264" s="1"/>
      <c r="C1264" s="1"/>
      <c r="D1264" s="1"/>
      <c r="E1264" s="1"/>
      <c r="F1264" s="1"/>
      <c r="G1264" s="1"/>
      <c r="H1264" s="1"/>
      <c r="I1264" s="1"/>
      <c r="J1264" s="1"/>
      <c r="K1264" s="1"/>
      <c r="L1264" s="1"/>
      <c r="M1264" s="1"/>
      <c r="N1264" s="1"/>
      <c r="O1264" s="1"/>
      <c r="P1264" s="1"/>
      <c r="Q1264" s="1"/>
      <c r="R1264" s="1"/>
      <c r="S1264" s="1"/>
      <c r="T1264" s="1"/>
      <c r="U1264" s="1"/>
      <c r="V1264" s="1"/>
      <c r="W1264" s="1"/>
      <c r="X1264" s="1"/>
      <c r="Y1264" s="1"/>
      <c r="Z1264" s="1"/>
      <c r="AA1264" s="1"/>
      <c r="AB1264" s="1"/>
      <c r="AC1264" s="1"/>
      <c r="AD1264" s="1"/>
      <c r="AE1264" s="1"/>
      <c r="AF1264" s="1"/>
      <c r="AG1264" s="1"/>
      <c r="AH1264" s="1"/>
      <c r="AI1264" s="1"/>
      <c r="AJ1264" s="1"/>
      <c r="AK1264" s="1"/>
      <c r="AL1264" s="1"/>
      <c r="AM1264" s="1"/>
      <c r="AN1264" s="1"/>
      <c r="AO1264" s="1"/>
      <c r="AP1264" s="1"/>
      <c r="AQ1264" s="1"/>
      <c r="AR1264" s="1"/>
      <c r="AS1264" s="1"/>
      <c r="AT1264" s="1"/>
      <c r="AU1264" s="1"/>
    </row>
    <row r="1265" spans="1:47">
      <c r="A1265" s="1"/>
      <c r="B1265" s="1"/>
      <c r="C1265" s="1"/>
      <c r="D1265" s="1"/>
      <c r="E1265" s="1"/>
      <c r="F1265" s="1"/>
      <c r="G1265" s="1"/>
      <c r="H1265" s="1"/>
      <c r="I1265" s="1"/>
      <c r="J1265" s="1"/>
      <c r="K1265" s="1"/>
      <c r="L1265" s="1"/>
      <c r="M1265" s="1"/>
      <c r="N1265" s="1"/>
      <c r="O1265" s="1"/>
      <c r="P1265" s="1"/>
      <c r="Q1265" s="1"/>
      <c r="R1265" s="1"/>
      <c r="S1265" s="1"/>
      <c r="T1265" s="1"/>
      <c r="U1265" s="1"/>
      <c r="V1265" s="1"/>
      <c r="W1265" s="1"/>
      <c r="X1265" s="1"/>
      <c r="Y1265" s="1"/>
      <c r="Z1265" s="1"/>
      <c r="AA1265" s="1"/>
      <c r="AB1265" s="1"/>
      <c r="AC1265" s="1"/>
      <c r="AD1265" s="1"/>
      <c r="AE1265" s="1"/>
      <c r="AF1265" s="1"/>
      <c r="AG1265" s="1"/>
      <c r="AH1265" s="1"/>
      <c r="AI1265" s="1"/>
      <c r="AJ1265" s="1"/>
      <c r="AK1265" s="1"/>
      <c r="AL1265" s="1"/>
      <c r="AM1265" s="1"/>
      <c r="AN1265" s="1"/>
      <c r="AO1265" s="1"/>
      <c r="AP1265" s="1"/>
      <c r="AQ1265" s="1"/>
      <c r="AR1265" s="1"/>
      <c r="AS1265" s="1"/>
      <c r="AT1265" s="1"/>
      <c r="AU1265" s="1"/>
    </row>
    <row r="1266" spans="1:47">
      <c r="A1266" s="1"/>
      <c r="B1266" s="1"/>
      <c r="C1266" s="1"/>
      <c r="D1266" s="1"/>
      <c r="E1266" s="1"/>
      <c r="F1266" s="1"/>
      <c r="G1266" s="1"/>
      <c r="H1266" s="1"/>
      <c r="I1266" s="1"/>
      <c r="J1266" s="1"/>
      <c r="K1266" s="1"/>
      <c r="L1266" s="1"/>
      <c r="M1266" s="1"/>
      <c r="N1266" s="1"/>
      <c r="O1266" s="1"/>
      <c r="P1266" s="1"/>
      <c r="Q1266" s="1"/>
      <c r="R1266" s="1"/>
      <c r="S1266" s="1"/>
      <c r="T1266" s="1"/>
      <c r="U1266" s="1"/>
      <c r="V1266" s="1"/>
      <c r="W1266" s="1"/>
      <c r="X1266" s="1"/>
      <c r="Y1266" s="1"/>
      <c r="Z1266" s="1"/>
      <c r="AA1266" s="1"/>
      <c r="AB1266" s="1"/>
      <c r="AC1266" s="1"/>
      <c r="AD1266" s="1"/>
      <c r="AE1266" s="1"/>
      <c r="AF1266" s="1"/>
      <c r="AG1266" s="1"/>
      <c r="AH1266" s="1"/>
      <c r="AI1266" s="1"/>
      <c r="AJ1266" s="1"/>
      <c r="AK1266" s="1"/>
      <c r="AL1266" s="1"/>
      <c r="AM1266" s="1"/>
      <c r="AN1266" s="1"/>
      <c r="AO1266" s="1"/>
      <c r="AP1266" s="1"/>
      <c r="AQ1266" s="1"/>
      <c r="AR1266" s="1"/>
      <c r="AS1266" s="1"/>
      <c r="AT1266" s="1"/>
      <c r="AU1266" s="1"/>
    </row>
    <row r="1267" spans="1:47">
      <c r="A1267" s="1"/>
      <c r="B1267" s="1"/>
      <c r="C1267" s="1"/>
      <c r="D1267" s="1"/>
      <c r="E1267" s="1"/>
      <c r="F1267" s="1"/>
      <c r="G1267" s="1"/>
      <c r="H1267" s="1"/>
      <c r="I1267" s="1"/>
      <c r="J1267" s="1"/>
      <c r="K1267" s="1"/>
      <c r="L1267" s="1"/>
      <c r="M1267" s="1"/>
      <c r="N1267" s="1"/>
      <c r="O1267" s="1"/>
      <c r="P1267" s="1"/>
      <c r="Q1267" s="1"/>
      <c r="R1267" s="1"/>
      <c r="S1267" s="1"/>
      <c r="T1267" s="1"/>
      <c r="U1267" s="1"/>
      <c r="V1267" s="1"/>
      <c r="W1267" s="1"/>
      <c r="X1267" s="1"/>
      <c r="Y1267" s="1"/>
      <c r="Z1267" s="1"/>
      <c r="AA1267" s="1"/>
      <c r="AB1267" s="1"/>
      <c r="AC1267" s="1"/>
      <c r="AD1267" s="1"/>
      <c r="AE1267" s="1"/>
      <c r="AF1267" s="1"/>
      <c r="AG1267" s="1"/>
      <c r="AH1267" s="1"/>
      <c r="AI1267" s="1"/>
      <c r="AJ1267" s="1"/>
      <c r="AK1267" s="1"/>
      <c r="AL1267" s="1"/>
      <c r="AM1267" s="1"/>
      <c r="AN1267" s="1"/>
      <c r="AO1267" s="1"/>
      <c r="AP1267" s="1"/>
      <c r="AQ1267" s="1"/>
      <c r="AR1267" s="1"/>
      <c r="AS1267" s="1"/>
      <c r="AT1267" s="1"/>
      <c r="AU1267" s="1"/>
    </row>
    <row r="1268" spans="1:47">
      <c r="A1268" s="1"/>
      <c r="B1268" s="1"/>
      <c r="C1268" s="1"/>
      <c r="D1268" s="1"/>
      <c r="E1268" s="1"/>
      <c r="F1268" s="1"/>
      <c r="G1268" s="1"/>
      <c r="H1268" s="1"/>
      <c r="I1268" s="1"/>
      <c r="J1268" s="1"/>
      <c r="K1268" s="1"/>
      <c r="L1268" s="1"/>
      <c r="M1268" s="1"/>
      <c r="N1268" s="1"/>
      <c r="O1268" s="1"/>
      <c r="P1268" s="1"/>
      <c r="Q1268" s="1"/>
      <c r="R1268" s="1"/>
      <c r="S1268" s="1"/>
      <c r="T1268" s="1"/>
      <c r="U1268" s="1"/>
      <c r="V1268" s="1"/>
      <c r="W1268" s="1"/>
      <c r="X1268" s="1"/>
      <c r="Y1268" s="1"/>
      <c r="Z1268" s="1"/>
      <c r="AA1268" s="1"/>
      <c r="AB1268" s="1"/>
      <c r="AC1268" s="1"/>
      <c r="AD1268" s="1"/>
      <c r="AE1268" s="1"/>
      <c r="AF1268" s="1"/>
      <c r="AG1268" s="1"/>
      <c r="AH1268" s="1"/>
      <c r="AI1268" s="1"/>
      <c r="AJ1268" s="1"/>
      <c r="AK1268" s="1"/>
      <c r="AL1268" s="1"/>
      <c r="AM1268" s="1"/>
      <c r="AN1268" s="1"/>
      <c r="AO1268" s="1"/>
      <c r="AP1268" s="1"/>
      <c r="AQ1268" s="1"/>
      <c r="AR1268" s="1"/>
      <c r="AS1268" s="1"/>
      <c r="AT1268" s="1"/>
      <c r="AU1268" s="1"/>
    </row>
    <row r="1269" spans="1:47">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c r="AQ1269" s="1"/>
      <c r="AR1269" s="1"/>
      <c r="AS1269" s="1"/>
      <c r="AT1269" s="1"/>
      <c r="AU1269" s="1"/>
    </row>
    <row r="1270" spans="1:47">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c r="AP1270" s="1"/>
      <c r="AQ1270" s="1"/>
      <c r="AR1270" s="1"/>
      <c r="AS1270" s="1"/>
      <c r="AT1270" s="1"/>
      <c r="AU1270" s="1"/>
    </row>
    <row r="1271" spans="1:47">
      <c r="A1271" s="1"/>
      <c r="B1271" s="1"/>
      <c r="C1271" s="1"/>
      <c r="D1271" s="1"/>
      <c r="E1271" s="1"/>
      <c r="F1271" s="1"/>
      <c r="G1271" s="1"/>
      <c r="H1271" s="1"/>
      <c r="I1271" s="1"/>
      <c r="J1271" s="1"/>
      <c r="K1271" s="1"/>
      <c r="L1271" s="1"/>
      <c r="M1271" s="1"/>
      <c r="N1271" s="1"/>
      <c r="O1271" s="1"/>
      <c r="P1271" s="1"/>
      <c r="Q1271" s="1"/>
      <c r="R1271" s="1"/>
      <c r="S1271" s="1"/>
      <c r="T1271" s="1"/>
      <c r="U1271" s="1"/>
      <c r="V1271" s="1"/>
      <c r="W1271" s="1"/>
      <c r="X1271" s="1"/>
      <c r="Y1271" s="1"/>
      <c r="Z1271" s="1"/>
      <c r="AA1271" s="1"/>
      <c r="AB1271" s="1"/>
      <c r="AC1271" s="1"/>
      <c r="AD1271" s="1"/>
      <c r="AE1271" s="1"/>
      <c r="AF1271" s="1"/>
      <c r="AG1271" s="1"/>
      <c r="AH1271" s="1"/>
      <c r="AI1271" s="1"/>
      <c r="AJ1271" s="1"/>
      <c r="AK1271" s="1"/>
      <c r="AL1271" s="1"/>
      <c r="AM1271" s="1"/>
      <c r="AN1271" s="1"/>
      <c r="AO1271" s="1"/>
      <c r="AP1271" s="1"/>
      <c r="AQ1271" s="1"/>
      <c r="AR1271" s="1"/>
      <c r="AS1271" s="1"/>
      <c r="AT1271" s="1"/>
      <c r="AU1271" s="1"/>
    </row>
    <row r="1272" spans="1:47">
      <c r="A1272" s="1"/>
      <c r="B1272" s="1"/>
      <c r="C1272" s="1"/>
      <c r="D1272" s="1"/>
      <c r="E1272" s="1"/>
      <c r="F1272" s="1"/>
      <c r="G1272" s="1"/>
      <c r="H1272" s="1"/>
      <c r="I1272" s="1"/>
      <c r="J1272" s="1"/>
      <c r="K1272" s="1"/>
      <c r="L1272" s="1"/>
      <c r="M1272" s="1"/>
      <c r="N1272" s="1"/>
      <c r="O1272" s="1"/>
      <c r="P1272" s="1"/>
      <c r="Q1272" s="1"/>
      <c r="R1272" s="1"/>
      <c r="S1272" s="1"/>
      <c r="T1272" s="1"/>
      <c r="U1272" s="1"/>
      <c r="V1272" s="1"/>
      <c r="W1272" s="1"/>
      <c r="X1272" s="1"/>
      <c r="Y1272" s="1"/>
      <c r="Z1272" s="1"/>
      <c r="AA1272" s="1"/>
      <c r="AB1272" s="1"/>
      <c r="AC1272" s="1"/>
      <c r="AD1272" s="1"/>
      <c r="AE1272" s="1"/>
      <c r="AF1272" s="1"/>
      <c r="AG1272" s="1"/>
      <c r="AH1272" s="1"/>
      <c r="AI1272" s="1"/>
      <c r="AJ1272" s="1"/>
      <c r="AK1272" s="1"/>
      <c r="AL1272" s="1"/>
      <c r="AM1272" s="1"/>
      <c r="AN1272" s="1"/>
      <c r="AO1272" s="1"/>
      <c r="AP1272" s="1"/>
      <c r="AQ1272" s="1"/>
      <c r="AR1272" s="1"/>
      <c r="AS1272" s="1"/>
      <c r="AT1272" s="1"/>
      <c r="AU1272" s="1"/>
    </row>
    <row r="1273" spans="1:47">
      <c r="A1273" s="1"/>
      <c r="B1273" s="1"/>
      <c r="C1273" s="1"/>
      <c r="D1273" s="1"/>
      <c r="E1273" s="1"/>
      <c r="F1273" s="1"/>
      <c r="G1273" s="1"/>
      <c r="H1273" s="1"/>
      <c r="I1273" s="1"/>
      <c r="J1273" s="1"/>
      <c r="K1273" s="1"/>
      <c r="L1273" s="1"/>
      <c r="M1273" s="1"/>
      <c r="N1273" s="1"/>
      <c r="O1273" s="1"/>
      <c r="P1273" s="1"/>
      <c r="Q1273" s="1"/>
      <c r="R1273" s="1"/>
      <c r="S1273" s="1"/>
      <c r="T1273" s="1"/>
      <c r="U1273" s="1"/>
      <c r="V1273" s="1"/>
      <c r="W1273" s="1"/>
      <c r="X1273" s="1"/>
      <c r="Y1273" s="1"/>
      <c r="Z1273" s="1"/>
      <c r="AA1273" s="1"/>
      <c r="AB1273" s="1"/>
      <c r="AC1273" s="1"/>
      <c r="AD1273" s="1"/>
      <c r="AE1273" s="1"/>
      <c r="AF1273" s="1"/>
      <c r="AG1273" s="1"/>
      <c r="AH1273" s="1"/>
      <c r="AI1273" s="1"/>
      <c r="AJ1273" s="1"/>
      <c r="AK1273" s="1"/>
      <c r="AL1273" s="1"/>
      <c r="AM1273" s="1"/>
      <c r="AN1273" s="1"/>
      <c r="AO1273" s="1"/>
      <c r="AP1273" s="1"/>
      <c r="AQ1273" s="1"/>
      <c r="AR1273" s="1"/>
      <c r="AS1273" s="1"/>
      <c r="AT1273" s="1"/>
      <c r="AU1273" s="1"/>
    </row>
    <row r="1274" spans="1:47">
      <c r="A1274" s="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c r="AC1274" s="1"/>
      <c r="AD1274" s="1"/>
      <c r="AE1274" s="1"/>
      <c r="AF1274" s="1"/>
      <c r="AG1274" s="1"/>
      <c r="AH1274" s="1"/>
      <c r="AI1274" s="1"/>
      <c r="AJ1274" s="1"/>
      <c r="AK1274" s="1"/>
      <c r="AL1274" s="1"/>
      <c r="AM1274" s="1"/>
      <c r="AN1274" s="1"/>
      <c r="AO1274" s="1"/>
      <c r="AP1274" s="1"/>
      <c r="AQ1274" s="1"/>
      <c r="AR1274" s="1"/>
      <c r="AS1274" s="1"/>
      <c r="AT1274" s="1"/>
      <c r="AU1274" s="1"/>
    </row>
    <row r="1275" spans="1:47">
      <c r="A1275" s="1"/>
      <c r="B1275" s="1"/>
      <c r="C1275" s="1"/>
      <c r="D1275" s="1"/>
      <c r="E1275" s="1"/>
      <c r="F1275" s="1"/>
      <c r="G1275" s="1"/>
      <c r="H1275" s="1"/>
      <c r="I1275" s="1"/>
      <c r="J1275" s="1"/>
      <c r="K1275" s="1"/>
      <c r="L1275" s="1"/>
      <c r="M1275" s="1"/>
      <c r="N1275" s="1"/>
      <c r="O1275" s="1"/>
      <c r="P1275" s="1"/>
      <c r="Q1275" s="1"/>
      <c r="R1275" s="1"/>
      <c r="S1275" s="1"/>
      <c r="T1275" s="1"/>
      <c r="U1275" s="1"/>
      <c r="V1275" s="1"/>
      <c r="W1275" s="1"/>
      <c r="X1275" s="1"/>
      <c r="Y1275" s="1"/>
      <c r="Z1275" s="1"/>
      <c r="AA1275" s="1"/>
      <c r="AB1275" s="1"/>
      <c r="AC1275" s="1"/>
      <c r="AD1275" s="1"/>
      <c r="AE1275" s="1"/>
      <c r="AF1275" s="1"/>
      <c r="AG1275" s="1"/>
      <c r="AH1275" s="1"/>
      <c r="AI1275" s="1"/>
      <c r="AJ1275" s="1"/>
      <c r="AK1275" s="1"/>
      <c r="AL1275" s="1"/>
      <c r="AM1275" s="1"/>
      <c r="AN1275" s="1"/>
      <c r="AO1275" s="1"/>
      <c r="AP1275" s="1"/>
      <c r="AQ1275" s="1"/>
      <c r="AR1275" s="1"/>
      <c r="AS1275" s="1"/>
      <c r="AT1275" s="1"/>
      <c r="AU1275" s="1"/>
    </row>
    <row r="1276" spans="1:47">
      <c r="A1276" s="1"/>
      <c r="B1276" s="1"/>
      <c r="C1276" s="1"/>
      <c r="D1276" s="1"/>
      <c r="E1276" s="1"/>
      <c r="F1276" s="1"/>
      <c r="G1276" s="1"/>
      <c r="H1276" s="1"/>
      <c r="I1276" s="1"/>
      <c r="J1276" s="1"/>
      <c r="K1276" s="1"/>
      <c r="L1276" s="1"/>
      <c r="M1276" s="1"/>
      <c r="N1276" s="1"/>
      <c r="O1276" s="1"/>
      <c r="P1276" s="1"/>
      <c r="Q1276" s="1"/>
      <c r="R1276" s="1"/>
      <c r="S1276" s="1"/>
      <c r="T1276" s="1"/>
      <c r="U1276" s="1"/>
      <c r="V1276" s="1"/>
      <c r="W1276" s="1"/>
      <c r="X1276" s="1"/>
      <c r="Y1276" s="1"/>
      <c r="Z1276" s="1"/>
      <c r="AA1276" s="1"/>
      <c r="AB1276" s="1"/>
      <c r="AC1276" s="1"/>
      <c r="AD1276" s="1"/>
      <c r="AE1276" s="1"/>
      <c r="AF1276" s="1"/>
      <c r="AG1276" s="1"/>
      <c r="AH1276" s="1"/>
      <c r="AI1276" s="1"/>
      <c r="AJ1276" s="1"/>
      <c r="AK1276" s="1"/>
      <c r="AL1276" s="1"/>
      <c r="AM1276" s="1"/>
      <c r="AN1276" s="1"/>
      <c r="AO1276" s="1"/>
      <c r="AP1276" s="1"/>
      <c r="AQ1276" s="1"/>
      <c r="AR1276" s="1"/>
      <c r="AS1276" s="1"/>
      <c r="AT1276" s="1"/>
      <c r="AU1276" s="1"/>
    </row>
    <row r="1277" spans="1:47">
      <c r="A1277" s="1"/>
      <c r="B1277" s="1"/>
      <c r="C1277" s="1"/>
      <c r="D1277" s="1"/>
      <c r="E1277" s="1"/>
      <c r="F1277" s="1"/>
      <c r="G1277" s="1"/>
      <c r="H1277" s="1"/>
      <c r="I1277" s="1"/>
      <c r="J1277" s="1"/>
      <c r="K1277" s="1"/>
      <c r="L1277" s="1"/>
      <c r="M1277" s="1"/>
      <c r="N1277" s="1"/>
      <c r="O1277" s="1"/>
      <c r="P1277" s="1"/>
      <c r="Q1277" s="1"/>
      <c r="R1277" s="1"/>
      <c r="S1277" s="1"/>
      <c r="T1277" s="1"/>
      <c r="U1277" s="1"/>
      <c r="V1277" s="1"/>
      <c r="W1277" s="1"/>
      <c r="X1277" s="1"/>
      <c r="Y1277" s="1"/>
      <c r="Z1277" s="1"/>
      <c r="AA1277" s="1"/>
      <c r="AB1277" s="1"/>
      <c r="AC1277" s="1"/>
      <c r="AD1277" s="1"/>
      <c r="AE1277" s="1"/>
      <c r="AF1277" s="1"/>
      <c r="AG1277" s="1"/>
      <c r="AH1277" s="1"/>
      <c r="AI1277" s="1"/>
      <c r="AJ1277" s="1"/>
      <c r="AK1277" s="1"/>
      <c r="AL1277" s="1"/>
      <c r="AM1277" s="1"/>
      <c r="AN1277" s="1"/>
      <c r="AO1277" s="1"/>
      <c r="AP1277" s="1"/>
      <c r="AQ1277" s="1"/>
      <c r="AR1277" s="1"/>
      <c r="AS1277" s="1"/>
      <c r="AT1277" s="1"/>
      <c r="AU1277" s="1"/>
    </row>
    <row r="1278" spans="1:47">
      <c r="A1278" s="1"/>
      <c r="B1278" s="1"/>
      <c r="C1278" s="1"/>
      <c r="D1278" s="1"/>
      <c r="E1278" s="1"/>
      <c r="F1278" s="1"/>
      <c r="G1278" s="1"/>
      <c r="H1278" s="1"/>
      <c r="I1278" s="1"/>
      <c r="J1278" s="1"/>
      <c r="K1278" s="1"/>
      <c r="L1278" s="1"/>
      <c r="M1278" s="1"/>
      <c r="N1278" s="1"/>
      <c r="O1278" s="1"/>
      <c r="P1278" s="1"/>
      <c r="Q1278" s="1"/>
      <c r="R1278" s="1"/>
      <c r="S1278" s="1"/>
      <c r="T1278" s="1"/>
      <c r="U1278" s="1"/>
      <c r="V1278" s="1"/>
      <c r="W1278" s="1"/>
      <c r="X1278" s="1"/>
      <c r="Y1278" s="1"/>
      <c r="Z1278" s="1"/>
      <c r="AA1278" s="1"/>
      <c r="AB1278" s="1"/>
      <c r="AC1278" s="1"/>
      <c r="AD1278" s="1"/>
      <c r="AE1278" s="1"/>
      <c r="AF1278" s="1"/>
      <c r="AG1278" s="1"/>
      <c r="AH1278" s="1"/>
      <c r="AI1278" s="1"/>
      <c r="AJ1278" s="1"/>
      <c r="AK1278" s="1"/>
      <c r="AL1278" s="1"/>
      <c r="AM1278" s="1"/>
      <c r="AN1278" s="1"/>
      <c r="AO1278" s="1"/>
      <c r="AP1278" s="1"/>
      <c r="AQ1278" s="1"/>
      <c r="AR1278" s="1"/>
      <c r="AS1278" s="1"/>
      <c r="AT1278" s="1"/>
      <c r="AU1278" s="1"/>
    </row>
    <row r="1279" spans="1:47">
      <c r="A1279" s="1"/>
      <c r="B1279" s="1"/>
      <c r="C1279" s="1"/>
      <c r="D1279" s="1"/>
      <c r="E1279" s="1"/>
      <c r="F1279" s="1"/>
      <c r="G1279" s="1"/>
      <c r="H1279" s="1"/>
      <c r="I1279" s="1"/>
      <c r="J1279" s="1"/>
      <c r="K1279" s="1"/>
      <c r="L1279" s="1"/>
      <c r="M1279" s="1"/>
      <c r="N1279" s="1"/>
      <c r="O1279" s="1"/>
      <c r="P1279" s="1"/>
      <c r="Q1279" s="1"/>
      <c r="R1279" s="1"/>
      <c r="S1279" s="1"/>
      <c r="T1279" s="1"/>
      <c r="U1279" s="1"/>
      <c r="V1279" s="1"/>
      <c r="W1279" s="1"/>
      <c r="X1279" s="1"/>
      <c r="Y1279" s="1"/>
      <c r="Z1279" s="1"/>
      <c r="AA1279" s="1"/>
      <c r="AB1279" s="1"/>
      <c r="AC1279" s="1"/>
      <c r="AD1279" s="1"/>
      <c r="AE1279" s="1"/>
      <c r="AF1279" s="1"/>
      <c r="AG1279" s="1"/>
      <c r="AH1279" s="1"/>
      <c r="AI1279" s="1"/>
      <c r="AJ1279" s="1"/>
      <c r="AK1279" s="1"/>
      <c r="AL1279" s="1"/>
      <c r="AM1279" s="1"/>
      <c r="AN1279" s="1"/>
      <c r="AO1279" s="1"/>
      <c r="AP1279" s="1"/>
      <c r="AQ1279" s="1"/>
      <c r="AR1279" s="1"/>
      <c r="AS1279" s="1"/>
      <c r="AT1279" s="1"/>
      <c r="AU1279" s="1"/>
    </row>
    <row r="1280" spans="1:47">
      <c r="A1280" s="1"/>
      <c r="B1280" s="1"/>
      <c r="C1280" s="1"/>
      <c r="D1280" s="1"/>
      <c r="E1280" s="1"/>
      <c r="F1280" s="1"/>
      <c r="G1280" s="1"/>
      <c r="H1280" s="1"/>
      <c r="I1280" s="1"/>
      <c r="J1280" s="1"/>
      <c r="K1280" s="1"/>
      <c r="L1280" s="1"/>
      <c r="M1280" s="1"/>
      <c r="N1280" s="1"/>
      <c r="O1280" s="1"/>
      <c r="P1280" s="1"/>
      <c r="Q1280" s="1"/>
      <c r="R1280" s="1"/>
      <c r="S1280" s="1"/>
      <c r="T1280" s="1"/>
      <c r="U1280" s="1"/>
      <c r="V1280" s="1"/>
      <c r="W1280" s="1"/>
      <c r="X1280" s="1"/>
      <c r="Y1280" s="1"/>
      <c r="Z1280" s="1"/>
      <c r="AA1280" s="1"/>
      <c r="AB1280" s="1"/>
      <c r="AC1280" s="1"/>
      <c r="AD1280" s="1"/>
      <c r="AE1280" s="1"/>
      <c r="AF1280" s="1"/>
      <c r="AG1280" s="1"/>
      <c r="AH1280" s="1"/>
      <c r="AI1280" s="1"/>
      <c r="AJ1280" s="1"/>
      <c r="AK1280" s="1"/>
      <c r="AL1280" s="1"/>
      <c r="AM1280" s="1"/>
      <c r="AN1280" s="1"/>
      <c r="AO1280" s="1"/>
      <c r="AP1280" s="1"/>
      <c r="AQ1280" s="1"/>
      <c r="AR1280" s="1"/>
      <c r="AS1280" s="1"/>
      <c r="AT1280" s="1"/>
      <c r="AU1280" s="1"/>
    </row>
    <row r="1281" spans="1:47">
      <c r="A1281" s="1"/>
      <c r="B1281" s="1"/>
      <c r="C1281" s="1"/>
      <c r="D1281" s="1"/>
      <c r="E1281" s="1"/>
      <c r="F1281" s="1"/>
      <c r="G1281" s="1"/>
      <c r="H1281" s="1"/>
      <c r="I1281" s="1"/>
      <c r="J1281" s="1"/>
      <c r="K1281" s="1"/>
      <c r="L1281" s="1"/>
      <c r="M1281" s="1"/>
      <c r="N1281" s="1"/>
      <c r="O1281" s="1"/>
      <c r="P1281" s="1"/>
      <c r="Q1281" s="1"/>
      <c r="R1281" s="1"/>
      <c r="S1281" s="1"/>
      <c r="T1281" s="1"/>
      <c r="U1281" s="1"/>
      <c r="V1281" s="1"/>
      <c r="W1281" s="1"/>
      <c r="X1281" s="1"/>
      <c r="Y1281" s="1"/>
      <c r="Z1281" s="1"/>
      <c r="AA1281" s="1"/>
      <c r="AB1281" s="1"/>
      <c r="AC1281" s="1"/>
      <c r="AD1281" s="1"/>
      <c r="AE1281" s="1"/>
      <c r="AF1281" s="1"/>
      <c r="AG1281" s="1"/>
      <c r="AH1281" s="1"/>
      <c r="AI1281" s="1"/>
      <c r="AJ1281" s="1"/>
      <c r="AK1281" s="1"/>
      <c r="AL1281" s="1"/>
      <c r="AM1281" s="1"/>
      <c r="AN1281" s="1"/>
      <c r="AO1281" s="1"/>
      <c r="AP1281" s="1"/>
      <c r="AQ1281" s="1"/>
      <c r="AR1281" s="1"/>
      <c r="AS1281" s="1"/>
      <c r="AT1281" s="1"/>
      <c r="AU1281" s="1"/>
    </row>
    <row r="1282" spans="1:47">
      <c r="A1282" s="1"/>
      <c r="B1282" s="1"/>
      <c r="C1282" s="1"/>
      <c r="D1282" s="1"/>
      <c r="E1282" s="1"/>
      <c r="F1282" s="1"/>
      <c r="G1282" s="1"/>
      <c r="H1282" s="1"/>
      <c r="I1282" s="1"/>
      <c r="J1282" s="1"/>
      <c r="K1282" s="1"/>
      <c r="L1282" s="1"/>
      <c r="M1282" s="1"/>
      <c r="N1282" s="1"/>
      <c r="O1282" s="1"/>
      <c r="P1282" s="1"/>
      <c r="Q1282" s="1"/>
      <c r="R1282" s="1"/>
      <c r="S1282" s="1"/>
      <c r="T1282" s="1"/>
      <c r="U1282" s="1"/>
      <c r="V1282" s="1"/>
      <c r="W1282" s="1"/>
      <c r="X1282" s="1"/>
      <c r="Y1282" s="1"/>
      <c r="Z1282" s="1"/>
      <c r="AA1282" s="1"/>
      <c r="AB1282" s="1"/>
      <c r="AC1282" s="1"/>
      <c r="AD1282" s="1"/>
      <c r="AE1282" s="1"/>
      <c r="AF1282" s="1"/>
      <c r="AG1282" s="1"/>
      <c r="AH1282" s="1"/>
      <c r="AI1282" s="1"/>
      <c r="AJ1282" s="1"/>
      <c r="AK1282" s="1"/>
      <c r="AL1282" s="1"/>
      <c r="AM1282" s="1"/>
      <c r="AN1282" s="1"/>
      <c r="AO1282" s="1"/>
      <c r="AP1282" s="1"/>
      <c r="AQ1282" s="1"/>
      <c r="AR1282" s="1"/>
      <c r="AS1282" s="1"/>
      <c r="AT1282" s="1"/>
      <c r="AU1282" s="1"/>
    </row>
    <row r="1283" spans="1:47">
      <c r="A1283" s="1"/>
      <c r="B1283" s="1"/>
      <c r="C1283" s="1"/>
      <c r="D1283" s="1"/>
      <c r="E1283" s="1"/>
      <c r="F1283" s="1"/>
      <c r="G1283" s="1"/>
      <c r="H1283" s="1"/>
      <c r="I1283" s="1"/>
      <c r="J1283" s="1"/>
      <c r="K1283" s="1"/>
      <c r="L1283" s="1"/>
      <c r="M1283" s="1"/>
      <c r="N1283" s="1"/>
      <c r="O1283" s="1"/>
      <c r="P1283" s="1"/>
      <c r="Q1283" s="1"/>
      <c r="R1283" s="1"/>
      <c r="S1283" s="1"/>
      <c r="T1283" s="1"/>
      <c r="U1283" s="1"/>
      <c r="V1283" s="1"/>
      <c r="W1283" s="1"/>
      <c r="X1283" s="1"/>
      <c r="Y1283" s="1"/>
      <c r="Z1283" s="1"/>
      <c r="AA1283" s="1"/>
      <c r="AB1283" s="1"/>
      <c r="AC1283" s="1"/>
      <c r="AD1283" s="1"/>
      <c r="AE1283" s="1"/>
      <c r="AF1283" s="1"/>
      <c r="AG1283" s="1"/>
      <c r="AH1283" s="1"/>
      <c r="AI1283" s="1"/>
      <c r="AJ1283" s="1"/>
      <c r="AK1283" s="1"/>
      <c r="AL1283" s="1"/>
      <c r="AM1283" s="1"/>
      <c r="AN1283" s="1"/>
      <c r="AO1283" s="1"/>
      <c r="AP1283" s="1"/>
      <c r="AQ1283" s="1"/>
      <c r="AR1283" s="1"/>
      <c r="AS1283" s="1"/>
      <c r="AT1283" s="1"/>
      <c r="AU1283" s="1"/>
    </row>
    <row r="1284" spans="1:47">
      <c r="A1284" s="1"/>
      <c r="B1284" s="1"/>
      <c r="C1284" s="1"/>
      <c r="D1284" s="1"/>
      <c r="E1284" s="1"/>
      <c r="F1284" s="1"/>
      <c r="G1284" s="1"/>
      <c r="H1284" s="1"/>
      <c r="I1284" s="1"/>
      <c r="J1284" s="1"/>
      <c r="K1284" s="1"/>
      <c r="L1284" s="1"/>
      <c r="M1284" s="1"/>
      <c r="N1284" s="1"/>
      <c r="O1284" s="1"/>
      <c r="P1284" s="1"/>
      <c r="Q1284" s="1"/>
      <c r="R1284" s="1"/>
      <c r="S1284" s="1"/>
      <c r="T1284" s="1"/>
      <c r="U1284" s="1"/>
      <c r="V1284" s="1"/>
      <c r="W1284" s="1"/>
      <c r="X1284" s="1"/>
      <c r="Y1284" s="1"/>
      <c r="Z1284" s="1"/>
      <c r="AA1284" s="1"/>
      <c r="AB1284" s="1"/>
      <c r="AC1284" s="1"/>
      <c r="AD1284" s="1"/>
      <c r="AE1284" s="1"/>
      <c r="AF1284" s="1"/>
      <c r="AG1284" s="1"/>
      <c r="AH1284" s="1"/>
      <c r="AI1284" s="1"/>
      <c r="AJ1284" s="1"/>
      <c r="AK1284" s="1"/>
      <c r="AL1284" s="1"/>
      <c r="AM1284" s="1"/>
      <c r="AN1284" s="1"/>
      <c r="AO1284" s="1"/>
      <c r="AP1284" s="1"/>
      <c r="AQ1284" s="1"/>
      <c r="AR1284" s="1"/>
      <c r="AS1284" s="1"/>
      <c r="AT1284" s="1"/>
      <c r="AU1284" s="1"/>
    </row>
    <row r="1285" spans="1:47">
      <c r="A1285" s="1"/>
      <c r="B1285" s="1"/>
      <c r="C1285" s="1"/>
      <c r="D1285" s="1"/>
      <c r="E1285" s="1"/>
      <c r="F1285" s="1"/>
      <c r="G1285" s="1"/>
      <c r="H1285" s="1"/>
      <c r="I1285" s="1"/>
      <c r="J1285" s="1"/>
      <c r="K1285" s="1"/>
      <c r="L1285" s="1"/>
      <c r="M1285" s="1"/>
      <c r="N1285" s="1"/>
      <c r="O1285" s="1"/>
      <c r="P1285" s="1"/>
      <c r="Q1285" s="1"/>
      <c r="R1285" s="1"/>
      <c r="S1285" s="1"/>
      <c r="T1285" s="1"/>
      <c r="U1285" s="1"/>
      <c r="V1285" s="1"/>
      <c r="W1285" s="1"/>
      <c r="X1285" s="1"/>
      <c r="Y1285" s="1"/>
      <c r="Z1285" s="1"/>
      <c r="AA1285" s="1"/>
      <c r="AB1285" s="1"/>
      <c r="AC1285" s="1"/>
      <c r="AD1285" s="1"/>
      <c r="AE1285" s="1"/>
      <c r="AF1285" s="1"/>
      <c r="AG1285" s="1"/>
      <c r="AH1285" s="1"/>
      <c r="AI1285" s="1"/>
      <c r="AJ1285" s="1"/>
      <c r="AK1285" s="1"/>
      <c r="AL1285" s="1"/>
      <c r="AM1285" s="1"/>
      <c r="AN1285" s="1"/>
      <c r="AO1285" s="1"/>
      <c r="AP1285" s="1"/>
      <c r="AQ1285" s="1"/>
      <c r="AR1285" s="1"/>
      <c r="AS1285" s="1"/>
      <c r="AT1285" s="1"/>
      <c r="AU1285" s="1"/>
    </row>
    <row r="1286" spans="1:47">
      <c r="A1286" s="1"/>
      <c r="B1286" s="1"/>
      <c r="C1286" s="1"/>
      <c r="D1286" s="1"/>
      <c r="E1286" s="1"/>
      <c r="F1286" s="1"/>
      <c r="G1286" s="1"/>
      <c r="H1286" s="1"/>
      <c r="I1286" s="1"/>
      <c r="J1286" s="1"/>
      <c r="K1286" s="1"/>
      <c r="L1286" s="1"/>
      <c r="M1286" s="1"/>
      <c r="N1286" s="1"/>
      <c r="O1286" s="1"/>
      <c r="P1286" s="1"/>
      <c r="Q1286" s="1"/>
      <c r="R1286" s="1"/>
      <c r="S1286" s="1"/>
      <c r="T1286" s="1"/>
      <c r="U1286" s="1"/>
      <c r="V1286" s="1"/>
      <c r="W1286" s="1"/>
      <c r="X1286" s="1"/>
      <c r="Y1286" s="1"/>
      <c r="Z1286" s="1"/>
      <c r="AA1286" s="1"/>
      <c r="AB1286" s="1"/>
      <c r="AC1286" s="1"/>
      <c r="AD1286" s="1"/>
      <c r="AE1286" s="1"/>
      <c r="AF1286" s="1"/>
      <c r="AG1286" s="1"/>
      <c r="AH1286" s="1"/>
      <c r="AI1286" s="1"/>
      <c r="AJ1286" s="1"/>
      <c r="AK1286" s="1"/>
      <c r="AL1286" s="1"/>
      <c r="AM1286" s="1"/>
      <c r="AN1286" s="1"/>
      <c r="AO1286" s="1"/>
      <c r="AP1286" s="1"/>
      <c r="AQ1286" s="1"/>
      <c r="AR1286" s="1"/>
      <c r="AS1286" s="1"/>
      <c r="AT1286" s="1"/>
      <c r="AU1286" s="1"/>
    </row>
    <row r="1287" spans="1:47">
      <c r="A1287" s="1"/>
      <c r="B1287" s="1"/>
      <c r="C1287" s="1"/>
      <c r="D1287" s="1"/>
      <c r="E1287" s="1"/>
      <c r="F1287" s="1"/>
      <c r="G1287" s="1"/>
      <c r="H1287" s="1"/>
      <c r="I1287" s="1"/>
      <c r="J1287" s="1"/>
      <c r="K1287" s="1"/>
      <c r="L1287" s="1"/>
      <c r="M1287" s="1"/>
      <c r="N1287" s="1"/>
      <c r="O1287" s="1"/>
      <c r="P1287" s="1"/>
      <c r="Q1287" s="1"/>
      <c r="R1287" s="1"/>
      <c r="S1287" s="1"/>
      <c r="T1287" s="1"/>
      <c r="U1287" s="1"/>
      <c r="V1287" s="1"/>
      <c r="W1287" s="1"/>
      <c r="X1287" s="1"/>
      <c r="Y1287" s="1"/>
      <c r="Z1287" s="1"/>
      <c r="AA1287" s="1"/>
      <c r="AB1287" s="1"/>
      <c r="AC1287" s="1"/>
      <c r="AD1287" s="1"/>
      <c r="AE1287" s="1"/>
      <c r="AF1287" s="1"/>
      <c r="AG1287" s="1"/>
      <c r="AH1287" s="1"/>
      <c r="AI1287" s="1"/>
      <c r="AJ1287" s="1"/>
      <c r="AK1287" s="1"/>
      <c r="AL1287" s="1"/>
      <c r="AM1287" s="1"/>
      <c r="AN1287" s="1"/>
      <c r="AO1287" s="1"/>
      <c r="AP1287" s="1"/>
      <c r="AQ1287" s="1"/>
      <c r="AR1287" s="1"/>
      <c r="AS1287" s="1"/>
      <c r="AT1287" s="1"/>
      <c r="AU1287" s="1"/>
    </row>
    <row r="1288" spans="1:47">
      <c r="A1288" s="1"/>
      <c r="B1288" s="1"/>
      <c r="C1288" s="1"/>
      <c r="D1288" s="1"/>
      <c r="E1288" s="1"/>
      <c r="F1288" s="1"/>
      <c r="G1288" s="1"/>
      <c r="H1288" s="1"/>
      <c r="I1288" s="1"/>
      <c r="J1288" s="1"/>
      <c r="K1288" s="1"/>
      <c r="L1288" s="1"/>
      <c r="M1288" s="1"/>
      <c r="N1288" s="1"/>
      <c r="O1288" s="1"/>
      <c r="P1288" s="1"/>
      <c r="Q1288" s="1"/>
      <c r="R1288" s="1"/>
      <c r="S1288" s="1"/>
      <c r="T1288" s="1"/>
      <c r="U1288" s="1"/>
      <c r="V1288" s="1"/>
      <c r="W1288" s="1"/>
      <c r="X1288" s="1"/>
      <c r="Y1288" s="1"/>
      <c r="Z1288" s="1"/>
      <c r="AA1288" s="1"/>
      <c r="AB1288" s="1"/>
      <c r="AC1288" s="1"/>
      <c r="AD1288" s="1"/>
      <c r="AE1288" s="1"/>
      <c r="AF1288" s="1"/>
      <c r="AG1288" s="1"/>
      <c r="AH1288" s="1"/>
      <c r="AI1288" s="1"/>
      <c r="AJ1288" s="1"/>
      <c r="AK1288" s="1"/>
      <c r="AL1288" s="1"/>
      <c r="AM1288" s="1"/>
      <c r="AN1288" s="1"/>
      <c r="AO1288" s="1"/>
      <c r="AP1288" s="1"/>
      <c r="AQ1288" s="1"/>
      <c r="AR1288" s="1"/>
      <c r="AS1288" s="1"/>
      <c r="AT1288" s="1"/>
      <c r="AU1288" s="1"/>
    </row>
    <row r="1289" spans="1:47">
      <c r="A1289" s="1"/>
      <c r="B1289" s="1"/>
      <c r="C1289" s="1"/>
      <c r="D1289" s="1"/>
      <c r="E1289" s="1"/>
      <c r="F1289" s="1"/>
      <c r="G1289" s="1"/>
      <c r="H1289" s="1"/>
      <c r="I1289" s="1"/>
      <c r="J1289" s="1"/>
      <c r="K1289" s="1"/>
      <c r="L1289" s="1"/>
      <c r="M1289" s="1"/>
      <c r="N1289" s="1"/>
      <c r="O1289" s="1"/>
      <c r="P1289" s="1"/>
      <c r="Q1289" s="1"/>
      <c r="R1289" s="1"/>
      <c r="S1289" s="1"/>
      <c r="T1289" s="1"/>
      <c r="U1289" s="1"/>
      <c r="V1289" s="1"/>
      <c r="W1289" s="1"/>
      <c r="X1289" s="1"/>
      <c r="Y1289" s="1"/>
      <c r="Z1289" s="1"/>
      <c r="AA1289" s="1"/>
      <c r="AB1289" s="1"/>
      <c r="AC1289" s="1"/>
      <c r="AD1289" s="1"/>
      <c r="AE1289" s="1"/>
      <c r="AF1289" s="1"/>
      <c r="AG1289" s="1"/>
      <c r="AH1289" s="1"/>
      <c r="AI1289" s="1"/>
      <c r="AJ1289" s="1"/>
      <c r="AK1289" s="1"/>
      <c r="AL1289" s="1"/>
      <c r="AM1289" s="1"/>
      <c r="AN1289" s="1"/>
      <c r="AO1289" s="1"/>
      <c r="AP1289" s="1"/>
      <c r="AQ1289" s="1"/>
      <c r="AR1289" s="1"/>
      <c r="AS1289" s="1"/>
      <c r="AT1289" s="1"/>
      <c r="AU1289" s="1"/>
    </row>
    <row r="1290" spans="1:47">
      <c r="A1290" s="1"/>
      <c r="B1290" s="1"/>
      <c r="C1290" s="1"/>
      <c r="D1290" s="1"/>
      <c r="E1290" s="1"/>
      <c r="F1290" s="1"/>
      <c r="G1290" s="1"/>
      <c r="H1290" s="1"/>
      <c r="I1290" s="1"/>
      <c r="J1290" s="1"/>
      <c r="K1290" s="1"/>
      <c r="L1290" s="1"/>
      <c r="M1290" s="1"/>
      <c r="N1290" s="1"/>
      <c r="O1290" s="1"/>
      <c r="P1290" s="1"/>
      <c r="Q1290" s="1"/>
      <c r="R1290" s="1"/>
      <c r="S1290" s="1"/>
      <c r="T1290" s="1"/>
      <c r="U1290" s="1"/>
      <c r="V1290" s="1"/>
      <c r="W1290" s="1"/>
      <c r="X1290" s="1"/>
      <c r="Y1290" s="1"/>
      <c r="Z1290" s="1"/>
      <c r="AA1290" s="1"/>
      <c r="AB1290" s="1"/>
      <c r="AC1290" s="1"/>
      <c r="AD1290" s="1"/>
      <c r="AE1290" s="1"/>
      <c r="AF1290" s="1"/>
      <c r="AG1290" s="1"/>
      <c r="AH1290" s="1"/>
      <c r="AI1290" s="1"/>
      <c r="AJ1290" s="1"/>
      <c r="AK1290" s="1"/>
      <c r="AL1290" s="1"/>
      <c r="AM1290" s="1"/>
      <c r="AN1290" s="1"/>
      <c r="AO1290" s="1"/>
      <c r="AP1290" s="1"/>
      <c r="AQ1290" s="1"/>
      <c r="AR1290" s="1"/>
      <c r="AS1290" s="1"/>
      <c r="AT1290" s="1"/>
      <c r="AU1290" s="1"/>
    </row>
    <row r="1291" spans="1:47">
      <c r="A1291" s="1"/>
      <c r="B1291" s="1"/>
      <c r="C1291" s="1"/>
      <c r="D1291" s="1"/>
      <c r="E1291" s="1"/>
      <c r="F1291" s="1"/>
      <c r="G1291" s="1"/>
      <c r="H1291" s="1"/>
      <c r="I1291" s="1"/>
      <c r="J1291" s="1"/>
      <c r="K1291" s="1"/>
      <c r="L1291" s="1"/>
      <c r="M1291" s="1"/>
      <c r="N1291" s="1"/>
      <c r="O1291" s="1"/>
      <c r="P1291" s="1"/>
      <c r="Q1291" s="1"/>
      <c r="R1291" s="1"/>
      <c r="S1291" s="1"/>
      <c r="T1291" s="1"/>
      <c r="U1291" s="1"/>
      <c r="V1291" s="1"/>
      <c r="W1291" s="1"/>
      <c r="X1291" s="1"/>
      <c r="Y1291" s="1"/>
      <c r="Z1291" s="1"/>
      <c r="AA1291" s="1"/>
      <c r="AB1291" s="1"/>
      <c r="AC1291" s="1"/>
      <c r="AD1291" s="1"/>
      <c r="AE1291" s="1"/>
      <c r="AF1291" s="1"/>
      <c r="AG1291" s="1"/>
      <c r="AH1291" s="1"/>
      <c r="AI1291" s="1"/>
      <c r="AJ1291" s="1"/>
      <c r="AK1291" s="1"/>
      <c r="AL1291" s="1"/>
      <c r="AM1291" s="1"/>
      <c r="AN1291" s="1"/>
      <c r="AO1291" s="1"/>
      <c r="AP1291" s="1"/>
      <c r="AQ1291" s="1"/>
      <c r="AR1291" s="1"/>
      <c r="AS1291" s="1"/>
      <c r="AT1291" s="1"/>
      <c r="AU1291" s="1"/>
    </row>
    <row r="1292" spans="1:47">
      <c r="A1292" s="1"/>
      <c r="B1292" s="1"/>
      <c r="C1292" s="1"/>
      <c r="D1292" s="1"/>
      <c r="E1292" s="1"/>
      <c r="F1292" s="1"/>
      <c r="G1292" s="1"/>
      <c r="H1292" s="1"/>
      <c r="I1292" s="1"/>
      <c r="J1292" s="1"/>
      <c r="K1292" s="1"/>
      <c r="L1292" s="1"/>
      <c r="M1292" s="1"/>
      <c r="N1292" s="1"/>
      <c r="O1292" s="1"/>
      <c r="P1292" s="1"/>
      <c r="Q1292" s="1"/>
      <c r="R1292" s="1"/>
      <c r="S1292" s="1"/>
      <c r="T1292" s="1"/>
      <c r="U1292" s="1"/>
      <c r="V1292" s="1"/>
      <c r="W1292" s="1"/>
      <c r="X1292" s="1"/>
      <c r="Y1292" s="1"/>
      <c r="Z1292" s="1"/>
      <c r="AA1292" s="1"/>
      <c r="AB1292" s="1"/>
      <c r="AC1292" s="1"/>
      <c r="AD1292" s="1"/>
      <c r="AE1292" s="1"/>
      <c r="AF1292" s="1"/>
      <c r="AG1292" s="1"/>
      <c r="AH1292" s="1"/>
      <c r="AI1292" s="1"/>
      <c r="AJ1292" s="1"/>
      <c r="AK1292" s="1"/>
      <c r="AL1292" s="1"/>
      <c r="AM1292" s="1"/>
      <c r="AN1292" s="1"/>
      <c r="AO1292" s="1"/>
      <c r="AP1292" s="1"/>
      <c r="AQ1292" s="1"/>
      <c r="AR1292" s="1"/>
      <c r="AS1292" s="1"/>
      <c r="AT1292" s="1"/>
      <c r="AU1292" s="1"/>
    </row>
    <row r="1293" spans="1:47">
      <c r="A1293" s="1"/>
      <c r="B1293" s="1"/>
      <c r="C1293" s="1"/>
      <c r="D1293" s="1"/>
      <c r="E1293" s="1"/>
      <c r="F1293" s="1"/>
      <c r="G1293" s="1"/>
      <c r="H1293" s="1"/>
      <c r="I1293" s="1"/>
      <c r="J1293" s="1"/>
      <c r="K1293" s="1"/>
      <c r="L1293" s="1"/>
      <c r="M1293" s="1"/>
      <c r="N1293" s="1"/>
      <c r="O1293" s="1"/>
      <c r="P1293" s="1"/>
      <c r="Q1293" s="1"/>
      <c r="R1293" s="1"/>
      <c r="S1293" s="1"/>
      <c r="T1293" s="1"/>
      <c r="U1293" s="1"/>
      <c r="V1293" s="1"/>
      <c r="W1293" s="1"/>
      <c r="X1293" s="1"/>
      <c r="Y1293" s="1"/>
      <c r="Z1293" s="1"/>
      <c r="AA1293" s="1"/>
      <c r="AB1293" s="1"/>
      <c r="AC1293" s="1"/>
      <c r="AD1293" s="1"/>
      <c r="AE1293" s="1"/>
      <c r="AF1293" s="1"/>
      <c r="AG1293" s="1"/>
      <c r="AH1293" s="1"/>
      <c r="AI1293" s="1"/>
      <c r="AJ1293" s="1"/>
      <c r="AK1293" s="1"/>
      <c r="AL1293" s="1"/>
      <c r="AM1293" s="1"/>
      <c r="AN1293" s="1"/>
      <c r="AO1293" s="1"/>
      <c r="AP1293" s="1"/>
      <c r="AQ1293" s="1"/>
      <c r="AR1293" s="1"/>
      <c r="AS1293" s="1"/>
      <c r="AT1293" s="1"/>
      <c r="AU1293" s="1"/>
    </row>
    <row r="1294" spans="1:47">
      <c r="A1294" s="1"/>
      <c r="B1294" s="1"/>
      <c r="C1294" s="1"/>
      <c r="D1294" s="1"/>
      <c r="E1294" s="1"/>
      <c r="F1294" s="1"/>
      <c r="G1294" s="1"/>
      <c r="H1294" s="1"/>
      <c r="I1294" s="1"/>
      <c r="J1294" s="1"/>
      <c r="K1294" s="1"/>
      <c r="L1294" s="1"/>
      <c r="M1294" s="1"/>
      <c r="N1294" s="1"/>
      <c r="O1294" s="1"/>
      <c r="P1294" s="1"/>
      <c r="Q1294" s="1"/>
      <c r="R1294" s="1"/>
      <c r="S1294" s="1"/>
      <c r="T1294" s="1"/>
      <c r="U1294" s="1"/>
      <c r="V1294" s="1"/>
      <c r="W1294" s="1"/>
      <c r="X1294" s="1"/>
      <c r="Y1294" s="1"/>
      <c r="Z1294" s="1"/>
      <c r="AA1294" s="1"/>
      <c r="AB1294" s="1"/>
      <c r="AC1294" s="1"/>
      <c r="AD1294" s="1"/>
      <c r="AE1294" s="1"/>
      <c r="AF1294" s="1"/>
      <c r="AG1294" s="1"/>
      <c r="AH1294" s="1"/>
      <c r="AI1294" s="1"/>
      <c r="AJ1294" s="1"/>
      <c r="AK1294" s="1"/>
      <c r="AL1294" s="1"/>
      <c r="AM1294" s="1"/>
      <c r="AN1294" s="1"/>
      <c r="AO1294" s="1"/>
      <c r="AP1294" s="1"/>
      <c r="AQ1294" s="1"/>
      <c r="AR1294" s="1"/>
      <c r="AS1294" s="1"/>
      <c r="AT1294" s="1"/>
      <c r="AU1294" s="1"/>
    </row>
    <row r="1295" spans="1:47">
      <c r="A1295" s="1"/>
      <c r="B1295" s="1"/>
      <c r="C1295" s="1"/>
      <c r="D1295" s="1"/>
      <c r="E1295" s="1"/>
      <c r="F1295" s="1"/>
      <c r="G1295" s="1"/>
      <c r="H1295" s="1"/>
      <c r="I1295" s="1"/>
      <c r="J1295" s="1"/>
      <c r="K1295" s="1"/>
      <c r="L1295" s="1"/>
      <c r="M1295" s="1"/>
      <c r="N1295" s="1"/>
      <c r="O1295" s="1"/>
      <c r="P1295" s="1"/>
      <c r="Q1295" s="1"/>
      <c r="R1295" s="1"/>
      <c r="S1295" s="1"/>
      <c r="T1295" s="1"/>
      <c r="U1295" s="1"/>
      <c r="V1295" s="1"/>
      <c r="W1295" s="1"/>
      <c r="X1295" s="1"/>
      <c r="Y1295" s="1"/>
      <c r="Z1295" s="1"/>
      <c r="AA1295" s="1"/>
      <c r="AB1295" s="1"/>
      <c r="AC1295" s="1"/>
      <c r="AD1295" s="1"/>
      <c r="AE1295" s="1"/>
      <c r="AF1295" s="1"/>
      <c r="AG1295" s="1"/>
      <c r="AH1295" s="1"/>
      <c r="AI1295" s="1"/>
      <c r="AJ1295" s="1"/>
      <c r="AK1295" s="1"/>
      <c r="AL1295" s="1"/>
      <c r="AM1295" s="1"/>
      <c r="AN1295" s="1"/>
      <c r="AO1295" s="1"/>
      <c r="AP1295" s="1"/>
      <c r="AQ1295" s="1"/>
      <c r="AR1295" s="1"/>
      <c r="AS1295" s="1"/>
      <c r="AT1295" s="1"/>
      <c r="AU1295" s="1"/>
    </row>
    <row r="1296" spans="1:47">
      <c r="A1296" s="1"/>
      <c r="B1296" s="1"/>
      <c r="C1296" s="1"/>
      <c r="D1296" s="1"/>
      <c r="E1296" s="1"/>
      <c r="F1296" s="1"/>
      <c r="G1296" s="1"/>
      <c r="H1296" s="1"/>
      <c r="I1296" s="1"/>
      <c r="J1296" s="1"/>
      <c r="K1296" s="1"/>
      <c r="L1296" s="1"/>
      <c r="M1296" s="1"/>
      <c r="N1296" s="1"/>
      <c r="O1296" s="1"/>
      <c r="P1296" s="1"/>
      <c r="Q1296" s="1"/>
      <c r="R1296" s="1"/>
      <c r="S1296" s="1"/>
      <c r="T1296" s="1"/>
      <c r="U1296" s="1"/>
      <c r="V1296" s="1"/>
      <c r="W1296" s="1"/>
      <c r="X1296" s="1"/>
      <c r="Y1296" s="1"/>
      <c r="Z1296" s="1"/>
      <c r="AA1296" s="1"/>
      <c r="AB1296" s="1"/>
      <c r="AC1296" s="1"/>
      <c r="AD1296" s="1"/>
      <c r="AE1296" s="1"/>
      <c r="AF1296" s="1"/>
      <c r="AG1296" s="1"/>
      <c r="AH1296" s="1"/>
      <c r="AI1296" s="1"/>
      <c r="AJ1296" s="1"/>
      <c r="AK1296" s="1"/>
      <c r="AL1296" s="1"/>
      <c r="AM1296" s="1"/>
      <c r="AN1296" s="1"/>
      <c r="AO1296" s="1"/>
      <c r="AP1296" s="1"/>
      <c r="AQ1296" s="1"/>
      <c r="AR1296" s="1"/>
      <c r="AS1296" s="1"/>
      <c r="AT1296" s="1"/>
      <c r="AU1296" s="1"/>
    </row>
    <row r="1297" spans="1:47">
      <c r="A1297" s="1"/>
      <c r="B1297" s="1"/>
      <c r="C1297" s="1"/>
      <c r="D1297" s="1"/>
      <c r="E1297" s="1"/>
      <c r="F1297" s="1"/>
      <c r="G1297" s="1"/>
      <c r="H1297" s="1"/>
      <c r="I1297" s="1"/>
      <c r="J1297" s="1"/>
      <c r="K1297" s="1"/>
      <c r="L1297" s="1"/>
      <c r="M1297" s="1"/>
      <c r="N1297" s="1"/>
      <c r="O1297" s="1"/>
      <c r="P1297" s="1"/>
      <c r="Q1297" s="1"/>
      <c r="R1297" s="1"/>
      <c r="S1297" s="1"/>
      <c r="T1297" s="1"/>
      <c r="U1297" s="1"/>
      <c r="V1297" s="1"/>
      <c r="W1297" s="1"/>
      <c r="X1297" s="1"/>
      <c r="Y1297" s="1"/>
      <c r="Z1297" s="1"/>
      <c r="AA1297" s="1"/>
      <c r="AB1297" s="1"/>
      <c r="AC1297" s="1"/>
      <c r="AD1297" s="1"/>
      <c r="AE1297" s="1"/>
      <c r="AF1297" s="1"/>
      <c r="AG1297" s="1"/>
      <c r="AH1297" s="1"/>
      <c r="AI1297" s="1"/>
      <c r="AJ1297" s="1"/>
      <c r="AK1297" s="1"/>
      <c r="AL1297" s="1"/>
      <c r="AM1297" s="1"/>
      <c r="AN1297" s="1"/>
      <c r="AO1297" s="1"/>
      <c r="AP1297" s="1"/>
      <c r="AQ1297" s="1"/>
      <c r="AR1297" s="1"/>
      <c r="AS1297" s="1"/>
      <c r="AT1297" s="1"/>
      <c r="AU1297" s="1"/>
    </row>
    <row r="1298" spans="1:47">
      <c r="A1298" s="1"/>
      <c r="B1298" s="1"/>
      <c r="C1298" s="1"/>
      <c r="D1298" s="1"/>
      <c r="E1298" s="1"/>
      <c r="F1298" s="1"/>
      <c r="G1298" s="1"/>
      <c r="H1298" s="1"/>
      <c r="I1298" s="1"/>
      <c r="J1298" s="1"/>
      <c r="K1298" s="1"/>
      <c r="L1298" s="1"/>
      <c r="M1298" s="1"/>
      <c r="N1298" s="1"/>
      <c r="O1298" s="1"/>
      <c r="P1298" s="1"/>
      <c r="Q1298" s="1"/>
      <c r="R1298" s="1"/>
      <c r="S1298" s="1"/>
      <c r="T1298" s="1"/>
      <c r="U1298" s="1"/>
      <c r="V1298" s="1"/>
      <c r="W1298" s="1"/>
      <c r="X1298" s="1"/>
      <c r="Y1298" s="1"/>
      <c r="Z1298" s="1"/>
      <c r="AA1298" s="1"/>
      <c r="AB1298" s="1"/>
      <c r="AC1298" s="1"/>
      <c r="AD1298" s="1"/>
      <c r="AE1298" s="1"/>
      <c r="AF1298" s="1"/>
      <c r="AG1298" s="1"/>
      <c r="AH1298" s="1"/>
      <c r="AI1298" s="1"/>
      <c r="AJ1298" s="1"/>
      <c r="AK1298" s="1"/>
      <c r="AL1298" s="1"/>
      <c r="AM1298" s="1"/>
      <c r="AN1298" s="1"/>
      <c r="AO1298" s="1"/>
      <c r="AP1298" s="1"/>
      <c r="AQ1298" s="1"/>
      <c r="AR1298" s="1"/>
      <c r="AS1298" s="1"/>
      <c r="AT1298" s="1"/>
      <c r="AU1298" s="1"/>
    </row>
    <row r="1299" spans="1:47">
      <c r="A1299" s="1"/>
      <c r="B1299" s="1"/>
      <c r="C1299" s="1"/>
      <c r="D1299" s="1"/>
      <c r="E1299" s="1"/>
      <c r="F1299" s="1"/>
      <c r="G1299" s="1"/>
      <c r="H1299" s="1"/>
      <c r="I1299" s="1"/>
      <c r="J1299" s="1"/>
      <c r="K1299" s="1"/>
      <c r="L1299" s="1"/>
      <c r="M1299" s="1"/>
      <c r="N1299" s="1"/>
      <c r="O1299" s="1"/>
      <c r="P1299" s="1"/>
      <c r="Q1299" s="1"/>
      <c r="R1299" s="1"/>
      <c r="S1299" s="1"/>
      <c r="T1299" s="1"/>
      <c r="U1299" s="1"/>
      <c r="V1299" s="1"/>
      <c r="W1299" s="1"/>
      <c r="X1299" s="1"/>
      <c r="Y1299" s="1"/>
      <c r="Z1299" s="1"/>
      <c r="AA1299" s="1"/>
      <c r="AB1299" s="1"/>
      <c r="AC1299" s="1"/>
      <c r="AD1299" s="1"/>
      <c r="AE1299" s="1"/>
      <c r="AF1299" s="1"/>
      <c r="AG1299" s="1"/>
      <c r="AH1299" s="1"/>
      <c r="AI1299" s="1"/>
      <c r="AJ1299" s="1"/>
      <c r="AK1299" s="1"/>
      <c r="AL1299" s="1"/>
      <c r="AM1299" s="1"/>
      <c r="AN1299" s="1"/>
      <c r="AO1299" s="1"/>
      <c r="AP1299" s="1"/>
      <c r="AQ1299" s="1"/>
      <c r="AR1299" s="1"/>
      <c r="AS1299" s="1"/>
      <c r="AT1299" s="1"/>
      <c r="AU1299" s="1"/>
    </row>
    <row r="1300" spans="1:47">
      <c r="A1300" s="1"/>
      <c r="B1300" s="1"/>
      <c r="C1300" s="1"/>
      <c r="D1300" s="1"/>
      <c r="E1300" s="1"/>
      <c r="F1300" s="1"/>
      <c r="G1300" s="1"/>
      <c r="H1300" s="1"/>
      <c r="I1300" s="1"/>
      <c r="J1300" s="1"/>
      <c r="K1300" s="1"/>
      <c r="L1300" s="1"/>
      <c r="M1300" s="1"/>
      <c r="N1300" s="1"/>
      <c r="O1300" s="1"/>
      <c r="P1300" s="1"/>
      <c r="Q1300" s="1"/>
      <c r="R1300" s="1"/>
      <c r="S1300" s="1"/>
      <c r="T1300" s="1"/>
      <c r="U1300" s="1"/>
      <c r="V1300" s="1"/>
      <c r="W1300" s="1"/>
      <c r="X1300" s="1"/>
      <c r="Y1300" s="1"/>
      <c r="Z1300" s="1"/>
      <c r="AA1300" s="1"/>
      <c r="AB1300" s="1"/>
      <c r="AC1300" s="1"/>
      <c r="AD1300" s="1"/>
      <c r="AE1300" s="1"/>
      <c r="AF1300" s="1"/>
      <c r="AG1300" s="1"/>
      <c r="AH1300" s="1"/>
      <c r="AI1300" s="1"/>
      <c r="AJ1300" s="1"/>
      <c r="AK1300" s="1"/>
      <c r="AL1300" s="1"/>
      <c r="AM1300" s="1"/>
      <c r="AN1300" s="1"/>
      <c r="AO1300" s="1"/>
      <c r="AP1300" s="1"/>
      <c r="AQ1300" s="1"/>
      <c r="AR1300" s="1"/>
      <c r="AS1300" s="1"/>
      <c r="AT1300" s="1"/>
      <c r="AU1300" s="1"/>
    </row>
  </sheetData>
  <mergeCells count="1">
    <mergeCell ref="A4:K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U1300"/>
  <sheetViews>
    <sheetView showGridLines="0" workbookViewId="0">
      <pane xSplit="5" ySplit="5" topLeftCell="F6" activePane="bottomRight" state="frozen"/>
      <selection pane="topRight"/>
      <selection pane="bottomLeft"/>
      <selection pane="bottomRight" activeCell="F6" sqref="F6"/>
    </sheetView>
  </sheetViews>
  <sheetFormatPr baseColWidth="10" defaultColWidth="8.83203125" defaultRowHeight="14"/>
  <cols>
    <col min="1" max="1" width="37" customWidth="1"/>
    <col min="2" max="2" width="13" customWidth="1"/>
    <col min="3" max="3" width="15" customWidth="1"/>
    <col min="4" max="4" width="17" customWidth="1"/>
    <col min="5" max="5" width="32" customWidth="1"/>
    <col min="6" max="6" width="25" customWidth="1"/>
    <col min="7" max="7" width="34" customWidth="1"/>
    <col min="8" max="8" width="28" customWidth="1"/>
    <col min="9" max="9" width="22" customWidth="1"/>
    <col min="10" max="10" width="30" customWidth="1"/>
    <col min="11" max="11" width="22" customWidth="1"/>
  </cols>
  <sheetData>
    <row r="1" spans="1:47" ht="24" customHeight="1">
      <c r="A1" s="2" t="s">
        <v>1575</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row>
    <row r="2" spans="1:47" ht="18" customHeight="1">
      <c r="A2" s="3" t="s">
        <v>1576</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row>
    <row r="3" spans="1:47" ht="3" customHeight="1">
      <c r="A3" s="4"/>
      <c r="B3" s="4"/>
      <c r="C3" s="4"/>
      <c r="D3" s="4"/>
      <c r="E3" s="4"/>
      <c r="F3" s="4"/>
      <c r="G3" s="4"/>
      <c r="H3" s="4"/>
      <c r="I3" s="4"/>
      <c r="J3" s="4"/>
      <c r="K3" s="4"/>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row>
    <row r="4" spans="1:47" ht="30" customHeight="1">
      <c r="A4" s="72" t="s">
        <v>57</v>
      </c>
      <c r="B4" s="72"/>
      <c r="C4" s="72"/>
      <c r="D4" s="72"/>
      <c r="E4" s="72"/>
      <c r="F4" s="72"/>
      <c r="G4" s="72"/>
      <c r="H4" s="72"/>
      <c r="I4" s="72"/>
      <c r="J4" s="72"/>
      <c r="K4" s="72"/>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row>
    <row r="5" spans="1:47" ht="24" customHeight="1">
      <c r="A5" s="5" t="s">
        <v>58</v>
      </c>
      <c r="B5" s="22" t="s">
        <v>59</v>
      </c>
      <c r="C5" s="22" t="s">
        <v>60</v>
      </c>
      <c r="D5" s="22" t="s">
        <v>61</v>
      </c>
      <c r="E5" s="22" t="s">
        <v>62</v>
      </c>
      <c r="F5" s="22" t="s">
        <v>1577</v>
      </c>
      <c r="G5" s="22" t="s">
        <v>1578</v>
      </c>
      <c r="H5" s="22" t="s">
        <v>1579</v>
      </c>
      <c r="I5" s="22" t="s">
        <v>1580</v>
      </c>
      <c r="J5" s="22" t="s">
        <v>1581</v>
      </c>
      <c r="K5" s="6" t="s">
        <v>1582</v>
      </c>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row>
    <row r="6" spans="1:47" ht="20" customHeight="1">
      <c r="A6" s="45" t="s">
        <v>69</v>
      </c>
      <c r="B6" s="46">
        <v>57816</v>
      </c>
      <c r="C6" s="47" t="s">
        <v>70</v>
      </c>
      <c r="D6" s="47" t="s">
        <v>71</v>
      </c>
      <c r="E6" s="47" t="s">
        <v>72</v>
      </c>
      <c r="F6" s="61" t="str">
        <f>IF(OR('Source Data'!F6=0,'Source Data'!G6=0),"N/A",'Source Data'!AN6/'Source Data'!G6-'Source Data'!J6/'Source Data'!F6)</f>
        <v>N/A</v>
      </c>
      <c r="G6" s="61" t="str">
        <f>IF(OR('Source Data'!F6=0,'Source Data'!G6=0),"N/A",'Source Data'!AO6/'Source Data'!G6-'Source Data'!K6/'Source Data'!F6)</f>
        <v>N/A</v>
      </c>
      <c r="H6" s="61" t="str">
        <f>IF(OR('Source Data'!F6=0,'Source Data'!G6=0),"N/A",'Source Data'!AP6/'Source Data'!G6-'Source Data'!L6/'Source Data'!F6)</f>
        <v>N/A</v>
      </c>
      <c r="I6" s="61" t="str">
        <f>IF(OR('Source Data'!F6=0,'Source Data'!G6=0),"N/A",'Source Data'!AQ6/'Source Data'!G6-'Source Data'!M6/'Source Data'!F6)</f>
        <v>N/A</v>
      </c>
      <c r="J6" s="61" t="str">
        <f>IF(OR('Source Data'!F6=0,'Source Data'!G6=0),"N/A",'Source Data'!AR6/'Source Data'!G6-'Source Data'!N6/'Source Data'!F6)</f>
        <v>N/A</v>
      </c>
      <c r="K6" s="66" t="str">
        <f t="shared" ref="K6:K69" si="0">IF(COUNT(F6:J6)&lt;5,"N/A",SUM(F6:J6))</f>
        <v>N/A</v>
      </c>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row>
    <row r="7" spans="1:47" ht="20" customHeight="1">
      <c r="A7" s="48" t="s">
        <v>73</v>
      </c>
      <c r="B7" s="49">
        <v>57829</v>
      </c>
      <c r="C7" s="50" t="s">
        <v>70</v>
      </c>
      <c r="D7" s="50" t="s">
        <v>71</v>
      </c>
      <c r="E7" s="50" t="s">
        <v>74</v>
      </c>
      <c r="F7" s="62">
        <f>IF(OR('Source Data'!F7=0,'Source Data'!G7=0),"N/A",'Source Data'!AN7/'Source Data'!G7-'Source Data'!J7/'Source Data'!F7)</f>
        <v>34.218135548889428</v>
      </c>
      <c r="G7" s="62">
        <f>IF(OR('Source Data'!F7=0,'Source Data'!G7=0),"N/A",'Source Data'!AO7/'Source Data'!G7-'Source Data'!K7/'Source Data'!F7)</f>
        <v>213.22567669227385</v>
      </c>
      <c r="H7" s="62">
        <f>IF(OR('Source Data'!F7=0,'Source Data'!G7=0),"N/A",'Source Data'!AP7/'Source Data'!G7-'Source Data'!L7/'Source Data'!F7)</f>
        <v>88.153969164080252</v>
      </c>
      <c r="I7" s="62">
        <f>IF(OR('Source Data'!F7=0,'Source Data'!G7=0),"N/A",'Source Data'!AQ7/'Source Data'!G7-'Source Data'!M7/'Source Data'!F7)</f>
        <v>86.943942165398255</v>
      </c>
      <c r="J7" s="62">
        <f>IF(OR('Source Data'!F7=0,'Source Data'!G7=0),"N/A",'Source Data'!AR7/'Source Data'!G7-'Source Data'!N7/'Source Data'!F7)</f>
        <v>140.73176311020728</v>
      </c>
      <c r="K7" s="67">
        <f t="shared" si="0"/>
        <v>563.27348668084903</v>
      </c>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row>
    <row r="8" spans="1:47" ht="20" customHeight="1">
      <c r="A8" s="48" t="s">
        <v>75</v>
      </c>
      <c r="B8" s="49">
        <v>101871</v>
      </c>
      <c r="C8" s="50" t="s">
        <v>76</v>
      </c>
      <c r="D8" s="50" t="s">
        <v>71</v>
      </c>
      <c r="E8" s="50" t="s">
        <v>74</v>
      </c>
      <c r="F8" s="62">
        <f>IF(OR('Source Data'!F8=0,'Source Data'!G8=0),"N/A",'Source Data'!AN8/'Source Data'!G8-'Source Data'!J8/'Source Data'!F8)</f>
        <v>42.413793103448278</v>
      </c>
      <c r="G8" s="62">
        <f>IF(OR('Source Data'!F8=0,'Source Data'!G8=0),"N/A",'Source Data'!AO8/'Source Data'!G8-'Source Data'!K8/'Source Data'!F8)</f>
        <v>169.81777021153289</v>
      </c>
      <c r="H8" s="62">
        <f>IF(OR('Source Data'!F8=0,'Source Data'!G8=0),"N/A",'Source Data'!AP8/'Source Data'!G8-'Source Data'!L8/'Source Data'!F8)</f>
        <v>42.828998840915631</v>
      </c>
      <c r="I8" s="62">
        <f>IF(OR('Source Data'!F8=0,'Source Data'!G8=0),"N/A",'Source Data'!AQ8/'Source Data'!G8-'Source Data'!M8/'Source Data'!F8)</f>
        <v>294.72127644161117</v>
      </c>
      <c r="J8" s="62">
        <f>IF(OR('Source Data'!F8=0,'Source Data'!G8=0),"N/A",'Source Data'!AR8/'Source Data'!G8-'Source Data'!N8/'Source Data'!F8)</f>
        <v>52.3310996812518</v>
      </c>
      <c r="K8" s="67">
        <f t="shared" si="0"/>
        <v>602.11293827875977</v>
      </c>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row>
    <row r="9" spans="1:47" ht="20" customHeight="1">
      <c r="A9" s="48" t="s">
        <v>77</v>
      </c>
      <c r="B9" s="49">
        <v>109901</v>
      </c>
      <c r="C9" s="50" t="s">
        <v>78</v>
      </c>
      <c r="D9" s="50" t="s">
        <v>79</v>
      </c>
      <c r="E9" s="50" t="s">
        <v>74</v>
      </c>
      <c r="F9" s="62">
        <f>IF(OR('Source Data'!F9=0,'Source Data'!G9=0),"N/A",'Source Data'!AN9/'Source Data'!G9-'Source Data'!J9/'Source Data'!F9)</f>
        <v>148.71087636932708</v>
      </c>
      <c r="G9" s="62">
        <f>IF(OR('Source Data'!F9=0,'Source Data'!G9=0),"N/A",'Source Data'!AO9/'Source Data'!G9-'Source Data'!K9/'Source Data'!F9)</f>
        <v>16.398327464788736</v>
      </c>
      <c r="H9" s="62">
        <f>IF(OR('Source Data'!F9=0,'Source Data'!G9=0),"N/A",'Source Data'!AP9/'Source Data'!G9-'Source Data'!L9/'Source Data'!F9)</f>
        <v>87.609057120500779</v>
      </c>
      <c r="I9" s="62">
        <f>IF(OR('Source Data'!F9=0,'Source Data'!G9=0),"N/A",'Source Data'!AQ9/'Source Data'!G9-'Source Data'!M9/'Source Data'!F9)</f>
        <v>252.65776604068856</v>
      </c>
      <c r="J9" s="62">
        <f>IF(OR('Source Data'!F9=0,'Source Data'!G9=0),"N/A",'Source Data'!AR9/'Source Data'!G9-'Source Data'!N9/'Source Data'!F9)</f>
        <v>155.67053012519563</v>
      </c>
      <c r="K9" s="67">
        <f t="shared" si="0"/>
        <v>661.04655712050078</v>
      </c>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row>
    <row r="10" spans="1:47" ht="20" customHeight="1">
      <c r="A10" s="48" t="s">
        <v>80</v>
      </c>
      <c r="B10" s="49">
        <v>95901</v>
      </c>
      <c r="C10" s="50" t="s">
        <v>81</v>
      </c>
      <c r="D10" s="50" t="s">
        <v>79</v>
      </c>
      <c r="E10" s="50" t="s">
        <v>74</v>
      </c>
      <c r="F10" s="62">
        <f>IF(OR('Source Data'!F10=0,'Source Data'!G10=0),"N/A",'Source Data'!AN10/'Source Data'!G10-'Source Data'!J10/'Source Data'!F10)</f>
        <v>101.13132731366048</v>
      </c>
      <c r="G10" s="62">
        <f>IF(OR('Source Data'!F10=0,'Source Data'!G10=0),"N/A",'Source Data'!AO10/'Source Data'!G10-'Source Data'!K10/'Source Data'!F10)</f>
        <v>116.8591923067612</v>
      </c>
      <c r="H10" s="62">
        <f>IF(OR('Source Data'!F10=0,'Source Data'!G10=0),"N/A",'Source Data'!AP10/'Source Data'!G10-'Source Data'!L10/'Source Data'!F10)</f>
        <v>201.18691749981846</v>
      </c>
      <c r="I10" s="62">
        <f>IF(OR('Source Data'!F10=0,'Source Data'!G10=0),"N/A",'Source Data'!AQ10/'Source Data'!G10-'Source Data'!M10/'Source Data'!F10)</f>
        <v>50.423896729526234</v>
      </c>
      <c r="J10" s="62">
        <f>IF(OR('Source Data'!F10=0,'Source Data'!G10=0),"N/A",'Source Data'!AR10/'Source Data'!G10-'Source Data'!N10/'Source Data'!F10)</f>
        <v>120.249703454453</v>
      </c>
      <c r="K10" s="67">
        <f t="shared" si="0"/>
        <v>589.8510373042194</v>
      </c>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row>
    <row r="11" spans="1:47" ht="20" customHeight="1">
      <c r="A11" s="48" t="s">
        <v>82</v>
      </c>
      <c r="B11" s="49">
        <v>221901</v>
      </c>
      <c r="C11" s="50" t="s">
        <v>83</v>
      </c>
      <c r="D11" s="50" t="s">
        <v>79</v>
      </c>
      <c r="E11" s="50" t="s">
        <v>74</v>
      </c>
      <c r="F11" s="62">
        <f>IF(OR('Source Data'!F11=0,'Source Data'!G11=0),"N/A",'Source Data'!AN11/'Source Data'!G11-'Source Data'!J11/'Source Data'!F11)</f>
        <v>92.64811976237479</v>
      </c>
      <c r="G11" s="62">
        <f>IF(OR('Source Data'!F11=0,'Source Data'!G11=0),"N/A",'Source Data'!AO11/'Source Data'!G11-'Source Data'!K11/'Source Data'!F11)</f>
        <v>8.1547745123542654</v>
      </c>
      <c r="H11" s="62">
        <f>IF(OR('Source Data'!F11=0,'Source Data'!G11=0),"N/A",'Source Data'!AP11/'Source Data'!G11-'Source Data'!L11/'Source Data'!F11)</f>
        <v>124.32133641050405</v>
      </c>
      <c r="I11" s="62">
        <f>IF(OR('Source Data'!F11=0,'Source Data'!G11=0),"N/A",'Source Data'!AQ11/'Source Data'!G11-'Source Data'!M11/'Source Data'!F11)</f>
        <v>71.13256619300742</v>
      </c>
      <c r="J11" s="62">
        <f>IF(OR('Source Data'!F11=0,'Source Data'!G11=0),"N/A",'Source Data'!AR11/'Source Data'!G11-'Source Data'!N11/'Source Data'!F11)</f>
        <v>175.55854340928391</v>
      </c>
      <c r="K11" s="67">
        <f t="shared" si="0"/>
        <v>471.81534028752441</v>
      </c>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row>
    <row r="12" spans="1:47" ht="20" customHeight="1">
      <c r="A12" s="48" t="s">
        <v>84</v>
      </c>
      <c r="B12" s="49">
        <v>57814</v>
      </c>
      <c r="C12" s="50" t="s">
        <v>70</v>
      </c>
      <c r="D12" s="50" t="s">
        <v>71</v>
      </c>
      <c r="E12" s="50" t="s">
        <v>74</v>
      </c>
      <c r="F12" s="62">
        <f>IF(OR('Source Data'!F12=0,'Source Data'!G12=0),"N/A",'Source Data'!AN12/'Source Data'!G12-'Source Data'!J12/'Source Data'!F12)</f>
        <v>-14.604462474645031</v>
      </c>
      <c r="G12" s="62">
        <f>IF(OR('Source Data'!F12=0,'Source Data'!G12=0),"N/A",'Source Data'!AO12/'Source Data'!G12-'Source Data'!K12/'Source Data'!F12)</f>
        <v>1565.2249565343373</v>
      </c>
      <c r="H12" s="62">
        <f>IF(OR('Source Data'!F12=0,'Source Data'!G12=0),"N/A",'Source Data'!AP12/'Source Data'!G12-'Source Data'!L12/'Source Data'!F12)</f>
        <v>1009.1492248623588</v>
      </c>
      <c r="I12" s="62">
        <f>IF(OR('Source Data'!F12=0,'Source Data'!G12=0),"N/A",'Source Data'!AQ12/'Source Data'!G12-'Source Data'!M12/'Source Data'!F12)</f>
        <v>-6.4868154158215008</v>
      </c>
      <c r="J12" s="62">
        <f>IF(OR('Source Data'!F12=0,'Source Data'!G12=0),"N/A",'Source Data'!AR12/'Source Data'!G12-'Source Data'!N12/'Source Data'!F12)</f>
        <v>0</v>
      </c>
      <c r="K12" s="67">
        <f t="shared" si="0"/>
        <v>2553.2829035062291</v>
      </c>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row>
    <row r="13" spans="1:47" ht="20" customHeight="1">
      <c r="A13" s="48" t="s">
        <v>85</v>
      </c>
      <c r="B13" s="49">
        <v>14901</v>
      </c>
      <c r="C13" s="50" t="s">
        <v>86</v>
      </c>
      <c r="D13" s="50" t="s">
        <v>79</v>
      </c>
      <c r="E13" s="50" t="s">
        <v>74</v>
      </c>
      <c r="F13" s="62">
        <f>IF(OR('Source Data'!F13=0,'Source Data'!G13=0),"N/A",'Source Data'!AN13/'Source Data'!G13-'Source Data'!J13/'Source Data'!F13)</f>
        <v>214.46799529610945</v>
      </c>
      <c r="G13" s="62">
        <f>IF(OR('Source Data'!F13=0,'Source Data'!G13=0),"N/A",'Source Data'!AO13/'Source Data'!G13-'Source Data'!K13/'Source Data'!F13)</f>
        <v>31.790943616673474</v>
      </c>
      <c r="H13" s="62">
        <f>IF(OR('Source Data'!F13=0,'Source Data'!G13=0),"N/A",'Source Data'!AP13/'Source Data'!G13-'Source Data'!L13/'Source Data'!F13)</f>
        <v>165.15559334663064</v>
      </c>
      <c r="I13" s="62">
        <f>IF(OR('Source Data'!F13=0,'Source Data'!G13=0),"N/A",'Source Data'!AQ13/'Source Data'!G13-'Source Data'!M13/'Source Data'!F13)</f>
        <v>136.03483723930285</v>
      </c>
      <c r="J13" s="62">
        <f>IF(OR('Source Data'!F13=0,'Source Data'!G13=0),"N/A",'Source Data'!AR13/'Source Data'!G13-'Source Data'!N13/'Source Data'!F13)</f>
        <v>78.657791008878092</v>
      </c>
      <c r="K13" s="67">
        <f t="shared" si="0"/>
        <v>626.10716050759459</v>
      </c>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row>
    <row r="14" spans="1:47" ht="20" customHeight="1">
      <c r="A14" s="48" t="s">
        <v>87</v>
      </c>
      <c r="B14" s="49">
        <v>101810</v>
      </c>
      <c r="C14" s="50" t="s">
        <v>76</v>
      </c>
      <c r="D14" s="50" t="s">
        <v>71</v>
      </c>
      <c r="E14" s="50" t="s">
        <v>74</v>
      </c>
      <c r="F14" s="62">
        <f>IF(OR('Source Data'!F14=0,'Source Data'!G14=0),"N/A",'Source Data'!AN14/'Source Data'!G14-'Source Data'!J14/'Source Data'!F14)</f>
        <v>0</v>
      </c>
      <c r="G14" s="62">
        <f>IF(OR('Source Data'!F14=0,'Source Data'!G14=0),"N/A",'Source Data'!AO14/'Source Data'!G14-'Source Data'!K14/'Source Data'!F14)</f>
        <v>227.1588120646137</v>
      </c>
      <c r="H14" s="62">
        <f>IF(OR('Source Data'!F14=0,'Source Data'!G14=0),"N/A",'Source Data'!AP14/'Source Data'!G14-'Source Data'!L14/'Source Data'!F14)</f>
        <v>244.47894822023187</v>
      </c>
      <c r="I14" s="62">
        <f>IF(OR('Source Data'!F14=0,'Source Data'!G14=0),"N/A",'Source Data'!AQ14/'Source Data'!G14-'Source Data'!M14/'Source Data'!F14)</f>
        <v>517.44963034128443</v>
      </c>
      <c r="J14" s="62">
        <f>IF(OR('Source Data'!F14=0,'Source Data'!G14=0),"N/A",'Source Data'!AR14/'Source Data'!G14-'Source Data'!N14/'Source Data'!F14)</f>
        <v>232.48621915062864</v>
      </c>
      <c r="K14" s="67">
        <f t="shared" si="0"/>
        <v>1221.5736097767585</v>
      </c>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row>
    <row r="15" spans="1:47" ht="20" customHeight="1">
      <c r="A15" s="48" t="s">
        <v>88</v>
      </c>
      <c r="B15" s="49">
        <v>57810</v>
      </c>
      <c r="C15" s="50" t="s">
        <v>70</v>
      </c>
      <c r="D15" s="50" t="s">
        <v>71</v>
      </c>
      <c r="E15" s="50" t="s">
        <v>89</v>
      </c>
      <c r="F15" s="62">
        <f>IF(OR('Source Data'!F15=0,'Source Data'!G15=0),"N/A",'Source Data'!AN15/'Source Data'!G15-'Source Data'!J15/'Source Data'!F15)</f>
        <v>0</v>
      </c>
      <c r="G15" s="62">
        <f>IF(OR('Source Data'!F15=0,'Source Data'!G15=0),"N/A",'Source Data'!AO15/'Source Data'!G15-'Source Data'!K15/'Source Data'!F15)</f>
        <v>-444.90625</v>
      </c>
      <c r="H15" s="62">
        <f>IF(OR('Source Data'!F15=0,'Source Data'!G15=0),"N/A",'Source Data'!AP15/'Source Data'!G15-'Source Data'!L15/'Source Data'!F15)</f>
        <v>-189.88541666666666</v>
      </c>
      <c r="I15" s="62">
        <f>IF(OR('Source Data'!F15=0,'Source Data'!G15=0),"N/A",'Source Data'!AQ15/'Source Data'!G15-'Source Data'!M15/'Source Data'!F15)</f>
        <v>-276.25416666666666</v>
      </c>
      <c r="J15" s="62">
        <f>IF(OR('Source Data'!F15=0,'Source Data'!G15=0),"N/A",'Source Data'!AR15/'Source Data'!G15-'Source Data'!N15/'Source Data'!F15)</f>
        <v>-101.19791666666667</v>
      </c>
      <c r="K15" s="67">
        <f t="shared" si="0"/>
        <v>-1012.24375</v>
      </c>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row>
    <row r="16" spans="1:47" ht="20" customHeight="1">
      <c r="A16" s="48" t="s">
        <v>90</v>
      </c>
      <c r="B16" s="49">
        <v>220821</v>
      </c>
      <c r="C16" s="50" t="s">
        <v>91</v>
      </c>
      <c r="D16" s="50" t="s">
        <v>71</v>
      </c>
      <c r="E16" s="50" t="s">
        <v>89</v>
      </c>
      <c r="F16" s="62" t="str">
        <f>IF(OR('Source Data'!F16=0,'Source Data'!G16=0),"N/A",'Source Data'!AN16/'Source Data'!G16-'Source Data'!J16/'Source Data'!F16)</f>
        <v>N/A</v>
      </c>
      <c r="G16" s="62" t="str">
        <f>IF(OR('Source Data'!F16=0,'Source Data'!G16=0),"N/A",'Source Data'!AO16/'Source Data'!G16-'Source Data'!K16/'Source Data'!F16)</f>
        <v>N/A</v>
      </c>
      <c r="H16" s="62" t="str">
        <f>IF(OR('Source Data'!F16=0,'Source Data'!G16=0),"N/A",'Source Data'!AP16/'Source Data'!G16-'Source Data'!L16/'Source Data'!F16)</f>
        <v>N/A</v>
      </c>
      <c r="I16" s="62" t="str">
        <f>IF(OR('Source Data'!F16=0,'Source Data'!G16=0),"N/A",'Source Data'!AQ16/'Source Data'!G16-'Source Data'!M16/'Source Data'!F16)</f>
        <v>N/A</v>
      </c>
      <c r="J16" s="62" t="str">
        <f>IF(OR('Source Data'!F16=0,'Source Data'!G16=0),"N/A",'Source Data'!AR16/'Source Data'!G16-'Source Data'!N16/'Source Data'!F16)</f>
        <v>N/A</v>
      </c>
      <c r="K16" s="67" t="str">
        <f t="shared" si="0"/>
        <v>N/A</v>
      </c>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row>
    <row r="17" spans="1:47" ht="20" customHeight="1">
      <c r="A17" s="48" t="s">
        <v>92</v>
      </c>
      <c r="B17" s="49">
        <v>101849</v>
      </c>
      <c r="C17" s="50" t="s">
        <v>76</v>
      </c>
      <c r="D17" s="50" t="s">
        <v>71</v>
      </c>
      <c r="E17" s="50" t="s">
        <v>74</v>
      </c>
      <c r="F17" s="62">
        <f>IF(OR('Source Data'!F17=0,'Source Data'!G17=0),"N/A",'Source Data'!AN17/'Source Data'!G17-'Source Data'!J17/'Source Data'!F17)</f>
        <v>0</v>
      </c>
      <c r="G17" s="62">
        <f>IF(OR('Source Data'!F17=0,'Source Data'!G17=0),"N/A",'Source Data'!AO17/'Source Data'!G17-'Source Data'!K17/'Source Data'!F17)</f>
        <v>-47.333509863630326</v>
      </c>
      <c r="H17" s="62">
        <f>IF(OR('Source Data'!F17=0,'Source Data'!G17=0),"N/A",'Source Data'!AP17/'Source Data'!G17-'Source Data'!L17/'Source Data'!F17)</f>
        <v>219.84866940288629</v>
      </c>
      <c r="I17" s="62">
        <f>IF(OR('Source Data'!F17=0,'Source Data'!G17=0),"N/A",'Source Data'!AQ17/'Source Data'!G17-'Source Data'!M17/'Source Data'!F17)</f>
        <v>288.21265280903833</v>
      </c>
      <c r="J17" s="62">
        <f>IF(OR('Source Data'!F17=0,'Source Data'!G17=0),"N/A",'Source Data'!AR17/'Source Data'!G17-'Source Data'!N17/'Source Data'!F17)</f>
        <v>207.75274725274724</v>
      </c>
      <c r="K17" s="67">
        <f t="shared" si="0"/>
        <v>668.48055960104148</v>
      </c>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row>
    <row r="18" spans="1:47" ht="20" customHeight="1">
      <c r="A18" s="48" t="s">
        <v>93</v>
      </c>
      <c r="B18" s="49">
        <v>180903</v>
      </c>
      <c r="C18" s="50" t="s">
        <v>94</v>
      </c>
      <c r="D18" s="50" t="s">
        <v>79</v>
      </c>
      <c r="E18" s="50" t="s">
        <v>74</v>
      </c>
      <c r="F18" s="62">
        <f>IF(OR('Source Data'!F18=0,'Source Data'!G18=0),"N/A",'Source Data'!AN18/'Source Data'!G18-'Source Data'!J18/'Source Data'!F18)</f>
        <v>48.948636968085111</v>
      </c>
      <c r="G18" s="62">
        <f>IF(OR('Source Data'!F18=0,'Source Data'!G18=0),"N/A",'Source Data'!AO18/'Source Data'!G18-'Source Data'!K18/'Source Data'!F18)</f>
        <v>-225.3651374113474</v>
      </c>
      <c r="H18" s="62">
        <f>IF(OR('Source Data'!F18=0,'Source Data'!G18=0),"N/A",'Source Data'!AP18/'Source Data'!G18-'Source Data'!L18/'Source Data'!F18)</f>
        <v>-8.4050864361702224</v>
      </c>
      <c r="I18" s="62">
        <f>IF(OR('Source Data'!F18=0,'Source Data'!G18=0),"N/A",'Source Data'!AQ18/'Source Data'!G18-'Source Data'!M18/'Source Data'!F18)</f>
        <v>-31.319869237588705</v>
      </c>
      <c r="J18" s="62">
        <f>IF(OR('Source Data'!F18=0,'Source Data'!G18=0),"N/A",'Source Data'!AR18/'Source Data'!G18-'Source Data'!N18/'Source Data'!F18)</f>
        <v>319.6336990248227</v>
      </c>
      <c r="K18" s="67">
        <f t="shared" si="0"/>
        <v>103.49224290780148</v>
      </c>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row>
    <row r="19" spans="1:47" ht="20" customHeight="1">
      <c r="A19" s="48" t="s">
        <v>95</v>
      </c>
      <c r="B19" s="49">
        <v>57806</v>
      </c>
      <c r="C19" s="50" t="s">
        <v>70</v>
      </c>
      <c r="D19" s="50" t="s">
        <v>71</v>
      </c>
      <c r="E19" s="50" t="s">
        <v>74</v>
      </c>
      <c r="F19" s="62">
        <f>IF(OR('Source Data'!F19=0,'Source Data'!G19=0),"N/A",'Source Data'!AN19/'Source Data'!G19-'Source Data'!J19/'Source Data'!F19)</f>
        <v>142.38339700732251</v>
      </c>
      <c r="G19" s="62">
        <f>IF(OR('Source Data'!F19=0,'Source Data'!G19=0),"N/A",'Source Data'!AO19/'Source Data'!G19-'Source Data'!K19/'Source Data'!F19)</f>
        <v>191.70139552159611</v>
      </c>
      <c r="H19" s="62">
        <f>IF(OR('Source Data'!F19=0,'Source Data'!G19=0),"N/A",'Source Data'!AP19/'Source Data'!G19-'Source Data'!L19/'Source Data'!F19)</f>
        <v>189.43443053049867</v>
      </c>
      <c r="I19" s="62">
        <f>IF(OR('Source Data'!F19=0,'Source Data'!G19=0),"N/A",'Source Data'!AQ19/'Source Data'!G19-'Source Data'!M19/'Source Data'!F19)</f>
        <v>163.60235004185978</v>
      </c>
      <c r="J19" s="62">
        <f>IF(OR('Source Data'!F19=0,'Source Data'!G19=0),"N/A",'Source Data'!AR19/'Source Data'!G19-'Source Data'!N19/'Source Data'!F19)</f>
        <v>226.7180952044053</v>
      </c>
      <c r="K19" s="67">
        <f t="shared" si="0"/>
        <v>913.83966830568238</v>
      </c>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row>
    <row r="20" spans="1:47" ht="20" customHeight="1">
      <c r="A20" s="48" t="s">
        <v>96</v>
      </c>
      <c r="B20" s="49">
        <v>178901</v>
      </c>
      <c r="C20" s="50" t="s">
        <v>97</v>
      </c>
      <c r="D20" s="50" t="s">
        <v>79</v>
      </c>
      <c r="E20" s="50" t="s">
        <v>74</v>
      </c>
      <c r="F20" s="62">
        <f>IF(OR('Source Data'!F20=0,'Source Data'!G20=0),"N/A",'Source Data'!AN20/'Source Data'!G20-'Source Data'!J20/'Source Data'!F20)</f>
        <v>197.90137273652721</v>
      </c>
      <c r="G20" s="62">
        <f>IF(OR('Source Data'!F20=0,'Source Data'!G20=0),"N/A",'Source Data'!AO20/'Source Data'!G20-'Source Data'!K20/'Source Data'!F20)</f>
        <v>211.72864854860109</v>
      </c>
      <c r="H20" s="62">
        <f>IF(OR('Source Data'!F20=0,'Source Data'!G20=0),"N/A",'Source Data'!AP20/'Source Data'!G20-'Source Data'!L20/'Source Data'!F20)</f>
        <v>88.273399759385541</v>
      </c>
      <c r="I20" s="62">
        <f>IF(OR('Source Data'!F20=0,'Source Data'!G20=0),"N/A",'Source Data'!AQ20/'Source Data'!G20-'Source Data'!M20/'Source Data'!F20)</f>
        <v>19.158787056174276</v>
      </c>
      <c r="J20" s="62">
        <f>IF(OR('Source Data'!F20=0,'Source Data'!G20=0),"N/A",'Source Data'!AR20/'Source Data'!G20-'Source Data'!N20/'Source Data'!F20)</f>
        <v>287.27885985748219</v>
      </c>
      <c r="K20" s="67">
        <f t="shared" si="0"/>
        <v>804.34106795817036</v>
      </c>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row>
    <row r="21" spans="1:47" ht="20" customHeight="1">
      <c r="A21" s="48" t="s">
        <v>98</v>
      </c>
      <c r="B21" s="49">
        <v>15901</v>
      </c>
      <c r="C21" s="50" t="s">
        <v>99</v>
      </c>
      <c r="D21" s="50" t="s">
        <v>79</v>
      </c>
      <c r="E21" s="50" t="s">
        <v>74</v>
      </c>
      <c r="F21" s="62">
        <f>IF(OR('Source Data'!F21=0,'Source Data'!G21=0),"N/A",'Source Data'!AN21/'Source Data'!G21-'Source Data'!J21/'Source Data'!F21)</f>
        <v>168.48436679055578</v>
      </c>
      <c r="G21" s="62">
        <f>IF(OR('Source Data'!F21=0,'Source Data'!G21=0),"N/A",'Source Data'!AO21/'Source Data'!G21-'Source Data'!K21/'Source Data'!F21)</f>
        <v>259.1113527732972</v>
      </c>
      <c r="H21" s="62">
        <f>IF(OR('Source Data'!F21=0,'Source Data'!G21=0),"N/A",'Source Data'!AP21/'Source Data'!G21-'Source Data'!L21/'Source Data'!F21)</f>
        <v>40.534204186062681</v>
      </c>
      <c r="I21" s="62">
        <f>IF(OR('Source Data'!F21=0,'Source Data'!G21=0),"N/A",'Source Data'!AQ21/'Source Data'!G21-'Source Data'!M21/'Source Data'!F21)</f>
        <v>55.967600486152406</v>
      </c>
      <c r="J21" s="62">
        <f>IF(OR('Source Data'!F21=0,'Source Data'!G21=0),"N/A",'Source Data'!AR21/'Source Data'!G21-'Source Data'!N21/'Source Data'!F21)</f>
        <v>58.006320058182908</v>
      </c>
      <c r="K21" s="67">
        <f t="shared" si="0"/>
        <v>582.10384429425096</v>
      </c>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row>
    <row r="22" spans="1:47" ht="20" customHeight="1">
      <c r="A22" s="48" t="s">
        <v>100</v>
      </c>
      <c r="B22" s="49">
        <v>250906</v>
      </c>
      <c r="C22" s="50" t="s">
        <v>101</v>
      </c>
      <c r="D22" s="50" t="s">
        <v>79</v>
      </c>
      <c r="E22" s="50" t="s">
        <v>74</v>
      </c>
      <c r="F22" s="62">
        <f>IF(OR('Source Data'!F22=0,'Source Data'!G22=0),"N/A",'Source Data'!AN22/'Source Data'!G22-'Source Data'!J22/'Source Data'!F22)</f>
        <v>76.864744441885051</v>
      </c>
      <c r="G22" s="62">
        <f>IF(OR('Source Data'!F22=0,'Source Data'!G22=0),"N/A",'Source Data'!AO22/'Source Data'!G22-'Source Data'!K22/'Source Data'!F22)</f>
        <v>400.48735599965585</v>
      </c>
      <c r="H22" s="62">
        <f>IF(OR('Source Data'!F22=0,'Source Data'!G22=0),"N/A",'Source Data'!AP22/'Source Data'!G22-'Source Data'!L22/'Source Data'!F22)</f>
        <v>39.720050287376267</v>
      </c>
      <c r="I22" s="62">
        <f>IF(OR('Source Data'!F22=0,'Source Data'!G22=0),"N/A",'Source Data'!AQ22/'Source Data'!G22-'Source Data'!M22/'Source Data'!F22)</f>
        <v>148.6923256246375</v>
      </c>
      <c r="J22" s="62">
        <f>IF(OR('Source Data'!F22=0,'Source Data'!G22=0),"N/A",'Source Data'!AR22/'Source Data'!G22-'Source Data'!N22/'Source Data'!F22)</f>
        <v>188.27374288497458</v>
      </c>
      <c r="K22" s="67">
        <f t="shared" si="0"/>
        <v>854.03821923852922</v>
      </c>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row>
    <row r="23" spans="1:47" ht="20" customHeight="1">
      <c r="A23" s="48" t="s">
        <v>102</v>
      </c>
      <c r="B23" s="49">
        <v>209901</v>
      </c>
      <c r="C23" s="50" t="s">
        <v>103</v>
      </c>
      <c r="D23" s="50" t="s">
        <v>79</v>
      </c>
      <c r="E23" s="50" t="s">
        <v>74</v>
      </c>
      <c r="F23" s="62">
        <f>IF(OR('Source Data'!F23=0,'Source Data'!G23=0),"N/A",'Source Data'!AN23/'Source Data'!G23-'Source Data'!J23/'Source Data'!F23)</f>
        <v>49.924462874048203</v>
      </c>
      <c r="G23" s="62">
        <f>IF(OR('Source Data'!F23=0,'Source Data'!G23=0),"N/A",'Source Data'!AO23/'Source Data'!G23-'Source Data'!K23/'Source Data'!F23)</f>
        <v>144.14079247296183</v>
      </c>
      <c r="H23" s="62">
        <f>IF(OR('Source Data'!F23=0,'Source Data'!G23=0),"N/A",'Source Data'!AP23/'Source Data'!G23-'Source Data'!L23/'Source Data'!F23)</f>
        <v>183.08322421067948</v>
      </c>
      <c r="I23" s="62">
        <f>IF(OR('Source Data'!F23=0,'Source Data'!G23=0),"N/A",'Source Data'!AQ23/'Source Data'!G23-'Source Data'!M23/'Source Data'!F23)</f>
        <v>48.133784373635933</v>
      </c>
      <c r="J23" s="62">
        <f>IF(OR('Source Data'!F23=0,'Source Data'!G23=0),"N/A",'Source Data'!AR23/'Source Data'!G23-'Source Data'!N23/'Source Data'!F23)</f>
        <v>325.19644502643189</v>
      </c>
      <c r="K23" s="67">
        <f t="shared" si="0"/>
        <v>750.47870895775736</v>
      </c>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row>
    <row r="24" spans="1:47" ht="20" customHeight="1">
      <c r="A24" s="48" t="s">
        <v>104</v>
      </c>
      <c r="B24" s="49">
        <v>101902</v>
      </c>
      <c r="C24" s="50" t="s">
        <v>76</v>
      </c>
      <c r="D24" s="50" t="s">
        <v>79</v>
      </c>
      <c r="E24" s="50" t="s">
        <v>74</v>
      </c>
      <c r="F24" s="62">
        <f>IF(OR('Source Data'!F24=0,'Source Data'!G24=0),"N/A",'Source Data'!AN24/'Source Data'!G24-'Source Data'!J24/'Source Data'!F24)</f>
        <v>296.67954355103467</v>
      </c>
      <c r="G24" s="62">
        <f>IF(OR('Source Data'!F24=0,'Source Data'!G24=0),"N/A",'Source Data'!AO24/'Source Data'!G24-'Source Data'!K24/'Source Data'!F24)</f>
        <v>445.17707067431058</v>
      </c>
      <c r="H24" s="62">
        <f>IF(OR('Source Data'!F24=0,'Source Data'!G24=0),"N/A",'Source Data'!AP24/'Source Data'!G24-'Source Data'!L24/'Source Data'!F24)</f>
        <v>209.92535766786671</v>
      </c>
      <c r="I24" s="62">
        <f>IF(OR('Source Data'!F24=0,'Source Data'!G24=0),"N/A",'Source Data'!AQ24/'Source Data'!G24-'Source Data'!M24/'Source Data'!F24)</f>
        <v>79.459550991076696</v>
      </c>
      <c r="J24" s="62">
        <f>IF(OR('Source Data'!F24=0,'Source Data'!G24=0),"N/A",'Source Data'!AR24/'Source Data'!G24-'Source Data'!N24/'Source Data'!F24)</f>
        <v>-55.662859066470716</v>
      </c>
      <c r="K24" s="67">
        <f t="shared" si="0"/>
        <v>975.5786638178181</v>
      </c>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row>
    <row r="25" spans="1:47" ht="20" customHeight="1">
      <c r="A25" s="48" t="s">
        <v>105</v>
      </c>
      <c r="B25" s="49">
        <v>184907</v>
      </c>
      <c r="C25" s="50" t="s">
        <v>106</v>
      </c>
      <c r="D25" s="50" t="s">
        <v>79</v>
      </c>
      <c r="E25" s="50" t="s">
        <v>74</v>
      </c>
      <c r="F25" s="62">
        <f>IF(OR('Source Data'!F25=0,'Source Data'!G25=0),"N/A",'Source Data'!AN25/'Source Data'!G25-'Source Data'!J25/'Source Data'!F25)</f>
        <v>-6.1604296483608323E-2</v>
      </c>
      <c r="G25" s="62">
        <f>IF(OR('Source Data'!F25=0,'Source Data'!G25=0),"N/A",'Source Data'!AO25/'Source Data'!G25-'Source Data'!K25/'Source Data'!F25)</f>
        <v>25.305609216143864</v>
      </c>
      <c r="H25" s="62">
        <f>IF(OR('Source Data'!F25=0,'Source Data'!G25=0),"N/A",'Source Data'!AP25/'Source Data'!G25-'Source Data'!L25/'Source Data'!F25)</f>
        <v>79.33387535103904</v>
      </c>
      <c r="I25" s="62">
        <f>IF(OR('Source Data'!F25=0,'Source Data'!G25=0),"N/A",'Source Data'!AQ25/'Source Data'!G25-'Source Data'!M25/'Source Data'!F25)</f>
        <v>62.09245767582911</v>
      </c>
      <c r="J25" s="62">
        <f>IF(OR('Source Data'!F25=0,'Source Data'!G25=0),"N/A",'Source Data'!AR25/'Source Data'!G25-'Source Data'!N25/'Source Data'!F25)</f>
        <v>174.93533844133236</v>
      </c>
      <c r="K25" s="67">
        <f t="shared" si="0"/>
        <v>341.60567638786074</v>
      </c>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row>
    <row r="26" spans="1:47" ht="20" customHeight="1">
      <c r="A26" s="48" t="s">
        <v>107</v>
      </c>
      <c r="B26" s="49">
        <v>125901</v>
      </c>
      <c r="C26" s="50" t="s">
        <v>108</v>
      </c>
      <c r="D26" s="50" t="s">
        <v>79</v>
      </c>
      <c r="E26" s="50" t="s">
        <v>74</v>
      </c>
      <c r="F26" s="62">
        <f>IF(OR('Source Data'!F26=0,'Source Data'!G26=0),"N/A",'Source Data'!AN26/'Source Data'!G26-'Source Data'!J26/'Source Data'!F26)</f>
        <v>82.408487464870888</v>
      </c>
      <c r="G26" s="62">
        <f>IF(OR('Source Data'!F26=0,'Source Data'!G26=0),"N/A",'Source Data'!AO26/'Source Data'!G26-'Source Data'!K26/'Source Data'!F26)</f>
        <v>147.07894787395242</v>
      </c>
      <c r="H26" s="62">
        <f>IF(OR('Source Data'!F26=0,'Source Data'!G26=0),"N/A",'Source Data'!AP26/'Source Data'!G26-'Source Data'!L26/'Source Data'!F26)</f>
        <v>201.85160350160731</v>
      </c>
      <c r="I26" s="62">
        <f>IF(OR('Source Data'!F26=0,'Source Data'!G26=0),"N/A",'Source Data'!AQ26/'Source Data'!G26-'Source Data'!M26/'Source Data'!F26)</f>
        <v>-7.5033066381731146</v>
      </c>
      <c r="J26" s="62">
        <f>IF(OR('Source Data'!F26=0,'Source Data'!G26=0),"N/A",'Source Data'!AR26/'Source Data'!G26-'Source Data'!N26/'Source Data'!F26)</f>
        <v>120.30482749294073</v>
      </c>
      <c r="K26" s="67">
        <f t="shared" si="0"/>
        <v>544.14055969519825</v>
      </c>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row>
    <row r="27" spans="1:47" ht="20" customHeight="1">
      <c r="A27" s="48" t="s">
        <v>109</v>
      </c>
      <c r="B27" s="49">
        <v>101903</v>
      </c>
      <c r="C27" s="50" t="s">
        <v>76</v>
      </c>
      <c r="D27" s="50" t="s">
        <v>79</v>
      </c>
      <c r="E27" s="50" t="s">
        <v>74</v>
      </c>
      <c r="F27" s="62">
        <f>IF(OR('Source Data'!F27=0,'Source Data'!G27=0),"N/A",'Source Data'!AN27/'Source Data'!G27-'Source Data'!J27/'Source Data'!F27)</f>
        <v>166.3821167010571</v>
      </c>
      <c r="G27" s="62">
        <f>IF(OR('Source Data'!F27=0,'Source Data'!G27=0),"N/A",'Source Data'!AO27/'Source Data'!G27-'Source Data'!K27/'Source Data'!F27)</f>
        <v>219.02467660129912</v>
      </c>
      <c r="H27" s="62">
        <f>IF(OR('Source Data'!F27=0,'Source Data'!G27=0),"N/A",'Source Data'!AP27/'Source Data'!G27-'Source Data'!L27/'Source Data'!F27)</f>
        <v>119.44484345921433</v>
      </c>
      <c r="I27" s="62">
        <f>IF(OR('Source Data'!F27=0,'Source Data'!G27=0),"N/A",'Source Data'!AQ27/'Source Data'!G27-'Source Data'!M27/'Source Data'!F27)</f>
        <v>-10.697457903881741</v>
      </c>
      <c r="J27" s="62">
        <f>IF(OR('Source Data'!F27=0,'Source Data'!G27=0),"N/A",'Source Data'!AR27/'Source Data'!G27-'Source Data'!N27/'Source Data'!F27)</f>
        <v>45.486497801928266</v>
      </c>
      <c r="K27" s="67">
        <f t="shared" si="0"/>
        <v>539.64067665961704</v>
      </c>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row>
    <row r="28" spans="1:47" ht="20" customHeight="1">
      <c r="A28" s="48" t="s">
        <v>110</v>
      </c>
      <c r="B28" s="49">
        <v>101815</v>
      </c>
      <c r="C28" s="50" t="s">
        <v>76</v>
      </c>
      <c r="D28" s="50" t="s">
        <v>71</v>
      </c>
      <c r="E28" s="50" t="s">
        <v>74</v>
      </c>
      <c r="F28" s="62">
        <f>IF(OR('Source Data'!F28=0,'Source Data'!G28=0),"N/A",'Source Data'!AN28/'Source Data'!G28-'Source Data'!J28/'Source Data'!F28)</f>
        <v>0</v>
      </c>
      <c r="G28" s="62">
        <f>IF(OR('Source Data'!F28=0,'Source Data'!G28=0),"N/A",'Source Data'!AO28/'Source Data'!G28-'Source Data'!K28/'Source Data'!F28)</f>
        <v>244.70635811824201</v>
      </c>
      <c r="H28" s="62">
        <f>IF(OR('Source Data'!F28=0,'Source Data'!G28=0),"N/A",'Source Data'!AP28/'Source Data'!G28-'Source Data'!L28/'Source Data'!F28)</f>
        <v>194.0887325381432</v>
      </c>
      <c r="I28" s="62">
        <f>IF(OR('Source Data'!F28=0,'Source Data'!G28=0),"N/A",'Source Data'!AQ28/'Source Data'!G28-'Source Data'!M28/'Source Data'!F28)</f>
        <v>102.34747033741921</v>
      </c>
      <c r="J28" s="62">
        <f>IF(OR('Source Data'!F28=0,'Source Data'!G28=0),"N/A",'Source Data'!AR28/'Source Data'!G28-'Source Data'!N28/'Source Data'!F28)</f>
        <v>86.090750614453185</v>
      </c>
      <c r="K28" s="67">
        <f t="shared" si="0"/>
        <v>627.23331160825762</v>
      </c>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row>
    <row r="29" spans="1:47" ht="20" customHeight="1">
      <c r="A29" s="48" t="s">
        <v>111</v>
      </c>
      <c r="B29" s="49">
        <v>43901</v>
      </c>
      <c r="C29" s="50" t="s">
        <v>112</v>
      </c>
      <c r="D29" s="50" t="s">
        <v>79</v>
      </c>
      <c r="E29" s="50" t="s">
        <v>74</v>
      </c>
      <c r="F29" s="62">
        <f>IF(OR('Source Data'!F29=0,'Source Data'!G29=0),"N/A",'Source Data'!AN29/'Source Data'!G29-'Source Data'!J29/'Source Data'!F29)</f>
        <v>81.467925186951874</v>
      </c>
      <c r="G29" s="62">
        <f>IF(OR('Source Data'!F29=0,'Source Data'!G29=0),"N/A",'Source Data'!AO29/'Source Data'!G29-'Source Data'!K29/'Source Data'!F29)</f>
        <v>17.686090592124174</v>
      </c>
      <c r="H29" s="62">
        <f>IF(OR('Source Data'!F29=0,'Source Data'!G29=0),"N/A",'Source Data'!AP29/'Source Data'!G29-'Source Data'!L29/'Source Data'!F29)</f>
        <v>87.713091077105133</v>
      </c>
      <c r="I29" s="62">
        <f>IF(OR('Source Data'!F29=0,'Source Data'!G29=0),"N/A",'Source Data'!AQ29/'Source Data'!G29-'Source Data'!M29/'Source Data'!F29)</f>
        <v>2.5347010357431259</v>
      </c>
      <c r="J29" s="62">
        <f>IF(OR('Source Data'!F29=0,'Source Data'!G29=0),"N/A",'Source Data'!AR29/'Source Data'!G29-'Source Data'!N29/'Source Data'!F29)</f>
        <v>105.92734734110601</v>
      </c>
      <c r="K29" s="67">
        <f t="shared" si="0"/>
        <v>295.32915523303029</v>
      </c>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row>
    <row r="30" spans="1:47" ht="20" customHeight="1">
      <c r="A30" s="48" t="s">
        <v>113</v>
      </c>
      <c r="B30" s="49">
        <v>22901</v>
      </c>
      <c r="C30" s="50" t="s">
        <v>114</v>
      </c>
      <c r="D30" s="50" t="s">
        <v>79</v>
      </c>
      <c r="E30" s="50" t="s">
        <v>74</v>
      </c>
      <c r="F30" s="62">
        <f>IF(OR('Source Data'!F30=0,'Source Data'!G30=0),"N/A",'Source Data'!AN30/'Source Data'!G30-'Source Data'!J30/'Source Data'!F30)</f>
        <v>90.406953240803148</v>
      </c>
      <c r="G30" s="62">
        <f>IF(OR('Source Data'!F30=0,'Source Data'!G30=0),"N/A",'Source Data'!AO30/'Source Data'!G30-'Source Data'!K30/'Source Data'!F30)</f>
        <v>130.51451825899483</v>
      </c>
      <c r="H30" s="62">
        <f>IF(OR('Source Data'!F30=0,'Source Data'!G30=0),"N/A",'Source Data'!AP30/'Source Data'!G30-'Source Data'!L30/'Source Data'!F30)</f>
        <v>185.41951219512191</v>
      </c>
      <c r="I30" s="62">
        <f>IF(OR('Source Data'!F30=0,'Source Data'!G30=0),"N/A",'Source Data'!AQ30/'Source Data'!G30-'Source Data'!M30/'Source Data'!F30)</f>
        <v>178.12975070745182</v>
      </c>
      <c r="J30" s="62">
        <f>IF(OR('Source Data'!F30=0,'Source Data'!G30=0),"N/A",'Source Data'!AR30/'Source Data'!G30-'Source Data'!N30/'Source Data'!F30)</f>
        <v>77.281433769033825</v>
      </c>
      <c r="K30" s="67">
        <f t="shared" si="0"/>
        <v>661.75216817140551</v>
      </c>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row>
    <row r="31" spans="1:47" ht="20" customHeight="1">
      <c r="A31" s="48" t="s">
        <v>115</v>
      </c>
      <c r="B31" s="49">
        <v>37901</v>
      </c>
      <c r="C31" s="50" t="s">
        <v>116</v>
      </c>
      <c r="D31" s="50" t="s">
        <v>79</v>
      </c>
      <c r="E31" s="50" t="s">
        <v>74</v>
      </c>
      <c r="F31" s="62">
        <f>IF(OR('Source Data'!F31=0,'Source Data'!G31=0),"N/A",'Source Data'!AN31/'Source Data'!G31-'Source Data'!J31/'Source Data'!F31)</f>
        <v>171.70462412326813</v>
      </c>
      <c r="G31" s="62">
        <f>IF(OR('Source Data'!F31=0,'Source Data'!G31=0),"N/A",'Source Data'!AO31/'Source Data'!G31-'Source Data'!K31/'Source Data'!F31)</f>
        <v>175.20766659867257</v>
      </c>
      <c r="H31" s="62">
        <f>IF(OR('Source Data'!F31=0,'Source Data'!G31=0),"N/A",'Source Data'!AP31/'Source Data'!G31-'Source Data'!L31/'Source Data'!F31)</f>
        <v>330.09381619619967</v>
      </c>
      <c r="I31" s="62">
        <f>IF(OR('Source Data'!F31=0,'Source Data'!G31=0),"N/A",'Source Data'!AQ31/'Source Data'!G31-'Source Data'!M31/'Source Data'!F31)</f>
        <v>197.5439676138771</v>
      </c>
      <c r="J31" s="62">
        <f>IF(OR('Source Data'!F31=0,'Source Data'!G31=0),"N/A",'Source Data'!AR31/'Source Data'!G31-'Source Data'!N31/'Source Data'!F31)</f>
        <v>176.30807299430418</v>
      </c>
      <c r="K31" s="67">
        <f t="shared" si="0"/>
        <v>1050.8581475263218</v>
      </c>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row>
    <row r="32" spans="1:47" ht="20" customHeight="1">
      <c r="A32" s="48" t="s">
        <v>117</v>
      </c>
      <c r="B32" s="49">
        <v>126901</v>
      </c>
      <c r="C32" s="50" t="s">
        <v>118</v>
      </c>
      <c r="D32" s="50" t="s">
        <v>79</v>
      </c>
      <c r="E32" s="50" t="s">
        <v>74</v>
      </c>
      <c r="F32" s="62">
        <f>IF(OR('Source Data'!F32=0,'Source Data'!G32=0),"N/A",'Source Data'!AN32/'Source Data'!G32-'Source Data'!J32/'Source Data'!F32)</f>
        <v>83.361388363500282</v>
      </c>
      <c r="G32" s="62">
        <f>IF(OR('Source Data'!F32=0,'Source Data'!G32=0),"N/A",'Source Data'!AO32/'Source Data'!G32-'Source Data'!K32/'Source Data'!F32)</f>
        <v>11.19964773739855</v>
      </c>
      <c r="H32" s="62">
        <f>IF(OR('Source Data'!F32=0,'Source Data'!G32=0),"N/A",'Source Data'!AP32/'Source Data'!G32-'Source Data'!L32/'Source Data'!F32)</f>
        <v>100.03836806951909</v>
      </c>
      <c r="I32" s="62">
        <f>IF(OR('Source Data'!F32=0,'Source Data'!G32=0),"N/A",'Source Data'!AQ32/'Source Data'!G32-'Source Data'!M32/'Source Data'!F32)</f>
        <v>123.68060654491489</v>
      </c>
      <c r="J32" s="62">
        <f>IF(OR('Source Data'!F32=0,'Source Data'!G32=0),"N/A",'Source Data'!AR32/'Source Data'!G32-'Source Data'!N32/'Source Data'!F32)</f>
        <v>174.08853208589215</v>
      </c>
      <c r="K32" s="67">
        <f t="shared" si="0"/>
        <v>492.36854280122498</v>
      </c>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row>
    <row r="33" spans="1:47" ht="20" customHeight="1">
      <c r="A33" s="48" t="s">
        <v>119</v>
      </c>
      <c r="B33" s="49">
        <v>20901</v>
      </c>
      <c r="C33" s="50" t="s">
        <v>120</v>
      </c>
      <c r="D33" s="50" t="s">
        <v>79</v>
      </c>
      <c r="E33" s="50" t="s">
        <v>74</v>
      </c>
      <c r="F33" s="62">
        <f>IF(OR('Source Data'!F33=0,'Source Data'!G33=0),"N/A",'Source Data'!AN33/'Source Data'!G33-'Source Data'!J33/'Source Data'!F33)</f>
        <v>69.855489475992897</v>
      </c>
      <c r="G33" s="62">
        <f>IF(OR('Source Data'!F33=0,'Source Data'!G33=0),"N/A",'Source Data'!AO33/'Source Data'!G33-'Source Data'!K33/'Source Data'!F33)</f>
        <v>-10.151942740143227</v>
      </c>
      <c r="H33" s="62">
        <f>IF(OR('Source Data'!F33=0,'Source Data'!G33=0),"N/A",'Source Data'!AP33/'Source Data'!G33-'Source Data'!L33/'Source Data'!F33)</f>
        <v>219.33624757713821</v>
      </c>
      <c r="I33" s="62">
        <f>IF(OR('Source Data'!F33=0,'Source Data'!G33=0),"N/A",'Source Data'!AQ33/'Source Data'!G33-'Source Data'!M33/'Source Data'!F33)</f>
        <v>59.178618496160993</v>
      </c>
      <c r="J33" s="62">
        <f>IF(OR('Source Data'!F33=0,'Source Data'!G33=0),"N/A",'Source Data'!AR33/'Source Data'!G33-'Source Data'!N33/'Source Data'!F33)</f>
        <v>-50.563455763621619</v>
      </c>
      <c r="K33" s="67">
        <f t="shared" si="0"/>
        <v>287.65495704552723</v>
      </c>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row>
    <row r="34" spans="1:47" ht="20" customHeight="1">
      <c r="A34" s="48" t="s">
        <v>121</v>
      </c>
      <c r="B34" s="49">
        <v>249901</v>
      </c>
      <c r="C34" s="50" t="s">
        <v>122</v>
      </c>
      <c r="D34" s="50" t="s">
        <v>79</v>
      </c>
      <c r="E34" s="50" t="s">
        <v>74</v>
      </c>
      <c r="F34" s="62">
        <f>IF(OR('Source Data'!F34=0,'Source Data'!G34=0),"N/A",'Source Data'!AN34/'Source Data'!G34-'Source Data'!J34/'Source Data'!F34)</f>
        <v>30.967415456145091</v>
      </c>
      <c r="G34" s="62">
        <f>IF(OR('Source Data'!F34=0,'Source Data'!G34=0),"N/A",'Source Data'!AO34/'Source Data'!G34-'Source Data'!K34/'Source Data'!F34)</f>
        <v>56.297101170063797</v>
      </c>
      <c r="H34" s="62">
        <f>IF(OR('Source Data'!F34=0,'Source Data'!G34=0),"N/A",'Source Data'!AP34/'Source Data'!G34-'Source Data'!L34/'Source Data'!F34)</f>
        <v>113.59447848032983</v>
      </c>
      <c r="I34" s="62">
        <f>IF(OR('Source Data'!F34=0,'Source Data'!G34=0),"N/A",'Source Data'!AQ34/'Source Data'!G34-'Source Data'!M34/'Source Data'!F34)</f>
        <v>147.08943089430892</v>
      </c>
      <c r="J34" s="62">
        <f>IF(OR('Source Data'!F34=0,'Source Data'!G34=0),"N/A",'Source Data'!AR34/'Source Data'!G34-'Source Data'!N34/'Source Data'!F34)</f>
        <v>194.17493481806858</v>
      </c>
      <c r="K34" s="67">
        <f t="shared" si="0"/>
        <v>542.12336081891624</v>
      </c>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row>
    <row r="35" spans="1:47" ht="20" customHeight="1">
      <c r="A35" s="48" t="s">
        <v>123</v>
      </c>
      <c r="B35" s="49">
        <v>188901</v>
      </c>
      <c r="C35" s="50" t="s">
        <v>124</v>
      </c>
      <c r="D35" s="50" t="s">
        <v>79</v>
      </c>
      <c r="E35" s="50" t="s">
        <v>74</v>
      </c>
      <c r="F35" s="62">
        <f>IF(OR('Source Data'!F35=0,'Source Data'!G35=0),"N/A",'Source Data'!AN35/'Source Data'!G35-'Source Data'!J35/'Source Data'!F35)</f>
        <v>64.887740956432225</v>
      </c>
      <c r="G35" s="62">
        <f>IF(OR('Source Data'!F35=0,'Source Data'!G35=0),"N/A",'Source Data'!AO35/'Source Data'!G35-'Source Data'!K35/'Source Data'!F35)</f>
        <v>11.335618096901953</v>
      </c>
      <c r="H35" s="62">
        <f>IF(OR('Source Data'!F35=0,'Source Data'!G35=0),"N/A",'Source Data'!AP35/'Source Data'!G35-'Source Data'!L35/'Source Data'!F35)</f>
        <v>115.9032292817059</v>
      </c>
      <c r="I35" s="62">
        <f>IF(OR('Source Data'!F35=0,'Source Data'!G35=0),"N/A",'Source Data'!AQ35/'Source Data'!G35-'Source Data'!M35/'Source Data'!F35)</f>
        <v>123.05750954047969</v>
      </c>
      <c r="J35" s="62">
        <f>IF(OR('Source Data'!F35=0,'Source Data'!G35=0),"N/A",'Source Data'!AR35/'Source Data'!G35-'Source Data'!N35/'Source Data'!F35)</f>
        <v>49.467257583737791</v>
      </c>
      <c r="K35" s="67">
        <f t="shared" si="0"/>
        <v>364.65135545925762</v>
      </c>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row>
    <row r="36" spans="1:47" ht="20" customHeight="1">
      <c r="A36" s="48" t="s">
        <v>125</v>
      </c>
      <c r="B36" s="49">
        <v>84804</v>
      </c>
      <c r="C36" s="50" t="s">
        <v>126</v>
      </c>
      <c r="D36" s="50" t="s">
        <v>71</v>
      </c>
      <c r="E36" s="50" t="s">
        <v>74</v>
      </c>
      <c r="F36" s="62">
        <f>IF(OR('Source Data'!F36=0,'Source Data'!G36=0),"N/A",'Source Data'!AN36/'Source Data'!G36-'Source Data'!J36/'Source Data'!F36)</f>
        <v>0</v>
      </c>
      <c r="G36" s="62">
        <f>IF(OR('Source Data'!F36=0,'Source Data'!G36=0),"N/A",'Source Data'!AO36/'Source Data'!G36-'Source Data'!K36/'Source Data'!F36)</f>
        <v>-30.14803844268755</v>
      </c>
      <c r="H36" s="62">
        <f>IF(OR('Source Data'!F36=0,'Source Data'!G36=0),"N/A",'Source Data'!AP36/'Source Data'!G36-'Source Data'!L36/'Source Data'!F36)</f>
        <v>-83.878619984230795</v>
      </c>
      <c r="I36" s="62">
        <f>IF(OR('Source Data'!F36=0,'Source Data'!G36=0),"N/A",'Source Data'!AQ36/'Source Data'!G36-'Source Data'!M36/'Source Data'!F36)</f>
        <v>663.16915634922339</v>
      </c>
      <c r="J36" s="62">
        <f>IF(OR('Source Data'!F36=0,'Source Data'!G36=0),"N/A",'Source Data'!AR36/'Source Data'!G36-'Source Data'!N36/'Source Data'!F36)</f>
        <v>24.65938585462527</v>
      </c>
      <c r="K36" s="67">
        <f t="shared" si="0"/>
        <v>573.80188377693025</v>
      </c>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row>
    <row r="37" spans="1:47" ht="20" customHeight="1">
      <c r="A37" s="48" t="s">
        <v>127</v>
      </c>
      <c r="B37" s="49">
        <v>140901</v>
      </c>
      <c r="C37" s="50" t="s">
        <v>128</v>
      </c>
      <c r="D37" s="50" t="s">
        <v>79</v>
      </c>
      <c r="E37" s="50" t="s">
        <v>74</v>
      </c>
      <c r="F37" s="62">
        <f>IF(OR('Source Data'!F37=0,'Source Data'!G37=0),"N/A",'Source Data'!AN37/'Source Data'!G37-'Source Data'!J37/'Source Data'!F37)</f>
        <v>6.7585690764855713</v>
      </c>
      <c r="G37" s="62">
        <f>IF(OR('Source Data'!F37=0,'Source Data'!G37=0),"N/A",'Source Data'!AO37/'Source Data'!G37-'Source Data'!K37/'Source Data'!F37)</f>
        <v>301.18687322257142</v>
      </c>
      <c r="H37" s="62">
        <f>IF(OR('Source Data'!F37=0,'Source Data'!G37=0),"N/A",'Source Data'!AP37/'Source Data'!G37-'Source Data'!L37/'Source Data'!F37)</f>
        <v>270.72728633438112</v>
      </c>
      <c r="I37" s="62">
        <f>IF(OR('Source Data'!F37=0,'Source Data'!G37=0),"N/A",'Source Data'!AQ37/'Source Data'!G37-'Source Data'!M37/'Source Data'!F37)</f>
        <v>267.48203861697357</v>
      </c>
      <c r="J37" s="62">
        <f>IF(OR('Source Data'!F37=0,'Source Data'!G37=0),"N/A",'Source Data'!AR37/'Source Data'!G37-'Source Data'!N37/'Source Data'!F37)</f>
        <v>626.12797485406372</v>
      </c>
      <c r="K37" s="67">
        <f t="shared" si="0"/>
        <v>1472.2827421044753</v>
      </c>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row>
    <row r="38" spans="1:47" ht="20" customHeight="1">
      <c r="A38" s="48" t="s">
        <v>129</v>
      </c>
      <c r="B38" s="49">
        <v>101819</v>
      </c>
      <c r="C38" s="50" t="s">
        <v>76</v>
      </c>
      <c r="D38" s="50" t="s">
        <v>71</v>
      </c>
      <c r="E38" s="50" t="s">
        <v>74</v>
      </c>
      <c r="F38" s="62">
        <f>IF(OR('Source Data'!F38=0,'Source Data'!G38=0),"N/A",'Source Data'!AN38/'Source Data'!G38-'Source Data'!J38/'Source Data'!F38)</f>
        <v>0</v>
      </c>
      <c r="G38" s="62">
        <f>IF(OR('Source Data'!F38=0,'Source Data'!G38=0),"N/A",'Source Data'!AO38/'Source Data'!G38-'Source Data'!K38/'Source Data'!F38)</f>
        <v>286.57109186351704</v>
      </c>
      <c r="H38" s="62">
        <f>IF(OR('Source Data'!F38=0,'Source Data'!G38=0),"N/A",'Source Data'!AP38/'Source Data'!G38-'Source Data'!L38/'Source Data'!F38)</f>
        <v>70.980776902887101</v>
      </c>
      <c r="I38" s="62">
        <f>IF(OR('Source Data'!F38=0,'Source Data'!G38=0),"N/A",'Source Data'!AQ38/'Source Data'!G38-'Source Data'!M38/'Source Data'!F38)</f>
        <v>265.86084514435697</v>
      </c>
      <c r="J38" s="62">
        <f>IF(OR('Source Data'!F38=0,'Source Data'!G38=0),"N/A",'Source Data'!AR38/'Source Data'!G38-'Source Data'!N38/'Source Data'!F38)</f>
        <v>85.142944881889761</v>
      </c>
      <c r="K38" s="67">
        <f t="shared" si="0"/>
        <v>708.55565879265089</v>
      </c>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row>
    <row r="39" spans="1:47" ht="20" customHeight="1">
      <c r="A39" s="48" t="s">
        <v>130</v>
      </c>
      <c r="B39" s="49">
        <v>36901</v>
      </c>
      <c r="C39" s="50" t="s">
        <v>131</v>
      </c>
      <c r="D39" s="50" t="s">
        <v>79</v>
      </c>
      <c r="E39" s="50" t="s">
        <v>74</v>
      </c>
      <c r="F39" s="62">
        <f>IF(OR('Source Data'!F39=0,'Source Data'!G39=0),"N/A",'Source Data'!AN39/'Source Data'!G39-'Source Data'!J39/'Source Data'!F39)</f>
        <v>349.40297917418297</v>
      </c>
      <c r="G39" s="62">
        <f>IF(OR('Source Data'!F39=0,'Source Data'!G39=0),"N/A",'Source Data'!AO39/'Source Data'!G39-'Source Data'!K39/'Source Data'!F39)</f>
        <v>162.11648313899479</v>
      </c>
      <c r="H39" s="62">
        <f>IF(OR('Source Data'!F39=0,'Source Data'!G39=0),"N/A",'Source Data'!AP39/'Source Data'!G39-'Source Data'!L39/'Source Data'!F39)</f>
        <v>177.25649127587872</v>
      </c>
      <c r="I39" s="62">
        <f>IF(OR('Source Data'!F39=0,'Source Data'!G39=0),"N/A",'Source Data'!AQ39/'Source Data'!G39-'Source Data'!M39/'Source Data'!F39)</f>
        <v>104.41428397340928</v>
      </c>
      <c r="J39" s="62">
        <f>IF(OR('Source Data'!F39=0,'Source Data'!G39=0),"N/A",'Source Data'!AR39/'Source Data'!G39-'Source Data'!N39/'Source Data'!F39)</f>
        <v>410.13463856115322</v>
      </c>
      <c r="K39" s="67">
        <f t="shared" si="0"/>
        <v>1203.3248761236191</v>
      </c>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row>
    <row r="40" spans="1:47" ht="20" customHeight="1">
      <c r="A40" s="48" t="s">
        <v>132</v>
      </c>
      <c r="B40" s="49">
        <v>93901</v>
      </c>
      <c r="C40" s="50" t="s">
        <v>133</v>
      </c>
      <c r="D40" s="50" t="s">
        <v>79</v>
      </c>
      <c r="E40" s="50" t="s">
        <v>74</v>
      </c>
      <c r="F40" s="62">
        <f>IF(OR('Source Data'!F40=0,'Source Data'!G40=0),"N/A",'Source Data'!AN40/'Source Data'!G40-'Source Data'!J40/'Source Data'!F40)</f>
        <v>142.53868053446706</v>
      </c>
      <c r="G40" s="62">
        <f>IF(OR('Source Data'!F40=0,'Source Data'!G40=0),"N/A",'Source Data'!AO40/'Source Data'!G40-'Source Data'!K40/'Source Data'!F40)</f>
        <v>133.77835790335791</v>
      </c>
      <c r="H40" s="62">
        <f>IF(OR('Source Data'!F40=0,'Source Data'!G40=0),"N/A",'Source Data'!AP40/'Source Data'!G40-'Source Data'!L40/'Source Data'!F40)</f>
        <v>95.847786627280982</v>
      </c>
      <c r="I40" s="62">
        <f>IF(OR('Source Data'!F40=0,'Source Data'!G40=0),"N/A",'Source Data'!AQ40/'Source Data'!G40-'Source Data'!M40/'Source Data'!F40)</f>
        <v>56.879045541966946</v>
      </c>
      <c r="J40" s="62">
        <f>IF(OR('Source Data'!F40=0,'Source Data'!G40=0),"N/A",'Source Data'!AR40/'Source Data'!G40-'Source Data'!N40/'Source Data'!F40)</f>
        <v>42.501216998408012</v>
      </c>
      <c r="K40" s="67">
        <f t="shared" si="0"/>
        <v>471.54508760548094</v>
      </c>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row>
    <row r="41" spans="1:47" ht="20" customHeight="1">
      <c r="A41" s="48" t="s">
        <v>134</v>
      </c>
      <c r="B41" s="49">
        <v>2901</v>
      </c>
      <c r="C41" s="50" t="s">
        <v>135</v>
      </c>
      <c r="D41" s="50" t="s">
        <v>79</v>
      </c>
      <c r="E41" s="50" t="s">
        <v>74</v>
      </c>
      <c r="F41" s="62">
        <f>IF(OR('Source Data'!F41=0,'Source Data'!G41=0),"N/A",'Source Data'!AN41/'Source Data'!G41-'Source Data'!J41/'Source Data'!F41)</f>
        <v>73.95017820594515</v>
      </c>
      <c r="G41" s="62">
        <f>IF(OR('Source Data'!F41=0,'Source Data'!G41=0),"N/A",'Source Data'!AO41/'Source Data'!G41-'Source Data'!K41/'Source Data'!F41)</f>
        <v>-165.7234232612351</v>
      </c>
      <c r="H41" s="62">
        <f>IF(OR('Source Data'!F41=0,'Source Data'!G41=0),"N/A",'Source Data'!AP41/'Source Data'!G41-'Source Data'!L41/'Source Data'!F41)</f>
        <v>108.72536826258153</v>
      </c>
      <c r="I41" s="62">
        <f>IF(OR('Source Data'!F41=0,'Source Data'!G41=0),"N/A",'Source Data'!AQ41/'Source Data'!G41-'Source Data'!M41/'Source Data'!F41)</f>
        <v>53.56553608046994</v>
      </c>
      <c r="J41" s="62">
        <f>IF(OR('Source Data'!F41=0,'Source Data'!G41=0),"N/A",'Source Data'!AR41/'Source Data'!G41-'Source Data'!N41/'Source Data'!F41)</f>
        <v>131.77121322790595</v>
      </c>
      <c r="K41" s="67">
        <f t="shared" si="0"/>
        <v>202.28887251566746</v>
      </c>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row>
    <row r="42" spans="1:47" ht="20" customHeight="1">
      <c r="A42" s="48" t="s">
        <v>136</v>
      </c>
      <c r="B42" s="49">
        <v>20902</v>
      </c>
      <c r="C42" s="50" t="s">
        <v>120</v>
      </c>
      <c r="D42" s="50" t="s">
        <v>79</v>
      </c>
      <c r="E42" s="50" t="s">
        <v>74</v>
      </c>
      <c r="F42" s="62">
        <f>IF(OR('Source Data'!F42=0,'Source Data'!G42=0),"N/A",'Source Data'!AN42/'Source Data'!G42-'Source Data'!J42/'Source Data'!F42)</f>
        <v>54.811097842028687</v>
      </c>
      <c r="G42" s="62">
        <f>IF(OR('Source Data'!F42=0,'Source Data'!G42=0),"N/A",'Source Data'!AO42/'Source Data'!G42-'Source Data'!K42/'Source Data'!F42)</f>
        <v>33.35837454321927</v>
      </c>
      <c r="H42" s="62">
        <f>IF(OR('Source Data'!F42=0,'Source Data'!G42=0),"N/A",'Source Data'!AP42/'Source Data'!G42-'Source Data'!L42/'Source Data'!F42)</f>
        <v>97.473573926653103</v>
      </c>
      <c r="I42" s="62">
        <f>IF(OR('Source Data'!F42=0,'Source Data'!G42=0),"N/A",'Source Data'!AQ42/'Source Data'!G42-'Source Data'!M42/'Source Data'!F42)</f>
        <v>29.740683960510296</v>
      </c>
      <c r="J42" s="62">
        <f>IF(OR('Source Data'!F42=0,'Source Data'!G42=0),"N/A",'Source Data'!AR42/'Source Data'!G42-'Source Data'!N42/'Source Data'!F42)</f>
        <v>134.33705753157531</v>
      </c>
      <c r="K42" s="67">
        <f t="shared" si="0"/>
        <v>349.7207878039867</v>
      </c>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row>
    <row r="43" spans="1:47" ht="20" customHeight="1">
      <c r="A43" s="48" t="s">
        <v>137</v>
      </c>
      <c r="B43" s="49">
        <v>43902</v>
      </c>
      <c r="C43" s="50" t="s">
        <v>112</v>
      </c>
      <c r="D43" s="50" t="s">
        <v>79</v>
      </c>
      <c r="E43" s="50" t="s">
        <v>74</v>
      </c>
      <c r="F43" s="62">
        <f>IF(OR('Source Data'!F43=0,'Source Data'!G43=0),"N/A",'Source Data'!AN43/'Source Data'!G43-'Source Data'!J43/'Source Data'!F43)</f>
        <v>118.59440912880905</v>
      </c>
      <c r="G43" s="62">
        <f>IF(OR('Source Data'!F43=0,'Source Data'!G43=0),"N/A",'Source Data'!AO43/'Source Data'!G43-'Source Data'!K43/'Source Data'!F43)</f>
        <v>-18.034705918593602</v>
      </c>
      <c r="H43" s="62">
        <f>IF(OR('Source Data'!F43=0,'Source Data'!G43=0),"N/A",'Source Data'!AP43/'Source Data'!G43-'Source Data'!L43/'Source Data'!F43)</f>
        <v>155.13404870857957</v>
      </c>
      <c r="I43" s="62">
        <f>IF(OR('Source Data'!F43=0,'Source Data'!G43=0),"N/A",'Source Data'!AQ43/'Source Data'!G43-'Source Data'!M43/'Source Data'!F43)</f>
        <v>77.536900483631541</v>
      </c>
      <c r="J43" s="62">
        <f>IF(OR('Source Data'!F43=0,'Source Data'!G43=0),"N/A",'Source Data'!AR43/'Source Data'!G43-'Source Data'!N43/'Source Data'!F43)</f>
        <v>53.902613212800986</v>
      </c>
      <c r="K43" s="67">
        <f t="shared" si="0"/>
        <v>387.13326561522757</v>
      </c>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row>
    <row r="44" spans="1:47" ht="20" customHeight="1">
      <c r="A44" s="48" t="s">
        <v>138</v>
      </c>
      <c r="B44" s="49">
        <v>127901</v>
      </c>
      <c r="C44" s="50" t="s">
        <v>139</v>
      </c>
      <c r="D44" s="50" t="s">
        <v>79</v>
      </c>
      <c r="E44" s="50" t="s">
        <v>74</v>
      </c>
      <c r="F44" s="62">
        <f>IF(OR('Source Data'!F44=0,'Source Data'!G44=0),"N/A",'Source Data'!AN44/'Source Data'!G44-'Source Data'!J44/'Source Data'!F44)</f>
        <v>126.68517311934889</v>
      </c>
      <c r="G44" s="62">
        <f>IF(OR('Source Data'!F44=0,'Source Data'!G44=0),"N/A",'Source Data'!AO44/'Source Data'!G44-'Source Data'!K44/'Source Data'!F44)</f>
        <v>18.669078563835228</v>
      </c>
      <c r="H44" s="62">
        <f>IF(OR('Source Data'!F44=0,'Source Data'!G44=0),"N/A",'Source Data'!AP44/'Source Data'!G44-'Source Data'!L44/'Source Data'!F44)</f>
        <v>237.47610964415941</v>
      </c>
      <c r="I44" s="62">
        <f>IF(OR('Source Data'!F44=0,'Source Data'!G44=0),"N/A",'Source Data'!AQ44/'Source Data'!G44-'Source Data'!M44/'Source Data'!F44)</f>
        <v>46.772458649109012</v>
      </c>
      <c r="J44" s="62">
        <f>IF(OR('Source Data'!F44=0,'Source Data'!G44=0),"N/A",'Source Data'!AR44/'Source Data'!G44-'Source Data'!N44/'Source Data'!F44)</f>
        <v>351.96109529851515</v>
      </c>
      <c r="K44" s="67">
        <f t="shared" si="0"/>
        <v>781.56391527496771</v>
      </c>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row>
    <row r="45" spans="1:47" ht="20" customHeight="1">
      <c r="A45" s="48" t="s">
        <v>140</v>
      </c>
      <c r="B45" s="49">
        <v>71906</v>
      </c>
      <c r="C45" s="50" t="s">
        <v>141</v>
      </c>
      <c r="D45" s="50" t="s">
        <v>79</v>
      </c>
      <c r="E45" s="50" t="s">
        <v>74</v>
      </c>
      <c r="F45" s="62">
        <f>IF(OR('Source Data'!F45=0,'Source Data'!G45=0),"N/A",'Source Data'!AN45/'Source Data'!G45-'Source Data'!J45/'Source Data'!F45)</f>
        <v>262.28402830613163</v>
      </c>
      <c r="G45" s="62">
        <f>IF(OR('Source Data'!F45=0,'Source Data'!G45=0),"N/A",'Source Data'!AO45/'Source Data'!G45-'Source Data'!K45/'Source Data'!F45)</f>
        <v>463.96400376324289</v>
      </c>
      <c r="H45" s="62">
        <f>IF(OR('Source Data'!F45=0,'Source Data'!G45=0),"N/A",'Source Data'!AP45/'Source Data'!G45-'Source Data'!L45/'Source Data'!F45)</f>
        <v>225.25640773919088</v>
      </c>
      <c r="I45" s="62">
        <f>IF(OR('Source Data'!F45=0,'Source Data'!G45=0),"N/A",'Source Data'!AQ45/'Source Data'!G45-'Source Data'!M45/'Source Data'!F45)</f>
        <v>142.36422137685605</v>
      </c>
      <c r="J45" s="62">
        <f>IF(OR('Source Data'!F45=0,'Source Data'!G45=0),"N/A",'Source Data'!AR45/'Source Data'!G45-'Source Data'!N45/'Source Data'!F45)</f>
        <v>80.170901951159649</v>
      </c>
      <c r="K45" s="67">
        <f t="shared" si="0"/>
        <v>1174.0395631365811</v>
      </c>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row>
    <row r="46" spans="1:47" ht="20" customHeight="1">
      <c r="A46" s="48" t="s">
        <v>142</v>
      </c>
      <c r="B46" s="49">
        <v>110901</v>
      </c>
      <c r="C46" s="50" t="s">
        <v>143</v>
      </c>
      <c r="D46" s="50" t="s">
        <v>79</v>
      </c>
      <c r="E46" s="50" t="s">
        <v>74</v>
      </c>
      <c r="F46" s="62">
        <f>IF(OR('Source Data'!F46=0,'Source Data'!G46=0),"N/A",'Source Data'!AN46/'Source Data'!G46-'Source Data'!J46/'Source Data'!F46)</f>
        <v>80.307857142857131</v>
      </c>
      <c r="G46" s="62">
        <f>IF(OR('Source Data'!F46=0,'Source Data'!G46=0),"N/A",'Source Data'!AO46/'Source Data'!G46-'Source Data'!K46/'Source Data'!F46)</f>
        <v>173.35571428571433</v>
      </c>
      <c r="H46" s="62">
        <f>IF(OR('Source Data'!F46=0,'Source Data'!G46=0),"N/A",'Source Data'!AP46/'Source Data'!G46-'Source Data'!L46/'Source Data'!F46)</f>
        <v>25.650714285714287</v>
      </c>
      <c r="I46" s="62">
        <f>IF(OR('Source Data'!F46=0,'Source Data'!G46=0),"N/A",'Source Data'!AQ46/'Source Data'!G46-'Source Data'!M46/'Source Data'!F46)</f>
        <v>290.19571428571425</v>
      </c>
      <c r="J46" s="62">
        <f>IF(OR('Source Data'!F46=0,'Source Data'!G46=0),"N/A",'Source Data'!AR46/'Source Data'!G46-'Source Data'!N46/'Source Data'!F46)</f>
        <v>576.30142857142869</v>
      </c>
      <c r="K46" s="67">
        <f t="shared" si="0"/>
        <v>1145.8114285714287</v>
      </c>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row>
    <row r="47" spans="1:47" ht="20" customHeight="1">
      <c r="A47" s="48" t="s">
        <v>144</v>
      </c>
      <c r="B47" s="49">
        <v>228905</v>
      </c>
      <c r="C47" s="50" t="s">
        <v>145</v>
      </c>
      <c r="D47" s="50" t="s">
        <v>79</v>
      </c>
      <c r="E47" s="50" t="s">
        <v>74</v>
      </c>
      <c r="F47" s="62">
        <f>IF(OR('Source Data'!F47=0,'Source Data'!G47=0),"N/A",'Source Data'!AN47/'Source Data'!G47-'Source Data'!J47/'Source Data'!F47)</f>
        <v>301.31372383048358</v>
      </c>
      <c r="G47" s="62">
        <f>IF(OR('Source Data'!F47=0,'Source Data'!G47=0),"N/A",'Source Data'!AO47/'Source Data'!G47-'Source Data'!K47/'Source Data'!F47)</f>
        <v>284.36284634050003</v>
      </c>
      <c r="H47" s="62">
        <f>IF(OR('Source Data'!F47=0,'Source Data'!G47=0),"N/A",'Source Data'!AP47/'Source Data'!G47-'Source Data'!L47/'Source Data'!F47)</f>
        <v>230.57666045934201</v>
      </c>
      <c r="I47" s="62">
        <f>IF(OR('Source Data'!F47=0,'Source Data'!G47=0),"N/A",'Source Data'!AQ47/'Source Data'!G47-'Source Data'!M47/'Source Data'!F47)</f>
        <v>67.567857344393673</v>
      </c>
      <c r="J47" s="62">
        <f>IF(OR('Source Data'!F47=0,'Source Data'!G47=0),"N/A",'Source Data'!AR47/'Source Data'!G47-'Source Data'!N47/'Source Data'!F47)</f>
        <v>149.69101630833475</v>
      </c>
      <c r="K47" s="67">
        <f t="shared" si="0"/>
        <v>1033.512104283054</v>
      </c>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row>
    <row r="48" spans="1:47" ht="20" customHeight="1">
      <c r="A48" s="48" t="s">
        <v>146</v>
      </c>
      <c r="B48" s="49">
        <v>109912</v>
      </c>
      <c r="C48" s="50" t="s">
        <v>78</v>
      </c>
      <c r="D48" s="50" t="s">
        <v>79</v>
      </c>
      <c r="E48" s="50" t="s">
        <v>74</v>
      </c>
      <c r="F48" s="62">
        <f>IF(OR('Source Data'!F48=0,'Source Data'!G48=0),"N/A",'Source Data'!AN48/'Source Data'!G48-'Source Data'!J48/'Source Data'!F48)</f>
        <v>100.82713345965465</v>
      </c>
      <c r="G48" s="62">
        <f>IF(OR('Source Data'!F48=0,'Source Data'!G48=0),"N/A",'Source Data'!AO48/'Source Data'!G48-'Source Data'!K48/'Source Data'!F48)</f>
        <v>186.92386757713348</v>
      </c>
      <c r="H48" s="62">
        <f>IF(OR('Source Data'!F48=0,'Source Data'!G48=0),"N/A",'Source Data'!AP48/'Source Data'!G48-'Source Data'!L48/'Source Data'!F48)</f>
        <v>112.588725823174</v>
      </c>
      <c r="I48" s="62">
        <f>IF(OR('Source Data'!F48=0,'Source Data'!G48=0),"N/A",'Source Data'!AQ48/'Source Data'!G48-'Source Data'!M48/'Source Data'!F48)</f>
        <v>201.29290157663297</v>
      </c>
      <c r="J48" s="62">
        <f>IF(OR('Source Data'!F48=0,'Source Data'!G48=0),"N/A",'Source Data'!AR48/'Source Data'!G48-'Source Data'!N48/'Source Data'!F48)</f>
        <v>100.24592435021987</v>
      </c>
      <c r="K48" s="67">
        <f t="shared" si="0"/>
        <v>701.87855278681491</v>
      </c>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row>
    <row r="49" spans="1:47" ht="20" customHeight="1">
      <c r="A49" s="48" t="s">
        <v>147</v>
      </c>
      <c r="B49" s="49">
        <v>205901</v>
      </c>
      <c r="C49" s="50" t="s">
        <v>148</v>
      </c>
      <c r="D49" s="50" t="s">
        <v>79</v>
      </c>
      <c r="E49" s="50" t="s">
        <v>74</v>
      </c>
      <c r="F49" s="62">
        <f>IF(OR('Source Data'!F49=0,'Source Data'!G49=0),"N/A",'Source Data'!AN49/'Source Data'!G49-'Source Data'!J49/'Source Data'!F49)</f>
        <v>59.663948184637832</v>
      </c>
      <c r="G49" s="62">
        <f>IF(OR('Source Data'!F49=0,'Source Data'!G49=0),"N/A",'Source Data'!AO49/'Source Data'!G49-'Source Data'!K49/'Source Data'!F49)</f>
        <v>-111.62547892720306</v>
      </c>
      <c r="H49" s="62">
        <f>IF(OR('Source Data'!F49=0,'Source Data'!G49=0),"N/A",'Source Data'!AP49/'Source Data'!G49-'Source Data'!L49/'Source Data'!F49)</f>
        <v>88.356162196679406</v>
      </c>
      <c r="I49" s="62">
        <f>IF(OR('Source Data'!F49=0,'Source Data'!G49=0),"N/A",'Source Data'!AQ49/'Source Data'!G49-'Source Data'!M49/'Source Data'!F49)</f>
        <v>49.469705953901382</v>
      </c>
      <c r="J49" s="62">
        <f>IF(OR('Source Data'!F49=0,'Source Data'!G49=0),"N/A",'Source Data'!AR49/'Source Data'!G49-'Source Data'!N49/'Source Data'!F49)</f>
        <v>313.44715380405029</v>
      </c>
      <c r="K49" s="67">
        <f t="shared" si="0"/>
        <v>399.31149121206585</v>
      </c>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row>
    <row r="50" spans="1:47" ht="20" customHeight="1">
      <c r="A50" s="48" t="s">
        <v>149</v>
      </c>
      <c r="B50" s="49">
        <v>5901</v>
      </c>
      <c r="C50" s="50" t="s">
        <v>150</v>
      </c>
      <c r="D50" s="50" t="s">
        <v>79</v>
      </c>
      <c r="E50" s="50" t="s">
        <v>74</v>
      </c>
      <c r="F50" s="62">
        <f>IF(OR('Source Data'!F50=0,'Source Data'!G50=0),"N/A",'Source Data'!AN50/'Source Data'!G50-'Source Data'!J50/'Source Data'!F50)</f>
        <v>132.92529944301137</v>
      </c>
      <c r="G50" s="62">
        <f>IF(OR('Source Data'!F50=0,'Source Data'!G50=0),"N/A",'Source Data'!AO50/'Source Data'!G50-'Source Data'!K50/'Source Data'!F50)</f>
        <v>234.80893564234418</v>
      </c>
      <c r="H50" s="62">
        <f>IF(OR('Source Data'!F50=0,'Source Data'!G50=0),"N/A",'Source Data'!AP50/'Source Data'!G50-'Source Data'!L50/'Source Data'!F50)</f>
        <v>114.15378390812151</v>
      </c>
      <c r="I50" s="62">
        <f>IF(OR('Source Data'!F50=0,'Source Data'!G50=0),"N/A",'Source Data'!AQ50/'Source Data'!G50-'Source Data'!M50/'Source Data'!F50)</f>
        <v>109.31096478977378</v>
      </c>
      <c r="J50" s="62">
        <f>IF(OR('Source Data'!F50=0,'Source Data'!G50=0),"N/A",'Source Data'!AR50/'Source Data'!G50-'Source Data'!N50/'Source Data'!F50)</f>
        <v>260.9715837208156</v>
      </c>
      <c r="K50" s="67">
        <f t="shared" si="0"/>
        <v>852.17056750406641</v>
      </c>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row>
    <row r="51" spans="1:47" ht="20" customHeight="1">
      <c r="A51" s="48" t="s">
        <v>151</v>
      </c>
      <c r="B51" s="49">
        <v>61910</v>
      </c>
      <c r="C51" s="50" t="s">
        <v>152</v>
      </c>
      <c r="D51" s="50" t="s">
        <v>79</v>
      </c>
      <c r="E51" s="50" t="s">
        <v>74</v>
      </c>
      <c r="F51" s="62">
        <f>IF(OR('Source Data'!F51=0,'Source Data'!G51=0),"N/A",'Source Data'!AN51/'Source Data'!G51-'Source Data'!J51/'Source Data'!F51)</f>
        <v>94.736586789325372</v>
      </c>
      <c r="G51" s="62">
        <f>IF(OR('Source Data'!F51=0,'Source Data'!G51=0),"N/A",'Source Data'!AO51/'Source Data'!G51-'Source Data'!K51/'Source Data'!F51)</f>
        <v>42.466017510191989</v>
      </c>
      <c r="H51" s="62">
        <f>IF(OR('Source Data'!F51=0,'Source Data'!G51=0),"N/A",'Source Data'!AP51/'Source Data'!G51-'Source Data'!L51/'Source Data'!F51)</f>
        <v>60.623238315495456</v>
      </c>
      <c r="I51" s="62">
        <f>IF(OR('Source Data'!F51=0,'Source Data'!G51=0),"N/A",'Source Data'!AQ51/'Source Data'!G51-'Source Data'!M51/'Source Data'!F51)</f>
        <v>41.068108999655294</v>
      </c>
      <c r="J51" s="62">
        <f>IF(OR('Source Data'!F51=0,'Source Data'!G51=0),"N/A",'Source Data'!AR51/'Source Data'!G51-'Source Data'!N51/'Source Data'!F51)</f>
        <v>78.761784755183172</v>
      </c>
      <c r="K51" s="67">
        <f t="shared" si="0"/>
        <v>317.6557363698513</v>
      </c>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row>
    <row r="52" spans="1:47" ht="20" customHeight="1">
      <c r="A52" s="48" t="s">
        <v>153</v>
      </c>
      <c r="B52" s="49">
        <v>101803</v>
      </c>
      <c r="C52" s="50" t="s">
        <v>76</v>
      </c>
      <c r="D52" s="50" t="s">
        <v>71</v>
      </c>
      <c r="E52" s="50" t="s">
        <v>74</v>
      </c>
      <c r="F52" s="62">
        <f>IF(OR('Source Data'!F52=0,'Source Data'!G52=0),"N/A",'Source Data'!AN52/'Source Data'!G52-'Source Data'!J52/'Source Data'!F52)</f>
        <v>-2.985355648535565</v>
      </c>
      <c r="G52" s="62">
        <f>IF(OR('Source Data'!F52=0,'Source Data'!G52=0),"N/A",'Source Data'!AO52/'Source Data'!G52-'Source Data'!K52/'Source Data'!F52)</f>
        <v>-7.2505757697337856</v>
      </c>
      <c r="H52" s="62">
        <f>IF(OR('Source Data'!F52=0,'Source Data'!G52=0),"N/A",'Source Data'!AP52/'Source Data'!G52-'Source Data'!L52/'Source Data'!F52)</f>
        <v>53.020232704762975</v>
      </c>
      <c r="I52" s="62">
        <f>IF(OR('Source Data'!F52=0,'Source Data'!G52=0),"N/A",'Source Data'!AQ52/'Source Data'!G52-'Source Data'!M52/'Source Data'!F52)</f>
        <v>14.008391648473037</v>
      </c>
      <c r="J52" s="62">
        <f>IF(OR('Source Data'!F52=0,'Source Data'!G52=0),"N/A",'Source Data'!AR52/'Source Data'!G52-'Source Data'!N52/'Source Data'!F52)</f>
        <v>20.309725037385959</v>
      </c>
      <c r="K52" s="67">
        <f t="shared" si="0"/>
        <v>77.102417972352612</v>
      </c>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row>
    <row r="53" spans="1:47" ht="20" customHeight="1">
      <c r="A53" s="48" t="s">
        <v>154</v>
      </c>
      <c r="B53" s="49">
        <v>220802</v>
      </c>
      <c r="C53" s="50" t="s">
        <v>91</v>
      </c>
      <c r="D53" s="50" t="s">
        <v>71</v>
      </c>
      <c r="E53" s="50" t="s">
        <v>74</v>
      </c>
      <c r="F53" s="62">
        <f>IF(OR('Source Data'!F53=0,'Source Data'!G53=0),"N/A",'Source Data'!AN53/'Source Data'!G53-'Source Data'!J53/'Source Data'!F53)</f>
        <v>0</v>
      </c>
      <c r="G53" s="62">
        <f>IF(OR('Source Data'!F53=0,'Source Data'!G53=0),"N/A",'Source Data'!AO53/'Source Data'!G53-'Source Data'!K53/'Source Data'!F53)</f>
        <v>121.68654614937645</v>
      </c>
      <c r="H53" s="62">
        <f>IF(OR('Source Data'!F53=0,'Source Data'!G53=0),"N/A",'Source Data'!AP53/'Source Data'!G53-'Source Data'!L53/'Source Data'!F53)</f>
        <v>276.8883483788527</v>
      </c>
      <c r="I53" s="62">
        <f>IF(OR('Source Data'!F53=0,'Source Data'!G53=0),"N/A",'Source Data'!AQ53/'Source Data'!G53-'Source Data'!M53/'Source Data'!F53)</f>
        <v>94.267739632969295</v>
      </c>
      <c r="J53" s="62">
        <f>IF(OR('Source Data'!F53=0,'Source Data'!G53=0),"N/A",'Source Data'!AR53/'Source Data'!G53-'Source Data'!N53/'Source Data'!F53)</f>
        <v>72.056910942605839</v>
      </c>
      <c r="K53" s="67">
        <f t="shared" si="0"/>
        <v>564.89954510380426</v>
      </c>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row>
    <row r="54" spans="1:47" ht="20" customHeight="1">
      <c r="A54" s="48" t="s">
        <v>155</v>
      </c>
      <c r="B54" s="49">
        <v>220901</v>
      </c>
      <c r="C54" s="50" t="s">
        <v>91</v>
      </c>
      <c r="D54" s="50" t="s">
        <v>79</v>
      </c>
      <c r="E54" s="50" t="s">
        <v>74</v>
      </c>
      <c r="F54" s="62">
        <f>IF(OR('Source Data'!F54=0,'Source Data'!G54=0),"N/A",'Source Data'!AN54/'Source Data'!G54-'Source Data'!J54/'Source Data'!F54)</f>
        <v>107.69900549092159</v>
      </c>
      <c r="G54" s="62">
        <f>IF(OR('Source Data'!F54=0,'Source Data'!G54=0),"N/A",'Source Data'!AO54/'Source Data'!G54-'Source Data'!K54/'Source Data'!F54)</f>
        <v>76.56106617663005</v>
      </c>
      <c r="H54" s="62">
        <f>IF(OR('Source Data'!F54=0,'Source Data'!G54=0),"N/A",'Source Data'!AP54/'Source Data'!G54-'Source Data'!L54/'Source Data'!F54)</f>
        <v>189.3937901061704</v>
      </c>
      <c r="I54" s="62">
        <f>IF(OR('Source Data'!F54=0,'Source Data'!G54=0),"N/A",'Source Data'!AQ54/'Source Data'!G54-'Source Data'!M54/'Source Data'!F54)</f>
        <v>66.845030039560527</v>
      </c>
      <c r="J54" s="62">
        <f>IF(OR('Source Data'!F54=0,'Source Data'!G54=0),"N/A",'Source Data'!AR54/'Source Data'!G54-'Source Data'!N54/'Source Data'!F54)</f>
        <v>115.44545707359504</v>
      </c>
      <c r="K54" s="67">
        <f t="shared" si="0"/>
        <v>555.94434888687761</v>
      </c>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row>
    <row r="55" spans="1:47" ht="20" customHeight="1">
      <c r="A55" s="48" t="s">
        <v>156</v>
      </c>
      <c r="B55" s="49">
        <v>212901</v>
      </c>
      <c r="C55" s="50" t="s">
        <v>157</v>
      </c>
      <c r="D55" s="50" t="s">
        <v>79</v>
      </c>
      <c r="E55" s="50" t="s">
        <v>74</v>
      </c>
      <c r="F55" s="62">
        <f>IF(OR('Source Data'!F55=0,'Source Data'!G55=0),"N/A",'Source Data'!AN55/'Source Data'!G55-'Source Data'!J55/'Source Data'!F55)</f>
        <v>102.38627202849648</v>
      </c>
      <c r="G55" s="62">
        <f>IF(OR('Source Data'!F55=0,'Source Data'!G55=0),"N/A",'Source Data'!AO55/'Source Data'!G55-'Source Data'!K55/'Source Data'!F55)</f>
        <v>-12.904847831521124</v>
      </c>
      <c r="H55" s="62">
        <f>IF(OR('Source Data'!F55=0,'Source Data'!G55=0),"N/A",'Source Data'!AP55/'Source Data'!G55-'Source Data'!L55/'Source Data'!F55)</f>
        <v>99.616797900262497</v>
      </c>
      <c r="I55" s="62">
        <f>IF(OR('Source Data'!F55=0,'Source Data'!G55=0),"N/A",'Source Data'!AQ55/'Source Data'!G55-'Source Data'!M55/'Source Data'!F55)</f>
        <v>49.539463817022863</v>
      </c>
      <c r="J55" s="62">
        <f>IF(OR('Source Data'!F55=0,'Source Data'!G55=0),"N/A",'Source Data'!AR55/'Source Data'!G55-'Source Data'!N55/'Source Data'!F55)</f>
        <v>245.04986095488067</v>
      </c>
      <c r="K55" s="67">
        <f t="shared" si="0"/>
        <v>483.68754686914139</v>
      </c>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row>
    <row r="56" spans="1:47" ht="20" customHeight="1">
      <c r="A56" s="48" t="s">
        <v>158</v>
      </c>
      <c r="B56" s="49">
        <v>21805</v>
      </c>
      <c r="C56" s="50" t="s">
        <v>159</v>
      </c>
      <c r="D56" s="50" t="s">
        <v>71</v>
      </c>
      <c r="E56" s="50" t="s">
        <v>74</v>
      </c>
      <c r="F56" s="62">
        <f>IF(OR('Source Data'!F56=0,'Source Data'!G56=0),"N/A",'Source Data'!AN56/'Source Data'!G56-'Source Data'!J56/'Source Data'!F56)</f>
        <v>121.50116874943809</v>
      </c>
      <c r="G56" s="62">
        <f>IF(OR('Source Data'!F56=0,'Source Data'!G56=0),"N/A",'Source Data'!AO56/'Source Data'!G56-'Source Data'!K56/'Source Data'!F56)</f>
        <v>94.691899667355926</v>
      </c>
      <c r="H56" s="62">
        <f>IF(OR('Source Data'!F56=0,'Source Data'!G56=0),"N/A",'Source Data'!AP56/'Source Data'!G56-'Source Data'!L56/'Source Data'!F56)</f>
        <v>243.42159264586888</v>
      </c>
      <c r="I56" s="62">
        <f>IF(OR('Source Data'!F56=0,'Source Data'!G56=0),"N/A",'Source Data'!AQ56/'Source Data'!G56-'Source Data'!M56/'Source Data'!F56)</f>
        <v>18.02723523330036</v>
      </c>
      <c r="J56" s="62">
        <f>IF(OR('Source Data'!F56=0,'Source Data'!G56=0),"N/A",'Source Data'!AR56/'Source Data'!G56-'Source Data'!N56/'Source Data'!F56)</f>
        <v>20.940708441967097</v>
      </c>
      <c r="K56" s="67">
        <f t="shared" si="0"/>
        <v>498.58260473793035</v>
      </c>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row>
    <row r="57" spans="1:47" ht="20" customHeight="1">
      <c r="A57" s="48" t="s">
        <v>160</v>
      </c>
      <c r="B57" s="49">
        <v>217901</v>
      </c>
      <c r="C57" s="50" t="s">
        <v>161</v>
      </c>
      <c r="D57" s="50" t="s">
        <v>79</v>
      </c>
      <c r="E57" s="50" t="s">
        <v>74</v>
      </c>
      <c r="F57" s="62">
        <f>IF(OR('Source Data'!F57=0,'Source Data'!G57=0),"N/A",'Source Data'!AN57/'Source Data'!G57-'Source Data'!J57/'Source Data'!F57)</f>
        <v>56.555223505775984</v>
      </c>
      <c r="G57" s="62">
        <f>IF(OR('Source Data'!F57=0,'Source Data'!G57=0),"N/A",'Source Data'!AO57/'Source Data'!G57-'Source Data'!K57/'Source Data'!F57)</f>
        <v>245.79329482672023</v>
      </c>
      <c r="H57" s="62">
        <f>IF(OR('Source Data'!F57=0,'Source Data'!G57=0),"N/A",'Source Data'!AP57/'Source Data'!G57-'Source Data'!L57/'Source Data'!F57)</f>
        <v>117.60414364640889</v>
      </c>
      <c r="I57" s="62">
        <f>IF(OR('Source Data'!F57=0,'Source Data'!G57=0),"N/A",'Source Data'!AQ57/'Source Data'!G57-'Source Data'!M57/'Source Data'!F57)</f>
        <v>-24.156002009040776</v>
      </c>
      <c r="J57" s="62">
        <f>IF(OR('Source Data'!F57=0,'Source Data'!G57=0),"N/A",'Source Data'!AR57/'Source Data'!G57-'Source Data'!N57/'Source Data'!F57)</f>
        <v>522.73056253139134</v>
      </c>
      <c r="K57" s="67">
        <f t="shared" si="0"/>
        <v>918.52722250125566</v>
      </c>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row>
    <row r="58" spans="1:47" ht="20" customHeight="1">
      <c r="A58" s="48" t="s">
        <v>162</v>
      </c>
      <c r="B58" s="49">
        <v>107901</v>
      </c>
      <c r="C58" s="50" t="s">
        <v>163</v>
      </c>
      <c r="D58" s="50" t="s">
        <v>79</v>
      </c>
      <c r="E58" s="50" t="s">
        <v>74</v>
      </c>
      <c r="F58" s="62">
        <f>IF(OR('Source Data'!F58=0,'Source Data'!G58=0),"N/A",'Source Data'!AN58/'Source Data'!G58-'Source Data'!J58/'Source Data'!F58)</f>
        <v>116.65896145929486</v>
      </c>
      <c r="G58" s="62">
        <f>IF(OR('Source Data'!F58=0,'Source Data'!G58=0),"N/A",'Source Data'!AO58/'Source Data'!G58-'Source Data'!K58/'Source Data'!F58)</f>
        <v>33.028494219989113</v>
      </c>
      <c r="H58" s="62">
        <f>IF(OR('Source Data'!F58=0,'Source Data'!G58=0),"N/A",'Source Data'!AP58/'Source Data'!G58-'Source Data'!L58/'Source Data'!F58)</f>
        <v>153.96471407769116</v>
      </c>
      <c r="I58" s="62">
        <f>IF(OR('Source Data'!F58=0,'Source Data'!G58=0),"N/A",'Source Data'!AQ58/'Source Data'!G58-'Source Data'!M58/'Source Data'!F58)</f>
        <v>-1.4709069766071252</v>
      </c>
      <c r="J58" s="62">
        <f>IF(OR('Source Data'!F58=0,'Source Data'!G58=0),"N/A",'Source Data'!AR58/'Source Data'!G58-'Source Data'!N58/'Source Data'!F58)</f>
        <v>134.1876050643103</v>
      </c>
      <c r="K58" s="67">
        <f t="shared" si="0"/>
        <v>436.36886784467833</v>
      </c>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row>
    <row r="59" spans="1:47" ht="20" customHeight="1">
      <c r="A59" s="48" t="s">
        <v>164</v>
      </c>
      <c r="B59" s="49">
        <v>34901</v>
      </c>
      <c r="C59" s="50" t="s">
        <v>165</v>
      </c>
      <c r="D59" s="50" t="s">
        <v>79</v>
      </c>
      <c r="E59" s="50" t="s">
        <v>74</v>
      </c>
      <c r="F59" s="62">
        <f>IF(OR('Source Data'!F59=0,'Source Data'!G59=0),"N/A",'Source Data'!AN59/'Source Data'!G59-'Source Data'!J59/'Source Data'!F59)</f>
        <v>96.889133154784815</v>
      </c>
      <c r="G59" s="62">
        <f>IF(OR('Source Data'!F59=0,'Source Data'!G59=0),"N/A",'Source Data'!AO59/'Source Data'!G59-'Source Data'!K59/'Source Data'!F59)</f>
        <v>-25.834028697083454</v>
      </c>
      <c r="H59" s="62">
        <f>IF(OR('Source Data'!F59=0,'Source Data'!G59=0),"N/A",'Source Data'!AP59/'Source Data'!G59-'Source Data'!L59/'Source Data'!F59)</f>
        <v>156.31747325458593</v>
      </c>
      <c r="I59" s="62">
        <f>IF(OR('Source Data'!F59=0,'Source Data'!G59=0),"N/A",'Source Data'!AQ59/'Source Data'!G59-'Source Data'!M59/'Source Data'!F59)</f>
        <v>67.281402536206002</v>
      </c>
      <c r="J59" s="62">
        <f>IF(OR('Source Data'!F59=0,'Source Data'!G59=0),"N/A",'Source Data'!AR59/'Source Data'!G59-'Source Data'!N59/'Source Data'!F59)</f>
        <v>51.395573777186392</v>
      </c>
      <c r="K59" s="67">
        <f t="shared" si="0"/>
        <v>346.0495540256797</v>
      </c>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row>
    <row r="60" spans="1:47" ht="20" customHeight="1">
      <c r="A60" s="48" t="s">
        <v>166</v>
      </c>
      <c r="B60" s="49">
        <v>61907</v>
      </c>
      <c r="C60" s="50" t="s">
        <v>152</v>
      </c>
      <c r="D60" s="50" t="s">
        <v>79</v>
      </c>
      <c r="E60" s="50" t="s">
        <v>74</v>
      </c>
      <c r="F60" s="62">
        <f>IF(OR('Source Data'!F60=0,'Source Data'!G60=0),"N/A",'Source Data'!AN60/'Source Data'!G60-'Source Data'!J60/'Source Data'!F60)</f>
        <v>305.30950963445542</v>
      </c>
      <c r="G60" s="62">
        <f>IF(OR('Source Data'!F60=0,'Source Data'!G60=0),"N/A",'Source Data'!AO60/'Source Data'!G60-'Source Data'!K60/'Source Data'!F60)</f>
        <v>31.537922583466468</v>
      </c>
      <c r="H60" s="62">
        <f>IF(OR('Source Data'!F60=0,'Source Data'!G60=0),"N/A",'Source Data'!AP60/'Source Data'!G60-'Source Data'!L60/'Source Data'!F60)</f>
        <v>126.77053407870088</v>
      </c>
      <c r="I60" s="62">
        <f>IF(OR('Source Data'!F60=0,'Source Data'!G60=0),"N/A",'Source Data'!AQ60/'Source Data'!G60-'Source Data'!M60/'Source Data'!F60)</f>
        <v>34.095851984739141</v>
      </c>
      <c r="J60" s="62">
        <f>IF(OR('Source Data'!F60=0,'Source Data'!G60=0),"N/A",'Source Data'!AR60/'Source Data'!G60-'Source Data'!N60/'Source Data'!F60)</f>
        <v>110.95922796953336</v>
      </c>
      <c r="K60" s="67">
        <f t="shared" si="0"/>
        <v>608.67304625089525</v>
      </c>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row>
    <row r="61" spans="1:47" ht="20" customHeight="1">
      <c r="A61" s="48" t="s">
        <v>167</v>
      </c>
      <c r="B61" s="49">
        <v>227825</v>
      </c>
      <c r="C61" s="50" t="s">
        <v>168</v>
      </c>
      <c r="D61" s="50" t="s">
        <v>71</v>
      </c>
      <c r="E61" s="50" t="s">
        <v>74</v>
      </c>
      <c r="F61" s="62">
        <f>IF(OR('Source Data'!F61=0,'Source Data'!G61=0),"N/A",'Source Data'!AN61/'Source Data'!G61-'Source Data'!J61/'Source Data'!F61)</f>
        <v>428.24045334306788</v>
      </c>
      <c r="G61" s="62">
        <f>IF(OR('Source Data'!F61=0,'Source Data'!G61=0),"N/A",'Source Data'!AO61/'Source Data'!G61-'Source Data'!K61/'Source Data'!F61)</f>
        <v>334.61236970715674</v>
      </c>
      <c r="H61" s="62">
        <f>IF(OR('Source Data'!F61=0,'Source Data'!G61=0),"N/A",'Source Data'!AP61/'Source Data'!G61-'Source Data'!L61/'Source Data'!F61)</f>
        <v>108.14299144656928</v>
      </c>
      <c r="I61" s="62">
        <f>IF(OR('Source Data'!F61=0,'Source Data'!G61=0),"N/A",'Source Data'!AQ61/'Source Data'!G61-'Source Data'!M61/'Source Data'!F61)</f>
        <v>-18.817268262494508</v>
      </c>
      <c r="J61" s="62">
        <f>IF(OR('Source Data'!F61=0,'Source Data'!G61=0),"N/A",'Source Data'!AR61/'Source Data'!G61-'Source Data'!N61/'Source Data'!F61)</f>
        <v>108.1710283818651</v>
      </c>
      <c r="K61" s="67">
        <f t="shared" si="0"/>
        <v>960.34957461616443</v>
      </c>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row>
    <row r="62" spans="1:47" ht="20" customHeight="1">
      <c r="A62" s="48" t="s">
        <v>169</v>
      </c>
      <c r="B62" s="49">
        <v>227821</v>
      </c>
      <c r="C62" s="50" t="s">
        <v>168</v>
      </c>
      <c r="D62" s="50" t="s">
        <v>71</v>
      </c>
      <c r="E62" s="50" t="s">
        <v>89</v>
      </c>
      <c r="F62" s="62">
        <f>IF(OR('Source Data'!F62=0,'Source Data'!G62=0),"N/A",'Source Data'!AN62/'Source Data'!G62-'Source Data'!J62/'Source Data'!F62)</f>
        <v>0</v>
      </c>
      <c r="G62" s="62">
        <f>IF(OR('Source Data'!F62=0,'Source Data'!G62=0),"N/A",'Source Data'!AO62/'Source Data'!G62-'Source Data'!K62/'Source Data'!F62)</f>
        <v>-165.48850738732409</v>
      </c>
      <c r="H62" s="62">
        <f>IF(OR('Source Data'!F62=0,'Source Data'!G62=0),"N/A",'Source Data'!AP62/'Source Data'!G62-'Source Data'!L62/'Source Data'!F62)</f>
        <v>78.717580294614834</v>
      </c>
      <c r="I62" s="62">
        <f>IF(OR('Source Data'!F62=0,'Source Data'!G62=0),"N/A",'Source Data'!AQ62/'Source Data'!G62-'Source Data'!M62/'Source Data'!F62)</f>
        <v>216.12218173036817</v>
      </c>
      <c r="J62" s="62">
        <f>IF(OR('Source Data'!F62=0,'Source Data'!G62=0),"N/A",'Source Data'!AR62/'Source Data'!G62-'Source Data'!N62/'Source Data'!F62)</f>
        <v>338.60891089108912</v>
      </c>
      <c r="K62" s="67">
        <f t="shared" si="0"/>
        <v>467.96016552874801</v>
      </c>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row>
    <row r="63" spans="1:47" ht="20" customHeight="1">
      <c r="A63" s="48" t="s">
        <v>170</v>
      </c>
      <c r="B63" s="49">
        <v>227901</v>
      </c>
      <c r="C63" s="50" t="s">
        <v>168</v>
      </c>
      <c r="D63" s="50" t="s">
        <v>79</v>
      </c>
      <c r="E63" s="50" t="s">
        <v>74</v>
      </c>
      <c r="F63" s="62">
        <f>IF(OR('Source Data'!F63=0,'Source Data'!G63=0),"N/A",'Source Data'!AN63/'Source Data'!G63-'Source Data'!J63/'Source Data'!F63)</f>
        <v>109.89339582731833</v>
      </c>
      <c r="G63" s="62">
        <f>IF(OR('Source Data'!F63=0,'Source Data'!G63=0),"N/A",'Source Data'!AO63/'Source Data'!G63-'Source Data'!K63/'Source Data'!F63)</f>
        <v>147.01537575949078</v>
      </c>
      <c r="H63" s="62">
        <f>IF(OR('Source Data'!F63=0,'Source Data'!G63=0),"N/A",'Source Data'!AP63/'Source Data'!G63-'Source Data'!L63/'Source Data'!F63)</f>
        <v>167.09618085146138</v>
      </c>
      <c r="I63" s="62">
        <f>IF(OR('Source Data'!F63=0,'Source Data'!G63=0),"N/A",'Source Data'!AQ63/'Source Data'!G63-'Source Data'!M63/'Source Data'!F63)</f>
        <v>95.658647952151085</v>
      </c>
      <c r="J63" s="62">
        <f>IF(OR('Source Data'!F63=0,'Source Data'!G63=0),"N/A",'Source Data'!AR63/'Source Data'!G63-'Source Data'!N63/'Source Data'!F63)</f>
        <v>95.484996130699642</v>
      </c>
      <c r="K63" s="67">
        <f t="shared" si="0"/>
        <v>615.14859652112125</v>
      </c>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row>
    <row r="64" spans="1:47" ht="20" customHeight="1">
      <c r="A64" s="48" t="s">
        <v>171</v>
      </c>
      <c r="B64" s="49">
        <v>196901</v>
      </c>
      <c r="C64" s="50" t="s">
        <v>172</v>
      </c>
      <c r="D64" s="50" t="s">
        <v>79</v>
      </c>
      <c r="E64" s="50" t="s">
        <v>74</v>
      </c>
      <c r="F64" s="62">
        <f>IF(OR('Source Data'!F64=0,'Source Data'!G64=0),"N/A",'Source Data'!AN64/'Source Data'!G64-'Source Data'!J64/'Source Data'!F64)</f>
        <v>-53.755935861856301</v>
      </c>
      <c r="G64" s="62">
        <f>IF(OR('Source Data'!F64=0,'Source Data'!G64=0),"N/A",'Source Data'!AO64/'Source Data'!G64-'Source Data'!K64/'Source Data'!F64)</f>
        <v>-58.834720937403631</v>
      </c>
      <c r="H64" s="62">
        <f>IF(OR('Source Data'!F64=0,'Source Data'!G64=0),"N/A",'Source Data'!AP64/'Source Data'!G64-'Source Data'!L64/'Source Data'!F64)</f>
        <v>54.415818686401508</v>
      </c>
      <c r="I64" s="62">
        <f>IF(OR('Source Data'!F64=0,'Source Data'!G64=0),"N/A",'Source Data'!AQ64/'Source Data'!G64-'Source Data'!M64/'Source Data'!F64)</f>
        <v>122.24437249460379</v>
      </c>
      <c r="J64" s="62">
        <f>IF(OR('Source Data'!F64=0,'Source Data'!G64=0),"N/A",'Source Data'!AR64/'Source Data'!G64-'Source Data'!N64/'Source Data'!F64)</f>
        <v>662.07847671908735</v>
      </c>
      <c r="K64" s="67">
        <f t="shared" si="0"/>
        <v>726.14801110083272</v>
      </c>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row>
    <row r="65" spans="1:47" ht="20" customHeight="1">
      <c r="A65" s="48" t="s">
        <v>173</v>
      </c>
      <c r="B65" s="49">
        <v>70901</v>
      </c>
      <c r="C65" s="50" t="s">
        <v>174</v>
      </c>
      <c r="D65" s="50" t="s">
        <v>79</v>
      </c>
      <c r="E65" s="50" t="s">
        <v>74</v>
      </c>
      <c r="F65" s="62">
        <f>IF(OR('Source Data'!F65=0,'Source Data'!G65=0),"N/A",'Source Data'!AN65/'Source Data'!G65-'Source Data'!J65/'Source Data'!F65)</f>
        <v>103.89088325720658</v>
      </c>
      <c r="G65" s="62">
        <f>IF(OR('Source Data'!F65=0,'Source Data'!G65=0),"N/A",'Source Data'!AO65/'Source Data'!G65-'Source Data'!K65/'Source Data'!F65)</f>
        <v>-83.707320205823066</v>
      </c>
      <c r="H65" s="62">
        <f>IF(OR('Source Data'!F65=0,'Source Data'!G65=0),"N/A",'Source Data'!AP65/'Source Data'!G65-'Source Data'!L65/'Source Data'!F65)</f>
        <v>-79.186549252245641</v>
      </c>
      <c r="I65" s="62">
        <f>IF(OR('Source Data'!F65=0,'Source Data'!G65=0),"N/A",'Source Data'!AQ65/'Source Data'!G65-'Source Data'!M65/'Source Data'!F65)</f>
        <v>41.014682154238869</v>
      </c>
      <c r="J65" s="62">
        <f>IF(OR('Source Data'!F65=0,'Source Data'!G65=0),"N/A",'Source Data'!AR65/'Source Data'!G65-'Source Data'!N65/'Source Data'!F65)</f>
        <v>-314.43804034582132</v>
      </c>
      <c r="K65" s="67">
        <f t="shared" si="0"/>
        <v>-332.42634439244455</v>
      </c>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row>
    <row r="66" spans="1:47" ht="20" customHeight="1">
      <c r="A66" s="48" t="s">
        <v>175</v>
      </c>
      <c r="B66" s="49">
        <v>194902</v>
      </c>
      <c r="C66" s="50" t="s">
        <v>176</v>
      </c>
      <c r="D66" s="50" t="s">
        <v>79</v>
      </c>
      <c r="E66" s="50" t="s">
        <v>74</v>
      </c>
      <c r="F66" s="62">
        <f>IF(OR('Source Data'!F66=0,'Source Data'!G66=0),"N/A",'Source Data'!AN66/'Source Data'!G66-'Source Data'!J66/'Source Data'!F66)</f>
        <v>150.59535412605587</v>
      </c>
      <c r="G66" s="62">
        <f>IF(OR('Source Data'!F66=0,'Source Data'!G66=0),"N/A",'Source Data'!AO66/'Source Data'!G66-'Source Data'!K66/'Source Data'!F66)</f>
        <v>615.66650422352188</v>
      </c>
      <c r="H66" s="62">
        <f>IF(OR('Source Data'!F66=0,'Source Data'!G66=0),"N/A",'Source Data'!AP66/'Source Data'!G66-'Source Data'!L66/'Source Data'!F66)</f>
        <v>144.14632066276801</v>
      </c>
      <c r="I66" s="62">
        <f>IF(OR('Source Data'!F66=0,'Source Data'!G66=0),"N/A",'Source Data'!AQ66/'Source Data'!G66-'Source Data'!M66/'Source Data'!F66)</f>
        <v>147.93737816764133</v>
      </c>
      <c r="J66" s="62">
        <f>IF(OR('Source Data'!F66=0,'Source Data'!G66=0),"N/A",'Source Data'!AR66/'Source Data'!G66-'Source Data'!N66/'Source Data'!F66)</f>
        <v>127.38937621832358</v>
      </c>
      <c r="K66" s="67">
        <f t="shared" si="0"/>
        <v>1185.7349333983107</v>
      </c>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row>
    <row r="67" spans="1:47" ht="20" customHeight="1">
      <c r="A67" s="48" t="s">
        <v>177</v>
      </c>
      <c r="B67" s="49">
        <v>34902</v>
      </c>
      <c r="C67" s="50" t="s">
        <v>165</v>
      </c>
      <c r="D67" s="50" t="s">
        <v>79</v>
      </c>
      <c r="E67" s="50" t="s">
        <v>74</v>
      </c>
      <c r="F67" s="62">
        <f>IF(OR('Source Data'!F67=0,'Source Data'!G67=0),"N/A",'Source Data'!AN67/'Source Data'!G67-'Source Data'!J67/'Source Data'!F67)</f>
        <v>434.90674603174602</v>
      </c>
      <c r="G67" s="62">
        <f>IF(OR('Source Data'!F67=0,'Source Data'!G67=0),"N/A",'Source Data'!AO67/'Source Data'!G67-'Source Data'!K67/'Source Data'!F67)</f>
        <v>231.85218253968253</v>
      </c>
      <c r="H67" s="62">
        <f>IF(OR('Source Data'!F67=0,'Source Data'!G67=0),"N/A",'Source Data'!AP67/'Source Data'!G67-'Source Data'!L67/'Source Data'!F67)</f>
        <v>286.3125</v>
      </c>
      <c r="I67" s="62">
        <f>IF(OR('Source Data'!F67=0,'Source Data'!G67=0),"N/A",'Source Data'!AQ67/'Source Data'!G67-'Source Data'!M67/'Source Data'!F67)</f>
        <v>130.72222222222223</v>
      </c>
      <c r="J67" s="62">
        <f>IF(OR('Source Data'!F67=0,'Source Data'!G67=0),"N/A",'Source Data'!AR67/'Source Data'!G67-'Source Data'!N67/'Source Data'!F67)</f>
        <v>599.11805555555554</v>
      </c>
      <c r="K67" s="67">
        <f t="shared" si="0"/>
        <v>1682.9117063492063</v>
      </c>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row>
    <row r="68" spans="1:47" ht="20" customHeight="1">
      <c r="A68" s="48" t="s">
        <v>178</v>
      </c>
      <c r="B68" s="49">
        <v>161918</v>
      </c>
      <c r="C68" s="50" t="s">
        <v>179</v>
      </c>
      <c r="D68" s="50" t="s">
        <v>79</v>
      </c>
      <c r="E68" s="50" t="s">
        <v>74</v>
      </c>
      <c r="F68" s="62">
        <f>IF(OR('Source Data'!F68=0,'Source Data'!G68=0),"N/A",'Source Data'!AN68/'Source Data'!G68-'Source Data'!J68/'Source Data'!F68)</f>
        <v>-31.3038135862991</v>
      </c>
      <c r="G68" s="62">
        <f>IF(OR('Source Data'!F68=0,'Source Data'!G68=0),"N/A",'Source Data'!AO68/'Source Data'!G68-'Source Data'!K68/'Source Data'!F68)</f>
        <v>-115.05875451345617</v>
      </c>
      <c r="H68" s="62">
        <f>IF(OR('Source Data'!F68=0,'Source Data'!G68=0),"N/A",'Source Data'!AP68/'Source Data'!G68-'Source Data'!L68/'Source Data'!F68)</f>
        <v>161.72121771609261</v>
      </c>
      <c r="I68" s="62">
        <f>IF(OR('Source Data'!F68=0,'Source Data'!G68=0),"N/A",'Source Data'!AQ68/'Source Data'!G68-'Source Data'!M68/'Source Data'!F68)</f>
        <v>157.21230146098043</v>
      </c>
      <c r="J68" s="62">
        <f>IF(OR('Source Data'!F68=0,'Source Data'!G68=0),"N/A",'Source Data'!AR68/'Source Data'!G68-'Source Data'!N68/'Source Data'!F68)</f>
        <v>85.881313154280605</v>
      </c>
      <c r="K68" s="67">
        <f t="shared" si="0"/>
        <v>258.45226423159841</v>
      </c>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row>
    <row r="69" spans="1:47" ht="20" customHeight="1">
      <c r="A69" s="48" t="s">
        <v>180</v>
      </c>
      <c r="B69" s="49">
        <v>220915</v>
      </c>
      <c r="C69" s="50" t="s">
        <v>91</v>
      </c>
      <c r="D69" s="50" t="s">
        <v>79</v>
      </c>
      <c r="E69" s="50" t="s">
        <v>74</v>
      </c>
      <c r="F69" s="62">
        <f>IF(OR('Source Data'!F69=0,'Source Data'!G69=0),"N/A",'Source Data'!AN69/'Source Data'!G69-'Source Data'!J69/'Source Data'!F69)</f>
        <v>161.5886995457318</v>
      </c>
      <c r="G69" s="62">
        <f>IF(OR('Source Data'!F69=0,'Source Data'!G69=0),"N/A",'Source Data'!AO69/'Source Data'!G69-'Source Data'!K69/'Source Data'!F69)</f>
        <v>96.000755111421483</v>
      </c>
      <c r="H69" s="62">
        <f>IF(OR('Source Data'!F69=0,'Source Data'!G69=0),"N/A",'Source Data'!AP69/'Source Data'!G69-'Source Data'!L69/'Source Data'!F69)</f>
        <v>140.66190244202315</v>
      </c>
      <c r="I69" s="62">
        <f>IF(OR('Source Data'!F69=0,'Source Data'!G69=0),"N/A",'Source Data'!AQ69/'Source Data'!G69-'Source Data'!M69/'Source Data'!F69)</f>
        <v>75.290735877546069</v>
      </c>
      <c r="J69" s="62">
        <f>IF(OR('Source Data'!F69=0,'Source Data'!G69=0),"N/A",'Source Data'!AR69/'Source Data'!G69-'Source Data'!N69/'Source Data'!F69)</f>
        <v>45.296375336602871</v>
      </c>
      <c r="K69" s="67">
        <f t="shared" si="0"/>
        <v>518.83846831332539</v>
      </c>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row>
    <row r="70" spans="1:47" ht="20" customHeight="1">
      <c r="A70" s="48" t="s">
        <v>181</v>
      </c>
      <c r="B70" s="49">
        <v>30903</v>
      </c>
      <c r="C70" s="50" t="s">
        <v>182</v>
      </c>
      <c r="D70" s="50" t="s">
        <v>79</v>
      </c>
      <c r="E70" s="50" t="s">
        <v>74</v>
      </c>
      <c r="F70" s="62">
        <f>IF(OR('Source Data'!F70=0,'Source Data'!G70=0),"N/A",'Source Data'!AN70/'Source Data'!G70-'Source Data'!J70/'Source Data'!F70)</f>
        <v>255.71959584723771</v>
      </c>
      <c r="G70" s="62">
        <f>IF(OR('Source Data'!F70=0,'Source Data'!G70=0),"N/A",'Source Data'!AO70/'Source Data'!G70-'Source Data'!K70/'Source Data'!F70)</f>
        <v>-76.160579656408345</v>
      </c>
      <c r="H70" s="62">
        <f>IF(OR('Source Data'!F70=0,'Source Data'!G70=0),"N/A",'Source Data'!AP70/'Source Data'!G70-'Source Data'!L70/'Source Data'!F70)</f>
        <v>251.70321962674581</v>
      </c>
      <c r="I70" s="62">
        <f>IF(OR('Source Data'!F70=0,'Source Data'!G70=0),"N/A",'Source Data'!AQ70/'Source Data'!G70-'Source Data'!M70/'Source Data'!F70)</f>
        <v>-28.915245334322094</v>
      </c>
      <c r="J70" s="62">
        <f>IF(OR('Source Data'!F70=0,'Source Data'!G70=0),"N/A",'Source Data'!AR70/'Source Data'!G70-'Source Data'!N70/'Source Data'!F70)</f>
        <v>124.47151155604992</v>
      </c>
      <c r="K70" s="67">
        <f t="shared" ref="K70:K133" si="1">IF(COUNT(F70:J70)&lt;5,"N/A",SUM(F70:J70))</f>
        <v>526.81850203930298</v>
      </c>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row>
    <row r="71" spans="1:47" ht="20" customHeight="1">
      <c r="A71" s="48" t="s">
        <v>183</v>
      </c>
      <c r="B71" s="49">
        <v>101853</v>
      </c>
      <c r="C71" s="50" t="s">
        <v>76</v>
      </c>
      <c r="D71" s="50" t="s">
        <v>71</v>
      </c>
      <c r="E71" s="50" t="s">
        <v>74</v>
      </c>
      <c r="F71" s="62">
        <f>IF(OR('Source Data'!F71=0,'Source Data'!G71=0),"N/A",'Source Data'!AN71/'Source Data'!G71-'Source Data'!J71/'Source Data'!F71)</f>
        <v>-1.0531526836894216</v>
      </c>
      <c r="G71" s="62">
        <f>IF(OR('Source Data'!F71=0,'Source Data'!G71=0),"N/A",'Source Data'!AO71/'Source Data'!G71-'Source Data'!K71/'Source Data'!F71)</f>
        <v>56.826058811051098</v>
      </c>
      <c r="H71" s="62">
        <f>IF(OR('Source Data'!F71=0,'Source Data'!G71=0),"N/A",'Source Data'!AP71/'Source Data'!G71-'Source Data'!L71/'Source Data'!F71)</f>
        <v>113.07414040775291</v>
      </c>
      <c r="I71" s="62">
        <f>IF(OR('Source Data'!F71=0,'Source Data'!G71=0),"N/A",'Source Data'!AQ71/'Source Data'!G71-'Source Data'!M71/'Source Data'!F71)</f>
        <v>475.49113372562226</v>
      </c>
      <c r="J71" s="62">
        <f>IF(OR('Source Data'!F71=0,'Source Data'!G71=0),"N/A",'Source Data'!AR71/'Source Data'!G71-'Source Data'!N71/'Source Data'!F71)</f>
        <v>0</v>
      </c>
      <c r="K71" s="67">
        <f t="shared" si="1"/>
        <v>644.33818026073686</v>
      </c>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row>
    <row r="72" spans="1:47" ht="20" customHeight="1">
      <c r="A72" s="48" t="s">
        <v>184</v>
      </c>
      <c r="B72" s="49">
        <v>200901</v>
      </c>
      <c r="C72" s="50" t="s">
        <v>185</v>
      </c>
      <c r="D72" s="50" t="s">
        <v>79</v>
      </c>
      <c r="E72" s="50" t="s">
        <v>74</v>
      </c>
      <c r="F72" s="62">
        <f>IF(OR('Source Data'!F72=0,'Source Data'!G72=0),"N/A",'Source Data'!AN72/'Source Data'!G72-'Source Data'!J72/'Source Data'!F72)</f>
        <v>82.314204941963965</v>
      </c>
      <c r="G72" s="62">
        <f>IF(OR('Source Data'!F72=0,'Source Data'!G72=0),"N/A",'Source Data'!AO72/'Source Data'!G72-'Source Data'!K72/'Source Data'!F72)</f>
        <v>35.252005981627804</v>
      </c>
      <c r="H72" s="62">
        <f>IF(OR('Source Data'!F72=0,'Source Data'!G72=0),"N/A",'Source Data'!AP72/'Source Data'!G72-'Source Data'!L72/'Source Data'!F72)</f>
        <v>138.49548671936196</v>
      </c>
      <c r="I72" s="62">
        <f>IF(OR('Source Data'!F72=0,'Source Data'!G72=0),"N/A",'Source Data'!AQ72/'Source Data'!G72-'Source Data'!M72/'Source Data'!F72)</f>
        <v>138.236664530371</v>
      </c>
      <c r="J72" s="62">
        <f>IF(OR('Source Data'!F72=0,'Source Data'!G72=0),"N/A",'Source Data'!AR72/'Source Data'!G72-'Source Data'!N72/'Source Data'!F72)</f>
        <v>342.58997222815634</v>
      </c>
      <c r="K72" s="67">
        <f t="shared" si="1"/>
        <v>736.88833440148107</v>
      </c>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row>
    <row r="73" spans="1:47" ht="20" customHeight="1">
      <c r="A73" s="48" t="s">
        <v>186</v>
      </c>
      <c r="B73" s="49">
        <v>195902</v>
      </c>
      <c r="C73" s="50" t="s">
        <v>187</v>
      </c>
      <c r="D73" s="50" t="s">
        <v>79</v>
      </c>
      <c r="E73" s="50" t="s">
        <v>74</v>
      </c>
      <c r="F73" s="62">
        <f>IF(OR('Source Data'!F73=0,'Source Data'!G73=0),"N/A",'Source Data'!AN73/'Source Data'!G73-'Source Data'!J73/'Source Data'!F73)</f>
        <v>1459.7184888429395</v>
      </c>
      <c r="G73" s="62">
        <f>IF(OR('Source Data'!F73=0,'Source Data'!G73=0),"N/A",'Source Data'!AO73/'Source Data'!G73-'Source Data'!K73/'Source Data'!F73)</f>
        <v>101.3076591711897</v>
      </c>
      <c r="H73" s="62">
        <f>IF(OR('Source Data'!F73=0,'Source Data'!G73=0),"N/A",'Source Data'!AP73/'Source Data'!G73-'Source Data'!L73/'Source Data'!F73)</f>
        <v>303.63763246316876</v>
      </c>
      <c r="I73" s="62">
        <f>IF(OR('Source Data'!F73=0,'Source Data'!G73=0),"N/A",'Source Data'!AQ73/'Source Data'!G73-'Source Data'!M73/'Source Data'!F73)</f>
        <v>327.25738778323426</v>
      </c>
      <c r="J73" s="62">
        <f>IF(OR('Source Data'!F73=0,'Source Data'!G73=0),"N/A",'Source Data'!AR73/'Source Data'!G73-'Source Data'!N73/'Source Data'!F73)</f>
        <v>-179.25786163522014</v>
      </c>
      <c r="K73" s="67">
        <f t="shared" si="1"/>
        <v>2012.6633066253121</v>
      </c>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row>
    <row r="74" spans="1:47" ht="20" customHeight="1">
      <c r="A74" s="48" t="s">
        <v>188</v>
      </c>
      <c r="B74" s="49">
        <v>10902</v>
      </c>
      <c r="C74" s="50" t="s">
        <v>189</v>
      </c>
      <c r="D74" s="50" t="s">
        <v>79</v>
      </c>
      <c r="E74" s="50" t="s">
        <v>74</v>
      </c>
      <c r="F74" s="62">
        <f>IF(OR('Source Data'!F74=0,'Source Data'!G74=0),"N/A",'Source Data'!AN74/'Source Data'!G74-'Source Data'!J74/'Source Data'!F74)</f>
        <v>206.63162002566992</v>
      </c>
      <c r="G74" s="62">
        <f>IF(OR('Source Data'!F74=0,'Source Data'!G74=0),"N/A",'Source Data'!AO74/'Source Data'!G74-'Source Data'!K74/'Source Data'!F74)</f>
        <v>93.723778190346934</v>
      </c>
      <c r="H74" s="62">
        <f>IF(OR('Source Data'!F74=0,'Source Data'!G74=0),"N/A",'Source Data'!AP74/'Source Data'!G74-'Source Data'!L74/'Source Data'!F74)</f>
        <v>164.8870731080454</v>
      </c>
      <c r="I74" s="62">
        <f>IF(OR('Source Data'!F74=0,'Source Data'!G74=0),"N/A",'Source Data'!AQ74/'Source Data'!G74-'Source Data'!M74/'Source Data'!F74)</f>
        <v>56.161194528005637</v>
      </c>
      <c r="J74" s="62">
        <f>IF(OR('Source Data'!F74=0,'Source Data'!G74=0),"N/A",'Source Data'!AR74/'Source Data'!G74-'Source Data'!N74/'Source Data'!F74)</f>
        <v>77.995361942820125</v>
      </c>
      <c r="K74" s="67">
        <f t="shared" si="1"/>
        <v>599.39902779488807</v>
      </c>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row>
    <row r="75" spans="1:47" ht="20" customHeight="1">
      <c r="A75" s="48" t="s">
        <v>190</v>
      </c>
      <c r="B75" s="49">
        <v>25901</v>
      </c>
      <c r="C75" s="50" t="s">
        <v>191</v>
      </c>
      <c r="D75" s="50" t="s">
        <v>79</v>
      </c>
      <c r="E75" s="50" t="s">
        <v>74</v>
      </c>
      <c r="F75" s="62">
        <f>IF(OR('Source Data'!F75=0,'Source Data'!G75=0),"N/A",'Source Data'!AN75/'Source Data'!G75-'Source Data'!J75/'Source Data'!F75)</f>
        <v>19.971099701520814</v>
      </c>
      <c r="G75" s="62">
        <f>IF(OR('Source Data'!F75=0,'Source Data'!G75=0),"N/A",'Source Data'!AO75/'Source Data'!G75-'Source Data'!K75/'Source Data'!F75)</f>
        <v>198.18977749327723</v>
      </c>
      <c r="H75" s="62">
        <f>IF(OR('Source Data'!F75=0,'Source Data'!G75=0),"N/A",'Source Data'!AP75/'Source Data'!G75-'Source Data'!L75/'Source Data'!F75)</f>
        <v>159.94270795604567</v>
      </c>
      <c r="I75" s="62">
        <f>IF(OR('Source Data'!F75=0,'Source Data'!G75=0),"N/A",'Source Data'!AQ75/'Source Data'!G75-'Source Data'!M75/'Source Data'!F75)</f>
        <v>63.608394968281971</v>
      </c>
      <c r="J75" s="62">
        <f>IF(OR('Source Data'!F75=0,'Source Data'!G75=0),"N/A",'Source Data'!AR75/'Source Data'!G75-'Source Data'!N75/'Source Data'!F75)</f>
        <v>128.9371212647595</v>
      </c>
      <c r="K75" s="67">
        <f t="shared" si="1"/>
        <v>570.64910138388518</v>
      </c>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row>
    <row r="76" spans="1:47" ht="20" customHeight="1">
      <c r="A76" s="48" t="s">
        <v>192</v>
      </c>
      <c r="B76" s="49">
        <v>178913</v>
      </c>
      <c r="C76" s="50" t="s">
        <v>97</v>
      </c>
      <c r="D76" s="50" t="s">
        <v>79</v>
      </c>
      <c r="E76" s="50" t="s">
        <v>74</v>
      </c>
      <c r="F76" s="62">
        <f>IF(OR('Source Data'!F76=0,'Source Data'!G76=0),"N/A",'Source Data'!AN76/'Source Data'!G76-'Source Data'!J76/'Source Data'!F76)</f>
        <v>-66.164130513311363</v>
      </c>
      <c r="G76" s="62">
        <f>IF(OR('Source Data'!F76=0,'Source Data'!G76=0),"N/A",'Source Data'!AO76/'Source Data'!G76-'Source Data'!K76/'Source Data'!F76)</f>
        <v>333.02919511372806</v>
      </c>
      <c r="H76" s="62">
        <f>IF(OR('Source Data'!F76=0,'Source Data'!G76=0),"N/A",'Source Data'!AP76/'Source Data'!G76-'Source Data'!L76/'Source Data'!F76)</f>
        <v>213.41230177365173</v>
      </c>
      <c r="I76" s="62">
        <f>IF(OR('Source Data'!F76=0,'Source Data'!G76=0),"N/A",'Source Data'!AQ76/'Source Data'!G76-'Source Data'!M76/'Source Data'!F76)</f>
        <v>24.327780888391203</v>
      </c>
      <c r="J76" s="62">
        <f>IF(OR('Source Data'!F76=0,'Source Data'!G76=0),"N/A",'Source Data'!AR76/'Source Data'!G76-'Source Data'!N76/'Source Data'!F76)</f>
        <v>367.41135955881469</v>
      </c>
      <c r="K76" s="67">
        <f t="shared" si="1"/>
        <v>872.01650682127433</v>
      </c>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row>
    <row r="77" spans="1:47" ht="20" customHeight="1">
      <c r="A77" s="48" t="s">
        <v>193</v>
      </c>
      <c r="B77" s="49">
        <v>36902</v>
      </c>
      <c r="C77" s="50" t="s">
        <v>131</v>
      </c>
      <c r="D77" s="50" t="s">
        <v>79</v>
      </c>
      <c r="E77" s="50" t="s">
        <v>74</v>
      </c>
      <c r="F77" s="62">
        <f>IF(OR('Source Data'!F77=0,'Source Data'!G77=0),"N/A",'Source Data'!AN77/'Source Data'!G77-'Source Data'!J77/'Source Data'!F77)</f>
        <v>173.51094662831576</v>
      </c>
      <c r="G77" s="62">
        <f>IF(OR('Source Data'!F77=0,'Source Data'!G77=0),"N/A",'Source Data'!AO77/'Source Data'!G77-'Source Data'!K77/'Source Data'!F77)</f>
        <v>188.47373175668474</v>
      </c>
      <c r="H77" s="62">
        <f>IF(OR('Source Data'!F77=0,'Source Data'!G77=0),"N/A",'Source Data'!AP77/'Source Data'!G77-'Source Data'!L77/'Source Data'!F77)</f>
        <v>160.72718696069035</v>
      </c>
      <c r="I77" s="62">
        <f>IF(OR('Source Data'!F77=0,'Source Data'!G77=0),"N/A",'Source Data'!AQ77/'Source Data'!G77-'Source Data'!M77/'Source Data'!F77)</f>
        <v>-2.5651028017471162</v>
      </c>
      <c r="J77" s="62">
        <f>IF(OR('Source Data'!F77=0,'Source Data'!G77=0),"N/A",'Source Data'!AR77/'Source Data'!G77-'Source Data'!N77/'Source Data'!F77)</f>
        <v>37.164470437839555</v>
      </c>
      <c r="K77" s="67">
        <f t="shared" si="1"/>
        <v>557.31123298178329</v>
      </c>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row>
    <row r="78" spans="1:47" ht="20" customHeight="1">
      <c r="A78" s="48" t="s">
        <v>194</v>
      </c>
      <c r="B78" s="49">
        <v>14902</v>
      </c>
      <c r="C78" s="50" t="s">
        <v>86</v>
      </c>
      <c r="D78" s="50" t="s">
        <v>79</v>
      </c>
      <c r="E78" s="50" t="s">
        <v>74</v>
      </c>
      <c r="F78" s="62">
        <f>IF(OR('Source Data'!F78=0,'Source Data'!G78=0),"N/A",'Source Data'!AN78/'Source Data'!G78-'Source Data'!J78/'Source Data'!F78)</f>
        <v>87.779759855832538</v>
      </c>
      <c r="G78" s="62">
        <f>IF(OR('Source Data'!F78=0,'Source Data'!G78=0),"N/A",'Source Data'!AO78/'Source Data'!G78-'Source Data'!K78/'Source Data'!F78)</f>
        <v>567.58885941644564</v>
      </c>
      <c r="H78" s="62">
        <f>IF(OR('Source Data'!F78=0,'Source Data'!G78=0),"N/A",'Source Data'!AP78/'Source Data'!G78-'Source Data'!L78/'Source Data'!F78)</f>
        <v>384.96139334912698</v>
      </c>
      <c r="I78" s="62">
        <f>IF(OR('Source Data'!F78=0,'Source Data'!G78=0),"N/A",'Source Data'!AQ78/'Source Data'!G78-'Source Data'!M78/'Source Data'!F78)</f>
        <v>178.59869331335506</v>
      </c>
      <c r="J78" s="62">
        <f>IF(OR('Source Data'!F78=0,'Source Data'!G78=0),"N/A",'Source Data'!AR78/'Source Data'!G78-'Source Data'!N78/'Source Data'!F78)</f>
        <v>47.138902950169054</v>
      </c>
      <c r="K78" s="67">
        <f t="shared" si="1"/>
        <v>1266.0676088849293</v>
      </c>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row>
    <row r="79" spans="1:47" ht="20" customHeight="1">
      <c r="A79" s="48" t="s">
        <v>195</v>
      </c>
      <c r="B79" s="49">
        <v>15834</v>
      </c>
      <c r="C79" s="50" t="s">
        <v>99</v>
      </c>
      <c r="D79" s="50" t="s">
        <v>71</v>
      </c>
      <c r="E79" s="50" t="s">
        <v>74</v>
      </c>
      <c r="F79" s="62">
        <f>IF(OR('Source Data'!F79=0,'Source Data'!G79=0),"N/A",'Source Data'!AN79/'Source Data'!G79-'Source Data'!J79/'Source Data'!F79)</f>
        <v>0</v>
      </c>
      <c r="G79" s="62">
        <f>IF(OR('Source Data'!F79=0,'Source Data'!G79=0),"N/A",'Source Data'!AO79/'Source Data'!G79-'Source Data'!K79/'Source Data'!F79)</f>
        <v>-9.0415188011460526</v>
      </c>
      <c r="H79" s="62">
        <f>IF(OR('Source Data'!F79=0,'Source Data'!G79=0),"N/A",'Source Data'!AP79/'Source Data'!G79-'Source Data'!L79/'Source Data'!F79)</f>
        <v>-1.0547659553156903</v>
      </c>
      <c r="I79" s="62">
        <f>IF(OR('Source Data'!F79=0,'Source Data'!G79=0),"N/A",'Source Data'!AQ79/'Source Data'!G79-'Source Data'!M79/'Source Data'!F79)</f>
        <v>40.463216011925027</v>
      </c>
      <c r="J79" s="62">
        <f>IF(OR('Source Data'!F79=0,'Source Data'!G79=0),"N/A",'Source Data'!AR79/'Source Data'!G79-'Source Data'!N79/'Source Data'!F79)</f>
        <v>46.838138839737063</v>
      </c>
      <c r="K79" s="67">
        <f t="shared" si="1"/>
        <v>77.205070095200341</v>
      </c>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row>
    <row r="80" spans="1:47" ht="20" customHeight="1">
      <c r="A80" s="48" t="s">
        <v>196</v>
      </c>
      <c r="B80" s="49">
        <v>11901</v>
      </c>
      <c r="C80" s="50" t="s">
        <v>197</v>
      </c>
      <c r="D80" s="50" t="s">
        <v>79</v>
      </c>
      <c r="E80" s="50" t="s">
        <v>74</v>
      </c>
      <c r="F80" s="62">
        <f>IF(OR('Source Data'!F80=0,'Source Data'!G80=0),"N/A",'Source Data'!AN80/'Source Data'!G80-'Source Data'!J80/'Source Data'!F80)</f>
        <v>217.26817918556742</v>
      </c>
      <c r="G80" s="62">
        <f>IF(OR('Source Data'!F80=0,'Source Data'!G80=0),"N/A",'Source Data'!AO80/'Source Data'!G80-'Source Data'!K80/'Source Data'!F80)</f>
        <v>177.57007155894149</v>
      </c>
      <c r="H80" s="62">
        <f>IF(OR('Source Data'!F80=0,'Source Data'!G80=0),"N/A",'Source Data'!AP80/'Source Data'!G80-'Source Data'!L80/'Source Data'!F80)</f>
        <v>129.70150002047455</v>
      </c>
      <c r="I80" s="62">
        <f>IF(OR('Source Data'!F80=0,'Source Data'!G80=0),"N/A",'Source Data'!AQ80/'Source Data'!G80-'Source Data'!M80/'Source Data'!F80)</f>
        <v>52.677498816334491</v>
      </c>
      <c r="J80" s="62">
        <f>IF(OR('Source Data'!F80=0,'Source Data'!G80=0),"N/A",'Source Data'!AR80/'Source Data'!G80-'Source Data'!N80/'Source Data'!F80)</f>
        <v>36.237137726072262</v>
      </c>
      <c r="K80" s="67">
        <f t="shared" si="1"/>
        <v>613.45438730739011</v>
      </c>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row>
    <row r="81" spans="1:47" ht="20" customHeight="1">
      <c r="A81" s="48" t="s">
        <v>198</v>
      </c>
      <c r="B81" s="49">
        <v>158901</v>
      </c>
      <c r="C81" s="50" t="s">
        <v>199</v>
      </c>
      <c r="D81" s="50" t="s">
        <v>79</v>
      </c>
      <c r="E81" s="50" t="s">
        <v>74</v>
      </c>
      <c r="F81" s="62">
        <f>IF(OR('Source Data'!F81=0,'Source Data'!G81=0),"N/A",'Source Data'!AN81/'Source Data'!G81-'Source Data'!J81/'Source Data'!F81)</f>
        <v>98.405748139180815</v>
      </c>
      <c r="G81" s="62">
        <f>IF(OR('Source Data'!F81=0,'Source Data'!G81=0),"N/A",'Source Data'!AO81/'Source Data'!G81-'Source Data'!K81/'Source Data'!F81)</f>
        <v>-119.52494331780633</v>
      </c>
      <c r="H81" s="62">
        <f>IF(OR('Source Data'!F81=0,'Source Data'!G81=0),"N/A",'Source Data'!AP81/'Source Data'!G81-'Source Data'!L81/'Source Data'!F81)</f>
        <v>52.501882011519456</v>
      </c>
      <c r="I81" s="62">
        <f>IF(OR('Source Data'!F81=0,'Source Data'!G81=0),"N/A",'Source Data'!AQ81/'Source Data'!G81-'Source Data'!M81/'Source Data'!F81)</f>
        <v>-21.110167750647747</v>
      </c>
      <c r="J81" s="62">
        <f>IF(OR('Source Data'!F81=0,'Source Data'!G81=0),"N/A",'Source Data'!AR81/'Source Data'!G81-'Source Data'!N81/'Source Data'!F81)</f>
        <v>368.25616708572608</v>
      </c>
      <c r="K81" s="67">
        <f t="shared" si="1"/>
        <v>378.5286861679723</v>
      </c>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row>
    <row r="82" spans="1:47" ht="20" customHeight="1">
      <c r="A82" s="48" t="s">
        <v>200</v>
      </c>
      <c r="B82" s="49">
        <v>101847</v>
      </c>
      <c r="C82" s="50" t="s">
        <v>76</v>
      </c>
      <c r="D82" s="50" t="s">
        <v>71</v>
      </c>
      <c r="E82" s="50" t="s">
        <v>74</v>
      </c>
      <c r="F82" s="62">
        <f>IF(OR('Source Data'!F82=0,'Source Data'!G82=0),"N/A",'Source Data'!AN82/'Source Data'!G82-'Source Data'!J82/'Source Data'!F82)</f>
        <v>0</v>
      </c>
      <c r="G82" s="62">
        <f>IF(OR('Source Data'!F82=0,'Source Data'!G82=0),"N/A",'Source Data'!AO82/'Source Data'!G82-'Source Data'!K82/'Source Data'!F82)</f>
        <v>167.42274163173562</v>
      </c>
      <c r="H82" s="62">
        <f>IF(OR('Source Data'!F82=0,'Source Data'!G82=0),"N/A",'Source Data'!AP82/'Source Data'!G82-'Source Data'!L82/'Source Data'!F82)</f>
        <v>-93.805358119190799</v>
      </c>
      <c r="I82" s="62">
        <f>IF(OR('Source Data'!F82=0,'Source Data'!G82=0),"N/A",'Source Data'!AQ82/'Source Data'!G82-'Source Data'!M82/'Source Data'!F82)</f>
        <v>118.47106797885911</v>
      </c>
      <c r="J82" s="62">
        <f>IF(OR('Source Data'!F82=0,'Source Data'!G82=0),"N/A",'Source Data'!AR82/'Source Data'!G82-'Source Data'!N82/'Source Data'!F82)</f>
        <v>549.40528370086872</v>
      </c>
      <c r="K82" s="67">
        <f t="shared" si="1"/>
        <v>741.49373519227265</v>
      </c>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row>
    <row r="83" spans="1:47" ht="20" customHeight="1">
      <c r="A83" s="48" t="s">
        <v>201</v>
      </c>
      <c r="B83" s="49">
        <v>123910</v>
      </c>
      <c r="C83" s="50" t="s">
        <v>202</v>
      </c>
      <c r="D83" s="50" t="s">
        <v>79</v>
      </c>
      <c r="E83" s="50" t="s">
        <v>74</v>
      </c>
      <c r="F83" s="62">
        <f>IF(OR('Source Data'!F83=0,'Source Data'!G83=0),"N/A",'Source Data'!AN83/'Source Data'!G83-'Source Data'!J83/'Source Data'!F83)</f>
        <v>15.712576951899109</v>
      </c>
      <c r="G83" s="62">
        <f>IF(OR('Source Data'!F83=0,'Source Data'!G83=0),"N/A",'Source Data'!AO83/'Source Data'!G83-'Source Data'!K83/'Source Data'!F83)</f>
        <v>83.975090391989511</v>
      </c>
      <c r="H83" s="62">
        <f>IF(OR('Source Data'!F83=0,'Source Data'!G83=0),"N/A",'Source Data'!AP83/'Source Data'!G83-'Source Data'!L83/'Source Data'!F83)</f>
        <v>105.6917429309897</v>
      </c>
      <c r="I83" s="62">
        <f>IF(OR('Source Data'!F83=0,'Source Data'!G83=0),"N/A",'Source Data'!AQ83/'Source Data'!G83-'Source Data'!M83/'Source Data'!F83)</f>
        <v>53.555352019548536</v>
      </c>
      <c r="J83" s="62">
        <f>IF(OR('Source Data'!F83=0,'Source Data'!G83=0),"N/A",'Source Data'!AR83/'Source Data'!G83-'Source Data'!N83/'Source Data'!F83)</f>
        <v>281.70189398094271</v>
      </c>
      <c r="K83" s="67">
        <f t="shared" si="1"/>
        <v>540.63665627536955</v>
      </c>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row>
    <row r="84" spans="1:47" ht="20" customHeight="1">
      <c r="A84" s="48" t="s">
        <v>203</v>
      </c>
      <c r="B84" s="49">
        <v>183901</v>
      </c>
      <c r="C84" s="50" t="s">
        <v>204</v>
      </c>
      <c r="D84" s="50" t="s">
        <v>79</v>
      </c>
      <c r="E84" s="50" t="s">
        <v>74</v>
      </c>
      <c r="F84" s="62">
        <f>IF(OR('Source Data'!F84=0,'Source Data'!G84=0),"N/A",'Source Data'!AN84/'Source Data'!G84-'Source Data'!J84/'Source Data'!F84)</f>
        <v>97.895682332351555</v>
      </c>
      <c r="G84" s="62">
        <f>IF(OR('Source Data'!F84=0,'Source Data'!G84=0),"N/A",'Source Data'!AO84/'Source Data'!G84-'Source Data'!K84/'Source Data'!F84)</f>
        <v>-35.296102787382097</v>
      </c>
      <c r="H84" s="62">
        <f>IF(OR('Source Data'!F84=0,'Source Data'!G84=0),"N/A",'Source Data'!AP84/'Source Data'!G84-'Source Data'!L84/'Source Data'!F84)</f>
        <v>111.0984056857472</v>
      </c>
      <c r="I84" s="62">
        <f>IF(OR('Source Data'!F84=0,'Source Data'!G84=0),"N/A",'Source Data'!AQ84/'Source Data'!G84-'Source Data'!M84/'Source Data'!F84)</f>
        <v>47.244726170657771</v>
      </c>
      <c r="J84" s="62">
        <f>IF(OR('Source Data'!F84=0,'Source Data'!G84=0),"N/A",'Source Data'!AR84/'Source Data'!G84-'Source Data'!N84/'Source Data'!F84)</f>
        <v>-100.9036496350365</v>
      </c>
      <c r="K84" s="67">
        <f t="shared" si="1"/>
        <v>120.03906176633792</v>
      </c>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row>
    <row r="85" spans="1:47" ht="20" customHeight="1">
      <c r="A85" s="48" t="s">
        <v>205</v>
      </c>
      <c r="B85" s="49">
        <v>13901</v>
      </c>
      <c r="C85" s="50" t="s">
        <v>206</v>
      </c>
      <c r="D85" s="50" t="s">
        <v>79</v>
      </c>
      <c r="E85" s="50" t="s">
        <v>74</v>
      </c>
      <c r="F85" s="62">
        <f>IF(OR('Source Data'!F85=0,'Source Data'!G85=0),"N/A",'Source Data'!AN85/'Source Data'!G85-'Source Data'!J85/'Source Data'!F85)</f>
        <v>24.704518054246819</v>
      </c>
      <c r="G85" s="62">
        <f>IF(OR('Source Data'!F85=0,'Source Data'!G85=0),"N/A",'Source Data'!AO85/'Source Data'!G85-'Source Data'!K85/'Source Data'!F85)</f>
        <v>336.64940648258039</v>
      </c>
      <c r="H85" s="62">
        <f>IF(OR('Source Data'!F85=0,'Source Data'!G85=0),"N/A",'Source Data'!AP85/'Source Data'!G85-'Source Data'!L85/'Source Data'!F85)</f>
        <v>186.25495074216411</v>
      </c>
      <c r="I85" s="62">
        <f>IF(OR('Source Data'!F85=0,'Source Data'!G85=0),"N/A",'Source Data'!AQ85/'Source Data'!G85-'Source Data'!M85/'Source Data'!F85)</f>
        <v>72.618414775313568</v>
      </c>
      <c r="J85" s="62">
        <f>IF(OR('Source Data'!F85=0,'Source Data'!G85=0),"N/A",'Source Data'!AR85/'Source Data'!G85-'Source Data'!N85/'Source Data'!F85)</f>
        <v>121.0855354903825</v>
      </c>
      <c r="K85" s="67">
        <f t="shared" si="1"/>
        <v>741.31282554468737</v>
      </c>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row>
    <row r="86" spans="1:47" ht="20" customHeight="1">
      <c r="A86" s="48" t="s">
        <v>207</v>
      </c>
      <c r="B86" s="49">
        <v>39904</v>
      </c>
      <c r="C86" s="50" t="s">
        <v>208</v>
      </c>
      <c r="D86" s="50" t="s">
        <v>79</v>
      </c>
      <c r="E86" s="50" t="s">
        <v>74</v>
      </c>
      <c r="F86" s="62">
        <f>IF(OR('Source Data'!F86=0,'Source Data'!G86=0),"N/A",'Source Data'!AN86/'Source Data'!G86-'Source Data'!J86/'Source Data'!F86)</f>
        <v>-170.13093289689036</v>
      </c>
      <c r="G86" s="62">
        <f>IF(OR('Source Data'!F86=0,'Source Data'!G86=0),"N/A",'Source Data'!AO86/'Source Data'!G86-'Source Data'!K86/'Source Data'!F86)</f>
        <v>-142.14148026913989</v>
      </c>
      <c r="H86" s="62">
        <f>IF(OR('Source Data'!F86=0,'Source Data'!G86=0),"N/A",'Source Data'!AP86/'Source Data'!G86-'Source Data'!L86/'Source Data'!F86)</f>
        <v>52.044371703946183</v>
      </c>
      <c r="I86" s="62">
        <f>IF(OR('Source Data'!F86=0,'Source Data'!G86=0),"N/A",'Source Data'!AQ86/'Source Data'!G86-'Source Data'!M86/'Source Data'!F86)</f>
        <v>-37.474904528096033</v>
      </c>
      <c r="J86" s="62">
        <f>IF(OR('Source Data'!F86=0,'Source Data'!G86=0),"N/A",'Source Data'!AR86/'Source Data'!G86-'Source Data'!N86/'Source Data'!F86)</f>
        <v>256.253136933988</v>
      </c>
      <c r="K86" s="67">
        <f t="shared" si="1"/>
        <v>-41.449809056192066</v>
      </c>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row>
    <row r="87" spans="1:47" ht="20" customHeight="1">
      <c r="A87" s="48" t="s">
        <v>209</v>
      </c>
      <c r="B87" s="49">
        <v>91901</v>
      </c>
      <c r="C87" s="50" t="s">
        <v>210</v>
      </c>
      <c r="D87" s="50" t="s">
        <v>79</v>
      </c>
      <c r="E87" s="50" t="s">
        <v>74</v>
      </c>
      <c r="F87" s="62">
        <f>IF(OR('Source Data'!F87=0,'Source Data'!G87=0),"N/A",'Source Data'!AN87/'Source Data'!G87-'Source Data'!J87/'Source Data'!F87)</f>
        <v>48.826891982113892</v>
      </c>
      <c r="G87" s="62">
        <f>IF(OR('Source Data'!F87=0,'Source Data'!G87=0),"N/A",'Source Data'!AO87/'Source Data'!G87-'Source Data'!K87/'Source Data'!F87)</f>
        <v>82.813836477987365</v>
      </c>
      <c r="H87" s="62">
        <f>IF(OR('Source Data'!F87=0,'Source Data'!G87=0),"N/A",'Source Data'!AP87/'Source Data'!G87-'Source Data'!L87/'Source Data'!F87)</f>
        <v>136.02688749375835</v>
      </c>
      <c r="I87" s="62">
        <f>IF(OR('Source Data'!F87=0,'Source Data'!G87=0),"N/A",'Source Data'!AQ87/'Source Data'!G87-'Source Data'!M87/'Source Data'!F87)</f>
        <v>71.235683548493881</v>
      </c>
      <c r="J87" s="62">
        <f>IF(OR('Source Data'!F87=0,'Source Data'!G87=0),"N/A",'Source Data'!AR87/'Source Data'!G87-'Source Data'!N87/'Source Data'!F87)</f>
        <v>14.628553795746157</v>
      </c>
      <c r="K87" s="67">
        <f t="shared" si="1"/>
        <v>353.53185329809958</v>
      </c>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row>
    <row r="88" spans="1:47" ht="20" customHeight="1">
      <c r="A88" s="48" t="s">
        <v>211</v>
      </c>
      <c r="B88" s="49">
        <v>8901</v>
      </c>
      <c r="C88" s="50" t="s">
        <v>212</v>
      </c>
      <c r="D88" s="50" t="s">
        <v>79</v>
      </c>
      <c r="E88" s="50" t="s">
        <v>74</v>
      </c>
      <c r="F88" s="62">
        <f>IF(OR('Source Data'!F88=0,'Source Data'!G88=0),"N/A",'Source Data'!AN88/'Source Data'!G88-'Source Data'!J88/'Source Data'!F88)</f>
        <v>99.339635031281773</v>
      </c>
      <c r="G88" s="62">
        <f>IF(OR('Source Data'!F88=0,'Source Data'!G88=0),"N/A",'Source Data'!AO88/'Source Data'!G88-'Source Data'!K88/'Source Data'!F88)</f>
        <v>94.538871115956397</v>
      </c>
      <c r="H88" s="62">
        <f>IF(OR('Source Data'!F88=0,'Source Data'!G88=0),"N/A",'Source Data'!AP88/'Source Data'!G88-'Source Data'!L88/'Source Data'!F88)</f>
        <v>116.130784926422</v>
      </c>
      <c r="I88" s="62">
        <f>IF(OR('Source Data'!F88=0,'Source Data'!G88=0),"N/A",'Source Data'!AQ88/'Source Data'!G88-'Source Data'!M88/'Source Data'!F88)</f>
        <v>58.264756454282065</v>
      </c>
      <c r="J88" s="62">
        <f>IF(OR('Source Data'!F88=0,'Source Data'!G88=0),"N/A",'Source Data'!AR88/'Source Data'!G88-'Source Data'!N88/'Source Data'!F88)</f>
        <v>154.74201465785774</v>
      </c>
      <c r="K88" s="67">
        <f t="shared" si="1"/>
        <v>523.01606218579991</v>
      </c>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row>
    <row r="89" spans="1:47" ht="20" customHeight="1">
      <c r="A89" s="48" t="s">
        <v>213</v>
      </c>
      <c r="B89" s="49">
        <v>14903</v>
      </c>
      <c r="C89" s="50" t="s">
        <v>86</v>
      </c>
      <c r="D89" s="50" t="s">
        <v>79</v>
      </c>
      <c r="E89" s="50" t="s">
        <v>74</v>
      </c>
      <c r="F89" s="62">
        <f>IF(OR('Source Data'!F89=0,'Source Data'!G89=0),"N/A",'Source Data'!AN89/'Source Data'!G89-'Source Data'!J89/'Source Data'!F89)</f>
        <v>44.450433685147004</v>
      </c>
      <c r="G89" s="62">
        <f>IF(OR('Source Data'!F89=0,'Source Data'!G89=0),"N/A",'Source Data'!AO89/'Source Data'!G89-'Source Data'!K89/'Source Data'!F89)</f>
        <v>64.85224998864976</v>
      </c>
      <c r="H89" s="62">
        <f>IF(OR('Source Data'!F89=0,'Source Data'!G89=0),"N/A",'Source Data'!AP89/'Source Data'!G89-'Source Data'!L89/'Source Data'!F89)</f>
        <v>116.23678924685194</v>
      </c>
      <c r="I89" s="62">
        <f>IF(OR('Source Data'!F89=0,'Source Data'!G89=0),"N/A",'Source Data'!AQ89/'Source Data'!G89-'Source Data'!M89/'Source Data'!F89)</f>
        <v>41.881943405721216</v>
      </c>
      <c r="J89" s="62">
        <f>IF(OR('Source Data'!F89=0,'Source Data'!G89=0),"N/A",'Source Data'!AR89/'Source Data'!G89-'Source Data'!N89/'Source Data'!F89)</f>
        <v>58.020915065948486</v>
      </c>
      <c r="K89" s="67">
        <f t="shared" si="1"/>
        <v>325.44233139231841</v>
      </c>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row>
    <row r="90" spans="1:47" ht="20" customHeight="1">
      <c r="A90" s="48" t="s">
        <v>214</v>
      </c>
      <c r="B90" s="49">
        <v>125902</v>
      </c>
      <c r="C90" s="50" t="s">
        <v>108</v>
      </c>
      <c r="D90" s="50" t="s">
        <v>79</v>
      </c>
      <c r="E90" s="50" t="s">
        <v>74</v>
      </c>
      <c r="F90" s="62">
        <f>IF(OR('Source Data'!F90=0,'Source Data'!G90=0),"N/A",'Source Data'!AN90/'Source Data'!G90-'Source Data'!J90/'Source Data'!F90)</f>
        <v>-326.20417250263699</v>
      </c>
      <c r="G90" s="62">
        <f>IF(OR('Source Data'!F90=0,'Source Data'!G90=0),"N/A",'Source Data'!AO90/'Source Data'!G90-'Source Data'!K90/'Source Data'!F90)</f>
        <v>446.21016842178074</v>
      </c>
      <c r="H90" s="62">
        <f>IF(OR('Source Data'!F90=0,'Source Data'!G90=0),"N/A",'Source Data'!AP90/'Source Data'!G90-'Source Data'!L90/'Source Data'!F90)</f>
        <v>190.44033476854977</v>
      </c>
      <c r="I90" s="62">
        <f>IF(OR('Source Data'!F90=0,'Source Data'!G90=0),"N/A",'Source Data'!AQ90/'Source Data'!G90-'Source Data'!M90/'Source Data'!F90)</f>
        <v>159.65072366032052</v>
      </c>
      <c r="J90" s="62">
        <f>IF(OR('Source Data'!F90=0,'Source Data'!G90=0),"N/A",'Source Data'!AR90/'Source Data'!G90-'Source Data'!N90/'Source Data'!F90)</f>
        <v>379.90978886756238</v>
      </c>
      <c r="K90" s="67">
        <f t="shared" si="1"/>
        <v>850.0068432155764</v>
      </c>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row>
    <row r="91" spans="1:47" ht="20" customHeight="1">
      <c r="A91" s="48" t="s">
        <v>215</v>
      </c>
      <c r="B91" s="49">
        <v>66901</v>
      </c>
      <c r="C91" s="50" t="s">
        <v>216</v>
      </c>
      <c r="D91" s="50" t="s">
        <v>79</v>
      </c>
      <c r="E91" s="50" t="s">
        <v>74</v>
      </c>
      <c r="F91" s="62">
        <f>IF(OR('Source Data'!F91=0,'Source Data'!G91=0),"N/A",'Source Data'!AN91/'Source Data'!G91-'Source Data'!J91/'Source Data'!F91)</f>
        <v>1166.8790932570796</v>
      </c>
      <c r="G91" s="62">
        <f>IF(OR('Source Data'!F91=0,'Source Data'!G91=0),"N/A",'Source Data'!AO91/'Source Data'!G91-'Source Data'!K91/'Source Data'!F91)</f>
        <v>323.77907942071772</v>
      </c>
      <c r="H91" s="62">
        <f>IF(OR('Source Data'!F91=0,'Source Data'!G91=0),"N/A",'Source Data'!AP91/'Source Data'!G91-'Source Data'!L91/'Source Data'!F91)</f>
        <v>780.19931279402272</v>
      </c>
      <c r="I91" s="62">
        <f>IF(OR('Source Data'!F91=0,'Source Data'!G91=0),"N/A",'Source Data'!AQ91/'Source Data'!G91-'Source Data'!M91/'Source Data'!F91)</f>
        <v>245.28309196568568</v>
      </c>
      <c r="J91" s="62">
        <f>IF(OR('Source Data'!F91=0,'Source Data'!G91=0),"N/A",'Source Data'!AR91/'Source Data'!G91-'Source Data'!N91/'Source Data'!F91)</f>
        <v>579.03544414721887</v>
      </c>
      <c r="K91" s="67">
        <f t="shared" si="1"/>
        <v>3095.1760215847244</v>
      </c>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row>
    <row r="92" spans="1:47" ht="20" customHeight="1">
      <c r="A92" s="48" t="s">
        <v>217</v>
      </c>
      <c r="B92" s="49">
        <v>138904</v>
      </c>
      <c r="C92" s="50" t="s">
        <v>218</v>
      </c>
      <c r="D92" s="50" t="s">
        <v>79</v>
      </c>
      <c r="E92" s="50" t="s">
        <v>74</v>
      </c>
      <c r="F92" s="62">
        <f>IF(OR('Source Data'!F92=0,'Source Data'!G92=0),"N/A",'Source Data'!AN92/'Source Data'!G92-'Source Data'!J92/'Source Data'!F92)</f>
        <v>219.68462594371999</v>
      </c>
      <c r="G92" s="62">
        <f>IF(OR('Source Data'!F92=0,'Source Data'!G92=0),"N/A",'Source Data'!AO92/'Source Data'!G92-'Source Data'!K92/'Source Data'!F92)</f>
        <v>1045.7225463280715</v>
      </c>
      <c r="H92" s="62">
        <f>IF(OR('Source Data'!F92=0,'Source Data'!G92=0),"N/A",'Source Data'!AP92/'Source Data'!G92-'Source Data'!L92/'Source Data'!F92)</f>
        <v>350.00428963623881</v>
      </c>
      <c r="I92" s="62">
        <f>IF(OR('Source Data'!F92=0,'Source Data'!G92=0),"N/A",'Source Data'!AQ92/'Source Data'!G92-'Source Data'!M92/'Source Data'!F92)</f>
        <v>692.21448181194251</v>
      </c>
      <c r="J92" s="62">
        <f>IF(OR('Source Data'!F92=0,'Source Data'!G92=0),"N/A",'Source Data'!AR92/'Source Data'!G92-'Source Data'!N92/'Source Data'!F92)</f>
        <v>375.03380233356211</v>
      </c>
      <c r="K92" s="67">
        <f t="shared" si="1"/>
        <v>2682.6597460535349</v>
      </c>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row>
    <row r="93" spans="1:47" ht="20" customHeight="1">
      <c r="A93" s="48" t="s">
        <v>219</v>
      </c>
      <c r="B93" s="49">
        <v>101870</v>
      </c>
      <c r="C93" s="50" t="s">
        <v>76</v>
      </c>
      <c r="D93" s="50" t="s">
        <v>71</v>
      </c>
      <c r="E93" s="50" t="s">
        <v>74</v>
      </c>
      <c r="F93" s="62">
        <f>IF(OR('Source Data'!F93=0,'Source Data'!G93=0),"N/A",'Source Data'!AN93/'Source Data'!G93-'Source Data'!J93/'Source Data'!F93)</f>
        <v>19.470363288718929</v>
      </c>
      <c r="G93" s="62">
        <f>IF(OR('Source Data'!F93=0,'Source Data'!G93=0),"N/A",'Source Data'!AO93/'Source Data'!G93-'Source Data'!K93/'Source Data'!F93)</f>
        <v>64.122638839377316</v>
      </c>
      <c r="H93" s="62">
        <f>IF(OR('Source Data'!F93=0,'Source Data'!G93=0),"N/A",'Source Data'!AP93/'Source Data'!G93-'Source Data'!L93/'Source Data'!F93)</f>
        <v>91.180449600846885</v>
      </c>
      <c r="I93" s="62">
        <f>IF(OR('Source Data'!F93=0,'Source Data'!G93=0),"N/A",'Source Data'!AQ93/'Source Data'!G93-'Source Data'!M93/'Source Data'!F93)</f>
        <v>28.548919207959301</v>
      </c>
      <c r="J93" s="62">
        <f>IF(OR('Source Data'!F93=0,'Source Data'!G93=0),"N/A",'Source Data'!AR93/'Source Data'!G93-'Source Data'!N93/'Source Data'!F93)</f>
        <v>197.25124715083558</v>
      </c>
      <c r="K93" s="67">
        <f t="shared" si="1"/>
        <v>400.57361808773805</v>
      </c>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row>
    <row r="94" spans="1:47" ht="20" customHeight="1">
      <c r="A94" s="48" t="s">
        <v>220</v>
      </c>
      <c r="B94" s="49">
        <v>152806</v>
      </c>
      <c r="C94" s="50" t="s">
        <v>221</v>
      </c>
      <c r="D94" s="50" t="s">
        <v>71</v>
      </c>
      <c r="E94" s="50" t="s">
        <v>74</v>
      </c>
      <c r="F94" s="62">
        <f>IF(OR('Source Data'!F94=0,'Source Data'!G94=0),"N/A",'Source Data'!AN94/'Source Data'!G94-'Source Data'!J94/'Source Data'!F94)</f>
        <v>243.29946524064172</v>
      </c>
      <c r="G94" s="62">
        <f>IF(OR('Source Data'!F94=0,'Source Data'!G94=0),"N/A",'Source Data'!AO94/'Source Data'!G94-'Source Data'!K94/'Source Data'!F94)</f>
        <v>74.607453208556194</v>
      </c>
      <c r="H94" s="62">
        <f>IF(OR('Source Data'!F94=0,'Source Data'!G94=0),"N/A",'Source Data'!AP94/'Source Data'!G94-'Source Data'!L94/'Source Data'!F94)</f>
        <v>-312.8328877005348</v>
      </c>
      <c r="I94" s="62">
        <f>IF(OR('Source Data'!F94=0,'Source Data'!G94=0),"N/A",'Source Data'!AQ94/'Source Data'!G94-'Source Data'!M94/'Source Data'!F94)</f>
        <v>51.064338235294144</v>
      </c>
      <c r="J94" s="62">
        <f>IF(OR('Source Data'!F94=0,'Source Data'!G94=0),"N/A",'Source Data'!AR94/'Source Data'!G94-'Source Data'!N94/'Source Data'!F94)</f>
        <v>77.801637700534769</v>
      </c>
      <c r="K94" s="67">
        <f t="shared" si="1"/>
        <v>133.94000668449203</v>
      </c>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row>
    <row r="95" spans="1:47" ht="20" customHeight="1">
      <c r="A95" s="48" t="s">
        <v>222</v>
      </c>
      <c r="B95" s="49">
        <v>15809</v>
      </c>
      <c r="C95" s="50" t="s">
        <v>99</v>
      </c>
      <c r="D95" s="50" t="s">
        <v>71</v>
      </c>
      <c r="E95" s="50" t="s">
        <v>89</v>
      </c>
      <c r="F95" s="62">
        <f>IF(OR('Source Data'!F95=0,'Source Data'!G95=0),"N/A",'Source Data'!AN95/'Source Data'!G95-'Source Data'!J95/'Source Data'!F95)</f>
        <v>0</v>
      </c>
      <c r="G95" s="62">
        <f>IF(OR('Source Data'!F95=0,'Source Data'!G95=0),"N/A",'Source Data'!AO95/'Source Data'!G95-'Source Data'!K95/'Source Data'!F95)</f>
        <v>-521.6422535211268</v>
      </c>
      <c r="H95" s="62">
        <f>IF(OR('Source Data'!F95=0,'Source Data'!G95=0),"N/A",'Source Data'!AP95/'Source Data'!G95-'Source Data'!L95/'Source Data'!F95)</f>
        <v>-280.02816901408448</v>
      </c>
      <c r="I95" s="62">
        <f>IF(OR('Source Data'!F95=0,'Source Data'!G95=0),"N/A",'Source Data'!AQ95/'Source Data'!G95-'Source Data'!M95/'Source Data'!F95)</f>
        <v>-132.89014084507042</v>
      </c>
      <c r="J95" s="62">
        <f>IF(OR('Source Data'!F95=0,'Source Data'!G95=0),"N/A",'Source Data'!AR95/'Source Data'!G95-'Source Data'!N95/'Source Data'!F95)</f>
        <v>-70.895774647887322</v>
      </c>
      <c r="K95" s="67">
        <f t="shared" si="1"/>
        <v>-1005.4563380281691</v>
      </c>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row>
    <row r="96" spans="1:47" ht="20" customHeight="1">
      <c r="A96" s="48" t="s">
        <v>223</v>
      </c>
      <c r="B96" s="49">
        <v>187901</v>
      </c>
      <c r="C96" s="50" t="s">
        <v>224</v>
      </c>
      <c r="D96" s="50" t="s">
        <v>79</v>
      </c>
      <c r="E96" s="50" t="s">
        <v>74</v>
      </c>
      <c r="F96" s="62">
        <f>IF(OR('Source Data'!F96=0,'Source Data'!G96=0),"N/A",'Source Data'!AN96/'Source Data'!G96-'Source Data'!J96/'Source Data'!F96)</f>
        <v>84.276640551945263</v>
      </c>
      <c r="G96" s="62">
        <f>IF(OR('Source Data'!F96=0,'Source Data'!G96=0),"N/A",'Source Data'!AO96/'Source Data'!G96-'Source Data'!K96/'Source Data'!F96)</f>
        <v>-8.7466623185787284</v>
      </c>
      <c r="H96" s="62">
        <f>IF(OR('Source Data'!F96=0,'Source Data'!G96=0),"N/A",'Source Data'!AP96/'Source Data'!G96-'Source Data'!L96/'Source Data'!F96)</f>
        <v>169.79797106687937</v>
      </c>
      <c r="I96" s="62">
        <f>IF(OR('Source Data'!F96=0,'Source Data'!G96=0),"N/A",'Source Data'!AQ96/'Source Data'!G96-'Source Data'!M96/'Source Data'!F96)</f>
        <v>96.633526901830123</v>
      </c>
      <c r="J96" s="62">
        <f>IF(OR('Source Data'!F96=0,'Source Data'!G96=0),"N/A",'Source Data'!AR96/'Source Data'!G96-'Source Data'!N96/'Source Data'!F96)</f>
        <v>100.2566812563355</v>
      </c>
      <c r="K96" s="67">
        <f t="shared" si="1"/>
        <v>442.2181574584115</v>
      </c>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row>
    <row r="97" spans="1:47" ht="20" customHeight="1">
      <c r="A97" s="48" t="s">
        <v>223</v>
      </c>
      <c r="B97" s="49">
        <v>230901</v>
      </c>
      <c r="C97" s="50" t="s">
        <v>225</v>
      </c>
      <c r="D97" s="50" t="s">
        <v>79</v>
      </c>
      <c r="E97" s="50" t="s">
        <v>74</v>
      </c>
      <c r="F97" s="62">
        <f>IF(OR('Source Data'!F97=0,'Source Data'!G97=0),"N/A",'Source Data'!AN97/'Source Data'!G97-'Source Data'!J97/'Source Data'!F97)</f>
        <v>149.7610265793528</v>
      </c>
      <c r="G97" s="62">
        <f>IF(OR('Source Data'!F97=0,'Source Data'!G97=0),"N/A",'Source Data'!AO97/'Source Data'!G97-'Source Data'!K97/'Source Data'!F97)</f>
        <v>-406.62242048206031</v>
      </c>
      <c r="H97" s="62">
        <f>IF(OR('Source Data'!F97=0,'Source Data'!G97=0),"N/A",'Source Data'!AP97/'Source Data'!G97-'Source Data'!L97/'Source Data'!F97)</f>
        <v>-59.899967440751368</v>
      </c>
      <c r="I97" s="62">
        <f>IF(OR('Source Data'!F97=0,'Source Data'!G97=0),"N/A",'Source Data'!AQ97/'Source Data'!G97-'Source Data'!M97/'Source Data'!F97)</f>
        <v>66.566845054662849</v>
      </c>
      <c r="J97" s="62">
        <f>IF(OR('Source Data'!F97=0,'Source Data'!G97=0),"N/A",'Source Data'!AR97/'Source Data'!G97-'Source Data'!N97/'Source Data'!F97)</f>
        <v>166.34276405092083</v>
      </c>
      <c r="K97" s="67">
        <f t="shared" si="1"/>
        <v>-83.851752237875189</v>
      </c>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row>
    <row r="98" spans="1:47" ht="20" customHeight="1">
      <c r="A98" s="48" t="s">
        <v>226</v>
      </c>
      <c r="B98" s="49">
        <v>114901</v>
      </c>
      <c r="C98" s="50" t="s">
        <v>227</v>
      </c>
      <c r="D98" s="50" t="s">
        <v>79</v>
      </c>
      <c r="E98" s="50" t="s">
        <v>74</v>
      </c>
      <c r="F98" s="62">
        <f>IF(OR('Source Data'!F98=0,'Source Data'!G98=0),"N/A",'Source Data'!AN98/'Source Data'!G98-'Source Data'!J98/'Source Data'!F98)</f>
        <v>88.41704971544948</v>
      </c>
      <c r="G98" s="62">
        <f>IF(OR('Source Data'!F98=0,'Source Data'!G98=0),"N/A",'Source Data'!AO98/'Source Data'!G98-'Source Data'!K98/'Source Data'!F98)</f>
        <v>187.21600858409943</v>
      </c>
      <c r="H98" s="62">
        <f>IF(OR('Source Data'!F98=0,'Source Data'!G98=0),"N/A",'Source Data'!AP98/'Source Data'!G98-'Source Data'!L98/'Source Data'!F98)</f>
        <v>144.08902196463578</v>
      </c>
      <c r="I98" s="62">
        <f>IF(OR('Source Data'!F98=0,'Source Data'!G98=0),"N/A",'Source Data'!AQ98/'Source Data'!G98-'Source Data'!M98/'Source Data'!F98)</f>
        <v>123.11824430423113</v>
      </c>
      <c r="J98" s="62">
        <f>IF(OR('Source Data'!F98=0,'Source Data'!G98=0),"N/A",'Source Data'!AR98/'Source Data'!G98-'Source Data'!N98/'Source Data'!F98)</f>
        <v>151.75002379184988</v>
      </c>
      <c r="K98" s="67">
        <f t="shared" si="1"/>
        <v>694.59034836026569</v>
      </c>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row>
    <row r="99" spans="1:47" ht="20" customHeight="1">
      <c r="A99" s="48" t="s">
        <v>228</v>
      </c>
      <c r="B99" s="49">
        <v>193801</v>
      </c>
      <c r="C99" s="50" t="s">
        <v>229</v>
      </c>
      <c r="D99" s="50" t="s">
        <v>71</v>
      </c>
      <c r="E99" s="50" t="s">
        <v>74</v>
      </c>
      <c r="F99" s="62">
        <f>IF(OR('Source Data'!F99=0,'Source Data'!G99=0),"N/A",'Source Data'!AN99/'Source Data'!G99-'Source Data'!J99/'Source Data'!F99)</f>
        <v>-95.210224215246626</v>
      </c>
      <c r="G99" s="62">
        <f>IF(OR('Source Data'!F99=0,'Source Data'!G99=0),"N/A",'Source Data'!AO99/'Source Data'!G99-'Source Data'!K99/'Source Data'!F99)</f>
        <v>153.5591287636131</v>
      </c>
      <c r="H99" s="62">
        <f>IF(OR('Source Data'!F99=0,'Source Data'!G99=0),"N/A",'Source Data'!AP99/'Source Data'!G99-'Source Data'!L99/'Source Data'!F99)</f>
        <v>360.19672005124914</v>
      </c>
      <c r="I99" s="62">
        <f>IF(OR('Source Data'!F99=0,'Source Data'!G99=0),"N/A",'Source Data'!AQ99/'Source Data'!G99-'Source Data'!M99/'Source Data'!F99)</f>
        <v>191.06798206278023</v>
      </c>
      <c r="J99" s="62">
        <f>IF(OR('Source Data'!F99=0,'Source Data'!G99=0),"N/A",'Source Data'!AR99/'Source Data'!G99-'Source Data'!N99/'Source Data'!F99)</f>
        <v>-253.67264573991031</v>
      </c>
      <c r="K99" s="67">
        <f t="shared" si="1"/>
        <v>355.94096092248549</v>
      </c>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row>
    <row r="100" spans="1:47" ht="20" customHeight="1">
      <c r="A100" s="48" t="s">
        <v>230</v>
      </c>
      <c r="B100" s="49">
        <v>220902</v>
      </c>
      <c r="C100" s="50" t="s">
        <v>91</v>
      </c>
      <c r="D100" s="50" t="s">
        <v>79</v>
      </c>
      <c r="E100" s="50" t="s">
        <v>74</v>
      </c>
      <c r="F100" s="62">
        <f>IF(OR('Source Data'!F100=0,'Source Data'!G100=0),"N/A",'Source Data'!AN100/'Source Data'!G100-'Source Data'!J100/'Source Data'!F100)</f>
        <v>131.04906726366798</v>
      </c>
      <c r="G100" s="62">
        <f>IF(OR('Source Data'!F100=0,'Source Data'!G100=0),"N/A",'Source Data'!AO100/'Source Data'!G100-'Source Data'!K100/'Source Data'!F100)</f>
        <v>72.820028136179758</v>
      </c>
      <c r="H100" s="62">
        <f>IF(OR('Source Data'!F100=0,'Source Data'!G100=0),"N/A",'Source Data'!AP100/'Source Data'!G100-'Source Data'!L100/'Source Data'!F100)</f>
        <v>78.266460961210669</v>
      </c>
      <c r="I100" s="62">
        <f>IF(OR('Source Data'!F100=0,'Source Data'!G100=0),"N/A",'Source Data'!AQ100/'Source Data'!G100-'Source Data'!M100/'Source Data'!F100)</f>
        <v>55.986328988596284</v>
      </c>
      <c r="J100" s="62">
        <f>IF(OR('Source Data'!F100=0,'Source Data'!G100=0),"N/A",'Source Data'!AR100/'Source Data'!G100-'Source Data'!N100/'Source Data'!F100)</f>
        <v>152.69614229998763</v>
      </c>
      <c r="K100" s="67">
        <f t="shared" si="1"/>
        <v>490.81802764964232</v>
      </c>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row>
    <row r="101" spans="1:47" ht="20" customHeight="1">
      <c r="A101" s="48" t="s">
        <v>231</v>
      </c>
      <c r="B101" s="49">
        <v>178902</v>
      </c>
      <c r="C101" s="50" t="s">
        <v>97</v>
      </c>
      <c r="D101" s="50" t="s">
        <v>79</v>
      </c>
      <c r="E101" s="50" t="s">
        <v>74</v>
      </c>
      <c r="F101" s="62">
        <f>IF(OR('Source Data'!F101=0,'Source Data'!G101=0),"N/A",'Source Data'!AN101/'Source Data'!G101-'Source Data'!J101/'Source Data'!F101)</f>
        <v>59.16948952223936</v>
      </c>
      <c r="G101" s="62">
        <f>IF(OR('Source Data'!F101=0,'Source Data'!G101=0),"N/A",'Source Data'!AO101/'Source Data'!G101-'Source Data'!K101/'Source Data'!F101)</f>
        <v>188.65612959876705</v>
      </c>
      <c r="H101" s="62">
        <f>IF(OR('Source Data'!F101=0,'Source Data'!G101=0),"N/A",'Source Data'!AP101/'Source Data'!G101-'Source Data'!L101/'Source Data'!F101)</f>
        <v>168.53524772093664</v>
      </c>
      <c r="I101" s="62">
        <f>IF(OR('Source Data'!F101=0,'Source Data'!G101=0),"N/A",'Source Data'!AQ101/'Source Data'!G101-'Source Data'!M101/'Source Data'!F101)</f>
        <v>195.23072449595213</v>
      </c>
      <c r="J101" s="62">
        <f>IF(OR('Source Data'!F101=0,'Source Data'!G101=0),"N/A",'Source Data'!AR101/'Source Data'!G101-'Source Data'!N101/'Source Data'!F101)</f>
        <v>335.96508337578712</v>
      </c>
      <c r="K101" s="67">
        <f t="shared" si="1"/>
        <v>947.55667471368224</v>
      </c>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row>
    <row r="102" spans="1:47" ht="20" customHeight="1">
      <c r="A102" s="48" t="s">
        <v>232</v>
      </c>
      <c r="B102" s="49">
        <v>177903</v>
      </c>
      <c r="C102" s="50" t="s">
        <v>233</v>
      </c>
      <c r="D102" s="50" t="s">
        <v>79</v>
      </c>
      <c r="E102" s="50" t="s">
        <v>74</v>
      </c>
      <c r="F102" s="62">
        <f>IF(OR('Source Data'!F102=0,'Source Data'!G102=0),"N/A",'Source Data'!AN102/'Source Data'!G102-'Source Data'!J102/'Source Data'!F102)</f>
        <v>219.3586414896406</v>
      </c>
      <c r="G102" s="62">
        <f>IF(OR('Source Data'!F102=0,'Source Data'!G102=0),"N/A",'Source Data'!AO102/'Source Data'!G102-'Source Data'!K102/'Source Data'!F102)</f>
        <v>316.09218463152376</v>
      </c>
      <c r="H102" s="62">
        <f>IF(OR('Source Data'!F102=0,'Source Data'!G102=0),"N/A",'Source Data'!AP102/'Source Data'!G102-'Source Data'!L102/'Source Data'!F102)</f>
        <v>153.75675321269347</v>
      </c>
      <c r="I102" s="62">
        <f>IF(OR('Source Data'!F102=0,'Source Data'!G102=0),"N/A",'Source Data'!AQ102/'Source Data'!G102-'Source Data'!M102/'Source Data'!F102)</f>
        <v>-15.71675845790719</v>
      </c>
      <c r="J102" s="62">
        <f>IF(OR('Source Data'!F102=0,'Source Data'!G102=0),"N/A",'Source Data'!AR102/'Source Data'!G102-'Source Data'!N102/'Source Data'!F102)</f>
        <v>318.75432730133758</v>
      </c>
      <c r="K102" s="67">
        <f t="shared" si="1"/>
        <v>992.24514817728823</v>
      </c>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row>
    <row r="103" spans="1:47" ht="20" customHeight="1">
      <c r="A103" s="48" t="s">
        <v>234</v>
      </c>
      <c r="B103" s="49">
        <v>16902</v>
      </c>
      <c r="C103" s="50" t="s">
        <v>235</v>
      </c>
      <c r="D103" s="50" t="s">
        <v>79</v>
      </c>
      <c r="E103" s="50" t="s">
        <v>74</v>
      </c>
      <c r="F103" s="62">
        <f>IF(OR('Source Data'!F103=0,'Source Data'!G103=0),"N/A",'Source Data'!AN103/'Source Data'!G103-'Source Data'!J103/'Source Data'!F103)</f>
        <v>176.06509400248058</v>
      </c>
      <c r="G103" s="62">
        <f>IF(OR('Source Data'!F103=0,'Source Data'!G103=0),"N/A",'Source Data'!AO103/'Source Data'!G103-'Source Data'!K103/'Source Data'!F103)</f>
        <v>-66.996266878753318</v>
      </c>
      <c r="H103" s="62">
        <f>IF(OR('Source Data'!F103=0,'Source Data'!G103=0),"N/A",'Source Data'!AP103/'Source Data'!G103-'Source Data'!L103/'Source Data'!F103)</f>
        <v>145.34612217869932</v>
      </c>
      <c r="I103" s="62">
        <f>IF(OR('Source Data'!F103=0,'Source Data'!G103=0),"N/A",'Source Data'!AQ103/'Source Data'!G103-'Source Data'!M103/'Source Data'!F103)</f>
        <v>213.44733688835322</v>
      </c>
      <c r="J103" s="62">
        <f>IF(OR('Source Data'!F103=0,'Source Data'!G103=0),"N/A",'Source Data'!AR103/'Source Data'!G103-'Source Data'!N103/'Source Data'!F103)</f>
        <v>255.49721110791893</v>
      </c>
      <c r="K103" s="67">
        <f t="shared" si="1"/>
        <v>723.35949729869867</v>
      </c>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row>
    <row r="104" spans="1:47" ht="20" customHeight="1">
      <c r="A104" s="48" t="s">
        <v>236</v>
      </c>
      <c r="B104" s="49">
        <v>116915</v>
      </c>
      <c r="C104" s="50" t="s">
        <v>237</v>
      </c>
      <c r="D104" s="50" t="s">
        <v>79</v>
      </c>
      <c r="E104" s="50" t="s">
        <v>74</v>
      </c>
      <c r="F104" s="62">
        <f>IF(OR('Source Data'!F104=0,'Source Data'!G104=0),"N/A",'Source Data'!AN104/'Source Data'!G104-'Source Data'!J104/'Source Data'!F104)</f>
        <v>158.80558303285579</v>
      </c>
      <c r="G104" s="62">
        <f>IF(OR('Source Data'!F104=0,'Source Data'!G104=0),"N/A",'Source Data'!AO104/'Source Data'!G104-'Source Data'!K104/'Source Data'!F104)</f>
        <v>-57.353260580533345</v>
      </c>
      <c r="H104" s="62">
        <f>IF(OR('Source Data'!F104=0,'Source Data'!G104=0),"N/A",'Source Data'!AP104/'Source Data'!G104-'Source Data'!L104/'Source Data'!F104)</f>
        <v>205.81382090472999</v>
      </c>
      <c r="I104" s="62">
        <f>IF(OR('Source Data'!F104=0,'Source Data'!G104=0),"N/A",'Source Data'!AQ104/'Source Data'!G104-'Source Data'!M104/'Source Data'!F104)</f>
        <v>65.822133231224115</v>
      </c>
      <c r="J104" s="62">
        <f>IF(OR('Source Data'!F104=0,'Source Data'!G104=0),"N/A",'Source Data'!AR104/'Source Data'!G104-'Source Data'!N104/'Source Data'!F104)</f>
        <v>79.459411595775222</v>
      </c>
      <c r="K104" s="67">
        <f t="shared" si="1"/>
        <v>452.54768818405182</v>
      </c>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row>
    <row r="105" spans="1:47" ht="20" customHeight="1">
      <c r="A105" s="48" t="s">
        <v>238</v>
      </c>
      <c r="B105" s="49">
        <v>25904</v>
      </c>
      <c r="C105" s="50" t="s">
        <v>191</v>
      </c>
      <c r="D105" s="50" t="s">
        <v>79</v>
      </c>
      <c r="E105" s="50" t="s">
        <v>74</v>
      </c>
      <c r="F105" s="62">
        <f>IF(OR('Source Data'!F105=0,'Source Data'!G105=0),"N/A",'Source Data'!AN105/'Source Data'!G105-'Source Data'!J105/'Source Data'!F105)</f>
        <v>-71.122504002022026</v>
      </c>
      <c r="G105" s="62">
        <f>IF(OR('Source Data'!F105=0,'Source Data'!G105=0),"N/A",'Source Data'!AO105/'Source Data'!G105-'Source Data'!K105/'Source Data'!F105)</f>
        <v>314.52127390681608</v>
      </c>
      <c r="H105" s="62">
        <f>IF(OR('Source Data'!F105=0,'Source Data'!G105=0),"N/A",'Source Data'!AP105/'Source Data'!G105-'Source Data'!L105/'Source Data'!F105)</f>
        <v>-137.74538714297751</v>
      </c>
      <c r="I105" s="62">
        <f>IF(OR('Source Data'!F105=0,'Source Data'!G105=0),"N/A",'Source Data'!AQ105/'Source Data'!G105-'Source Data'!M105/'Source Data'!F105)</f>
        <v>129.28717667874292</v>
      </c>
      <c r="J105" s="62">
        <f>IF(OR('Source Data'!F105=0,'Source Data'!G105=0),"N/A",'Source Data'!AR105/'Source Data'!G105-'Source Data'!N105/'Source Data'!F105)</f>
        <v>200.52620271294967</v>
      </c>
      <c r="K105" s="67">
        <f t="shared" si="1"/>
        <v>435.46676215350914</v>
      </c>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row>
    <row r="106" spans="1:47" ht="20" customHeight="1">
      <c r="A106" s="48" t="s">
        <v>239</v>
      </c>
      <c r="B106" s="49">
        <v>101875</v>
      </c>
      <c r="C106" s="50" t="s">
        <v>76</v>
      </c>
      <c r="D106" s="50" t="s">
        <v>71</v>
      </c>
      <c r="E106" s="50" t="s">
        <v>74</v>
      </c>
      <c r="F106" s="62">
        <f>IF(OR('Source Data'!F106=0,'Source Data'!G106=0),"N/A",'Source Data'!AN106/'Source Data'!G106-'Source Data'!J106/'Source Data'!F106)</f>
        <v>1026.8013245033112</v>
      </c>
      <c r="G106" s="62">
        <f>IF(OR('Source Data'!F106=0,'Source Data'!G106=0),"N/A",'Source Data'!AO106/'Source Data'!G106-'Source Data'!K106/'Source Data'!F106)</f>
        <v>32.055241479567144</v>
      </c>
      <c r="H106" s="62">
        <f>IF(OR('Source Data'!F106=0,'Source Data'!G106=0),"N/A",'Source Data'!AP106/'Source Data'!G106-'Source Data'!L106/'Source Data'!F106)</f>
        <v>-99.871345501534506</v>
      </c>
      <c r="I106" s="62">
        <f>IF(OR('Source Data'!F106=0,'Source Data'!G106=0),"N/A",'Source Data'!AQ106/'Source Data'!G106-'Source Data'!M106/'Source Data'!F106)</f>
        <v>-204.91729930544335</v>
      </c>
      <c r="J106" s="62">
        <f>IF(OR('Source Data'!F106=0,'Source Data'!G106=0),"N/A",'Source Data'!AR106/'Source Data'!G106-'Source Data'!N106/'Source Data'!F106)</f>
        <v>-23.956953642384107</v>
      </c>
      <c r="K106" s="67">
        <f t="shared" si="1"/>
        <v>730.11096753351637</v>
      </c>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row>
    <row r="107" spans="1:47" ht="20" customHeight="1">
      <c r="A107" s="48" t="s">
        <v>240</v>
      </c>
      <c r="B107" s="49">
        <v>34909</v>
      </c>
      <c r="C107" s="50" t="s">
        <v>165</v>
      </c>
      <c r="D107" s="50" t="s">
        <v>79</v>
      </c>
      <c r="E107" s="50" t="s">
        <v>74</v>
      </c>
      <c r="F107" s="62">
        <f>IF(OR('Source Data'!F107=0,'Source Data'!G107=0),"N/A",'Source Data'!AN107/'Source Data'!G107-'Source Data'!J107/'Source Data'!F107)</f>
        <v>78.941111322068224</v>
      </c>
      <c r="G107" s="62">
        <f>IF(OR('Source Data'!F107=0,'Source Data'!G107=0),"N/A",'Source Data'!AO107/'Source Data'!G107-'Source Data'!K107/'Source Data'!F107)</f>
        <v>111.11108474147204</v>
      </c>
      <c r="H107" s="62">
        <f>IF(OR('Source Data'!F107=0,'Source Data'!G107=0),"N/A",'Source Data'!AP107/'Source Data'!G107-'Source Data'!L107/'Source Data'!F107)</f>
        <v>186.95756597683692</v>
      </c>
      <c r="I107" s="62">
        <f>IF(OR('Source Data'!F107=0,'Source Data'!G107=0),"N/A",'Source Data'!AQ107/'Source Data'!G107-'Source Data'!M107/'Source Data'!F107)</f>
        <v>141.96620467059043</v>
      </c>
      <c r="J107" s="62">
        <f>IF(OR('Source Data'!F107=0,'Source Data'!G107=0),"N/A",'Source Data'!AR107/'Source Data'!G107-'Source Data'!N107/'Source Data'!F107)</f>
        <v>162.23167837478638</v>
      </c>
      <c r="K107" s="67">
        <f t="shared" si="1"/>
        <v>681.20764508575394</v>
      </c>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row>
    <row r="108" spans="1:47" ht="20" customHeight="1">
      <c r="A108" s="48" t="s">
        <v>241</v>
      </c>
      <c r="B108" s="49">
        <v>175902</v>
      </c>
      <c r="C108" s="50" t="s">
        <v>242</v>
      </c>
      <c r="D108" s="50" t="s">
        <v>79</v>
      </c>
      <c r="E108" s="50" t="s">
        <v>74</v>
      </c>
      <c r="F108" s="62">
        <f>IF(OR('Source Data'!F108=0,'Source Data'!G108=0),"N/A",'Source Data'!AN108/'Source Data'!G108-'Source Data'!J108/'Source Data'!F108)</f>
        <v>150.1556694710311</v>
      </c>
      <c r="G108" s="62">
        <f>IF(OR('Source Data'!F108=0,'Source Data'!G108=0),"N/A",'Source Data'!AO108/'Source Data'!G108-'Source Data'!K108/'Source Data'!F108)</f>
        <v>134.03144975419241</v>
      </c>
      <c r="H108" s="62">
        <f>IF(OR('Source Data'!F108=0,'Source Data'!G108=0),"N/A",'Source Data'!AP108/'Source Data'!G108-'Source Data'!L108/'Source Data'!F108)</f>
        <v>119.55502003928382</v>
      </c>
      <c r="I108" s="62">
        <f>IF(OR('Source Data'!F108=0,'Source Data'!G108=0),"N/A",'Source Data'!AQ108/'Source Data'!G108-'Source Data'!M108/'Source Data'!F108)</f>
        <v>14.694306118509985</v>
      </c>
      <c r="J108" s="62">
        <f>IF(OR('Source Data'!F108=0,'Source Data'!G108=0),"N/A",'Source Data'!AR108/'Source Data'!G108-'Source Data'!N108/'Source Data'!F108)</f>
        <v>70.439415511427498</v>
      </c>
      <c r="K108" s="67">
        <f t="shared" si="1"/>
        <v>488.87586089444483</v>
      </c>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row>
    <row r="109" spans="1:47" ht="20" customHeight="1">
      <c r="A109" s="48" t="s">
        <v>243</v>
      </c>
      <c r="B109" s="49">
        <v>235901</v>
      </c>
      <c r="C109" s="50" t="s">
        <v>244</v>
      </c>
      <c r="D109" s="50" t="s">
        <v>79</v>
      </c>
      <c r="E109" s="50" t="s">
        <v>74</v>
      </c>
      <c r="F109" s="62">
        <f>IF(OR('Source Data'!F109=0,'Source Data'!G109=0),"N/A",'Source Data'!AN109/'Source Data'!G109-'Source Data'!J109/'Source Data'!F109)</f>
        <v>6.0579759862778815</v>
      </c>
      <c r="G109" s="62">
        <f>IF(OR('Source Data'!F109=0,'Source Data'!G109=0),"N/A",'Source Data'!AO109/'Source Data'!G109-'Source Data'!K109/'Source Data'!F109)</f>
        <v>395.07326141253645</v>
      </c>
      <c r="H109" s="62">
        <f>IF(OR('Source Data'!F109=0,'Source Data'!G109=0),"N/A",'Source Data'!AP109/'Source Data'!G109-'Source Data'!L109/'Source Data'!F109)</f>
        <v>96.557037103909011</v>
      </c>
      <c r="I109" s="62">
        <f>IF(OR('Source Data'!F109=0,'Source Data'!G109=0),"N/A",'Source Data'!AQ109/'Source Data'!G109-'Source Data'!M109/'Source Data'!F109)</f>
        <v>9.9796530348168062</v>
      </c>
      <c r="J109" s="62">
        <f>IF(OR('Source Data'!F109=0,'Source Data'!G109=0),"N/A",'Source Data'!AR109/'Source Data'!G109-'Source Data'!N109/'Source Data'!F109)</f>
        <v>186.82939875417532</v>
      </c>
      <c r="K109" s="67">
        <f t="shared" si="1"/>
        <v>694.49732629171547</v>
      </c>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row>
    <row r="110" spans="1:47" ht="20" customHeight="1">
      <c r="A110" s="48" t="s">
        <v>245</v>
      </c>
      <c r="B110" s="49">
        <v>43917</v>
      </c>
      <c r="C110" s="50" t="s">
        <v>112</v>
      </c>
      <c r="D110" s="50" t="s">
        <v>79</v>
      </c>
      <c r="E110" s="50" t="s">
        <v>74</v>
      </c>
      <c r="F110" s="62">
        <f>IF(OR('Source Data'!F110=0,'Source Data'!G110=0),"N/A",'Source Data'!AN110/'Source Data'!G110-'Source Data'!J110/'Source Data'!F110)</f>
        <v>101.24524351227922</v>
      </c>
      <c r="G110" s="62">
        <f>IF(OR('Source Data'!F110=0,'Source Data'!G110=0),"N/A",'Source Data'!AO110/'Source Data'!G110-'Source Data'!K110/'Source Data'!F110)</f>
        <v>45.482416225311056</v>
      </c>
      <c r="H110" s="62">
        <f>IF(OR('Source Data'!F110=0,'Source Data'!G110=0),"N/A",'Source Data'!AP110/'Source Data'!G110-'Source Data'!L110/'Source Data'!F110)</f>
        <v>154.74357651407777</v>
      </c>
      <c r="I110" s="62">
        <f>IF(OR('Source Data'!F110=0,'Source Data'!G110=0),"N/A",'Source Data'!AQ110/'Source Data'!G110-'Source Data'!M110/'Source Data'!F110)</f>
        <v>106.99228042038607</v>
      </c>
      <c r="J110" s="62">
        <f>IF(OR('Source Data'!F110=0,'Source Data'!G110=0),"N/A",'Source Data'!AR110/'Source Data'!G110-'Source Data'!N110/'Source Data'!F110)</f>
        <v>120.21426366130409</v>
      </c>
      <c r="K110" s="67">
        <f t="shared" si="1"/>
        <v>528.67778033335821</v>
      </c>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row>
    <row r="111" spans="1:47" ht="20" customHeight="1">
      <c r="A111" s="48" t="s">
        <v>246</v>
      </c>
      <c r="B111" s="49">
        <v>72904</v>
      </c>
      <c r="C111" s="50" t="s">
        <v>247</v>
      </c>
      <c r="D111" s="50" t="s">
        <v>79</v>
      </c>
      <c r="E111" s="50" t="s">
        <v>74</v>
      </c>
      <c r="F111" s="62">
        <f>IF(OR('Source Data'!F111=0,'Source Data'!G111=0),"N/A",'Source Data'!AN111/'Source Data'!G111-'Source Data'!J111/'Source Data'!F111)</f>
        <v>225.29887025665255</v>
      </c>
      <c r="G111" s="62">
        <f>IF(OR('Source Data'!F111=0,'Source Data'!G111=0),"N/A",'Source Data'!AO111/'Source Data'!G111-'Source Data'!K111/'Source Data'!F111)</f>
        <v>-12.917158715162941</v>
      </c>
      <c r="H111" s="62">
        <f>IF(OR('Source Data'!F111=0,'Source Data'!G111=0),"N/A",'Source Data'!AP111/'Source Data'!G111-'Source Data'!L111/'Source Data'!F111)</f>
        <v>217.34498504172569</v>
      </c>
      <c r="I111" s="62">
        <f>IF(OR('Source Data'!F111=0,'Source Data'!G111=0),"N/A",'Source Data'!AQ111/'Source Data'!G111-'Source Data'!M111/'Source Data'!F111)</f>
        <v>202.48177452369708</v>
      </c>
      <c r="J111" s="62">
        <f>IF(OR('Source Data'!F111=0,'Source Data'!G111=0),"N/A",'Source Data'!AR111/'Source Data'!G111-'Source Data'!N111/'Source Data'!F111)</f>
        <v>0</v>
      </c>
      <c r="K111" s="67">
        <f t="shared" si="1"/>
        <v>632.20847110691238</v>
      </c>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row>
    <row r="112" spans="1:47" ht="20" customHeight="1">
      <c r="A112" s="48" t="s">
        <v>248</v>
      </c>
      <c r="B112" s="49">
        <v>109913</v>
      </c>
      <c r="C112" s="50" t="s">
        <v>78</v>
      </c>
      <c r="D112" s="50" t="s">
        <v>79</v>
      </c>
      <c r="E112" s="50" t="s">
        <v>74</v>
      </c>
      <c r="F112" s="62">
        <f>IF(OR('Source Data'!F112=0,'Source Data'!G112=0),"N/A",'Source Data'!AN112/'Source Data'!G112-'Source Data'!J112/'Source Data'!F112)</f>
        <v>167.57595378348987</v>
      </c>
      <c r="G112" s="62">
        <f>IF(OR('Source Data'!F112=0,'Source Data'!G112=0),"N/A",'Source Data'!AO112/'Source Data'!G112-'Source Data'!K112/'Source Data'!F112)</f>
        <v>521.15121788942429</v>
      </c>
      <c r="H112" s="62">
        <f>IF(OR('Source Data'!F112=0,'Source Data'!G112=0),"N/A",'Source Data'!AP112/'Source Data'!G112-'Source Data'!L112/'Source Data'!F112)</f>
        <v>169.25273031173424</v>
      </c>
      <c r="I112" s="62">
        <f>IF(OR('Source Data'!F112=0,'Source Data'!G112=0),"N/A",'Source Data'!AQ112/'Source Data'!G112-'Source Data'!M112/'Source Data'!F112)</f>
        <v>192.88914853220382</v>
      </c>
      <c r="J112" s="62">
        <f>IF(OR('Source Data'!F112=0,'Source Data'!G112=0),"N/A",'Source Data'!AR112/'Source Data'!G112-'Source Data'!N112/'Source Data'!F112)</f>
        <v>219.44730052090941</v>
      </c>
      <c r="K112" s="67">
        <f t="shared" si="1"/>
        <v>1270.3163510377617</v>
      </c>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row>
    <row r="113" spans="1:47" ht="20" customHeight="1">
      <c r="A113" s="48" t="s">
        <v>249</v>
      </c>
      <c r="B113" s="49">
        <v>123807</v>
      </c>
      <c r="C113" s="50" t="s">
        <v>202</v>
      </c>
      <c r="D113" s="50" t="s">
        <v>71</v>
      </c>
      <c r="E113" s="50" t="s">
        <v>74</v>
      </c>
      <c r="F113" s="62">
        <f>IF(OR('Source Data'!F113=0,'Source Data'!G113=0),"N/A",'Source Data'!AN113/'Source Data'!G113-'Source Data'!J113/'Source Data'!F113)</f>
        <v>181.20757713248639</v>
      </c>
      <c r="G113" s="62">
        <f>IF(OR('Source Data'!F113=0,'Source Data'!G113=0),"N/A",'Source Data'!AO113/'Source Data'!G113-'Source Data'!K113/'Source Data'!F113)</f>
        <v>113.10424119128925</v>
      </c>
      <c r="H113" s="62">
        <f>IF(OR('Source Data'!F113=0,'Source Data'!G113=0),"N/A",'Source Data'!AP113/'Source Data'!G113-'Source Data'!L113/'Source Data'!F113)</f>
        <v>169.48304981444861</v>
      </c>
      <c r="I113" s="62">
        <f>IF(OR('Source Data'!F113=0,'Source Data'!G113=0),"N/A",'Source Data'!AQ113/'Source Data'!G113-'Source Data'!M113/'Source Data'!F113)</f>
        <v>233.09359011231874</v>
      </c>
      <c r="J113" s="62">
        <f>IF(OR('Source Data'!F113=0,'Source Data'!G113=0),"N/A",'Source Data'!AR113/'Source Data'!G113-'Source Data'!N113/'Source Data'!F113)</f>
        <v>466.80882352941177</v>
      </c>
      <c r="K113" s="67">
        <f t="shared" si="1"/>
        <v>1163.6972817799547</v>
      </c>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row>
    <row r="114" spans="1:47" ht="20" customHeight="1">
      <c r="A114" s="48" t="s">
        <v>250</v>
      </c>
      <c r="B114" s="49">
        <v>130901</v>
      </c>
      <c r="C114" s="50" t="s">
        <v>251</v>
      </c>
      <c r="D114" s="50" t="s">
        <v>79</v>
      </c>
      <c r="E114" s="50" t="s">
        <v>74</v>
      </c>
      <c r="F114" s="62">
        <f>IF(OR('Source Data'!F114=0,'Source Data'!G114=0),"N/A",'Source Data'!AN114/'Source Data'!G114-'Source Data'!J114/'Source Data'!F114)</f>
        <v>85.473425069867119</v>
      </c>
      <c r="G114" s="62">
        <f>IF(OR('Source Data'!F114=0,'Source Data'!G114=0),"N/A",'Source Data'!AO114/'Source Data'!G114-'Source Data'!K114/'Source Data'!F114)</f>
        <v>42.183151776165175</v>
      </c>
      <c r="H114" s="62">
        <f>IF(OR('Source Data'!F114=0,'Source Data'!G114=0),"N/A",'Source Data'!AP114/'Source Data'!G114-'Source Data'!L114/'Source Data'!F114)</f>
        <v>77.170604388734745</v>
      </c>
      <c r="I114" s="62">
        <f>IF(OR('Source Data'!F114=0,'Source Data'!G114=0),"N/A",'Source Data'!AQ114/'Source Data'!G114-'Source Data'!M114/'Source Data'!F114)</f>
        <v>125.36547934787268</v>
      </c>
      <c r="J114" s="62">
        <f>IF(OR('Source Data'!F114=0,'Source Data'!G114=0),"N/A",'Source Data'!AR114/'Source Data'!G114-'Source Data'!N114/'Source Data'!F114)</f>
        <v>43.173017069711328</v>
      </c>
      <c r="K114" s="67">
        <f t="shared" si="1"/>
        <v>373.36567765235105</v>
      </c>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row>
    <row r="115" spans="1:47" ht="20" customHeight="1">
      <c r="A115" s="48" t="s">
        <v>252</v>
      </c>
      <c r="B115" s="49">
        <v>116916</v>
      </c>
      <c r="C115" s="50" t="s">
        <v>237</v>
      </c>
      <c r="D115" s="50" t="s">
        <v>79</v>
      </c>
      <c r="E115" s="50" t="s">
        <v>74</v>
      </c>
      <c r="F115" s="62">
        <f>IF(OR('Source Data'!F115=0,'Source Data'!G115=0),"N/A",'Source Data'!AN115/'Source Data'!G115-'Source Data'!J115/'Source Data'!F115)</f>
        <v>-0.34619363916651125</v>
      </c>
      <c r="G115" s="62">
        <f>IF(OR('Source Data'!F115=0,'Source Data'!G115=0),"N/A",'Source Data'!AO115/'Source Data'!G115-'Source Data'!K115/'Source Data'!F115)</f>
        <v>366.73170277484633</v>
      </c>
      <c r="H115" s="62">
        <f>IF(OR('Source Data'!F115=0,'Source Data'!G115=0),"N/A",'Source Data'!AP115/'Source Data'!G115-'Source Data'!L115/'Source Data'!F115)</f>
        <v>268.86240610838655</v>
      </c>
      <c r="I115" s="62">
        <f>IF(OR('Source Data'!F115=0,'Source Data'!G115=0),"N/A",'Source Data'!AQ115/'Source Data'!G115-'Source Data'!M115/'Source Data'!F115)</f>
        <v>22.242690421503482</v>
      </c>
      <c r="J115" s="62">
        <f>IF(OR('Source Data'!F115=0,'Source Data'!G115=0),"N/A",'Source Data'!AR115/'Source Data'!G115-'Source Data'!N115/'Source Data'!F115)</f>
        <v>298.60405156537752</v>
      </c>
      <c r="K115" s="67">
        <f t="shared" si="1"/>
        <v>956.09465723094729</v>
      </c>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row>
    <row r="116" spans="1:47" ht="20" customHeight="1">
      <c r="A116" s="48" t="s">
        <v>253</v>
      </c>
      <c r="B116" s="49">
        <v>241901</v>
      </c>
      <c r="C116" s="50" t="s">
        <v>254</v>
      </c>
      <c r="D116" s="50" t="s">
        <v>79</v>
      </c>
      <c r="E116" s="50" t="s">
        <v>74</v>
      </c>
      <c r="F116" s="62">
        <f>IF(OR('Source Data'!F116=0,'Source Data'!G116=0),"N/A",'Source Data'!AN116/'Source Data'!G116-'Source Data'!J116/'Source Data'!F116)</f>
        <v>210.18817077498886</v>
      </c>
      <c r="G116" s="62">
        <f>IF(OR('Source Data'!F116=0,'Source Data'!G116=0),"N/A",'Source Data'!AO116/'Source Data'!G116-'Source Data'!K116/'Source Data'!F116)</f>
        <v>-14.071251440167032</v>
      </c>
      <c r="H116" s="62">
        <f>IF(OR('Source Data'!F116=0,'Source Data'!G116=0),"N/A",'Source Data'!AP116/'Source Data'!G116-'Source Data'!L116/'Source Data'!F116)</f>
        <v>72.25246947674745</v>
      </c>
      <c r="I116" s="62">
        <f>IF(OR('Source Data'!F116=0,'Source Data'!G116=0),"N/A",'Source Data'!AQ116/'Source Data'!G116-'Source Data'!M116/'Source Data'!F116)</f>
        <v>38.594948545817459</v>
      </c>
      <c r="J116" s="62">
        <f>IF(OR('Source Data'!F116=0,'Source Data'!G116=0),"N/A",'Source Data'!AR116/'Source Data'!G116-'Source Data'!N116/'Source Data'!F116)</f>
        <v>253.86116902757357</v>
      </c>
      <c r="K116" s="67">
        <f t="shared" si="1"/>
        <v>560.82550638496036</v>
      </c>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row>
    <row r="117" spans="1:47" ht="20" customHeight="1">
      <c r="A117" s="48" t="s">
        <v>255</v>
      </c>
      <c r="B117" s="49">
        <v>74903</v>
      </c>
      <c r="C117" s="50" t="s">
        <v>256</v>
      </c>
      <c r="D117" s="50" t="s">
        <v>79</v>
      </c>
      <c r="E117" s="50" t="s">
        <v>74</v>
      </c>
      <c r="F117" s="62">
        <f>IF(OR('Source Data'!F117=0,'Source Data'!G117=0),"N/A",'Source Data'!AN117/'Source Data'!G117-'Source Data'!J117/'Source Data'!F117)</f>
        <v>116.43584066258046</v>
      </c>
      <c r="G117" s="62">
        <f>IF(OR('Source Data'!F117=0,'Source Data'!G117=0),"N/A",'Source Data'!AO117/'Source Data'!G117-'Source Data'!K117/'Source Data'!F117)</f>
        <v>7.4623834864054857</v>
      </c>
      <c r="H117" s="62">
        <f>IF(OR('Source Data'!F117=0,'Source Data'!G117=0),"N/A",'Source Data'!AP117/'Source Data'!G117-'Source Data'!L117/'Source Data'!F117)</f>
        <v>32.943071987662336</v>
      </c>
      <c r="I117" s="62">
        <f>IF(OR('Source Data'!F117=0,'Source Data'!G117=0),"N/A",'Source Data'!AQ117/'Source Data'!G117-'Source Data'!M117/'Source Data'!F117)</f>
        <v>43.995673986533575</v>
      </c>
      <c r="J117" s="62">
        <f>IF(OR('Source Data'!F117=0,'Source Data'!G117=0),"N/A",'Source Data'!AR117/'Source Data'!G117-'Source Data'!N117/'Source Data'!F117)</f>
        <v>80.60868789952309</v>
      </c>
      <c r="K117" s="67">
        <f t="shared" si="1"/>
        <v>281.44565802270495</v>
      </c>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row>
    <row r="118" spans="1:47" ht="20" customHeight="1">
      <c r="A118" s="48" t="s">
        <v>257</v>
      </c>
      <c r="B118" s="49">
        <v>148901</v>
      </c>
      <c r="C118" s="50" t="s">
        <v>258</v>
      </c>
      <c r="D118" s="50" t="s">
        <v>79</v>
      </c>
      <c r="E118" s="50" t="s">
        <v>74</v>
      </c>
      <c r="F118" s="62">
        <f>IF(OR('Source Data'!F118=0,'Source Data'!G118=0),"N/A",'Source Data'!AN118/'Source Data'!G118-'Source Data'!J118/'Source Data'!F118)</f>
        <v>-6.5489300841630467</v>
      </c>
      <c r="G118" s="62">
        <f>IF(OR('Source Data'!F118=0,'Source Data'!G118=0),"N/A",'Source Data'!AO118/'Source Data'!G118-'Source Data'!K118/'Source Data'!F118)</f>
        <v>93.14901809780514</v>
      </c>
      <c r="H118" s="62">
        <f>IF(OR('Source Data'!F118=0,'Source Data'!G118=0),"N/A",'Source Data'!AP118/'Source Data'!G118-'Source Data'!L118/'Source Data'!F118)</f>
        <v>276.66494306617528</v>
      </c>
      <c r="I118" s="62">
        <f>IF(OR('Source Data'!F118=0,'Source Data'!G118=0),"N/A",'Source Data'!AQ118/'Source Data'!G118-'Source Data'!M118/'Source Data'!F118)</f>
        <v>119.69393255954674</v>
      </c>
      <c r="J118" s="62">
        <f>IF(OR('Source Data'!F118=0,'Source Data'!G118=0),"N/A",'Source Data'!AR118/'Source Data'!G118-'Source Data'!N118/'Source Data'!F118)</f>
        <v>221.91638703999121</v>
      </c>
      <c r="K118" s="67">
        <f t="shared" si="1"/>
        <v>704.87535067935528</v>
      </c>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row>
    <row r="119" spans="1:47" ht="20" customHeight="1">
      <c r="A119" s="48" t="s">
        <v>259</v>
      </c>
      <c r="B119" s="49">
        <v>17901</v>
      </c>
      <c r="C119" s="50" t="s">
        <v>260</v>
      </c>
      <c r="D119" s="50" t="s">
        <v>79</v>
      </c>
      <c r="E119" s="50" t="s">
        <v>74</v>
      </c>
      <c r="F119" s="62">
        <f>IF(OR('Source Data'!F119=0,'Source Data'!G119=0),"N/A",'Source Data'!AN119/'Source Data'!G119-'Source Data'!J119/'Source Data'!F119)</f>
        <v>-303.67923869390609</v>
      </c>
      <c r="G119" s="62">
        <f>IF(OR('Source Data'!F119=0,'Source Data'!G119=0),"N/A",'Source Data'!AO119/'Source Data'!G119-'Source Data'!K119/'Source Data'!F119)</f>
        <v>-91.637564751760692</v>
      </c>
      <c r="H119" s="62">
        <f>IF(OR('Source Data'!F119=0,'Source Data'!G119=0),"N/A",'Source Data'!AP119/'Source Data'!G119-'Source Data'!L119/'Source Data'!F119)</f>
        <v>149.58436645131258</v>
      </c>
      <c r="I119" s="62">
        <f>IF(OR('Source Data'!F119=0,'Source Data'!G119=0),"N/A",'Source Data'!AQ119/'Source Data'!G119-'Source Data'!M119/'Source Data'!F119)</f>
        <v>-75.875269192712949</v>
      </c>
      <c r="J119" s="62">
        <f>IF(OR('Source Data'!F119=0,'Source Data'!G119=0),"N/A",'Source Data'!AR119/'Source Data'!G119-'Source Data'!N119/'Source Data'!F119)</f>
        <v>296.30591932949187</v>
      </c>
      <c r="K119" s="67">
        <f t="shared" si="1"/>
        <v>-25.30178685757528</v>
      </c>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row>
    <row r="120" spans="1:47" ht="20" customHeight="1">
      <c r="A120" s="48" t="s">
        <v>261</v>
      </c>
      <c r="B120" s="49">
        <v>117901</v>
      </c>
      <c r="C120" s="50" t="s">
        <v>262</v>
      </c>
      <c r="D120" s="50" t="s">
        <v>79</v>
      </c>
      <c r="E120" s="50" t="s">
        <v>74</v>
      </c>
      <c r="F120" s="62">
        <f>IF(OR('Source Data'!F120=0,'Source Data'!G120=0),"N/A",'Source Data'!AN120/'Source Data'!G120-'Source Data'!J120/'Source Data'!F120)</f>
        <v>54.421235136171873</v>
      </c>
      <c r="G120" s="62">
        <f>IF(OR('Source Data'!F120=0,'Source Data'!G120=0),"N/A",'Source Data'!AO120/'Source Data'!G120-'Source Data'!K120/'Source Data'!F120)</f>
        <v>-7.6628372743358568</v>
      </c>
      <c r="H120" s="62">
        <f>IF(OR('Source Data'!F120=0,'Source Data'!G120=0),"N/A",'Source Data'!AP120/'Source Data'!G120-'Source Data'!L120/'Source Data'!F120)</f>
        <v>104.8811507479862</v>
      </c>
      <c r="I120" s="62">
        <f>IF(OR('Source Data'!F120=0,'Source Data'!G120=0),"N/A",'Source Data'!AQ120/'Source Data'!G120-'Source Data'!M120/'Source Data'!F120)</f>
        <v>118.16638974473193</v>
      </c>
      <c r="J120" s="62">
        <f>IF(OR('Source Data'!F120=0,'Source Data'!G120=0),"N/A",'Source Data'!AR120/'Source Data'!G120-'Source Data'!N120/'Source Data'!F120)</f>
        <v>128.91010851677245</v>
      </c>
      <c r="K120" s="67">
        <f t="shared" si="1"/>
        <v>398.71604687132663</v>
      </c>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row>
    <row r="121" spans="1:47" ht="20" customHeight="1">
      <c r="A121" s="48" t="s">
        <v>263</v>
      </c>
      <c r="B121" s="49">
        <v>161923</v>
      </c>
      <c r="C121" s="50" t="s">
        <v>179</v>
      </c>
      <c r="D121" s="50" t="s">
        <v>79</v>
      </c>
      <c r="E121" s="50" t="s">
        <v>74</v>
      </c>
      <c r="F121" s="62">
        <f>IF(OR('Source Data'!F121=0,'Source Data'!G121=0),"N/A",'Source Data'!AN121/'Source Data'!G121-'Source Data'!J121/'Source Data'!F121)</f>
        <v>101.17395509075956</v>
      </c>
      <c r="G121" s="62">
        <f>IF(OR('Source Data'!F121=0,'Source Data'!G121=0),"N/A",'Source Data'!AO121/'Source Data'!G121-'Source Data'!K121/'Source Data'!F121)</f>
        <v>79.282482352045861</v>
      </c>
      <c r="H121" s="62">
        <f>IF(OR('Source Data'!F121=0,'Source Data'!G121=0),"N/A",'Source Data'!AP121/'Source Data'!G121-'Source Data'!L121/'Source Data'!F121)</f>
        <v>148.11590942418385</v>
      </c>
      <c r="I121" s="62">
        <f>IF(OR('Source Data'!F121=0,'Source Data'!G121=0),"N/A",'Source Data'!AQ121/'Source Data'!G121-'Source Data'!M121/'Source Data'!F121)</f>
        <v>147.96104735016178</v>
      </c>
      <c r="J121" s="62">
        <f>IF(OR('Source Data'!F121=0,'Source Data'!G121=0),"N/A",'Source Data'!AR121/'Source Data'!G121-'Source Data'!N121/'Source Data'!F121)</f>
        <v>82.131811609133308</v>
      </c>
      <c r="K121" s="67">
        <f t="shared" si="1"/>
        <v>558.66520582628436</v>
      </c>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row>
    <row r="122" spans="1:47" ht="20" customHeight="1">
      <c r="A122" s="48" t="s">
        <v>264</v>
      </c>
      <c r="B122" s="49">
        <v>185901</v>
      </c>
      <c r="C122" s="50" t="s">
        <v>265</v>
      </c>
      <c r="D122" s="50" t="s">
        <v>79</v>
      </c>
      <c r="E122" s="50" t="s">
        <v>74</v>
      </c>
      <c r="F122" s="62">
        <f>IF(OR('Source Data'!F122=0,'Source Data'!G122=0),"N/A",'Source Data'!AN122/'Source Data'!G122-'Source Data'!J122/'Source Data'!F122)</f>
        <v>76.702101005222346</v>
      </c>
      <c r="G122" s="62">
        <f>IF(OR('Source Data'!F122=0,'Source Data'!G122=0),"N/A",'Source Data'!AO122/'Source Data'!G122-'Source Data'!K122/'Source Data'!F122)</f>
        <v>530.13244986466225</v>
      </c>
      <c r="H122" s="62">
        <f>IF(OR('Source Data'!F122=0,'Source Data'!G122=0),"N/A",'Source Data'!AP122/'Source Data'!G122-'Source Data'!L122/'Source Data'!F122)</f>
        <v>217.43043438886701</v>
      </c>
      <c r="I122" s="62">
        <f>IF(OR('Source Data'!F122=0,'Source Data'!G122=0),"N/A",'Source Data'!AQ122/'Source Data'!G122-'Source Data'!M122/'Source Data'!F122)</f>
        <v>172.58899588452522</v>
      </c>
      <c r="J122" s="62">
        <f>IF(OR('Source Data'!F122=0,'Source Data'!G122=0),"N/A",'Source Data'!AR122/'Source Data'!G122-'Source Data'!N122/'Source Data'!F122)</f>
        <v>255.22114891176381</v>
      </c>
      <c r="K122" s="67">
        <f t="shared" si="1"/>
        <v>1252.0751300550407</v>
      </c>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row>
    <row r="123" spans="1:47" ht="20" customHeight="1">
      <c r="A123" s="48" t="s">
        <v>266</v>
      </c>
      <c r="B123" s="49">
        <v>169901</v>
      </c>
      <c r="C123" s="50" t="s">
        <v>267</v>
      </c>
      <c r="D123" s="50" t="s">
        <v>79</v>
      </c>
      <c r="E123" s="50" t="s">
        <v>74</v>
      </c>
      <c r="F123" s="62">
        <f>IF(OR('Source Data'!F123=0,'Source Data'!G123=0),"N/A",'Source Data'!AN123/'Source Data'!G123-'Source Data'!J123/'Source Data'!F123)</f>
        <v>75.091190520637383</v>
      </c>
      <c r="G123" s="62">
        <f>IF(OR('Source Data'!F123=0,'Source Data'!G123=0),"N/A",'Source Data'!AO123/'Source Data'!G123-'Source Data'!K123/'Source Data'!F123)</f>
        <v>47.420256609083992</v>
      </c>
      <c r="H123" s="62">
        <f>IF(OR('Source Data'!F123=0,'Source Data'!G123=0),"N/A",'Source Data'!AP123/'Source Data'!G123-'Source Data'!L123/'Source Data'!F123)</f>
        <v>151.03413317250394</v>
      </c>
      <c r="I123" s="62">
        <f>IF(OR('Source Data'!F123=0,'Source Data'!G123=0),"N/A",'Source Data'!AQ123/'Source Data'!G123-'Source Data'!M123/'Source Data'!F123)</f>
        <v>101.02741878353606</v>
      </c>
      <c r="J123" s="62">
        <f>IF(OR('Source Data'!F123=0,'Source Data'!G123=0),"N/A",'Source Data'!AR123/'Source Data'!G123-'Source Data'!N123/'Source Data'!F123)</f>
        <v>187.69495062632529</v>
      </c>
      <c r="K123" s="67">
        <f t="shared" si="1"/>
        <v>562.26794971208665</v>
      </c>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row>
    <row r="124" spans="1:47" ht="20" customHeight="1">
      <c r="A124" s="48" t="s">
        <v>268</v>
      </c>
      <c r="B124" s="49">
        <v>249902</v>
      </c>
      <c r="C124" s="50" t="s">
        <v>122</v>
      </c>
      <c r="D124" s="50" t="s">
        <v>79</v>
      </c>
      <c r="E124" s="50" t="s">
        <v>74</v>
      </c>
      <c r="F124" s="62">
        <f>IF(OR('Source Data'!F124=0,'Source Data'!G124=0),"N/A",'Source Data'!AN124/'Source Data'!G124-'Source Data'!J124/'Source Data'!F124)</f>
        <v>293.20179131213615</v>
      </c>
      <c r="G124" s="62">
        <f>IF(OR('Source Data'!F124=0,'Source Data'!G124=0),"N/A",'Source Data'!AO124/'Source Data'!G124-'Source Data'!K124/'Source Data'!F124)</f>
        <v>25.936816440264693</v>
      </c>
      <c r="H124" s="62">
        <f>IF(OR('Source Data'!F124=0,'Source Data'!G124=0),"N/A",'Source Data'!AP124/'Source Data'!G124-'Source Data'!L124/'Source Data'!F124)</f>
        <v>95.565810817534981</v>
      </c>
      <c r="I124" s="62">
        <f>IF(OR('Source Data'!F124=0,'Source Data'!G124=0),"N/A",'Source Data'!AQ124/'Source Data'!G124-'Source Data'!M124/'Source Data'!F124)</f>
        <v>125.97125939194905</v>
      </c>
      <c r="J124" s="62">
        <f>IF(OR('Source Data'!F124=0,'Source Data'!G124=0),"N/A",'Source Data'!AR124/'Source Data'!G124-'Source Data'!N124/'Source Data'!F124)</f>
        <v>109.15896900034829</v>
      </c>
      <c r="K124" s="67">
        <f t="shared" si="1"/>
        <v>649.83464696223314</v>
      </c>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row>
    <row r="125" spans="1:47" ht="20" customHeight="1">
      <c r="A125" s="48" t="s">
        <v>269</v>
      </c>
      <c r="B125" s="49">
        <v>180901</v>
      </c>
      <c r="C125" s="50" t="s">
        <v>94</v>
      </c>
      <c r="D125" s="50" t="s">
        <v>79</v>
      </c>
      <c r="E125" s="50" t="s">
        <v>74</v>
      </c>
      <c r="F125" s="62">
        <f>IF(OR('Source Data'!F125=0,'Source Data'!G125=0),"N/A",'Source Data'!AN125/'Source Data'!G125-'Source Data'!J125/'Source Data'!F125)</f>
        <v>0</v>
      </c>
      <c r="G125" s="62">
        <f>IF(OR('Source Data'!F125=0,'Source Data'!G125=0),"N/A",'Source Data'!AO125/'Source Data'!G125-'Source Data'!K125/'Source Data'!F125)</f>
        <v>1464.3591476091474</v>
      </c>
      <c r="H125" s="62">
        <f>IF(OR('Source Data'!F125=0,'Source Data'!G125=0),"N/A",'Source Data'!AP125/'Source Data'!G125-'Source Data'!L125/'Source Data'!F125)</f>
        <v>484.21153846153845</v>
      </c>
      <c r="I125" s="62">
        <f>IF(OR('Source Data'!F125=0,'Source Data'!G125=0),"N/A",'Source Data'!AQ125/'Source Data'!G125-'Source Data'!M125/'Source Data'!F125)</f>
        <v>14.671864171864172</v>
      </c>
      <c r="J125" s="62">
        <f>IF(OR('Source Data'!F125=0,'Source Data'!G125=0),"N/A",'Source Data'!AR125/'Source Data'!G125-'Source Data'!N125/'Source Data'!F125)</f>
        <v>0</v>
      </c>
      <c r="K125" s="67">
        <f t="shared" si="1"/>
        <v>1963.2425502425501</v>
      </c>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row>
    <row r="126" spans="1:47" ht="20" customHeight="1">
      <c r="A126" s="48" t="s">
        <v>270</v>
      </c>
      <c r="B126" s="49">
        <v>136901</v>
      </c>
      <c r="C126" s="50" t="s">
        <v>271</v>
      </c>
      <c r="D126" s="50" t="s">
        <v>79</v>
      </c>
      <c r="E126" s="50" t="s">
        <v>74</v>
      </c>
      <c r="F126" s="62">
        <f>IF(OR('Source Data'!F126=0,'Source Data'!G126=0),"N/A",'Source Data'!AN126/'Source Data'!G126-'Source Data'!J126/'Source Data'!F126)</f>
        <v>237.04816249010105</v>
      </c>
      <c r="G126" s="62">
        <f>IF(OR('Source Data'!F126=0,'Source Data'!G126=0),"N/A",'Source Data'!AO126/'Source Data'!G126-'Source Data'!K126/'Source Data'!F126)</f>
        <v>136.70309249291978</v>
      </c>
      <c r="H126" s="62">
        <f>IF(OR('Source Data'!F126=0,'Source Data'!G126=0),"N/A",'Source Data'!AP126/'Source Data'!G126-'Source Data'!L126/'Source Data'!F126)</f>
        <v>333.0330959827121</v>
      </c>
      <c r="I126" s="62">
        <f>IF(OR('Source Data'!F126=0,'Source Data'!G126=0),"N/A",'Source Data'!AQ126/'Source Data'!G126-'Source Data'!M126/'Source Data'!F126)</f>
        <v>-46.973779579345774</v>
      </c>
      <c r="J126" s="62">
        <f>IF(OR('Source Data'!F126=0,'Source Data'!G126=0),"N/A",'Source Data'!AR126/'Source Data'!G126-'Source Data'!N126/'Source Data'!F126)</f>
        <v>194.9203119337476</v>
      </c>
      <c r="K126" s="67">
        <f t="shared" si="1"/>
        <v>854.73088332013481</v>
      </c>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row>
    <row r="127" spans="1:47" ht="20" customHeight="1">
      <c r="A127" s="48" t="s">
        <v>272</v>
      </c>
      <c r="B127" s="49">
        <v>160901</v>
      </c>
      <c r="C127" s="50" t="s">
        <v>273</v>
      </c>
      <c r="D127" s="50" t="s">
        <v>79</v>
      </c>
      <c r="E127" s="50" t="s">
        <v>74</v>
      </c>
      <c r="F127" s="62">
        <f>IF(OR('Source Data'!F127=0,'Source Data'!G127=0),"N/A",'Source Data'!AN127/'Source Data'!G127-'Source Data'!J127/'Source Data'!F127)</f>
        <v>99.931000908081955</v>
      </c>
      <c r="G127" s="62">
        <f>IF(OR('Source Data'!F127=0,'Source Data'!G127=0),"N/A",'Source Data'!AO127/'Source Data'!G127-'Source Data'!K127/'Source Data'!F127)</f>
        <v>119.54797699525784</v>
      </c>
      <c r="H127" s="62">
        <f>IF(OR('Source Data'!F127=0,'Source Data'!G127=0),"N/A",'Source Data'!AP127/'Source Data'!G127-'Source Data'!L127/'Source Data'!F127)</f>
        <v>193.30165977197055</v>
      </c>
      <c r="I127" s="62">
        <f>IF(OR('Source Data'!F127=0,'Source Data'!G127=0),"N/A",'Source Data'!AQ127/'Source Data'!G127-'Source Data'!M127/'Source Data'!F127)</f>
        <v>94.954969226112439</v>
      </c>
      <c r="J127" s="62">
        <f>IF(OR('Source Data'!F127=0,'Source Data'!G127=0),"N/A",'Source Data'!AR127/'Source Data'!G127-'Source Data'!N127/'Source Data'!F127)</f>
        <v>110.90474725052972</v>
      </c>
      <c r="K127" s="67">
        <f t="shared" si="1"/>
        <v>618.64035415195247</v>
      </c>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row>
    <row r="128" spans="1:47" ht="20" customHeight="1">
      <c r="A128" s="48" t="s">
        <v>274</v>
      </c>
      <c r="B128" s="49">
        <v>8903</v>
      </c>
      <c r="C128" s="50" t="s">
        <v>212</v>
      </c>
      <c r="D128" s="50" t="s">
        <v>79</v>
      </c>
      <c r="E128" s="50" t="s">
        <v>74</v>
      </c>
      <c r="F128" s="62">
        <f>IF(OR('Source Data'!F128=0,'Source Data'!G128=0),"N/A",'Source Data'!AN128/'Source Data'!G128-'Source Data'!J128/'Source Data'!F128)</f>
        <v>299.54146052870823</v>
      </c>
      <c r="G128" s="62">
        <f>IF(OR('Source Data'!F128=0,'Source Data'!G128=0),"N/A",'Source Data'!AO128/'Source Data'!G128-'Source Data'!K128/'Source Data'!F128)</f>
        <v>28.459203002580864</v>
      </c>
      <c r="H128" s="62">
        <f>IF(OR('Source Data'!F128=0,'Source Data'!G128=0),"N/A",'Source Data'!AP128/'Source Data'!G128-'Source Data'!L128/'Source Data'!F128)</f>
        <v>160.8391201222309</v>
      </c>
      <c r="I128" s="62">
        <f>IF(OR('Source Data'!F128=0,'Source Data'!G128=0),"N/A",'Source Data'!AQ128/'Source Data'!G128-'Source Data'!M128/'Source Data'!F128)</f>
        <v>63.610204541322105</v>
      </c>
      <c r="J128" s="62">
        <f>IF(OR('Source Data'!F128=0,'Source Data'!G128=0),"N/A",'Source Data'!AR128/'Source Data'!G128-'Source Data'!N128/'Source Data'!F128)</f>
        <v>121.52290472016348</v>
      </c>
      <c r="K128" s="67">
        <f t="shared" si="1"/>
        <v>673.97289291500556</v>
      </c>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row>
    <row r="129" spans="1:47" ht="20" customHeight="1">
      <c r="A129" s="48" t="s">
        <v>275</v>
      </c>
      <c r="B129" s="49">
        <v>213801</v>
      </c>
      <c r="C129" s="50" t="s">
        <v>276</v>
      </c>
      <c r="D129" s="50" t="s">
        <v>71</v>
      </c>
      <c r="E129" s="50" t="s">
        <v>74</v>
      </c>
      <c r="F129" s="62">
        <f>IF(OR('Source Data'!F129=0,'Source Data'!G129=0),"N/A",'Source Data'!AN129/'Source Data'!G129-'Source Data'!J129/'Source Data'!F129)</f>
        <v>0</v>
      </c>
      <c r="G129" s="62">
        <f>IF(OR('Source Data'!F129=0,'Source Data'!G129=0),"N/A",'Source Data'!AO129/'Source Data'!G129-'Source Data'!K129/'Source Data'!F129)</f>
        <v>-34.44431648828072</v>
      </c>
      <c r="H129" s="62">
        <f>IF(OR('Source Data'!F129=0,'Source Data'!G129=0),"N/A",'Source Data'!AP129/'Source Data'!G129-'Source Data'!L129/'Source Data'!F129)</f>
        <v>11.530822381791097</v>
      </c>
      <c r="I129" s="62">
        <f>IF(OR('Source Data'!F129=0,'Source Data'!G129=0),"N/A",'Source Data'!AQ129/'Source Data'!G129-'Source Data'!M129/'Source Data'!F129)</f>
        <v>317.79061102831599</v>
      </c>
      <c r="J129" s="62">
        <f>IF(OR('Source Data'!F129=0,'Source Data'!G129=0),"N/A",'Source Data'!AR129/'Source Data'!G129-'Source Data'!N129/'Source Data'!F129)</f>
        <v>99.080747866142801</v>
      </c>
      <c r="K129" s="67">
        <f t="shared" si="1"/>
        <v>393.95786478796919</v>
      </c>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row>
    <row r="130" spans="1:47" ht="20" customHeight="1">
      <c r="A130" s="48" t="s">
        <v>277</v>
      </c>
      <c r="B130" s="49">
        <v>21803</v>
      </c>
      <c r="C130" s="50" t="s">
        <v>159</v>
      </c>
      <c r="D130" s="50" t="s">
        <v>71</v>
      </c>
      <c r="E130" s="50" t="s">
        <v>74</v>
      </c>
      <c r="F130" s="62">
        <f>IF(OR('Source Data'!F130=0,'Source Data'!G130=0),"N/A",'Source Data'!AN130/'Source Data'!G130-'Source Data'!J130/'Source Data'!F130)</f>
        <v>-171.36</v>
      </c>
      <c r="G130" s="62">
        <f>IF(OR('Source Data'!F130=0,'Source Data'!G130=0),"N/A",'Source Data'!AO130/'Source Data'!G130-'Source Data'!K130/'Source Data'!F130)</f>
        <v>-67.625999999999976</v>
      </c>
      <c r="H130" s="62">
        <f>IF(OR('Source Data'!F130=0,'Source Data'!G130=0),"N/A",'Source Data'!AP130/'Source Data'!G130-'Source Data'!L130/'Source Data'!F130)</f>
        <v>181.83399999999995</v>
      </c>
      <c r="I130" s="62">
        <f>IF(OR('Source Data'!F130=0,'Source Data'!G130=0),"N/A",'Source Data'!AQ130/'Source Data'!G130-'Source Data'!M130/'Source Data'!F130)</f>
        <v>79.74666666666667</v>
      </c>
      <c r="J130" s="62">
        <f>IF(OR('Source Data'!F130=0,'Source Data'!G130=0),"N/A",'Source Data'!AR130/'Source Data'!G130-'Source Data'!N130/'Source Data'!F130)</f>
        <v>-49.222666666666669</v>
      </c>
      <c r="K130" s="67">
        <f t="shared" si="1"/>
        <v>-26.628000000000043</v>
      </c>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row>
    <row r="131" spans="1:47" ht="20" customHeight="1">
      <c r="A131" s="48" t="s">
        <v>278</v>
      </c>
      <c r="B131" s="49">
        <v>20905</v>
      </c>
      <c r="C131" s="50" t="s">
        <v>120</v>
      </c>
      <c r="D131" s="50" t="s">
        <v>79</v>
      </c>
      <c r="E131" s="50" t="s">
        <v>74</v>
      </c>
      <c r="F131" s="62">
        <f>IF(OR('Source Data'!F131=0,'Source Data'!G131=0),"N/A",'Source Data'!AN131/'Source Data'!G131-'Source Data'!J131/'Source Data'!F131)</f>
        <v>37.825250954944551</v>
      </c>
      <c r="G131" s="62">
        <f>IF(OR('Source Data'!F131=0,'Source Data'!G131=0),"N/A",'Source Data'!AO131/'Source Data'!G131-'Source Data'!K131/'Source Data'!F131)</f>
        <v>9.7736654286472913</v>
      </c>
      <c r="H131" s="62">
        <f>IF(OR('Source Data'!F131=0,'Source Data'!G131=0),"N/A",'Source Data'!AP131/'Source Data'!G131-'Source Data'!L131/'Source Data'!F131)</f>
        <v>116.89470184487527</v>
      </c>
      <c r="I131" s="62">
        <f>IF(OR('Source Data'!F131=0,'Source Data'!G131=0),"N/A",'Source Data'!AQ131/'Source Data'!G131-'Source Data'!M131/'Source Data'!F131)</f>
        <v>100.5884609763491</v>
      </c>
      <c r="J131" s="62">
        <f>IF(OR('Source Data'!F131=0,'Source Data'!G131=0),"N/A",'Source Data'!AR131/'Source Data'!G131-'Source Data'!N131/'Source Data'!F131)</f>
        <v>105.35981514676686</v>
      </c>
      <c r="K131" s="67">
        <f t="shared" si="1"/>
        <v>370.44189435158307</v>
      </c>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row>
    <row r="132" spans="1:47" ht="20" customHeight="1">
      <c r="A132" s="48" t="s">
        <v>279</v>
      </c>
      <c r="B132" s="49">
        <v>215901</v>
      </c>
      <c r="C132" s="50" t="s">
        <v>280</v>
      </c>
      <c r="D132" s="50" t="s">
        <v>79</v>
      </c>
      <c r="E132" s="50" t="s">
        <v>74</v>
      </c>
      <c r="F132" s="62">
        <f>IF(OR('Source Data'!F132=0,'Source Data'!G132=0),"N/A",'Source Data'!AN132/'Source Data'!G132-'Source Data'!J132/'Source Data'!F132)</f>
        <v>136.08858390517779</v>
      </c>
      <c r="G132" s="62">
        <f>IF(OR('Source Data'!F132=0,'Source Data'!G132=0),"N/A",'Source Data'!AO132/'Source Data'!G132-'Source Data'!K132/'Source Data'!F132)</f>
        <v>358.19359834125117</v>
      </c>
      <c r="H132" s="62">
        <f>IF(OR('Source Data'!F132=0,'Source Data'!G132=0),"N/A",'Source Data'!AP132/'Source Data'!G132-'Source Data'!L132/'Source Data'!F132)</f>
        <v>163.49712878097156</v>
      </c>
      <c r="I132" s="62">
        <f>IF(OR('Source Data'!F132=0,'Source Data'!G132=0),"N/A",'Source Data'!AQ132/'Source Data'!G132-'Source Data'!M132/'Source Data'!F132)</f>
        <v>113.50982432778289</v>
      </c>
      <c r="J132" s="62">
        <f>IF(OR('Source Data'!F132=0,'Source Data'!G132=0),"N/A",'Source Data'!AR132/'Source Data'!G132-'Source Data'!N132/'Source Data'!F132)</f>
        <v>160.83955664059377</v>
      </c>
      <c r="K132" s="67">
        <f t="shared" si="1"/>
        <v>932.12869199577722</v>
      </c>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row>
    <row r="133" spans="1:47" ht="20" customHeight="1">
      <c r="A133" s="48" t="s">
        <v>281</v>
      </c>
      <c r="B133" s="49">
        <v>198901</v>
      </c>
      <c r="C133" s="50" t="s">
        <v>282</v>
      </c>
      <c r="D133" s="50" t="s">
        <v>79</v>
      </c>
      <c r="E133" s="50" t="s">
        <v>74</v>
      </c>
      <c r="F133" s="62">
        <f>IF(OR('Source Data'!F133=0,'Source Data'!G133=0),"N/A",'Source Data'!AN133/'Source Data'!G133-'Source Data'!J133/'Source Data'!F133)</f>
        <v>167.80622680412375</v>
      </c>
      <c r="G133" s="62">
        <f>IF(OR('Source Data'!F133=0,'Source Data'!G133=0),"N/A",'Source Data'!AO133/'Source Data'!G133-'Source Data'!K133/'Source Data'!F133)</f>
        <v>166.58445360824737</v>
      </c>
      <c r="H133" s="62">
        <f>IF(OR('Source Data'!F133=0,'Source Data'!G133=0),"N/A",'Source Data'!AP133/'Source Data'!G133-'Source Data'!L133/'Source Data'!F133)</f>
        <v>76.682412371133978</v>
      </c>
      <c r="I133" s="62">
        <f>IF(OR('Source Data'!F133=0,'Source Data'!G133=0),"N/A",'Source Data'!AQ133/'Source Data'!G133-'Source Data'!M133/'Source Data'!F133)</f>
        <v>18.137092783505125</v>
      </c>
      <c r="J133" s="62">
        <f>IF(OR('Source Data'!F133=0,'Source Data'!G133=0),"N/A",'Source Data'!AR133/'Source Data'!G133-'Source Data'!N133/'Source Data'!F133)</f>
        <v>126.84385567010308</v>
      </c>
      <c r="K133" s="67">
        <f t="shared" si="1"/>
        <v>556.05404123711332</v>
      </c>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row>
    <row r="134" spans="1:47" ht="20" customHeight="1">
      <c r="A134" s="48" t="s">
        <v>283</v>
      </c>
      <c r="B134" s="49">
        <v>239901</v>
      </c>
      <c r="C134" s="50" t="s">
        <v>284</v>
      </c>
      <c r="D134" s="50" t="s">
        <v>79</v>
      </c>
      <c r="E134" s="50" t="s">
        <v>74</v>
      </c>
      <c r="F134" s="62">
        <f>IF(OR('Source Data'!F134=0,'Source Data'!G134=0),"N/A",'Source Data'!AN134/'Source Data'!G134-'Source Data'!J134/'Source Data'!F134)</f>
        <v>-106.44188158021831</v>
      </c>
      <c r="G134" s="62">
        <f>IF(OR('Source Data'!F134=0,'Source Data'!G134=0),"N/A",'Source Data'!AO134/'Source Data'!G134-'Source Data'!K134/'Source Data'!F134)</f>
        <v>61.407743649183772</v>
      </c>
      <c r="H134" s="62">
        <f>IF(OR('Source Data'!F134=0,'Source Data'!G134=0),"N/A",'Source Data'!AP134/'Source Data'!G134-'Source Data'!L134/'Source Data'!F134)</f>
        <v>101.32794021056696</v>
      </c>
      <c r="I134" s="62">
        <f>IF(OR('Source Data'!F134=0,'Source Data'!G134=0),"N/A",'Source Data'!AQ134/'Source Data'!G134-'Source Data'!M134/'Source Data'!F134)</f>
        <v>69.205262725779988</v>
      </c>
      <c r="J134" s="62">
        <f>IF(OR('Source Data'!F134=0,'Source Data'!G134=0),"N/A",'Source Data'!AR134/'Source Data'!G134-'Source Data'!N134/'Source Data'!F134)</f>
        <v>50.039465372355835</v>
      </c>
      <c r="K134" s="67">
        <f t="shared" ref="K134:K197" si="2">IF(COUNT(F134:J134)&lt;5,"N/A",SUM(F134:J134))</f>
        <v>175.53853037766825</v>
      </c>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row>
    <row r="135" spans="1:47" ht="20" customHeight="1">
      <c r="A135" s="48" t="s">
        <v>285</v>
      </c>
      <c r="B135" s="49">
        <v>181901</v>
      </c>
      <c r="C135" s="50" t="s">
        <v>286</v>
      </c>
      <c r="D135" s="50" t="s">
        <v>79</v>
      </c>
      <c r="E135" s="50" t="s">
        <v>74</v>
      </c>
      <c r="F135" s="62">
        <f>IF(OR('Source Data'!F135=0,'Source Data'!G135=0),"N/A",'Source Data'!AN135/'Source Data'!G135-'Source Data'!J135/'Source Data'!F135)</f>
        <v>36.658154869139992</v>
      </c>
      <c r="G135" s="62">
        <f>IF(OR('Source Data'!F135=0,'Source Data'!G135=0),"N/A",'Source Data'!AO135/'Source Data'!G135-'Source Data'!K135/'Source Data'!F135)</f>
        <v>13.579796529372572</v>
      </c>
      <c r="H135" s="62">
        <f>IF(OR('Source Data'!F135=0,'Source Data'!G135=0),"N/A",'Source Data'!AP135/'Source Data'!G135-'Source Data'!L135/'Source Data'!F135)</f>
        <v>56.909389208669921</v>
      </c>
      <c r="I135" s="62">
        <f>IF(OR('Source Data'!F135=0,'Source Data'!G135=0),"N/A",'Source Data'!AQ135/'Source Data'!G135-'Source Data'!M135/'Source Data'!F135)</f>
        <v>63.983069514009912</v>
      </c>
      <c r="J135" s="62">
        <f>IF(OR('Source Data'!F135=0,'Source Data'!G135=0),"N/A",'Source Data'!AR135/'Source Data'!G135-'Source Data'!N135/'Source Data'!F135)</f>
        <v>372.25029314403832</v>
      </c>
      <c r="K135" s="67">
        <f t="shared" si="2"/>
        <v>543.38070326523075</v>
      </c>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row>
    <row r="136" spans="1:47" ht="20" customHeight="1">
      <c r="A136" s="48" t="s">
        <v>287</v>
      </c>
      <c r="B136" s="49">
        <v>249903</v>
      </c>
      <c r="C136" s="50" t="s">
        <v>122</v>
      </c>
      <c r="D136" s="50" t="s">
        <v>79</v>
      </c>
      <c r="E136" s="50" t="s">
        <v>74</v>
      </c>
      <c r="F136" s="62">
        <f>IF(OR('Source Data'!F136=0,'Source Data'!G136=0),"N/A",'Source Data'!AN136/'Source Data'!G136-'Source Data'!J136/'Source Data'!F136)</f>
        <v>-47.349541706647585</v>
      </c>
      <c r="G136" s="62">
        <f>IF(OR('Source Data'!F136=0,'Source Data'!G136=0),"N/A",'Source Data'!AO136/'Source Data'!G136-'Source Data'!K136/'Source Data'!F136)</f>
        <v>257.20958746939499</v>
      </c>
      <c r="H136" s="62">
        <f>IF(OR('Source Data'!F136=0,'Source Data'!G136=0),"N/A",'Source Data'!AP136/'Source Data'!G136-'Source Data'!L136/'Source Data'!F136)</f>
        <v>75.414801361822072</v>
      </c>
      <c r="I136" s="62">
        <f>IF(OR('Source Data'!F136=0,'Source Data'!G136=0),"N/A",'Source Data'!AQ136/'Source Data'!G136-'Source Data'!M136/'Source Data'!F136)</f>
        <v>245.33455674307555</v>
      </c>
      <c r="J136" s="62">
        <f>IF(OR('Source Data'!F136=0,'Source Data'!G136=0),"N/A",'Source Data'!AR136/'Source Data'!G136-'Source Data'!N136/'Source Data'!F136)</f>
        <v>66.777579368707038</v>
      </c>
      <c r="K136" s="67">
        <f t="shared" si="2"/>
        <v>597.38698323635208</v>
      </c>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row>
    <row r="137" spans="1:47" ht="20" customHeight="1">
      <c r="A137" s="48" t="s">
        <v>288</v>
      </c>
      <c r="B137" s="49">
        <v>57851</v>
      </c>
      <c r="C137" s="50" t="s">
        <v>70</v>
      </c>
      <c r="D137" s="50" t="s">
        <v>71</v>
      </c>
      <c r="E137" s="50" t="s">
        <v>289</v>
      </c>
      <c r="F137" s="62">
        <f>IF(OR('Source Data'!F137=0,'Source Data'!G137=0),"N/A",'Source Data'!AN137/'Source Data'!G137-'Source Data'!J137/'Source Data'!F137)</f>
        <v>1052.8148148148148</v>
      </c>
      <c r="G137" s="62">
        <f>IF(OR('Source Data'!F137=0,'Source Data'!G137=0),"N/A",'Source Data'!AO137/'Source Data'!G137-'Source Data'!K137/'Source Data'!F137)</f>
        <v>279.75308641975312</v>
      </c>
      <c r="H137" s="62">
        <f>IF(OR('Source Data'!F137=0,'Source Data'!G137=0),"N/A",'Source Data'!AP137/'Source Data'!G137-'Source Data'!L137/'Source Data'!F137)</f>
        <v>87.546296296296248</v>
      </c>
      <c r="I137" s="62">
        <f>IF(OR('Source Data'!F137=0,'Source Data'!G137=0),"N/A",'Source Data'!AQ137/'Source Data'!G137-'Source Data'!M137/'Source Data'!F137)</f>
        <v>143.63888888888889</v>
      </c>
      <c r="J137" s="62">
        <f>IF(OR('Source Data'!F137=0,'Source Data'!G137=0),"N/A",'Source Data'!AR137/'Source Data'!G137-'Source Data'!N137/'Source Data'!F137)</f>
        <v>128.41666666666666</v>
      </c>
      <c r="K137" s="67">
        <f t="shared" si="2"/>
        <v>1692.1697530864199</v>
      </c>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row>
    <row r="138" spans="1:47" ht="20" customHeight="1">
      <c r="A138" s="48" t="s">
        <v>290</v>
      </c>
      <c r="B138" s="49">
        <v>108810</v>
      </c>
      <c r="C138" s="50" t="s">
        <v>291</v>
      </c>
      <c r="D138" s="50" t="s">
        <v>71</v>
      </c>
      <c r="E138" s="50" t="s">
        <v>292</v>
      </c>
      <c r="F138" s="62" t="str">
        <f>IF(OR('Source Data'!F138=0,'Source Data'!G138=0),"N/A",'Source Data'!AN138/'Source Data'!G138-'Source Data'!J138/'Source Data'!F138)</f>
        <v>N/A</v>
      </c>
      <c r="G138" s="62" t="str">
        <f>IF(OR('Source Data'!F138=0,'Source Data'!G138=0),"N/A",'Source Data'!AO138/'Source Data'!G138-'Source Data'!K138/'Source Data'!F138)</f>
        <v>N/A</v>
      </c>
      <c r="H138" s="62" t="str">
        <f>IF(OR('Source Data'!F138=0,'Source Data'!G138=0),"N/A",'Source Data'!AP138/'Source Data'!G138-'Source Data'!L138/'Source Data'!F138)</f>
        <v>N/A</v>
      </c>
      <c r="I138" s="62" t="str">
        <f>IF(OR('Source Data'!F138=0,'Source Data'!G138=0),"N/A",'Source Data'!AQ138/'Source Data'!G138-'Source Data'!M138/'Source Data'!F138)</f>
        <v>N/A</v>
      </c>
      <c r="J138" s="62" t="str">
        <f>IF(OR('Source Data'!F138=0,'Source Data'!G138=0),"N/A",'Source Data'!AR138/'Source Data'!G138-'Source Data'!N138/'Source Data'!F138)</f>
        <v>N/A</v>
      </c>
      <c r="K138" s="67" t="str">
        <f t="shared" si="2"/>
        <v>N/A</v>
      </c>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row>
    <row r="139" spans="1:47" ht="20" customHeight="1">
      <c r="A139" s="48" t="s">
        <v>293</v>
      </c>
      <c r="B139" s="49">
        <v>203902</v>
      </c>
      <c r="C139" s="50" t="s">
        <v>294</v>
      </c>
      <c r="D139" s="50" t="s">
        <v>79</v>
      </c>
      <c r="E139" s="50" t="s">
        <v>74</v>
      </c>
      <c r="F139" s="62">
        <f>IF(OR('Source Data'!F139=0,'Source Data'!G139=0),"N/A",'Source Data'!AN139/'Source Data'!G139-'Source Data'!J139/'Source Data'!F139)</f>
        <v>20.438467064544625</v>
      </c>
      <c r="G139" s="62">
        <f>IF(OR('Source Data'!F139=0,'Source Data'!G139=0),"N/A",'Source Data'!AO139/'Source Data'!G139-'Source Data'!K139/'Source Data'!F139)</f>
        <v>32.966587919982317</v>
      </c>
      <c r="H139" s="62">
        <f>IF(OR('Source Data'!F139=0,'Source Data'!G139=0),"N/A",'Source Data'!AP139/'Source Data'!G139-'Source Data'!L139/'Source Data'!F139)</f>
        <v>-2.527554431918702</v>
      </c>
      <c r="I139" s="62">
        <f>IF(OR('Source Data'!F139=0,'Source Data'!G139=0),"N/A",'Source Data'!AQ139/'Source Data'!G139-'Source Data'!M139/'Source Data'!F139)</f>
        <v>148.70754586648985</v>
      </c>
      <c r="J139" s="62">
        <f>IF(OR('Source Data'!F139=0,'Source Data'!G139=0),"N/A",'Source Data'!AR139/'Source Data'!G139-'Source Data'!N139/'Source Data'!F139)</f>
        <v>244.13297828249335</v>
      </c>
      <c r="K139" s="67">
        <f t="shared" si="2"/>
        <v>443.71802470159145</v>
      </c>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row>
    <row r="140" spans="1:47" ht="20" customHeight="1">
      <c r="A140" s="48" t="s">
        <v>295</v>
      </c>
      <c r="B140" s="49">
        <v>184909</v>
      </c>
      <c r="C140" s="50" t="s">
        <v>106</v>
      </c>
      <c r="D140" s="50" t="s">
        <v>79</v>
      </c>
      <c r="E140" s="50" t="s">
        <v>74</v>
      </c>
      <c r="F140" s="62">
        <f>IF(OR('Source Data'!F140=0,'Source Data'!G140=0),"N/A",'Source Data'!AN140/'Source Data'!G140-'Source Data'!J140/'Source Data'!F140)</f>
        <v>-127.66784826609756</v>
      </c>
      <c r="G140" s="62">
        <f>IF(OR('Source Data'!F140=0,'Source Data'!G140=0),"N/A",'Source Data'!AO140/'Source Data'!G140-'Source Data'!K140/'Source Data'!F140)</f>
        <v>-135.44635291699461</v>
      </c>
      <c r="H140" s="62">
        <f>IF(OR('Source Data'!F140=0,'Source Data'!G140=0),"N/A",'Source Data'!AP140/'Source Data'!G140-'Source Data'!L140/'Source Data'!F140)</f>
        <v>62.399381181794638</v>
      </c>
      <c r="I140" s="62">
        <f>IF(OR('Source Data'!F140=0,'Source Data'!G140=0),"N/A",'Source Data'!AQ140/'Source Data'!G140-'Source Data'!M140/'Source Data'!F140)</f>
        <v>58.996576921376572</v>
      </c>
      <c r="J140" s="62">
        <f>IF(OR('Source Data'!F140=0,'Source Data'!G140=0),"N/A",'Source Data'!AR140/'Source Data'!G140-'Source Data'!N140/'Source Data'!F140)</f>
        <v>127.43496322860275</v>
      </c>
      <c r="K140" s="67">
        <f t="shared" si="2"/>
        <v>-14.283279851318213</v>
      </c>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row>
    <row r="141" spans="1:47" ht="20" customHeight="1">
      <c r="A141" s="48" t="s">
        <v>296</v>
      </c>
      <c r="B141" s="49">
        <v>41901</v>
      </c>
      <c r="C141" s="50" t="s">
        <v>297</v>
      </c>
      <c r="D141" s="50" t="s">
        <v>79</v>
      </c>
      <c r="E141" s="50" t="s">
        <v>74</v>
      </c>
      <c r="F141" s="62">
        <f>IF(OR('Source Data'!F141=0,'Source Data'!G141=0),"N/A",'Source Data'!AN141/'Source Data'!G141-'Source Data'!J141/'Source Data'!F141)</f>
        <v>121.72228555143914</v>
      </c>
      <c r="G141" s="62">
        <f>IF(OR('Source Data'!F141=0,'Source Data'!G141=0),"N/A",'Source Data'!AO141/'Source Data'!G141-'Source Data'!K141/'Source Data'!F141)</f>
        <v>327.95048446850956</v>
      </c>
      <c r="H141" s="62">
        <f>IF(OR('Source Data'!F141=0,'Source Data'!G141=0),"N/A",'Source Data'!AP141/'Source Data'!G141-'Source Data'!L141/'Source Data'!F141)</f>
        <v>128.50641208321457</v>
      </c>
      <c r="I141" s="62">
        <f>IF(OR('Source Data'!F141=0,'Source Data'!G141=0),"N/A",'Source Data'!AQ141/'Source Data'!G141-'Source Data'!M141/'Source Data'!F141)</f>
        <v>87.261470504417161</v>
      </c>
      <c r="J141" s="62">
        <f>IF(OR('Source Data'!F141=0,'Source Data'!G141=0),"N/A",'Source Data'!AR141/'Source Data'!G141-'Source Data'!N141/'Source Data'!F141)</f>
        <v>487.50687517811349</v>
      </c>
      <c r="K141" s="67">
        <f t="shared" si="2"/>
        <v>1152.9475277856939</v>
      </c>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row>
    <row r="142" spans="1:47" ht="20" customHeight="1">
      <c r="A142" s="48" t="s">
        <v>298</v>
      </c>
      <c r="B142" s="49">
        <v>121902</v>
      </c>
      <c r="C142" s="50" t="s">
        <v>299</v>
      </c>
      <c r="D142" s="50" t="s">
        <v>79</v>
      </c>
      <c r="E142" s="50" t="s">
        <v>74</v>
      </c>
      <c r="F142" s="62">
        <f>IF(OR('Source Data'!F142=0,'Source Data'!G142=0),"N/A",'Source Data'!AN142/'Source Data'!G142-'Source Data'!J142/'Source Data'!F142)</f>
        <v>18.723266228319403</v>
      </c>
      <c r="G142" s="62">
        <f>IF(OR('Source Data'!F142=0,'Source Data'!G142=0),"N/A",'Source Data'!AO142/'Source Data'!G142-'Source Data'!K142/'Source Data'!F142)</f>
        <v>-20.903326839299552</v>
      </c>
      <c r="H142" s="62">
        <f>IF(OR('Source Data'!F142=0,'Source Data'!G142=0),"N/A",'Source Data'!AP142/'Source Data'!G142-'Source Data'!L142/'Source Data'!F142)</f>
        <v>141.11988933084393</v>
      </c>
      <c r="I142" s="62">
        <f>IF(OR('Source Data'!F142=0,'Source Data'!G142=0),"N/A",'Source Data'!AQ142/'Source Data'!G142-'Source Data'!M142/'Source Data'!F142)</f>
        <v>156.20301972562703</v>
      </c>
      <c r="J142" s="62">
        <f>IF(OR('Source Data'!F142=0,'Source Data'!G142=0),"N/A",'Source Data'!AR142/'Source Data'!G142-'Source Data'!N142/'Source Data'!F142)</f>
        <v>120.05100522228534</v>
      </c>
      <c r="K142" s="67">
        <f t="shared" si="2"/>
        <v>415.19385366777612</v>
      </c>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row>
    <row r="143" spans="1:47" ht="20" customHeight="1">
      <c r="A143" s="48" t="s">
        <v>300</v>
      </c>
      <c r="B143" s="49">
        <v>25908</v>
      </c>
      <c r="C143" s="50" t="s">
        <v>191</v>
      </c>
      <c r="D143" s="50" t="s">
        <v>79</v>
      </c>
      <c r="E143" s="50" t="s">
        <v>74</v>
      </c>
      <c r="F143" s="62">
        <f>IF(OR('Source Data'!F143=0,'Source Data'!G143=0),"N/A",'Source Data'!AN143/'Source Data'!G143-'Source Data'!J143/'Source Data'!F143)</f>
        <v>-57.949978684098312</v>
      </c>
      <c r="G143" s="62">
        <f>IF(OR('Source Data'!F143=0,'Source Data'!G143=0),"N/A",'Source Data'!AO143/'Source Data'!G143-'Source Data'!K143/'Source Data'!F143)</f>
        <v>136.10208895836297</v>
      </c>
      <c r="H143" s="62">
        <f>IF(OR('Source Data'!F143=0,'Source Data'!G143=0),"N/A",'Source Data'!AP143/'Source Data'!G143-'Source Data'!L143/'Source Data'!F143)</f>
        <v>478.1959073468808</v>
      </c>
      <c r="I143" s="62">
        <f>IF(OR('Source Data'!F143=0,'Source Data'!G143=0),"N/A",'Source Data'!AQ143/'Source Data'!G143-'Source Data'!M143/'Source Data'!F143)</f>
        <v>-131.91260480318317</v>
      </c>
      <c r="J143" s="62">
        <f>IF(OR('Source Data'!F143=0,'Source Data'!G143=0),"N/A",'Source Data'!AR143/'Source Data'!G143-'Source Data'!N143/'Source Data'!F143)</f>
        <v>181.30910899531051</v>
      </c>
      <c r="K143" s="67">
        <f t="shared" si="2"/>
        <v>605.74452181327274</v>
      </c>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row>
    <row r="144" spans="1:47" ht="20" customHeight="1">
      <c r="A144" s="48" t="s">
        <v>301</v>
      </c>
      <c r="B144" s="49">
        <v>24901</v>
      </c>
      <c r="C144" s="50" t="s">
        <v>302</v>
      </c>
      <c r="D144" s="50" t="s">
        <v>79</v>
      </c>
      <c r="E144" s="50" t="s">
        <v>74</v>
      </c>
      <c r="F144" s="62">
        <f>IF(OR('Source Data'!F144=0,'Source Data'!G144=0),"N/A",'Source Data'!AN144/'Source Data'!G144-'Source Data'!J144/'Source Data'!F144)</f>
        <v>164.60869403740969</v>
      </c>
      <c r="G144" s="62">
        <f>IF(OR('Source Data'!F144=0,'Source Data'!G144=0),"N/A",'Source Data'!AO144/'Source Data'!G144-'Source Data'!K144/'Source Data'!F144)</f>
        <v>262.68891214801806</v>
      </c>
      <c r="H144" s="62">
        <f>IF(OR('Source Data'!F144=0,'Source Data'!G144=0),"N/A",'Source Data'!AP144/'Source Data'!G144-'Source Data'!L144/'Source Data'!F144)</f>
        <v>132.18870844306394</v>
      </c>
      <c r="I144" s="62">
        <f>IF(OR('Source Data'!F144=0,'Source Data'!G144=0),"N/A",'Source Data'!AQ144/'Source Data'!G144-'Source Data'!M144/'Source Data'!F144)</f>
        <v>147.26033493146065</v>
      </c>
      <c r="J144" s="62">
        <f>IF(OR('Source Data'!F144=0,'Source Data'!G144=0),"N/A",'Source Data'!AR144/'Source Data'!G144-'Source Data'!N144/'Source Data'!F144)</f>
        <v>326.69761518896166</v>
      </c>
      <c r="K144" s="67">
        <f t="shared" si="2"/>
        <v>1033.4442647489141</v>
      </c>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row>
    <row r="145" spans="1:47" ht="20" customHeight="1">
      <c r="A145" s="48" t="s">
        <v>303</v>
      </c>
      <c r="B145" s="49">
        <v>223901</v>
      </c>
      <c r="C145" s="50" t="s">
        <v>304</v>
      </c>
      <c r="D145" s="50" t="s">
        <v>79</v>
      </c>
      <c r="E145" s="50" t="s">
        <v>74</v>
      </c>
      <c r="F145" s="62">
        <f>IF(OR('Source Data'!F145=0,'Source Data'!G145=0),"N/A",'Source Data'!AN145/'Source Data'!G145-'Source Data'!J145/'Source Data'!F145)</f>
        <v>-16.106060809060637</v>
      </c>
      <c r="G145" s="62">
        <f>IF(OR('Source Data'!F145=0,'Source Data'!G145=0),"N/A",'Source Data'!AO145/'Source Data'!G145-'Source Data'!K145/'Source Data'!F145)</f>
        <v>145.102671114803</v>
      </c>
      <c r="H145" s="62">
        <f>IF(OR('Source Data'!F145=0,'Source Data'!G145=0),"N/A",'Source Data'!AP145/'Source Data'!G145-'Source Data'!L145/'Source Data'!F145)</f>
        <v>245.454723688559</v>
      </c>
      <c r="I145" s="62">
        <f>IF(OR('Source Data'!F145=0,'Source Data'!G145=0),"N/A",'Source Data'!AQ145/'Source Data'!G145-'Source Data'!M145/'Source Data'!F145)</f>
        <v>108.29716208008432</v>
      </c>
      <c r="J145" s="62">
        <f>IF(OR('Source Data'!F145=0,'Source Data'!G145=0),"N/A",'Source Data'!AR145/'Source Data'!G145-'Source Data'!N145/'Source Data'!F145)</f>
        <v>374.46795644756469</v>
      </c>
      <c r="K145" s="67">
        <f t="shared" si="2"/>
        <v>857.21645252195037</v>
      </c>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row>
    <row r="146" spans="1:47" ht="20" customHeight="1">
      <c r="A146" s="48" t="s">
        <v>305</v>
      </c>
      <c r="B146" s="49">
        <v>107902</v>
      </c>
      <c r="C146" s="50" t="s">
        <v>163</v>
      </c>
      <c r="D146" s="50" t="s">
        <v>79</v>
      </c>
      <c r="E146" s="50" t="s">
        <v>74</v>
      </c>
      <c r="F146" s="62">
        <f>IF(OR('Source Data'!F146=0,'Source Data'!G146=0),"N/A",'Source Data'!AN146/'Source Data'!G146-'Source Data'!J146/'Source Data'!F146)</f>
        <v>156.93053279634415</v>
      </c>
      <c r="G146" s="62">
        <f>IF(OR('Source Data'!F146=0,'Source Data'!G146=0),"N/A",'Source Data'!AO146/'Source Data'!G146-'Source Data'!K146/'Source Data'!F146)</f>
        <v>71.311386978397366</v>
      </c>
      <c r="H146" s="62">
        <f>IF(OR('Source Data'!F146=0,'Source Data'!G146=0),"N/A",'Source Data'!AP146/'Source Data'!G146-'Source Data'!L146/'Source Data'!F146)</f>
        <v>132.76288831702365</v>
      </c>
      <c r="I146" s="62">
        <f>IF(OR('Source Data'!F146=0,'Source Data'!G146=0),"N/A",'Source Data'!AQ146/'Source Data'!G146-'Source Data'!M146/'Source Data'!F146)</f>
        <v>18.950911073670611</v>
      </c>
      <c r="J146" s="62">
        <f>IF(OR('Source Data'!F146=0,'Source Data'!G146=0),"N/A",'Source Data'!AR146/'Source Data'!G146-'Source Data'!N146/'Source Data'!F146)</f>
        <v>198.34284873522896</v>
      </c>
      <c r="K146" s="67">
        <f t="shared" si="2"/>
        <v>578.29856790066481</v>
      </c>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row>
    <row r="147" spans="1:47" ht="20" customHeight="1">
      <c r="A147" s="48" t="s">
        <v>306</v>
      </c>
      <c r="B147" s="49">
        <v>31901</v>
      </c>
      <c r="C147" s="50" t="s">
        <v>307</v>
      </c>
      <c r="D147" s="50" t="s">
        <v>79</v>
      </c>
      <c r="E147" s="50" t="s">
        <v>74</v>
      </c>
      <c r="F147" s="62">
        <f>IF(OR('Source Data'!F147=0,'Source Data'!G147=0),"N/A",'Source Data'!AN147/'Source Data'!G147-'Source Data'!J147/'Source Data'!F147)</f>
        <v>156.1448527204509</v>
      </c>
      <c r="G147" s="62">
        <f>IF(OR('Source Data'!F147=0,'Source Data'!G147=0),"N/A",'Source Data'!AO147/'Source Data'!G147-'Source Data'!K147/'Source Data'!F147)</f>
        <v>99.250004810190603</v>
      </c>
      <c r="H147" s="62">
        <f>IF(OR('Source Data'!F147=0,'Source Data'!G147=0),"N/A",'Source Data'!AP147/'Source Data'!G147-'Source Data'!L147/'Source Data'!F147)</f>
        <v>163.4595207897726</v>
      </c>
      <c r="I147" s="62">
        <f>IF(OR('Source Data'!F147=0,'Source Data'!G147=0),"N/A",'Source Data'!AQ147/'Source Data'!G147-'Source Data'!M147/'Source Data'!F147)</f>
        <v>90.696232231683041</v>
      </c>
      <c r="J147" s="62">
        <f>IF(OR('Source Data'!F147=0,'Source Data'!G147=0),"N/A",'Source Data'!AR147/'Source Data'!G147-'Source Data'!N147/'Source Data'!F147)</f>
        <v>48.057480165423229</v>
      </c>
      <c r="K147" s="67">
        <f t="shared" si="2"/>
        <v>557.60809071752033</v>
      </c>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row>
    <row r="148" spans="1:47" ht="20" customHeight="1">
      <c r="A148" s="48" t="s">
        <v>308</v>
      </c>
      <c r="B148" s="49">
        <v>25902</v>
      </c>
      <c r="C148" s="50" t="s">
        <v>191</v>
      </c>
      <c r="D148" s="50" t="s">
        <v>79</v>
      </c>
      <c r="E148" s="50" t="s">
        <v>74</v>
      </c>
      <c r="F148" s="62">
        <f>IF(OR('Source Data'!F148=0,'Source Data'!G148=0),"N/A",'Source Data'!AN148/'Source Data'!G148-'Source Data'!J148/'Source Data'!F148)</f>
        <v>56.331295566927764</v>
      </c>
      <c r="G148" s="62">
        <f>IF(OR('Source Data'!F148=0,'Source Data'!G148=0),"N/A",'Source Data'!AO148/'Source Data'!G148-'Source Data'!K148/'Source Data'!F148)</f>
        <v>293.27267517497398</v>
      </c>
      <c r="H148" s="62">
        <f>IF(OR('Source Data'!F148=0,'Source Data'!G148=0),"N/A",'Source Data'!AP148/'Source Data'!G148-'Source Data'!L148/'Source Data'!F148)</f>
        <v>119.7970286418562</v>
      </c>
      <c r="I148" s="62">
        <f>IF(OR('Source Data'!F148=0,'Source Data'!G148=0),"N/A",'Source Data'!AQ148/'Source Data'!G148-'Source Data'!M148/'Source Data'!F148)</f>
        <v>20.051128735036798</v>
      </c>
      <c r="J148" s="62">
        <f>IF(OR('Source Data'!F148=0,'Source Data'!G148=0),"N/A",'Source Data'!AR148/'Source Data'!G148-'Source Data'!N148/'Source Data'!F148)</f>
        <v>156.35964121021593</v>
      </c>
      <c r="K148" s="67">
        <f t="shared" si="2"/>
        <v>645.81176932901064</v>
      </c>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row>
    <row r="149" spans="1:47" ht="20" customHeight="1">
      <c r="A149" s="48" t="s">
        <v>309</v>
      </c>
      <c r="B149" s="49">
        <v>161919</v>
      </c>
      <c r="C149" s="50" t="s">
        <v>179</v>
      </c>
      <c r="D149" s="50" t="s">
        <v>79</v>
      </c>
      <c r="E149" s="50" t="s">
        <v>74</v>
      </c>
      <c r="F149" s="62">
        <f>IF(OR('Source Data'!F149=0,'Source Data'!G149=0),"N/A",'Source Data'!AN149/'Source Data'!G149-'Source Data'!J149/'Source Data'!F149)</f>
        <v>200.60409584497444</v>
      </c>
      <c r="G149" s="62">
        <f>IF(OR('Source Data'!F149=0,'Source Data'!G149=0),"N/A",'Source Data'!AO149/'Source Data'!G149-'Source Data'!K149/'Source Data'!F149)</f>
        <v>120.17495699087522</v>
      </c>
      <c r="H149" s="62">
        <f>IF(OR('Source Data'!F149=0,'Source Data'!G149=0),"N/A",'Source Data'!AP149/'Source Data'!G149-'Source Data'!L149/'Source Data'!F149)</f>
        <v>151.62640553819898</v>
      </c>
      <c r="I149" s="62">
        <f>IF(OR('Source Data'!F149=0,'Source Data'!G149=0),"N/A",'Source Data'!AQ149/'Source Data'!G149-'Source Data'!M149/'Source Data'!F149)</f>
        <v>198.00161851938509</v>
      </c>
      <c r="J149" s="62">
        <f>IF(OR('Source Data'!F149=0,'Source Data'!G149=0),"N/A",'Source Data'!AR149/'Source Data'!G149-'Source Data'!N149/'Source Data'!F149)</f>
        <v>188.1928542919666</v>
      </c>
      <c r="K149" s="67">
        <f t="shared" si="2"/>
        <v>858.59993118540024</v>
      </c>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row>
    <row r="150" spans="1:47" ht="20" customHeight="1">
      <c r="A150" s="48" t="s">
        <v>310</v>
      </c>
      <c r="B150" s="49">
        <v>21902</v>
      </c>
      <c r="C150" s="50" t="s">
        <v>159</v>
      </c>
      <c r="D150" s="50" t="s">
        <v>79</v>
      </c>
      <c r="E150" s="50" t="s">
        <v>74</v>
      </c>
      <c r="F150" s="62">
        <f>IF(OR('Source Data'!F150=0,'Source Data'!G150=0),"N/A",'Source Data'!AN150/'Source Data'!G150-'Source Data'!J150/'Source Data'!F150)</f>
        <v>69.481042668938017</v>
      </c>
      <c r="G150" s="62">
        <f>IF(OR('Source Data'!F150=0,'Source Data'!G150=0),"N/A",'Source Data'!AO150/'Source Data'!G150-'Source Data'!K150/'Source Data'!F150)</f>
        <v>185.32416306076834</v>
      </c>
      <c r="H150" s="62">
        <f>IF(OR('Source Data'!F150=0,'Source Data'!G150=0),"N/A",'Source Data'!AP150/'Source Data'!G150-'Source Data'!L150/'Source Data'!F150)</f>
        <v>131.71185242392659</v>
      </c>
      <c r="I150" s="62">
        <f>IF(OR('Source Data'!F150=0,'Source Data'!G150=0),"N/A",'Source Data'!AQ150/'Source Data'!G150-'Source Data'!M150/'Source Data'!F150)</f>
        <v>62.595370744462741</v>
      </c>
      <c r="J150" s="62">
        <f>IF(OR('Source Data'!F150=0,'Source Data'!G150=0),"N/A",'Source Data'!AR150/'Source Data'!G150-'Source Data'!N150/'Source Data'!F150)</f>
        <v>113.01420783187669</v>
      </c>
      <c r="K150" s="67">
        <f t="shared" si="2"/>
        <v>562.12663672997235</v>
      </c>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row>
    <row r="151" spans="1:47" ht="20" customHeight="1">
      <c r="A151" s="48" t="s">
        <v>311</v>
      </c>
      <c r="B151" s="49">
        <v>119901</v>
      </c>
      <c r="C151" s="50" t="s">
        <v>312</v>
      </c>
      <c r="D151" s="50" t="s">
        <v>79</v>
      </c>
      <c r="E151" s="50" t="s">
        <v>74</v>
      </c>
      <c r="F151" s="62">
        <f>IF(OR('Source Data'!F151=0,'Source Data'!G151=0),"N/A",'Source Data'!AN151/'Source Data'!G151-'Source Data'!J151/'Source Data'!F151)</f>
        <v>-79.431369967228477</v>
      </c>
      <c r="G151" s="62">
        <f>IF(OR('Source Data'!F151=0,'Source Data'!G151=0),"N/A",'Source Data'!AO151/'Source Data'!G151-'Source Data'!K151/'Source Data'!F151)</f>
        <v>189.96683345037457</v>
      </c>
      <c r="H151" s="62">
        <f>IF(OR('Source Data'!F151=0,'Source Data'!G151=0),"N/A",'Source Data'!AP151/'Source Data'!G151-'Source Data'!L151/'Source Data'!F151)</f>
        <v>152.46314665262173</v>
      </c>
      <c r="I151" s="62">
        <f>IF(OR('Source Data'!F151=0,'Source Data'!G151=0),"N/A",'Source Data'!AQ151/'Source Data'!G151-'Source Data'!M151/'Source Data'!F151)</f>
        <v>103.96225421348316</v>
      </c>
      <c r="J151" s="62">
        <f>IF(OR('Source Data'!F151=0,'Source Data'!G151=0),"N/A",'Source Data'!AR151/'Source Data'!G151-'Source Data'!N151/'Source Data'!F151)</f>
        <v>186.61389571629212</v>
      </c>
      <c r="K151" s="67">
        <f t="shared" si="2"/>
        <v>553.57476006554316</v>
      </c>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row>
    <row r="152" spans="1:47" ht="20" customHeight="1">
      <c r="A152" s="48" t="s">
        <v>313</v>
      </c>
      <c r="B152" s="49">
        <v>166907</v>
      </c>
      <c r="C152" s="50" t="s">
        <v>314</v>
      </c>
      <c r="D152" s="50" t="s">
        <v>79</v>
      </c>
      <c r="E152" s="50" t="s">
        <v>74</v>
      </c>
      <c r="F152" s="62">
        <f>IF(OR('Source Data'!F152=0,'Source Data'!G152=0),"N/A",'Source Data'!AN152/'Source Data'!G152-'Source Data'!J152/'Source Data'!F152)</f>
        <v>299.45492857142858</v>
      </c>
      <c r="G152" s="62">
        <f>IF(OR('Source Data'!F152=0,'Source Data'!G152=0),"N/A",'Source Data'!AO152/'Source Data'!G152-'Source Data'!K152/'Source Data'!F152)</f>
        <v>580.95457142857128</v>
      </c>
      <c r="H152" s="62">
        <f>IF(OR('Source Data'!F152=0,'Source Data'!G152=0),"N/A",'Source Data'!AP152/'Source Data'!G152-'Source Data'!L152/'Source Data'!F152)</f>
        <v>175.35000000000002</v>
      </c>
      <c r="I152" s="62">
        <f>IF(OR('Source Data'!F152=0,'Source Data'!G152=0),"N/A",'Source Data'!AQ152/'Source Data'!G152-'Source Data'!M152/'Source Data'!F152)</f>
        <v>147.98485714285709</v>
      </c>
      <c r="J152" s="62">
        <f>IF(OR('Source Data'!F152=0,'Source Data'!G152=0),"N/A",'Source Data'!AR152/'Source Data'!G152-'Source Data'!N152/'Source Data'!F152)</f>
        <v>153.01600000000002</v>
      </c>
      <c r="K152" s="67">
        <f t="shared" si="2"/>
        <v>1356.7603571428572</v>
      </c>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row>
    <row r="153" spans="1:47" ht="20" customHeight="1">
      <c r="A153" s="48" t="s">
        <v>315</v>
      </c>
      <c r="B153" s="49">
        <v>186901</v>
      </c>
      <c r="C153" s="50" t="s">
        <v>316</v>
      </c>
      <c r="D153" s="50" t="s">
        <v>79</v>
      </c>
      <c r="E153" s="50" t="s">
        <v>74</v>
      </c>
      <c r="F153" s="62">
        <f>IF(OR('Source Data'!F153=0,'Source Data'!G153=0),"N/A",'Source Data'!AN153/'Source Data'!G153-'Source Data'!J153/'Source Data'!F153)</f>
        <v>688.79861660079064</v>
      </c>
      <c r="G153" s="62">
        <f>IF(OR('Source Data'!F153=0,'Source Data'!G153=0),"N/A",'Source Data'!AO153/'Source Data'!G153-'Source Data'!K153/'Source Data'!F153)</f>
        <v>646.93774703557312</v>
      </c>
      <c r="H153" s="62">
        <f>IF(OR('Source Data'!F153=0,'Source Data'!G153=0),"N/A",'Source Data'!AP153/'Source Data'!G153-'Source Data'!L153/'Source Data'!F153)</f>
        <v>219.32312252964425</v>
      </c>
      <c r="I153" s="62">
        <f>IF(OR('Source Data'!F153=0,'Source Data'!G153=0),"N/A",'Source Data'!AQ153/'Source Data'!G153-'Source Data'!M153/'Source Data'!F153)</f>
        <v>286.96640316205531</v>
      </c>
      <c r="J153" s="62">
        <f>IF(OR('Source Data'!F153=0,'Source Data'!G153=0),"N/A",'Source Data'!AR153/'Source Data'!G153-'Source Data'!N153/'Source Data'!F153)</f>
        <v>695.1915019762846</v>
      </c>
      <c r="K153" s="67">
        <f t="shared" si="2"/>
        <v>2537.217391304348</v>
      </c>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row>
    <row r="154" spans="1:47" ht="20" customHeight="1">
      <c r="A154" s="48" t="s">
        <v>317</v>
      </c>
      <c r="B154" s="49">
        <v>145901</v>
      </c>
      <c r="C154" s="50" t="s">
        <v>318</v>
      </c>
      <c r="D154" s="50" t="s">
        <v>79</v>
      </c>
      <c r="E154" s="50" t="s">
        <v>74</v>
      </c>
      <c r="F154" s="62">
        <f>IF(OR('Source Data'!F154=0,'Source Data'!G154=0),"N/A",'Source Data'!AN154/'Source Data'!G154-'Source Data'!J154/'Source Data'!F154)</f>
        <v>172.74126532054476</v>
      </c>
      <c r="G154" s="62">
        <f>IF(OR('Source Data'!F154=0,'Source Data'!G154=0),"N/A",'Source Data'!AO154/'Source Data'!G154-'Source Data'!K154/'Source Data'!F154)</f>
        <v>470.51095586576253</v>
      </c>
      <c r="H154" s="62">
        <f>IF(OR('Source Data'!F154=0,'Source Data'!G154=0),"N/A",'Source Data'!AP154/'Source Data'!G154-'Source Data'!L154/'Source Data'!F154)</f>
        <v>117.174993720652</v>
      </c>
      <c r="I154" s="62">
        <f>IF(OR('Source Data'!F154=0,'Source Data'!G154=0),"N/A",'Source Data'!AQ154/'Source Data'!G154-'Source Data'!M154/'Source Data'!F154)</f>
        <v>90.554900658586519</v>
      </c>
      <c r="J154" s="62">
        <f>IF(OR('Source Data'!F154=0,'Source Data'!G154=0),"N/A",'Source Data'!AR154/'Source Data'!G154-'Source Data'!N154/'Source Data'!F154)</f>
        <v>113.96734206907708</v>
      </c>
      <c r="K154" s="67">
        <f t="shared" si="2"/>
        <v>964.94945763462272</v>
      </c>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row>
    <row r="155" spans="1:47" ht="20" customHeight="1">
      <c r="A155" s="48" t="s">
        <v>319</v>
      </c>
      <c r="B155" s="49">
        <v>212902</v>
      </c>
      <c r="C155" s="50" t="s">
        <v>157</v>
      </c>
      <c r="D155" s="50" t="s">
        <v>79</v>
      </c>
      <c r="E155" s="50" t="s">
        <v>74</v>
      </c>
      <c r="F155" s="62">
        <f>IF(OR('Source Data'!F155=0,'Source Data'!G155=0),"N/A",'Source Data'!AN155/'Source Data'!G155-'Source Data'!J155/'Source Data'!F155)</f>
        <v>67.027994117666708</v>
      </c>
      <c r="G155" s="62">
        <f>IF(OR('Source Data'!F155=0,'Source Data'!G155=0),"N/A",'Source Data'!AO155/'Source Data'!G155-'Source Data'!K155/'Source Data'!F155)</f>
        <v>140.75008186315665</v>
      </c>
      <c r="H155" s="62">
        <f>IF(OR('Source Data'!F155=0,'Source Data'!G155=0),"N/A",'Source Data'!AP155/'Source Data'!G155-'Source Data'!L155/'Source Data'!F155)</f>
        <v>127.19193308255171</v>
      </c>
      <c r="I155" s="62">
        <f>IF(OR('Source Data'!F155=0,'Source Data'!G155=0),"N/A",'Source Data'!AQ155/'Source Data'!G155-'Source Data'!M155/'Source Data'!F155)</f>
        <v>53.022718406407478</v>
      </c>
      <c r="J155" s="62">
        <f>IF(OR('Source Data'!F155=0,'Source Data'!G155=0),"N/A",'Source Data'!AR155/'Source Data'!G155-'Source Data'!N155/'Source Data'!F155)</f>
        <v>37.558727665483644</v>
      </c>
      <c r="K155" s="67">
        <f t="shared" si="2"/>
        <v>425.55145513526622</v>
      </c>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row>
    <row r="156" spans="1:47" ht="20" customHeight="1">
      <c r="A156" s="48" t="s">
        <v>320</v>
      </c>
      <c r="B156" s="49">
        <v>121903</v>
      </c>
      <c r="C156" s="50" t="s">
        <v>299</v>
      </c>
      <c r="D156" s="50" t="s">
        <v>79</v>
      </c>
      <c r="E156" s="50" t="s">
        <v>74</v>
      </c>
      <c r="F156" s="62">
        <f>IF(OR('Source Data'!F156=0,'Source Data'!G156=0),"N/A",'Source Data'!AN156/'Source Data'!G156-'Source Data'!J156/'Source Data'!F156)</f>
        <v>261.42633584466057</v>
      </c>
      <c r="G156" s="62">
        <f>IF(OR('Source Data'!F156=0,'Source Data'!G156=0),"N/A",'Source Data'!AO156/'Source Data'!G156-'Source Data'!K156/'Source Data'!F156)</f>
        <v>159.80607597116261</v>
      </c>
      <c r="H156" s="62">
        <f>IF(OR('Source Data'!F156=0,'Source Data'!G156=0),"N/A",'Source Data'!AP156/'Source Data'!G156-'Source Data'!L156/'Source Data'!F156)</f>
        <v>139.32834789580312</v>
      </c>
      <c r="I156" s="62">
        <f>IF(OR('Source Data'!F156=0,'Source Data'!G156=0),"N/A",'Source Data'!AQ156/'Source Data'!G156-'Source Data'!M156/'Source Data'!F156)</f>
        <v>89.588787720353935</v>
      </c>
      <c r="J156" s="62">
        <f>IF(OR('Source Data'!F156=0,'Source Data'!G156=0),"N/A",'Source Data'!AR156/'Source Data'!G156-'Source Data'!N156/'Source Data'!F156)</f>
        <v>179.43746687460373</v>
      </c>
      <c r="K156" s="67">
        <f t="shared" si="2"/>
        <v>829.58701430658402</v>
      </c>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row>
    <row r="157" spans="1:47" ht="20" customHeight="1">
      <c r="A157" s="48" t="s">
        <v>321</v>
      </c>
      <c r="B157" s="49">
        <v>243901</v>
      </c>
      <c r="C157" s="50" t="s">
        <v>322</v>
      </c>
      <c r="D157" s="50" t="s">
        <v>79</v>
      </c>
      <c r="E157" s="50" t="s">
        <v>74</v>
      </c>
      <c r="F157" s="62">
        <f>IF(OR('Source Data'!F157=0,'Source Data'!G157=0),"N/A",'Source Data'!AN157/'Source Data'!G157-'Source Data'!J157/'Source Data'!F157)</f>
        <v>18.090383659167344</v>
      </c>
      <c r="G157" s="62">
        <f>IF(OR('Source Data'!F157=0,'Source Data'!G157=0),"N/A",'Source Data'!AO157/'Source Data'!G157-'Source Data'!K157/'Source Data'!F157)</f>
        <v>281.02932291519119</v>
      </c>
      <c r="H157" s="62">
        <f>IF(OR('Source Data'!F157=0,'Source Data'!G157=0),"N/A",'Source Data'!AP157/'Source Data'!G157-'Source Data'!L157/'Source Data'!F157)</f>
        <v>107.36420927890347</v>
      </c>
      <c r="I157" s="62">
        <f>IF(OR('Source Data'!F157=0,'Source Data'!G157=0),"N/A",'Source Data'!AQ157/'Source Data'!G157-'Source Data'!M157/'Source Data'!F157)</f>
        <v>14.386727742481185</v>
      </c>
      <c r="J157" s="62">
        <f>IF(OR('Source Data'!F157=0,'Source Data'!G157=0),"N/A",'Source Data'!AR157/'Source Data'!G157-'Source Data'!N157/'Source Data'!F157)</f>
        <v>171.74688294632051</v>
      </c>
      <c r="K157" s="67">
        <f t="shared" si="2"/>
        <v>592.61752654206373</v>
      </c>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row>
    <row r="158" spans="1:47" ht="20" customHeight="1">
      <c r="A158" s="48" t="s">
        <v>323</v>
      </c>
      <c r="B158" s="49">
        <v>176901</v>
      </c>
      <c r="C158" s="50" t="s">
        <v>324</v>
      </c>
      <c r="D158" s="50" t="s">
        <v>79</v>
      </c>
      <c r="E158" s="50" t="s">
        <v>74</v>
      </c>
      <c r="F158" s="62">
        <f>IF(OR('Source Data'!F158=0,'Source Data'!G158=0),"N/A",'Source Data'!AN158/'Source Data'!G158-'Source Data'!J158/'Source Data'!F158)</f>
        <v>-148.5260524499655</v>
      </c>
      <c r="G158" s="62">
        <f>IF(OR('Source Data'!F158=0,'Source Data'!G158=0),"N/A",'Source Data'!AO158/'Source Data'!G158-'Source Data'!K158/'Source Data'!F158)</f>
        <v>-255.36951816299631</v>
      </c>
      <c r="H158" s="62">
        <f>IF(OR('Source Data'!F158=0,'Source Data'!G158=0),"N/A",'Source Data'!AP158/'Source Data'!G158-'Source Data'!L158/'Source Data'!F158)</f>
        <v>123.86647531212748</v>
      </c>
      <c r="I158" s="62">
        <f>IF(OR('Source Data'!F158=0,'Source Data'!G158=0),"N/A",'Source Data'!AQ158/'Source Data'!G158-'Source Data'!M158/'Source Data'!F158)</f>
        <v>90.824973335842913</v>
      </c>
      <c r="J158" s="62">
        <f>IF(OR('Source Data'!F158=0,'Source Data'!G158=0),"N/A",'Source Data'!AR158/'Source Data'!G158-'Source Data'!N158/'Source Data'!F158)</f>
        <v>342.27464081811911</v>
      </c>
      <c r="K158" s="67">
        <f t="shared" si="2"/>
        <v>153.07051885312768</v>
      </c>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row>
    <row r="159" spans="1:47" ht="20" customHeight="1">
      <c r="A159" s="48" t="s">
        <v>325</v>
      </c>
      <c r="B159" s="49">
        <v>126902</v>
      </c>
      <c r="C159" s="50" t="s">
        <v>118</v>
      </c>
      <c r="D159" s="50" t="s">
        <v>79</v>
      </c>
      <c r="E159" s="50" t="s">
        <v>74</v>
      </c>
      <c r="F159" s="62">
        <f>IF(OR('Source Data'!F159=0,'Source Data'!G159=0),"N/A",'Source Data'!AN159/'Source Data'!G159-'Source Data'!J159/'Source Data'!F159)</f>
        <v>106.29820023263187</v>
      </c>
      <c r="G159" s="62">
        <f>IF(OR('Source Data'!F159=0,'Source Data'!G159=0),"N/A",'Source Data'!AO159/'Source Data'!G159-'Source Data'!K159/'Source Data'!F159)</f>
        <v>12.763426321834061</v>
      </c>
      <c r="H159" s="62">
        <f>IF(OR('Source Data'!F159=0,'Source Data'!G159=0),"N/A",'Source Data'!AP159/'Source Data'!G159-'Source Data'!L159/'Source Data'!F159)</f>
        <v>126.91049053310945</v>
      </c>
      <c r="I159" s="62">
        <f>IF(OR('Source Data'!F159=0,'Source Data'!G159=0),"N/A",'Source Data'!AQ159/'Source Data'!G159-'Source Data'!M159/'Source Data'!F159)</f>
        <v>112.80136396350059</v>
      </c>
      <c r="J159" s="62">
        <f>IF(OR('Source Data'!F159=0,'Source Data'!G159=0),"N/A",'Source Data'!AR159/'Source Data'!G159-'Source Data'!N159/'Source Data'!F159)</f>
        <v>125.31212000235679</v>
      </c>
      <c r="K159" s="67">
        <f t="shared" si="2"/>
        <v>484.08560105343275</v>
      </c>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row>
    <row r="160" spans="1:47" ht="20" customHeight="1">
      <c r="A160" s="48" t="s">
        <v>326</v>
      </c>
      <c r="B160" s="49">
        <v>27903</v>
      </c>
      <c r="C160" s="50" t="s">
        <v>327</v>
      </c>
      <c r="D160" s="50" t="s">
        <v>79</v>
      </c>
      <c r="E160" s="50" t="s">
        <v>74</v>
      </c>
      <c r="F160" s="62">
        <f>IF(OR('Source Data'!F160=0,'Source Data'!G160=0),"N/A",'Source Data'!AN160/'Source Data'!G160-'Source Data'!J160/'Source Data'!F160)</f>
        <v>-45.801831306500901</v>
      </c>
      <c r="G160" s="62">
        <f>IF(OR('Source Data'!F160=0,'Source Data'!G160=0),"N/A",'Source Data'!AO160/'Source Data'!G160-'Source Data'!K160/'Source Data'!F160)</f>
        <v>85.457224197799633</v>
      </c>
      <c r="H160" s="62">
        <f>IF(OR('Source Data'!F160=0,'Source Data'!G160=0),"N/A",'Source Data'!AP160/'Source Data'!G160-'Source Data'!L160/'Source Data'!F160)</f>
        <v>74.347950825648951</v>
      </c>
      <c r="I160" s="62">
        <f>IF(OR('Source Data'!F160=0,'Source Data'!G160=0),"N/A",'Source Data'!AQ160/'Source Data'!G160-'Source Data'!M160/'Source Data'!F160)</f>
        <v>57.802672056884319</v>
      </c>
      <c r="J160" s="62">
        <f>IF(OR('Source Data'!F160=0,'Source Data'!G160=0),"N/A",'Source Data'!AR160/'Source Data'!G160-'Source Data'!N160/'Source Data'!F160)</f>
        <v>217.74081756282746</v>
      </c>
      <c r="K160" s="67">
        <f t="shared" si="2"/>
        <v>389.54683333665946</v>
      </c>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row>
    <row r="161" spans="1:47" ht="20" customHeight="1">
      <c r="A161" s="48" t="s">
        <v>328</v>
      </c>
      <c r="B161" s="49">
        <v>71801</v>
      </c>
      <c r="C161" s="50" t="s">
        <v>141</v>
      </c>
      <c r="D161" s="50" t="s">
        <v>71</v>
      </c>
      <c r="E161" s="50" t="s">
        <v>74</v>
      </c>
      <c r="F161" s="62">
        <f>IF(OR('Source Data'!F161=0,'Source Data'!G161=0),"N/A",'Source Data'!AN161/'Source Data'!G161-'Source Data'!J161/'Source Data'!F161)</f>
        <v>385.03706764248238</v>
      </c>
      <c r="G161" s="62">
        <f>IF(OR('Source Data'!F161=0,'Source Data'!G161=0),"N/A",'Source Data'!AO161/'Source Data'!G161-'Source Data'!K161/'Source Data'!F161)</f>
        <v>-109.85822170120142</v>
      </c>
      <c r="H161" s="62">
        <f>IF(OR('Source Data'!F161=0,'Source Data'!G161=0),"N/A",'Source Data'!AP161/'Source Data'!G161-'Source Data'!L161/'Source Data'!F161)</f>
        <v>46.396433475610309</v>
      </c>
      <c r="I161" s="62">
        <f>IF(OR('Source Data'!F161=0,'Source Data'!G161=0),"N/A",'Source Data'!AQ161/'Source Data'!G161-'Source Data'!M161/'Source Data'!F161)</f>
        <v>89.59116387922893</v>
      </c>
      <c r="J161" s="62">
        <f>IF(OR('Source Data'!F161=0,'Source Data'!G161=0),"N/A",'Source Data'!AR161/'Source Data'!G161-'Source Data'!N161/'Source Data'!F161)</f>
        <v>2.8967889908256881</v>
      </c>
      <c r="K161" s="67">
        <f t="shared" si="2"/>
        <v>414.06323228694595</v>
      </c>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row>
    <row r="162" spans="1:47" ht="20" customHeight="1">
      <c r="A162" s="48" t="s">
        <v>329</v>
      </c>
      <c r="B162" s="49">
        <v>239903</v>
      </c>
      <c r="C162" s="50" t="s">
        <v>284</v>
      </c>
      <c r="D162" s="50" t="s">
        <v>79</v>
      </c>
      <c r="E162" s="50" t="s">
        <v>74</v>
      </c>
      <c r="F162" s="62">
        <f>IF(OR('Source Data'!F162=0,'Source Data'!G162=0),"N/A",'Source Data'!AN162/'Source Data'!G162-'Source Data'!J162/'Source Data'!F162)</f>
        <v>226.07586028946073</v>
      </c>
      <c r="G162" s="62">
        <f>IF(OR('Source Data'!F162=0,'Source Data'!G162=0),"N/A",'Source Data'!AO162/'Source Data'!G162-'Source Data'!K162/'Source Data'!F162)</f>
        <v>20.530073688831408</v>
      </c>
      <c r="H162" s="62">
        <f>IF(OR('Source Data'!F162=0,'Source Data'!G162=0),"N/A",'Source Data'!AP162/'Source Data'!G162-'Source Data'!L162/'Source Data'!F162)</f>
        <v>263.84510265836059</v>
      </c>
      <c r="I162" s="62">
        <f>IF(OR('Source Data'!F162=0,'Source Data'!G162=0),"N/A",'Source Data'!AQ162/'Source Data'!G162-'Source Data'!M162/'Source Data'!F162)</f>
        <v>-22.312710066785741</v>
      </c>
      <c r="J162" s="62">
        <f>IF(OR('Source Data'!F162=0,'Source Data'!G162=0),"N/A",'Source Data'!AR162/'Source Data'!G162-'Source Data'!N162/'Source Data'!F162)</f>
        <v>40.019543122543283</v>
      </c>
      <c r="K162" s="67">
        <f t="shared" si="2"/>
        <v>528.15786969241026</v>
      </c>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row>
    <row r="163" spans="1:47" ht="20" customHeight="1">
      <c r="A163" s="48" t="s">
        <v>330</v>
      </c>
      <c r="B163" s="49">
        <v>188904</v>
      </c>
      <c r="C163" s="50" t="s">
        <v>124</v>
      </c>
      <c r="D163" s="50" t="s">
        <v>79</v>
      </c>
      <c r="E163" s="50" t="s">
        <v>74</v>
      </c>
      <c r="F163" s="62">
        <f>IF(OR('Source Data'!F163=0,'Source Data'!G163=0),"N/A",'Source Data'!AN163/'Source Data'!G163-'Source Data'!J163/'Source Data'!F163)</f>
        <v>651.99451852673724</v>
      </c>
      <c r="G163" s="62">
        <f>IF(OR('Source Data'!F163=0,'Source Data'!G163=0),"N/A",'Source Data'!AO163/'Source Data'!G163-'Source Data'!K163/'Source Data'!F163)</f>
        <v>34.541768495349231</v>
      </c>
      <c r="H163" s="62">
        <f>IF(OR('Source Data'!F163=0,'Source Data'!G163=0),"N/A",'Source Data'!AP163/'Source Data'!G163-'Source Data'!L163/'Source Data'!F163)</f>
        <v>110.33332116742145</v>
      </c>
      <c r="I163" s="62">
        <f>IF(OR('Source Data'!F163=0,'Source Data'!G163=0),"N/A",'Source Data'!AQ163/'Source Data'!G163-'Source Data'!M163/'Source Data'!F163)</f>
        <v>98.570027962131888</v>
      </c>
      <c r="J163" s="62">
        <f>IF(OR('Source Data'!F163=0,'Source Data'!G163=0),"N/A",'Source Data'!AR163/'Source Data'!G163-'Source Data'!N163/'Source Data'!F163)</f>
        <v>318.0430877668349</v>
      </c>
      <c r="K163" s="67">
        <f t="shared" si="2"/>
        <v>1213.4827239184747</v>
      </c>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row>
    <row r="164" spans="1:47" ht="20" customHeight="1">
      <c r="A164" s="48" t="s">
        <v>331</v>
      </c>
      <c r="B164" s="49">
        <v>109902</v>
      </c>
      <c r="C164" s="50" t="s">
        <v>78</v>
      </c>
      <c r="D164" s="50" t="s">
        <v>79</v>
      </c>
      <c r="E164" s="50" t="s">
        <v>74</v>
      </c>
      <c r="F164" s="62">
        <f>IF(OR('Source Data'!F164=0,'Source Data'!G164=0),"N/A",'Source Data'!AN164/'Source Data'!G164-'Source Data'!J164/'Source Data'!F164)</f>
        <v>63.521836007130105</v>
      </c>
      <c r="G164" s="62">
        <f>IF(OR('Source Data'!F164=0,'Source Data'!G164=0),"N/A",'Source Data'!AO164/'Source Data'!G164-'Source Data'!K164/'Source Data'!F164)</f>
        <v>-64.58778966131905</v>
      </c>
      <c r="H164" s="62">
        <f>IF(OR('Source Data'!F164=0,'Source Data'!G164=0),"N/A",'Source Data'!AP164/'Source Data'!G164-'Source Data'!L164/'Source Data'!F164)</f>
        <v>170.29901960784315</v>
      </c>
      <c r="I164" s="62">
        <f>IF(OR('Source Data'!F164=0,'Source Data'!G164=0),"N/A",'Source Data'!AQ164/'Source Data'!G164-'Source Data'!M164/'Source Data'!F164)</f>
        <v>149.13057040998217</v>
      </c>
      <c r="J164" s="62">
        <f>IF(OR('Source Data'!F164=0,'Source Data'!G164=0),"N/A",'Source Data'!AR164/'Source Data'!G164-'Source Data'!N164/'Source Data'!F164)</f>
        <v>264.16354723707661</v>
      </c>
      <c r="K164" s="67">
        <f t="shared" si="2"/>
        <v>582.52718360071299</v>
      </c>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row>
    <row r="165" spans="1:47" ht="20" customHeight="1">
      <c r="A165" s="48" t="s">
        <v>332</v>
      </c>
      <c r="B165" s="49">
        <v>116901</v>
      </c>
      <c r="C165" s="50" t="s">
        <v>237</v>
      </c>
      <c r="D165" s="50" t="s">
        <v>79</v>
      </c>
      <c r="E165" s="50" t="s">
        <v>74</v>
      </c>
      <c r="F165" s="62">
        <f>IF(OR('Source Data'!F165=0,'Source Data'!G165=0),"N/A",'Source Data'!AN165/'Source Data'!G165-'Source Data'!J165/'Source Data'!F165)</f>
        <v>231.2254734242795</v>
      </c>
      <c r="G165" s="62">
        <f>IF(OR('Source Data'!F165=0,'Source Data'!G165=0),"N/A",'Source Data'!AO165/'Source Data'!G165-'Source Data'!K165/'Source Data'!F165)</f>
        <v>107.24936778718882</v>
      </c>
      <c r="H165" s="62">
        <f>IF(OR('Source Data'!F165=0,'Source Data'!G165=0),"N/A",'Source Data'!AP165/'Source Data'!G165-'Source Data'!L165/'Source Data'!F165)</f>
        <v>242.07173205398007</v>
      </c>
      <c r="I165" s="62">
        <f>IF(OR('Source Data'!F165=0,'Source Data'!G165=0),"N/A",'Source Data'!AQ165/'Source Data'!G165-'Source Data'!M165/'Source Data'!F165)</f>
        <v>74.561117815496885</v>
      </c>
      <c r="J165" s="62">
        <f>IF(OR('Source Data'!F165=0,'Source Data'!G165=0),"N/A",'Source Data'!AR165/'Source Data'!G165-'Source Data'!N165/'Source Data'!F165)</f>
        <v>63.957246024208558</v>
      </c>
      <c r="K165" s="67">
        <f t="shared" si="2"/>
        <v>719.06493710515383</v>
      </c>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row>
    <row r="166" spans="1:47" ht="20" customHeight="1">
      <c r="A166" s="48" t="s">
        <v>333</v>
      </c>
      <c r="B166" s="49">
        <v>178903</v>
      </c>
      <c r="C166" s="50" t="s">
        <v>97</v>
      </c>
      <c r="D166" s="50" t="s">
        <v>79</v>
      </c>
      <c r="E166" s="50" t="s">
        <v>74</v>
      </c>
      <c r="F166" s="62">
        <f>IF(OR('Source Data'!F166=0,'Source Data'!G166=0),"N/A",'Source Data'!AN166/'Source Data'!G166-'Source Data'!J166/'Source Data'!F166)</f>
        <v>76.637309730006734</v>
      </c>
      <c r="G166" s="62">
        <f>IF(OR('Source Data'!F166=0,'Source Data'!G166=0),"N/A",'Source Data'!AO166/'Source Data'!G166-'Source Data'!K166/'Source Data'!F166)</f>
        <v>133.50763822015335</v>
      </c>
      <c r="H166" s="62">
        <f>IF(OR('Source Data'!F166=0,'Source Data'!G166=0),"N/A",'Source Data'!AP166/'Source Data'!G166-'Source Data'!L166/'Source Data'!F166)</f>
        <v>153.27499681727224</v>
      </c>
      <c r="I166" s="62">
        <f>IF(OR('Source Data'!F166=0,'Source Data'!G166=0),"N/A",'Source Data'!AQ166/'Source Data'!G166-'Source Data'!M166/'Source Data'!F166)</f>
        <v>96.748898776200349</v>
      </c>
      <c r="J166" s="62">
        <f>IF(OR('Source Data'!F166=0,'Source Data'!G166=0),"N/A",'Source Data'!AR166/'Source Data'!G166-'Source Data'!N166/'Source Data'!F166)</f>
        <v>219.87657708240161</v>
      </c>
      <c r="K166" s="67">
        <f t="shared" si="2"/>
        <v>680.04542062603423</v>
      </c>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row>
    <row r="167" spans="1:47" ht="20" customHeight="1">
      <c r="A167" s="48" t="s">
        <v>334</v>
      </c>
      <c r="B167" s="49">
        <v>26901</v>
      </c>
      <c r="C167" s="50" t="s">
        <v>335</v>
      </c>
      <c r="D167" s="50" t="s">
        <v>79</v>
      </c>
      <c r="E167" s="50" t="s">
        <v>74</v>
      </c>
      <c r="F167" s="62">
        <f>IF(OR('Source Data'!F167=0,'Source Data'!G167=0),"N/A",'Source Data'!AN167/'Source Data'!G167-'Source Data'!J167/'Source Data'!F167)</f>
        <v>64.202995672772886</v>
      </c>
      <c r="G167" s="62">
        <f>IF(OR('Source Data'!F167=0,'Source Data'!G167=0),"N/A",'Source Data'!AO167/'Source Data'!G167-'Source Data'!K167/'Source Data'!F167)</f>
        <v>44.739307572883376</v>
      </c>
      <c r="H167" s="62">
        <f>IF(OR('Source Data'!F167=0,'Source Data'!G167=0),"N/A",'Source Data'!AP167/'Source Data'!G167-'Source Data'!L167/'Source Data'!F167)</f>
        <v>118.4501811465972</v>
      </c>
      <c r="I167" s="62">
        <f>IF(OR('Source Data'!F167=0,'Source Data'!G167=0),"N/A",'Source Data'!AQ167/'Source Data'!G167-'Source Data'!M167/'Source Data'!F167)</f>
        <v>32.561547962852842</v>
      </c>
      <c r="J167" s="62">
        <f>IF(OR('Source Data'!F167=0,'Source Data'!G167=0),"N/A",'Source Data'!AR167/'Source Data'!G167-'Source Data'!N167/'Source Data'!F167)</f>
        <v>197.40243359334448</v>
      </c>
      <c r="K167" s="67">
        <f t="shared" si="2"/>
        <v>457.35646594845076</v>
      </c>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row>
    <row r="168" spans="1:47" ht="20" customHeight="1">
      <c r="A168" s="48" t="s">
        <v>336</v>
      </c>
      <c r="B168" s="49">
        <v>29901</v>
      </c>
      <c r="C168" s="50" t="s">
        <v>337</v>
      </c>
      <c r="D168" s="50" t="s">
        <v>79</v>
      </c>
      <c r="E168" s="50" t="s">
        <v>74</v>
      </c>
      <c r="F168" s="62">
        <f>IF(OR('Source Data'!F168=0,'Source Data'!G168=0),"N/A",'Source Data'!AN168/'Source Data'!G168-'Source Data'!J168/'Source Data'!F168)</f>
        <v>203.3515779145323</v>
      </c>
      <c r="G168" s="62">
        <f>IF(OR('Source Data'!F168=0,'Source Data'!G168=0),"N/A",'Source Data'!AO168/'Source Data'!G168-'Source Data'!K168/'Source Data'!F168)</f>
        <v>60.210383762568767</v>
      </c>
      <c r="H168" s="62">
        <f>IF(OR('Source Data'!F168=0,'Source Data'!G168=0),"N/A",'Source Data'!AP168/'Source Data'!G168-'Source Data'!L168/'Source Data'!F168)</f>
        <v>154.15349050227664</v>
      </c>
      <c r="I168" s="62">
        <f>IF(OR('Source Data'!F168=0,'Source Data'!G168=0),"N/A",'Source Data'!AQ168/'Source Data'!G168-'Source Data'!M168/'Source Data'!F168)</f>
        <v>43.312639768307747</v>
      </c>
      <c r="J168" s="62">
        <f>IF(OR('Source Data'!F168=0,'Source Data'!G168=0),"N/A",'Source Data'!AR168/'Source Data'!G168-'Source Data'!N168/'Source Data'!F168)</f>
        <v>234.13568819958266</v>
      </c>
      <c r="K168" s="67">
        <f t="shared" si="2"/>
        <v>695.1637801472682</v>
      </c>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row>
    <row r="169" spans="1:47" ht="20" customHeight="1">
      <c r="A169" s="48" t="s">
        <v>338</v>
      </c>
      <c r="B169" s="49">
        <v>49905</v>
      </c>
      <c r="C169" s="50" t="s">
        <v>339</v>
      </c>
      <c r="D169" s="50" t="s">
        <v>79</v>
      </c>
      <c r="E169" s="50" t="s">
        <v>74</v>
      </c>
      <c r="F169" s="62">
        <f>IF(OR('Source Data'!F169=0,'Source Data'!G169=0),"N/A",'Source Data'!AN169/'Source Data'!G169-'Source Data'!J169/'Source Data'!F169)</f>
        <v>89.627474194550359</v>
      </c>
      <c r="G169" s="62">
        <f>IF(OR('Source Data'!F169=0,'Source Data'!G169=0),"N/A",'Source Data'!AO169/'Source Data'!G169-'Source Data'!K169/'Source Data'!F169)</f>
        <v>149.25095096401867</v>
      </c>
      <c r="H169" s="62">
        <f>IF(OR('Source Data'!F169=0,'Source Data'!G169=0),"N/A",'Source Data'!AP169/'Source Data'!G169-'Source Data'!L169/'Source Data'!F169)</f>
        <v>182.88736759654816</v>
      </c>
      <c r="I169" s="62">
        <f>IF(OR('Source Data'!F169=0,'Source Data'!G169=0),"N/A",'Source Data'!AQ169/'Source Data'!G169-'Source Data'!M169/'Source Data'!F169)</f>
        <v>125.09042748739927</v>
      </c>
      <c r="J169" s="62">
        <f>IF(OR('Source Data'!F169=0,'Source Data'!G169=0),"N/A",'Source Data'!AR169/'Source Data'!G169-'Source Data'!N169/'Source Data'!F169)</f>
        <v>89.326865277471398</v>
      </c>
      <c r="K169" s="67">
        <f t="shared" si="2"/>
        <v>636.1830855199878</v>
      </c>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row>
    <row r="170" spans="1:47" ht="20" customHeight="1">
      <c r="A170" s="48" t="s">
        <v>340</v>
      </c>
      <c r="B170" s="49">
        <v>198902</v>
      </c>
      <c r="C170" s="50" t="s">
        <v>282</v>
      </c>
      <c r="D170" s="50" t="s">
        <v>79</v>
      </c>
      <c r="E170" s="50" t="s">
        <v>74</v>
      </c>
      <c r="F170" s="62">
        <f>IF(OR('Source Data'!F170=0,'Source Data'!G170=0),"N/A",'Source Data'!AN170/'Source Data'!G170-'Source Data'!J170/'Source Data'!F170)</f>
        <v>157.66464303059735</v>
      </c>
      <c r="G170" s="62">
        <f>IF(OR('Source Data'!F170=0,'Source Data'!G170=0),"N/A",'Source Data'!AO170/'Source Data'!G170-'Source Data'!K170/'Source Data'!F170)</f>
        <v>272.72428363283143</v>
      </c>
      <c r="H170" s="62">
        <f>IF(OR('Source Data'!F170=0,'Source Data'!G170=0),"N/A",'Source Data'!AP170/'Source Data'!G170-'Source Data'!L170/'Source Data'!F170)</f>
        <v>168.68217581350177</v>
      </c>
      <c r="I170" s="62">
        <f>IF(OR('Source Data'!F170=0,'Source Data'!G170=0),"N/A",'Source Data'!AQ170/'Source Data'!G170-'Source Data'!M170/'Source Data'!F170)</f>
        <v>339.60665371539585</v>
      </c>
      <c r="J170" s="62">
        <f>IF(OR('Source Data'!F170=0,'Source Data'!G170=0),"N/A",'Source Data'!AR170/'Source Data'!G170-'Source Data'!N170/'Source Data'!F170)</f>
        <v>-181.98591549295776</v>
      </c>
      <c r="K170" s="67">
        <f t="shared" si="2"/>
        <v>756.69184069936864</v>
      </c>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row>
    <row r="171" spans="1:47" ht="20" customHeight="1">
      <c r="A171" s="48" t="s">
        <v>341</v>
      </c>
      <c r="B171" s="49">
        <v>101837</v>
      </c>
      <c r="C171" s="50" t="s">
        <v>76</v>
      </c>
      <c r="D171" s="50" t="s">
        <v>71</v>
      </c>
      <c r="E171" s="50" t="s">
        <v>74</v>
      </c>
      <c r="F171" s="62">
        <f>IF(OR('Source Data'!F171=0,'Source Data'!G171=0),"N/A",'Source Data'!AN171/'Source Data'!G171-'Source Data'!J171/'Source Data'!F171)</f>
        <v>304.50553378767341</v>
      </c>
      <c r="G171" s="62">
        <f>IF(OR('Source Data'!F171=0,'Source Data'!G171=0),"N/A",'Source Data'!AO171/'Source Data'!G171-'Source Data'!K171/'Source Data'!F171)</f>
        <v>72.269205771480529</v>
      </c>
      <c r="H171" s="62">
        <f>IF(OR('Source Data'!F171=0,'Source Data'!G171=0),"N/A",'Source Data'!AP171/'Source Data'!G171-'Source Data'!L171/'Source Data'!F171)</f>
        <v>56.579237154370389</v>
      </c>
      <c r="I171" s="62">
        <f>IF(OR('Source Data'!F171=0,'Source Data'!G171=0),"N/A",'Source Data'!AQ171/'Source Data'!G171-'Source Data'!M171/'Source Data'!F171)</f>
        <v>-12.32783978013407</v>
      </c>
      <c r="J171" s="62">
        <f>IF(OR('Source Data'!F171=0,'Source Data'!G171=0),"N/A",'Source Data'!AR171/'Source Data'!G171-'Source Data'!N171/'Source Data'!F171)</f>
        <v>87.154407531893568</v>
      </c>
      <c r="K171" s="67">
        <f t="shared" si="2"/>
        <v>508.18054446528384</v>
      </c>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row>
    <row r="172" spans="1:47" ht="20" customHeight="1">
      <c r="A172" s="48" t="s">
        <v>342</v>
      </c>
      <c r="B172" s="49">
        <v>166901</v>
      </c>
      <c r="C172" s="50" t="s">
        <v>314</v>
      </c>
      <c r="D172" s="50" t="s">
        <v>79</v>
      </c>
      <c r="E172" s="50" t="s">
        <v>74</v>
      </c>
      <c r="F172" s="62">
        <f>IF(OR('Source Data'!F172=0,'Source Data'!G172=0),"N/A",'Source Data'!AN172/'Source Data'!G172-'Source Data'!J172/'Source Data'!F172)</f>
        <v>109.85353669939224</v>
      </c>
      <c r="G172" s="62">
        <f>IF(OR('Source Data'!F172=0,'Source Data'!G172=0),"N/A",'Source Data'!AO172/'Source Data'!G172-'Source Data'!K172/'Source Data'!F172)</f>
        <v>373.47395979429643</v>
      </c>
      <c r="H172" s="62">
        <f>IF(OR('Source Data'!F172=0,'Source Data'!G172=0),"N/A",'Source Data'!AP172/'Source Data'!G172-'Source Data'!L172/'Source Data'!F172)</f>
        <v>211.75718209443662</v>
      </c>
      <c r="I172" s="62">
        <f>IF(OR('Source Data'!F172=0,'Source Data'!G172=0),"N/A",'Source Data'!AQ172/'Source Data'!G172-'Source Data'!M172/'Source Data'!F172)</f>
        <v>71.255736325385698</v>
      </c>
      <c r="J172" s="62">
        <f>IF(OR('Source Data'!F172=0,'Source Data'!G172=0),"N/A",'Source Data'!AR172/'Source Data'!G172-'Source Data'!N172/'Source Data'!F172)</f>
        <v>-71.4063768115942</v>
      </c>
      <c r="K172" s="67">
        <f t="shared" si="2"/>
        <v>694.93403810191671</v>
      </c>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row>
    <row r="173" spans="1:47" ht="20" customHeight="1">
      <c r="A173" s="48" t="s">
        <v>343</v>
      </c>
      <c r="B173" s="49">
        <v>116910</v>
      </c>
      <c r="C173" s="50" t="s">
        <v>237</v>
      </c>
      <c r="D173" s="50" t="s">
        <v>79</v>
      </c>
      <c r="E173" s="50" t="s">
        <v>74</v>
      </c>
      <c r="F173" s="62">
        <f>IF(OR('Source Data'!F173=0,'Source Data'!G173=0),"N/A",'Source Data'!AN173/'Source Data'!G173-'Source Data'!J173/'Source Data'!F173)</f>
        <v>-109.09873458233832</v>
      </c>
      <c r="G173" s="62">
        <f>IF(OR('Source Data'!F173=0,'Source Data'!G173=0),"N/A",'Source Data'!AO173/'Source Data'!G173-'Source Data'!K173/'Source Data'!F173)</f>
        <v>648.34382924247279</v>
      </c>
      <c r="H173" s="62">
        <f>IF(OR('Source Data'!F173=0,'Source Data'!G173=0),"N/A",'Source Data'!AP173/'Source Data'!G173-'Source Data'!L173/'Source Data'!F173)</f>
        <v>291.6606268002659</v>
      </c>
      <c r="I173" s="62">
        <f>IF(OR('Source Data'!F173=0,'Source Data'!G173=0),"N/A",'Source Data'!AQ173/'Source Data'!G173-'Source Data'!M173/'Source Data'!F173)</f>
        <v>185.85485856372634</v>
      </c>
      <c r="J173" s="62">
        <f>IF(OR('Source Data'!F173=0,'Source Data'!G173=0),"N/A",'Source Data'!AR173/'Source Data'!G173-'Source Data'!N173/'Source Data'!F173)</f>
        <v>162.95376547920921</v>
      </c>
      <c r="K173" s="67">
        <f t="shared" si="2"/>
        <v>1179.7143455033361</v>
      </c>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row>
    <row r="174" spans="1:47" ht="20" customHeight="1">
      <c r="A174" s="48" t="s">
        <v>344</v>
      </c>
      <c r="B174" s="49">
        <v>106901</v>
      </c>
      <c r="C174" s="50" t="s">
        <v>345</v>
      </c>
      <c r="D174" s="50" t="s">
        <v>79</v>
      </c>
      <c r="E174" s="50" t="s">
        <v>74</v>
      </c>
      <c r="F174" s="62">
        <f>IF(OR('Source Data'!F174=0,'Source Data'!G174=0),"N/A",'Source Data'!AN174/'Source Data'!G174-'Source Data'!J174/'Source Data'!F174)</f>
        <v>14.390650895362569</v>
      </c>
      <c r="G174" s="62">
        <f>IF(OR('Source Data'!F174=0,'Source Data'!G174=0),"N/A",'Source Data'!AO174/'Source Data'!G174-'Source Data'!K174/'Source Data'!F174)</f>
        <v>252.47421906317493</v>
      </c>
      <c r="H174" s="62">
        <f>IF(OR('Source Data'!F174=0,'Source Data'!G174=0),"N/A",'Source Data'!AP174/'Source Data'!G174-'Source Data'!L174/'Source Data'!F174)</f>
        <v>134.44785777107677</v>
      </c>
      <c r="I174" s="62">
        <f>IF(OR('Source Data'!F174=0,'Source Data'!G174=0),"N/A",'Source Data'!AQ174/'Source Data'!G174-'Source Data'!M174/'Source Data'!F174)</f>
        <v>190.55227086437043</v>
      </c>
      <c r="J174" s="62">
        <f>IF(OR('Source Data'!F174=0,'Source Data'!G174=0),"N/A",'Source Data'!AR174/'Source Data'!G174-'Source Data'!N174/'Source Data'!F174)</f>
        <v>566.0128067057957</v>
      </c>
      <c r="K174" s="67">
        <f t="shared" si="2"/>
        <v>1157.8778052997804</v>
      </c>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row>
    <row r="175" spans="1:47" ht="20" customHeight="1">
      <c r="A175" s="48" t="s">
        <v>346</v>
      </c>
      <c r="B175" s="49">
        <v>234902</v>
      </c>
      <c r="C175" s="50" t="s">
        <v>347</v>
      </c>
      <c r="D175" s="50" t="s">
        <v>79</v>
      </c>
      <c r="E175" s="50" t="s">
        <v>74</v>
      </c>
      <c r="F175" s="62">
        <f>IF(OR('Source Data'!F175=0,'Source Data'!G175=0),"N/A",'Source Data'!AN175/'Source Data'!G175-'Source Data'!J175/'Source Data'!F175)</f>
        <v>75.282426891549392</v>
      </c>
      <c r="G175" s="62">
        <f>IF(OR('Source Data'!F175=0,'Source Data'!G175=0),"N/A",'Source Data'!AO175/'Source Data'!G175-'Source Data'!K175/'Source Data'!F175)</f>
        <v>53.627647985983629</v>
      </c>
      <c r="H175" s="62">
        <f>IF(OR('Source Data'!F175=0,'Source Data'!G175=0),"N/A",'Source Data'!AP175/'Source Data'!G175-'Source Data'!L175/'Source Data'!F175)</f>
        <v>100.6397866584106</v>
      </c>
      <c r="I175" s="62">
        <f>IF(OR('Source Data'!F175=0,'Source Data'!G175=0),"N/A",'Source Data'!AQ175/'Source Data'!G175-'Source Data'!M175/'Source Data'!F175)</f>
        <v>39.609562872686524</v>
      </c>
      <c r="J175" s="62">
        <f>IF(OR('Source Data'!F175=0,'Source Data'!G175=0),"N/A",'Source Data'!AR175/'Source Data'!G175-'Source Data'!N175/'Source Data'!F175)</f>
        <v>35.851698210789543</v>
      </c>
      <c r="K175" s="67">
        <f t="shared" si="2"/>
        <v>305.01112261941967</v>
      </c>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row>
    <row r="176" spans="1:47" ht="20" customHeight="1">
      <c r="A176" s="48" t="s">
        <v>348</v>
      </c>
      <c r="B176" s="49">
        <v>71907</v>
      </c>
      <c r="C176" s="50" t="s">
        <v>141</v>
      </c>
      <c r="D176" s="50" t="s">
        <v>79</v>
      </c>
      <c r="E176" s="50" t="s">
        <v>74</v>
      </c>
      <c r="F176" s="62">
        <f>IF(OR('Source Data'!F176=0,'Source Data'!G176=0),"N/A",'Source Data'!AN176/'Source Data'!G176-'Source Data'!J176/'Source Data'!F176)</f>
        <v>102.59339154822018</v>
      </c>
      <c r="G176" s="62">
        <f>IF(OR('Source Data'!F176=0,'Source Data'!G176=0),"N/A",'Source Data'!AO176/'Source Data'!G176-'Source Data'!K176/'Source Data'!F176)</f>
        <v>-112.08455698781131</v>
      </c>
      <c r="H176" s="62">
        <f>IF(OR('Source Data'!F176=0,'Source Data'!G176=0),"N/A",'Source Data'!AP176/'Source Data'!G176-'Source Data'!L176/'Source Data'!F176)</f>
        <v>106.569822095549</v>
      </c>
      <c r="I176" s="62">
        <f>IF(OR('Source Data'!F176=0,'Source Data'!G176=0),"N/A",'Source Data'!AQ176/'Source Data'!G176-'Source Data'!M176/'Source Data'!F176)</f>
        <v>90.987569518089515</v>
      </c>
      <c r="J176" s="62">
        <f>IF(OR('Source Data'!F176=0,'Source Data'!G176=0),"N/A",'Source Data'!AR176/'Source Data'!G176-'Source Data'!N176/'Source Data'!F176)</f>
        <v>50.513098182661302</v>
      </c>
      <c r="K176" s="67">
        <f t="shared" si="2"/>
        <v>238.5793243567087</v>
      </c>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row>
    <row r="177" spans="1:47" ht="20" customHeight="1">
      <c r="A177" s="48" t="s">
        <v>349</v>
      </c>
      <c r="B177" s="49">
        <v>191901</v>
      </c>
      <c r="C177" s="50" t="s">
        <v>350</v>
      </c>
      <c r="D177" s="50" t="s">
        <v>79</v>
      </c>
      <c r="E177" s="50" t="s">
        <v>74</v>
      </c>
      <c r="F177" s="62">
        <f>IF(OR('Source Data'!F177=0,'Source Data'!G177=0),"N/A",'Source Data'!AN177/'Source Data'!G177-'Source Data'!J177/'Source Data'!F177)</f>
        <v>271.19163085741502</v>
      </c>
      <c r="G177" s="62">
        <f>IF(OR('Source Data'!F177=0,'Source Data'!G177=0),"N/A",'Source Data'!AO177/'Source Data'!G177-'Source Data'!K177/'Source Data'!F177)</f>
        <v>76.475584818501545</v>
      </c>
      <c r="H177" s="62">
        <f>IF(OR('Source Data'!F177=0,'Source Data'!G177=0),"N/A",'Source Data'!AP177/'Source Data'!G177-'Source Data'!L177/'Source Data'!F177)</f>
        <v>114.95466882132305</v>
      </c>
      <c r="I177" s="62">
        <f>IF(OR('Source Data'!F177=0,'Source Data'!G177=0),"N/A",'Source Data'!AQ177/'Source Data'!G177-'Source Data'!M177/'Source Data'!F177)</f>
        <v>70.19382021421373</v>
      </c>
      <c r="J177" s="62">
        <f>IF(OR('Source Data'!F177=0,'Source Data'!G177=0),"N/A",'Source Data'!AR177/'Source Data'!G177-'Source Data'!N177/'Source Data'!F177)</f>
        <v>171.65077917424802</v>
      </c>
      <c r="K177" s="67">
        <f t="shared" si="2"/>
        <v>704.46648388570134</v>
      </c>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row>
    <row r="178" spans="1:47" ht="20" customHeight="1">
      <c r="A178" s="48" t="s">
        <v>351</v>
      </c>
      <c r="B178" s="49">
        <v>201913</v>
      </c>
      <c r="C178" s="50" t="s">
        <v>352</v>
      </c>
      <c r="D178" s="50" t="s">
        <v>79</v>
      </c>
      <c r="E178" s="50" t="s">
        <v>74</v>
      </c>
      <c r="F178" s="62">
        <f>IF(OR('Source Data'!F178=0,'Source Data'!G178=0),"N/A",'Source Data'!AN178/'Source Data'!G178-'Source Data'!J178/'Source Data'!F178)</f>
        <v>140.17579086290385</v>
      </c>
      <c r="G178" s="62">
        <f>IF(OR('Source Data'!F178=0,'Source Data'!G178=0),"N/A",'Source Data'!AO178/'Source Data'!G178-'Source Data'!K178/'Source Data'!F178)</f>
        <v>90.248640549337154</v>
      </c>
      <c r="H178" s="62">
        <f>IF(OR('Source Data'!F178=0,'Source Data'!G178=0),"N/A",'Source Data'!AP178/'Source Data'!G178-'Source Data'!L178/'Source Data'!F178)</f>
        <v>143.00199948400416</v>
      </c>
      <c r="I178" s="62">
        <f>IF(OR('Source Data'!F178=0,'Source Data'!G178=0),"N/A",'Source Data'!AQ178/'Source Data'!G178-'Source Data'!M178/'Source Data'!F178)</f>
        <v>58.433352187028675</v>
      </c>
      <c r="J178" s="62">
        <f>IF(OR('Source Data'!F178=0,'Source Data'!G178=0),"N/A",'Source Data'!AR178/'Source Data'!G178-'Source Data'!N178/'Source Data'!F178)</f>
        <v>177.1915585059935</v>
      </c>
      <c r="K178" s="67">
        <f t="shared" si="2"/>
        <v>609.05134158926739</v>
      </c>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row>
    <row r="179" spans="1:47" ht="20" customHeight="1">
      <c r="A179" s="48" t="s">
        <v>353</v>
      </c>
      <c r="B179" s="49">
        <v>64903</v>
      </c>
      <c r="C179" s="50" t="s">
        <v>354</v>
      </c>
      <c r="D179" s="50" t="s">
        <v>79</v>
      </c>
      <c r="E179" s="50" t="s">
        <v>74</v>
      </c>
      <c r="F179" s="62">
        <f>IF(OR('Source Data'!F179=0,'Source Data'!G179=0),"N/A",'Source Data'!AN179/'Source Data'!G179-'Source Data'!J179/'Source Data'!F179)</f>
        <v>172.28819390651284</v>
      </c>
      <c r="G179" s="62">
        <f>IF(OR('Source Data'!F179=0,'Source Data'!G179=0),"N/A",'Source Data'!AO179/'Source Data'!G179-'Source Data'!K179/'Source Data'!F179)</f>
        <v>528.79304870800217</v>
      </c>
      <c r="H179" s="62">
        <f>IF(OR('Source Data'!F179=0,'Source Data'!G179=0),"N/A",'Source Data'!AP179/'Source Data'!G179-'Source Data'!L179/'Source Data'!F179)</f>
        <v>235.20667207382905</v>
      </c>
      <c r="I179" s="62">
        <f>IF(OR('Source Data'!F179=0,'Source Data'!G179=0),"N/A",'Source Data'!AQ179/'Source Data'!G179-'Source Data'!M179/'Source Data'!F179)</f>
        <v>146.78911408606297</v>
      </c>
      <c r="J179" s="62">
        <f>IF(OR('Source Data'!F179=0,'Source Data'!G179=0),"N/A",'Source Data'!AR179/'Source Data'!G179-'Source Data'!N179/'Source Data'!F179)</f>
        <v>83.164811625196563</v>
      </c>
      <c r="K179" s="67">
        <f t="shared" si="2"/>
        <v>1166.2418403996037</v>
      </c>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row>
    <row r="180" spans="1:47" ht="20" customHeight="1">
      <c r="A180" s="48" t="s">
        <v>355</v>
      </c>
      <c r="B180" s="49">
        <v>220919</v>
      </c>
      <c r="C180" s="50" t="s">
        <v>91</v>
      </c>
      <c r="D180" s="50" t="s">
        <v>79</v>
      </c>
      <c r="E180" s="50" t="s">
        <v>74</v>
      </c>
      <c r="F180" s="62">
        <f>IF(OR('Source Data'!F180=0,'Source Data'!G180=0),"N/A",'Source Data'!AN180/'Source Data'!G180-'Source Data'!J180/'Source Data'!F180)</f>
        <v>45.986550208860592</v>
      </c>
      <c r="G180" s="62">
        <f>IF(OR('Source Data'!F180=0,'Source Data'!G180=0),"N/A",'Source Data'!AO180/'Source Data'!G180-'Source Data'!K180/'Source Data'!F180)</f>
        <v>-44.533456810447944</v>
      </c>
      <c r="H180" s="62">
        <f>IF(OR('Source Data'!F180=0,'Source Data'!G180=0),"N/A",'Source Data'!AP180/'Source Data'!G180-'Source Data'!L180/'Source Data'!F180)</f>
        <v>58.02778785044535</v>
      </c>
      <c r="I180" s="62">
        <f>IF(OR('Source Data'!F180=0,'Source Data'!G180=0),"N/A",'Source Data'!AQ180/'Source Data'!G180-'Source Data'!M180/'Source Data'!F180)</f>
        <v>116.54611754447222</v>
      </c>
      <c r="J180" s="62">
        <f>IF(OR('Source Data'!F180=0,'Source Data'!G180=0),"N/A",'Source Data'!AR180/'Source Data'!G180-'Source Data'!N180/'Source Data'!F180)</f>
        <v>172.16835876626607</v>
      </c>
      <c r="K180" s="67">
        <f t="shared" si="2"/>
        <v>348.19535755959629</v>
      </c>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row>
    <row r="181" spans="1:47" ht="20" customHeight="1">
      <c r="A181" s="48" t="s">
        <v>356</v>
      </c>
      <c r="B181" s="49">
        <v>57903</v>
      </c>
      <c r="C181" s="50" t="s">
        <v>70</v>
      </c>
      <c r="D181" s="50" t="s">
        <v>79</v>
      </c>
      <c r="E181" s="50" t="s">
        <v>74</v>
      </c>
      <c r="F181" s="62">
        <f>IF(OR('Source Data'!F181=0,'Source Data'!G181=0),"N/A",'Source Data'!AN181/'Source Data'!G181-'Source Data'!J181/'Source Data'!F181)</f>
        <v>80.594334923737591</v>
      </c>
      <c r="G181" s="62">
        <f>IF(OR('Source Data'!F181=0,'Source Data'!G181=0),"N/A",'Source Data'!AO181/'Source Data'!G181-'Source Data'!K181/'Source Data'!F181)</f>
        <v>216.19619498343172</v>
      </c>
      <c r="H181" s="62">
        <f>IF(OR('Source Data'!F181=0,'Source Data'!G181=0),"N/A",'Source Data'!AP181/'Source Data'!G181-'Source Data'!L181/'Source Data'!F181)</f>
        <v>115.50712853951231</v>
      </c>
      <c r="I181" s="62">
        <f>IF(OR('Source Data'!F181=0,'Source Data'!G181=0),"N/A",'Source Data'!AQ181/'Source Data'!G181-'Source Data'!M181/'Source Data'!F181)</f>
        <v>56.586582978425611</v>
      </c>
      <c r="J181" s="62">
        <f>IF(OR('Source Data'!F181=0,'Source Data'!G181=0),"N/A",'Source Data'!AR181/'Source Data'!G181-'Source Data'!N181/'Source Data'!F181)</f>
        <v>118.34548330545721</v>
      </c>
      <c r="K181" s="67">
        <f t="shared" si="2"/>
        <v>587.2297247305645</v>
      </c>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row>
    <row r="182" spans="1:47" ht="20" customHeight="1">
      <c r="A182" s="48" t="s">
        <v>357</v>
      </c>
      <c r="B182" s="49">
        <v>183902</v>
      </c>
      <c r="C182" s="50" t="s">
        <v>204</v>
      </c>
      <c r="D182" s="50" t="s">
        <v>79</v>
      </c>
      <c r="E182" s="50" t="s">
        <v>74</v>
      </c>
      <c r="F182" s="62">
        <f>IF(OR('Source Data'!F182=0,'Source Data'!G182=0),"N/A",'Source Data'!AN182/'Source Data'!G182-'Source Data'!J182/'Source Data'!F182)</f>
        <v>122.79682096184604</v>
      </c>
      <c r="G182" s="62">
        <f>IF(OR('Source Data'!F182=0,'Source Data'!G182=0),"N/A",'Source Data'!AO182/'Source Data'!G182-'Source Data'!K182/'Source Data'!F182)</f>
        <v>417.49774349370267</v>
      </c>
      <c r="H182" s="62">
        <f>IF(OR('Source Data'!F182=0,'Source Data'!G182=0),"N/A",'Source Data'!AP182/'Source Data'!G182-'Source Data'!L182/'Source Data'!F182)</f>
        <v>182.37956939718242</v>
      </c>
      <c r="I182" s="62">
        <f>IF(OR('Source Data'!F182=0,'Source Data'!G182=0),"N/A",'Source Data'!AQ182/'Source Data'!G182-'Source Data'!M182/'Source Data'!F182)</f>
        <v>47.757499816846575</v>
      </c>
      <c r="J182" s="62">
        <f>IF(OR('Source Data'!F182=0,'Source Data'!G182=0),"N/A",'Source Data'!AR182/'Source Data'!G182-'Source Data'!N182/'Source Data'!F182)</f>
        <v>166.70374281385972</v>
      </c>
      <c r="K182" s="67">
        <f t="shared" si="2"/>
        <v>937.13537648343731</v>
      </c>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row>
    <row r="183" spans="1:47" ht="20" customHeight="1">
      <c r="A183" s="48" t="s">
        <v>358</v>
      </c>
      <c r="B183" s="49">
        <v>220917</v>
      </c>
      <c r="C183" s="50" t="s">
        <v>91</v>
      </c>
      <c r="D183" s="50" t="s">
        <v>79</v>
      </c>
      <c r="E183" s="50" t="s">
        <v>74</v>
      </c>
      <c r="F183" s="62">
        <f>IF(OR('Source Data'!F183=0,'Source Data'!G183=0),"N/A",'Source Data'!AN183/'Source Data'!G183-'Source Data'!J183/'Source Data'!F183)</f>
        <v>164.49457152882957</v>
      </c>
      <c r="G183" s="62">
        <f>IF(OR('Source Data'!F183=0,'Source Data'!G183=0),"N/A",'Source Data'!AO183/'Source Data'!G183-'Source Data'!K183/'Source Data'!F183)</f>
        <v>52.251035933693174</v>
      </c>
      <c r="H183" s="62">
        <f>IF(OR('Source Data'!F183=0,'Source Data'!G183=0),"N/A",'Source Data'!AP183/'Source Data'!G183-'Source Data'!L183/'Source Data'!F183)</f>
        <v>138.37448534222051</v>
      </c>
      <c r="I183" s="62">
        <f>IF(OR('Source Data'!F183=0,'Source Data'!G183=0),"N/A",'Source Data'!AQ183/'Source Data'!G183-'Source Data'!M183/'Source Data'!F183)</f>
        <v>80.297076229305986</v>
      </c>
      <c r="J183" s="62">
        <f>IF(OR('Source Data'!F183=0,'Source Data'!G183=0),"N/A",'Source Data'!AR183/'Source Data'!G183-'Source Data'!N183/'Source Data'!F183)</f>
        <v>50.367964274030889</v>
      </c>
      <c r="K183" s="67">
        <f t="shared" si="2"/>
        <v>485.78513330808016</v>
      </c>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row>
    <row r="184" spans="1:47" ht="20" customHeight="1">
      <c r="A184" s="48" t="s">
        <v>359</v>
      </c>
      <c r="B184" s="49">
        <v>1902</v>
      </c>
      <c r="C184" s="50" t="s">
        <v>360</v>
      </c>
      <c r="D184" s="50" t="s">
        <v>79</v>
      </c>
      <c r="E184" s="50" t="s">
        <v>74</v>
      </c>
      <c r="F184" s="62">
        <f>IF(OR('Source Data'!F184=0,'Source Data'!G184=0),"N/A",'Source Data'!AN184/'Source Data'!G184-'Source Data'!J184/'Source Data'!F184)</f>
        <v>192.06545961436143</v>
      </c>
      <c r="G184" s="62">
        <f>IF(OR('Source Data'!F184=0,'Source Data'!G184=0),"N/A",'Source Data'!AO184/'Source Data'!G184-'Source Data'!K184/'Source Data'!F184)</f>
        <v>88.77539990478823</v>
      </c>
      <c r="H184" s="62">
        <f>IF(OR('Source Data'!F184=0,'Source Data'!G184=0),"N/A",'Source Data'!AP184/'Source Data'!G184-'Source Data'!L184/'Source Data'!F184)</f>
        <v>173.25684450930186</v>
      </c>
      <c r="I184" s="62">
        <f>IF(OR('Source Data'!F184=0,'Source Data'!G184=0),"N/A",'Source Data'!AQ184/'Source Data'!G184-'Source Data'!M184/'Source Data'!F184)</f>
        <v>56.65149087243185</v>
      </c>
      <c r="J184" s="62">
        <f>IF(OR('Source Data'!F184=0,'Source Data'!G184=0),"N/A",'Source Data'!AR184/'Source Data'!G184-'Source Data'!N184/'Source Data'!F184)</f>
        <v>99.917557850455367</v>
      </c>
      <c r="K184" s="67">
        <f t="shared" si="2"/>
        <v>610.66675275133878</v>
      </c>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row>
    <row r="185" spans="1:47" ht="20" customHeight="1">
      <c r="A185" s="48" t="s">
        <v>361</v>
      </c>
      <c r="B185" s="49">
        <v>57904</v>
      </c>
      <c r="C185" s="50" t="s">
        <v>70</v>
      </c>
      <c r="D185" s="50" t="s">
        <v>79</v>
      </c>
      <c r="E185" s="50" t="s">
        <v>74</v>
      </c>
      <c r="F185" s="62">
        <f>IF(OR('Source Data'!F185=0,'Source Data'!G185=0),"N/A",'Source Data'!AN185/'Source Data'!G185-'Source Data'!J185/'Source Data'!F185)</f>
        <v>300.07365642721004</v>
      </c>
      <c r="G185" s="62">
        <f>IF(OR('Source Data'!F185=0,'Source Data'!G185=0),"N/A",'Source Data'!AO185/'Source Data'!G185-'Source Data'!K185/'Source Data'!F185)</f>
        <v>171.29394868299283</v>
      </c>
      <c r="H185" s="62">
        <f>IF(OR('Source Data'!F185=0,'Source Data'!G185=0),"N/A",'Source Data'!AP185/'Source Data'!G185-'Source Data'!L185/'Source Data'!F185)</f>
        <v>87.949634499374724</v>
      </c>
      <c r="I185" s="62">
        <f>IF(OR('Source Data'!F185=0,'Source Data'!G185=0),"N/A",'Source Data'!AQ185/'Source Data'!G185-'Source Data'!M185/'Source Data'!F185)</f>
        <v>81.031277398651923</v>
      </c>
      <c r="J185" s="62">
        <f>IF(OR('Source Data'!F185=0,'Source Data'!G185=0),"N/A",'Source Data'!AR185/'Source Data'!G185-'Source Data'!N185/'Source Data'!F185)</f>
        <v>143.4917790752242</v>
      </c>
      <c r="K185" s="67">
        <f t="shared" si="2"/>
        <v>783.84029608345372</v>
      </c>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row>
    <row r="186" spans="1:47" ht="20" customHeight="1">
      <c r="A186" s="48" t="s">
        <v>362</v>
      </c>
      <c r="B186" s="49">
        <v>227817</v>
      </c>
      <c r="C186" s="50" t="s">
        <v>168</v>
      </c>
      <c r="D186" s="50" t="s">
        <v>71</v>
      </c>
      <c r="E186" s="50" t="s">
        <v>74</v>
      </c>
      <c r="F186" s="62">
        <f>IF(OR('Source Data'!F186=0,'Source Data'!G186=0),"N/A",'Source Data'!AN186/'Source Data'!G186-'Source Data'!J186/'Source Data'!F186)</f>
        <v>0</v>
      </c>
      <c r="G186" s="62">
        <f>IF(OR('Source Data'!F186=0,'Source Data'!G186=0),"N/A",'Source Data'!AO186/'Source Data'!G186-'Source Data'!K186/'Source Data'!F186)</f>
        <v>-141.47369002453104</v>
      </c>
      <c r="H186" s="62">
        <f>IF(OR('Source Data'!F186=0,'Source Data'!G186=0),"N/A",'Source Data'!AP186/'Source Data'!G186-'Source Data'!L186/'Source Data'!F186)</f>
        <v>165.53577196751536</v>
      </c>
      <c r="I186" s="62">
        <f>IF(OR('Source Data'!F186=0,'Source Data'!G186=0),"N/A",'Source Data'!AQ186/'Source Data'!G186-'Source Data'!M186/'Source Data'!F186)</f>
        <v>88.776302357117856</v>
      </c>
      <c r="J186" s="62">
        <f>IF(OR('Source Data'!F186=0,'Source Data'!G186=0),"N/A",'Source Data'!AR186/'Source Data'!G186-'Source Data'!N186/'Source Data'!F186)</f>
        <v>32.84548460331245</v>
      </c>
      <c r="K186" s="67">
        <f t="shared" si="2"/>
        <v>145.68386890341463</v>
      </c>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row>
    <row r="187" spans="1:47" ht="20" customHeight="1">
      <c r="A187" s="48" t="s">
        <v>363</v>
      </c>
      <c r="B187" s="49">
        <v>15845</v>
      </c>
      <c r="C187" s="50" t="s">
        <v>99</v>
      </c>
      <c r="D187" s="50" t="s">
        <v>71</v>
      </c>
      <c r="E187" s="50" t="s">
        <v>292</v>
      </c>
      <c r="F187" s="62" t="str">
        <f>IF(OR('Source Data'!F187=0,'Source Data'!G187=0),"N/A",'Source Data'!AN187/'Source Data'!G187-'Source Data'!J187/'Source Data'!F187)</f>
        <v>N/A</v>
      </c>
      <c r="G187" s="62" t="str">
        <f>IF(OR('Source Data'!F187=0,'Source Data'!G187=0),"N/A",'Source Data'!AO187/'Source Data'!G187-'Source Data'!K187/'Source Data'!F187)</f>
        <v>N/A</v>
      </c>
      <c r="H187" s="62" t="str">
        <f>IF(OR('Source Data'!F187=0,'Source Data'!G187=0),"N/A",'Source Data'!AP187/'Source Data'!G187-'Source Data'!L187/'Source Data'!F187)</f>
        <v>N/A</v>
      </c>
      <c r="I187" s="62" t="str">
        <f>IF(OR('Source Data'!F187=0,'Source Data'!G187=0),"N/A",'Source Data'!AQ187/'Source Data'!G187-'Source Data'!M187/'Source Data'!F187)</f>
        <v>N/A</v>
      </c>
      <c r="J187" s="62" t="str">
        <f>IF(OR('Source Data'!F187=0,'Source Data'!G187=0),"N/A",'Source Data'!AR187/'Source Data'!G187-'Source Data'!N187/'Source Data'!F187)</f>
        <v>N/A</v>
      </c>
      <c r="K187" s="67" t="str">
        <f t="shared" si="2"/>
        <v>N/A</v>
      </c>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row>
    <row r="188" spans="1:47" ht="20" customHeight="1">
      <c r="A188" s="48" t="s">
        <v>364</v>
      </c>
      <c r="B188" s="49">
        <v>116902</v>
      </c>
      <c r="C188" s="50" t="s">
        <v>237</v>
      </c>
      <c r="D188" s="50" t="s">
        <v>79</v>
      </c>
      <c r="E188" s="50" t="s">
        <v>74</v>
      </c>
      <c r="F188" s="62">
        <f>IF(OR('Source Data'!F188=0,'Source Data'!G188=0),"N/A",'Source Data'!AN188/'Source Data'!G188-'Source Data'!J188/'Source Data'!F188)</f>
        <v>-54.398615388345974</v>
      </c>
      <c r="G188" s="62">
        <f>IF(OR('Source Data'!F188=0,'Source Data'!G188=0),"N/A",'Source Data'!AO188/'Source Data'!G188-'Source Data'!K188/'Source Data'!F188)</f>
        <v>-11.888459144660828</v>
      </c>
      <c r="H188" s="62">
        <f>IF(OR('Source Data'!F188=0,'Source Data'!G188=0),"N/A",'Source Data'!AP188/'Source Data'!G188-'Source Data'!L188/'Source Data'!F188)</f>
        <v>157.93922015567784</v>
      </c>
      <c r="I188" s="62">
        <f>IF(OR('Source Data'!F188=0,'Source Data'!G188=0),"N/A",'Source Data'!AQ188/'Source Data'!G188-'Source Data'!M188/'Source Data'!F188)</f>
        <v>44.36577834897389</v>
      </c>
      <c r="J188" s="62">
        <f>IF(OR('Source Data'!F188=0,'Source Data'!G188=0),"N/A",'Source Data'!AR188/'Source Data'!G188-'Source Data'!N188/'Source Data'!F188)</f>
        <v>294.61966827517637</v>
      </c>
      <c r="K188" s="67">
        <f t="shared" si="2"/>
        <v>430.63759224682133</v>
      </c>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row>
    <row r="189" spans="1:47" ht="20" customHeight="1">
      <c r="A189" s="48" t="s">
        <v>365</v>
      </c>
      <c r="B189" s="49">
        <v>43903</v>
      </c>
      <c r="C189" s="50" t="s">
        <v>112</v>
      </c>
      <c r="D189" s="50" t="s">
        <v>79</v>
      </c>
      <c r="E189" s="50" t="s">
        <v>74</v>
      </c>
      <c r="F189" s="62">
        <f>IF(OR('Source Data'!F189=0,'Source Data'!G189=0),"N/A",'Source Data'!AN189/'Source Data'!G189-'Source Data'!J189/'Source Data'!F189)</f>
        <v>89.518595240363709</v>
      </c>
      <c r="G189" s="62">
        <f>IF(OR('Source Data'!F189=0,'Source Data'!G189=0),"N/A",'Source Data'!AO189/'Source Data'!G189-'Source Data'!K189/'Source Data'!F189)</f>
        <v>-17.515498024050089</v>
      </c>
      <c r="H189" s="62">
        <f>IF(OR('Source Data'!F189=0,'Source Data'!G189=0),"N/A",'Source Data'!AP189/'Source Data'!G189-'Source Data'!L189/'Source Data'!F189)</f>
        <v>107.87916112557627</v>
      </c>
      <c r="I189" s="62">
        <f>IF(OR('Source Data'!F189=0,'Source Data'!G189=0),"N/A",'Source Data'!AQ189/'Source Data'!G189-'Source Data'!M189/'Source Data'!F189)</f>
        <v>23.617941296597905</v>
      </c>
      <c r="J189" s="62">
        <f>IF(OR('Source Data'!F189=0,'Source Data'!G189=0),"N/A",'Source Data'!AR189/'Source Data'!G189-'Source Data'!N189/'Source Data'!F189)</f>
        <v>62.163807592286858</v>
      </c>
      <c r="K189" s="67">
        <f t="shared" si="2"/>
        <v>265.66400723077464</v>
      </c>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row>
    <row r="190" spans="1:47" ht="20" customHeight="1">
      <c r="A190" s="48" t="s">
        <v>366</v>
      </c>
      <c r="B190" s="49">
        <v>210901</v>
      </c>
      <c r="C190" s="50" t="s">
        <v>367</v>
      </c>
      <c r="D190" s="50" t="s">
        <v>79</v>
      </c>
      <c r="E190" s="50" t="s">
        <v>74</v>
      </c>
      <c r="F190" s="62">
        <f>IF(OR('Source Data'!F190=0,'Source Data'!G190=0),"N/A",'Source Data'!AN190/'Source Data'!G190-'Source Data'!J190/'Source Data'!F190)</f>
        <v>141.98662044142918</v>
      </c>
      <c r="G190" s="62">
        <f>IF(OR('Source Data'!F190=0,'Source Data'!G190=0),"N/A",'Source Data'!AO190/'Source Data'!G190-'Source Data'!K190/'Source Data'!F190)</f>
        <v>107.56353201978624</v>
      </c>
      <c r="H190" s="62">
        <f>IF(OR('Source Data'!F190=0,'Source Data'!G190=0),"N/A",'Source Data'!AP190/'Source Data'!G190-'Source Data'!L190/'Source Data'!F190)</f>
        <v>205.64290092186684</v>
      </c>
      <c r="I190" s="62">
        <f>IF(OR('Source Data'!F190=0,'Source Data'!G190=0),"N/A",'Source Data'!AQ190/'Source Data'!G190-'Source Data'!M190/'Source Data'!F190)</f>
        <v>192.52361935728226</v>
      </c>
      <c r="J190" s="62">
        <f>IF(OR('Source Data'!F190=0,'Source Data'!G190=0),"N/A",'Source Data'!AR190/'Source Data'!G190-'Source Data'!N190/'Source Data'!F190)</f>
        <v>95.631597167605094</v>
      </c>
      <c r="K190" s="67">
        <f t="shared" si="2"/>
        <v>743.34826990796955</v>
      </c>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row>
    <row r="191" spans="1:47" ht="20" customHeight="1">
      <c r="A191" s="48" t="s">
        <v>368</v>
      </c>
      <c r="B191" s="49">
        <v>133901</v>
      </c>
      <c r="C191" s="50" t="s">
        <v>369</v>
      </c>
      <c r="D191" s="50" t="s">
        <v>79</v>
      </c>
      <c r="E191" s="50" t="s">
        <v>74</v>
      </c>
      <c r="F191" s="62">
        <f>IF(OR('Source Data'!F191=0,'Source Data'!G191=0),"N/A",'Source Data'!AN191/'Source Data'!G191-'Source Data'!J191/'Source Data'!F191)</f>
        <v>120.94822144907698</v>
      </c>
      <c r="G191" s="62">
        <f>IF(OR('Source Data'!F191=0,'Source Data'!G191=0),"N/A",'Source Data'!AO191/'Source Data'!G191-'Source Data'!K191/'Source Data'!F191)</f>
        <v>172.36187950341264</v>
      </c>
      <c r="H191" s="62">
        <f>IF(OR('Source Data'!F191=0,'Source Data'!G191=0),"N/A",'Source Data'!AP191/'Source Data'!G191-'Source Data'!L191/'Source Data'!F191)</f>
        <v>169.00717694252745</v>
      </c>
      <c r="I191" s="62">
        <f>IF(OR('Source Data'!F191=0,'Source Data'!G191=0),"N/A",'Source Data'!AQ191/'Source Data'!G191-'Source Data'!M191/'Source Data'!F191)</f>
        <v>229.8535808665564</v>
      </c>
      <c r="J191" s="62">
        <f>IF(OR('Source Data'!F191=0,'Source Data'!G191=0),"N/A",'Source Data'!AR191/'Source Data'!G191-'Source Data'!N191/'Source Data'!F191)</f>
        <v>0</v>
      </c>
      <c r="K191" s="67">
        <f t="shared" si="2"/>
        <v>692.17085876157353</v>
      </c>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row>
    <row r="192" spans="1:47" ht="20" customHeight="1">
      <c r="A192" s="48" t="s">
        <v>370</v>
      </c>
      <c r="B192" s="49">
        <v>145902</v>
      </c>
      <c r="C192" s="50" t="s">
        <v>318</v>
      </c>
      <c r="D192" s="50" t="s">
        <v>79</v>
      </c>
      <c r="E192" s="50" t="s">
        <v>74</v>
      </c>
      <c r="F192" s="62">
        <f>IF(OR('Source Data'!F192=0,'Source Data'!G192=0),"N/A",'Source Data'!AN192/'Source Data'!G192-'Source Data'!J192/'Source Data'!F192)</f>
        <v>17.980193086266013</v>
      </c>
      <c r="G192" s="62">
        <f>IF(OR('Source Data'!F192=0,'Source Data'!G192=0),"N/A",'Source Data'!AO192/'Source Data'!G192-'Source Data'!K192/'Source Data'!F192)</f>
        <v>59.221998042443374</v>
      </c>
      <c r="H192" s="62">
        <f>IF(OR('Source Data'!F192=0,'Source Data'!G192=0),"N/A",'Source Data'!AP192/'Source Data'!G192-'Source Data'!L192/'Source Data'!F192)</f>
        <v>225.25773012412691</v>
      </c>
      <c r="I192" s="62">
        <f>IF(OR('Source Data'!F192=0,'Source Data'!G192=0),"N/A",'Source Data'!AQ192/'Source Data'!G192-'Source Data'!M192/'Source Data'!F192)</f>
        <v>210.35256484406278</v>
      </c>
      <c r="J192" s="62">
        <f>IF(OR('Source Data'!F192=0,'Source Data'!G192=0),"N/A",'Source Data'!AR192/'Source Data'!G192-'Source Data'!N192/'Source Data'!F192)</f>
        <v>112.98202607109491</v>
      </c>
      <c r="K192" s="67">
        <f t="shared" si="2"/>
        <v>625.79451216799396</v>
      </c>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row>
    <row r="193" spans="1:47" ht="20" customHeight="1">
      <c r="A193" s="48" t="s">
        <v>370</v>
      </c>
      <c r="B193" s="49">
        <v>228904</v>
      </c>
      <c r="C193" s="50" t="s">
        <v>145</v>
      </c>
      <c r="D193" s="50" t="s">
        <v>79</v>
      </c>
      <c r="E193" s="50" t="s">
        <v>74</v>
      </c>
      <c r="F193" s="62">
        <f>IF(OR('Source Data'!F193=0,'Source Data'!G193=0),"N/A",'Source Data'!AN193/'Source Data'!G193-'Source Data'!J193/'Source Data'!F193)</f>
        <v>191.69528501055595</v>
      </c>
      <c r="G193" s="62">
        <f>IF(OR('Source Data'!F193=0,'Source Data'!G193=0),"N/A",'Source Data'!AO193/'Source Data'!G193-'Source Data'!K193/'Source Data'!F193)</f>
        <v>240.29964813511617</v>
      </c>
      <c r="H193" s="62">
        <f>IF(OR('Source Data'!F193=0,'Source Data'!G193=0),"N/A",'Source Data'!AP193/'Source Data'!G193-'Source Data'!L193/'Source Data'!F193)</f>
        <v>202.51714754867464</v>
      </c>
      <c r="I193" s="62">
        <f>IF(OR('Source Data'!F193=0,'Source Data'!G193=0),"N/A",'Source Data'!AQ193/'Source Data'!G193-'Source Data'!M193/'Source Data'!F193)</f>
        <v>32.682711705371787</v>
      </c>
      <c r="J193" s="62">
        <f>IF(OR('Source Data'!F193=0,'Source Data'!G193=0),"N/A",'Source Data'!AR193/'Source Data'!G193-'Source Data'!N193/'Source Data'!F193)</f>
        <v>719.28275862068961</v>
      </c>
      <c r="K193" s="67">
        <f t="shared" si="2"/>
        <v>1386.4775510204081</v>
      </c>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row>
    <row r="194" spans="1:47" ht="20" customHeight="1">
      <c r="A194" s="48" t="s">
        <v>371</v>
      </c>
      <c r="B194" s="49">
        <v>174908</v>
      </c>
      <c r="C194" s="50" t="s">
        <v>372</v>
      </c>
      <c r="D194" s="50" t="s">
        <v>79</v>
      </c>
      <c r="E194" s="50" t="s">
        <v>74</v>
      </c>
      <c r="F194" s="62">
        <f>IF(OR('Source Data'!F194=0,'Source Data'!G194=0),"N/A",'Source Data'!AN194/'Source Data'!G194-'Source Data'!J194/'Source Data'!F194)</f>
        <v>-12.775013655097041</v>
      </c>
      <c r="G194" s="62">
        <f>IF(OR('Source Data'!F194=0,'Source Data'!G194=0),"N/A",'Source Data'!AO194/'Source Data'!G194-'Source Data'!K194/'Source Data'!F194)</f>
        <v>606.5277012264761</v>
      </c>
      <c r="H194" s="62">
        <f>IF(OR('Source Data'!F194=0,'Source Data'!G194=0),"N/A",'Source Data'!AP194/'Source Data'!G194-'Source Data'!L194/'Source Data'!F194)</f>
        <v>273.78532946025126</v>
      </c>
      <c r="I194" s="62">
        <f>IF(OR('Source Data'!F194=0,'Source Data'!G194=0),"N/A",'Source Data'!AQ194/'Source Data'!G194-'Source Data'!M194/'Source Data'!F194)</f>
        <v>200.11637866825561</v>
      </c>
      <c r="J194" s="62">
        <f>IF(OR('Source Data'!F194=0,'Source Data'!G194=0),"N/A",'Source Data'!AR194/'Source Data'!G194-'Source Data'!N194/'Source Data'!F194)</f>
        <v>66.49467451214062</v>
      </c>
      <c r="K194" s="67">
        <f t="shared" si="2"/>
        <v>1134.1490702120263</v>
      </c>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row>
    <row r="195" spans="1:47" ht="20" customHeight="1">
      <c r="A195" s="48" t="s">
        <v>373</v>
      </c>
      <c r="B195" s="49">
        <v>3907</v>
      </c>
      <c r="C195" s="50" t="s">
        <v>374</v>
      </c>
      <c r="D195" s="50" t="s">
        <v>79</v>
      </c>
      <c r="E195" s="50" t="s">
        <v>74</v>
      </c>
      <c r="F195" s="62">
        <f>IF(OR('Source Data'!F195=0,'Source Data'!G195=0),"N/A",'Source Data'!AN195/'Source Data'!G195-'Source Data'!J195/'Source Data'!F195)</f>
        <v>146.94203291993557</v>
      </c>
      <c r="G195" s="62">
        <f>IF(OR('Source Data'!F195=0,'Source Data'!G195=0),"N/A",'Source Data'!AO195/'Source Data'!G195-'Source Data'!K195/'Source Data'!F195)</f>
        <v>-39.20131572425538</v>
      </c>
      <c r="H195" s="62">
        <f>IF(OR('Source Data'!F195=0,'Source Data'!G195=0),"N/A",'Source Data'!AP195/'Source Data'!G195-'Source Data'!L195/'Source Data'!F195)</f>
        <v>181.60564196239088</v>
      </c>
      <c r="I195" s="62">
        <f>IF(OR('Source Data'!F195=0,'Source Data'!G195=0),"N/A",'Source Data'!AQ195/'Source Data'!G195-'Source Data'!M195/'Source Data'!F195)</f>
        <v>56.665172414263481</v>
      </c>
      <c r="J195" s="62">
        <f>IF(OR('Source Data'!F195=0,'Source Data'!G195=0),"N/A",'Source Data'!AR195/'Source Data'!G195-'Source Data'!N195/'Source Data'!F195)</f>
        <v>38.629990637048998</v>
      </c>
      <c r="K195" s="67">
        <f t="shared" si="2"/>
        <v>384.64152220938354</v>
      </c>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row>
    <row r="196" spans="1:47" ht="20" customHeight="1">
      <c r="A196" s="48" t="s">
        <v>375</v>
      </c>
      <c r="B196" s="49">
        <v>101905</v>
      </c>
      <c r="C196" s="50" t="s">
        <v>76</v>
      </c>
      <c r="D196" s="50" t="s">
        <v>79</v>
      </c>
      <c r="E196" s="50" t="s">
        <v>74</v>
      </c>
      <c r="F196" s="62">
        <f>IF(OR('Source Data'!F196=0,'Source Data'!G196=0),"N/A",'Source Data'!AN196/'Source Data'!G196-'Source Data'!J196/'Source Data'!F196)</f>
        <v>85.281150502450146</v>
      </c>
      <c r="G196" s="62">
        <f>IF(OR('Source Data'!F196=0,'Source Data'!G196=0),"N/A",'Source Data'!AO196/'Source Data'!G196-'Source Data'!K196/'Source Data'!F196)</f>
        <v>17.057027664011684</v>
      </c>
      <c r="H196" s="62">
        <f>IF(OR('Source Data'!F196=0,'Source Data'!G196=0),"N/A",'Source Data'!AP196/'Source Data'!G196-'Source Data'!L196/'Source Data'!F196)</f>
        <v>184.1979567087763</v>
      </c>
      <c r="I196" s="62">
        <f>IF(OR('Source Data'!F196=0,'Source Data'!G196=0),"N/A",'Source Data'!AQ196/'Source Data'!G196-'Source Data'!M196/'Source Data'!F196)</f>
        <v>131.3980590087977</v>
      </c>
      <c r="J196" s="62">
        <f>IF(OR('Source Data'!F196=0,'Source Data'!G196=0),"N/A",'Source Data'!AR196/'Source Data'!G196-'Source Data'!N196/'Source Data'!F196)</f>
        <v>186.23345506951449</v>
      </c>
      <c r="K196" s="67">
        <f t="shared" si="2"/>
        <v>604.16764895355027</v>
      </c>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row>
    <row r="197" spans="1:47" ht="20" customHeight="1">
      <c r="A197" s="48" t="s">
        <v>376</v>
      </c>
      <c r="B197" s="49">
        <v>103901</v>
      </c>
      <c r="C197" s="50" t="s">
        <v>377</v>
      </c>
      <c r="D197" s="50" t="s">
        <v>79</v>
      </c>
      <c r="E197" s="50" t="s">
        <v>74</v>
      </c>
      <c r="F197" s="62">
        <f>IF(OR('Source Data'!F197=0,'Source Data'!G197=0),"N/A",'Source Data'!AN197/'Source Data'!G197-'Source Data'!J197/'Source Data'!F197)</f>
        <v>-703.79364350576475</v>
      </c>
      <c r="G197" s="62">
        <f>IF(OR('Source Data'!F197=0,'Source Data'!G197=0),"N/A",'Source Data'!AO197/'Source Data'!G197-'Source Data'!K197/'Source Data'!F197)</f>
        <v>290.04178145087235</v>
      </c>
      <c r="H197" s="62">
        <f>IF(OR('Source Data'!F197=0,'Source Data'!G197=0),"N/A",'Source Data'!AP197/'Source Data'!G197-'Source Data'!L197/'Source Data'!F197)</f>
        <v>133.86312621161102</v>
      </c>
      <c r="I197" s="62">
        <f>IF(OR('Source Data'!F197=0,'Source Data'!G197=0),"N/A",'Source Data'!AQ197/'Source Data'!G197-'Source Data'!M197/'Source Data'!F197)</f>
        <v>288.78369554127124</v>
      </c>
      <c r="J197" s="62">
        <f>IF(OR('Source Data'!F197=0,'Source Data'!G197=0),"N/A",'Source Data'!AR197/'Source Data'!G197-'Source Data'!N197/'Source Data'!F197)</f>
        <v>398.30563207835939</v>
      </c>
      <c r="K197" s="67">
        <f t="shared" si="2"/>
        <v>407.20059177634926</v>
      </c>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row>
    <row r="198" spans="1:47" ht="20" customHeight="1">
      <c r="A198" s="48" t="s">
        <v>378</v>
      </c>
      <c r="B198" s="49">
        <v>227814</v>
      </c>
      <c r="C198" s="50" t="s">
        <v>168</v>
      </c>
      <c r="D198" s="50" t="s">
        <v>71</v>
      </c>
      <c r="E198" s="50" t="s">
        <v>74</v>
      </c>
      <c r="F198" s="62">
        <f>IF(OR('Source Data'!F198=0,'Source Data'!G198=0),"N/A",'Source Data'!AN198/'Source Data'!G198-'Source Data'!J198/'Source Data'!F198)</f>
        <v>0</v>
      </c>
      <c r="G198" s="62">
        <f>IF(OR('Source Data'!F198=0,'Source Data'!G198=0),"N/A",'Source Data'!AO198/'Source Data'!G198-'Source Data'!K198/'Source Data'!F198)</f>
        <v>-18.349953238251146</v>
      </c>
      <c r="H198" s="62">
        <f>IF(OR('Source Data'!F198=0,'Source Data'!G198=0),"N/A",'Source Data'!AP198/'Source Data'!G198-'Source Data'!L198/'Source Data'!F198)</f>
        <v>151.03983516483515</v>
      </c>
      <c r="I198" s="62">
        <f>IF(OR('Source Data'!F198=0,'Source Data'!G198=0),"N/A",'Source Data'!AQ198/'Source Data'!G198-'Source Data'!M198/'Source Data'!F198)</f>
        <v>74.542582417582423</v>
      </c>
      <c r="J198" s="62">
        <f>IF(OR('Source Data'!F198=0,'Source Data'!G198=0),"N/A",'Source Data'!AR198/'Source Data'!G198-'Source Data'!N198/'Source Data'!F198)</f>
        <v>0</v>
      </c>
      <c r="K198" s="67">
        <f t="shared" ref="K198:K261" si="3">IF(COUNT(F198:J198)&lt;5,"N/A",SUM(F198:J198))</f>
        <v>207.23246434416643</v>
      </c>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row>
    <row r="199" spans="1:47" ht="20" customHeight="1">
      <c r="A199" s="48" t="s">
        <v>379</v>
      </c>
      <c r="B199" s="49">
        <v>220815</v>
      </c>
      <c r="C199" s="50" t="s">
        <v>91</v>
      </c>
      <c r="D199" s="50" t="s">
        <v>71</v>
      </c>
      <c r="E199" s="50" t="s">
        <v>72</v>
      </c>
      <c r="F199" s="62" t="str">
        <f>IF(OR('Source Data'!F199=0,'Source Data'!G199=0),"N/A",'Source Data'!AN199/'Source Data'!G199-'Source Data'!J199/'Source Data'!F199)</f>
        <v>N/A</v>
      </c>
      <c r="G199" s="62" t="str">
        <f>IF(OR('Source Data'!F199=0,'Source Data'!G199=0),"N/A",'Source Data'!AO199/'Source Data'!G199-'Source Data'!K199/'Source Data'!F199)</f>
        <v>N/A</v>
      </c>
      <c r="H199" s="62" t="str">
        <f>IF(OR('Source Data'!F199=0,'Source Data'!G199=0),"N/A",'Source Data'!AP199/'Source Data'!G199-'Source Data'!L199/'Source Data'!F199)</f>
        <v>N/A</v>
      </c>
      <c r="I199" s="62" t="str">
        <f>IF(OR('Source Data'!F199=0,'Source Data'!G199=0),"N/A",'Source Data'!AQ199/'Source Data'!G199-'Source Data'!M199/'Source Data'!F199)</f>
        <v>N/A</v>
      </c>
      <c r="J199" s="62" t="str">
        <f>IF(OR('Source Data'!F199=0,'Source Data'!G199=0),"N/A",'Source Data'!AR199/'Source Data'!G199-'Source Data'!N199/'Source Data'!F199)</f>
        <v>N/A</v>
      </c>
      <c r="K199" s="67" t="str">
        <f t="shared" si="3"/>
        <v>N/A</v>
      </c>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row>
    <row r="200" spans="1:47" ht="20" customHeight="1">
      <c r="A200" s="48" t="s">
        <v>380</v>
      </c>
      <c r="B200" s="49">
        <v>212909</v>
      </c>
      <c r="C200" s="50" t="s">
        <v>157</v>
      </c>
      <c r="D200" s="50" t="s">
        <v>79</v>
      </c>
      <c r="E200" s="50" t="s">
        <v>74</v>
      </c>
      <c r="F200" s="62">
        <f>IF(OR('Source Data'!F200=0,'Source Data'!G200=0),"N/A",'Source Data'!AN200/'Source Data'!G200-'Source Data'!J200/'Source Data'!F200)</f>
        <v>156.98238422973355</v>
      </c>
      <c r="G200" s="62">
        <f>IF(OR('Source Data'!F200=0,'Source Data'!G200=0),"N/A",'Source Data'!AO200/'Source Data'!G200-'Source Data'!K200/'Source Data'!F200)</f>
        <v>137.45560958758506</v>
      </c>
      <c r="H200" s="62">
        <f>IF(OR('Source Data'!F200=0,'Source Data'!G200=0),"N/A",'Source Data'!AP200/'Source Data'!G200-'Source Data'!L200/'Source Data'!F200)</f>
        <v>150.0332252692744</v>
      </c>
      <c r="I200" s="62">
        <f>IF(OR('Source Data'!F200=0,'Source Data'!G200=0),"N/A",'Source Data'!AQ200/'Source Data'!G200-'Source Data'!M200/'Source Data'!F200)</f>
        <v>91.501822473781147</v>
      </c>
      <c r="J200" s="62">
        <f>IF(OR('Source Data'!F200=0,'Source Data'!G200=0),"N/A",'Source Data'!AR200/'Source Data'!G200-'Source Data'!N200/'Source Data'!F200)</f>
        <v>118.74280311082768</v>
      </c>
      <c r="K200" s="67">
        <f t="shared" si="3"/>
        <v>654.71584467120192</v>
      </c>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row>
    <row r="201" spans="1:47" ht="20" customHeight="1">
      <c r="A201" s="48" t="s">
        <v>380</v>
      </c>
      <c r="B201" s="49">
        <v>225906</v>
      </c>
      <c r="C201" s="50" t="s">
        <v>381</v>
      </c>
      <c r="D201" s="50" t="s">
        <v>79</v>
      </c>
      <c r="E201" s="50" t="s">
        <v>74</v>
      </c>
      <c r="F201" s="62">
        <f>IF(OR('Source Data'!F201=0,'Source Data'!G201=0),"N/A",'Source Data'!AN201/'Source Data'!G201-'Source Data'!J201/'Source Data'!F201)</f>
        <v>40.335488505747122</v>
      </c>
      <c r="G201" s="62">
        <f>IF(OR('Source Data'!F201=0,'Source Data'!G201=0),"N/A",'Source Data'!AO201/'Source Data'!G201-'Source Data'!K201/'Source Data'!F201)</f>
        <v>243.9329284221526</v>
      </c>
      <c r="H201" s="62">
        <f>IF(OR('Source Data'!F201=0,'Source Data'!G201=0),"N/A",'Source Data'!AP201/'Source Data'!G201-'Source Data'!L201/'Source Data'!F201)</f>
        <v>191.95839864158827</v>
      </c>
      <c r="I201" s="62">
        <f>IF(OR('Source Data'!F201=0,'Source Data'!G201=0),"N/A",'Source Data'!AQ201/'Source Data'!G201-'Source Data'!M201/'Source Data'!F201)</f>
        <v>36.650111024033436</v>
      </c>
      <c r="J201" s="62">
        <f>IF(OR('Source Data'!F201=0,'Source Data'!G201=0),"N/A",'Source Data'!AR201/'Source Data'!G201-'Source Data'!N201/'Source Data'!F201)</f>
        <v>109.03510318704285</v>
      </c>
      <c r="K201" s="67">
        <f t="shared" si="3"/>
        <v>621.91202978056424</v>
      </c>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row>
    <row r="202" spans="1:47" ht="20" customHeight="1">
      <c r="A202" s="48" t="s">
        <v>382</v>
      </c>
      <c r="B202" s="49">
        <v>7901</v>
      </c>
      <c r="C202" s="50" t="s">
        <v>383</v>
      </c>
      <c r="D202" s="50" t="s">
        <v>79</v>
      </c>
      <c r="E202" s="50" t="s">
        <v>74</v>
      </c>
      <c r="F202" s="62">
        <f>IF(OR('Source Data'!F202=0,'Source Data'!G202=0),"N/A",'Source Data'!AN202/'Source Data'!G202-'Source Data'!J202/'Source Data'!F202)</f>
        <v>149.33108615795624</v>
      </c>
      <c r="G202" s="62">
        <f>IF(OR('Source Data'!F202=0,'Source Data'!G202=0),"N/A",'Source Data'!AO202/'Source Data'!G202-'Source Data'!K202/'Source Data'!F202)</f>
        <v>135.36241442644848</v>
      </c>
      <c r="H202" s="62">
        <f>IF(OR('Source Data'!F202=0,'Source Data'!G202=0),"N/A",'Source Data'!AP202/'Source Data'!G202-'Source Data'!L202/'Source Data'!F202)</f>
        <v>355.21577057939555</v>
      </c>
      <c r="I202" s="62">
        <f>IF(OR('Source Data'!F202=0,'Source Data'!G202=0),"N/A",'Source Data'!AQ202/'Source Data'!G202-'Source Data'!M202/'Source Data'!F202)</f>
        <v>92.429224411420932</v>
      </c>
      <c r="J202" s="62">
        <f>IF(OR('Source Data'!F202=0,'Source Data'!G202=0),"N/A",'Source Data'!AR202/'Source Data'!G202-'Source Data'!N202/'Source Data'!F202)</f>
        <v>96.878422942060453</v>
      </c>
      <c r="K202" s="67">
        <f t="shared" si="3"/>
        <v>829.21691851728156</v>
      </c>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row>
    <row r="203" spans="1:47" ht="20" customHeight="1">
      <c r="A203" s="48" t="s">
        <v>384</v>
      </c>
      <c r="B203" s="49">
        <v>206903</v>
      </c>
      <c r="C203" s="50" t="s">
        <v>385</v>
      </c>
      <c r="D203" s="50" t="s">
        <v>79</v>
      </c>
      <c r="E203" s="50" t="s">
        <v>74</v>
      </c>
      <c r="F203" s="62">
        <f>IF(OR('Source Data'!F203=0,'Source Data'!G203=0),"N/A",'Source Data'!AN203/'Source Data'!G203-'Source Data'!J203/'Source Data'!F203)</f>
        <v>-180.46019328117814</v>
      </c>
      <c r="G203" s="62">
        <f>IF(OR('Source Data'!F203=0,'Source Data'!G203=0),"N/A",'Source Data'!AO203/'Source Data'!G203-'Source Data'!K203/'Source Data'!F203)</f>
        <v>-30.826583831876064</v>
      </c>
      <c r="H203" s="62">
        <f>IF(OR('Source Data'!F203=0,'Source Data'!G203=0),"N/A",'Source Data'!AP203/'Source Data'!G203-'Source Data'!L203/'Source Data'!F203)</f>
        <v>306.80303727565581</v>
      </c>
      <c r="I203" s="62">
        <f>IF(OR('Source Data'!F203=0,'Source Data'!G203=0),"N/A",'Source Data'!AQ203/'Source Data'!G203-'Source Data'!M203/'Source Data'!F203)</f>
        <v>49.270823745973303</v>
      </c>
      <c r="J203" s="62">
        <f>IF(OR('Source Data'!F203=0,'Source Data'!G203=0),"N/A",'Source Data'!AR203/'Source Data'!G203-'Source Data'!N203/'Source Data'!F203)</f>
        <v>0</v>
      </c>
      <c r="K203" s="67">
        <f t="shared" si="3"/>
        <v>144.78708390857491</v>
      </c>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row>
    <row r="204" spans="1:47" ht="20" customHeight="1">
      <c r="A204" s="48" t="s">
        <v>386</v>
      </c>
      <c r="B204" s="49">
        <v>229906</v>
      </c>
      <c r="C204" s="50" t="s">
        <v>387</v>
      </c>
      <c r="D204" s="50" t="s">
        <v>79</v>
      </c>
      <c r="E204" s="50" t="s">
        <v>74</v>
      </c>
      <c r="F204" s="62">
        <f>IF(OR('Source Data'!F204=0,'Source Data'!G204=0),"N/A",'Source Data'!AN204/'Source Data'!G204-'Source Data'!J204/'Source Data'!F204)</f>
        <v>56.914740431981784</v>
      </c>
      <c r="G204" s="62">
        <f>IF(OR('Source Data'!F204=0,'Source Data'!G204=0),"N/A",'Source Data'!AO204/'Source Data'!G204-'Source Data'!K204/'Source Data'!F204)</f>
        <v>138.08255652393581</v>
      </c>
      <c r="H204" s="62">
        <f>IF(OR('Source Data'!F204=0,'Source Data'!G204=0),"N/A",'Source Data'!AP204/'Source Data'!G204-'Source Data'!L204/'Source Data'!F204)</f>
        <v>205.44190981432365</v>
      </c>
      <c r="I204" s="62">
        <f>IF(OR('Source Data'!F204=0,'Source Data'!G204=0),"N/A",'Source Data'!AQ204/'Source Data'!G204-'Source Data'!M204/'Source Data'!F204)</f>
        <v>73.277706201844126</v>
      </c>
      <c r="J204" s="62">
        <f>IF(OR('Source Data'!F204=0,'Source Data'!G204=0),"N/A",'Source Data'!AR204/'Source Data'!G204-'Source Data'!N204/'Source Data'!F204)</f>
        <v>71.941518251863073</v>
      </c>
      <c r="K204" s="67">
        <f t="shared" si="3"/>
        <v>545.65843122394847</v>
      </c>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row>
    <row r="205" spans="1:47" ht="20" customHeight="1">
      <c r="A205" s="48" t="s">
        <v>388</v>
      </c>
      <c r="B205" s="49">
        <v>249904</v>
      </c>
      <c r="C205" s="50" t="s">
        <v>122</v>
      </c>
      <c r="D205" s="50" t="s">
        <v>79</v>
      </c>
      <c r="E205" s="50" t="s">
        <v>74</v>
      </c>
      <c r="F205" s="62">
        <f>IF(OR('Source Data'!F205=0,'Source Data'!G205=0),"N/A",'Source Data'!AN205/'Source Data'!G205-'Source Data'!J205/'Source Data'!F205)</f>
        <v>177.69211996057635</v>
      </c>
      <c r="G205" s="62">
        <f>IF(OR('Source Data'!F205=0,'Source Data'!G205=0),"N/A",'Source Data'!AO205/'Source Data'!G205-'Source Data'!K205/'Source Data'!F205)</f>
        <v>309.82605481766552</v>
      </c>
      <c r="H205" s="62">
        <f>IF(OR('Source Data'!F205=0,'Source Data'!G205=0),"N/A",'Source Data'!AP205/'Source Data'!G205-'Source Data'!L205/'Source Data'!F205)</f>
        <v>225.85812174402776</v>
      </c>
      <c r="I205" s="62">
        <f>IF(OR('Source Data'!F205=0,'Source Data'!G205=0),"N/A",'Source Data'!AQ205/'Source Data'!G205-'Source Data'!M205/'Source Data'!F205)</f>
        <v>251.76119350448209</v>
      </c>
      <c r="J205" s="62">
        <f>IF(OR('Source Data'!F205=0,'Source Data'!G205=0),"N/A",'Source Data'!AR205/'Source Data'!G205-'Source Data'!N205/'Source Data'!F205)</f>
        <v>118.82280471206644</v>
      </c>
      <c r="K205" s="67">
        <f t="shared" si="3"/>
        <v>1083.9602947388182</v>
      </c>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row>
    <row r="206" spans="1:47" ht="20" customHeight="1">
      <c r="A206" s="48" t="s">
        <v>389</v>
      </c>
      <c r="B206" s="49">
        <v>38901</v>
      </c>
      <c r="C206" s="50" t="s">
        <v>390</v>
      </c>
      <c r="D206" s="50" t="s">
        <v>79</v>
      </c>
      <c r="E206" s="50" t="s">
        <v>74</v>
      </c>
      <c r="F206" s="62">
        <f>IF(OR('Source Data'!F206=0,'Source Data'!G206=0),"N/A",'Source Data'!AN206/'Source Data'!G206-'Source Data'!J206/'Source Data'!F206)</f>
        <v>151.15576630832442</v>
      </c>
      <c r="G206" s="62">
        <f>IF(OR('Source Data'!F206=0,'Source Data'!G206=0),"N/A",'Source Data'!AO206/'Source Data'!G206-'Source Data'!K206/'Source Data'!F206)</f>
        <v>208.03447027260279</v>
      </c>
      <c r="H206" s="62">
        <f>IF(OR('Source Data'!F206=0,'Source Data'!G206=0),"N/A",'Source Data'!AP206/'Source Data'!G206-'Source Data'!L206/'Source Data'!F206)</f>
        <v>123.46740398866814</v>
      </c>
      <c r="I206" s="62">
        <f>IF(OR('Source Data'!F206=0,'Source Data'!G206=0),"N/A",'Source Data'!AQ206/'Source Data'!G206-'Source Data'!M206/'Source Data'!F206)</f>
        <v>83.52209714639497</v>
      </c>
      <c r="J206" s="62">
        <f>IF(OR('Source Data'!F206=0,'Source Data'!G206=0),"N/A",'Source Data'!AR206/'Source Data'!G206-'Source Data'!N206/'Source Data'!F206)</f>
        <v>208.32076884110992</v>
      </c>
      <c r="K206" s="67">
        <f t="shared" si="3"/>
        <v>774.50050655710027</v>
      </c>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row>
    <row r="207" spans="1:47" ht="20" customHeight="1">
      <c r="A207" s="48" t="s">
        <v>391</v>
      </c>
      <c r="B207" s="49">
        <v>99902</v>
      </c>
      <c r="C207" s="50" t="s">
        <v>392</v>
      </c>
      <c r="D207" s="50" t="s">
        <v>79</v>
      </c>
      <c r="E207" s="50" t="s">
        <v>74</v>
      </c>
      <c r="F207" s="62">
        <f>IF(OR('Source Data'!F207=0,'Source Data'!G207=0),"N/A",'Source Data'!AN207/'Source Data'!G207-'Source Data'!J207/'Source Data'!F207)</f>
        <v>194.29391272460578</v>
      </c>
      <c r="G207" s="62">
        <f>IF(OR('Source Data'!F207=0,'Source Data'!G207=0),"N/A",'Source Data'!AO207/'Source Data'!G207-'Source Data'!K207/'Source Data'!F207)</f>
        <v>823.36135994551842</v>
      </c>
      <c r="H207" s="62">
        <f>IF(OR('Source Data'!F207=0,'Source Data'!G207=0),"N/A",'Source Data'!AP207/'Source Data'!G207-'Source Data'!L207/'Source Data'!F207)</f>
        <v>252.86167426266439</v>
      </c>
      <c r="I207" s="62">
        <f>IF(OR('Source Data'!F207=0,'Source Data'!G207=0),"N/A",'Source Data'!AQ207/'Source Data'!G207-'Source Data'!M207/'Source Data'!F207)</f>
        <v>295.20637539944471</v>
      </c>
      <c r="J207" s="62">
        <f>IF(OR('Source Data'!F207=0,'Source Data'!G207=0),"N/A",'Source Data'!AR207/'Source Data'!G207-'Source Data'!N207/'Source Data'!F207)</f>
        <v>457.36274817957991</v>
      </c>
      <c r="K207" s="67">
        <f t="shared" si="3"/>
        <v>2023.0860705118132</v>
      </c>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row>
    <row r="208" spans="1:47" ht="20" customHeight="1">
      <c r="A208" s="48" t="s">
        <v>393</v>
      </c>
      <c r="B208" s="49">
        <v>73901</v>
      </c>
      <c r="C208" s="50" t="s">
        <v>394</v>
      </c>
      <c r="D208" s="50" t="s">
        <v>79</v>
      </c>
      <c r="E208" s="50" t="s">
        <v>74</v>
      </c>
      <c r="F208" s="62">
        <f>IF(OR('Source Data'!F208=0,'Source Data'!G208=0),"N/A",'Source Data'!AN208/'Source Data'!G208-'Source Data'!J208/'Source Data'!F208)</f>
        <v>186.68491356903618</v>
      </c>
      <c r="G208" s="62">
        <f>IF(OR('Source Data'!F208=0,'Source Data'!G208=0),"N/A",'Source Data'!AO208/'Source Data'!G208-'Source Data'!K208/'Source Data'!F208)</f>
        <v>148.40396852030983</v>
      </c>
      <c r="H208" s="62">
        <f>IF(OR('Source Data'!F208=0,'Source Data'!G208=0),"N/A",'Source Data'!AP208/'Source Data'!G208-'Source Data'!L208/'Source Data'!F208)</f>
        <v>248.79655657987382</v>
      </c>
      <c r="I208" s="62">
        <f>IF(OR('Source Data'!F208=0,'Source Data'!G208=0),"N/A",'Source Data'!AQ208/'Source Data'!G208-'Source Data'!M208/'Source Data'!F208)</f>
        <v>123.54809470227872</v>
      </c>
      <c r="J208" s="62">
        <f>IF(OR('Source Data'!F208=0,'Source Data'!G208=0),"N/A",'Source Data'!AR208/'Source Data'!G208-'Source Data'!N208/'Source Data'!F208)</f>
        <v>0</v>
      </c>
      <c r="K208" s="67">
        <f t="shared" si="3"/>
        <v>707.43353337149858</v>
      </c>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row>
    <row r="209" spans="1:47" ht="20" customHeight="1">
      <c r="A209" s="48" t="s">
        <v>395</v>
      </c>
      <c r="B209" s="49">
        <v>161920</v>
      </c>
      <c r="C209" s="50" t="s">
        <v>179</v>
      </c>
      <c r="D209" s="50" t="s">
        <v>79</v>
      </c>
      <c r="E209" s="50" t="s">
        <v>74</v>
      </c>
      <c r="F209" s="62">
        <f>IF(OR('Source Data'!F209=0,'Source Data'!G209=0),"N/A",'Source Data'!AN209/'Source Data'!G209-'Source Data'!J209/'Source Data'!F209)</f>
        <v>75.332450923657632</v>
      </c>
      <c r="G209" s="62">
        <f>IF(OR('Source Data'!F209=0,'Source Data'!G209=0),"N/A",'Source Data'!AO209/'Source Data'!G209-'Source Data'!K209/'Source Data'!F209)</f>
        <v>62.16183802135663</v>
      </c>
      <c r="H209" s="62">
        <f>IF(OR('Source Data'!F209=0,'Source Data'!G209=0),"N/A",'Source Data'!AP209/'Source Data'!G209-'Source Data'!L209/'Source Data'!F209)</f>
        <v>73.296835823642084</v>
      </c>
      <c r="I209" s="62">
        <f>IF(OR('Source Data'!F209=0,'Source Data'!G209=0),"N/A",'Source Data'!AQ209/'Source Data'!G209-'Source Data'!M209/'Source Data'!F209)</f>
        <v>107.93350358302825</v>
      </c>
      <c r="J209" s="62">
        <f>IF(OR('Source Data'!F209=0,'Source Data'!G209=0),"N/A",'Source Data'!AR209/'Source Data'!G209-'Source Data'!N209/'Source Data'!F209)</f>
        <v>161.77482836693662</v>
      </c>
      <c r="K209" s="67">
        <f t="shared" si="3"/>
        <v>480.49945671862122</v>
      </c>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row>
    <row r="210" spans="1:47" ht="20" customHeight="1">
      <c r="A210" s="48" t="s">
        <v>396</v>
      </c>
      <c r="B210" s="49">
        <v>174901</v>
      </c>
      <c r="C210" s="50" t="s">
        <v>372</v>
      </c>
      <c r="D210" s="50" t="s">
        <v>79</v>
      </c>
      <c r="E210" s="50" t="s">
        <v>74</v>
      </c>
      <c r="F210" s="62">
        <f>IF(OR('Source Data'!F210=0,'Source Data'!G210=0),"N/A",'Source Data'!AN210/'Source Data'!G210-'Source Data'!J210/'Source Data'!F210)</f>
        <v>39.220341038812762</v>
      </c>
      <c r="G210" s="62">
        <f>IF(OR('Source Data'!F210=0,'Source Data'!G210=0),"N/A",'Source Data'!AO210/'Source Data'!G210-'Source Data'!K210/'Source Data'!F210)</f>
        <v>266.43583047945208</v>
      </c>
      <c r="H210" s="62">
        <f>IF(OR('Source Data'!F210=0,'Source Data'!G210=0),"N/A",'Source Data'!AP210/'Source Data'!G210-'Source Data'!L210/'Source Data'!F210)</f>
        <v>183.97197488584476</v>
      </c>
      <c r="I210" s="62">
        <f>IF(OR('Source Data'!F210=0,'Source Data'!G210=0),"N/A",'Source Data'!AQ210/'Source Data'!G210-'Source Data'!M210/'Source Data'!F210)</f>
        <v>32.484275114155253</v>
      </c>
      <c r="J210" s="62">
        <f>IF(OR('Source Data'!F210=0,'Source Data'!G210=0),"N/A",'Source Data'!AR210/'Source Data'!G210-'Source Data'!N210/'Source Data'!F210)</f>
        <v>283.23147117579907</v>
      </c>
      <c r="K210" s="67">
        <f t="shared" si="3"/>
        <v>805.34389269406392</v>
      </c>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row>
    <row r="211" spans="1:47" ht="20" customHeight="1">
      <c r="A211" s="48" t="s">
        <v>397</v>
      </c>
      <c r="B211" s="49">
        <v>139905</v>
      </c>
      <c r="C211" s="50" t="s">
        <v>398</v>
      </c>
      <c r="D211" s="50" t="s">
        <v>79</v>
      </c>
      <c r="E211" s="50" t="s">
        <v>74</v>
      </c>
      <c r="F211" s="62">
        <f>IF(OR('Source Data'!F211=0,'Source Data'!G211=0),"N/A",'Source Data'!AN211/'Source Data'!G211-'Source Data'!J211/'Source Data'!F211)</f>
        <v>134.93508574915694</v>
      </c>
      <c r="G211" s="62">
        <f>IF(OR('Source Data'!F211=0,'Source Data'!G211=0),"N/A",'Source Data'!AO211/'Source Data'!G211-'Source Data'!K211/'Source Data'!F211)</f>
        <v>262.42655487191098</v>
      </c>
      <c r="H211" s="62">
        <f>IF(OR('Source Data'!F211=0,'Source Data'!G211=0),"N/A",'Source Data'!AP211/'Source Data'!G211-'Source Data'!L211/'Source Data'!F211)</f>
        <v>128.4345462781217</v>
      </c>
      <c r="I211" s="62">
        <f>IF(OR('Source Data'!F211=0,'Source Data'!G211=0),"N/A",'Source Data'!AQ211/'Source Data'!G211-'Source Data'!M211/'Source Data'!F211)</f>
        <v>53.926735744123988</v>
      </c>
      <c r="J211" s="62">
        <f>IF(OR('Source Data'!F211=0,'Source Data'!G211=0),"N/A",'Source Data'!AR211/'Source Data'!G211-'Source Data'!N211/'Source Data'!F211)</f>
        <v>199.31882266344553</v>
      </c>
      <c r="K211" s="67">
        <f t="shared" si="3"/>
        <v>779.04174530675914</v>
      </c>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row>
    <row r="212" spans="1:47" ht="20" customHeight="1">
      <c r="A212" s="48" t="s">
        <v>399</v>
      </c>
      <c r="B212" s="49">
        <v>226901</v>
      </c>
      <c r="C212" s="50" t="s">
        <v>400</v>
      </c>
      <c r="D212" s="50" t="s">
        <v>79</v>
      </c>
      <c r="E212" s="50" t="s">
        <v>74</v>
      </c>
      <c r="F212" s="62">
        <f>IF(OR('Source Data'!F212=0,'Source Data'!G212=0),"N/A",'Source Data'!AN212/'Source Data'!G212-'Source Data'!J212/'Source Data'!F212)</f>
        <v>260.61309887149201</v>
      </c>
      <c r="G212" s="62">
        <f>IF(OR('Source Data'!F212=0,'Source Data'!G212=0),"N/A",'Source Data'!AO212/'Source Data'!G212-'Source Data'!K212/'Source Data'!F212)</f>
        <v>76.391164982274063</v>
      </c>
      <c r="H212" s="62">
        <f>IF(OR('Source Data'!F212=0,'Source Data'!G212=0),"N/A",'Source Data'!AP212/'Source Data'!G212-'Source Data'!L212/'Source Data'!F212)</f>
        <v>108.61326425369029</v>
      </c>
      <c r="I212" s="62">
        <f>IF(OR('Source Data'!F212=0,'Source Data'!G212=0),"N/A",'Source Data'!AQ212/'Source Data'!G212-'Source Data'!M212/'Source Data'!F212)</f>
        <v>-137.51720726599171</v>
      </c>
      <c r="J212" s="62">
        <f>IF(OR('Source Data'!F212=0,'Source Data'!G212=0),"N/A",'Source Data'!AR212/'Source Data'!G212-'Source Data'!N212/'Source Data'!F212)</f>
        <v>46.391634066327299</v>
      </c>
      <c r="K212" s="67">
        <f t="shared" si="3"/>
        <v>354.49195490779192</v>
      </c>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row>
    <row r="213" spans="1:47" ht="20" customHeight="1">
      <c r="A213" s="48" t="s">
        <v>401</v>
      </c>
      <c r="B213" s="49">
        <v>67902</v>
      </c>
      <c r="C213" s="50" t="s">
        <v>402</v>
      </c>
      <c r="D213" s="50" t="s">
        <v>79</v>
      </c>
      <c r="E213" s="50" t="s">
        <v>74</v>
      </c>
      <c r="F213" s="62">
        <f>IF(OR('Source Data'!F213=0,'Source Data'!G213=0),"N/A",'Source Data'!AN213/'Source Data'!G213-'Source Data'!J213/'Source Data'!F213)</f>
        <v>140.34921163589976</v>
      </c>
      <c r="G213" s="62">
        <f>IF(OR('Source Data'!F213=0,'Source Data'!G213=0),"N/A",'Source Data'!AO213/'Source Data'!G213-'Source Data'!K213/'Source Data'!F213)</f>
        <v>-108.40680296212315</v>
      </c>
      <c r="H213" s="62">
        <f>IF(OR('Source Data'!F213=0,'Source Data'!G213=0),"N/A",'Source Data'!AP213/'Source Data'!G213-'Source Data'!L213/'Source Data'!F213)</f>
        <v>56.549282500088566</v>
      </c>
      <c r="I213" s="62">
        <f>IF(OR('Source Data'!F213=0,'Source Data'!G213=0),"N/A",'Source Data'!AQ213/'Source Data'!G213-'Source Data'!M213/'Source Data'!F213)</f>
        <v>49.906997838642212</v>
      </c>
      <c r="J213" s="62">
        <f>IF(OR('Source Data'!F213=0,'Source Data'!G213=0),"N/A",'Source Data'!AR213/'Source Data'!G213-'Source Data'!N213/'Source Data'!F213)</f>
        <v>242.42512135492331</v>
      </c>
      <c r="K213" s="67">
        <f t="shared" si="3"/>
        <v>380.82381036743072</v>
      </c>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row>
    <row r="214" spans="1:47" ht="20" customHeight="1">
      <c r="A214" s="48" t="s">
        <v>403</v>
      </c>
      <c r="B214" s="49">
        <v>243906</v>
      </c>
      <c r="C214" s="50" t="s">
        <v>322</v>
      </c>
      <c r="D214" s="50" t="s">
        <v>79</v>
      </c>
      <c r="E214" s="50" t="s">
        <v>74</v>
      </c>
      <c r="F214" s="62">
        <f>IF(OR('Source Data'!F214=0,'Source Data'!G214=0),"N/A",'Source Data'!AN214/'Source Data'!G214-'Source Data'!J214/'Source Data'!F214)</f>
        <v>10.991591521558874</v>
      </c>
      <c r="G214" s="62">
        <f>IF(OR('Source Data'!F214=0,'Source Data'!G214=0),"N/A",'Source Data'!AO214/'Source Data'!G214-'Source Data'!K214/'Source Data'!F214)</f>
        <v>179.54885727611941</v>
      </c>
      <c r="H214" s="62">
        <f>IF(OR('Source Data'!F214=0,'Source Data'!G214=0),"N/A",'Source Data'!AP214/'Source Data'!G214-'Source Data'!L214/'Source Data'!F214)</f>
        <v>118.17963567578772</v>
      </c>
      <c r="I214" s="62">
        <f>IF(OR('Source Data'!F214=0,'Source Data'!G214=0),"N/A",'Source Data'!AQ214/'Source Data'!G214-'Source Data'!M214/'Source Data'!F214)</f>
        <v>65.008732379767821</v>
      </c>
      <c r="J214" s="62">
        <f>IF(OR('Source Data'!F214=0,'Source Data'!G214=0),"N/A",'Source Data'!AR214/'Source Data'!G214-'Source Data'!N214/'Source Data'!F214)</f>
        <v>268.61642309286901</v>
      </c>
      <c r="K214" s="67">
        <f t="shared" si="3"/>
        <v>642.34523994610277</v>
      </c>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row>
    <row r="215" spans="1:47" ht="20" customHeight="1">
      <c r="A215" s="48" t="s">
        <v>404</v>
      </c>
      <c r="B215" s="49">
        <v>57841</v>
      </c>
      <c r="C215" s="50" t="s">
        <v>70</v>
      </c>
      <c r="D215" s="50" t="s">
        <v>71</v>
      </c>
      <c r="E215" s="50" t="s">
        <v>74</v>
      </c>
      <c r="F215" s="62">
        <f>IF(OR('Source Data'!F215=0,'Source Data'!G215=0),"N/A",'Source Data'!AN215/'Source Data'!G215-'Source Data'!J215/'Source Data'!F215)</f>
        <v>0</v>
      </c>
      <c r="G215" s="62">
        <f>IF(OR('Source Data'!F215=0,'Source Data'!G215=0),"N/A",'Source Data'!AO215/'Source Data'!G215-'Source Data'!K215/'Source Data'!F215)</f>
        <v>-21.214802036448646</v>
      </c>
      <c r="H215" s="62">
        <f>IF(OR('Source Data'!F215=0,'Source Data'!G215=0),"N/A",'Source Data'!AP215/'Source Data'!G215-'Source Data'!L215/'Source Data'!F215)</f>
        <v>340.71415323559268</v>
      </c>
      <c r="I215" s="62">
        <f>IF(OR('Source Data'!F215=0,'Source Data'!G215=0),"N/A",'Source Data'!AQ215/'Source Data'!G215-'Source Data'!M215/'Source Data'!F215)</f>
        <v>95.744953694510656</v>
      </c>
      <c r="J215" s="62">
        <f>IF(OR('Source Data'!F215=0,'Source Data'!G215=0),"N/A",'Source Data'!AR215/'Source Data'!G215-'Source Data'!N215/'Source Data'!F215)</f>
        <v>91.252250463330697</v>
      </c>
      <c r="K215" s="67">
        <f t="shared" si="3"/>
        <v>506.49655535698537</v>
      </c>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row>
    <row r="216" spans="1:47" ht="20" customHeight="1">
      <c r="A216" s="48" t="s">
        <v>405</v>
      </c>
      <c r="B216" s="49">
        <v>65901</v>
      </c>
      <c r="C216" s="50" t="s">
        <v>406</v>
      </c>
      <c r="D216" s="50" t="s">
        <v>79</v>
      </c>
      <c r="E216" s="50" t="s">
        <v>74</v>
      </c>
      <c r="F216" s="62">
        <f>IF(OR('Source Data'!F216=0,'Source Data'!G216=0),"N/A",'Source Data'!AN216/'Source Data'!G216-'Source Data'!J216/'Source Data'!F216)</f>
        <v>233.33325075831391</v>
      </c>
      <c r="G216" s="62">
        <f>IF(OR('Source Data'!F216=0,'Source Data'!G216=0),"N/A",'Source Data'!AO216/'Source Data'!G216-'Source Data'!K216/'Source Data'!F216)</f>
        <v>38.663798560992632</v>
      </c>
      <c r="H216" s="62">
        <f>IF(OR('Source Data'!F216=0,'Source Data'!G216=0),"N/A",'Source Data'!AP216/'Source Data'!G216-'Source Data'!L216/'Source Data'!F216)</f>
        <v>120.3257969865623</v>
      </c>
      <c r="I216" s="62">
        <f>IF(OR('Source Data'!F216=0,'Source Data'!G216=0),"N/A",'Source Data'!AQ216/'Source Data'!G216-'Source Data'!M216/'Source Data'!F216)</f>
        <v>97.794547846718729</v>
      </c>
      <c r="J216" s="62">
        <f>IF(OR('Source Data'!F216=0,'Source Data'!G216=0),"N/A",'Source Data'!AR216/'Source Data'!G216-'Source Data'!N216/'Source Data'!F216)</f>
        <v>220.15177839066794</v>
      </c>
      <c r="K216" s="67">
        <f t="shared" si="3"/>
        <v>710.26917254325554</v>
      </c>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row>
    <row r="217" spans="1:47" ht="20" customHeight="1">
      <c r="A217" s="48" t="s">
        <v>407</v>
      </c>
      <c r="B217" s="49">
        <v>194904</v>
      </c>
      <c r="C217" s="50" t="s">
        <v>176</v>
      </c>
      <c r="D217" s="50" t="s">
        <v>79</v>
      </c>
      <c r="E217" s="50" t="s">
        <v>74</v>
      </c>
      <c r="F217" s="62">
        <f>IF(OR('Source Data'!F217=0,'Source Data'!G217=0),"N/A",'Source Data'!AN217/'Source Data'!G217-'Source Data'!J217/'Source Data'!F217)</f>
        <v>231.8025660377358</v>
      </c>
      <c r="G217" s="62">
        <f>IF(OR('Source Data'!F217=0,'Source Data'!G217=0),"N/A",'Source Data'!AO217/'Source Data'!G217-'Source Data'!K217/'Source Data'!F217)</f>
        <v>-6.3573207547169659</v>
      </c>
      <c r="H217" s="62">
        <f>IF(OR('Source Data'!F217=0,'Source Data'!G217=0),"N/A",'Source Data'!AP217/'Source Data'!G217-'Source Data'!L217/'Source Data'!F217)</f>
        <v>237.0068301886792</v>
      </c>
      <c r="I217" s="62">
        <f>IF(OR('Source Data'!F217=0,'Source Data'!G217=0),"N/A",'Source Data'!AQ217/'Source Data'!G217-'Source Data'!M217/'Source Data'!F217)</f>
        <v>262.84392452830195</v>
      </c>
      <c r="J217" s="62">
        <f>IF(OR('Source Data'!F217=0,'Source Data'!G217=0),"N/A",'Source Data'!AR217/'Source Data'!G217-'Source Data'!N217/'Source Data'!F217)</f>
        <v>166.73143396226413</v>
      </c>
      <c r="K217" s="67">
        <f t="shared" si="3"/>
        <v>892.02743396226424</v>
      </c>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row>
    <row r="218" spans="1:47" ht="20" customHeight="1">
      <c r="A218" s="48" t="s">
        <v>408</v>
      </c>
      <c r="B218" s="49">
        <v>6902</v>
      </c>
      <c r="C218" s="50" t="s">
        <v>409</v>
      </c>
      <c r="D218" s="50" t="s">
        <v>79</v>
      </c>
      <c r="E218" s="50" t="s">
        <v>74</v>
      </c>
      <c r="F218" s="62">
        <f>IF(OR('Source Data'!F218=0,'Source Data'!G218=0),"N/A",'Source Data'!AN218/'Source Data'!G218-'Source Data'!J218/'Source Data'!F218)</f>
        <v>94.817907168360335</v>
      </c>
      <c r="G218" s="62">
        <f>IF(OR('Source Data'!F218=0,'Source Data'!G218=0),"N/A",'Source Data'!AO218/'Source Data'!G218-'Source Data'!K218/'Source Data'!F218)</f>
        <v>89.39185408973924</v>
      </c>
      <c r="H218" s="62">
        <f>IF(OR('Source Data'!F218=0,'Source Data'!G218=0),"N/A",'Source Data'!AP218/'Source Data'!G218-'Source Data'!L218/'Source Data'!F218)</f>
        <v>85.959199243187157</v>
      </c>
      <c r="I218" s="62">
        <f>IF(OR('Source Data'!F218=0,'Source Data'!G218=0),"N/A",'Source Data'!AQ218/'Source Data'!G218-'Source Data'!M218/'Source Data'!F218)</f>
        <v>131.10276989431071</v>
      </c>
      <c r="J218" s="62">
        <f>IF(OR('Source Data'!F218=0,'Source Data'!G218=0),"N/A",'Source Data'!AR218/'Source Data'!G218-'Source Data'!N218/'Source Data'!F218)</f>
        <v>201.83880089922388</v>
      </c>
      <c r="K218" s="67">
        <f t="shared" si="3"/>
        <v>603.11053129482139</v>
      </c>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row>
    <row r="219" spans="1:47" ht="20" customHeight="1">
      <c r="A219" s="48" t="s">
        <v>410</v>
      </c>
      <c r="B219" s="49">
        <v>84910</v>
      </c>
      <c r="C219" s="50" t="s">
        <v>126</v>
      </c>
      <c r="D219" s="50" t="s">
        <v>79</v>
      </c>
      <c r="E219" s="50" t="s">
        <v>74</v>
      </c>
      <c r="F219" s="62">
        <f>IF(OR('Source Data'!F219=0,'Source Data'!G219=0),"N/A",'Source Data'!AN219/'Source Data'!G219-'Source Data'!J219/'Source Data'!F219)</f>
        <v>150.07323151804607</v>
      </c>
      <c r="G219" s="62">
        <f>IF(OR('Source Data'!F219=0,'Source Data'!G219=0),"N/A",'Source Data'!AO219/'Source Data'!G219-'Source Data'!K219/'Source Data'!F219)</f>
        <v>32.184099657179445</v>
      </c>
      <c r="H219" s="62">
        <f>IF(OR('Source Data'!F219=0,'Source Data'!G219=0),"N/A",'Source Data'!AP219/'Source Data'!G219-'Source Data'!L219/'Source Data'!F219)</f>
        <v>119.17030604814744</v>
      </c>
      <c r="I219" s="62">
        <f>IF(OR('Source Data'!F219=0,'Source Data'!G219=0),"N/A",'Source Data'!AQ219/'Source Data'!G219-'Source Data'!M219/'Source Data'!F219)</f>
        <v>23.548165493717249</v>
      </c>
      <c r="J219" s="62">
        <f>IF(OR('Source Data'!F219=0,'Source Data'!G219=0),"N/A",'Source Data'!AR219/'Source Data'!G219-'Source Data'!N219/'Source Data'!F219)</f>
        <v>63.871855082251798</v>
      </c>
      <c r="K219" s="67">
        <f t="shared" si="3"/>
        <v>388.84765779934196</v>
      </c>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row>
    <row r="220" spans="1:47" ht="20" customHeight="1">
      <c r="A220" s="48" t="s">
        <v>411</v>
      </c>
      <c r="B220" s="49">
        <v>126903</v>
      </c>
      <c r="C220" s="50" t="s">
        <v>118</v>
      </c>
      <c r="D220" s="50" t="s">
        <v>79</v>
      </c>
      <c r="E220" s="50" t="s">
        <v>74</v>
      </c>
      <c r="F220" s="62">
        <f>IF(OR('Source Data'!F220=0,'Source Data'!G220=0),"N/A",'Source Data'!AN220/'Source Data'!G220-'Source Data'!J220/'Source Data'!F220)</f>
        <v>139.07138586632601</v>
      </c>
      <c r="G220" s="62">
        <f>IF(OR('Source Data'!F220=0,'Source Data'!G220=0),"N/A",'Source Data'!AO220/'Source Data'!G220-'Source Data'!K220/'Source Data'!F220)</f>
        <v>22.130940122811182</v>
      </c>
      <c r="H220" s="62">
        <f>IF(OR('Source Data'!F220=0,'Source Data'!G220=0),"N/A",'Source Data'!AP220/'Source Data'!G220-'Source Data'!L220/'Source Data'!F220)</f>
        <v>150.36413105102542</v>
      </c>
      <c r="I220" s="62">
        <f>IF(OR('Source Data'!F220=0,'Source Data'!G220=0),"N/A",'Source Data'!AQ220/'Source Data'!G220-'Source Data'!M220/'Source Data'!F220)</f>
        <v>77.229685886378661</v>
      </c>
      <c r="J220" s="62">
        <f>IF(OR('Source Data'!F220=0,'Source Data'!G220=0),"N/A",'Source Data'!AR220/'Source Data'!G220-'Source Data'!N220/'Source Data'!F220)</f>
        <v>126.4282587985679</v>
      </c>
      <c r="K220" s="67">
        <f t="shared" si="3"/>
        <v>515.22440172510915</v>
      </c>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row>
    <row r="221" spans="1:47" ht="20" customHeight="1">
      <c r="A221" s="48" t="s">
        <v>412</v>
      </c>
      <c r="B221" s="49">
        <v>146901</v>
      </c>
      <c r="C221" s="50" t="s">
        <v>413</v>
      </c>
      <c r="D221" s="50" t="s">
        <v>79</v>
      </c>
      <c r="E221" s="50" t="s">
        <v>74</v>
      </c>
      <c r="F221" s="62">
        <f>IF(OR('Source Data'!F221=0,'Source Data'!G221=0),"N/A",'Source Data'!AN221/'Source Data'!G221-'Source Data'!J221/'Source Data'!F221)</f>
        <v>348.51469661432202</v>
      </c>
      <c r="G221" s="62">
        <f>IF(OR('Source Data'!F221=0,'Source Data'!G221=0),"N/A",'Source Data'!AO221/'Source Data'!G221-'Source Data'!K221/'Source Data'!F221)</f>
        <v>50.775365405457251</v>
      </c>
      <c r="H221" s="62">
        <f>IF(OR('Source Data'!F221=0,'Source Data'!G221=0),"N/A",'Source Data'!AP221/'Source Data'!G221-'Source Data'!L221/'Source Data'!F221)</f>
        <v>131.67743939766865</v>
      </c>
      <c r="I221" s="62">
        <f>IF(OR('Source Data'!F221=0,'Source Data'!G221=0),"N/A",'Source Data'!AQ221/'Source Data'!G221-'Source Data'!M221/'Source Data'!F221)</f>
        <v>110.50732199903587</v>
      </c>
      <c r="J221" s="62">
        <f>IF(OR('Source Data'!F221=0,'Source Data'!G221=0),"N/A",'Source Data'!AR221/'Source Data'!G221-'Source Data'!N221/'Source Data'!F221)</f>
        <v>94.320387850792514</v>
      </c>
      <c r="K221" s="67">
        <f t="shared" si="3"/>
        <v>735.79521126727627</v>
      </c>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row>
    <row r="222" spans="1:47" ht="20" customHeight="1">
      <c r="A222" s="48" t="s">
        <v>414</v>
      </c>
      <c r="B222" s="49">
        <v>18901</v>
      </c>
      <c r="C222" s="50" t="s">
        <v>415</v>
      </c>
      <c r="D222" s="50" t="s">
        <v>79</v>
      </c>
      <c r="E222" s="50" t="s">
        <v>74</v>
      </c>
      <c r="F222" s="62">
        <f>IF(OR('Source Data'!F222=0,'Source Data'!G222=0),"N/A",'Source Data'!AN222/'Source Data'!G222-'Source Data'!J222/'Source Data'!F222)</f>
        <v>84.71604986590296</v>
      </c>
      <c r="G222" s="62">
        <f>IF(OR('Source Data'!F222=0,'Source Data'!G222=0),"N/A",'Source Data'!AO222/'Source Data'!G222-'Source Data'!K222/'Source Data'!F222)</f>
        <v>248.59109548629624</v>
      </c>
      <c r="H222" s="62">
        <f>IF(OR('Source Data'!F222=0,'Source Data'!G222=0),"N/A",'Source Data'!AP222/'Source Data'!G222-'Source Data'!L222/'Source Data'!F222)</f>
        <v>171.59794563908179</v>
      </c>
      <c r="I222" s="62">
        <f>IF(OR('Source Data'!F222=0,'Source Data'!G222=0),"N/A",'Source Data'!AQ222/'Source Data'!G222-'Source Data'!M222/'Source Data'!F222)</f>
        <v>25.357744116803872</v>
      </c>
      <c r="J222" s="62">
        <f>IF(OR('Source Data'!F222=0,'Source Data'!G222=0),"N/A",'Source Data'!AR222/'Source Data'!G222-'Source Data'!N222/'Source Data'!F222)</f>
        <v>76.535375496198213</v>
      </c>
      <c r="K222" s="67">
        <f t="shared" si="3"/>
        <v>606.79821060428299</v>
      </c>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row>
    <row r="223" spans="1:47" ht="20" customHeight="1">
      <c r="A223" s="48" t="s">
        <v>416</v>
      </c>
      <c r="B223" s="49">
        <v>71901</v>
      </c>
      <c r="C223" s="50" t="s">
        <v>141</v>
      </c>
      <c r="D223" s="50" t="s">
        <v>79</v>
      </c>
      <c r="E223" s="50" t="s">
        <v>74</v>
      </c>
      <c r="F223" s="62">
        <f>IF(OR('Source Data'!F223=0,'Source Data'!G223=0),"N/A",'Source Data'!AN223/'Source Data'!G223-'Source Data'!J223/'Source Data'!F223)</f>
        <v>97.11479415487031</v>
      </c>
      <c r="G223" s="62">
        <f>IF(OR('Source Data'!F223=0,'Source Data'!G223=0),"N/A",'Source Data'!AO223/'Source Data'!G223-'Source Data'!K223/'Source Data'!F223)</f>
        <v>28.359360512717217</v>
      </c>
      <c r="H223" s="62">
        <f>IF(OR('Source Data'!F223=0,'Source Data'!G223=0),"N/A",'Source Data'!AP223/'Source Data'!G223-'Source Data'!L223/'Source Data'!F223)</f>
        <v>171.59375039959201</v>
      </c>
      <c r="I223" s="62">
        <f>IF(OR('Source Data'!F223=0,'Source Data'!G223=0),"N/A",'Source Data'!AQ223/'Source Data'!G223-'Source Data'!M223/'Source Data'!F223)</f>
        <v>143.89907773413299</v>
      </c>
      <c r="J223" s="62">
        <f>IF(OR('Source Data'!F223=0,'Source Data'!G223=0),"N/A",'Source Data'!AR223/'Source Data'!G223-'Source Data'!N223/'Source Data'!F223)</f>
        <v>75.307810583865134</v>
      </c>
      <c r="K223" s="67">
        <f t="shared" si="3"/>
        <v>516.27479338517765</v>
      </c>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row>
    <row r="224" spans="1:47" ht="20" customHeight="1">
      <c r="A224" s="48" t="s">
        <v>417</v>
      </c>
      <c r="B224" s="49">
        <v>30902</v>
      </c>
      <c r="C224" s="50" t="s">
        <v>182</v>
      </c>
      <c r="D224" s="50" t="s">
        <v>79</v>
      </c>
      <c r="E224" s="50" t="s">
        <v>74</v>
      </c>
      <c r="F224" s="62">
        <f>IF(OR('Source Data'!F224=0,'Source Data'!G224=0),"N/A",'Source Data'!AN224/'Source Data'!G224-'Source Data'!J224/'Source Data'!F224)</f>
        <v>94.809238702566518</v>
      </c>
      <c r="G224" s="62">
        <f>IF(OR('Source Data'!F224=0,'Source Data'!G224=0),"N/A",'Source Data'!AO224/'Source Data'!G224-'Source Data'!K224/'Source Data'!F224)</f>
        <v>36.983687608250762</v>
      </c>
      <c r="H224" s="62">
        <f>IF(OR('Source Data'!F224=0,'Source Data'!G224=0),"N/A",'Source Data'!AP224/'Source Data'!G224-'Source Data'!L224/'Source Data'!F224)</f>
        <v>77.730487324830733</v>
      </c>
      <c r="I224" s="62">
        <f>IF(OR('Source Data'!F224=0,'Source Data'!G224=0),"N/A",'Source Data'!AQ224/'Source Data'!G224-'Source Data'!M224/'Source Data'!F224)</f>
        <v>89.548395921902056</v>
      </c>
      <c r="J224" s="62">
        <f>IF(OR('Source Data'!F224=0,'Source Data'!G224=0),"N/A",'Source Data'!AR224/'Source Data'!G224-'Source Data'!N224/'Source Data'!F224)</f>
        <v>278.26994764604001</v>
      </c>
      <c r="K224" s="67">
        <f t="shared" si="3"/>
        <v>577.34175720359008</v>
      </c>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row>
    <row r="225" spans="1:47" ht="20" customHeight="1">
      <c r="A225" s="48" t="s">
        <v>418</v>
      </c>
      <c r="B225" s="49">
        <v>114902</v>
      </c>
      <c r="C225" s="50" t="s">
        <v>227</v>
      </c>
      <c r="D225" s="50" t="s">
        <v>79</v>
      </c>
      <c r="E225" s="50" t="s">
        <v>74</v>
      </c>
      <c r="F225" s="62">
        <f>IF(OR('Source Data'!F225=0,'Source Data'!G225=0),"N/A",'Source Data'!AN225/'Source Data'!G225-'Source Data'!J225/'Source Data'!F225)</f>
        <v>156.93253628536286</v>
      </c>
      <c r="G225" s="62">
        <f>IF(OR('Source Data'!F225=0,'Source Data'!G225=0),"N/A",'Source Data'!AO225/'Source Data'!G225-'Source Data'!K225/'Source Data'!F225)</f>
        <v>43.499088970889716</v>
      </c>
      <c r="H225" s="62">
        <f>IF(OR('Source Data'!F225=0,'Source Data'!G225=0),"N/A",'Source Data'!AP225/'Source Data'!G225-'Source Data'!L225/'Source Data'!F225)</f>
        <v>105.43752931529315</v>
      </c>
      <c r="I225" s="62">
        <f>IF(OR('Source Data'!F225=0,'Source Data'!G225=0),"N/A",'Source Data'!AQ225/'Source Data'!G225-'Source Data'!M225/'Source Data'!F225)</f>
        <v>119.88358999589997</v>
      </c>
      <c r="J225" s="62">
        <f>IF(OR('Source Data'!F225=0,'Source Data'!G225=0),"N/A",'Source Data'!AR225/'Source Data'!G225-'Source Data'!N225/'Source Data'!F225)</f>
        <v>221.32035260352603</v>
      </c>
      <c r="K225" s="67">
        <f t="shared" si="3"/>
        <v>647.07309717097178</v>
      </c>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row>
    <row r="226" spans="1:47" ht="20" customHeight="1">
      <c r="A226" s="48" t="s">
        <v>419</v>
      </c>
      <c r="B226" s="49">
        <v>204901</v>
      </c>
      <c r="C226" s="50" t="s">
        <v>420</v>
      </c>
      <c r="D226" s="50" t="s">
        <v>79</v>
      </c>
      <c r="E226" s="50" t="s">
        <v>74</v>
      </c>
      <c r="F226" s="62">
        <f>IF(OR('Source Data'!F226=0,'Source Data'!G226=0),"N/A",'Source Data'!AN226/'Source Data'!G226-'Source Data'!J226/'Source Data'!F226)</f>
        <v>125.3991493736205</v>
      </c>
      <c r="G226" s="62">
        <f>IF(OR('Source Data'!F226=0,'Source Data'!G226=0),"N/A",'Source Data'!AO226/'Source Data'!G226-'Source Data'!K226/'Source Data'!F226)</f>
        <v>66.99119138085689</v>
      </c>
      <c r="H226" s="62">
        <f>IF(OR('Source Data'!F226=0,'Source Data'!G226=0),"N/A",'Source Data'!AP226/'Source Data'!G226-'Source Data'!L226/'Source Data'!F226)</f>
        <v>137.06014654155877</v>
      </c>
      <c r="I226" s="62">
        <f>IF(OR('Source Data'!F226=0,'Source Data'!G226=0),"N/A",'Source Data'!AQ226/'Source Data'!G226-'Source Data'!M226/'Source Data'!F226)</f>
        <v>169.88723556505175</v>
      </c>
      <c r="J226" s="62">
        <f>IF(OR('Source Data'!F226=0,'Source Data'!G226=0),"N/A",'Source Data'!AR226/'Source Data'!G226-'Source Data'!N226/'Source Data'!F226)</f>
        <v>42.834399975811564</v>
      </c>
      <c r="K226" s="67">
        <f t="shared" si="3"/>
        <v>542.17212283689946</v>
      </c>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row>
    <row r="227" spans="1:47" ht="20" customHeight="1">
      <c r="A227" s="48" t="s">
        <v>421</v>
      </c>
      <c r="B227" s="49">
        <v>42901</v>
      </c>
      <c r="C227" s="50" t="s">
        <v>422</v>
      </c>
      <c r="D227" s="50" t="s">
        <v>79</v>
      </c>
      <c r="E227" s="50" t="s">
        <v>74</v>
      </c>
      <c r="F227" s="62">
        <f>IF(OR('Source Data'!F227=0,'Source Data'!G227=0),"N/A",'Source Data'!AN227/'Source Data'!G227-'Source Data'!J227/'Source Data'!F227)</f>
        <v>-207.05127217596498</v>
      </c>
      <c r="G227" s="62">
        <f>IF(OR('Source Data'!F227=0,'Source Data'!G227=0),"N/A",'Source Data'!AO227/'Source Data'!G227-'Source Data'!K227/'Source Data'!F227)</f>
        <v>145.05490041448115</v>
      </c>
      <c r="H227" s="62">
        <f>IF(OR('Source Data'!F227=0,'Source Data'!G227=0),"N/A",'Source Data'!AP227/'Source Data'!G227-'Source Data'!L227/'Source Data'!F227)</f>
        <v>44.713115455623608</v>
      </c>
      <c r="I227" s="62">
        <f>IF(OR('Source Data'!F227=0,'Source Data'!G227=0),"N/A",'Source Data'!AQ227/'Source Data'!G227-'Source Data'!M227/'Source Data'!F227)</f>
        <v>27.501250168115519</v>
      </c>
      <c r="J227" s="62">
        <f>IF(OR('Source Data'!F227=0,'Source Data'!G227=0),"N/A",'Source Data'!AR227/'Source Data'!G227-'Source Data'!N227/'Source Data'!F227)</f>
        <v>140.27897394515156</v>
      </c>
      <c r="K227" s="67">
        <f t="shared" si="3"/>
        <v>150.49696780740686</v>
      </c>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row>
    <row r="228" spans="1:47" ht="20" customHeight="1">
      <c r="A228" s="48" t="s">
        <v>423</v>
      </c>
      <c r="B228" s="49">
        <v>21901</v>
      </c>
      <c r="C228" s="50" t="s">
        <v>159</v>
      </c>
      <c r="D228" s="50" t="s">
        <v>79</v>
      </c>
      <c r="E228" s="50" t="s">
        <v>74</v>
      </c>
      <c r="F228" s="62">
        <f>IF(OR('Source Data'!F228=0,'Source Data'!G228=0),"N/A",'Source Data'!AN228/'Source Data'!G228-'Source Data'!J228/'Source Data'!F228)</f>
        <v>36.513502803771132</v>
      </c>
      <c r="G228" s="62">
        <f>IF(OR('Source Data'!F228=0,'Source Data'!G228=0),"N/A",'Source Data'!AO228/'Source Data'!G228-'Source Data'!K228/'Source Data'!F228)</f>
        <v>96.083022498346509</v>
      </c>
      <c r="H228" s="62">
        <f>IF(OR('Source Data'!F228=0,'Source Data'!G228=0),"N/A",'Source Data'!AP228/'Source Data'!G228-'Source Data'!L228/'Source Data'!F228)</f>
        <v>136.8038614756903</v>
      </c>
      <c r="I228" s="62">
        <f>IF(OR('Source Data'!F228=0,'Source Data'!G228=0),"N/A",'Source Data'!AQ228/'Source Data'!G228-'Source Data'!M228/'Source Data'!F228)</f>
        <v>19.128824315054828</v>
      </c>
      <c r="J228" s="62">
        <f>IF(OR('Source Data'!F228=0,'Source Data'!G228=0),"N/A",'Source Data'!AR228/'Source Data'!G228-'Source Data'!N228/'Source Data'!F228)</f>
        <v>110.77616593398804</v>
      </c>
      <c r="K228" s="67">
        <f t="shared" si="3"/>
        <v>399.30537702685081</v>
      </c>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row>
    <row r="229" spans="1:47" ht="20" customHeight="1">
      <c r="A229" s="48" t="s">
        <v>424</v>
      </c>
      <c r="B229" s="49">
        <v>91902</v>
      </c>
      <c r="C229" s="50" t="s">
        <v>210</v>
      </c>
      <c r="D229" s="50" t="s">
        <v>79</v>
      </c>
      <c r="E229" s="50" t="s">
        <v>74</v>
      </c>
      <c r="F229" s="62">
        <f>IF(OR('Source Data'!F229=0,'Source Data'!G229=0),"N/A",'Source Data'!AN229/'Source Data'!G229-'Source Data'!J229/'Source Data'!F229)</f>
        <v>246.95124521072796</v>
      </c>
      <c r="G229" s="62">
        <f>IF(OR('Source Data'!F229=0,'Source Data'!G229=0),"N/A",'Source Data'!AO229/'Source Data'!G229-'Source Data'!K229/'Source Data'!F229)</f>
        <v>120.61561302681991</v>
      </c>
      <c r="H229" s="62">
        <f>IF(OR('Source Data'!F229=0,'Source Data'!G229=0),"N/A",'Source Data'!AP229/'Source Data'!G229-'Source Data'!L229/'Source Data'!F229)</f>
        <v>-19.166666666666686</v>
      </c>
      <c r="I229" s="62">
        <f>IF(OR('Source Data'!F229=0,'Source Data'!G229=0),"N/A",'Source Data'!AQ229/'Source Data'!G229-'Source Data'!M229/'Source Data'!F229)</f>
        <v>-48.65224137931034</v>
      </c>
      <c r="J229" s="62">
        <f>IF(OR('Source Data'!F229=0,'Source Data'!G229=0),"N/A",'Source Data'!AR229/'Source Data'!G229-'Source Data'!N229/'Source Data'!F229)</f>
        <v>99.143065134099629</v>
      </c>
      <c r="K229" s="67">
        <f t="shared" si="3"/>
        <v>398.89101532567048</v>
      </c>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row>
    <row r="230" spans="1:47" ht="20" customHeight="1">
      <c r="A230" s="48" t="s">
        <v>425</v>
      </c>
      <c r="B230" s="49">
        <v>229901</v>
      </c>
      <c r="C230" s="50" t="s">
        <v>387</v>
      </c>
      <c r="D230" s="50" t="s">
        <v>79</v>
      </c>
      <c r="E230" s="50" t="s">
        <v>74</v>
      </c>
      <c r="F230" s="62">
        <f>IF(OR('Source Data'!F230=0,'Source Data'!G230=0),"N/A",'Source Data'!AN230/'Source Data'!G230-'Source Data'!J230/'Source Data'!F230)</f>
        <v>204.39412402642222</v>
      </c>
      <c r="G230" s="62">
        <f>IF(OR('Source Data'!F230=0,'Source Data'!G230=0),"N/A",'Source Data'!AO230/'Source Data'!G230-'Source Data'!K230/'Source Data'!F230)</f>
        <v>110.80296756383717</v>
      </c>
      <c r="H230" s="62">
        <f>IF(OR('Source Data'!F230=0,'Source Data'!G230=0),"N/A",'Source Data'!AP230/'Source Data'!G230-'Source Data'!L230/'Source Data'!F230)</f>
        <v>297.0369910282954</v>
      </c>
      <c r="I230" s="62">
        <f>IF(OR('Source Data'!F230=0,'Source Data'!G230=0),"N/A",'Source Data'!AQ230/'Source Data'!G230-'Source Data'!M230/'Source Data'!F230)</f>
        <v>150.52877846790892</v>
      </c>
      <c r="J230" s="62">
        <f>IF(OR('Source Data'!F230=0,'Source Data'!G230=0),"N/A",'Source Data'!AR230/'Source Data'!G230-'Source Data'!N230/'Source Data'!F230)</f>
        <v>143.76937789608598</v>
      </c>
      <c r="K230" s="67">
        <f t="shared" si="3"/>
        <v>906.53223898254976</v>
      </c>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row>
    <row r="231" spans="1:47" ht="20" customHeight="1">
      <c r="A231" s="48" t="s">
        <v>426</v>
      </c>
      <c r="B231" s="49">
        <v>168901</v>
      </c>
      <c r="C231" s="50" t="s">
        <v>427</v>
      </c>
      <c r="D231" s="50" t="s">
        <v>79</v>
      </c>
      <c r="E231" s="50" t="s">
        <v>74</v>
      </c>
      <c r="F231" s="62">
        <f>IF(OR('Source Data'!F231=0,'Source Data'!G231=0),"N/A",'Source Data'!AN231/'Source Data'!G231-'Source Data'!J231/'Source Data'!F231)</f>
        <v>196.69113403451993</v>
      </c>
      <c r="G231" s="62">
        <f>IF(OR('Source Data'!F231=0,'Source Data'!G231=0),"N/A",'Source Data'!AO231/'Source Data'!G231-'Source Data'!K231/'Source Data'!F231)</f>
        <v>401.20606459007536</v>
      </c>
      <c r="H231" s="62">
        <f>IF(OR('Source Data'!F231=0,'Source Data'!G231=0),"N/A",'Source Data'!AP231/'Source Data'!G231-'Source Data'!L231/'Source Data'!F231)</f>
        <v>288.17023665048544</v>
      </c>
      <c r="I231" s="62">
        <f>IF(OR('Source Data'!F231=0,'Source Data'!G231=0),"N/A",'Source Data'!AQ231/'Source Data'!G231-'Source Data'!M231/'Source Data'!F231)</f>
        <v>159.37509776159652</v>
      </c>
      <c r="J231" s="62">
        <f>IF(OR('Source Data'!F231=0,'Source Data'!G231=0),"N/A",'Source Data'!AR231/'Source Data'!G231-'Source Data'!N231/'Source Data'!F231)</f>
        <v>114.1604301510248</v>
      </c>
      <c r="K231" s="67">
        <f t="shared" si="3"/>
        <v>1159.6029631877018</v>
      </c>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row>
    <row r="232" spans="1:47" ht="20" customHeight="1">
      <c r="A232" s="48" t="s">
        <v>428</v>
      </c>
      <c r="B232" s="49">
        <v>20907</v>
      </c>
      <c r="C232" s="50" t="s">
        <v>120</v>
      </c>
      <c r="D232" s="50" t="s">
        <v>79</v>
      </c>
      <c r="E232" s="50" t="s">
        <v>74</v>
      </c>
      <c r="F232" s="62">
        <f>IF(OR('Source Data'!F232=0,'Source Data'!G232=0),"N/A",'Source Data'!AN232/'Source Data'!G232-'Source Data'!J232/'Source Data'!F232)</f>
        <v>74.690278996865175</v>
      </c>
      <c r="G232" s="62">
        <f>IF(OR('Source Data'!F232=0,'Source Data'!G232=0),"N/A",'Source Data'!AO232/'Source Data'!G232-'Source Data'!K232/'Source Data'!F232)</f>
        <v>-12.592272727272757</v>
      </c>
      <c r="H232" s="62">
        <f>IF(OR('Source Data'!F232=0,'Source Data'!G232=0),"N/A",'Source Data'!AP232/'Source Data'!G232-'Source Data'!L232/'Source Data'!F232)</f>
        <v>133.18059212817835</v>
      </c>
      <c r="I232" s="62">
        <f>IF(OR('Source Data'!F232=0,'Source Data'!G232=0),"N/A",'Source Data'!AQ232/'Source Data'!G232-'Source Data'!M232/'Source Data'!F232)</f>
        <v>83.070523859282503</v>
      </c>
      <c r="J232" s="62">
        <f>IF(OR('Source Data'!F232=0,'Source Data'!G232=0),"N/A",'Source Data'!AR232/'Source Data'!G232-'Source Data'!N232/'Source Data'!F232)</f>
        <v>187.07731278300241</v>
      </c>
      <c r="K232" s="67">
        <f t="shared" si="3"/>
        <v>465.42643504005571</v>
      </c>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row>
    <row r="233" spans="1:47" ht="20" customHeight="1">
      <c r="A233" s="48" t="s">
        <v>429</v>
      </c>
      <c r="B233" s="49">
        <v>45902</v>
      </c>
      <c r="C233" s="50" t="s">
        <v>430</v>
      </c>
      <c r="D233" s="50" t="s">
        <v>79</v>
      </c>
      <c r="E233" s="50" t="s">
        <v>74</v>
      </c>
      <c r="F233" s="62">
        <f>IF(OR('Source Data'!F233=0,'Source Data'!G233=0),"N/A",'Source Data'!AN233/'Source Data'!G233-'Source Data'!J233/'Source Data'!F233)</f>
        <v>31.694968468695492</v>
      </c>
      <c r="G233" s="62">
        <f>IF(OR('Source Data'!F233=0,'Source Data'!G233=0),"N/A",'Source Data'!AO233/'Source Data'!G233-'Source Data'!K233/'Source Data'!F233)</f>
        <v>66.853857882357318</v>
      </c>
      <c r="H233" s="62">
        <f>IF(OR('Source Data'!F233=0,'Source Data'!G233=0),"N/A",'Source Data'!AP233/'Source Data'!G233-'Source Data'!L233/'Source Data'!F233)</f>
        <v>125.56294287487836</v>
      </c>
      <c r="I233" s="62">
        <f>IF(OR('Source Data'!F233=0,'Source Data'!G233=0),"N/A",'Source Data'!AQ233/'Source Data'!G233-'Source Data'!M233/'Source Data'!F233)</f>
        <v>46.55907426918202</v>
      </c>
      <c r="J233" s="62">
        <f>IF(OR('Source Data'!F233=0,'Source Data'!G233=0),"N/A",'Source Data'!AR233/'Source Data'!G233-'Source Data'!N233/'Source Data'!F233)</f>
        <v>49.563788241204414</v>
      </c>
      <c r="K233" s="67">
        <f t="shared" si="3"/>
        <v>320.23463173631762</v>
      </c>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row>
    <row r="234" spans="1:47" ht="20" customHeight="1">
      <c r="A234" s="48" t="s">
        <v>431</v>
      </c>
      <c r="B234" s="49">
        <v>46902</v>
      </c>
      <c r="C234" s="50" t="s">
        <v>432</v>
      </c>
      <c r="D234" s="50" t="s">
        <v>79</v>
      </c>
      <c r="E234" s="50" t="s">
        <v>74</v>
      </c>
      <c r="F234" s="62">
        <f>IF(OR('Source Data'!F234=0,'Source Data'!G234=0),"N/A",'Source Data'!AN234/'Source Data'!G234-'Source Data'!J234/'Source Data'!F234)</f>
        <v>-30.334267806134278</v>
      </c>
      <c r="G234" s="62">
        <f>IF(OR('Source Data'!F234=0,'Source Data'!G234=0),"N/A",'Source Data'!AO234/'Source Data'!G234-'Source Data'!K234/'Source Data'!F234)</f>
        <v>45.478366147517875</v>
      </c>
      <c r="H234" s="62">
        <f>IF(OR('Source Data'!F234=0,'Source Data'!G234=0),"N/A",'Source Data'!AP234/'Source Data'!G234-'Source Data'!L234/'Source Data'!F234)</f>
        <v>92.130514270634279</v>
      </c>
      <c r="I234" s="62">
        <f>IF(OR('Source Data'!F234=0,'Source Data'!G234=0),"N/A",'Source Data'!AQ234/'Source Data'!G234-'Source Data'!M234/'Source Data'!F234)</f>
        <v>116.19346449806358</v>
      </c>
      <c r="J234" s="62">
        <f>IF(OR('Source Data'!F234=0,'Source Data'!G234=0),"N/A",'Source Data'!AR234/'Source Data'!G234-'Source Data'!N234/'Source Data'!F234)</f>
        <v>58.735455544807628</v>
      </c>
      <c r="K234" s="67">
        <f t="shared" si="3"/>
        <v>282.2035326548891</v>
      </c>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row>
    <row r="235" spans="1:47" ht="20" customHeight="1">
      <c r="A235" s="48" t="s">
        <v>433</v>
      </c>
      <c r="B235" s="49">
        <v>47901</v>
      </c>
      <c r="C235" s="50" t="s">
        <v>434</v>
      </c>
      <c r="D235" s="50" t="s">
        <v>79</v>
      </c>
      <c r="E235" s="50" t="s">
        <v>74</v>
      </c>
      <c r="F235" s="62">
        <f>IF(OR('Source Data'!F235=0,'Source Data'!G235=0),"N/A",'Source Data'!AN235/'Source Data'!G235-'Source Data'!J235/'Source Data'!F235)</f>
        <v>234.99401827569528</v>
      </c>
      <c r="G235" s="62">
        <f>IF(OR('Source Data'!F235=0,'Source Data'!G235=0),"N/A",'Source Data'!AO235/'Source Data'!G235-'Source Data'!K235/'Source Data'!F235)</f>
        <v>116.17832878734799</v>
      </c>
      <c r="H235" s="62">
        <f>IF(OR('Source Data'!F235=0,'Source Data'!G235=0),"N/A",'Source Data'!AP235/'Source Data'!G235-'Source Data'!L235/'Source Data'!F235)</f>
        <v>127.8639363645463</v>
      </c>
      <c r="I235" s="62">
        <f>IF(OR('Source Data'!F235=0,'Source Data'!G235=0),"N/A",'Source Data'!AQ235/'Source Data'!G235-'Source Data'!M235/'Source Data'!F235)</f>
        <v>-59.492763959094475</v>
      </c>
      <c r="J235" s="62">
        <f>IF(OR('Source Data'!F235=0,'Source Data'!G235=0),"N/A",'Source Data'!AR235/'Source Data'!G235-'Source Data'!N235/'Source Data'!F235)</f>
        <v>162.85932990507649</v>
      </c>
      <c r="K235" s="67">
        <f t="shared" si="3"/>
        <v>582.4028493735716</v>
      </c>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row>
    <row r="236" spans="1:47" ht="20" customHeight="1">
      <c r="A236" s="48" t="s">
        <v>435</v>
      </c>
      <c r="B236" s="49">
        <v>130902</v>
      </c>
      <c r="C236" s="50" t="s">
        <v>251</v>
      </c>
      <c r="D236" s="50" t="s">
        <v>79</v>
      </c>
      <c r="E236" s="50" t="s">
        <v>74</v>
      </c>
      <c r="F236" s="62">
        <f>IF(OR('Source Data'!F236=0,'Source Data'!G236=0),"N/A",'Source Data'!AN236/'Source Data'!G236-'Source Data'!J236/'Source Data'!F236)</f>
        <v>49.282347453906937</v>
      </c>
      <c r="G236" s="62">
        <f>IF(OR('Source Data'!F236=0,'Source Data'!G236=0),"N/A",'Source Data'!AO236/'Source Data'!G236-'Source Data'!K236/'Source Data'!F236)</f>
        <v>-9.2279274582967901</v>
      </c>
      <c r="H236" s="62">
        <f>IF(OR('Source Data'!F236=0,'Source Data'!G236=0),"N/A",'Source Data'!AP236/'Source Data'!G236-'Source Data'!L236/'Source Data'!F236)</f>
        <v>94.096438762072012</v>
      </c>
      <c r="I236" s="62">
        <f>IF(OR('Source Data'!F236=0,'Source Data'!G236=0),"N/A",'Source Data'!AQ236/'Source Data'!G236-'Source Data'!M236/'Source Data'!F236)</f>
        <v>116.12911545215104</v>
      </c>
      <c r="J236" s="62">
        <f>IF(OR('Source Data'!F236=0,'Source Data'!G236=0),"N/A",'Source Data'!AR236/'Source Data'!G236-'Source Data'!N236/'Source Data'!F236)</f>
        <v>64.230190956979811</v>
      </c>
      <c r="K236" s="67">
        <f t="shared" si="3"/>
        <v>314.51016516681301</v>
      </c>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row>
    <row r="237" spans="1:47" ht="20" customHeight="1">
      <c r="A237" s="48" t="s">
        <v>436</v>
      </c>
      <c r="B237" s="49">
        <v>116903</v>
      </c>
      <c r="C237" s="50" t="s">
        <v>237</v>
      </c>
      <c r="D237" s="50" t="s">
        <v>79</v>
      </c>
      <c r="E237" s="50" t="s">
        <v>74</v>
      </c>
      <c r="F237" s="62">
        <f>IF(OR('Source Data'!F237=0,'Source Data'!G237=0),"N/A",'Source Data'!AN237/'Source Data'!G237-'Source Data'!J237/'Source Data'!F237)</f>
        <v>186.95492355770705</v>
      </c>
      <c r="G237" s="62">
        <f>IF(OR('Source Data'!F237=0,'Source Data'!G237=0),"N/A",'Source Data'!AO237/'Source Data'!G237-'Source Data'!K237/'Source Data'!F237)</f>
        <v>185.48710642687172</v>
      </c>
      <c r="H237" s="62">
        <f>IF(OR('Source Data'!F237=0,'Source Data'!G237=0),"N/A",'Source Data'!AP237/'Source Data'!G237-'Source Data'!L237/'Source Data'!F237)</f>
        <v>194.98748685110854</v>
      </c>
      <c r="I237" s="62">
        <f>IF(OR('Source Data'!F237=0,'Source Data'!G237=0),"N/A",'Source Data'!AQ237/'Source Data'!G237-'Source Data'!M237/'Source Data'!F237)</f>
        <v>189.607402187567</v>
      </c>
      <c r="J237" s="62">
        <f>IF(OR('Source Data'!F237=0,'Source Data'!G237=0),"N/A",'Source Data'!AR237/'Source Data'!G237-'Source Data'!N237/'Source Data'!F237)</f>
        <v>153.71270310569156</v>
      </c>
      <c r="K237" s="67">
        <f t="shared" si="3"/>
        <v>910.74962212894593</v>
      </c>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row>
    <row r="238" spans="1:47" ht="20" customHeight="1">
      <c r="A238" s="48" t="s">
        <v>437</v>
      </c>
      <c r="B238" s="49">
        <v>43918</v>
      </c>
      <c r="C238" s="50" t="s">
        <v>112</v>
      </c>
      <c r="D238" s="50" t="s">
        <v>79</v>
      </c>
      <c r="E238" s="50" t="s">
        <v>74</v>
      </c>
      <c r="F238" s="62">
        <f>IF(OR('Source Data'!F238=0,'Source Data'!G238=0),"N/A",'Source Data'!AN238/'Source Data'!G238-'Source Data'!J238/'Source Data'!F238)</f>
        <v>219.20233115158413</v>
      </c>
      <c r="G238" s="62">
        <f>IF(OR('Source Data'!F238=0,'Source Data'!G238=0),"N/A",'Source Data'!AO238/'Source Data'!G238-'Source Data'!K238/'Source Data'!F238)</f>
        <v>65.041295013398781</v>
      </c>
      <c r="H238" s="62">
        <f>IF(OR('Source Data'!F238=0,'Source Data'!G238=0),"N/A",'Source Data'!AP238/'Source Data'!G238-'Source Data'!L238/'Source Data'!F238)</f>
        <v>103.69142618514036</v>
      </c>
      <c r="I238" s="62">
        <f>IF(OR('Source Data'!F238=0,'Source Data'!G238=0),"N/A",'Source Data'!AQ238/'Source Data'!G238-'Source Data'!M238/'Source Data'!F238)</f>
        <v>-9.0465762693274314</v>
      </c>
      <c r="J238" s="62">
        <f>IF(OR('Source Data'!F238=0,'Source Data'!G238=0),"N/A",'Source Data'!AR238/'Source Data'!G238-'Source Data'!N238/'Source Data'!F238)</f>
        <v>253.31223113498385</v>
      </c>
      <c r="K238" s="67">
        <f t="shared" si="3"/>
        <v>632.20070721577963</v>
      </c>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row>
    <row r="239" spans="1:47" ht="20" customHeight="1">
      <c r="A239" s="48" t="s">
        <v>438</v>
      </c>
      <c r="B239" s="49">
        <v>112908</v>
      </c>
      <c r="C239" s="50" t="s">
        <v>439</v>
      </c>
      <c r="D239" s="50" t="s">
        <v>79</v>
      </c>
      <c r="E239" s="50" t="s">
        <v>74</v>
      </c>
      <c r="F239" s="62">
        <f>IF(OR('Source Data'!F239=0,'Source Data'!G239=0),"N/A",'Source Data'!AN239/'Source Data'!G239-'Source Data'!J239/'Source Data'!F239)</f>
        <v>114.31308636718472</v>
      </c>
      <c r="G239" s="62">
        <f>IF(OR('Source Data'!F239=0,'Source Data'!G239=0),"N/A",'Source Data'!AO239/'Source Data'!G239-'Source Data'!K239/'Source Data'!F239)</f>
        <v>-21.006582215598655</v>
      </c>
      <c r="H239" s="62">
        <f>IF(OR('Source Data'!F239=0,'Source Data'!G239=0),"N/A",'Source Data'!AP239/'Source Data'!G239-'Source Data'!L239/'Source Data'!F239)</f>
        <v>116.54001845149389</v>
      </c>
      <c r="I239" s="62">
        <f>IF(OR('Source Data'!F239=0,'Source Data'!G239=0),"N/A",'Source Data'!AQ239/'Source Data'!G239-'Source Data'!M239/'Source Data'!F239)</f>
        <v>24.537169115037955</v>
      </c>
      <c r="J239" s="62">
        <f>IF(OR('Source Data'!F239=0,'Source Data'!G239=0),"N/A",'Source Data'!AR239/'Source Data'!G239-'Source Data'!N239/'Source Data'!F239)</f>
        <v>416.94535164289266</v>
      </c>
      <c r="K239" s="67">
        <f t="shared" si="3"/>
        <v>651.32904336101058</v>
      </c>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row>
    <row r="240" spans="1:47" ht="20" customHeight="1">
      <c r="A240" s="48" t="s">
        <v>440</v>
      </c>
      <c r="B240" s="49">
        <v>68802</v>
      </c>
      <c r="C240" s="50" t="s">
        <v>441</v>
      </c>
      <c r="D240" s="50" t="s">
        <v>71</v>
      </c>
      <c r="E240" s="50" t="s">
        <v>74</v>
      </c>
      <c r="F240" s="62">
        <f>IF(OR('Source Data'!F240=0,'Source Data'!G240=0),"N/A",'Source Data'!AN240/'Source Data'!G240-'Source Data'!J240/'Source Data'!F240)</f>
        <v>0</v>
      </c>
      <c r="G240" s="62">
        <f>IF(OR('Source Data'!F240=0,'Source Data'!G240=0),"N/A",'Source Data'!AO240/'Source Data'!G240-'Source Data'!K240/'Source Data'!F240)</f>
        <v>235.16043300328931</v>
      </c>
      <c r="H240" s="62">
        <f>IF(OR('Source Data'!F240=0,'Source Data'!G240=0),"N/A",'Source Data'!AP240/'Source Data'!G240-'Source Data'!L240/'Source Data'!F240)</f>
        <v>127.56373857520029</v>
      </c>
      <c r="I240" s="62">
        <f>IF(OR('Source Data'!F240=0,'Source Data'!G240=0),"N/A",'Source Data'!AQ240/'Source Data'!G240-'Source Data'!M240/'Source Data'!F240)</f>
        <v>87.713447402750077</v>
      </c>
      <c r="J240" s="62">
        <f>IF(OR('Source Data'!F240=0,'Source Data'!G240=0),"N/A",'Source Data'!AR240/'Source Data'!G240-'Source Data'!N240/'Source Data'!F240)</f>
        <v>108.55860898837599</v>
      </c>
      <c r="K240" s="67">
        <f t="shared" si="3"/>
        <v>558.99622796961569</v>
      </c>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row>
    <row r="241" spans="1:47" ht="20" customHeight="1">
      <c r="A241" s="48" t="s">
        <v>442</v>
      </c>
      <c r="B241" s="49">
        <v>15838</v>
      </c>
      <c r="C241" s="50" t="s">
        <v>99</v>
      </c>
      <c r="D241" s="50" t="s">
        <v>71</v>
      </c>
      <c r="E241" s="50" t="s">
        <v>74</v>
      </c>
      <c r="F241" s="62">
        <f>IF(OR('Source Data'!F241=0,'Source Data'!G241=0),"N/A",'Source Data'!AN241/'Source Data'!G241-'Source Data'!J241/'Source Data'!F241)</f>
        <v>563.55952244633113</v>
      </c>
      <c r="G241" s="62">
        <f>IF(OR('Source Data'!F241=0,'Source Data'!G241=0),"N/A",'Source Data'!AO241/'Source Data'!G241-'Source Data'!K241/'Source Data'!F241)</f>
        <v>-220.05722274023543</v>
      </c>
      <c r="H241" s="62">
        <f>IF(OR('Source Data'!F241=0,'Source Data'!G241=0),"N/A",'Source Data'!AP241/'Source Data'!G241-'Source Data'!L241/'Source Data'!F241)</f>
        <v>-273.19598621539541</v>
      </c>
      <c r="I241" s="62">
        <f>IF(OR('Source Data'!F241=0,'Source Data'!G241=0),"N/A",'Source Data'!AQ241/'Source Data'!G241-'Source Data'!M241/'Source Data'!F241)</f>
        <v>-46.884255396879951</v>
      </c>
      <c r="J241" s="62">
        <f>IF(OR('Source Data'!F241=0,'Source Data'!G241=0),"N/A",'Source Data'!AR241/'Source Data'!G241-'Source Data'!N241/'Source Data'!F241)</f>
        <v>4.3580227980348241</v>
      </c>
      <c r="K241" s="67">
        <f t="shared" si="3"/>
        <v>27.780080891855164</v>
      </c>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row>
    <row r="242" spans="1:47" ht="20" customHeight="1">
      <c r="A242" s="48" t="s">
        <v>443</v>
      </c>
      <c r="B242" s="49">
        <v>101842</v>
      </c>
      <c r="C242" s="50" t="s">
        <v>76</v>
      </c>
      <c r="D242" s="50" t="s">
        <v>71</v>
      </c>
      <c r="E242" s="50" t="s">
        <v>74</v>
      </c>
      <c r="F242" s="62">
        <f>IF(OR('Source Data'!F242=0,'Source Data'!G242=0),"N/A",'Source Data'!AN242/'Source Data'!G242-'Source Data'!J242/'Source Data'!F242)</f>
        <v>0</v>
      </c>
      <c r="G242" s="62">
        <f>IF(OR('Source Data'!F242=0,'Source Data'!G242=0),"N/A",'Source Data'!AO242/'Source Data'!G242-'Source Data'!K242/'Source Data'!F242)</f>
        <v>505.05133689839579</v>
      </c>
      <c r="H242" s="62">
        <f>IF(OR('Source Data'!F242=0,'Source Data'!G242=0),"N/A",'Source Data'!AP242/'Source Data'!G242-'Source Data'!L242/'Source Data'!F242)</f>
        <v>147.18716577540107</v>
      </c>
      <c r="I242" s="62">
        <f>IF(OR('Source Data'!F242=0,'Source Data'!G242=0),"N/A",'Source Data'!AQ242/'Source Data'!G242-'Source Data'!M242/'Source Data'!F242)</f>
        <v>278.36631016042776</v>
      </c>
      <c r="J242" s="62">
        <f>IF(OR('Source Data'!F242=0,'Source Data'!G242=0),"N/A",'Source Data'!AR242/'Source Data'!G242-'Source Data'!N242/'Source Data'!F242)</f>
        <v>0</v>
      </c>
      <c r="K242" s="67">
        <f t="shared" si="3"/>
        <v>930.6048128342245</v>
      </c>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row>
    <row r="243" spans="1:47" ht="20" customHeight="1">
      <c r="A243" s="48" t="s">
        <v>444</v>
      </c>
      <c r="B243" s="49">
        <v>233903</v>
      </c>
      <c r="C243" s="50" t="s">
        <v>445</v>
      </c>
      <c r="D243" s="50" t="s">
        <v>79</v>
      </c>
      <c r="E243" s="50" t="s">
        <v>74</v>
      </c>
      <c r="F243" s="62">
        <f>IF(OR('Source Data'!F243=0,'Source Data'!G243=0),"N/A",'Source Data'!AN243/'Source Data'!G243-'Source Data'!J243/'Source Data'!F243)</f>
        <v>189.9898281596453</v>
      </c>
      <c r="G243" s="62">
        <f>IF(OR('Source Data'!F243=0,'Source Data'!G243=0),"N/A",'Source Data'!AO243/'Source Data'!G243-'Source Data'!K243/'Source Data'!F243)</f>
        <v>540.00124722838132</v>
      </c>
      <c r="H243" s="62">
        <f>IF(OR('Source Data'!F243=0,'Source Data'!G243=0),"N/A",'Source Data'!AP243/'Source Data'!G243-'Source Data'!L243/'Source Data'!F243)</f>
        <v>401.67743902439025</v>
      </c>
      <c r="I243" s="62">
        <f>IF(OR('Source Data'!F243=0,'Source Data'!G243=0),"N/A",'Source Data'!AQ243/'Source Data'!G243-'Source Data'!M243/'Source Data'!F243)</f>
        <v>372.29312638580933</v>
      </c>
      <c r="J243" s="62">
        <f>IF(OR('Source Data'!F243=0,'Source Data'!G243=0),"N/A",'Source Data'!AR243/'Source Data'!G243-'Source Data'!N243/'Source Data'!F243)</f>
        <v>170.33605875831483</v>
      </c>
      <c r="K243" s="67">
        <f t="shared" si="3"/>
        <v>1674.2976995565409</v>
      </c>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row>
    <row r="244" spans="1:47" ht="20" customHeight="1">
      <c r="A244" s="48" t="s">
        <v>446</v>
      </c>
      <c r="B244" s="49">
        <v>161921</v>
      </c>
      <c r="C244" s="50" t="s">
        <v>179</v>
      </c>
      <c r="D244" s="50" t="s">
        <v>79</v>
      </c>
      <c r="E244" s="50" t="s">
        <v>74</v>
      </c>
      <c r="F244" s="62">
        <f>IF(OR('Source Data'!F244=0,'Source Data'!G244=0),"N/A",'Source Data'!AN244/'Source Data'!G244-'Source Data'!J244/'Source Data'!F244)</f>
        <v>500.39423641196902</v>
      </c>
      <c r="G244" s="62">
        <f>IF(OR('Source Data'!F244=0,'Source Data'!G244=0),"N/A",'Source Data'!AO244/'Source Data'!G244-'Source Data'!K244/'Source Data'!F244)</f>
        <v>238.70693258210429</v>
      </c>
      <c r="H244" s="62">
        <f>IF(OR('Source Data'!F244=0,'Source Data'!G244=0),"N/A",'Source Data'!AP244/'Source Data'!G244-'Source Data'!L244/'Source Data'!F244)</f>
        <v>183.93145391926925</v>
      </c>
      <c r="I244" s="62">
        <f>IF(OR('Source Data'!F244=0,'Source Data'!G244=0),"N/A",'Source Data'!AQ244/'Source Data'!G244-'Source Data'!M244/'Source Data'!F244)</f>
        <v>62.712490837915368</v>
      </c>
      <c r="J244" s="62">
        <f>IF(OR('Source Data'!F244=0,'Source Data'!G244=0),"N/A",'Source Data'!AR244/'Source Data'!G244-'Source Data'!N244/'Source Data'!F244)</f>
        <v>124.60949858219971</v>
      </c>
      <c r="K244" s="67">
        <f t="shared" si="3"/>
        <v>1110.3546123334575</v>
      </c>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row>
    <row r="245" spans="1:47" ht="20" customHeight="1">
      <c r="A245" s="48" t="s">
        <v>447</v>
      </c>
      <c r="B245" s="49">
        <v>170902</v>
      </c>
      <c r="C245" s="50" t="s">
        <v>448</v>
      </c>
      <c r="D245" s="50" t="s">
        <v>79</v>
      </c>
      <c r="E245" s="50" t="s">
        <v>74</v>
      </c>
      <c r="F245" s="62">
        <f>IF(OR('Source Data'!F245=0,'Source Data'!G245=0),"N/A",'Source Data'!AN245/'Source Data'!G245-'Source Data'!J245/'Source Data'!F245)</f>
        <v>111.92477110967377</v>
      </c>
      <c r="G245" s="62">
        <f>IF(OR('Source Data'!F245=0,'Source Data'!G245=0),"N/A",'Source Data'!AO245/'Source Data'!G245-'Source Data'!K245/'Source Data'!F245)</f>
        <v>48.137681642816233</v>
      </c>
      <c r="H245" s="62">
        <f>IF(OR('Source Data'!F245=0,'Source Data'!G245=0),"N/A",'Source Data'!AP245/'Source Data'!G245-'Source Data'!L245/'Source Data'!F245)</f>
        <v>131.32538202707286</v>
      </c>
      <c r="I245" s="62">
        <f>IF(OR('Source Data'!F245=0,'Source Data'!G245=0),"N/A",'Source Data'!AQ245/'Source Data'!G245-'Source Data'!M245/'Source Data'!F245)</f>
        <v>65.01981519954964</v>
      </c>
      <c r="J245" s="62">
        <f>IF(OR('Source Data'!F245=0,'Source Data'!G245=0),"N/A",'Source Data'!AR245/'Source Data'!G245-'Source Data'!N245/'Source Data'!F245)</f>
        <v>34.100846301660987</v>
      </c>
      <c r="K245" s="67">
        <f t="shared" si="3"/>
        <v>390.5084962807735</v>
      </c>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row>
    <row r="246" spans="1:47" ht="20" customHeight="1">
      <c r="A246" s="48" t="s">
        <v>449</v>
      </c>
      <c r="B246" s="49">
        <v>147901</v>
      </c>
      <c r="C246" s="50" t="s">
        <v>450</v>
      </c>
      <c r="D246" s="50" t="s">
        <v>79</v>
      </c>
      <c r="E246" s="50" t="s">
        <v>74</v>
      </c>
      <c r="F246" s="62">
        <f>IF(OR('Source Data'!F246=0,'Source Data'!G246=0),"N/A",'Source Data'!AN246/'Source Data'!G246-'Source Data'!J246/'Source Data'!F246)</f>
        <v>146.67417383022075</v>
      </c>
      <c r="G246" s="62">
        <f>IF(OR('Source Data'!F246=0,'Source Data'!G246=0),"N/A",'Source Data'!AO246/'Source Data'!G246-'Source Data'!K246/'Source Data'!F246)</f>
        <v>134.99860144918802</v>
      </c>
      <c r="H246" s="62">
        <f>IF(OR('Source Data'!F246=0,'Source Data'!G246=0),"N/A",'Source Data'!AP246/'Source Data'!G246-'Source Data'!L246/'Source Data'!F246)</f>
        <v>196.93693259226211</v>
      </c>
      <c r="I246" s="62">
        <f>IF(OR('Source Data'!F246=0,'Source Data'!G246=0),"N/A",'Source Data'!AQ246/'Source Data'!G246-'Source Data'!M246/'Source Data'!F246)</f>
        <v>183.65309911626053</v>
      </c>
      <c r="J246" s="62">
        <f>IF(OR('Source Data'!F246=0,'Source Data'!G246=0),"N/A",'Source Data'!AR246/'Source Data'!G246-'Source Data'!N246/'Source Data'!F246)</f>
        <v>408.73511929879555</v>
      </c>
      <c r="K246" s="67">
        <f t="shared" si="3"/>
        <v>1070.9979262867269</v>
      </c>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row>
    <row r="247" spans="1:47" ht="20" customHeight="1">
      <c r="A247" s="48" t="s">
        <v>451</v>
      </c>
      <c r="B247" s="49">
        <v>60902</v>
      </c>
      <c r="C247" s="50" t="s">
        <v>452</v>
      </c>
      <c r="D247" s="50" t="s">
        <v>79</v>
      </c>
      <c r="E247" s="50" t="s">
        <v>74</v>
      </c>
      <c r="F247" s="62">
        <f>IF(OR('Source Data'!F247=0,'Source Data'!G247=0),"N/A",'Source Data'!AN247/'Source Data'!G247-'Source Data'!J247/'Source Data'!F247)</f>
        <v>96.71356914858967</v>
      </c>
      <c r="G247" s="62">
        <f>IF(OR('Source Data'!F247=0,'Source Data'!G247=0),"N/A",'Source Data'!AO247/'Source Data'!G247-'Source Data'!K247/'Source Data'!F247)</f>
        <v>18.84203122119709</v>
      </c>
      <c r="H247" s="62">
        <f>IF(OR('Source Data'!F247=0,'Source Data'!G247=0),"N/A",'Source Data'!AP247/'Source Data'!G247-'Source Data'!L247/'Source Data'!F247)</f>
        <v>156.5463529300884</v>
      </c>
      <c r="I247" s="62">
        <f>IF(OR('Source Data'!F247=0,'Source Data'!G247=0),"N/A",'Source Data'!AQ247/'Source Data'!G247-'Source Data'!M247/'Source Data'!F247)</f>
        <v>89.785168891901151</v>
      </c>
      <c r="J247" s="62">
        <f>IF(OR('Source Data'!F247=0,'Source Data'!G247=0),"N/A",'Source Data'!AR247/'Source Data'!G247-'Source Data'!N247/'Source Data'!F247)</f>
        <v>123.84911233172141</v>
      </c>
      <c r="K247" s="67">
        <f t="shared" si="3"/>
        <v>485.73623452349773</v>
      </c>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row>
    <row r="248" spans="1:47" ht="20" customHeight="1">
      <c r="A248" s="48" t="s">
        <v>453</v>
      </c>
      <c r="B248" s="49">
        <v>57922</v>
      </c>
      <c r="C248" s="50" t="s">
        <v>70</v>
      </c>
      <c r="D248" s="50" t="s">
        <v>79</v>
      </c>
      <c r="E248" s="50" t="s">
        <v>74</v>
      </c>
      <c r="F248" s="62">
        <f>IF(OR('Source Data'!F248=0,'Source Data'!G248=0),"N/A",'Source Data'!AN248/'Source Data'!G248-'Source Data'!J248/'Source Data'!F248)</f>
        <v>80.932962817100645</v>
      </c>
      <c r="G248" s="62">
        <f>IF(OR('Source Data'!F248=0,'Source Data'!G248=0),"N/A",'Source Data'!AO248/'Source Data'!G248-'Source Data'!K248/'Source Data'!F248)</f>
        <v>11.340293624869901</v>
      </c>
      <c r="H248" s="62">
        <f>IF(OR('Source Data'!F248=0,'Source Data'!G248=0),"N/A",'Source Data'!AP248/'Source Data'!G248-'Source Data'!L248/'Source Data'!F248)</f>
        <v>125.49629768478979</v>
      </c>
      <c r="I248" s="62">
        <f>IF(OR('Source Data'!F248=0,'Source Data'!G248=0),"N/A",'Source Data'!AQ248/'Source Data'!G248-'Source Data'!M248/'Source Data'!F248)</f>
        <v>16.214799834483046</v>
      </c>
      <c r="J248" s="62">
        <f>IF(OR('Source Data'!F248=0,'Source Data'!G248=0),"N/A",'Source Data'!AR248/'Source Data'!G248-'Source Data'!N248/'Source Data'!F248)</f>
        <v>53.769108552982388</v>
      </c>
      <c r="K248" s="67">
        <f t="shared" si="3"/>
        <v>287.75346251422576</v>
      </c>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row>
    <row r="249" spans="1:47" ht="20" customHeight="1">
      <c r="A249" s="48" t="s">
        <v>454</v>
      </c>
      <c r="B249" s="49">
        <v>50910</v>
      </c>
      <c r="C249" s="50" t="s">
        <v>455</v>
      </c>
      <c r="D249" s="50" t="s">
        <v>79</v>
      </c>
      <c r="E249" s="50" t="s">
        <v>74</v>
      </c>
      <c r="F249" s="62">
        <f>IF(OR('Source Data'!F249=0,'Source Data'!G249=0),"N/A",'Source Data'!AN249/'Source Data'!G249-'Source Data'!J249/'Source Data'!F249)</f>
        <v>101.58844380248263</v>
      </c>
      <c r="G249" s="62">
        <f>IF(OR('Source Data'!F249=0,'Source Data'!G249=0),"N/A",'Source Data'!AO249/'Source Data'!G249-'Source Data'!K249/'Source Data'!F249)</f>
        <v>247.38941702642126</v>
      </c>
      <c r="H249" s="62">
        <f>IF(OR('Source Data'!F249=0,'Source Data'!G249=0),"N/A",'Source Data'!AP249/'Source Data'!G249-'Source Data'!L249/'Source Data'!F249)</f>
        <v>181.85876646262807</v>
      </c>
      <c r="I249" s="62">
        <f>IF(OR('Source Data'!F249=0,'Source Data'!G249=0),"N/A",'Source Data'!AQ249/'Source Data'!G249-'Source Data'!M249/'Source Data'!F249)</f>
        <v>68.126212819252743</v>
      </c>
      <c r="J249" s="62">
        <f>IF(OR('Source Data'!F249=0,'Source Data'!G249=0),"N/A",'Source Data'!AR249/'Source Data'!G249-'Source Data'!N249/'Source Data'!F249)</f>
        <v>52.27387727347061</v>
      </c>
      <c r="K249" s="67">
        <f t="shared" si="3"/>
        <v>651.23671738425526</v>
      </c>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row>
    <row r="250" spans="1:47" ht="20" customHeight="1">
      <c r="A250" s="48" t="s">
        <v>456</v>
      </c>
      <c r="B250" s="49">
        <v>178904</v>
      </c>
      <c r="C250" s="50" t="s">
        <v>97</v>
      </c>
      <c r="D250" s="50" t="s">
        <v>79</v>
      </c>
      <c r="E250" s="50" t="s">
        <v>74</v>
      </c>
      <c r="F250" s="62">
        <f>IF(OR('Source Data'!F250=0,'Source Data'!G250=0),"N/A",'Source Data'!AN250/'Source Data'!G250-'Source Data'!J250/'Source Data'!F250)</f>
        <v>32.938478252742186</v>
      </c>
      <c r="G250" s="62">
        <f>IF(OR('Source Data'!F250=0,'Source Data'!G250=0),"N/A",'Source Data'!AO250/'Source Data'!G250-'Source Data'!K250/'Source Data'!F250)</f>
        <v>74.621086873329318</v>
      </c>
      <c r="H250" s="62">
        <f>IF(OR('Source Data'!F250=0,'Source Data'!G250=0),"N/A",'Source Data'!AP250/'Source Data'!G250-'Source Data'!L250/'Source Data'!F250)</f>
        <v>136.3040945977834</v>
      </c>
      <c r="I250" s="62">
        <f>IF(OR('Source Data'!F250=0,'Source Data'!G250=0),"N/A",'Source Data'!AQ250/'Source Data'!G250-'Source Data'!M250/'Source Data'!F250)</f>
        <v>77.830813625742309</v>
      </c>
      <c r="J250" s="62">
        <f>IF(OR('Source Data'!F250=0,'Source Data'!G250=0),"N/A",'Source Data'!AR250/'Source Data'!G250-'Source Data'!N250/'Source Data'!F250)</f>
        <v>181.14571677758488</v>
      </c>
      <c r="K250" s="67">
        <f t="shared" si="3"/>
        <v>502.8401901271821</v>
      </c>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row>
    <row r="251" spans="1:47" ht="20" customHeight="1">
      <c r="A251" s="48" t="s">
        <v>457</v>
      </c>
      <c r="B251" s="49">
        <v>178807</v>
      </c>
      <c r="C251" s="50" t="s">
        <v>97</v>
      </c>
      <c r="D251" s="50" t="s">
        <v>71</v>
      </c>
      <c r="E251" s="50" t="s">
        <v>74</v>
      </c>
      <c r="F251" s="62">
        <f>IF(OR('Source Data'!F251=0,'Source Data'!G251=0),"N/A",'Source Data'!AN251/'Source Data'!G251-'Source Data'!J251/'Source Data'!F251)</f>
        <v>0</v>
      </c>
      <c r="G251" s="62">
        <f>IF(OR('Source Data'!F251=0,'Source Data'!G251=0),"N/A",'Source Data'!AO251/'Source Data'!G251-'Source Data'!K251/'Source Data'!F251)</f>
        <v>27.530421377183927</v>
      </c>
      <c r="H251" s="62">
        <f>IF(OR('Source Data'!F251=0,'Source Data'!G251=0),"N/A",'Source Data'!AP251/'Source Data'!G251-'Source Data'!L251/'Source Data'!F251)</f>
        <v>78.872610483042138</v>
      </c>
      <c r="I251" s="62">
        <f>IF(OR('Source Data'!F251=0,'Source Data'!G251=0),"N/A",'Source Data'!AQ251/'Source Data'!G251-'Source Data'!M251/'Source Data'!F251)</f>
        <v>4.7817574511819032</v>
      </c>
      <c r="J251" s="62">
        <f>IF(OR('Source Data'!F251=0,'Source Data'!G251=0),"N/A",'Source Data'!AR251/'Source Data'!G251-'Source Data'!N251/'Source Data'!F251)</f>
        <v>66.461305241521075</v>
      </c>
      <c r="K251" s="67">
        <f t="shared" si="3"/>
        <v>177.64609455292904</v>
      </c>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row>
    <row r="252" spans="1:47" ht="20" customHeight="1">
      <c r="A252" s="48" t="s">
        <v>458</v>
      </c>
      <c r="B252" s="49">
        <v>187904</v>
      </c>
      <c r="C252" s="50" t="s">
        <v>224</v>
      </c>
      <c r="D252" s="50" t="s">
        <v>79</v>
      </c>
      <c r="E252" s="50" t="s">
        <v>74</v>
      </c>
      <c r="F252" s="62">
        <f>IF(OR('Source Data'!F252=0,'Source Data'!G252=0),"N/A",'Source Data'!AN252/'Source Data'!G252-'Source Data'!J252/'Source Data'!F252)</f>
        <v>170.43388606188216</v>
      </c>
      <c r="G252" s="62">
        <f>IF(OR('Source Data'!F252=0,'Source Data'!G252=0),"N/A",'Source Data'!AO252/'Source Data'!G252-'Source Data'!K252/'Source Data'!F252)</f>
        <v>14.06590045037143</v>
      </c>
      <c r="H252" s="62">
        <f>IF(OR('Source Data'!F252=0,'Source Data'!G252=0),"N/A",'Source Data'!AP252/'Source Data'!G252-'Source Data'!L252/'Source Data'!F252)</f>
        <v>230.84285839620992</v>
      </c>
      <c r="I252" s="62">
        <f>IF(OR('Source Data'!F252=0,'Source Data'!G252=0),"N/A",'Source Data'!AQ252/'Source Data'!G252-'Source Data'!M252/'Source Data'!F252)</f>
        <v>114.69669532666552</v>
      </c>
      <c r="J252" s="62">
        <f>IF(OR('Source Data'!F252=0,'Source Data'!G252=0),"N/A",'Source Data'!AR252/'Source Data'!G252-'Source Data'!N252/'Source Data'!F252)</f>
        <v>149.34207755746621</v>
      </c>
      <c r="K252" s="67">
        <f t="shared" si="3"/>
        <v>679.38141779259513</v>
      </c>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row>
    <row r="253" spans="1:47" ht="20" customHeight="1">
      <c r="A253" s="48" t="s">
        <v>459</v>
      </c>
      <c r="B253" s="49">
        <v>175903</v>
      </c>
      <c r="C253" s="50" t="s">
        <v>242</v>
      </c>
      <c r="D253" s="50" t="s">
        <v>79</v>
      </c>
      <c r="E253" s="50" t="s">
        <v>74</v>
      </c>
      <c r="F253" s="62">
        <f>IF(OR('Source Data'!F253=0,'Source Data'!G253=0),"N/A",'Source Data'!AN253/'Source Data'!G253-'Source Data'!J253/'Source Data'!F253)</f>
        <v>78.446090596429997</v>
      </c>
      <c r="G253" s="62">
        <f>IF(OR('Source Data'!F253=0,'Source Data'!G253=0),"N/A",'Source Data'!AO253/'Source Data'!G253-'Source Data'!K253/'Source Data'!F253)</f>
        <v>89.668678711215875</v>
      </c>
      <c r="H253" s="62">
        <f>IF(OR('Source Data'!F253=0,'Source Data'!G253=0),"N/A",'Source Data'!AP253/'Source Data'!G253-'Source Data'!L253/'Source Data'!F253)</f>
        <v>81.385789116740511</v>
      </c>
      <c r="I253" s="62">
        <f>IF(OR('Source Data'!F253=0,'Source Data'!G253=0),"N/A",'Source Data'!AQ253/'Source Data'!G253-'Source Data'!M253/'Source Data'!F253)</f>
        <v>0.25426203199975816</v>
      </c>
      <c r="J253" s="62">
        <f>IF(OR('Source Data'!F253=0,'Source Data'!G253=0),"N/A",'Source Data'!AR253/'Source Data'!G253-'Source Data'!N253/'Source Data'!F253)</f>
        <v>167.06429978065012</v>
      </c>
      <c r="K253" s="67">
        <f t="shared" si="3"/>
        <v>416.81912023703626</v>
      </c>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row>
    <row r="254" spans="1:47" ht="20" customHeight="1">
      <c r="A254" s="48" t="s">
        <v>460</v>
      </c>
      <c r="B254" s="49">
        <v>95902</v>
      </c>
      <c r="C254" s="50" t="s">
        <v>81</v>
      </c>
      <c r="D254" s="50" t="s">
        <v>79</v>
      </c>
      <c r="E254" s="50" t="s">
        <v>74</v>
      </c>
      <c r="F254" s="62">
        <f>IF(OR('Source Data'!F254=0,'Source Data'!G254=0),"N/A",'Source Data'!AN254/'Source Data'!G254-'Source Data'!J254/'Source Data'!F254)</f>
        <v>232.22999999999996</v>
      </c>
      <c r="G254" s="62">
        <f>IF(OR('Source Data'!F254=0,'Source Data'!G254=0),"N/A",'Source Data'!AO254/'Source Data'!G254-'Source Data'!K254/'Source Data'!F254)</f>
        <v>-63.860000000000014</v>
      </c>
      <c r="H254" s="62">
        <f>IF(OR('Source Data'!F254=0,'Source Data'!G254=0),"N/A",'Source Data'!AP254/'Source Data'!G254-'Source Data'!L254/'Source Data'!F254)</f>
        <v>77.509999999999934</v>
      </c>
      <c r="I254" s="62">
        <f>IF(OR('Source Data'!F254=0,'Source Data'!G254=0),"N/A",'Source Data'!AQ254/'Source Data'!G254-'Source Data'!M254/'Source Data'!F254)</f>
        <v>60.969999999999914</v>
      </c>
      <c r="J254" s="62">
        <f>IF(OR('Source Data'!F254=0,'Source Data'!G254=0),"N/A",'Source Data'!AR254/'Source Data'!G254-'Source Data'!N254/'Source Data'!F254)</f>
        <v>351.42</v>
      </c>
      <c r="K254" s="67">
        <f t="shared" si="3"/>
        <v>658.26999999999975</v>
      </c>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row>
    <row r="255" spans="1:47" ht="20" customHeight="1">
      <c r="A255" s="48" t="s">
        <v>461</v>
      </c>
      <c r="B255" s="49">
        <v>142901</v>
      </c>
      <c r="C255" s="50" t="s">
        <v>462</v>
      </c>
      <c r="D255" s="50" t="s">
        <v>79</v>
      </c>
      <c r="E255" s="50" t="s">
        <v>74</v>
      </c>
      <c r="F255" s="62">
        <f>IF(OR('Source Data'!F255=0,'Source Data'!G255=0),"N/A",'Source Data'!AN255/'Source Data'!G255-'Source Data'!J255/'Source Data'!F255)</f>
        <v>345.6196760396677</v>
      </c>
      <c r="G255" s="62">
        <f>IF(OR('Source Data'!F255=0,'Source Data'!G255=0),"N/A",'Source Data'!AO255/'Source Data'!G255-'Source Data'!K255/'Source Data'!F255)</f>
        <v>477.71847824877955</v>
      </c>
      <c r="H255" s="62">
        <f>IF(OR('Source Data'!F255=0,'Source Data'!G255=0),"N/A",'Source Data'!AP255/'Source Data'!G255-'Source Data'!L255/'Source Data'!F255)</f>
        <v>425.71933404737115</v>
      </c>
      <c r="I255" s="62">
        <f>IF(OR('Source Data'!F255=0,'Source Data'!G255=0),"N/A",'Source Data'!AQ255/'Source Data'!G255-'Source Data'!M255/'Source Data'!F255)</f>
        <v>376.91979112756701</v>
      </c>
      <c r="J255" s="62">
        <f>IF(OR('Source Data'!F255=0,'Source Data'!G255=0),"N/A",'Source Data'!AR255/'Source Data'!G255-'Source Data'!N255/'Source Data'!F255)</f>
        <v>208.73592005218541</v>
      </c>
      <c r="K255" s="67">
        <f t="shared" si="3"/>
        <v>1834.713199515571</v>
      </c>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row>
    <row r="256" spans="1:47" ht="20" customHeight="1">
      <c r="A256" s="48" t="s">
        <v>463</v>
      </c>
      <c r="B256" s="49">
        <v>246914</v>
      </c>
      <c r="C256" s="50" t="s">
        <v>464</v>
      </c>
      <c r="D256" s="50" t="s">
        <v>79</v>
      </c>
      <c r="E256" s="50" t="s">
        <v>74</v>
      </c>
      <c r="F256" s="62">
        <f>IF(OR('Source Data'!F256=0,'Source Data'!G256=0),"N/A",'Source Data'!AN256/'Source Data'!G256-'Source Data'!J256/'Source Data'!F256)</f>
        <v>416.28084104161519</v>
      </c>
      <c r="G256" s="62">
        <f>IF(OR('Source Data'!F256=0,'Source Data'!G256=0),"N/A",'Source Data'!AO256/'Source Data'!G256-'Source Data'!K256/'Source Data'!F256)</f>
        <v>258.23937776595938</v>
      </c>
      <c r="H256" s="62">
        <f>IF(OR('Source Data'!F256=0,'Source Data'!G256=0),"N/A",'Source Data'!AP256/'Source Data'!G256-'Source Data'!L256/'Source Data'!F256)</f>
        <v>303.06759862485518</v>
      </c>
      <c r="I256" s="62">
        <f>IF(OR('Source Data'!F256=0,'Source Data'!G256=0),"N/A",'Source Data'!AQ256/'Source Data'!G256-'Source Data'!M256/'Source Data'!F256)</f>
        <v>35.265095253471088</v>
      </c>
      <c r="J256" s="62">
        <f>IF(OR('Source Data'!F256=0,'Source Data'!G256=0),"N/A",'Source Data'!AR256/'Source Data'!G256-'Source Data'!N256/'Source Data'!F256)</f>
        <v>66.359209101787314</v>
      </c>
      <c r="K256" s="67">
        <f t="shared" si="3"/>
        <v>1079.2121217876884</v>
      </c>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row>
    <row r="257" spans="1:47" ht="20" customHeight="1">
      <c r="A257" s="48" t="s">
        <v>465</v>
      </c>
      <c r="B257" s="49">
        <v>109903</v>
      </c>
      <c r="C257" s="50" t="s">
        <v>78</v>
      </c>
      <c r="D257" s="50" t="s">
        <v>79</v>
      </c>
      <c r="E257" s="50" t="s">
        <v>74</v>
      </c>
      <c r="F257" s="62">
        <f>IF(OR('Source Data'!F257=0,'Source Data'!G257=0),"N/A",'Source Data'!AN257/'Source Data'!G257-'Source Data'!J257/'Source Data'!F257)</f>
        <v>59.877725805389019</v>
      </c>
      <c r="G257" s="62">
        <f>IF(OR('Source Data'!F257=0,'Source Data'!G257=0),"N/A",'Source Data'!AO257/'Source Data'!G257-'Source Data'!K257/'Source Data'!F257)</f>
        <v>151.92969610269824</v>
      </c>
      <c r="H257" s="62">
        <f>IF(OR('Source Data'!F257=0,'Source Data'!G257=0),"N/A",'Source Data'!AP257/'Source Data'!G257-'Source Data'!L257/'Source Data'!F257)</f>
        <v>258.75239287361296</v>
      </c>
      <c r="I257" s="62">
        <f>IF(OR('Source Data'!F257=0,'Source Data'!G257=0),"N/A",'Source Data'!AQ257/'Source Data'!G257-'Source Data'!M257/'Source Data'!F257)</f>
        <v>40.904887391414832</v>
      </c>
      <c r="J257" s="62">
        <f>IF(OR('Source Data'!F257=0,'Source Data'!G257=0),"N/A",'Source Data'!AR257/'Source Data'!G257-'Source Data'!N257/'Source Data'!F257)</f>
        <v>96.528794481096995</v>
      </c>
      <c r="K257" s="67">
        <f t="shared" si="3"/>
        <v>607.99349665421198</v>
      </c>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row>
    <row r="258" spans="1:47" ht="20" customHeight="1">
      <c r="A258" s="48" t="s">
        <v>466</v>
      </c>
      <c r="B258" s="49">
        <v>129901</v>
      </c>
      <c r="C258" s="50" t="s">
        <v>467</v>
      </c>
      <c r="D258" s="50" t="s">
        <v>79</v>
      </c>
      <c r="E258" s="50" t="s">
        <v>74</v>
      </c>
      <c r="F258" s="62">
        <f>IF(OR('Source Data'!F258=0,'Source Data'!G258=0),"N/A",'Source Data'!AN258/'Source Data'!G258-'Source Data'!J258/'Source Data'!F258)</f>
        <v>153.21224417526506</v>
      </c>
      <c r="G258" s="62">
        <f>IF(OR('Source Data'!F258=0,'Source Data'!G258=0),"N/A",'Source Data'!AO258/'Source Data'!G258-'Source Data'!K258/'Source Data'!F258)</f>
        <v>21.184693591709333</v>
      </c>
      <c r="H258" s="62">
        <f>IF(OR('Source Data'!F258=0,'Source Data'!G258=0),"N/A",'Source Data'!AP258/'Source Data'!G258-'Source Data'!L258/'Source Data'!F258)</f>
        <v>90.013705606625138</v>
      </c>
      <c r="I258" s="62">
        <f>IF(OR('Source Data'!F258=0,'Source Data'!G258=0),"N/A",'Source Data'!AQ258/'Source Data'!G258-'Source Data'!M258/'Source Data'!F258)</f>
        <v>12.015600413567995</v>
      </c>
      <c r="J258" s="62">
        <f>IF(OR('Source Data'!F258=0,'Source Data'!G258=0),"N/A",'Source Data'!AR258/'Source Data'!G258-'Source Data'!N258/'Source Data'!F258)</f>
        <v>40.153993490934823</v>
      </c>
      <c r="K258" s="67">
        <f t="shared" si="3"/>
        <v>316.58023727810235</v>
      </c>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row>
    <row r="259" spans="1:47" ht="20" customHeight="1">
      <c r="A259" s="48" t="s">
        <v>468</v>
      </c>
      <c r="B259" s="49">
        <v>52901</v>
      </c>
      <c r="C259" s="50" t="s">
        <v>469</v>
      </c>
      <c r="D259" s="50" t="s">
        <v>79</v>
      </c>
      <c r="E259" s="50" t="s">
        <v>74</v>
      </c>
      <c r="F259" s="62">
        <f>IF(OR('Source Data'!F259=0,'Source Data'!G259=0),"N/A",'Source Data'!AN259/'Source Data'!G259-'Source Data'!J259/'Source Data'!F259)</f>
        <v>64.832231465477321</v>
      </c>
      <c r="G259" s="62">
        <f>IF(OR('Source Data'!F259=0,'Source Data'!G259=0),"N/A",'Source Data'!AO259/'Source Data'!G259-'Source Data'!K259/'Source Data'!F259)</f>
        <v>496.43150319645315</v>
      </c>
      <c r="H259" s="62">
        <f>IF(OR('Source Data'!F259=0,'Source Data'!G259=0),"N/A",'Source Data'!AP259/'Source Data'!G259-'Source Data'!L259/'Source Data'!F259)</f>
        <v>214.80708953522594</v>
      </c>
      <c r="I259" s="62">
        <f>IF(OR('Source Data'!F259=0,'Source Data'!G259=0),"N/A",'Source Data'!AQ259/'Source Data'!G259-'Source Data'!M259/'Source Data'!F259)</f>
        <v>136.69552869623124</v>
      </c>
      <c r="J259" s="62">
        <f>IF(OR('Source Data'!F259=0,'Source Data'!G259=0),"N/A",'Source Data'!AR259/'Source Data'!G259-'Source Data'!N259/'Source Data'!F259)</f>
        <v>214.16979472789046</v>
      </c>
      <c r="K259" s="67">
        <f t="shared" si="3"/>
        <v>1126.936147621278</v>
      </c>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row>
    <row r="260" spans="1:47" ht="20" customHeight="1">
      <c r="A260" s="48" t="s">
        <v>470</v>
      </c>
      <c r="B260" s="49">
        <v>18908</v>
      </c>
      <c r="C260" s="50" t="s">
        <v>415</v>
      </c>
      <c r="D260" s="50" t="s">
        <v>79</v>
      </c>
      <c r="E260" s="50" t="s">
        <v>74</v>
      </c>
      <c r="F260" s="62">
        <f>IF(OR('Source Data'!F260=0,'Source Data'!G260=0),"N/A",'Source Data'!AN260/'Source Data'!G260-'Source Data'!J260/'Source Data'!F260)</f>
        <v>-70.990301724137908</v>
      </c>
      <c r="G260" s="62">
        <f>IF(OR('Source Data'!F260=0,'Source Data'!G260=0),"N/A",'Source Data'!AO260/'Source Data'!G260-'Source Data'!K260/'Source Data'!F260)</f>
        <v>49.820581896551744</v>
      </c>
      <c r="H260" s="62">
        <f>IF(OR('Source Data'!F260=0,'Source Data'!G260=0),"N/A",'Source Data'!AP260/'Source Data'!G260-'Source Data'!L260/'Source Data'!F260)</f>
        <v>109.02882543103448</v>
      </c>
      <c r="I260" s="62">
        <f>IF(OR('Source Data'!F260=0,'Source Data'!G260=0),"N/A",'Source Data'!AQ260/'Source Data'!G260-'Source Data'!M260/'Source Data'!F260)</f>
        <v>158.86530172413791</v>
      </c>
      <c r="J260" s="62">
        <f>IF(OR('Source Data'!F260=0,'Source Data'!G260=0),"N/A",'Source Data'!AR260/'Source Data'!G260-'Source Data'!N260/'Source Data'!F260)</f>
        <v>164.47521551724137</v>
      </c>
      <c r="K260" s="67">
        <f t="shared" si="3"/>
        <v>411.19962284482756</v>
      </c>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row>
    <row r="261" spans="1:47" ht="20" customHeight="1">
      <c r="A261" s="48" t="s">
        <v>471</v>
      </c>
      <c r="B261" s="49">
        <v>161901</v>
      </c>
      <c r="C261" s="50" t="s">
        <v>179</v>
      </c>
      <c r="D261" s="50" t="s">
        <v>79</v>
      </c>
      <c r="E261" s="50" t="s">
        <v>74</v>
      </c>
      <c r="F261" s="62">
        <f>IF(OR('Source Data'!F261=0,'Source Data'!G261=0),"N/A",'Source Data'!AN261/'Source Data'!G261-'Source Data'!J261/'Source Data'!F261)</f>
        <v>509.60436183853346</v>
      </c>
      <c r="G261" s="62">
        <f>IF(OR('Source Data'!F261=0,'Source Data'!G261=0),"N/A",'Source Data'!AO261/'Source Data'!G261-'Source Data'!K261/'Source Data'!F261)</f>
        <v>104.65015190195106</v>
      </c>
      <c r="H261" s="62">
        <f>IF(OR('Source Data'!F261=0,'Source Data'!G261=0),"N/A",'Source Data'!AP261/'Source Data'!G261-'Source Data'!L261/'Source Data'!F261)</f>
        <v>98.081983735517326</v>
      </c>
      <c r="I261" s="62">
        <f>IF(OR('Source Data'!F261=0,'Source Data'!G261=0),"N/A",'Source Data'!AQ261/'Source Data'!G261-'Source Data'!M261/'Source Data'!F261)</f>
        <v>215.47055816747337</v>
      </c>
      <c r="J261" s="62">
        <f>IF(OR('Source Data'!F261=0,'Source Data'!G261=0),"N/A",'Source Data'!AR261/'Source Data'!G261-'Source Data'!N261/'Source Data'!F261)</f>
        <v>105.3547574766949</v>
      </c>
      <c r="K261" s="67">
        <f t="shared" si="3"/>
        <v>1033.1618131201701</v>
      </c>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row>
    <row r="262" spans="1:47" ht="20" customHeight="1">
      <c r="A262" s="48" t="s">
        <v>472</v>
      </c>
      <c r="B262" s="49">
        <v>53001</v>
      </c>
      <c r="C262" s="50" t="s">
        <v>473</v>
      </c>
      <c r="D262" s="50" t="s">
        <v>79</v>
      </c>
      <c r="E262" s="50" t="s">
        <v>74</v>
      </c>
      <c r="F262" s="62">
        <f>IF(OR('Source Data'!F262=0,'Source Data'!G262=0),"N/A",'Source Data'!AN262/'Source Data'!G262-'Source Data'!J262/'Source Data'!F262)</f>
        <v>220.62514420279928</v>
      </c>
      <c r="G262" s="62">
        <f>IF(OR('Source Data'!F262=0,'Source Data'!G262=0),"N/A",'Source Data'!AO262/'Source Data'!G262-'Source Data'!K262/'Source Data'!F262)</f>
        <v>545.96142016674901</v>
      </c>
      <c r="H262" s="62">
        <f>IF(OR('Source Data'!F262=0,'Source Data'!G262=0),"N/A",'Source Data'!AP262/'Source Data'!G262-'Source Data'!L262/'Source Data'!F262)</f>
        <v>278.98624389682124</v>
      </c>
      <c r="I262" s="62">
        <f>IF(OR('Source Data'!F262=0,'Source Data'!G262=0),"N/A",'Source Data'!AQ262/'Source Data'!G262-'Source Data'!M262/'Source Data'!F262)</f>
        <v>288.48461869900774</v>
      </c>
      <c r="J262" s="62">
        <f>IF(OR('Source Data'!F262=0,'Source Data'!G262=0),"N/A",'Source Data'!AR262/'Source Data'!G262-'Source Data'!N262/'Source Data'!F262)</f>
        <v>364.6096745434653</v>
      </c>
      <c r="K262" s="67">
        <f t="shared" ref="K262:K325" si="4">IF(COUNT(F262:J262)&lt;5,"N/A",SUM(F262:J262))</f>
        <v>1698.6671015088427</v>
      </c>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row>
    <row r="263" spans="1:47" ht="20" customHeight="1">
      <c r="A263" s="48" t="s">
        <v>474</v>
      </c>
      <c r="B263" s="49">
        <v>113901</v>
      </c>
      <c r="C263" s="50" t="s">
        <v>475</v>
      </c>
      <c r="D263" s="50" t="s">
        <v>79</v>
      </c>
      <c r="E263" s="50" t="s">
        <v>74</v>
      </c>
      <c r="F263" s="62">
        <f>IF(OR('Source Data'!F263=0,'Source Data'!G263=0),"N/A",'Source Data'!AN263/'Source Data'!G263-'Source Data'!J263/'Source Data'!F263)</f>
        <v>152.65811219343777</v>
      </c>
      <c r="G263" s="62">
        <f>IF(OR('Source Data'!F263=0,'Source Data'!G263=0),"N/A",'Source Data'!AO263/'Source Data'!G263-'Source Data'!K263/'Source Data'!F263)</f>
        <v>114.8180669550253</v>
      </c>
      <c r="H263" s="62">
        <f>IF(OR('Source Data'!F263=0,'Source Data'!G263=0),"N/A",'Source Data'!AP263/'Source Data'!G263-'Source Data'!L263/'Source Data'!F263)</f>
        <v>231.43426361162386</v>
      </c>
      <c r="I263" s="62">
        <f>IF(OR('Source Data'!F263=0,'Source Data'!G263=0),"N/A",'Source Data'!AQ263/'Source Data'!G263-'Source Data'!M263/'Source Data'!F263)</f>
        <v>-25.309532418596689</v>
      </c>
      <c r="J263" s="62">
        <f>IF(OR('Source Data'!F263=0,'Source Data'!G263=0),"N/A",'Source Data'!AR263/'Source Data'!G263-'Source Data'!N263/'Source Data'!F263)</f>
        <v>224.87540473970245</v>
      </c>
      <c r="K263" s="67">
        <f t="shared" si="4"/>
        <v>698.47631508119275</v>
      </c>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row>
    <row r="264" spans="1:47" ht="20" customHeight="1">
      <c r="A264" s="48" t="s">
        <v>476</v>
      </c>
      <c r="B264" s="49">
        <v>101906</v>
      </c>
      <c r="C264" s="50" t="s">
        <v>76</v>
      </c>
      <c r="D264" s="50" t="s">
        <v>79</v>
      </c>
      <c r="E264" s="50" t="s">
        <v>74</v>
      </c>
      <c r="F264" s="62">
        <f>IF(OR('Source Data'!F264=0,'Source Data'!G264=0),"N/A",'Source Data'!AN264/'Source Data'!G264-'Source Data'!J264/'Source Data'!F264)</f>
        <v>-36.873020294059131</v>
      </c>
      <c r="G264" s="62">
        <f>IF(OR('Source Data'!F264=0,'Source Data'!G264=0),"N/A",'Source Data'!AO264/'Source Data'!G264-'Source Data'!K264/'Source Data'!F264)</f>
        <v>126.48830337139748</v>
      </c>
      <c r="H264" s="62">
        <f>IF(OR('Source Data'!F264=0,'Source Data'!G264=0),"N/A",'Source Data'!AP264/'Source Data'!G264-'Source Data'!L264/'Source Data'!F264)</f>
        <v>115.9151621467571</v>
      </c>
      <c r="I264" s="62">
        <f>IF(OR('Source Data'!F264=0,'Source Data'!G264=0),"N/A",'Source Data'!AQ264/'Source Data'!G264-'Source Data'!M264/'Source Data'!F264)</f>
        <v>73.173640133678248</v>
      </c>
      <c r="J264" s="62">
        <f>IF(OR('Source Data'!F264=0,'Source Data'!G264=0),"N/A",'Source Data'!AR264/'Source Data'!G264-'Source Data'!N264/'Source Data'!F264)</f>
        <v>130.35540005550274</v>
      </c>
      <c r="K264" s="67">
        <f t="shared" si="4"/>
        <v>409.05948541327643</v>
      </c>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row>
    <row r="265" spans="1:47" ht="20" customHeight="1">
      <c r="A265" s="48" t="s">
        <v>477</v>
      </c>
      <c r="B265" s="49">
        <v>54901</v>
      </c>
      <c r="C265" s="50" t="s">
        <v>478</v>
      </c>
      <c r="D265" s="50" t="s">
        <v>79</v>
      </c>
      <c r="E265" s="50" t="s">
        <v>74</v>
      </c>
      <c r="F265" s="62">
        <f>IF(OR('Source Data'!F265=0,'Source Data'!G265=0),"N/A",'Source Data'!AN265/'Source Data'!G265-'Source Data'!J265/'Source Data'!F265)</f>
        <v>-116.87730669513499</v>
      </c>
      <c r="G265" s="62">
        <f>IF(OR('Source Data'!F265=0,'Source Data'!G265=0),"N/A",'Source Data'!AO265/'Source Data'!G265-'Source Data'!K265/'Source Data'!F265)</f>
        <v>99.494052157999135</v>
      </c>
      <c r="H265" s="62">
        <f>IF(OR('Source Data'!F265=0,'Source Data'!G265=0),"N/A",'Source Data'!AP265/'Source Data'!G265-'Source Data'!L265/'Source Data'!F265)</f>
        <v>96.229830715266132</v>
      </c>
      <c r="I265" s="62">
        <f>IF(OR('Source Data'!F265=0,'Source Data'!G265=0),"N/A",'Source Data'!AQ265/'Source Data'!G265-'Source Data'!M265/'Source Data'!F265)</f>
        <v>299.58212597224338</v>
      </c>
      <c r="J265" s="62">
        <f>IF(OR('Source Data'!F265=0,'Source Data'!G265=0),"N/A",'Source Data'!AR265/'Source Data'!G265-'Source Data'!N265/'Source Data'!F265)</f>
        <v>191.7620863199634</v>
      </c>
      <c r="K265" s="67">
        <f t="shared" si="4"/>
        <v>570.190788470337</v>
      </c>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row>
    <row r="266" spans="1:47" ht="20" customHeight="1">
      <c r="A266" s="48" t="s">
        <v>479</v>
      </c>
      <c r="B266" s="49">
        <v>30901</v>
      </c>
      <c r="C266" s="50" t="s">
        <v>182</v>
      </c>
      <c r="D266" s="50" t="s">
        <v>79</v>
      </c>
      <c r="E266" s="50" t="s">
        <v>74</v>
      </c>
      <c r="F266" s="62">
        <f>IF(OR('Source Data'!F266=0,'Source Data'!G266=0),"N/A",'Source Data'!AN266/'Source Data'!G266-'Source Data'!J266/'Source Data'!F266)</f>
        <v>-131.35537833403288</v>
      </c>
      <c r="G266" s="62">
        <f>IF(OR('Source Data'!F266=0,'Source Data'!G266=0),"N/A",'Source Data'!AO266/'Source Data'!G266-'Source Data'!K266/'Source Data'!F266)</f>
        <v>264.42373411683889</v>
      </c>
      <c r="H266" s="62">
        <f>IF(OR('Source Data'!F266=0,'Source Data'!G266=0),"N/A",'Source Data'!AP266/'Source Data'!G266-'Source Data'!L266/'Source Data'!F266)</f>
        <v>153.51873926813448</v>
      </c>
      <c r="I266" s="62">
        <f>IF(OR('Source Data'!F266=0,'Source Data'!G266=0),"N/A",'Source Data'!AQ266/'Source Data'!G266-'Source Data'!M266/'Source Data'!F266)</f>
        <v>13.20378524821615</v>
      </c>
      <c r="J266" s="62">
        <f>IF(OR('Source Data'!F266=0,'Source Data'!G266=0),"N/A",'Source Data'!AR266/'Source Data'!G266-'Source Data'!N266/'Source Data'!F266)</f>
        <v>201.45038348532833</v>
      </c>
      <c r="K266" s="67">
        <f t="shared" si="4"/>
        <v>501.241263784485</v>
      </c>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row>
    <row r="267" spans="1:47" ht="20" customHeight="1">
      <c r="A267" s="48" t="s">
        <v>480</v>
      </c>
      <c r="B267" s="49">
        <v>107904</v>
      </c>
      <c r="C267" s="50" t="s">
        <v>163</v>
      </c>
      <c r="D267" s="50" t="s">
        <v>79</v>
      </c>
      <c r="E267" s="50" t="s">
        <v>74</v>
      </c>
      <c r="F267" s="62">
        <f>IF(OR('Source Data'!F267=0,'Source Data'!G267=0),"N/A",'Source Data'!AN267/'Source Data'!G267-'Source Data'!J267/'Source Data'!F267)</f>
        <v>45.051690995374543</v>
      </c>
      <c r="G267" s="62">
        <f>IF(OR('Source Data'!F267=0,'Source Data'!G267=0),"N/A",'Source Data'!AO267/'Source Data'!G267-'Source Data'!K267/'Source Data'!F267)</f>
        <v>143.04260026831662</v>
      </c>
      <c r="H267" s="62">
        <f>IF(OR('Source Data'!F267=0,'Source Data'!G267=0),"N/A",'Source Data'!AP267/'Source Data'!G267-'Source Data'!L267/'Source Data'!F267)</f>
        <v>14.271390240483811</v>
      </c>
      <c r="I267" s="62">
        <f>IF(OR('Source Data'!F267=0,'Source Data'!G267=0),"N/A",'Source Data'!AQ267/'Source Data'!G267-'Source Data'!M267/'Source Data'!F267)</f>
        <v>99.94833904006731</v>
      </c>
      <c r="J267" s="62">
        <f>IF(OR('Source Data'!F267=0,'Source Data'!G267=0),"N/A",'Source Data'!AR267/'Source Data'!G267-'Source Data'!N267/'Source Data'!F267)</f>
        <v>339.17226327065941</v>
      </c>
      <c r="K267" s="67">
        <f t="shared" si="4"/>
        <v>641.48628381490175</v>
      </c>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row>
    <row r="268" spans="1:47" ht="20" customHeight="1">
      <c r="A268" s="48" t="s">
        <v>481</v>
      </c>
      <c r="B268" s="49">
        <v>184801</v>
      </c>
      <c r="C268" s="50" t="s">
        <v>106</v>
      </c>
      <c r="D268" s="50" t="s">
        <v>71</v>
      </c>
      <c r="E268" s="50" t="s">
        <v>74</v>
      </c>
      <c r="F268" s="62">
        <f>IF(OR('Source Data'!F268=0,'Source Data'!G268=0),"N/A",'Source Data'!AN268/'Source Data'!G268-'Source Data'!J268/'Source Data'!F268)</f>
        <v>0</v>
      </c>
      <c r="G268" s="62">
        <f>IF(OR('Source Data'!F268=0,'Source Data'!G268=0),"N/A",'Source Data'!AO268/'Source Data'!G268-'Source Data'!K268/'Source Data'!F268)</f>
        <v>73.229370629370578</v>
      </c>
      <c r="H268" s="62">
        <f>IF(OR('Source Data'!F268=0,'Source Data'!G268=0),"N/A",'Source Data'!AP268/'Source Data'!G268-'Source Data'!L268/'Source Data'!F268)</f>
        <v>68.33986013986015</v>
      </c>
      <c r="I268" s="62">
        <f>IF(OR('Source Data'!F268=0,'Source Data'!G268=0),"N/A",'Source Data'!AQ268/'Source Data'!G268-'Source Data'!M268/'Source Data'!F268)</f>
        <v>68.35664335664336</v>
      </c>
      <c r="J268" s="62">
        <f>IF(OR('Source Data'!F268=0,'Source Data'!G268=0),"N/A",'Source Data'!AR268/'Source Data'!G268-'Source Data'!N268/'Source Data'!F268)</f>
        <v>59.804895104895103</v>
      </c>
      <c r="K268" s="67">
        <f t="shared" si="4"/>
        <v>269.73076923076917</v>
      </c>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row>
    <row r="269" spans="1:47" ht="20" customHeight="1">
      <c r="A269" s="48" t="s">
        <v>482</v>
      </c>
      <c r="B269" s="49">
        <v>78901</v>
      </c>
      <c r="C269" s="50" t="s">
        <v>483</v>
      </c>
      <c r="D269" s="50" t="s">
        <v>79</v>
      </c>
      <c r="E269" s="50" t="s">
        <v>74</v>
      </c>
      <c r="F269" s="62">
        <f>IF(OR('Source Data'!F269=0,'Source Data'!G269=0),"N/A",'Source Data'!AN269/'Source Data'!G269-'Source Data'!J269/'Source Data'!F269)</f>
        <v>392.7482631700023</v>
      </c>
      <c r="G269" s="62">
        <f>IF(OR('Source Data'!F269=0,'Source Data'!G269=0),"N/A",'Source Data'!AO269/'Source Data'!G269-'Source Data'!K269/'Source Data'!F269)</f>
        <v>0.87589141936962278</v>
      </c>
      <c r="H269" s="62">
        <f>IF(OR('Source Data'!F269=0,'Source Data'!G269=0),"N/A",'Source Data'!AP269/'Source Data'!G269-'Source Data'!L269/'Source Data'!F269)</f>
        <v>18.793305728088342</v>
      </c>
      <c r="I269" s="62">
        <f>IF(OR('Source Data'!F269=0,'Source Data'!G269=0),"N/A",'Source Data'!AQ269/'Source Data'!G269-'Source Data'!M269/'Source Data'!F269)</f>
        <v>416.7296296296297</v>
      </c>
      <c r="J269" s="62">
        <f>IF(OR('Source Data'!F269=0,'Source Data'!G269=0),"N/A",'Source Data'!AR269/'Source Data'!G269-'Source Data'!N269/'Source Data'!F269)</f>
        <v>529.28309178743962</v>
      </c>
      <c r="K269" s="67">
        <f t="shared" si="4"/>
        <v>1358.4301817345295</v>
      </c>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row>
    <row r="270" spans="1:47" ht="20" customHeight="1">
      <c r="A270" s="48" t="s">
        <v>484</v>
      </c>
      <c r="B270" s="49">
        <v>220912</v>
      </c>
      <c r="C270" s="50" t="s">
        <v>91</v>
      </c>
      <c r="D270" s="50" t="s">
        <v>79</v>
      </c>
      <c r="E270" s="50" t="s">
        <v>74</v>
      </c>
      <c r="F270" s="62">
        <f>IF(OR('Source Data'!F270=0,'Source Data'!G270=0),"N/A",'Source Data'!AN270/'Source Data'!G270-'Source Data'!J270/'Source Data'!F270)</f>
        <v>289.32882280002127</v>
      </c>
      <c r="G270" s="62">
        <f>IF(OR('Source Data'!F270=0,'Source Data'!G270=0),"N/A",'Source Data'!AO270/'Source Data'!G270-'Source Data'!K270/'Source Data'!F270)</f>
        <v>9.5491850190517766</v>
      </c>
      <c r="H270" s="62">
        <f>IF(OR('Source Data'!F270=0,'Source Data'!G270=0),"N/A",'Source Data'!AP270/'Source Data'!G270-'Source Data'!L270/'Source Data'!F270)</f>
        <v>138.61460803446704</v>
      </c>
      <c r="I270" s="62">
        <f>IF(OR('Source Data'!F270=0,'Source Data'!G270=0),"N/A",'Source Data'!AQ270/'Source Data'!G270-'Source Data'!M270/'Source Data'!F270)</f>
        <v>87.693999579343426</v>
      </c>
      <c r="J270" s="62">
        <f>IF(OR('Source Data'!F270=0,'Source Data'!G270=0),"N/A",'Source Data'!AR270/'Source Data'!G270-'Source Data'!N270/'Source Data'!F270)</f>
        <v>0</v>
      </c>
      <c r="K270" s="67">
        <f t="shared" si="4"/>
        <v>525.18661543288351</v>
      </c>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row>
    <row r="271" spans="1:47" ht="20" customHeight="1">
      <c r="A271" s="48" t="s">
        <v>485</v>
      </c>
      <c r="B271" s="49">
        <v>254901</v>
      </c>
      <c r="C271" s="50" t="s">
        <v>486</v>
      </c>
      <c r="D271" s="50" t="s">
        <v>79</v>
      </c>
      <c r="E271" s="50" t="s">
        <v>74</v>
      </c>
      <c r="F271" s="62">
        <f>IF(OR('Source Data'!F271=0,'Source Data'!G271=0),"N/A",'Source Data'!AN271/'Source Data'!G271-'Source Data'!J271/'Source Data'!F271)</f>
        <v>75.727381593496773</v>
      </c>
      <c r="G271" s="62">
        <f>IF(OR('Source Data'!F271=0,'Source Data'!G271=0),"N/A",'Source Data'!AO271/'Source Data'!G271-'Source Data'!K271/'Source Data'!F271)</f>
        <v>54.994177424134705</v>
      </c>
      <c r="H271" s="62">
        <f>IF(OR('Source Data'!F271=0,'Source Data'!G271=0),"N/A",'Source Data'!AP271/'Source Data'!G271-'Source Data'!L271/'Source Data'!F271)</f>
        <v>299.90434621892655</v>
      </c>
      <c r="I271" s="62">
        <f>IF(OR('Source Data'!F271=0,'Source Data'!G271=0),"N/A",'Source Data'!AQ271/'Source Data'!G271-'Source Data'!M271/'Source Data'!F271)</f>
        <v>111.59935949116192</v>
      </c>
      <c r="J271" s="62">
        <f>IF(OR('Source Data'!F271=0,'Source Data'!G271=0),"N/A",'Source Data'!AR271/'Source Data'!G271-'Source Data'!N271/'Source Data'!F271)</f>
        <v>195.37910985204564</v>
      </c>
      <c r="K271" s="67">
        <f t="shared" si="4"/>
        <v>737.60437457976559</v>
      </c>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row>
    <row r="272" spans="1:47" ht="20" customHeight="1">
      <c r="A272" s="48" t="s">
        <v>487</v>
      </c>
      <c r="B272" s="49">
        <v>62901</v>
      </c>
      <c r="C272" s="50" t="s">
        <v>488</v>
      </c>
      <c r="D272" s="50" t="s">
        <v>79</v>
      </c>
      <c r="E272" s="50" t="s">
        <v>74</v>
      </c>
      <c r="F272" s="62">
        <f>IF(OR('Source Data'!F272=0,'Source Data'!G272=0),"N/A",'Source Data'!AN272/'Source Data'!G272-'Source Data'!J272/'Source Data'!F272)</f>
        <v>152.15882714452061</v>
      </c>
      <c r="G272" s="62">
        <f>IF(OR('Source Data'!F272=0,'Source Data'!G272=0),"N/A",'Source Data'!AO272/'Source Data'!G272-'Source Data'!K272/'Source Data'!F272)</f>
        <v>110.0874167097943</v>
      </c>
      <c r="H272" s="62">
        <f>IF(OR('Source Data'!F272=0,'Source Data'!G272=0),"N/A",'Source Data'!AP272/'Source Data'!G272-'Source Data'!L272/'Source Data'!F272)</f>
        <v>194.87576201104065</v>
      </c>
      <c r="I272" s="62">
        <f>IF(OR('Source Data'!F272=0,'Source Data'!G272=0),"N/A",'Source Data'!AQ272/'Source Data'!G272-'Source Data'!M272/'Source Data'!F272)</f>
        <v>105.15434591581487</v>
      </c>
      <c r="J272" s="62">
        <f>IF(OR('Source Data'!F272=0,'Source Data'!G272=0),"N/A",'Source Data'!AR272/'Source Data'!G272-'Source Data'!N272/'Source Data'!F272)</f>
        <v>177.60318928710052</v>
      </c>
      <c r="K272" s="67">
        <f t="shared" si="4"/>
        <v>739.87954106827101</v>
      </c>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row>
    <row r="273" spans="1:47" ht="20" customHeight="1">
      <c r="A273" s="48" t="s">
        <v>489</v>
      </c>
      <c r="B273" s="49">
        <v>55901</v>
      </c>
      <c r="C273" s="50" t="s">
        <v>490</v>
      </c>
      <c r="D273" s="50" t="s">
        <v>79</v>
      </c>
      <c r="E273" s="50" t="s">
        <v>74</v>
      </c>
      <c r="F273" s="62">
        <f>IF(OR('Source Data'!F273=0,'Source Data'!G273=0),"N/A",'Source Data'!AN273/'Source Data'!G273-'Source Data'!J273/'Source Data'!F273)</f>
        <v>295.6742958943604</v>
      </c>
      <c r="G273" s="62">
        <f>IF(OR('Source Data'!F273=0,'Source Data'!G273=0),"N/A",'Source Data'!AO273/'Source Data'!G273-'Source Data'!K273/'Source Data'!F273)</f>
        <v>1635.3719350495694</v>
      </c>
      <c r="H273" s="62">
        <f>IF(OR('Source Data'!F273=0,'Source Data'!G273=0),"N/A",'Source Data'!AP273/'Source Data'!G273-'Source Data'!L273/'Source Data'!F273)</f>
        <v>299.3641494295079</v>
      </c>
      <c r="I273" s="62">
        <f>IF(OR('Source Data'!F273=0,'Source Data'!G273=0),"N/A",'Source Data'!AQ273/'Source Data'!G273-'Source Data'!M273/'Source Data'!F273)</f>
        <v>127.66852977574695</v>
      </c>
      <c r="J273" s="62">
        <f>IF(OR('Source Data'!F273=0,'Source Data'!G273=0),"N/A",'Source Data'!AR273/'Source Data'!G273-'Source Data'!N273/'Source Data'!F273)</f>
        <v>769.14050834319278</v>
      </c>
      <c r="K273" s="67">
        <f t="shared" si="4"/>
        <v>3127.2194184923774</v>
      </c>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row>
    <row r="274" spans="1:47" ht="20" customHeight="1">
      <c r="A274" s="48" t="s">
        <v>491</v>
      </c>
      <c r="B274" s="49">
        <v>212801</v>
      </c>
      <c r="C274" s="50" t="s">
        <v>157</v>
      </c>
      <c r="D274" s="50" t="s">
        <v>71</v>
      </c>
      <c r="E274" s="50" t="s">
        <v>74</v>
      </c>
      <c r="F274" s="62">
        <f>IF(OR('Source Data'!F274=0,'Source Data'!G274=0),"N/A",'Source Data'!AN274/'Source Data'!G274-'Source Data'!J274/'Source Data'!F274)</f>
        <v>0</v>
      </c>
      <c r="G274" s="62">
        <f>IF(OR('Source Data'!F274=0,'Source Data'!G274=0),"N/A",'Source Data'!AO274/'Source Data'!G274-'Source Data'!K274/'Source Data'!F274)</f>
        <v>-0.47883908236912021</v>
      </c>
      <c r="H274" s="62">
        <f>IF(OR('Source Data'!F274=0,'Source Data'!G274=0),"N/A",'Source Data'!AP274/'Source Data'!G274-'Source Data'!L274/'Source Data'!F274)</f>
        <v>125.46580238637492</v>
      </c>
      <c r="I274" s="62">
        <f>IF(OR('Source Data'!F274=0,'Source Data'!G274=0),"N/A",'Source Data'!AQ274/'Source Data'!G274-'Source Data'!M274/'Source Data'!F274)</f>
        <v>64.752392960597007</v>
      </c>
      <c r="J274" s="62">
        <f>IF(OR('Source Data'!F274=0,'Source Data'!G274=0),"N/A",'Source Data'!AR274/'Source Data'!G274-'Source Data'!N274/'Source Data'!F274)</f>
        <v>74.593242159355754</v>
      </c>
      <c r="K274" s="67">
        <f t="shared" si="4"/>
        <v>264.33259842395853</v>
      </c>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row>
    <row r="275" spans="1:47" ht="20" customHeight="1">
      <c r="A275" s="48" t="s">
        <v>492</v>
      </c>
      <c r="B275" s="49">
        <v>112905</v>
      </c>
      <c r="C275" s="50" t="s">
        <v>439</v>
      </c>
      <c r="D275" s="50" t="s">
        <v>79</v>
      </c>
      <c r="E275" s="50" t="s">
        <v>74</v>
      </c>
      <c r="F275" s="62">
        <f>IF(OR('Source Data'!F275=0,'Source Data'!G275=0),"N/A",'Source Data'!AN275/'Source Data'!G275-'Source Data'!J275/'Source Data'!F275)</f>
        <v>-100.88127495254923</v>
      </c>
      <c r="G275" s="62">
        <f>IF(OR('Source Data'!F275=0,'Source Data'!G275=0),"N/A",'Source Data'!AO275/'Source Data'!G275-'Source Data'!K275/'Source Data'!F275)</f>
        <v>237.72494382267598</v>
      </c>
      <c r="H275" s="62">
        <f>IF(OR('Source Data'!F275=0,'Source Data'!G275=0),"N/A",'Source Data'!AP275/'Source Data'!G275-'Source Data'!L275/'Source Data'!F275)</f>
        <v>272.24081528023214</v>
      </c>
      <c r="I275" s="62">
        <f>IF(OR('Source Data'!F275=0,'Source Data'!G275=0),"N/A",'Source Data'!AQ275/'Source Data'!G275-'Source Data'!M275/'Source Data'!F275)</f>
        <v>86.026223356676951</v>
      </c>
      <c r="J275" s="62">
        <f>IF(OR('Source Data'!F275=0,'Source Data'!G275=0),"N/A",'Source Data'!AR275/'Source Data'!G275-'Source Data'!N275/'Source Data'!F275)</f>
        <v>335.49944368086915</v>
      </c>
      <c r="K275" s="67">
        <f t="shared" si="4"/>
        <v>830.61015118790499</v>
      </c>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row>
    <row r="276" spans="1:47" ht="20" customHeight="1">
      <c r="A276" s="48" t="s">
        <v>493</v>
      </c>
      <c r="B276" s="49">
        <v>174902</v>
      </c>
      <c r="C276" s="50" t="s">
        <v>372</v>
      </c>
      <c r="D276" s="50" t="s">
        <v>79</v>
      </c>
      <c r="E276" s="50" t="s">
        <v>74</v>
      </c>
      <c r="F276" s="62">
        <f>IF(OR('Source Data'!F276=0,'Source Data'!G276=0),"N/A",'Source Data'!AN276/'Source Data'!G276-'Source Data'!J276/'Source Data'!F276)</f>
        <v>236.90834704524292</v>
      </c>
      <c r="G276" s="62">
        <f>IF(OR('Source Data'!F276=0,'Source Data'!G276=0),"N/A",'Source Data'!AO276/'Source Data'!G276-'Source Data'!K276/'Source Data'!F276)</f>
        <v>79.940388270258552</v>
      </c>
      <c r="H276" s="62">
        <f>IF(OR('Source Data'!F276=0,'Source Data'!G276=0),"N/A",'Source Data'!AP276/'Source Data'!G276-'Source Data'!L276/'Source Data'!F276)</f>
        <v>158.93100677304557</v>
      </c>
      <c r="I276" s="62">
        <f>IF(OR('Source Data'!F276=0,'Source Data'!G276=0),"N/A",'Source Data'!AQ276/'Source Data'!G276-'Source Data'!M276/'Source Data'!F276)</f>
        <v>11.085077615785963</v>
      </c>
      <c r="J276" s="62">
        <f>IF(OR('Source Data'!F276=0,'Source Data'!G276=0),"N/A",'Source Data'!AR276/'Source Data'!G276-'Source Data'!N276/'Source Data'!F276)</f>
        <v>88.531537392058567</v>
      </c>
      <c r="K276" s="67">
        <f t="shared" si="4"/>
        <v>575.39635709639151</v>
      </c>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row>
    <row r="277" spans="1:47" ht="20" customHeight="1">
      <c r="A277" s="48" t="s">
        <v>494</v>
      </c>
      <c r="B277" s="49">
        <v>101907</v>
      </c>
      <c r="C277" s="50" t="s">
        <v>76</v>
      </c>
      <c r="D277" s="50" t="s">
        <v>79</v>
      </c>
      <c r="E277" s="50" t="s">
        <v>74</v>
      </c>
      <c r="F277" s="62">
        <f>IF(OR('Source Data'!F277=0,'Source Data'!G277=0),"N/A",'Source Data'!AN277/'Source Data'!G277-'Source Data'!J277/'Source Data'!F277)</f>
        <v>34.583236420826211</v>
      </c>
      <c r="G277" s="62">
        <f>IF(OR('Source Data'!F277=0,'Source Data'!G277=0),"N/A",'Source Data'!AO277/'Source Data'!G277-'Source Data'!K277/'Source Data'!F277)</f>
        <v>21.683104357648574</v>
      </c>
      <c r="H277" s="62">
        <f>IF(OR('Source Data'!F277=0,'Source Data'!G277=0),"N/A",'Source Data'!AP277/'Source Data'!G277-'Source Data'!L277/'Source Data'!F277)</f>
        <v>101.95985372849407</v>
      </c>
      <c r="I277" s="62">
        <f>IF(OR('Source Data'!F277=0,'Source Data'!G277=0),"N/A",'Source Data'!AQ277/'Source Data'!G277-'Source Data'!M277/'Source Data'!F277)</f>
        <v>13.07986367841599</v>
      </c>
      <c r="J277" s="62">
        <f>IF(OR('Source Data'!F277=0,'Source Data'!G277=0),"N/A",'Source Data'!AR277/'Source Data'!G277-'Source Data'!N277/'Source Data'!F277)</f>
        <v>46.073416834154557</v>
      </c>
      <c r="K277" s="67">
        <f t="shared" si="4"/>
        <v>217.3794750195394</v>
      </c>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row>
    <row r="278" spans="1:47" ht="20" customHeight="1">
      <c r="A278" s="48" t="s">
        <v>495</v>
      </c>
      <c r="B278" s="49">
        <v>163902</v>
      </c>
      <c r="C278" s="50" t="s">
        <v>496</v>
      </c>
      <c r="D278" s="50" t="s">
        <v>79</v>
      </c>
      <c r="E278" s="50" t="s">
        <v>74</v>
      </c>
      <c r="F278" s="62">
        <f>IF(OR('Source Data'!F278=0,'Source Data'!G278=0),"N/A",'Source Data'!AN278/'Source Data'!G278-'Source Data'!J278/'Source Data'!F278)</f>
        <v>115.11811077464102</v>
      </c>
      <c r="G278" s="62">
        <f>IF(OR('Source Data'!F278=0,'Source Data'!G278=0),"N/A",'Source Data'!AO278/'Source Data'!G278-'Source Data'!K278/'Source Data'!F278)</f>
        <v>-157.64757253101493</v>
      </c>
      <c r="H278" s="62">
        <f>IF(OR('Source Data'!F278=0,'Source Data'!G278=0),"N/A",'Source Data'!AP278/'Source Data'!G278-'Source Data'!L278/'Source Data'!F278)</f>
        <v>-42.349995115756542</v>
      </c>
      <c r="I278" s="62">
        <f>IF(OR('Source Data'!F278=0,'Source Data'!G278=0),"N/A",'Source Data'!AQ278/'Source Data'!G278-'Source Data'!M278/'Source Data'!F278)</f>
        <v>61.27499267363487</v>
      </c>
      <c r="J278" s="62">
        <f>IF(OR('Source Data'!F278=0,'Source Data'!G278=0),"N/A",'Source Data'!AR278/'Source Data'!G278-'Source Data'!N278/'Source Data'!F278)</f>
        <v>122.39664940900656</v>
      </c>
      <c r="K278" s="67">
        <f t="shared" si="4"/>
        <v>98.792185210510979</v>
      </c>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row>
    <row r="279" spans="1:47" ht="20" customHeight="1">
      <c r="A279" s="48" t="s">
        <v>497</v>
      </c>
      <c r="B279" s="49">
        <v>172902</v>
      </c>
      <c r="C279" s="50" t="s">
        <v>498</v>
      </c>
      <c r="D279" s="50" t="s">
        <v>79</v>
      </c>
      <c r="E279" s="50" t="s">
        <v>74</v>
      </c>
      <c r="F279" s="62">
        <f>IF(OR('Source Data'!F279=0,'Source Data'!G279=0),"N/A",'Source Data'!AN279/'Source Data'!G279-'Source Data'!J279/'Source Data'!F279)</f>
        <v>308.95695447769754</v>
      </c>
      <c r="G279" s="62">
        <f>IF(OR('Source Data'!F279=0,'Source Data'!G279=0),"N/A",'Source Data'!AO279/'Source Data'!G279-'Source Data'!K279/'Source Data'!F279)</f>
        <v>66.180741887398312</v>
      </c>
      <c r="H279" s="62">
        <f>IF(OR('Source Data'!F279=0,'Source Data'!G279=0),"N/A",'Source Data'!AP279/'Source Data'!G279-'Source Data'!L279/'Source Data'!F279)</f>
        <v>244.30165692007796</v>
      </c>
      <c r="I279" s="62">
        <f>IF(OR('Source Data'!F279=0,'Source Data'!G279=0),"N/A",'Source Data'!AQ279/'Source Data'!G279-'Source Data'!M279/'Source Data'!F279)</f>
        <v>125.46964797614953</v>
      </c>
      <c r="J279" s="62">
        <f>IF(OR('Source Data'!F279=0,'Source Data'!G279=0),"N/A",'Source Data'!AR279/'Source Data'!G279-'Source Data'!N279/'Source Data'!F279)</f>
        <v>174.05340557275542</v>
      </c>
      <c r="K279" s="67">
        <f t="shared" si="4"/>
        <v>918.96240683407882</v>
      </c>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row>
    <row r="280" spans="1:47" ht="20" customHeight="1">
      <c r="A280" s="48" t="s">
        <v>499</v>
      </c>
      <c r="B280" s="49">
        <v>56901</v>
      </c>
      <c r="C280" s="50" t="s">
        <v>500</v>
      </c>
      <c r="D280" s="50" t="s">
        <v>79</v>
      </c>
      <c r="E280" s="50" t="s">
        <v>74</v>
      </c>
      <c r="F280" s="62">
        <f>IF(OR('Source Data'!F280=0,'Source Data'!G280=0),"N/A",'Source Data'!AN280/'Source Data'!G280-'Source Data'!J280/'Source Data'!F280)</f>
        <v>-10.324448853883894</v>
      </c>
      <c r="G280" s="62">
        <f>IF(OR('Source Data'!F280=0,'Source Data'!G280=0),"N/A",'Source Data'!AO280/'Source Data'!G280-'Source Data'!K280/'Source Data'!F280)</f>
        <v>-25.019656354173776</v>
      </c>
      <c r="H280" s="62">
        <f>IF(OR('Source Data'!F280=0,'Source Data'!G280=0),"N/A",'Source Data'!AP280/'Source Data'!G280-'Source Data'!L280/'Source Data'!F280)</f>
        <v>42.338033294613666</v>
      </c>
      <c r="I280" s="62">
        <f>IF(OR('Source Data'!F280=0,'Source Data'!G280=0),"N/A",'Source Data'!AQ280/'Source Data'!G280-'Source Data'!M280/'Source Data'!F280)</f>
        <v>16.853960454717566</v>
      </c>
      <c r="J280" s="62">
        <f>IF(OR('Source Data'!F280=0,'Source Data'!G280=0),"N/A",'Source Data'!AR280/'Source Data'!G280-'Source Data'!N280/'Source Data'!F280)</f>
        <v>118.30457402102648</v>
      </c>
      <c r="K280" s="67">
        <f t="shared" si="4"/>
        <v>142.15246256230006</v>
      </c>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row>
    <row r="281" spans="1:47" ht="20" customHeight="1">
      <c r="A281" s="48" t="s">
        <v>501</v>
      </c>
      <c r="B281" s="49">
        <v>57905</v>
      </c>
      <c r="C281" s="50" t="s">
        <v>70</v>
      </c>
      <c r="D281" s="50" t="s">
        <v>79</v>
      </c>
      <c r="E281" s="50" t="s">
        <v>74</v>
      </c>
      <c r="F281" s="62">
        <f>IF(OR('Source Data'!F281=0,'Source Data'!G281=0),"N/A",'Source Data'!AN281/'Source Data'!G281-'Source Data'!J281/'Source Data'!F281)</f>
        <v>115.52819001450649</v>
      </c>
      <c r="G281" s="62">
        <f>IF(OR('Source Data'!F281=0,'Source Data'!G281=0),"N/A",'Source Data'!AO281/'Source Data'!G281-'Source Data'!K281/'Source Data'!F281)</f>
        <v>24.177375942827211</v>
      </c>
      <c r="H281" s="62">
        <f>IF(OR('Source Data'!F281=0,'Source Data'!G281=0),"N/A",'Source Data'!AP281/'Source Data'!G281-'Source Data'!L281/'Source Data'!F281)</f>
        <v>183.65140524572627</v>
      </c>
      <c r="I281" s="62">
        <f>IF(OR('Source Data'!F281=0,'Source Data'!G281=0),"N/A",'Source Data'!AQ281/'Source Data'!G281-'Source Data'!M281/'Source Data'!F281)</f>
        <v>74.50564230845572</v>
      </c>
      <c r="J281" s="62">
        <f>IF(OR('Source Data'!F281=0,'Source Data'!G281=0),"N/A",'Source Data'!AR281/'Source Data'!G281-'Source Data'!N281/'Source Data'!F281)</f>
        <v>84.621063250119064</v>
      </c>
      <c r="K281" s="67">
        <f t="shared" si="4"/>
        <v>482.48367676163474</v>
      </c>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row>
    <row r="282" spans="1:47" ht="20" customHeight="1">
      <c r="A282" s="48" t="s">
        <v>502</v>
      </c>
      <c r="B282" s="49">
        <v>20910</v>
      </c>
      <c r="C282" s="50" t="s">
        <v>120</v>
      </c>
      <c r="D282" s="50" t="s">
        <v>79</v>
      </c>
      <c r="E282" s="50" t="s">
        <v>74</v>
      </c>
      <c r="F282" s="62">
        <f>IF(OR('Source Data'!F282=0,'Source Data'!G282=0),"N/A",'Source Data'!AN282/'Source Data'!G282-'Source Data'!J282/'Source Data'!F282)</f>
        <v>96.545909165436967</v>
      </c>
      <c r="G282" s="62">
        <f>IF(OR('Source Data'!F282=0,'Source Data'!G282=0),"N/A",'Source Data'!AO282/'Source Data'!G282-'Source Data'!K282/'Source Data'!F282)</f>
        <v>118.20462370880466</v>
      </c>
      <c r="H282" s="62">
        <f>IF(OR('Source Data'!F282=0,'Source Data'!G282=0),"N/A",'Source Data'!AP282/'Source Data'!G282-'Source Data'!L282/'Source Data'!F282)</f>
        <v>176.82333169372032</v>
      </c>
      <c r="I282" s="62">
        <f>IF(OR('Source Data'!F282=0,'Source Data'!G282=0),"N/A",'Source Data'!AQ282/'Source Data'!G282-'Source Data'!M282/'Source Data'!F282)</f>
        <v>-173.92621741269068</v>
      </c>
      <c r="J282" s="62">
        <f>IF(OR('Source Data'!F282=0,'Source Data'!G282=0),"N/A",'Source Data'!AR282/'Source Data'!G282-'Source Data'!N282/'Source Data'!F282)</f>
        <v>572.04508935891135</v>
      </c>
      <c r="K282" s="67">
        <f t="shared" si="4"/>
        <v>789.69273651418257</v>
      </c>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row>
    <row r="283" spans="1:47" ht="20" customHeight="1">
      <c r="A283" s="48" t="s">
        <v>503</v>
      </c>
      <c r="B283" s="49">
        <v>20904</v>
      </c>
      <c r="C283" s="50" t="s">
        <v>120</v>
      </c>
      <c r="D283" s="50" t="s">
        <v>79</v>
      </c>
      <c r="E283" s="50" t="s">
        <v>74</v>
      </c>
      <c r="F283" s="62">
        <f>IF(OR('Source Data'!F283=0,'Source Data'!G283=0),"N/A",'Source Data'!AN283/'Source Data'!G283-'Source Data'!J283/'Source Data'!F283)</f>
        <v>358.39431665216455</v>
      </c>
      <c r="G283" s="62">
        <f>IF(OR('Source Data'!F283=0,'Source Data'!G283=0),"N/A",'Source Data'!AO283/'Source Data'!G283-'Source Data'!K283/'Source Data'!F283)</f>
        <v>151.25071581029727</v>
      </c>
      <c r="H283" s="62">
        <f>IF(OR('Source Data'!F283=0,'Source Data'!G283=0),"N/A",'Source Data'!AP283/'Source Data'!G283-'Source Data'!L283/'Source Data'!F283)</f>
        <v>178.52036247889754</v>
      </c>
      <c r="I283" s="62">
        <f>IF(OR('Source Data'!F283=0,'Source Data'!G283=0),"N/A",'Source Data'!AQ283/'Source Data'!G283-'Source Data'!M283/'Source Data'!F283)</f>
        <v>47.922670176925976</v>
      </c>
      <c r="J283" s="62">
        <f>IF(OR('Source Data'!F283=0,'Source Data'!G283=0),"N/A",'Source Data'!AR283/'Source Data'!G283-'Source Data'!N283/'Source Data'!F283)</f>
        <v>342.26489443192554</v>
      </c>
      <c r="K283" s="67">
        <f t="shared" si="4"/>
        <v>1078.3529595502109</v>
      </c>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row>
    <row r="284" spans="1:47" ht="20" customHeight="1">
      <c r="A284" s="48" t="s">
        <v>504</v>
      </c>
      <c r="B284" s="49">
        <v>148905</v>
      </c>
      <c r="C284" s="50" t="s">
        <v>258</v>
      </c>
      <c r="D284" s="50" t="s">
        <v>79</v>
      </c>
      <c r="E284" s="50" t="s">
        <v>74</v>
      </c>
      <c r="F284" s="62">
        <f>IF(OR('Source Data'!F284=0,'Source Data'!G284=0),"N/A",'Source Data'!AN284/'Source Data'!G284-'Source Data'!J284/'Source Data'!F284)</f>
        <v>911.81429052915405</v>
      </c>
      <c r="G284" s="62">
        <f>IF(OR('Source Data'!F284=0,'Source Data'!G284=0),"N/A",'Source Data'!AO284/'Source Data'!G284-'Source Data'!K284/'Source Data'!F284)</f>
        <v>842.78142905291543</v>
      </c>
      <c r="H284" s="62">
        <f>IF(OR('Source Data'!F284=0,'Source Data'!G284=0),"N/A",'Source Data'!AP284/'Source Data'!G284-'Source Data'!L284/'Source Data'!F284)</f>
        <v>320.46208291203237</v>
      </c>
      <c r="I284" s="62">
        <f>IF(OR('Source Data'!F284=0,'Source Data'!G284=0),"N/A",'Source Data'!AQ284/'Source Data'!G284-'Source Data'!M284/'Source Data'!F284)</f>
        <v>375.07448601280748</v>
      </c>
      <c r="J284" s="62">
        <f>IF(OR('Source Data'!F284=0,'Source Data'!G284=0),"N/A",'Source Data'!AR284/'Source Data'!G284-'Source Data'!N284/'Source Data'!F284)</f>
        <v>582.25396022918767</v>
      </c>
      <c r="K284" s="67">
        <f t="shared" si="4"/>
        <v>3032.3862487360971</v>
      </c>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row>
    <row r="285" spans="1:47" ht="20" customHeight="1">
      <c r="A285" s="48" t="s">
        <v>505</v>
      </c>
      <c r="B285" s="49">
        <v>58902</v>
      </c>
      <c r="C285" s="50" t="s">
        <v>506</v>
      </c>
      <c r="D285" s="50" t="s">
        <v>79</v>
      </c>
      <c r="E285" s="50" t="s">
        <v>74</v>
      </c>
      <c r="F285" s="62">
        <f>IF(OR('Source Data'!F285=0,'Source Data'!G285=0),"N/A",'Source Data'!AN285/'Source Data'!G285-'Source Data'!J285/'Source Data'!F285)</f>
        <v>265.61190476190473</v>
      </c>
      <c r="G285" s="62">
        <f>IF(OR('Source Data'!F285=0,'Source Data'!G285=0),"N/A",'Source Data'!AO285/'Source Data'!G285-'Source Data'!K285/'Source Data'!F285)</f>
        <v>338.87225672877844</v>
      </c>
      <c r="H285" s="62">
        <f>IF(OR('Source Data'!F285=0,'Source Data'!G285=0),"N/A",'Source Data'!AP285/'Source Data'!G285-'Source Data'!L285/'Source Data'!F285)</f>
        <v>103.66863354037264</v>
      </c>
      <c r="I285" s="62">
        <f>IF(OR('Source Data'!F285=0,'Source Data'!G285=0),"N/A",'Source Data'!AQ285/'Source Data'!G285-'Source Data'!M285/'Source Data'!F285)</f>
        <v>-44.504140786749474</v>
      </c>
      <c r="J285" s="62">
        <f>IF(OR('Source Data'!F285=0,'Source Data'!G285=0),"N/A",'Source Data'!AR285/'Source Data'!G285-'Source Data'!N285/'Source Data'!F285)</f>
        <v>708.55621118012425</v>
      </c>
      <c r="K285" s="67">
        <f t="shared" si="4"/>
        <v>1372.2048654244304</v>
      </c>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row>
    <row r="286" spans="1:47" ht="20" customHeight="1">
      <c r="A286" s="48" t="s">
        <v>505</v>
      </c>
      <c r="B286" s="49">
        <v>175904</v>
      </c>
      <c r="C286" s="50" t="s">
        <v>242</v>
      </c>
      <c r="D286" s="50" t="s">
        <v>79</v>
      </c>
      <c r="E286" s="50" t="s">
        <v>74</v>
      </c>
      <c r="F286" s="62">
        <f>IF(OR('Source Data'!F286=0,'Source Data'!G286=0),"N/A",'Source Data'!AN286/'Source Data'!G286-'Source Data'!J286/'Source Data'!F286)</f>
        <v>1.520335780792152</v>
      </c>
      <c r="G286" s="62">
        <f>IF(OR('Source Data'!F286=0,'Source Data'!G286=0),"N/A",'Source Data'!AO286/'Source Data'!G286-'Source Data'!K286/'Source Data'!F286)</f>
        <v>357.32028147662095</v>
      </c>
      <c r="H286" s="62">
        <f>IF(OR('Source Data'!F286=0,'Source Data'!G286=0),"N/A",'Source Data'!AP286/'Source Data'!G286-'Source Data'!L286/'Source Data'!F286)</f>
        <v>124.61321571200688</v>
      </c>
      <c r="I286" s="62">
        <f>IF(OR('Source Data'!F286=0,'Source Data'!G286=0),"N/A",'Source Data'!AQ286/'Source Data'!G286-'Source Data'!M286/'Source Data'!F286)</f>
        <v>115.24403785453273</v>
      </c>
      <c r="J286" s="62">
        <f>IF(OR('Source Data'!F286=0,'Source Data'!G286=0),"N/A",'Source Data'!AR286/'Source Data'!G286-'Source Data'!N286/'Source Data'!F286)</f>
        <v>95.853958547815964</v>
      </c>
      <c r="K286" s="67">
        <f t="shared" si="4"/>
        <v>694.55182937176869</v>
      </c>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row>
    <row r="287" spans="1:47" ht="20" customHeight="1">
      <c r="A287" s="48" t="s">
        <v>507</v>
      </c>
      <c r="B287" s="49">
        <v>146902</v>
      </c>
      <c r="C287" s="50" t="s">
        <v>413</v>
      </c>
      <c r="D287" s="50" t="s">
        <v>79</v>
      </c>
      <c r="E287" s="50" t="s">
        <v>74</v>
      </c>
      <c r="F287" s="62">
        <f>IF(OR('Source Data'!F287=0,'Source Data'!G287=0),"N/A",'Source Data'!AN287/'Source Data'!G287-'Source Data'!J287/'Source Data'!F287)</f>
        <v>133.46493189382971</v>
      </c>
      <c r="G287" s="62">
        <f>IF(OR('Source Data'!F287=0,'Source Data'!G287=0),"N/A",'Source Data'!AO287/'Source Data'!G287-'Source Data'!K287/'Source Data'!F287)</f>
        <v>-43.280422413438203</v>
      </c>
      <c r="H287" s="62">
        <f>IF(OR('Source Data'!F287=0,'Source Data'!G287=0),"N/A",'Source Data'!AP287/'Source Data'!G287-'Source Data'!L287/'Source Data'!F287)</f>
        <v>109.71930326168538</v>
      </c>
      <c r="I287" s="62">
        <f>IF(OR('Source Data'!F287=0,'Source Data'!G287=0),"N/A",'Source Data'!AQ287/'Source Data'!G287-'Source Data'!M287/'Source Data'!F287)</f>
        <v>78.088421571018245</v>
      </c>
      <c r="J287" s="62">
        <f>IF(OR('Source Data'!F287=0,'Source Data'!G287=0),"N/A",'Source Data'!AR287/'Source Data'!G287-'Source Data'!N287/'Source Data'!F287)</f>
        <v>123.28515675028581</v>
      </c>
      <c r="K287" s="67">
        <f t="shared" si="4"/>
        <v>401.27739106338095</v>
      </c>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row>
    <row r="288" spans="1:47" ht="20" customHeight="1">
      <c r="A288" s="48" t="s">
        <v>508</v>
      </c>
      <c r="B288" s="49">
        <v>47902</v>
      </c>
      <c r="C288" s="50" t="s">
        <v>434</v>
      </c>
      <c r="D288" s="50" t="s">
        <v>79</v>
      </c>
      <c r="E288" s="50" t="s">
        <v>74</v>
      </c>
      <c r="F288" s="62">
        <f>IF(OR('Source Data'!F288=0,'Source Data'!G288=0),"N/A",'Source Data'!AN288/'Source Data'!G288-'Source Data'!J288/'Source Data'!F288)</f>
        <v>171.18264679925292</v>
      </c>
      <c r="G288" s="62">
        <f>IF(OR('Source Data'!F288=0,'Source Data'!G288=0),"N/A",'Source Data'!AO288/'Source Data'!G288-'Source Data'!K288/'Source Data'!F288)</f>
        <v>207.74969932064943</v>
      </c>
      <c r="H288" s="62">
        <f>IF(OR('Source Data'!F288=0,'Source Data'!G288=0),"N/A",'Source Data'!AP288/'Source Data'!G288-'Source Data'!L288/'Source Data'!F288)</f>
        <v>374.32881390718967</v>
      </c>
      <c r="I288" s="62">
        <f>IF(OR('Source Data'!F288=0,'Source Data'!G288=0),"N/A",'Source Data'!AQ288/'Source Data'!G288-'Source Data'!M288/'Source Data'!F288)</f>
        <v>133.05322742852456</v>
      </c>
      <c r="J288" s="62">
        <f>IF(OR('Source Data'!F288=0,'Source Data'!G288=0),"N/A",'Source Data'!AR288/'Source Data'!G288-'Source Data'!N288/'Source Data'!F288)</f>
        <v>207.37198653613279</v>
      </c>
      <c r="K288" s="67">
        <f t="shared" si="4"/>
        <v>1093.6863739917494</v>
      </c>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row>
    <row r="289" spans="1:47" ht="20" customHeight="1">
      <c r="A289" s="48" t="s">
        <v>509</v>
      </c>
      <c r="B289" s="49">
        <v>249905</v>
      </c>
      <c r="C289" s="50" t="s">
        <v>122</v>
      </c>
      <c r="D289" s="50" t="s">
        <v>79</v>
      </c>
      <c r="E289" s="50" t="s">
        <v>74</v>
      </c>
      <c r="F289" s="62">
        <f>IF(OR('Source Data'!F289=0,'Source Data'!G289=0),"N/A",'Source Data'!AN289/'Source Data'!G289-'Source Data'!J289/'Source Data'!F289)</f>
        <v>60.558373715487562</v>
      </c>
      <c r="G289" s="62">
        <f>IF(OR('Source Data'!F289=0,'Source Data'!G289=0),"N/A",'Source Data'!AO289/'Source Data'!G289-'Source Data'!K289/'Source Data'!F289)</f>
        <v>-20.229846590514057</v>
      </c>
      <c r="H289" s="62">
        <f>IF(OR('Source Data'!F289=0,'Source Data'!G289=0),"N/A",'Source Data'!AP289/'Source Data'!G289-'Source Data'!L289/'Source Data'!F289)</f>
        <v>97.706040792075811</v>
      </c>
      <c r="I289" s="62">
        <f>IF(OR('Source Data'!F289=0,'Source Data'!G289=0),"N/A",'Source Data'!AQ289/'Source Data'!G289-'Source Data'!M289/'Source Data'!F289)</f>
        <v>50.520638513839117</v>
      </c>
      <c r="J289" s="62">
        <f>IF(OR('Source Data'!F289=0,'Source Data'!G289=0),"N/A",'Source Data'!AR289/'Source Data'!G289-'Source Data'!N289/'Source Data'!F289)</f>
        <v>167.39728491012835</v>
      </c>
      <c r="K289" s="67">
        <f t="shared" si="4"/>
        <v>355.95249134101675</v>
      </c>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row>
    <row r="290" spans="1:47" ht="20" customHeight="1">
      <c r="A290" s="48" t="s">
        <v>510</v>
      </c>
      <c r="B290" s="49">
        <v>101908</v>
      </c>
      <c r="C290" s="50" t="s">
        <v>76</v>
      </c>
      <c r="D290" s="50" t="s">
        <v>79</v>
      </c>
      <c r="E290" s="50" t="s">
        <v>74</v>
      </c>
      <c r="F290" s="62">
        <f>IF(OR('Source Data'!F290=0,'Source Data'!G290=0),"N/A",'Source Data'!AN290/'Source Data'!G290-'Source Data'!J290/'Source Data'!F290)</f>
        <v>-15.350710029897982</v>
      </c>
      <c r="G290" s="62">
        <f>IF(OR('Source Data'!F290=0,'Source Data'!G290=0),"N/A",'Source Data'!AO290/'Source Data'!G290-'Source Data'!K290/'Source Data'!F290)</f>
        <v>28.82006772253078</v>
      </c>
      <c r="H290" s="62">
        <f>IF(OR('Source Data'!F290=0,'Source Data'!G290=0),"N/A",'Source Data'!AP290/'Source Data'!G290-'Source Data'!L290/'Source Data'!F290)</f>
        <v>163.98175598600858</v>
      </c>
      <c r="I290" s="62">
        <f>IF(OR('Source Data'!F290=0,'Source Data'!G290=0),"N/A",'Source Data'!AQ290/'Source Data'!G290-'Source Data'!M290/'Source Data'!F290)</f>
        <v>89.547018066317378</v>
      </c>
      <c r="J290" s="62">
        <f>IF(OR('Source Data'!F290=0,'Source Data'!G290=0),"N/A",'Source Data'!AR290/'Source Data'!G290-'Source Data'!N290/'Source Data'!F290)</f>
        <v>197.43084929599078</v>
      </c>
      <c r="K290" s="67">
        <f t="shared" si="4"/>
        <v>464.42898104094957</v>
      </c>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row>
    <row r="291" spans="1:47" ht="20" customHeight="1">
      <c r="A291" s="48" t="s">
        <v>511</v>
      </c>
      <c r="B291" s="49">
        <v>19901</v>
      </c>
      <c r="C291" s="50" t="s">
        <v>512</v>
      </c>
      <c r="D291" s="50" t="s">
        <v>79</v>
      </c>
      <c r="E291" s="50" t="s">
        <v>74</v>
      </c>
      <c r="F291" s="62">
        <f>IF(OR('Source Data'!F291=0,'Source Data'!G291=0),"N/A",'Source Data'!AN291/'Source Data'!G291-'Source Data'!J291/'Source Data'!F291)</f>
        <v>49.288817399433583</v>
      </c>
      <c r="G291" s="62">
        <f>IF(OR('Source Data'!F291=0,'Source Data'!G291=0),"N/A",'Source Data'!AO291/'Source Data'!G291-'Source Data'!K291/'Source Data'!F291)</f>
        <v>75.099472077868484</v>
      </c>
      <c r="H291" s="62">
        <f>IF(OR('Source Data'!F291=0,'Source Data'!G291=0),"N/A",'Source Data'!AP291/'Source Data'!G291-'Source Data'!L291/'Source Data'!F291)</f>
        <v>122.3598696692238</v>
      </c>
      <c r="I291" s="62">
        <f>IF(OR('Source Data'!F291=0,'Source Data'!G291=0),"N/A",'Source Data'!AQ291/'Source Data'!G291-'Source Data'!M291/'Source Data'!F291)</f>
        <v>36.628133850257086</v>
      </c>
      <c r="J291" s="62">
        <f>IF(OR('Source Data'!F291=0,'Source Data'!G291=0),"N/A",'Source Data'!AR291/'Source Data'!G291-'Source Data'!N291/'Source Data'!F291)</f>
        <v>257.28173719376395</v>
      </c>
      <c r="K291" s="67">
        <f t="shared" si="4"/>
        <v>540.65803019054692</v>
      </c>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row>
    <row r="292" spans="1:47" ht="20" customHeight="1">
      <c r="A292" s="48" t="s">
        <v>513</v>
      </c>
      <c r="B292" s="49">
        <v>227910</v>
      </c>
      <c r="C292" s="50" t="s">
        <v>168</v>
      </c>
      <c r="D292" s="50" t="s">
        <v>79</v>
      </c>
      <c r="E292" s="50" t="s">
        <v>74</v>
      </c>
      <c r="F292" s="62">
        <f>IF(OR('Source Data'!F292=0,'Source Data'!G292=0),"N/A",'Source Data'!AN292/'Source Data'!G292-'Source Data'!J292/'Source Data'!F292)</f>
        <v>297.3005303520614</v>
      </c>
      <c r="G292" s="62">
        <f>IF(OR('Source Data'!F292=0,'Source Data'!G292=0),"N/A",'Source Data'!AO292/'Source Data'!G292-'Source Data'!K292/'Source Data'!F292)</f>
        <v>65.774141210234689</v>
      </c>
      <c r="H292" s="62">
        <f>IF(OR('Source Data'!F292=0,'Source Data'!G292=0),"N/A",'Source Data'!AP292/'Source Data'!G292-'Source Data'!L292/'Source Data'!F292)</f>
        <v>204.21353059674942</v>
      </c>
      <c r="I292" s="62">
        <f>IF(OR('Source Data'!F292=0,'Source Data'!G292=0),"N/A",'Source Data'!AQ292/'Source Data'!G292-'Source Data'!M292/'Source Data'!F292)</f>
        <v>74.821116580792363</v>
      </c>
      <c r="J292" s="62">
        <f>IF(OR('Source Data'!F292=0,'Source Data'!G292=0),"N/A",'Source Data'!AR292/'Source Data'!G292-'Source Data'!N292/'Source Data'!F292)</f>
        <v>193.12661519811797</v>
      </c>
      <c r="K292" s="67">
        <f t="shared" si="4"/>
        <v>835.23593393795591</v>
      </c>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row>
    <row r="293" spans="1:47" ht="20" customHeight="1">
      <c r="A293" s="48" t="s">
        <v>514</v>
      </c>
      <c r="B293" s="49">
        <v>115903</v>
      </c>
      <c r="C293" s="50" t="s">
        <v>515</v>
      </c>
      <c r="D293" s="50" t="s">
        <v>79</v>
      </c>
      <c r="E293" s="50" t="s">
        <v>74</v>
      </c>
      <c r="F293" s="62">
        <f>IF(OR('Source Data'!F293=0,'Source Data'!G293=0),"N/A",'Source Data'!AN293/'Source Data'!G293-'Source Data'!J293/'Source Data'!F293)</f>
        <v>41.834446190102113</v>
      </c>
      <c r="G293" s="62">
        <f>IF(OR('Source Data'!F293=0,'Source Data'!G293=0),"N/A",'Source Data'!AO293/'Source Data'!G293-'Source Data'!K293/'Source Data'!F293)</f>
        <v>-680.3639041633935</v>
      </c>
      <c r="H293" s="62">
        <f>IF(OR('Source Data'!F293=0,'Source Data'!G293=0),"N/A",'Source Data'!AP293/'Source Data'!G293-'Source Data'!L293/'Source Data'!F293)</f>
        <v>-40.641398271798835</v>
      </c>
      <c r="I293" s="62">
        <f>IF(OR('Source Data'!F293=0,'Source Data'!G293=0),"N/A",'Source Data'!AQ293/'Source Data'!G293-'Source Data'!M293/'Source Data'!F293)</f>
        <v>260.18244304791835</v>
      </c>
      <c r="J293" s="62">
        <f>IF(OR('Source Data'!F293=0,'Source Data'!G293=0),"N/A",'Source Data'!AR293/'Source Data'!G293-'Source Data'!N293/'Source Data'!F293)</f>
        <v>-22.134328358208954</v>
      </c>
      <c r="K293" s="67">
        <f t="shared" si="4"/>
        <v>-441.12274155538086</v>
      </c>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row>
    <row r="294" spans="1:47" ht="20" customHeight="1">
      <c r="A294" s="48" t="s">
        <v>516</v>
      </c>
      <c r="B294" s="49">
        <v>91903</v>
      </c>
      <c r="C294" s="50" t="s">
        <v>210</v>
      </c>
      <c r="D294" s="50" t="s">
        <v>79</v>
      </c>
      <c r="E294" s="50" t="s">
        <v>74</v>
      </c>
      <c r="F294" s="62">
        <f>IF(OR('Source Data'!F294=0,'Source Data'!G294=0),"N/A",'Source Data'!AN294/'Source Data'!G294-'Source Data'!J294/'Source Data'!F294)</f>
        <v>68.976238824910354</v>
      </c>
      <c r="G294" s="62">
        <f>IF(OR('Source Data'!F294=0,'Source Data'!G294=0),"N/A",'Source Data'!AO294/'Source Data'!G294-'Source Data'!K294/'Source Data'!F294)</f>
        <v>37.640462929475575</v>
      </c>
      <c r="H294" s="62">
        <f>IF(OR('Source Data'!F294=0,'Source Data'!G294=0),"N/A",'Source Data'!AP294/'Source Data'!G294-'Source Data'!L294/'Source Data'!F294)</f>
        <v>138.44929974725841</v>
      </c>
      <c r="I294" s="62">
        <f>IF(OR('Source Data'!F294=0,'Source Data'!G294=0),"N/A",'Source Data'!AQ294/'Source Data'!G294-'Source Data'!M294/'Source Data'!F294)</f>
        <v>92.651859606822995</v>
      </c>
      <c r="J294" s="62">
        <f>IF(OR('Source Data'!F294=0,'Source Data'!G294=0),"N/A",'Source Data'!AR294/'Source Data'!G294-'Source Data'!N294/'Source Data'!F294)</f>
        <v>174.9007837314806</v>
      </c>
      <c r="K294" s="67">
        <f t="shared" si="4"/>
        <v>512.61864483994793</v>
      </c>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row>
    <row r="295" spans="1:47" ht="20" customHeight="1">
      <c r="A295" s="48" t="s">
        <v>517</v>
      </c>
      <c r="B295" s="49">
        <v>61901</v>
      </c>
      <c r="C295" s="50" t="s">
        <v>152</v>
      </c>
      <c r="D295" s="50" t="s">
        <v>79</v>
      </c>
      <c r="E295" s="50" t="s">
        <v>74</v>
      </c>
      <c r="F295" s="62">
        <f>IF(OR('Source Data'!F295=0,'Source Data'!G295=0),"N/A",'Source Data'!AN295/'Source Data'!G295-'Source Data'!J295/'Source Data'!F295)</f>
        <v>50.14392855449745</v>
      </c>
      <c r="G295" s="62">
        <f>IF(OR('Source Data'!F295=0,'Source Data'!G295=0),"N/A",'Source Data'!AO295/'Source Data'!G295-'Source Data'!K295/'Source Data'!F295)</f>
        <v>18.051725574546253</v>
      </c>
      <c r="H295" s="62">
        <f>IF(OR('Source Data'!F295=0,'Source Data'!G295=0),"N/A",'Source Data'!AP295/'Source Data'!G295-'Source Data'!L295/'Source Data'!F295)</f>
        <v>2.4529350256718487</v>
      </c>
      <c r="I295" s="62">
        <f>IF(OR('Source Data'!F295=0,'Source Data'!G295=0),"N/A",'Source Data'!AQ295/'Source Data'!G295-'Source Data'!M295/'Source Data'!F295)</f>
        <v>119.55829139090844</v>
      </c>
      <c r="J295" s="62">
        <f>IF(OR('Source Data'!F295=0,'Source Data'!G295=0),"N/A",'Source Data'!AR295/'Source Data'!G295-'Source Data'!N295/'Source Data'!F295)</f>
        <v>94.725192248083232</v>
      </c>
      <c r="K295" s="67">
        <f t="shared" si="4"/>
        <v>284.93207279370722</v>
      </c>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row>
    <row r="296" spans="1:47" ht="20" customHeight="1">
      <c r="A296" s="48" t="s">
        <v>518</v>
      </c>
      <c r="B296" s="49">
        <v>251901</v>
      </c>
      <c r="C296" s="50" t="s">
        <v>519</v>
      </c>
      <c r="D296" s="50" t="s">
        <v>79</v>
      </c>
      <c r="E296" s="50" t="s">
        <v>74</v>
      </c>
      <c r="F296" s="62">
        <f>IF(OR('Source Data'!F296=0,'Source Data'!G296=0),"N/A",'Source Data'!AN296/'Source Data'!G296-'Source Data'!J296/'Source Data'!F296)</f>
        <v>104.22746135885984</v>
      </c>
      <c r="G296" s="62">
        <f>IF(OR('Source Data'!F296=0,'Source Data'!G296=0),"N/A",'Source Data'!AO296/'Source Data'!G296-'Source Data'!K296/'Source Data'!F296)</f>
        <v>150.12551286742701</v>
      </c>
      <c r="H296" s="62">
        <f>IF(OR('Source Data'!F296=0,'Source Data'!G296=0),"N/A",'Source Data'!AP296/'Source Data'!G296-'Source Data'!L296/'Source Data'!F296)</f>
        <v>201.76206756411042</v>
      </c>
      <c r="I296" s="62">
        <f>IF(OR('Source Data'!F296=0,'Source Data'!G296=0),"N/A",'Source Data'!AQ296/'Source Data'!G296-'Source Data'!M296/'Source Data'!F296)</f>
        <v>178.32171886283493</v>
      </c>
      <c r="J296" s="62">
        <f>IF(OR('Source Data'!F296=0,'Source Data'!G296=0),"N/A",'Source Data'!AR296/'Source Data'!G296-'Source Data'!N296/'Source Data'!F296)</f>
        <v>437.68672988928222</v>
      </c>
      <c r="K296" s="67">
        <f t="shared" si="4"/>
        <v>1072.1234905425144</v>
      </c>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row>
    <row r="297" spans="1:47" ht="20" customHeight="1">
      <c r="A297" s="48" t="s">
        <v>520</v>
      </c>
      <c r="B297" s="49">
        <v>57906</v>
      </c>
      <c r="C297" s="50" t="s">
        <v>70</v>
      </c>
      <c r="D297" s="50" t="s">
        <v>79</v>
      </c>
      <c r="E297" s="50" t="s">
        <v>74</v>
      </c>
      <c r="F297" s="62">
        <f>IF(OR('Source Data'!F297=0,'Source Data'!G297=0),"N/A",'Source Data'!AN297/'Source Data'!G297-'Source Data'!J297/'Source Data'!F297)</f>
        <v>422.57713958538687</v>
      </c>
      <c r="G297" s="62">
        <f>IF(OR('Source Data'!F297=0,'Source Data'!G297=0),"N/A",'Source Data'!AO297/'Source Data'!G297-'Source Data'!K297/'Source Data'!F297)</f>
        <v>133.6051942031404</v>
      </c>
      <c r="H297" s="62">
        <f>IF(OR('Source Data'!F297=0,'Source Data'!G297=0),"N/A",'Source Data'!AP297/'Source Data'!G297-'Source Data'!L297/'Source Data'!F297)</f>
        <v>115.26239405741779</v>
      </c>
      <c r="I297" s="62">
        <f>IF(OR('Source Data'!F297=0,'Source Data'!G297=0),"N/A",'Source Data'!AQ297/'Source Data'!G297-'Source Data'!M297/'Source Data'!F297)</f>
        <v>151.05072099928475</v>
      </c>
      <c r="J297" s="62">
        <f>IF(OR('Source Data'!F297=0,'Source Data'!G297=0),"N/A",'Source Data'!AR297/'Source Data'!G297-'Source Data'!N297/'Source Data'!F297)</f>
        <v>-28.495158974652028</v>
      </c>
      <c r="K297" s="67">
        <f t="shared" si="4"/>
        <v>794.00028987057794</v>
      </c>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row>
    <row r="298" spans="1:47" ht="20" customHeight="1">
      <c r="A298" s="48" t="s">
        <v>521</v>
      </c>
      <c r="B298" s="49">
        <v>194905</v>
      </c>
      <c r="C298" s="50" t="s">
        <v>176</v>
      </c>
      <c r="D298" s="50" t="s">
        <v>79</v>
      </c>
      <c r="E298" s="50" t="s">
        <v>74</v>
      </c>
      <c r="F298" s="62">
        <f>IF(OR('Source Data'!F298=0,'Source Data'!G298=0),"N/A",'Source Data'!AN298/'Source Data'!G298-'Source Data'!J298/'Source Data'!F298)</f>
        <v>212.06203284969536</v>
      </c>
      <c r="G298" s="62">
        <f>IF(OR('Source Data'!F298=0,'Source Data'!G298=0),"N/A",'Source Data'!AO298/'Source Data'!G298-'Source Data'!K298/'Source Data'!F298)</f>
        <v>104.1696894039319</v>
      </c>
      <c r="H298" s="62">
        <f>IF(OR('Source Data'!F298=0,'Source Data'!G298=0),"N/A",'Source Data'!AP298/'Source Data'!G298-'Source Data'!L298/'Source Data'!F298)</f>
        <v>266.45175397274033</v>
      </c>
      <c r="I298" s="62">
        <f>IF(OR('Source Data'!F298=0,'Source Data'!G298=0),"N/A",'Source Data'!AQ298/'Source Data'!G298-'Source Data'!M298/'Source Data'!F298)</f>
        <v>121.15729225551155</v>
      </c>
      <c r="J298" s="62">
        <f>IF(OR('Source Data'!F298=0,'Source Data'!G298=0),"N/A",'Source Data'!AR298/'Source Data'!G298-'Source Data'!N298/'Source Data'!F298)</f>
        <v>117.37810124992149</v>
      </c>
      <c r="K298" s="67">
        <f t="shared" si="4"/>
        <v>821.21886973180062</v>
      </c>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row>
    <row r="299" spans="1:47" ht="20" customHeight="1">
      <c r="A299" s="48" t="s">
        <v>522</v>
      </c>
      <c r="B299" s="49">
        <v>146903</v>
      </c>
      <c r="C299" s="50" t="s">
        <v>413</v>
      </c>
      <c r="D299" s="50" t="s">
        <v>79</v>
      </c>
      <c r="E299" s="50" t="s">
        <v>74</v>
      </c>
      <c r="F299" s="62">
        <f>IF(OR('Source Data'!F299=0,'Source Data'!G299=0),"N/A",'Source Data'!AN299/'Source Data'!G299-'Source Data'!J299/'Source Data'!F299)</f>
        <v>38.894679782114338</v>
      </c>
      <c r="G299" s="62">
        <f>IF(OR('Source Data'!F299=0,'Source Data'!G299=0),"N/A",'Source Data'!AO299/'Source Data'!G299-'Source Data'!K299/'Source Data'!F299)</f>
        <v>102.27391718229416</v>
      </c>
      <c r="H299" s="62">
        <f>IF(OR('Source Data'!F299=0,'Source Data'!G299=0),"N/A",'Source Data'!AP299/'Source Data'!G299-'Source Data'!L299/'Source Data'!F299)</f>
        <v>163.98400232693427</v>
      </c>
      <c r="I299" s="62">
        <f>IF(OR('Source Data'!F299=0,'Source Data'!G299=0),"N/A",'Source Data'!AQ299/'Source Data'!G299-'Source Data'!M299/'Source Data'!F299)</f>
        <v>-38.393622084721585</v>
      </c>
      <c r="J299" s="62">
        <f>IF(OR('Source Data'!F299=0,'Source Data'!G299=0),"N/A",'Source Data'!AR299/'Source Data'!G299-'Source Data'!N299/'Source Data'!F299)</f>
        <v>248.76854936802584</v>
      </c>
      <c r="K299" s="67">
        <f t="shared" si="4"/>
        <v>515.52752657464703</v>
      </c>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row>
    <row r="300" spans="1:47" ht="20" customHeight="1">
      <c r="A300" s="48" t="s">
        <v>523</v>
      </c>
      <c r="B300" s="49">
        <v>163901</v>
      </c>
      <c r="C300" s="50" t="s">
        <v>496</v>
      </c>
      <c r="D300" s="50" t="s">
        <v>79</v>
      </c>
      <c r="E300" s="50" t="s">
        <v>74</v>
      </c>
      <c r="F300" s="62">
        <f>IF(OR('Source Data'!F300=0,'Source Data'!G300=0),"N/A",'Source Data'!AN300/'Source Data'!G300-'Source Data'!J300/'Source Data'!F300)</f>
        <v>33.674727739287675</v>
      </c>
      <c r="G300" s="62">
        <f>IF(OR('Source Data'!F300=0,'Source Data'!G300=0),"N/A",'Source Data'!AO300/'Source Data'!G300-'Source Data'!K300/'Source Data'!F300)</f>
        <v>-26.75184257249748</v>
      </c>
      <c r="H300" s="62">
        <f>IF(OR('Source Data'!F300=0,'Source Data'!G300=0),"N/A",'Source Data'!AP300/'Source Data'!G300-'Source Data'!L300/'Source Data'!F300)</f>
        <v>84.272688392692828</v>
      </c>
      <c r="I300" s="62">
        <f>IF(OR('Source Data'!F300=0,'Source Data'!G300=0),"N/A",'Source Data'!AQ300/'Source Data'!G300-'Source Data'!M300/'Source Data'!F300)</f>
        <v>4.8484957679175977</v>
      </c>
      <c r="J300" s="62">
        <f>IF(OR('Source Data'!F300=0,'Source Data'!G300=0),"N/A",'Source Data'!AR300/'Source Data'!G300-'Source Data'!N300/'Source Data'!F300)</f>
        <v>47.476496855623935</v>
      </c>
      <c r="K300" s="67">
        <f t="shared" si="4"/>
        <v>143.52056618302456</v>
      </c>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row>
    <row r="301" spans="1:47" ht="20" customHeight="1">
      <c r="A301" s="48" t="s">
        <v>524</v>
      </c>
      <c r="B301" s="49">
        <v>81906</v>
      </c>
      <c r="C301" s="50" t="s">
        <v>525</v>
      </c>
      <c r="D301" s="50" t="s">
        <v>79</v>
      </c>
      <c r="E301" s="50" t="s">
        <v>74</v>
      </c>
      <c r="F301" s="62">
        <f>IF(OR('Source Data'!F301=0,'Source Data'!G301=0),"N/A",'Source Data'!AN301/'Source Data'!G301-'Source Data'!J301/'Source Data'!F301)</f>
        <v>71.599104838446237</v>
      </c>
      <c r="G301" s="62">
        <f>IF(OR('Source Data'!F301=0,'Source Data'!G301=0),"N/A",'Source Data'!AO301/'Source Data'!G301-'Source Data'!K301/'Source Data'!F301)</f>
        <v>-71.656179555032907</v>
      </c>
      <c r="H301" s="62">
        <f>IF(OR('Source Data'!F301=0,'Source Data'!G301=0),"N/A",'Source Data'!AP301/'Source Data'!G301-'Source Data'!L301/'Source Data'!F301)</f>
        <v>45.456597732692984</v>
      </c>
      <c r="I301" s="62">
        <f>IF(OR('Source Data'!F301=0,'Source Data'!G301=0),"N/A",'Source Data'!AQ301/'Source Data'!G301-'Source Data'!M301/'Source Data'!F301)</f>
        <v>73.443039628867325</v>
      </c>
      <c r="J301" s="62">
        <f>IF(OR('Source Data'!F301=0,'Source Data'!G301=0),"N/A",'Source Data'!AR301/'Source Data'!G301-'Source Data'!N301/'Source Data'!F301)</f>
        <v>240.85710085269034</v>
      </c>
      <c r="K301" s="67">
        <f t="shared" si="4"/>
        <v>359.69966349766401</v>
      </c>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row>
    <row r="302" spans="1:47" ht="20" customHeight="1">
      <c r="A302" s="48" t="s">
        <v>526</v>
      </c>
      <c r="B302" s="49">
        <v>176903</v>
      </c>
      <c r="C302" s="50" t="s">
        <v>324</v>
      </c>
      <c r="D302" s="50" t="s">
        <v>79</v>
      </c>
      <c r="E302" s="50" t="s">
        <v>74</v>
      </c>
      <c r="F302" s="62">
        <f>IF(OR('Source Data'!F302=0,'Source Data'!G302=0),"N/A",'Source Data'!AN302/'Source Data'!G302-'Source Data'!J302/'Source Data'!F302)</f>
        <v>11.503743104806915</v>
      </c>
      <c r="G302" s="62">
        <f>IF(OR('Source Data'!F302=0,'Source Data'!G302=0),"N/A",'Source Data'!AO302/'Source Data'!G302-'Source Data'!K302/'Source Data'!F302)</f>
        <v>102.52115839243498</v>
      </c>
      <c r="H302" s="62">
        <f>IF(OR('Source Data'!F302=0,'Source Data'!G302=0),"N/A",'Source Data'!AP302/'Source Data'!G302-'Source Data'!L302/'Source Data'!F302)</f>
        <v>152.24700551615442</v>
      </c>
      <c r="I302" s="62">
        <f>IF(OR('Source Data'!F302=0,'Source Data'!G302=0),"N/A",'Source Data'!AQ302/'Source Data'!G302-'Source Data'!M302/'Source Data'!F302)</f>
        <v>77.699054373522472</v>
      </c>
      <c r="J302" s="62">
        <f>IF(OR('Source Data'!F302=0,'Source Data'!G302=0),"N/A",'Source Data'!AR302/'Source Data'!G302-'Source Data'!N302/'Source Data'!F302)</f>
        <v>324.15685579196213</v>
      </c>
      <c r="K302" s="67">
        <f t="shared" si="4"/>
        <v>668.12781717888095</v>
      </c>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row>
    <row r="303" spans="1:47" ht="20" customHeight="1">
      <c r="A303" s="48" t="s">
        <v>527</v>
      </c>
      <c r="B303" s="49">
        <v>3905</v>
      </c>
      <c r="C303" s="50" t="s">
        <v>374</v>
      </c>
      <c r="D303" s="50" t="s">
        <v>79</v>
      </c>
      <c r="E303" s="50" t="s">
        <v>74</v>
      </c>
      <c r="F303" s="62">
        <f>IF(OR('Source Data'!F303=0,'Source Data'!G303=0),"N/A",'Source Data'!AN303/'Source Data'!G303-'Source Data'!J303/'Source Data'!F303)</f>
        <v>137.32716507744854</v>
      </c>
      <c r="G303" s="62">
        <f>IF(OR('Source Data'!F303=0,'Source Data'!G303=0),"N/A",'Source Data'!AO303/'Source Data'!G303-'Source Data'!K303/'Source Data'!F303)</f>
        <v>206.78636322521879</v>
      </c>
      <c r="H303" s="62">
        <f>IF(OR('Source Data'!F303=0,'Source Data'!G303=0),"N/A",'Source Data'!AP303/'Source Data'!G303-'Source Data'!L303/'Source Data'!F303)</f>
        <v>209.71887842498774</v>
      </c>
      <c r="I303" s="62">
        <f>IF(OR('Source Data'!F303=0,'Source Data'!G303=0),"N/A",'Source Data'!AQ303/'Source Data'!G303-'Source Data'!M303/'Source Data'!F303)</f>
        <v>169.32835006692738</v>
      </c>
      <c r="J303" s="62">
        <f>IF(OR('Source Data'!F303=0,'Source Data'!G303=0),"N/A",'Source Data'!AR303/'Source Data'!G303-'Source Data'!N303/'Source Data'!F303)</f>
        <v>66.984751499292173</v>
      </c>
      <c r="K303" s="67">
        <f t="shared" si="4"/>
        <v>790.14550829387474</v>
      </c>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row>
    <row r="304" spans="1:47" ht="20" customHeight="1">
      <c r="A304" s="48" t="s">
        <v>528</v>
      </c>
      <c r="B304" s="49">
        <v>84901</v>
      </c>
      <c r="C304" s="50" t="s">
        <v>126</v>
      </c>
      <c r="D304" s="50" t="s">
        <v>79</v>
      </c>
      <c r="E304" s="50" t="s">
        <v>74</v>
      </c>
      <c r="F304" s="62">
        <f>IF(OR('Source Data'!F304=0,'Source Data'!G304=0),"N/A",'Source Data'!AN304/'Source Data'!G304-'Source Data'!J304/'Source Data'!F304)</f>
        <v>172.55019004985553</v>
      </c>
      <c r="G304" s="62">
        <f>IF(OR('Source Data'!F304=0,'Source Data'!G304=0),"N/A",'Source Data'!AO304/'Source Data'!G304-'Source Data'!K304/'Source Data'!F304)</f>
        <v>49.133593631411088</v>
      </c>
      <c r="H304" s="62">
        <f>IF(OR('Source Data'!F304=0,'Source Data'!G304=0),"N/A",'Source Data'!AP304/'Source Data'!G304-'Source Data'!L304/'Source Data'!F304)</f>
        <v>92.38216232345593</v>
      </c>
      <c r="I304" s="62">
        <f>IF(OR('Source Data'!F304=0,'Source Data'!G304=0),"N/A",'Source Data'!AQ304/'Source Data'!G304-'Source Data'!M304/'Source Data'!F304)</f>
        <v>43.337061242493775</v>
      </c>
      <c r="J304" s="62">
        <f>IF(OR('Source Data'!F304=0,'Source Data'!G304=0),"N/A",'Source Data'!AR304/'Source Data'!G304-'Source Data'!N304/'Source Data'!F304)</f>
        <v>147.08657944227483</v>
      </c>
      <c r="K304" s="67">
        <f t="shared" si="4"/>
        <v>504.48958668949115</v>
      </c>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row>
    <row r="305" spans="1:47" ht="20" customHeight="1">
      <c r="A305" s="48" t="s">
        <v>529</v>
      </c>
      <c r="B305" s="49">
        <v>82902</v>
      </c>
      <c r="C305" s="50" t="s">
        <v>530</v>
      </c>
      <c r="D305" s="50" t="s">
        <v>79</v>
      </c>
      <c r="E305" s="50" t="s">
        <v>74</v>
      </c>
      <c r="F305" s="62">
        <f>IF(OR('Source Data'!F305=0,'Source Data'!G305=0),"N/A",'Source Data'!AN305/'Source Data'!G305-'Source Data'!J305/'Source Data'!F305)</f>
        <v>111.19381325209295</v>
      </c>
      <c r="G305" s="62">
        <f>IF(OR('Source Data'!F305=0,'Source Data'!G305=0),"N/A",'Source Data'!AO305/'Source Data'!G305-'Source Data'!K305/'Source Data'!F305)</f>
        <v>376.21089479840464</v>
      </c>
      <c r="H305" s="62">
        <f>IF(OR('Source Data'!F305=0,'Source Data'!G305=0),"N/A",'Source Data'!AP305/'Source Data'!G305-'Source Data'!L305/'Source Data'!F305)</f>
        <v>229.43906003666473</v>
      </c>
      <c r="I305" s="62">
        <f>IF(OR('Source Data'!F305=0,'Source Data'!G305=0),"N/A",'Source Data'!AQ305/'Source Data'!G305-'Source Data'!M305/'Source Data'!F305)</f>
        <v>224.964203462564</v>
      </c>
      <c r="J305" s="62">
        <f>IF(OR('Source Data'!F305=0,'Source Data'!G305=0),"N/A",'Source Data'!AR305/'Source Data'!G305-'Source Data'!N305/'Source Data'!F305)</f>
        <v>66.662088823556488</v>
      </c>
      <c r="K305" s="67">
        <f t="shared" si="4"/>
        <v>1008.4700603732828</v>
      </c>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row>
    <row r="306" spans="1:47" ht="20" customHeight="1">
      <c r="A306" s="48" t="s">
        <v>531</v>
      </c>
      <c r="B306" s="49">
        <v>144903</v>
      </c>
      <c r="C306" s="50" t="s">
        <v>532</v>
      </c>
      <c r="D306" s="50" t="s">
        <v>79</v>
      </c>
      <c r="E306" s="50" t="s">
        <v>74</v>
      </c>
      <c r="F306" s="62">
        <f>IF(OR('Source Data'!F306=0,'Source Data'!G306=0),"N/A",'Source Data'!AN306/'Source Data'!G306-'Source Data'!J306/'Source Data'!F306)</f>
        <v>2086.1663539712317</v>
      </c>
      <c r="G306" s="62">
        <f>IF(OR('Source Data'!F306=0,'Source Data'!G306=0),"N/A",'Source Data'!AO306/'Source Data'!G306-'Source Data'!K306/'Source Data'!F306)</f>
        <v>214.18964978111319</v>
      </c>
      <c r="H306" s="62">
        <f>IF(OR('Source Data'!F306=0,'Source Data'!G306=0),"N/A",'Source Data'!AP306/'Source Data'!G306-'Source Data'!L306/'Source Data'!F306)</f>
        <v>208.55800500312694</v>
      </c>
      <c r="I306" s="62">
        <f>IF(OR('Source Data'!F306=0,'Source Data'!G306=0),"N/A",'Source Data'!AQ306/'Source Data'!G306-'Source Data'!M306/'Source Data'!F306)</f>
        <v>192.60803627267035</v>
      </c>
      <c r="J306" s="62">
        <f>IF(OR('Source Data'!F306=0,'Source Data'!G306=0),"N/A",'Source Data'!AR306/'Source Data'!G306-'Source Data'!N306/'Source Data'!F306)</f>
        <v>35.428861788617866</v>
      </c>
      <c r="K306" s="67">
        <f t="shared" si="4"/>
        <v>2736.9509068167595</v>
      </c>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row>
    <row r="307" spans="1:47" ht="20" customHeight="1">
      <c r="A307" s="48" t="s">
        <v>533</v>
      </c>
      <c r="B307" s="49">
        <v>35901</v>
      </c>
      <c r="C307" s="50" t="s">
        <v>534</v>
      </c>
      <c r="D307" s="50" t="s">
        <v>79</v>
      </c>
      <c r="E307" s="50" t="s">
        <v>74</v>
      </c>
      <c r="F307" s="62">
        <f>IF(OR('Source Data'!F307=0,'Source Data'!G307=0),"N/A",'Source Data'!AN307/'Source Data'!G307-'Source Data'!J307/'Source Data'!F307)</f>
        <v>180.48817229078705</v>
      </c>
      <c r="G307" s="62">
        <f>IF(OR('Source Data'!F307=0,'Source Data'!G307=0),"N/A",'Source Data'!AO307/'Source Data'!G307-'Source Data'!K307/'Source Data'!F307)</f>
        <v>-66.873230813718351</v>
      </c>
      <c r="H307" s="62">
        <f>IF(OR('Source Data'!F307=0,'Source Data'!G307=0),"N/A",'Source Data'!AP307/'Source Data'!G307-'Source Data'!L307/'Source Data'!F307)</f>
        <v>128.70525723657903</v>
      </c>
      <c r="I307" s="62">
        <f>IF(OR('Source Data'!F307=0,'Source Data'!G307=0),"N/A",'Source Data'!AQ307/'Source Data'!G307-'Source Data'!M307/'Source Data'!F307)</f>
        <v>57.515261596712492</v>
      </c>
      <c r="J307" s="62">
        <f>IF(OR('Source Data'!F307=0,'Source Data'!G307=0),"N/A",'Source Data'!AR307/'Source Data'!G307-'Source Data'!N307/'Source Data'!F307)</f>
        <v>278.85354469814547</v>
      </c>
      <c r="K307" s="67">
        <f t="shared" si="4"/>
        <v>578.68900500850566</v>
      </c>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row>
    <row r="308" spans="1:47" ht="20" customHeight="1">
      <c r="A308" s="48" t="s">
        <v>535</v>
      </c>
      <c r="B308" s="49">
        <v>133905</v>
      </c>
      <c r="C308" s="50" t="s">
        <v>369</v>
      </c>
      <c r="D308" s="50" t="s">
        <v>79</v>
      </c>
      <c r="E308" s="50" t="s">
        <v>74</v>
      </c>
      <c r="F308" s="62">
        <f>IF(OR('Source Data'!F308=0,'Source Data'!G308=0),"N/A",'Source Data'!AN308/'Source Data'!G308-'Source Data'!J308/'Source Data'!F308)</f>
        <v>-244.7619047619047</v>
      </c>
      <c r="G308" s="62">
        <f>IF(OR('Source Data'!F308=0,'Source Data'!G308=0),"N/A",'Source Data'!AO308/'Source Data'!G308-'Source Data'!K308/'Source Data'!F308)</f>
        <v>956.76666666666665</v>
      </c>
      <c r="H308" s="62">
        <f>IF(OR('Source Data'!F308=0,'Source Data'!G308=0),"N/A",'Source Data'!AP308/'Source Data'!G308-'Source Data'!L308/'Source Data'!F308)</f>
        <v>-59.819047619047581</v>
      </c>
      <c r="I308" s="62">
        <f>IF(OR('Source Data'!F308=0,'Source Data'!G308=0),"N/A",'Source Data'!AQ308/'Source Data'!G308-'Source Data'!M308/'Source Data'!F308)</f>
        <v>-124.49285714285713</v>
      </c>
      <c r="J308" s="62">
        <f>IF(OR('Source Data'!F308=0,'Source Data'!G308=0),"N/A",'Source Data'!AR308/'Source Data'!G308-'Source Data'!N308/'Source Data'!F308)</f>
        <v>577.08571428571429</v>
      </c>
      <c r="K308" s="67">
        <f t="shared" si="4"/>
        <v>1104.7785714285715</v>
      </c>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row>
    <row r="309" spans="1:47" ht="20" customHeight="1">
      <c r="A309" s="48" t="s">
        <v>536</v>
      </c>
      <c r="B309" s="49">
        <v>74904</v>
      </c>
      <c r="C309" s="50" t="s">
        <v>256</v>
      </c>
      <c r="D309" s="50" t="s">
        <v>79</v>
      </c>
      <c r="E309" s="50" t="s">
        <v>74</v>
      </c>
      <c r="F309" s="62">
        <f>IF(OR('Source Data'!F309=0,'Source Data'!G309=0),"N/A",'Source Data'!AN309/'Source Data'!G309-'Source Data'!J309/'Source Data'!F309)</f>
        <v>44.700564971751419</v>
      </c>
      <c r="G309" s="62">
        <f>IF(OR('Source Data'!F309=0,'Source Data'!G309=0),"N/A",'Source Data'!AO309/'Source Data'!G309-'Source Data'!K309/'Source Data'!F309)</f>
        <v>92.815760510675773</v>
      </c>
      <c r="H309" s="62">
        <f>IF(OR('Source Data'!F309=0,'Source Data'!G309=0),"N/A",'Source Data'!AP309/'Source Data'!G309-'Source Data'!L309/'Source Data'!F309)</f>
        <v>111.64480152615747</v>
      </c>
      <c r="I309" s="62">
        <f>IF(OR('Source Data'!F309=0,'Source Data'!G309=0),"N/A",'Source Data'!AQ309/'Source Data'!G309-'Source Data'!M309/'Source Data'!F309)</f>
        <v>102.10523516031992</v>
      </c>
      <c r="J309" s="62">
        <f>IF(OR('Source Data'!F309=0,'Source Data'!G309=0),"N/A",'Source Data'!AR309/'Source Data'!G309-'Source Data'!N309/'Source Data'!F309)</f>
        <v>314.98715973292246</v>
      </c>
      <c r="K309" s="67">
        <f t="shared" si="4"/>
        <v>666.25352190182707</v>
      </c>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row>
    <row r="310" spans="1:47" ht="20" customHeight="1">
      <c r="A310" s="48" t="s">
        <v>537</v>
      </c>
      <c r="B310" s="49">
        <v>108902</v>
      </c>
      <c r="C310" s="50" t="s">
        <v>291</v>
      </c>
      <c r="D310" s="50" t="s">
        <v>79</v>
      </c>
      <c r="E310" s="50" t="s">
        <v>74</v>
      </c>
      <c r="F310" s="62">
        <f>IF(OR('Source Data'!F310=0,'Source Data'!G310=0),"N/A",'Source Data'!AN310/'Source Data'!G310-'Source Data'!J310/'Source Data'!F310)</f>
        <v>145.05736858858739</v>
      </c>
      <c r="G310" s="62">
        <f>IF(OR('Source Data'!F310=0,'Source Data'!G310=0),"N/A",'Source Data'!AO310/'Source Data'!G310-'Source Data'!K310/'Source Data'!F310)</f>
        <v>152.23222929710641</v>
      </c>
      <c r="H310" s="62">
        <f>IF(OR('Source Data'!F310=0,'Source Data'!G310=0),"N/A",'Source Data'!AP310/'Source Data'!G310-'Source Data'!L310/'Source Data'!F310)</f>
        <v>151.41068129847207</v>
      </c>
      <c r="I310" s="62">
        <f>IF(OR('Source Data'!F310=0,'Source Data'!G310=0),"N/A",'Source Data'!AQ310/'Source Data'!G310-'Source Data'!M310/'Source Data'!F310)</f>
        <v>121.43890740812313</v>
      </c>
      <c r="J310" s="62">
        <f>IF(OR('Source Data'!F310=0,'Source Data'!G310=0),"N/A",'Source Data'!AR310/'Source Data'!G310-'Source Data'!N310/'Source Data'!F310)</f>
        <v>90.963508713165524</v>
      </c>
      <c r="K310" s="67">
        <f t="shared" si="4"/>
        <v>661.10269530545452</v>
      </c>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row>
    <row r="311" spans="1:47" ht="20" customHeight="1">
      <c r="A311" s="48" t="s">
        <v>538</v>
      </c>
      <c r="B311" s="49">
        <v>105804</v>
      </c>
      <c r="C311" s="50" t="s">
        <v>539</v>
      </c>
      <c r="D311" s="50" t="s">
        <v>71</v>
      </c>
      <c r="E311" s="50" t="s">
        <v>292</v>
      </c>
      <c r="F311" s="62" t="str">
        <f>IF(OR('Source Data'!F311=0,'Source Data'!G311=0),"N/A",'Source Data'!AN311/'Source Data'!G311-'Source Data'!J311/'Source Data'!F311)</f>
        <v>N/A</v>
      </c>
      <c r="G311" s="62" t="str">
        <f>IF(OR('Source Data'!F311=0,'Source Data'!G311=0),"N/A",'Source Data'!AO311/'Source Data'!G311-'Source Data'!K311/'Source Data'!F311)</f>
        <v>N/A</v>
      </c>
      <c r="H311" s="62" t="str">
        <f>IF(OR('Source Data'!F311=0,'Source Data'!G311=0),"N/A",'Source Data'!AP311/'Source Data'!G311-'Source Data'!L311/'Source Data'!F311)</f>
        <v>N/A</v>
      </c>
      <c r="I311" s="62" t="str">
        <f>IF(OR('Source Data'!F311=0,'Source Data'!G311=0),"N/A",'Source Data'!AQ311/'Source Data'!G311-'Source Data'!M311/'Source Data'!F311)</f>
        <v>N/A</v>
      </c>
      <c r="J311" s="62" t="str">
        <f>IF(OR('Source Data'!F311=0,'Source Data'!G311=0),"N/A",'Source Data'!AR311/'Source Data'!G311-'Source Data'!N311/'Source Data'!F311)</f>
        <v>N/A</v>
      </c>
      <c r="K311" s="67" t="str">
        <f t="shared" si="4"/>
        <v>N/A</v>
      </c>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row>
    <row r="312" spans="1:47" ht="20" customHeight="1">
      <c r="A312" s="48" t="s">
        <v>540</v>
      </c>
      <c r="B312" s="49">
        <v>86024</v>
      </c>
      <c r="C312" s="50" t="s">
        <v>541</v>
      </c>
      <c r="D312" s="50" t="s">
        <v>79</v>
      </c>
      <c r="E312" s="50" t="s">
        <v>74</v>
      </c>
      <c r="F312" s="62">
        <f>IF(OR('Source Data'!F312=0,'Source Data'!G312=0),"N/A",'Source Data'!AN312/'Source Data'!G312-'Source Data'!J312/'Source Data'!F312)</f>
        <v>279.74999999999989</v>
      </c>
      <c r="G312" s="62">
        <f>IF(OR('Source Data'!F312=0,'Source Data'!G312=0),"N/A",'Source Data'!AO312/'Source Data'!G312-'Source Data'!K312/'Source Data'!F312)</f>
        <v>841.58333333333337</v>
      </c>
      <c r="H312" s="62">
        <f>IF(OR('Source Data'!F312=0,'Source Data'!G312=0),"N/A",'Source Data'!AP312/'Source Data'!G312-'Source Data'!L312/'Source Data'!F312)</f>
        <v>490.33333333333337</v>
      </c>
      <c r="I312" s="62">
        <f>IF(OR('Source Data'!F312=0,'Source Data'!G312=0),"N/A",'Source Data'!AQ312/'Source Data'!G312-'Source Data'!M312/'Source Data'!F312)</f>
        <v>556.2166666666667</v>
      </c>
      <c r="J312" s="62">
        <f>IF(OR('Source Data'!F312=0,'Source Data'!G312=0),"N/A",'Source Data'!AR312/'Source Data'!G312-'Source Data'!N312/'Source Data'!F312)</f>
        <v>149.26666666666668</v>
      </c>
      <c r="K312" s="67">
        <f t="shared" si="4"/>
        <v>2317.15</v>
      </c>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row>
    <row r="313" spans="1:47" ht="20" customHeight="1">
      <c r="A313" s="48" t="s">
        <v>542</v>
      </c>
      <c r="B313" s="49">
        <v>174911</v>
      </c>
      <c r="C313" s="50" t="s">
        <v>372</v>
      </c>
      <c r="D313" s="50" t="s">
        <v>79</v>
      </c>
      <c r="E313" s="50" t="s">
        <v>74</v>
      </c>
      <c r="F313" s="62">
        <f>IF(OR('Source Data'!F313=0,'Source Data'!G313=0),"N/A",'Source Data'!AN313/'Source Data'!G313-'Source Data'!J313/'Source Data'!F313)</f>
        <v>160.0878589007383</v>
      </c>
      <c r="G313" s="62">
        <f>IF(OR('Source Data'!F313=0,'Source Data'!G313=0),"N/A",'Source Data'!AO313/'Source Data'!G313-'Source Data'!K313/'Source Data'!F313)</f>
        <v>86.825348646431507</v>
      </c>
      <c r="H313" s="62">
        <f>IF(OR('Source Data'!F313=0,'Source Data'!G313=0),"N/A",'Source Data'!AP313/'Source Data'!G313-'Source Data'!L313/'Source Data'!F313)</f>
        <v>160.38787940935194</v>
      </c>
      <c r="I313" s="62">
        <f>IF(OR('Source Data'!F313=0,'Source Data'!G313=0),"N/A",'Source Data'!AQ313/'Source Data'!G313-'Source Data'!M313/'Source Data'!F313)</f>
        <v>285.13172682526658</v>
      </c>
      <c r="J313" s="62">
        <f>IF(OR('Source Data'!F313=0,'Source Data'!G313=0),"N/A",'Source Data'!AR313/'Source Data'!G313-'Source Data'!N313/'Source Data'!F313)</f>
        <v>103.43513125512715</v>
      </c>
      <c r="K313" s="67">
        <f t="shared" si="4"/>
        <v>795.86794503691544</v>
      </c>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row>
    <row r="314" spans="1:47" ht="20" customHeight="1">
      <c r="A314" s="48" t="s">
        <v>543</v>
      </c>
      <c r="B314" s="49">
        <v>178801</v>
      </c>
      <c r="C314" s="50" t="s">
        <v>97</v>
      </c>
      <c r="D314" s="50" t="s">
        <v>71</v>
      </c>
      <c r="E314" s="50" t="s">
        <v>74</v>
      </c>
      <c r="F314" s="62">
        <f>IF(OR('Source Data'!F314=0,'Source Data'!G314=0),"N/A",'Source Data'!AN314/'Source Data'!G314-'Source Data'!J314/'Source Data'!F314)</f>
        <v>0</v>
      </c>
      <c r="G314" s="62">
        <f>IF(OR('Source Data'!F314=0,'Source Data'!G314=0),"N/A",'Source Data'!AO314/'Source Data'!G314-'Source Data'!K314/'Source Data'!F314)</f>
        <v>379.95666962437144</v>
      </c>
      <c r="H314" s="62">
        <f>IF(OR('Source Data'!F314=0,'Source Data'!G314=0),"N/A",'Source Data'!AP314/'Source Data'!G314-'Source Data'!L314/'Source Data'!F314)</f>
        <v>205.73309671694767</v>
      </c>
      <c r="I314" s="62">
        <f>IF(OR('Source Data'!F314=0,'Source Data'!G314=0),"N/A",'Source Data'!AQ314/'Source Data'!G314-'Source Data'!M314/'Source Data'!F314)</f>
        <v>323.9281869269447</v>
      </c>
      <c r="J314" s="62">
        <f>IF(OR('Source Data'!F314=0,'Source Data'!G314=0),"N/A",'Source Data'!AR314/'Source Data'!G314-'Source Data'!N314/'Source Data'!F314)</f>
        <v>0</v>
      </c>
      <c r="K314" s="67">
        <f t="shared" si="4"/>
        <v>909.61795326826382</v>
      </c>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row>
    <row r="315" spans="1:47" ht="20" customHeight="1">
      <c r="A315" s="48" t="s">
        <v>544</v>
      </c>
      <c r="B315" s="49">
        <v>101856</v>
      </c>
      <c r="C315" s="50" t="s">
        <v>76</v>
      </c>
      <c r="D315" s="50" t="s">
        <v>71</v>
      </c>
      <c r="E315" s="50" t="s">
        <v>74</v>
      </c>
      <c r="F315" s="62">
        <f>IF(OR('Source Data'!F315=0,'Source Data'!G315=0),"N/A",'Source Data'!AN315/'Source Data'!G315-'Source Data'!J315/'Source Data'!F315)</f>
        <v>0</v>
      </c>
      <c r="G315" s="62">
        <f>IF(OR('Source Data'!F315=0,'Source Data'!G315=0),"N/A",'Source Data'!AO315/'Source Data'!G315-'Source Data'!K315/'Source Data'!F315)</f>
        <v>324.50806513409958</v>
      </c>
      <c r="H315" s="62">
        <f>IF(OR('Source Data'!F315=0,'Source Data'!G315=0),"N/A",'Source Data'!AP315/'Source Data'!G315-'Source Data'!L315/'Source Data'!F315)</f>
        <v>169.55690293742015</v>
      </c>
      <c r="I315" s="62">
        <f>IF(OR('Source Data'!F315=0,'Source Data'!G315=0),"N/A",'Source Data'!AQ315/'Source Data'!G315-'Source Data'!M315/'Source Data'!F315)</f>
        <v>56.62224137931031</v>
      </c>
      <c r="J315" s="62">
        <f>IF(OR('Source Data'!F315=0,'Source Data'!G315=0),"N/A",'Source Data'!AR315/'Source Data'!G315-'Source Data'!N315/'Source Data'!F315)</f>
        <v>40.990070242656458</v>
      </c>
      <c r="K315" s="67">
        <f t="shared" si="4"/>
        <v>591.67727969348653</v>
      </c>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row>
    <row r="316" spans="1:47" ht="20" customHeight="1">
      <c r="A316" s="48" t="s">
        <v>545</v>
      </c>
      <c r="B316" s="49">
        <v>105904</v>
      </c>
      <c r="C316" s="50" t="s">
        <v>539</v>
      </c>
      <c r="D316" s="50" t="s">
        <v>79</v>
      </c>
      <c r="E316" s="50" t="s">
        <v>74</v>
      </c>
      <c r="F316" s="62">
        <f>IF(OR('Source Data'!F316=0,'Source Data'!G316=0),"N/A",'Source Data'!AN316/'Source Data'!G316-'Source Data'!J316/'Source Data'!F316)</f>
        <v>184.41645728499213</v>
      </c>
      <c r="G316" s="62">
        <f>IF(OR('Source Data'!F316=0,'Source Data'!G316=0),"N/A",'Source Data'!AO316/'Source Data'!G316-'Source Data'!K316/'Source Data'!F316)</f>
        <v>9.4110532254839541</v>
      </c>
      <c r="H316" s="62">
        <f>IF(OR('Source Data'!F316=0,'Source Data'!G316=0),"N/A",'Source Data'!AP316/'Source Data'!G316-'Source Data'!L316/'Source Data'!F316)</f>
        <v>94.618323953187144</v>
      </c>
      <c r="I316" s="62">
        <f>IF(OR('Source Data'!F316=0,'Source Data'!G316=0),"N/A",'Source Data'!AQ316/'Source Data'!G316-'Source Data'!M316/'Source Data'!F316)</f>
        <v>35.372074133084709</v>
      </c>
      <c r="J316" s="62">
        <f>IF(OR('Source Data'!F316=0,'Source Data'!G316=0),"N/A",'Source Data'!AR316/'Source Data'!G316-'Source Data'!N316/'Source Data'!F316)</f>
        <v>50.245518862818074</v>
      </c>
      <c r="K316" s="67">
        <f t="shared" si="4"/>
        <v>374.06342745956601</v>
      </c>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row>
    <row r="317" spans="1:47" ht="20" customHeight="1">
      <c r="A317" s="48" t="s">
        <v>546</v>
      </c>
      <c r="B317" s="49">
        <v>178905</v>
      </c>
      <c r="C317" s="50" t="s">
        <v>97</v>
      </c>
      <c r="D317" s="50" t="s">
        <v>79</v>
      </c>
      <c r="E317" s="50" t="s">
        <v>74</v>
      </c>
      <c r="F317" s="62">
        <f>IF(OR('Source Data'!F317=0,'Source Data'!G317=0),"N/A",'Source Data'!AN317/'Source Data'!G317-'Source Data'!J317/'Source Data'!F317)</f>
        <v>154.53374960611637</v>
      </c>
      <c r="G317" s="62">
        <f>IF(OR('Source Data'!F317=0,'Source Data'!G317=0),"N/A",'Source Data'!AO317/'Source Data'!G317-'Source Data'!K317/'Source Data'!F317)</f>
        <v>107.80416936165977</v>
      </c>
      <c r="H317" s="62">
        <f>IF(OR('Source Data'!F317=0,'Source Data'!G317=0),"N/A",'Source Data'!AP317/'Source Data'!G317-'Source Data'!L317/'Source Data'!F317)</f>
        <v>9.7210391893460724</v>
      </c>
      <c r="I317" s="62">
        <f>IF(OR('Source Data'!F317=0,'Source Data'!G317=0),"N/A",'Source Data'!AQ317/'Source Data'!G317-'Source Data'!M317/'Source Data'!F317)</f>
        <v>-142.46793372804621</v>
      </c>
      <c r="J317" s="62">
        <f>IF(OR('Source Data'!F317=0,'Source Data'!G317=0),"N/A",'Source Data'!AR317/'Source Data'!G317-'Source Data'!N317/'Source Data'!F317)</f>
        <v>-48.331011493109145</v>
      </c>
      <c r="K317" s="67">
        <f t="shared" si="4"/>
        <v>81.26001293596687</v>
      </c>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row>
    <row r="318" spans="1:47" ht="20" customHeight="1">
      <c r="A318" s="48" t="s">
        <v>547</v>
      </c>
      <c r="B318" s="49">
        <v>72902</v>
      </c>
      <c r="C318" s="50" t="s">
        <v>247</v>
      </c>
      <c r="D318" s="50" t="s">
        <v>79</v>
      </c>
      <c r="E318" s="50" t="s">
        <v>74</v>
      </c>
      <c r="F318" s="62">
        <f>IF(OR('Source Data'!F318=0,'Source Data'!G318=0),"N/A",'Source Data'!AN318/'Source Data'!G318-'Source Data'!J318/'Source Data'!F318)</f>
        <v>199.46672666271957</v>
      </c>
      <c r="G318" s="62">
        <f>IF(OR('Source Data'!F318=0,'Source Data'!G318=0),"N/A",'Source Data'!AO318/'Source Data'!G318-'Source Data'!K318/'Source Data'!F318)</f>
        <v>-51.718066706137733</v>
      </c>
      <c r="H318" s="62">
        <f>IF(OR('Source Data'!F318=0,'Source Data'!G318=0),"N/A",'Source Data'!AP318/'Source Data'!G318-'Source Data'!L318/'Source Data'!F318)</f>
        <v>76.594395105585136</v>
      </c>
      <c r="I318" s="62">
        <f>IF(OR('Source Data'!F318=0,'Source Data'!G318=0),"N/A",'Source Data'!AQ318/'Source Data'!G318-'Source Data'!M318/'Source Data'!F318)</f>
        <v>121.62294454312217</v>
      </c>
      <c r="J318" s="62">
        <f>IF(OR('Source Data'!F318=0,'Source Data'!G318=0),"N/A",'Source Data'!AR318/'Source Data'!G318-'Source Data'!N318/'Source Data'!F318)</f>
        <v>286.03901638050127</v>
      </c>
      <c r="K318" s="67">
        <f t="shared" si="4"/>
        <v>632.00501598579035</v>
      </c>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row>
    <row r="319" spans="1:47" ht="20" customHeight="1">
      <c r="A319" s="48" t="s">
        <v>548</v>
      </c>
      <c r="B319" s="49">
        <v>171901</v>
      </c>
      <c r="C319" s="50" t="s">
        <v>549</v>
      </c>
      <c r="D319" s="50" t="s">
        <v>79</v>
      </c>
      <c r="E319" s="50" t="s">
        <v>74</v>
      </c>
      <c r="F319" s="62">
        <f>IF(OR('Source Data'!F319=0,'Source Data'!G319=0),"N/A",'Source Data'!AN319/'Source Data'!G319-'Source Data'!J319/'Source Data'!F319)</f>
        <v>106.85107771323058</v>
      </c>
      <c r="G319" s="62">
        <f>IF(OR('Source Data'!F319=0,'Source Data'!G319=0),"N/A",'Source Data'!AO319/'Source Data'!G319-'Source Data'!K319/'Source Data'!F319)</f>
        <v>-74.809867794666047</v>
      </c>
      <c r="H319" s="62">
        <f>IF(OR('Source Data'!F319=0,'Source Data'!G319=0),"N/A",'Source Data'!AP319/'Source Data'!G319-'Source Data'!L319/'Source Data'!F319)</f>
        <v>57.586960814903023</v>
      </c>
      <c r="I319" s="62">
        <f>IF(OR('Source Data'!F319=0,'Source Data'!G319=0),"N/A",'Source Data'!AQ319/'Source Data'!G319-'Source Data'!M319/'Source Data'!F319)</f>
        <v>73.194035492513848</v>
      </c>
      <c r="J319" s="62">
        <f>IF(OR('Source Data'!F319=0,'Source Data'!G319=0),"N/A",'Source Data'!AR319/'Source Data'!G319-'Source Data'!N319/'Source Data'!F319)</f>
        <v>201.1849244032222</v>
      </c>
      <c r="K319" s="67">
        <f t="shared" si="4"/>
        <v>364.00713062920363</v>
      </c>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row>
    <row r="320" spans="1:47" ht="20" customHeight="1">
      <c r="A320" s="48" t="s">
        <v>550</v>
      </c>
      <c r="B320" s="49">
        <v>57907</v>
      </c>
      <c r="C320" s="50" t="s">
        <v>70</v>
      </c>
      <c r="D320" s="50" t="s">
        <v>79</v>
      </c>
      <c r="E320" s="50" t="s">
        <v>74</v>
      </c>
      <c r="F320" s="62">
        <f>IF(OR('Source Data'!F320=0,'Source Data'!G320=0),"N/A",'Source Data'!AN320/'Source Data'!G320-'Source Data'!J320/'Source Data'!F320)</f>
        <v>45.496765658092897</v>
      </c>
      <c r="G320" s="62">
        <f>IF(OR('Source Data'!F320=0,'Source Data'!G320=0),"N/A",'Source Data'!AO320/'Source Data'!G320-'Source Data'!K320/'Source Data'!F320)</f>
        <v>163.9159687101664</v>
      </c>
      <c r="H320" s="62">
        <f>IF(OR('Source Data'!F320=0,'Source Data'!G320=0),"N/A",'Source Data'!AP320/'Source Data'!G320-'Source Data'!L320/'Source Data'!F320)</f>
        <v>109.29851464833723</v>
      </c>
      <c r="I320" s="62">
        <f>IF(OR('Source Data'!F320=0,'Source Data'!G320=0),"N/A",'Source Data'!AQ320/'Source Data'!G320-'Source Data'!M320/'Source Data'!F320)</f>
        <v>107.84067443667129</v>
      </c>
      <c r="J320" s="62">
        <f>IF(OR('Source Data'!F320=0,'Source Data'!G320=0),"N/A",'Source Data'!AR320/'Source Data'!G320-'Source Data'!N320/'Source Data'!F320)</f>
        <v>136.90042268705045</v>
      </c>
      <c r="K320" s="67">
        <f t="shared" si="4"/>
        <v>563.45234614031824</v>
      </c>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row>
    <row r="321" spans="1:47" ht="20" customHeight="1">
      <c r="A321" s="48" t="s">
        <v>551</v>
      </c>
      <c r="B321" s="49">
        <v>220918</v>
      </c>
      <c r="C321" s="50" t="s">
        <v>91</v>
      </c>
      <c r="D321" s="50" t="s">
        <v>79</v>
      </c>
      <c r="E321" s="50" t="s">
        <v>74</v>
      </c>
      <c r="F321" s="62">
        <f>IF(OR('Source Data'!F321=0,'Source Data'!G321=0),"N/A",'Source Data'!AN321/'Source Data'!G321-'Source Data'!J321/'Source Data'!F321)</f>
        <v>74.723748909475148</v>
      </c>
      <c r="G321" s="62">
        <f>IF(OR('Source Data'!F321=0,'Source Data'!G321=0),"N/A",'Source Data'!AO321/'Source Data'!G321-'Source Data'!K321/'Source Data'!F321)</f>
        <v>70.123216484852264</v>
      </c>
      <c r="H321" s="62">
        <f>IF(OR('Source Data'!F321=0,'Source Data'!G321=0),"N/A",'Source Data'!AP321/'Source Data'!G321-'Source Data'!L321/'Source Data'!F321)</f>
        <v>125.93456121152889</v>
      </c>
      <c r="I321" s="62">
        <f>IF(OR('Source Data'!F321=0,'Source Data'!G321=0),"N/A",'Source Data'!AQ321/'Source Data'!G321-'Source Data'!M321/'Source Data'!F321)</f>
        <v>97.546357292227157</v>
      </c>
      <c r="J321" s="62">
        <f>IF(OR('Source Data'!F321=0,'Source Data'!G321=0),"N/A",'Source Data'!AR321/'Source Data'!G321-'Source Data'!N321/'Source Data'!F321)</f>
        <v>194.44921182563104</v>
      </c>
      <c r="K321" s="67">
        <f t="shared" si="4"/>
        <v>562.77709572371441</v>
      </c>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row>
    <row r="322" spans="1:47" ht="20" customHeight="1">
      <c r="A322" s="48" t="s">
        <v>552</v>
      </c>
      <c r="B322" s="49">
        <v>159901</v>
      </c>
      <c r="C322" s="50" t="s">
        <v>553</v>
      </c>
      <c r="D322" s="50" t="s">
        <v>79</v>
      </c>
      <c r="E322" s="50" t="s">
        <v>74</v>
      </c>
      <c r="F322" s="62">
        <f>IF(OR('Source Data'!F322=0,'Source Data'!G322=0),"N/A",'Source Data'!AN322/'Source Data'!G322-'Source Data'!J322/'Source Data'!F322)</f>
        <v>81.427443784619982</v>
      </c>
      <c r="G322" s="62">
        <f>IF(OR('Source Data'!F322=0,'Source Data'!G322=0),"N/A",'Source Data'!AO322/'Source Data'!G322-'Source Data'!K322/'Source Data'!F322)</f>
        <v>298.82978172563503</v>
      </c>
      <c r="H322" s="62">
        <f>IF(OR('Source Data'!F322=0,'Source Data'!G322=0),"N/A",'Source Data'!AP322/'Source Data'!G322-'Source Data'!L322/'Source Data'!F322)</f>
        <v>104.57737481910277</v>
      </c>
      <c r="I322" s="62">
        <f>IF(OR('Source Data'!F322=0,'Source Data'!G322=0),"N/A",'Source Data'!AQ322/'Source Data'!G322-'Source Data'!M322/'Source Data'!F322)</f>
        <v>-0.15450062378363327</v>
      </c>
      <c r="J322" s="62">
        <f>IF(OR('Source Data'!F322=0,'Source Data'!G322=0),"N/A",'Source Data'!AR322/'Source Data'!G322-'Source Data'!N322/'Source Data'!F322)</f>
        <v>42.637102949248963</v>
      </c>
      <c r="K322" s="67">
        <f t="shared" si="4"/>
        <v>527.31720265482306</v>
      </c>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row>
    <row r="323" spans="1:47" ht="20" customHeight="1">
      <c r="A323" s="48" t="s">
        <v>554</v>
      </c>
      <c r="B323" s="49">
        <v>227909</v>
      </c>
      <c r="C323" s="50" t="s">
        <v>168</v>
      </c>
      <c r="D323" s="50" t="s">
        <v>79</v>
      </c>
      <c r="E323" s="50" t="s">
        <v>74</v>
      </c>
      <c r="F323" s="62">
        <f>IF(OR('Source Data'!F323=0,'Source Data'!G323=0),"N/A",'Source Data'!AN323/'Source Data'!G323-'Source Data'!J323/'Source Data'!F323)</f>
        <v>70.899985576767619</v>
      </c>
      <c r="G323" s="62">
        <f>IF(OR('Source Data'!F323=0,'Source Data'!G323=0),"N/A",'Source Data'!AO323/'Source Data'!G323-'Source Data'!K323/'Source Data'!F323)</f>
        <v>144.26229321278367</v>
      </c>
      <c r="H323" s="62">
        <f>IF(OR('Source Data'!F323=0,'Source Data'!G323=0),"N/A",'Source Data'!AP323/'Source Data'!G323-'Source Data'!L323/'Source Data'!F323)</f>
        <v>166.6757928880516</v>
      </c>
      <c r="I323" s="62">
        <f>IF(OR('Source Data'!F323=0,'Source Data'!G323=0),"N/A",'Source Data'!AQ323/'Source Data'!G323-'Source Data'!M323/'Source Data'!F323)</f>
        <v>104.09292439636613</v>
      </c>
      <c r="J323" s="62">
        <f>IF(OR('Source Data'!F323=0,'Source Data'!G323=0),"N/A",'Source Data'!AR323/'Source Data'!G323-'Source Data'!N323/'Source Data'!F323)</f>
        <v>48.041577914507535</v>
      </c>
      <c r="K323" s="67">
        <f t="shared" si="4"/>
        <v>533.9725739884766</v>
      </c>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row>
    <row r="324" spans="1:47" ht="20" customHeight="1">
      <c r="A324" s="48" t="s">
        <v>555</v>
      </c>
      <c r="B324" s="49">
        <v>25909</v>
      </c>
      <c r="C324" s="50" t="s">
        <v>191</v>
      </c>
      <c r="D324" s="50" t="s">
        <v>79</v>
      </c>
      <c r="E324" s="50" t="s">
        <v>74</v>
      </c>
      <c r="F324" s="62">
        <f>IF(OR('Source Data'!F324=0,'Source Data'!G324=0),"N/A",'Source Data'!AN324/'Source Data'!G324-'Source Data'!J324/'Source Data'!F324)</f>
        <v>185.64189229856495</v>
      </c>
      <c r="G324" s="62">
        <f>IF(OR('Source Data'!F324=0,'Source Data'!G324=0),"N/A",'Source Data'!AO324/'Source Data'!G324-'Source Data'!K324/'Source Data'!F324)</f>
        <v>63.752749284197307</v>
      </c>
      <c r="H324" s="62">
        <f>IF(OR('Source Data'!F324=0,'Source Data'!G324=0),"N/A",'Source Data'!AP324/'Source Data'!G324-'Source Data'!L324/'Source Data'!F324)</f>
        <v>42.214371082431228</v>
      </c>
      <c r="I324" s="62">
        <f>IF(OR('Source Data'!F324=0,'Source Data'!G324=0),"N/A",'Source Data'!AQ324/'Source Data'!G324-'Source Data'!M324/'Source Data'!F324)</f>
        <v>132.26591747418382</v>
      </c>
      <c r="J324" s="62">
        <f>IF(OR('Source Data'!F324=0,'Source Data'!G324=0),"N/A",'Source Data'!AR324/'Source Data'!G324-'Source Data'!N324/'Source Data'!F324)</f>
        <v>93.586227354410468</v>
      </c>
      <c r="K324" s="67">
        <f t="shared" si="4"/>
        <v>517.46115749378782</v>
      </c>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row>
    <row r="325" spans="1:47" ht="20" customHeight="1">
      <c r="A325" s="48" t="s">
        <v>556</v>
      </c>
      <c r="B325" s="49">
        <v>241902</v>
      </c>
      <c r="C325" s="50" t="s">
        <v>254</v>
      </c>
      <c r="D325" s="50" t="s">
        <v>79</v>
      </c>
      <c r="E325" s="50" t="s">
        <v>74</v>
      </c>
      <c r="F325" s="62">
        <f>IF(OR('Source Data'!F325=0,'Source Data'!G325=0),"N/A",'Source Data'!AN325/'Source Data'!G325-'Source Data'!J325/'Source Data'!F325)</f>
        <v>14.965066293460609</v>
      </c>
      <c r="G325" s="62">
        <f>IF(OR('Source Data'!F325=0,'Source Data'!G325=0),"N/A",'Source Data'!AO325/'Source Data'!G325-'Source Data'!K325/'Source Data'!F325)</f>
        <v>238.67721336165778</v>
      </c>
      <c r="H325" s="62">
        <f>IF(OR('Source Data'!F325=0,'Source Data'!G325=0),"N/A",'Source Data'!AP325/'Source Data'!G325-'Source Data'!L325/'Source Data'!F325)</f>
        <v>153.68926972202473</v>
      </c>
      <c r="I325" s="62">
        <f>IF(OR('Source Data'!F325=0,'Source Data'!G325=0),"N/A",'Source Data'!AQ325/'Source Data'!G325-'Source Data'!M325/'Source Data'!F325)</f>
        <v>93.996918491926351</v>
      </c>
      <c r="J325" s="62">
        <f>IF(OR('Source Data'!F325=0,'Source Data'!G325=0),"N/A",'Source Data'!AR325/'Source Data'!G325-'Source Data'!N325/'Source Data'!F325)</f>
        <v>304.91417397783147</v>
      </c>
      <c r="K325" s="67">
        <f t="shared" si="4"/>
        <v>806.24264184690094</v>
      </c>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row>
    <row r="326" spans="1:47" ht="20" customHeight="1">
      <c r="A326" s="48" t="s">
        <v>557</v>
      </c>
      <c r="B326" s="49">
        <v>15911</v>
      </c>
      <c r="C326" s="50" t="s">
        <v>99</v>
      </c>
      <c r="D326" s="50" t="s">
        <v>79</v>
      </c>
      <c r="E326" s="50" t="s">
        <v>74</v>
      </c>
      <c r="F326" s="62">
        <f>IF(OR('Source Data'!F326=0,'Source Data'!G326=0),"N/A",'Source Data'!AN326/'Source Data'!G326-'Source Data'!J326/'Source Data'!F326)</f>
        <v>104.38290826937072</v>
      </c>
      <c r="G326" s="62">
        <f>IF(OR('Source Data'!F326=0,'Source Data'!G326=0),"N/A",'Source Data'!AO326/'Source Data'!G326-'Source Data'!K326/'Source Data'!F326)</f>
        <v>174.88673013388711</v>
      </c>
      <c r="H326" s="62">
        <f>IF(OR('Source Data'!F326=0,'Source Data'!G326=0),"N/A",'Source Data'!AP326/'Source Data'!G326-'Source Data'!L326/'Source Data'!F326)</f>
        <v>138.25808781937661</v>
      </c>
      <c r="I326" s="62">
        <f>IF(OR('Source Data'!F326=0,'Source Data'!G326=0),"N/A",'Source Data'!AQ326/'Source Data'!G326-'Source Data'!M326/'Source Data'!F326)</f>
        <v>34.088645250508961</v>
      </c>
      <c r="J326" s="62">
        <f>IF(OR('Source Data'!F326=0,'Source Data'!G326=0),"N/A",'Source Data'!AR326/'Source Data'!G326-'Source Data'!N326/'Source Data'!F326)</f>
        <v>46.505908971256758</v>
      </c>
      <c r="K326" s="67">
        <f t="shared" ref="K326:K389" si="5">IF(COUNT(F326:J326)&lt;5,"N/A",SUM(F326:J326))</f>
        <v>498.12228044440019</v>
      </c>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row>
    <row r="327" spans="1:47" ht="20" customHeight="1">
      <c r="A327" s="48" t="s">
        <v>558</v>
      </c>
      <c r="B327" s="49">
        <v>36903</v>
      </c>
      <c r="C327" s="50" t="s">
        <v>131</v>
      </c>
      <c r="D327" s="50" t="s">
        <v>79</v>
      </c>
      <c r="E327" s="50" t="s">
        <v>74</v>
      </c>
      <c r="F327" s="62">
        <f>IF(OR('Source Data'!F327=0,'Source Data'!G327=0),"N/A",'Source Data'!AN327/'Source Data'!G327-'Source Data'!J327/'Source Data'!F327)</f>
        <v>68.889136536721026</v>
      </c>
      <c r="G327" s="62">
        <f>IF(OR('Source Data'!F327=0,'Source Data'!G327=0),"N/A",'Source Data'!AO327/'Source Data'!G327-'Source Data'!K327/'Source Data'!F327)</f>
        <v>79.122133571342147</v>
      </c>
      <c r="H327" s="62">
        <f>IF(OR('Source Data'!F327=0,'Source Data'!G327=0),"N/A",'Source Data'!AP327/'Source Data'!G327-'Source Data'!L327/'Source Data'!F327)</f>
        <v>116.19744585368295</v>
      </c>
      <c r="I327" s="62">
        <f>IF(OR('Source Data'!F327=0,'Source Data'!G327=0),"N/A",'Source Data'!AQ327/'Source Data'!G327-'Source Data'!M327/'Source Data'!F327)</f>
        <v>95.972990861961819</v>
      </c>
      <c r="J327" s="62">
        <f>IF(OR('Source Data'!F327=0,'Source Data'!G327=0),"N/A",'Source Data'!AR327/'Source Data'!G327-'Source Data'!N327/'Source Data'!F327)</f>
        <v>148.65661621490864</v>
      </c>
      <c r="K327" s="67">
        <f t="shared" si="5"/>
        <v>508.83832303861658</v>
      </c>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row>
    <row r="328" spans="1:47" ht="20" customHeight="1">
      <c r="A328" s="48" t="s">
        <v>559</v>
      </c>
      <c r="B328" s="49">
        <v>220811</v>
      </c>
      <c r="C328" s="50" t="s">
        <v>91</v>
      </c>
      <c r="D328" s="50" t="s">
        <v>71</v>
      </c>
      <c r="E328" s="50" t="s">
        <v>74</v>
      </c>
      <c r="F328" s="62">
        <f>IF(OR('Source Data'!F328=0,'Source Data'!G328=0),"N/A",'Source Data'!AN328/'Source Data'!G328-'Source Data'!J328/'Source Data'!F328)</f>
        <v>0.93893129770992367</v>
      </c>
      <c r="G328" s="62">
        <f>IF(OR('Source Data'!F328=0,'Source Data'!G328=0),"N/A",'Source Data'!AO328/'Source Data'!G328-'Source Data'!K328/'Source Data'!F328)</f>
        <v>89.735173223722825</v>
      </c>
      <c r="H328" s="62">
        <f>IF(OR('Source Data'!F328=0,'Source Data'!G328=0),"N/A",'Source Data'!AP328/'Source Data'!G328-'Source Data'!L328/'Source Data'!F328)</f>
        <v>196.9316994777019</v>
      </c>
      <c r="I328" s="62">
        <f>IF(OR('Source Data'!F328=0,'Source Data'!G328=0),"N/A",'Source Data'!AQ328/'Source Data'!G328-'Source Data'!M328/'Source Data'!F328)</f>
        <v>175.50839076552211</v>
      </c>
      <c r="J328" s="62">
        <f>IF(OR('Source Data'!F328=0,'Source Data'!G328=0),"N/A",'Source Data'!AR328/'Source Data'!G328-'Source Data'!N328/'Source Data'!F328)</f>
        <v>475.95348765336718</v>
      </c>
      <c r="K328" s="67">
        <f t="shared" si="5"/>
        <v>939.06768241802388</v>
      </c>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row>
    <row r="329" spans="1:47" ht="20" customHeight="1">
      <c r="A329" s="48" t="s">
        <v>560</v>
      </c>
      <c r="B329" s="49">
        <v>92801</v>
      </c>
      <c r="C329" s="50" t="s">
        <v>561</v>
      </c>
      <c r="D329" s="50" t="s">
        <v>71</v>
      </c>
      <c r="E329" s="50" t="s">
        <v>74</v>
      </c>
      <c r="F329" s="62">
        <f>IF(OR('Source Data'!F329=0,'Source Data'!G329=0),"N/A",'Source Data'!AN329/'Source Data'!G329-'Source Data'!J329/'Source Data'!F329)</f>
        <v>0</v>
      </c>
      <c r="G329" s="62">
        <f>IF(OR('Source Data'!F329=0,'Source Data'!G329=0),"N/A",'Source Data'!AO329/'Source Data'!G329-'Source Data'!K329/'Source Data'!F329)</f>
        <v>61.038424744897952</v>
      </c>
      <c r="H329" s="62">
        <f>IF(OR('Source Data'!F329=0,'Source Data'!G329=0),"N/A",'Source Data'!AP329/'Source Data'!G329-'Source Data'!L329/'Source Data'!F329)</f>
        <v>11.430644132653072</v>
      </c>
      <c r="I329" s="62">
        <f>IF(OR('Source Data'!F329=0,'Source Data'!G329=0),"N/A",'Source Data'!AQ329/'Source Data'!G329-'Source Data'!M329/'Source Data'!F329)</f>
        <v>40.600659013605451</v>
      </c>
      <c r="J329" s="62">
        <f>IF(OR('Source Data'!F329=0,'Source Data'!G329=0),"N/A",'Source Data'!AR329/'Source Data'!G329-'Source Data'!N329/'Source Data'!F329)</f>
        <v>180.90959821428572</v>
      </c>
      <c r="K329" s="67">
        <f t="shared" si="5"/>
        <v>293.97932610544217</v>
      </c>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row>
    <row r="330" spans="1:47" ht="20" customHeight="1">
      <c r="A330" s="48" t="s">
        <v>562</v>
      </c>
      <c r="B330" s="49">
        <v>67903</v>
      </c>
      <c r="C330" s="50" t="s">
        <v>402</v>
      </c>
      <c r="D330" s="50" t="s">
        <v>79</v>
      </c>
      <c r="E330" s="50" t="s">
        <v>74</v>
      </c>
      <c r="F330" s="62">
        <f>IF(OR('Source Data'!F330=0,'Source Data'!G330=0),"N/A",'Source Data'!AN330/'Source Data'!G330-'Source Data'!J330/'Source Data'!F330)</f>
        <v>70.14563707061771</v>
      </c>
      <c r="G330" s="62">
        <f>IF(OR('Source Data'!F330=0,'Source Data'!G330=0),"N/A",'Source Data'!AO330/'Source Data'!G330-'Source Data'!K330/'Source Data'!F330)</f>
        <v>149.84175143741709</v>
      </c>
      <c r="H330" s="62">
        <f>IF(OR('Source Data'!F330=0,'Source Data'!G330=0),"N/A",'Source Data'!AP330/'Source Data'!G330-'Source Data'!L330/'Source Data'!F330)</f>
        <v>120.16048024472946</v>
      </c>
      <c r="I330" s="62">
        <f>IF(OR('Source Data'!F330=0,'Source Data'!G330=0),"N/A",'Source Data'!AQ330/'Source Data'!G330-'Source Data'!M330/'Source Data'!F330)</f>
        <v>58.272147279964599</v>
      </c>
      <c r="J330" s="62">
        <f>IF(OR('Source Data'!F330=0,'Source Data'!G330=0),"N/A",'Source Data'!AR330/'Source Data'!G330-'Source Data'!N330/'Source Data'!F330)</f>
        <v>161.40792790800526</v>
      </c>
      <c r="K330" s="67">
        <f t="shared" si="5"/>
        <v>559.82794394073403</v>
      </c>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row>
    <row r="331" spans="1:47" ht="20" customHeight="1">
      <c r="A331" s="48" t="s">
        <v>563</v>
      </c>
      <c r="B331" s="49">
        <v>68901</v>
      </c>
      <c r="C331" s="50" t="s">
        <v>441</v>
      </c>
      <c r="D331" s="50" t="s">
        <v>79</v>
      </c>
      <c r="E331" s="50" t="s">
        <v>74</v>
      </c>
      <c r="F331" s="62">
        <f>IF(OR('Source Data'!F331=0,'Source Data'!G331=0),"N/A",'Source Data'!AN331/'Source Data'!G331-'Source Data'!J331/'Source Data'!F331)</f>
        <v>40.182954873796803</v>
      </c>
      <c r="G331" s="62">
        <f>IF(OR('Source Data'!F331=0,'Source Data'!G331=0),"N/A",'Source Data'!AO331/'Source Data'!G331-'Source Data'!K331/'Source Data'!F331)</f>
        <v>68.219052253363316</v>
      </c>
      <c r="H331" s="62">
        <f>IF(OR('Source Data'!F331=0,'Source Data'!G331=0),"N/A",'Source Data'!AP331/'Source Data'!G331-'Source Data'!L331/'Source Data'!F331)</f>
        <v>128.32080105089034</v>
      </c>
      <c r="I331" s="62">
        <f>IF(OR('Source Data'!F331=0,'Source Data'!G331=0),"N/A",'Source Data'!AQ331/'Source Data'!G331-'Source Data'!M331/'Source Data'!F331)</f>
        <v>16.753392961703497</v>
      </c>
      <c r="J331" s="62">
        <f>IF(OR('Source Data'!F331=0,'Source Data'!G331=0),"N/A",'Source Data'!AR331/'Source Data'!G331-'Source Data'!N331/'Source Data'!F331)</f>
        <v>54.803430593516332</v>
      </c>
      <c r="K331" s="67">
        <f t="shared" si="5"/>
        <v>308.27963173327026</v>
      </c>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row>
    <row r="332" spans="1:47" ht="20" customHeight="1">
      <c r="A332" s="48" t="s">
        <v>564</v>
      </c>
      <c r="B332" s="49">
        <v>74905</v>
      </c>
      <c r="C332" s="50" t="s">
        <v>256</v>
      </c>
      <c r="D332" s="50" t="s">
        <v>79</v>
      </c>
      <c r="E332" s="50" t="s">
        <v>74</v>
      </c>
      <c r="F332" s="62">
        <f>IF(OR('Source Data'!F332=0,'Source Data'!G332=0),"N/A",'Source Data'!AN332/'Source Data'!G332-'Source Data'!J332/'Source Data'!F332)</f>
        <v>217.13340430127431</v>
      </c>
      <c r="G332" s="62">
        <f>IF(OR('Source Data'!F332=0,'Source Data'!G332=0),"N/A",'Source Data'!AO332/'Source Data'!G332-'Source Data'!K332/'Source Data'!F332)</f>
        <v>21.768845073899229</v>
      </c>
      <c r="H332" s="62">
        <f>IF(OR('Source Data'!F332=0,'Source Data'!G332=0),"N/A",'Source Data'!AP332/'Source Data'!G332-'Source Data'!L332/'Source Data'!F332)</f>
        <v>167.74434570643956</v>
      </c>
      <c r="I332" s="62">
        <f>IF(OR('Source Data'!F332=0,'Source Data'!G332=0),"N/A",'Source Data'!AQ332/'Source Data'!G332-'Source Data'!M332/'Source Data'!F332)</f>
        <v>162.96084420994168</v>
      </c>
      <c r="J332" s="62">
        <f>IF(OR('Source Data'!F332=0,'Source Data'!G332=0),"N/A",'Source Data'!AR332/'Source Data'!G332-'Source Data'!N332/'Source Data'!F332)</f>
        <v>137.81898546699989</v>
      </c>
      <c r="K332" s="67">
        <f t="shared" si="5"/>
        <v>707.42642475855473</v>
      </c>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row>
    <row r="333" spans="1:47" ht="20" customHeight="1">
      <c r="A333" s="48" t="s">
        <v>565</v>
      </c>
      <c r="B333" s="49">
        <v>108903</v>
      </c>
      <c r="C333" s="50" t="s">
        <v>291</v>
      </c>
      <c r="D333" s="50" t="s">
        <v>79</v>
      </c>
      <c r="E333" s="50" t="s">
        <v>74</v>
      </c>
      <c r="F333" s="62">
        <f>IF(OR('Source Data'!F333=0,'Source Data'!G333=0),"N/A",'Source Data'!AN333/'Source Data'!G333-'Source Data'!J333/'Source Data'!F333)</f>
        <v>13.598854439187448</v>
      </c>
      <c r="G333" s="62">
        <f>IF(OR('Source Data'!F333=0,'Source Data'!G333=0),"N/A",'Source Data'!AO333/'Source Data'!G333-'Source Data'!K333/'Source Data'!F333)</f>
        <v>254.51596874829136</v>
      </c>
      <c r="H333" s="62">
        <f>IF(OR('Source Data'!F333=0,'Source Data'!G333=0),"N/A",'Source Data'!AP333/'Source Data'!G333-'Source Data'!L333/'Source Data'!F333)</f>
        <v>65.156661636618708</v>
      </c>
      <c r="I333" s="62">
        <f>IF(OR('Source Data'!F333=0,'Source Data'!G333=0),"N/A",'Source Data'!AQ333/'Source Data'!G333-'Source Data'!M333/'Source Data'!F333)</f>
        <v>131.79241413653818</v>
      </c>
      <c r="J333" s="62">
        <f>IF(OR('Source Data'!F333=0,'Source Data'!G333=0),"N/A",'Source Data'!AR333/'Source Data'!G333-'Source Data'!N333/'Source Data'!F333)</f>
        <v>195.67382374959087</v>
      </c>
      <c r="K333" s="67">
        <f t="shared" si="5"/>
        <v>660.73772271022654</v>
      </c>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row>
    <row r="334" spans="1:47" ht="20" customHeight="1">
      <c r="A334" s="48" t="s">
        <v>566</v>
      </c>
      <c r="B334" s="49">
        <v>48901</v>
      </c>
      <c r="C334" s="50" t="s">
        <v>567</v>
      </c>
      <c r="D334" s="50" t="s">
        <v>79</v>
      </c>
      <c r="E334" s="50" t="s">
        <v>74</v>
      </c>
      <c r="F334" s="62">
        <f>IF(OR('Source Data'!F334=0,'Source Data'!G334=0),"N/A",'Source Data'!AN334/'Source Data'!G334-'Source Data'!J334/'Source Data'!F334)</f>
        <v>46.258978709651387</v>
      </c>
      <c r="G334" s="62">
        <f>IF(OR('Source Data'!F334=0,'Source Data'!G334=0),"N/A",'Source Data'!AO334/'Source Data'!G334-'Source Data'!K334/'Source Data'!F334)</f>
        <v>1.6286308730254859</v>
      </c>
      <c r="H334" s="62">
        <f>IF(OR('Source Data'!F334=0,'Source Data'!G334=0),"N/A",'Source Data'!AP334/'Source Data'!G334-'Source Data'!L334/'Source Data'!F334)</f>
        <v>216.83547448794087</v>
      </c>
      <c r="I334" s="62">
        <f>IF(OR('Source Data'!F334=0,'Source Data'!G334=0),"N/A",'Source Data'!AQ334/'Source Data'!G334-'Source Data'!M334/'Source Data'!F334)</f>
        <v>-49.767381731507271</v>
      </c>
      <c r="J334" s="62">
        <f>IF(OR('Source Data'!F334=0,'Source Data'!G334=0),"N/A",'Source Data'!AR334/'Source Data'!G334-'Source Data'!N334/'Source Data'!F334)</f>
        <v>607.3794691552539</v>
      </c>
      <c r="K334" s="67">
        <f t="shared" si="5"/>
        <v>822.33517149436443</v>
      </c>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row>
    <row r="335" spans="1:47" ht="20" customHeight="1">
      <c r="A335" s="48" t="s">
        <v>568</v>
      </c>
      <c r="B335" s="49">
        <v>15905</v>
      </c>
      <c r="C335" s="50" t="s">
        <v>99</v>
      </c>
      <c r="D335" s="50" t="s">
        <v>79</v>
      </c>
      <c r="E335" s="50" t="s">
        <v>74</v>
      </c>
      <c r="F335" s="62">
        <f>IF(OR('Source Data'!F335=0,'Source Data'!G335=0),"N/A",'Source Data'!AN335/'Source Data'!G335-'Source Data'!J335/'Source Data'!F335)</f>
        <v>57.969669921405028</v>
      </c>
      <c r="G335" s="62">
        <f>IF(OR('Source Data'!F335=0,'Source Data'!G335=0),"N/A",'Source Data'!AO335/'Source Data'!G335-'Source Data'!K335/'Source Data'!F335)</f>
        <v>-44.86690476379772</v>
      </c>
      <c r="H335" s="62">
        <f>IF(OR('Source Data'!F335=0,'Source Data'!G335=0),"N/A",'Source Data'!AP335/'Source Data'!G335-'Source Data'!L335/'Source Data'!F335)</f>
        <v>189.31960440788265</v>
      </c>
      <c r="I335" s="62">
        <f>IF(OR('Source Data'!F335=0,'Source Data'!G335=0),"N/A",'Source Data'!AQ335/'Source Data'!G335-'Source Data'!M335/'Source Data'!F335)</f>
        <v>45.90679605004766</v>
      </c>
      <c r="J335" s="62">
        <f>IF(OR('Source Data'!F335=0,'Source Data'!G335=0),"N/A",'Source Data'!AR335/'Source Data'!G335-'Source Data'!N335/'Source Data'!F335)</f>
        <v>78.399441759148104</v>
      </c>
      <c r="K335" s="67">
        <f t="shared" si="5"/>
        <v>326.72860737468574</v>
      </c>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row>
    <row r="336" spans="1:47" ht="20" customHeight="1">
      <c r="A336" s="48" t="s">
        <v>568</v>
      </c>
      <c r="B336" s="49">
        <v>234903</v>
      </c>
      <c r="C336" s="50" t="s">
        <v>347</v>
      </c>
      <c r="D336" s="50" t="s">
        <v>79</v>
      </c>
      <c r="E336" s="50" t="s">
        <v>74</v>
      </c>
      <c r="F336" s="62">
        <f>IF(OR('Source Data'!F336=0,'Source Data'!G336=0),"N/A",'Source Data'!AN336/'Source Data'!G336-'Source Data'!J336/'Source Data'!F336)</f>
        <v>118.81689937929957</v>
      </c>
      <c r="G336" s="62">
        <f>IF(OR('Source Data'!F336=0,'Source Data'!G336=0),"N/A",'Source Data'!AO336/'Source Data'!G336-'Source Data'!K336/'Source Data'!F336)</f>
        <v>253.34362631513653</v>
      </c>
      <c r="H336" s="62">
        <f>IF(OR('Source Data'!F336=0,'Source Data'!G336=0),"N/A",'Source Data'!AP336/'Source Data'!G336-'Source Data'!L336/'Source Data'!F336)</f>
        <v>163.04840342725879</v>
      </c>
      <c r="I336" s="62">
        <f>IF(OR('Source Data'!F336=0,'Source Data'!G336=0),"N/A",'Source Data'!AQ336/'Source Data'!G336-'Source Data'!M336/'Source Data'!F336)</f>
        <v>57.629272567922868</v>
      </c>
      <c r="J336" s="62">
        <f>IF(OR('Source Data'!F336=0,'Source Data'!G336=0),"N/A",'Source Data'!AR336/'Source Data'!G336-'Source Data'!N336/'Source Data'!F336)</f>
        <v>103.07151061113578</v>
      </c>
      <c r="K336" s="67">
        <f t="shared" si="5"/>
        <v>695.90971230075343</v>
      </c>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row>
    <row r="337" spans="1:47" ht="20" customHeight="1">
      <c r="A337" s="48" t="s">
        <v>569</v>
      </c>
      <c r="B337" s="49">
        <v>108904</v>
      </c>
      <c r="C337" s="50" t="s">
        <v>291</v>
      </c>
      <c r="D337" s="50" t="s">
        <v>79</v>
      </c>
      <c r="E337" s="50" t="s">
        <v>74</v>
      </c>
      <c r="F337" s="62">
        <f>IF(OR('Source Data'!F337=0,'Source Data'!G337=0),"N/A",'Source Data'!AN337/'Source Data'!G337-'Source Data'!J337/'Source Data'!F337)</f>
        <v>175.60332782573664</v>
      </c>
      <c r="G337" s="62">
        <f>IF(OR('Source Data'!F337=0,'Source Data'!G337=0),"N/A",'Source Data'!AO337/'Source Data'!G337-'Source Data'!K337/'Source Data'!F337)</f>
        <v>365.50518259047374</v>
      </c>
      <c r="H337" s="62">
        <f>IF(OR('Source Data'!F337=0,'Source Data'!G337=0),"N/A",'Source Data'!AP337/'Source Data'!G337-'Source Data'!L337/'Source Data'!F337)</f>
        <v>132.50921333695914</v>
      </c>
      <c r="I337" s="62">
        <f>IF(OR('Source Data'!F337=0,'Source Data'!G337=0),"N/A",'Source Data'!AQ337/'Source Data'!G337-'Source Data'!M337/'Source Data'!F337)</f>
        <v>40.686552574528349</v>
      </c>
      <c r="J337" s="62">
        <f>IF(OR('Source Data'!F337=0,'Source Data'!G337=0),"N/A",'Source Data'!AR337/'Source Data'!G337-'Source Data'!N337/'Source Data'!F337)</f>
        <v>100.31999041162499</v>
      </c>
      <c r="K337" s="67">
        <f t="shared" si="5"/>
        <v>814.62426673932282</v>
      </c>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row>
    <row r="338" spans="1:47" ht="20" customHeight="1">
      <c r="A338" s="48" t="s">
        <v>570</v>
      </c>
      <c r="B338" s="49">
        <v>120901</v>
      </c>
      <c r="C338" s="50" t="s">
        <v>571</v>
      </c>
      <c r="D338" s="50" t="s">
        <v>79</v>
      </c>
      <c r="E338" s="50" t="s">
        <v>74</v>
      </c>
      <c r="F338" s="62">
        <f>IF(OR('Source Data'!F338=0,'Source Data'!G338=0),"N/A",'Source Data'!AN338/'Source Data'!G338-'Source Data'!J338/'Source Data'!F338)</f>
        <v>22.216132132186658</v>
      </c>
      <c r="G338" s="62">
        <f>IF(OR('Source Data'!F338=0,'Source Data'!G338=0),"N/A",'Source Data'!AO338/'Source Data'!G338-'Source Data'!K338/'Source Data'!F338)</f>
        <v>239.338141661093</v>
      </c>
      <c r="H338" s="62">
        <f>IF(OR('Source Data'!F338=0,'Source Data'!G338=0),"N/A",'Source Data'!AP338/'Source Data'!G338-'Source Data'!L338/'Source Data'!F338)</f>
        <v>101.7749149705827</v>
      </c>
      <c r="I338" s="62">
        <f>IF(OR('Source Data'!F338=0,'Source Data'!G338=0),"N/A",'Source Data'!AQ338/'Source Data'!G338-'Source Data'!M338/'Source Data'!F338)</f>
        <v>58.741202761377508</v>
      </c>
      <c r="J338" s="62">
        <f>IF(OR('Source Data'!F338=0,'Source Data'!G338=0),"N/A",'Source Data'!AR338/'Source Data'!G338-'Source Data'!N338/'Source Data'!F338)</f>
        <v>312.02020034057153</v>
      </c>
      <c r="K338" s="67">
        <f t="shared" si="5"/>
        <v>734.09059186581135</v>
      </c>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row>
    <row r="339" spans="1:47" ht="20" customHeight="1">
      <c r="A339" s="48" t="s">
        <v>572</v>
      </c>
      <c r="B339" s="49">
        <v>57833</v>
      </c>
      <c r="C339" s="50" t="s">
        <v>70</v>
      </c>
      <c r="D339" s="50" t="s">
        <v>71</v>
      </c>
      <c r="E339" s="50" t="s">
        <v>74</v>
      </c>
      <c r="F339" s="62">
        <f>IF(OR('Source Data'!F339=0,'Source Data'!G339=0),"N/A",'Source Data'!AN339/'Source Data'!G339-'Source Data'!J339/'Source Data'!F339)</f>
        <v>0</v>
      </c>
      <c r="G339" s="62">
        <f>IF(OR('Source Data'!F339=0,'Source Data'!G339=0),"N/A",'Source Data'!AO339/'Source Data'!G339-'Source Data'!K339/'Source Data'!F339)</f>
        <v>-17.400672598815049</v>
      </c>
      <c r="H339" s="62">
        <f>IF(OR('Source Data'!F339=0,'Source Data'!G339=0),"N/A",'Source Data'!AP339/'Source Data'!G339-'Source Data'!L339/'Source Data'!F339)</f>
        <v>229.69847077587013</v>
      </c>
      <c r="I339" s="62">
        <f>IF(OR('Source Data'!F339=0,'Source Data'!G339=0),"N/A",'Source Data'!AQ339/'Source Data'!G339-'Source Data'!M339/'Source Data'!F339)</f>
        <v>286.28651843512523</v>
      </c>
      <c r="J339" s="62">
        <f>IF(OR('Source Data'!F339=0,'Source Data'!G339=0),"N/A",'Source Data'!AR339/'Source Data'!G339-'Source Data'!N339/'Source Data'!F339)</f>
        <v>481.50562543751403</v>
      </c>
      <c r="K339" s="67">
        <f t="shared" si="5"/>
        <v>980.0899420496944</v>
      </c>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row>
    <row r="340" spans="1:47" ht="20" customHeight="1">
      <c r="A340" s="48" t="s">
        <v>573</v>
      </c>
      <c r="B340" s="49">
        <v>123805</v>
      </c>
      <c r="C340" s="50" t="s">
        <v>202</v>
      </c>
      <c r="D340" s="50" t="s">
        <v>71</v>
      </c>
      <c r="E340" s="50" t="s">
        <v>74</v>
      </c>
      <c r="F340" s="62">
        <f>IF(OR('Source Data'!F340=0,'Source Data'!G340=0),"N/A",'Source Data'!AN340/'Source Data'!G340-'Source Data'!J340/'Source Data'!F340)</f>
        <v>5.7129895087140952</v>
      </c>
      <c r="G340" s="62">
        <f>IF(OR('Source Data'!F340=0,'Source Data'!G340=0),"N/A",'Source Data'!AO340/'Source Data'!G340-'Source Data'!K340/'Source Data'!F340)</f>
        <v>29.063107857918453</v>
      </c>
      <c r="H340" s="62">
        <f>IF(OR('Source Data'!F340=0,'Source Data'!G340=0),"N/A",'Source Data'!AP340/'Source Data'!G340-'Source Data'!L340/'Source Data'!F340)</f>
        <v>128.78349516838398</v>
      </c>
      <c r="I340" s="62">
        <f>IF(OR('Source Data'!F340=0,'Source Data'!G340=0),"N/A",'Source Data'!AQ340/'Source Data'!G340-'Source Data'!M340/'Source Data'!F340)</f>
        <v>52.647475607564957</v>
      </c>
      <c r="J340" s="62">
        <f>IF(OR('Source Data'!F340=0,'Source Data'!G340=0),"N/A",'Source Data'!AR340/'Source Data'!G340-'Source Data'!N340/'Source Data'!F340)</f>
        <v>0</v>
      </c>
      <c r="K340" s="67">
        <f t="shared" si="5"/>
        <v>216.20706814258148</v>
      </c>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row>
    <row r="341" spans="1:47" ht="20" customHeight="1">
      <c r="A341" s="48" t="s">
        <v>574</v>
      </c>
      <c r="B341" s="49">
        <v>241903</v>
      </c>
      <c r="C341" s="50" t="s">
        <v>254</v>
      </c>
      <c r="D341" s="50" t="s">
        <v>79</v>
      </c>
      <c r="E341" s="50" t="s">
        <v>74</v>
      </c>
      <c r="F341" s="62">
        <f>IF(OR('Source Data'!F341=0,'Source Data'!G341=0),"N/A",'Source Data'!AN341/'Source Data'!G341-'Source Data'!J341/'Source Data'!F341)</f>
        <v>97.143958990008912</v>
      </c>
      <c r="G341" s="62">
        <f>IF(OR('Source Data'!F341=0,'Source Data'!G341=0),"N/A",'Source Data'!AO341/'Source Data'!G341-'Source Data'!K341/'Source Data'!F341)</f>
        <v>45.373362047216801</v>
      </c>
      <c r="H341" s="62">
        <f>IF(OR('Source Data'!F341=0,'Source Data'!G341=0),"N/A",'Source Data'!AP341/'Source Data'!G341-'Source Data'!L341/'Source Data'!F341)</f>
        <v>128.05419010941472</v>
      </c>
      <c r="I341" s="62">
        <f>IF(OR('Source Data'!F341=0,'Source Data'!G341=0),"N/A",'Source Data'!AQ341/'Source Data'!G341-'Source Data'!M341/'Source Data'!F341)</f>
        <v>75.124189572422495</v>
      </c>
      <c r="J341" s="62">
        <f>IF(OR('Source Data'!F341=0,'Source Data'!G341=0),"N/A",'Source Data'!AR341/'Source Data'!G341-'Source Data'!N341/'Source Data'!F341)</f>
        <v>313.86660861072016</v>
      </c>
      <c r="K341" s="67">
        <f t="shared" si="5"/>
        <v>659.56230932978315</v>
      </c>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row>
    <row r="342" spans="1:47" ht="20" customHeight="1">
      <c r="A342" s="48" t="s">
        <v>575</v>
      </c>
      <c r="B342" s="49">
        <v>71804</v>
      </c>
      <c r="C342" s="50" t="s">
        <v>141</v>
      </c>
      <c r="D342" s="50" t="s">
        <v>71</v>
      </c>
      <c r="E342" s="50" t="s">
        <v>74</v>
      </c>
      <c r="F342" s="62">
        <f>IF(OR('Source Data'!F342=0,'Source Data'!G342=0),"N/A",'Source Data'!AN342/'Source Data'!G342-'Source Data'!J342/'Source Data'!F342)</f>
        <v>0</v>
      </c>
      <c r="G342" s="62">
        <f>IF(OR('Source Data'!F342=0,'Source Data'!G342=0),"N/A",'Source Data'!AO342/'Source Data'!G342-'Source Data'!K342/'Source Data'!F342)</f>
        <v>127.66491202638304</v>
      </c>
      <c r="H342" s="62">
        <f>IF(OR('Source Data'!F342=0,'Source Data'!G342=0),"N/A",'Source Data'!AP342/'Source Data'!G342-'Source Data'!L342/'Source Data'!F342)</f>
        <v>93.767173428524814</v>
      </c>
      <c r="I342" s="62">
        <f>IF(OR('Source Data'!F342=0,'Source Data'!G342=0),"N/A",'Source Data'!AQ342/'Source Data'!G342-'Source Data'!M342/'Source Data'!F342)</f>
        <v>-21.579747041875805</v>
      </c>
      <c r="J342" s="62">
        <f>IF(OR('Source Data'!F342=0,'Source Data'!G342=0),"N/A",'Source Data'!AR342/'Source Data'!G342-'Source Data'!N342/'Source Data'!F342)</f>
        <v>40.251155163353687</v>
      </c>
      <c r="K342" s="67">
        <f t="shared" si="5"/>
        <v>240.10349357638574</v>
      </c>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row>
    <row r="343" spans="1:47" ht="20" customHeight="1">
      <c r="A343" s="48" t="s">
        <v>576</v>
      </c>
      <c r="B343" s="49">
        <v>71902</v>
      </c>
      <c r="C343" s="50" t="s">
        <v>141</v>
      </c>
      <c r="D343" s="50" t="s">
        <v>79</v>
      </c>
      <c r="E343" s="50" t="s">
        <v>74</v>
      </c>
      <c r="F343" s="62">
        <f>IF(OR('Source Data'!F343=0,'Source Data'!G343=0),"N/A",'Source Data'!AN343/'Source Data'!G343-'Source Data'!J343/'Source Data'!F343)</f>
        <v>69.056290247740378</v>
      </c>
      <c r="G343" s="62">
        <f>IF(OR('Source Data'!F343=0,'Source Data'!G343=0),"N/A",'Source Data'!AO343/'Source Data'!G343-'Source Data'!K343/'Source Data'!F343)</f>
        <v>543.08661491284568</v>
      </c>
      <c r="H343" s="62">
        <f>IF(OR('Source Data'!F343=0,'Source Data'!G343=0),"N/A",'Source Data'!AP343/'Source Data'!G343-'Source Data'!L343/'Source Data'!F343)</f>
        <v>89.16003655195442</v>
      </c>
      <c r="I343" s="62">
        <f>IF(OR('Source Data'!F343=0,'Source Data'!G343=0),"N/A",'Source Data'!AQ343/'Source Data'!G343-'Source Data'!M343/'Source Data'!F343)</f>
        <v>106.7328438046309</v>
      </c>
      <c r="J343" s="62">
        <f>IF(OR('Source Data'!F343=0,'Source Data'!G343=0),"N/A",'Source Data'!AR343/'Source Data'!G343-'Source Data'!N343/'Source Data'!F343)</f>
        <v>47.079717349254636</v>
      </c>
      <c r="K343" s="67">
        <f t="shared" si="5"/>
        <v>855.11550286642591</v>
      </c>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row>
    <row r="344" spans="1:47" ht="20" customHeight="1">
      <c r="A344" s="48" t="s">
        <v>577</v>
      </c>
      <c r="B344" s="49">
        <v>71810</v>
      </c>
      <c r="C344" s="50" t="s">
        <v>141</v>
      </c>
      <c r="D344" s="50" t="s">
        <v>71</v>
      </c>
      <c r="E344" s="50" t="s">
        <v>74</v>
      </c>
      <c r="F344" s="62">
        <f>IF(OR('Source Data'!F344=0,'Source Data'!G344=0),"N/A",'Source Data'!AN344/'Source Data'!G344-'Source Data'!J344/'Source Data'!F344)</f>
        <v>487.73124423963139</v>
      </c>
      <c r="G344" s="62">
        <f>IF(OR('Source Data'!F344=0,'Source Data'!G344=0),"N/A",'Source Data'!AO344/'Source Data'!G344-'Source Data'!K344/'Source Data'!F344)</f>
        <v>-174.94617511520738</v>
      </c>
      <c r="H344" s="62">
        <f>IF(OR('Source Data'!F344=0,'Source Data'!G344=0),"N/A",'Source Data'!AP344/'Source Data'!G344-'Source Data'!L344/'Source Data'!F344)</f>
        <v>27.555207373271855</v>
      </c>
      <c r="I344" s="62">
        <f>IF(OR('Source Data'!F344=0,'Source Data'!G344=0),"N/A",'Source Data'!AQ344/'Source Data'!G344-'Source Data'!M344/'Source Data'!F344)</f>
        <v>43.731797235023038</v>
      </c>
      <c r="J344" s="62">
        <f>IF(OR('Source Data'!F344=0,'Source Data'!G344=0),"N/A",'Source Data'!AR344/'Source Data'!G344-'Source Data'!N344/'Source Data'!F344)</f>
        <v>98.218248847926276</v>
      </c>
      <c r="K344" s="67">
        <f t="shared" si="5"/>
        <v>482.29032258064512</v>
      </c>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row>
    <row r="345" spans="1:47" ht="20" customHeight="1">
      <c r="A345" s="48" t="s">
        <v>578</v>
      </c>
      <c r="B345" s="49">
        <v>15836</v>
      </c>
      <c r="C345" s="50" t="s">
        <v>99</v>
      </c>
      <c r="D345" s="50" t="s">
        <v>71</v>
      </c>
      <c r="E345" s="50" t="s">
        <v>74</v>
      </c>
      <c r="F345" s="62">
        <f>IF(OR('Source Data'!F345=0,'Source Data'!G345=0),"N/A",'Source Data'!AN345/'Source Data'!G345-'Source Data'!J345/'Source Data'!F345)</f>
        <v>0</v>
      </c>
      <c r="G345" s="62">
        <f>IF(OR('Source Data'!F345=0,'Source Data'!G345=0),"N/A",'Source Data'!AO345/'Source Data'!G345-'Source Data'!K345/'Source Data'!F345)</f>
        <v>76.159873122000306</v>
      </c>
      <c r="H345" s="62">
        <f>IF(OR('Source Data'!F345=0,'Source Data'!G345=0),"N/A",'Source Data'!AP345/'Source Data'!G345-'Source Data'!L345/'Source Data'!F345)</f>
        <v>105.66901752636775</v>
      </c>
      <c r="I345" s="62">
        <f>IF(OR('Source Data'!F345=0,'Source Data'!G345=0),"N/A",'Source Data'!AQ345/'Source Data'!G345-'Source Data'!M345/'Source Data'!F345)</f>
        <v>40.983304497424314</v>
      </c>
      <c r="J345" s="62">
        <f>IF(OR('Source Data'!F345=0,'Source Data'!G345=0),"N/A",'Source Data'!AR345/'Source Data'!G345-'Source Data'!N345/'Source Data'!F345)</f>
        <v>21.511382852897768</v>
      </c>
      <c r="K345" s="67">
        <f t="shared" si="5"/>
        <v>244.32357799869015</v>
      </c>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row>
    <row r="346" spans="1:47" ht="20" customHeight="1">
      <c r="A346" s="48" t="s">
        <v>579</v>
      </c>
      <c r="B346" s="49">
        <v>243902</v>
      </c>
      <c r="C346" s="50" t="s">
        <v>322</v>
      </c>
      <c r="D346" s="50" t="s">
        <v>79</v>
      </c>
      <c r="E346" s="50" t="s">
        <v>74</v>
      </c>
      <c r="F346" s="62">
        <f>IF(OR('Source Data'!F346=0,'Source Data'!G346=0),"N/A",'Source Data'!AN346/'Source Data'!G346-'Source Data'!J346/'Source Data'!F346)</f>
        <v>103.45682503770739</v>
      </c>
      <c r="G346" s="62">
        <f>IF(OR('Source Data'!F346=0,'Source Data'!G346=0),"N/A",'Source Data'!AO346/'Source Data'!G346-'Source Data'!K346/'Source Data'!F346)</f>
        <v>353.3844268476621</v>
      </c>
      <c r="H346" s="62">
        <f>IF(OR('Source Data'!F346=0,'Source Data'!G346=0),"N/A",'Source Data'!AP346/'Source Data'!G346-'Source Data'!L346/'Source Data'!F346)</f>
        <v>95.491892911010609</v>
      </c>
      <c r="I346" s="62">
        <f>IF(OR('Source Data'!F346=0,'Source Data'!G346=0),"N/A",'Source Data'!AQ346/'Source Data'!G346-'Source Data'!M346/'Source Data'!F346)</f>
        <v>301.17194570135746</v>
      </c>
      <c r="J346" s="62">
        <f>IF(OR('Source Data'!F346=0,'Source Data'!G346=0),"N/A",'Source Data'!AR346/'Source Data'!G346-'Source Data'!N346/'Source Data'!F346)</f>
        <v>228.77262443438912</v>
      </c>
      <c r="K346" s="67">
        <f t="shared" si="5"/>
        <v>1082.2777149321266</v>
      </c>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row>
    <row r="347" spans="1:47" ht="20" customHeight="1">
      <c r="A347" s="48" t="s">
        <v>580</v>
      </c>
      <c r="B347" s="49">
        <v>101877</v>
      </c>
      <c r="C347" s="50" t="s">
        <v>76</v>
      </c>
      <c r="D347" s="50" t="s">
        <v>71</v>
      </c>
      <c r="E347" s="50" t="s">
        <v>292</v>
      </c>
      <c r="F347" s="62" t="str">
        <f>IF(OR('Source Data'!F347=0,'Source Data'!G347=0),"N/A",'Source Data'!AN347/'Source Data'!G347-'Source Data'!J347/'Source Data'!F347)</f>
        <v>N/A</v>
      </c>
      <c r="G347" s="62" t="str">
        <f>IF(OR('Source Data'!F347=0,'Source Data'!G347=0),"N/A",'Source Data'!AO347/'Source Data'!G347-'Source Data'!K347/'Source Data'!F347)</f>
        <v>N/A</v>
      </c>
      <c r="H347" s="62" t="str">
        <f>IF(OR('Source Data'!F347=0,'Source Data'!G347=0),"N/A",'Source Data'!AP347/'Source Data'!G347-'Source Data'!L347/'Source Data'!F347)</f>
        <v>N/A</v>
      </c>
      <c r="I347" s="62" t="str">
        <f>IF(OR('Source Data'!F347=0,'Source Data'!G347=0),"N/A",'Source Data'!AQ347/'Source Data'!G347-'Source Data'!M347/'Source Data'!F347)</f>
        <v>N/A</v>
      </c>
      <c r="J347" s="62" t="str">
        <f>IF(OR('Source Data'!F347=0,'Source Data'!G347=0),"N/A",'Source Data'!AR347/'Source Data'!G347-'Source Data'!N347/'Source Data'!F347)</f>
        <v>N/A</v>
      </c>
      <c r="K347" s="67" t="str">
        <f t="shared" si="5"/>
        <v>N/A</v>
      </c>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row>
    <row r="348" spans="1:47" ht="20" customHeight="1">
      <c r="A348" s="48" t="s">
        <v>581</v>
      </c>
      <c r="B348" s="49">
        <v>11902</v>
      </c>
      <c r="C348" s="50" t="s">
        <v>197</v>
      </c>
      <c r="D348" s="50" t="s">
        <v>79</v>
      </c>
      <c r="E348" s="50" t="s">
        <v>74</v>
      </c>
      <c r="F348" s="62">
        <f>IF(OR('Source Data'!F348=0,'Source Data'!G348=0),"N/A",'Source Data'!AN348/'Source Data'!G348-'Source Data'!J348/'Source Data'!F348)</f>
        <v>116.78191785569351</v>
      </c>
      <c r="G348" s="62">
        <f>IF(OR('Source Data'!F348=0,'Source Data'!G348=0),"N/A",'Source Data'!AO348/'Source Data'!G348-'Source Data'!K348/'Source Data'!F348)</f>
        <v>120.99028241933263</v>
      </c>
      <c r="H348" s="62">
        <f>IF(OR('Source Data'!F348=0,'Source Data'!G348=0),"N/A",'Source Data'!AP348/'Source Data'!G348-'Source Data'!L348/'Source Data'!F348)</f>
        <v>71.963654694571403</v>
      </c>
      <c r="I348" s="62">
        <f>IF(OR('Source Data'!F348=0,'Source Data'!G348=0),"N/A",'Source Data'!AQ348/'Source Data'!G348-'Source Data'!M348/'Source Data'!F348)</f>
        <v>48.92601946818823</v>
      </c>
      <c r="J348" s="62">
        <f>IF(OR('Source Data'!F348=0,'Source Data'!G348=0),"N/A",'Source Data'!AR348/'Source Data'!G348-'Source Data'!N348/'Source Data'!F348)</f>
        <v>161.40864109427395</v>
      </c>
      <c r="K348" s="67">
        <f t="shared" si="5"/>
        <v>520.07051553205974</v>
      </c>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row>
    <row r="349" spans="1:47" ht="20" customHeight="1">
      <c r="A349" s="48" t="s">
        <v>582</v>
      </c>
      <c r="B349" s="49">
        <v>1903</v>
      </c>
      <c r="C349" s="50" t="s">
        <v>360</v>
      </c>
      <c r="D349" s="50" t="s">
        <v>79</v>
      </c>
      <c r="E349" s="50" t="s">
        <v>74</v>
      </c>
      <c r="F349" s="62">
        <f>IF(OR('Source Data'!F349=0,'Source Data'!G349=0),"N/A",'Source Data'!AN349/'Source Data'!G349-'Source Data'!J349/'Source Data'!F349)</f>
        <v>144.99603766816261</v>
      </c>
      <c r="G349" s="62">
        <f>IF(OR('Source Data'!F349=0,'Source Data'!G349=0),"N/A",'Source Data'!AO349/'Source Data'!G349-'Source Data'!K349/'Source Data'!F349)</f>
        <v>96.787141371811288</v>
      </c>
      <c r="H349" s="62">
        <f>IF(OR('Source Data'!F349=0,'Source Data'!G349=0),"N/A",'Source Data'!AP349/'Source Data'!G349-'Source Data'!L349/'Source Data'!F349)</f>
        <v>252.89784412666222</v>
      </c>
      <c r="I349" s="62">
        <f>IF(OR('Source Data'!F349=0,'Source Data'!G349=0),"N/A",'Source Data'!AQ349/'Source Data'!G349-'Source Data'!M349/'Source Data'!F349)</f>
        <v>31.32985855184711</v>
      </c>
      <c r="J349" s="62">
        <f>IF(OR('Source Data'!F349=0,'Source Data'!G349=0),"N/A",'Source Data'!AR349/'Source Data'!G349-'Source Data'!N349/'Source Data'!F349)</f>
        <v>169.91028848343015</v>
      </c>
      <c r="K349" s="67">
        <f t="shared" si="5"/>
        <v>695.92117020191336</v>
      </c>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row>
    <row r="350" spans="1:47" ht="20" customHeight="1">
      <c r="A350" s="48" t="s">
        <v>583</v>
      </c>
      <c r="B350" s="49">
        <v>102906</v>
      </c>
      <c r="C350" s="50" t="s">
        <v>584</v>
      </c>
      <c r="D350" s="50" t="s">
        <v>79</v>
      </c>
      <c r="E350" s="50" t="s">
        <v>74</v>
      </c>
      <c r="F350" s="62">
        <f>IF(OR('Source Data'!F350=0,'Source Data'!G350=0),"N/A",'Source Data'!AN350/'Source Data'!G350-'Source Data'!J350/'Source Data'!F350)</f>
        <v>306.18677491199077</v>
      </c>
      <c r="G350" s="62">
        <f>IF(OR('Source Data'!F350=0,'Source Data'!G350=0),"N/A",'Source Data'!AO350/'Source Data'!G350-'Source Data'!K350/'Source Data'!F350)</f>
        <v>160.73473669085422</v>
      </c>
      <c r="H350" s="62">
        <f>IF(OR('Source Data'!F350=0,'Source Data'!G350=0),"N/A",'Source Data'!AP350/'Source Data'!G350-'Source Data'!L350/'Source Data'!F350)</f>
        <v>159.93029527983333</v>
      </c>
      <c r="I350" s="62">
        <f>IF(OR('Source Data'!F350=0,'Source Data'!G350=0),"N/A",'Source Data'!AQ350/'Source Data'!G350-'Source Data'!M350/'Source Data'!F350)</f>
        <v>143.3393375960917</v>
      </c>
      <c r="J350" s="62">
        <f>IF(OR('Source Data'!F350=0,'Source Data'!G350=0),"N/A",'Source Data'!AR350/'Source Data'!G350-'Source Data'!N350/'Source Data'!F350)</f>
        <v>159.36626338099001</v>
      </c>
      <c r="K350" s="67">
        <f t="shared" si="5"/>
        <v>929.55740785976013</v>
      </c>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row>
    <row r="351" spans="1:47" ht="20" customHeight="1">
      <c r="A351" s="48" t="s">
        <v>585</v>
      </c>
      <c r="B351" s="49">
        <v>70903</v>
      </c>
      <c r="C351" s="50" t="s">
        <v>174</v>
      </c>
      <c r="D351" s="50" t="s">
        <v>79</v>
      </c>
      <c r="E351" s="50" t="s">
        <v>74</v>
      </c>
      <c r="F351" s="62">
        <f>IF(OR('Source Data'!F351=0,'Source Data'!G351=0),"N/A",'Source Data'!AN351/'Source Data'!G351-'Source Data'!J351/'Source Data'!F351)</f>
        <v>63.778042559987853</v>
      </c>
      <c r="G351" s="62">
        <f>IF(OR('Source Data'!F351=0,'Source Data'!G351=0),"N/A",'Source Data'!AO351/'Source Data'!G351-'Source Data'!K351/'Source Data'!F351)</f>
        <v>-2.0567186802407491</v>
      </c>
      <c r="H351" s="62">
        <f>IF(OR('Source Data'!F351=0,'Source Data'!G351=0),"N/A",'Source Data'!AP351/'Source Data'!G351-'Source Data'!L351/'Source Data'!F351)</f>
        <v>84.6525834650474</v>
      </c>
      <c r="I351" s="62">
        <f>IF(OR('Source Data'!F351=0,'Source Data'!G351=0),"N/A",'Source Data'!AQ351/'Source Data'!G351-'Source Data'!M351/'Source Data'!F351)</f>
        <v>29.194710624319441</v>
      </c>
      <c r="J351" s="62">
        <f>IF(OR('Source Data'!F351=0,'Source Data'!G351=0),"N/A",'Source Data'!AR351/'Source Data'!G351-'Source Data'!N351/'Source Data'!F351)</f>
        <v>83.34417883348803</v>
      </c>
      <c r="K351" s="67">
        <f t="shared" si="5"/>
        <v>258.91279680260197</v>
      </c>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row>
    <row r="352" spans="1:47" ht="20" customHeight="1">
      <c r="A352" s="48" t="s">
        <v>586</v>
      </c>
      <c r="B352" s="49">
        <v>49906</v>
      </c>
      <c r="C352" s="50" t="s">
        <v>339</v>
      </c>
      <c r="D352" s="50" t="s">
        <v>79</v>
      </c>
      <c r="E352" s="50" t="s">
        <v>74</v>
      </c>
      <c r="F352" s="62">
        <f>IF(OR('Source Data'!F352=0,'Source Data'!G352=0),"N/A",'Source Data'!AN352/'Source Data'!G352-'Source Data'!J352/'Source Data'!F352)</f>
        <v>141.4598006032943</v>
      </c>
      <c r="G352" s="62">
        <f>IF(OR('Source Data'!F352=0,'Source Data'!G352=0),"N/A",'Source Data'!AO352/'Source Data'!G352-'Source Data'!K352/'Source Data'!F352)</f>
        <v>278.97835336644056</v>
      </c>
      <c r="H352" s="62">
        <f>IF(OR('Source Data'!F352=0,'Source Data'!G352=0),"N/A",'Source Data'!AP352/'Source Data'!G352-'Source Data'!L352/'Source Data'!F352)</f>
        <v>130.28635977591929</v>
      </c>
      <c r="I352" s="62">
        <f>IF(OR('Source Data'!F352=0,'Source Data'!G352=0),"N/A",'Source Data'!AQ352/'Source Data'!G352-'Source Data'!M352/'Source Data'!F352)</f>
        <v>110.11162199137317</v>
      </c>
      <c r="J352" s="62">
        <f>IF(OR('Source Data'!F352=0,'Source Data'!G352=0),"N/A",'Source Data'!AR352/'Source Data'!G352-'Source Data'!N352/'Source Data'!F352)</f>
        <v>201.28893277159747</v>
      </c>
      <c r="K352" s="67">
        <f t="shared" si="5"/>
        <v>862.12506850862474</v>
      </c>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row>
    <row r="353" spans="1:47" ht="20" customHeight="1">
      <c r="A353" s="48" t="s">
        <v>587</v>
      </c>
      <c r="B353" s="49">
        <v>72802</v>
      </c>
      <c r="C353" s="50" t="s">
        <v>247</v>
      </c>
      <c r="D353" s="50" t="s">
        <v>71</v>
      </c>
      <c r="E353" s="50" t="s">
        <v>74</v>
      </c>
      <c r="F353" s="62">
        <f>IF(OR('Source Data'!F353=0,'Source Data'!G353=0),"N/A",'Source Data'!AN353/'Source Data'!G353-'Source Data'!J353/'Source Data'!F353)</f>
        <v>0</v>
      </c>
      <c r="G353" s="62">
        <f>IF(OR('Source Data'!F353=0,'Source Data'!G353=0),"N/A",'Source Data'!AO353/'Source Data'!G353-'Source Data'!K353/'Source Data'!F353)</f>
        <v>46.466387932447901</v>
      </c>
      <c r="H353" s="62">
        <f>IF(OR('Source Data'!F353=0,'Source Data'!G353=0),"N/A",'Source Data'!AP353/'Source Data'!G353-'Source Data'!L353/'Source Data'!F353)</f>
        <v>293.78652238071811</v>
      </c>
      <c r="I353" s="62">
        <f>IF(OR('Source Data'!F353=0,'Source Data'!G353=0),"N/A",'Source Data'!AQ353/'Source Data'!G353-'Source Data'!M353/'Source Data'!F353)</f>
        <v>100.7123298901459</v>
      </c>
      <c r="J353" s="62">
        <f>IF(OR('Source Data'!F353=0,'Source Data'!G353=0),"N/A",'Source Data'!AR353/'Source Data'!G353-'Source Data'!N353/'Source Data'!F353)</f>
        <v>0</v>
      </c>
      <c r="K353" s="67">
        <f t="shared" si="5"/>
        <v>440.96524020331191</v>
      </c>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row>
    <row r="354" spans="1:47" ht="20" customHeight="1">
      <c r="A354" s="48" t="s">
        <v>588</v>
      </c>
      <c r="B354" s="49">
        <v>15844</v>
      </c>
      <c r="C354" s="50" t="s">
        <v>99</v>
      </c>
      <c r="D354" s="50" t="s">
        <v>71</v>
      </c>
      <c r="E354" s="50" t="s">
        <v>289</v>
      </c>
      <c r="F354" s="62" t="str">
        <f>IF(OR('Source Data'!F354=0,'Source Data'!G354=0),"N/A",'Source Data'!AN354/'Source Data'!G354-'Source Data'!J354/'Source Data'!F354)</f>
        <v>N/A</v>
      </c>
      <c r="G354" s="62" t="str">
        <f>IF(OR('Source Data'!F354=0,'Source Data'!G354=0),"N/A",'Source Data'!AO354/'Source Data'!G354-'Source Data'!K354/'Source Data'!F354)</f>
        <v>N/A</v>
      </c>
      <c r="H354" s="62" t="str">
        <f>IF(OR('Source Data'!F354=0,'Source Data'!G354=0),"N/A",'Source Data'!AP354/'Source Data'!G354-'Source Data'!L354/'Source Data'!F354)</f>
        <v>N/A</v>
      </c>
      <c r="I354" s="62" t="str">
        <f>IF(OR('Source Data'!F354=0,'Source Data'!G354=0),"N/A",'Source Data'!AQ354/'Source Data'!G354-'Source Data'!M354/'Source Data'!F354)</f>
        <v>N/A</v>
      </c>
      <c r="J354" s="62" t="str">
        <f>IF(OR('Source Data'!F354=0,'Source Data'!G354=0),"N/A",'Source Data'!AR354/'Source Data'!G354-'Source Data'!N354/'Source Data'!F354)</f>
        <v>N/A</v>
      </c>
      <c r="K354" s="67" t="str">
        <f t="shared" si="5"/>
        <v>N/A</v>
      </c>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row>
    <row r="355" spans="1:47" ht="20" customHeight="1">
      <c r="A355" s="48" t="s">
        <v>589</v>
      </c>
      <c r="B355" s="49">
        <v>101872</v>
      </c>
      <c r="C355" s="50" t="s">
        <v>76</v>
      </c>
      <c r="D355" s="50" t="s">
        <v>71</v>
      </c>
      <c r="E355" s="50" t="s">
        <v>74</v>
      </c>
      <c r="F355" s="62">
        <f>IF(OR('Source Data'!F355=0,'Source Data'!G355=0),"N/A",'Source Data'!AN355/'Source Data'!G355-'Source Data'!J355/'Source Data'!F355)</f>
        <v>139.23240835319484</v>
      </c>
      <c r="G355" s="62">
        <f>IF(OR('Source Data'!F355=0,'Source Data'!G355=0),"N/A",'Source Data'!AO355/'Source Data'!G355-'Source Data'!K355/'Source Data'!F355)</f>
        <v>47.315110373396919</v>
      </c>
      <c r="H355" s="62">
        <f>IF(OR('Source Data'!F355=0,'Source Data'!G355=0),"N/A",'Source Data'!AP355/'Source Data'!G355-'Source Data'!L355/'Source Data'!F355)</f>
        <v>203.12858926342074</v>
      </c>
      <c r="I355" s="62">
        <f>IF(OR('Source Data'!F355=0,'Source Data'!G355=0),"N/A",'Source Data'!AQ355/'Source Data'!G355-'Source Data'!M355/'Source Data'!F355)</f>
        <v>-134.88373907615482</v>
      </c>
      <c r="J355" s="62">
        <f>IF(OR('Source Data'!F355=0,'Source Data'!G355=0),"N/A",'Source Data'!AR355/'Source Data'!G355-'Source Data'!N355/'Source Data'!F355)</f>
        <v>43.986345193508122</v>
      </c>
      <c r="K355" s="67">
        <f t="shared" si="5"/>
        <v>298.77871410736577</v>
      </c>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row>
    <row r="356" spans="1:47" ht="20" customHeight="1">
      <c r="A356" s="48" t="s">
        <v>590</v>
      </c>
      <c r="B356" s="49">
        <v>174910</v>
      </c>
      <c r="C356" s="50" t="s">
        <v>372</v>
      </c>
      <c r="D356" s="50" t="s">
        <v>79</v>
      </c>
      <c r="E356" s="50" t="s">
        <v>591</v>
      </c>
      <c r="F356" s="62" t="str">
        <f>IF(OR('Source Data'!F356=0,'Source Data'!G356=0),"N/A",'Source Data'!AN356/'Source Data'!G356-'Source Data'!J356/'Source Data'!F356)</f>
        <v>N/A</v>
      </c>
      <c r="G356" s="62" t="str">
        <f>IF(OR('Source Data'!F356=0,'Source Data'!G356=0),"N/A",'Source Data'!AO356/'Source Data'!G356-'Source Data'!K356/'Source Data'!F356)</f>
        <v>N/A</v>
      </c>
      <c r="H356" s="62" t="str">
        <f>IF(OR('Source Data'!F356=0,'Source Data'!G356=0),"N/A",'Source Data'!AP356/'Source Data'!G356-'Source Data'!L356/'Source Data'!F356)</f>
        <v>N/A</v>
      </c>
      <c r="I356" s="62" t="str">
        <f>IF(OR('Source Data'!F356=0,'Source Data'!G356=0),"N/A",'Source Data'!AQ356/'Source Data'!G356-'Source Data'!M356/'Source Data'!F356)</f>
        <v>N/A</v>
      </c>
      <c r="J356" s="62" t="str">
        <f>IF(OR('Source Data'!F356=0,'Source Data'!G356=0),"N/A",'Source Data'!AR356/'Source Data'!G356-'Source Data'!N356/'Source Data'!F356)</f>
        <v>N/A</v>
      </c>
      <c r="K356" s="67" t="str">
        <f t="shared" si="5"/>
        <v>N/A</v>
      </c>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row>
    <row r="357" spans="1:47" ht="20" customHeight="1">
      <c r="A357" s="48" t="s">
        <v>592</v>
      </c>
      <c r="B357" s="49">
        <v>30906</v>
      </c>
      <c r="C357" s="50" t="s">
        <v>182</v>
      </c>
      <c r="D357" s="50" t="s">
        <v>79</v>
      </c>
      <c r="E357" s="50" t="s">
        <v>74</v>
      </c>
      <c r="F357" s="62">
        <f>IF(OR('Source Data'!F357=0,'Source Data'!G357=0),"N/A",'Source Data'!AN357/'Source Data'!G357-'Source Data'!J357/'Source Data'!F357)</f>
        <v>59.876893568168441</v>
      </c>
      <c r="G357" s="62">
        <f>IF(OR('Source Data'!F357=0,'Source Data'!G357=0),"N/A",'Source Data'!AO357/'Source Data'!G357-'Source Data'!K357/'Source Data'!F357)</f>
        <v>399.13621090359254</v>
      </c>
      <c r="H357" s="62">
        <f>IF(OR('Source Data'!F357=0,'Source Data'!G357=0),"N/A",'Source Data'!AP357/'Source Data'!G357-'Source Data'!L357/'Source Data'!F357)</f>
        <v>92.914097574179323</v>
      </c>
      <c r="I357" s="62">
        <f>IF(OR('Source Data'!F357=0,'Source Data'!G357=0),"N/A",'Source Data'!AQ357/'Source Data'!G357-'Source Data'!M357/'Source Data'!F357)</f>
        <v>0.62196305733669988</v>
      </c>
      <c r="J357" s="62">
        <f>IF(OR('Source Data'!F357=0,'Source Data'!G357=0),"N/A",'Source Data'!AR357/'Source Data'!G357-'Source Data'!N357/'Source Data'!F357)</f>
        <v>537.13759695349029</v>
      </c>
      <c r="K357" s="67">
        <f t="shared" si="5"/>
        <v>1089.6867620567673</v>
      </c>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row>
    <row r="358" spans="1:47" ht="20" customHeight="1">
      <c r="A358" s="48" t="s">
        <v>593</v>
      </c>
      <c r="B358" s="49">
        <v>107905</v>
      </c>
      <c r="C358" s="50" t="s">
        <v>163</v>
      </c>
      <c r="D358" s="50" t="s">
        <v>79</v>
      </c>
      <c r="E358" s="50" t="s">
        <v>74</v>
      </c>
      <c r="F358" s="62">
        <f>IF(OR('Source Data'!F358=0,'Source Data'!G358=0),"N/A",'Source Data'!AN358/'Source Data'!G358-'Source Data'!J358/'Source Data'!F358)</f>
        <v>132.30839784653836</v>
      </c>
      <c r="G358" s="62">
        <f>IF(OR('Source Data'!F358=0,'Source Data'!G358=0),"N/A",'Source Data'!AO358/'Source Data'!G358-'Source Data'!K358/'Source Data'!F358)</f>
        <v>39.856439603893477</v>
      </c>
      <c r="H358" s="62">
        <f>IF(OR('Source Data'!F358=0,'Source Data'!G358=0),"N/A",'Source Data'!AP358/'Source Data'!G358-'Source Data'!L358/'Source Data'!F358)</f>
        <v>130.05068473024437</v>
      </c>
      <c r="I358" s="62">
        <f>IF(OR('Source Data'!F358=0,'Source Data'!G358=0),"N/A",'Source Data'!AQ358/'Source Data'!G358-'Source Data'!M358/'Source Data'!F358)</f>
        <v>144.67319420201977</v>
      </c>
      <c r="J358" s="62">
        <f>IF(OR('Source Data'!F358=0,'Source Data'!G358=0),"N/A",'Source Data'!AR358/'Source Data'!G358-'Source Data'!N358/'Source Data'!F358)</f>
        <v>171.32246711954929</v>
      </c>
      <c r="K358" s="67">
        <f t="shared" si="5"/>
        <v>618.21118350224526</v>
      </c>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row>
    <row r="359" spans="1:47" ht="20" customHeight="1">
      <c r="A359" s="48" t="s">
        <v>594</v>
      </c>
      <c r="B359" s="49">
        <v>121906</v>
      </c>
      <c r="C359" s="50" t="s">
        <v>299</v>
      </c>
      <c r="D359" s="50" t="s">
        <v>79</v>
      </c>
      <c r="E359" s="50" t="s">
        <v>74</v>
      </c>
      <c r="F359" s="62">
        <f>IF(OR('Source Data'!F359=0,'Source Data'!G359=0),"N/A",'Source Data'!AN359/'Source Data'!G359-'Source Data'!J359/'Source Data'!F359)</f>
        <v>179.77759962869985</v>
      </c>
      <c r="G359" s="62">
        <f>IF(OR('Source Data'!F359=0,'Source Data'!G359=0),"N/A",'Source Data'!AO359/'Source Data'!G359-'Source Data'!K359/'Source Data'!F359)</f>
        <v>5.5853041075082501</v>
      </c>
      <c r="H359" s="62">
        <f>IF(OR('Source Data'!F359=0,'Source Data'!G359=0),"N/A",'Source Data'!AP359/'Source Data'!G359-'Source Data'!L359/'Source Data'!F359)</f>
        <v>135.36055673930935</v>
      </c>
      <c r="I359" s="62">
        <f>IF(OR('Source Data'!F359=0,'Source Data'!G359=0),"N/A",'Source Data'!AQ359/'Source Data'!G359-'Source Data'!M359/'Source Data'!F359)</f>
        <v>103.3632729267315</v>
      </c>
      <c r="J359" s="62">
        <f>IF(OR('Source Data'!F359=0,'Source Data'!G359=0),"N/A",'Source Data'!AR359/'Source Data'!G359-'Source Data'!N359/'Source Data'!F359)</f>
        <v>305.52351216219063</v>
      </c>
      <c r="K359" s="67">
        <f t="shared" si="5"/>
        <v>729.61024556443954</v>
      </c>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row>
    <row r="360" spans="1:47" ht="20" customHeight="1">
      <c r="A360" s="48" t="s">
        <v>595</v>
      </c>
      <c r="B360" s="49">
        <v>50901</v>
      </c>
      <c r="C360" s="50" t="s">
        <v>455</v>
      </c>
      <c r="D360" s="50" t="s">
        <v>79</v>
      </c>
      <c r="E360" s="50" t="s">
        <v>74</v>
      </c>
      <c r="F360" s="62">
        <f>IF(OR('Source Data'!F360=0,'Source Data'!G360=0),"N/A",'Source Data'!AN360/'Source Data'!G360-'Source Data'!J360/'Source Data'!F360)</f>
        <v>145.34605087014722</v>
      </c>
      <c r="G360" s="62">
        <f>IF(OR('Source Data'!F360=0,'Source Data'!G360=0),"N/A",'Source Data'!AO360/'Source Data'!G360-'Source Data'!K360/'Source Data'!F360)</f>
        <v>33.187172934160913</v>
      </c>
      <c r="H360" s="62">
        <f>IF(OR('Source Data'!F360=0,'Source Data'!G360=0),"N/A",'Source Data'!AP360/'Source Data'!G360-'Source Data'!L360/'Source Data'!F360)</f>
        <v>197.42698064987223</v>
      </c>
      <c r="I360" s="62">
        <f>IF(OR('Source Data'!F360=0,'Source Data'!G360=0),"N/A",'Source Data'!AQ360/'Source Data'!G360-'Source Data'!M360/'Source Data'!F360)</f>
        <v>171.27071924059874</v>
      </c>
      <c r="J360" s="62">
        <f>IF(OR('Source Data'!F360=0,'Source Data'!G360=0),"N/A",'Source Data'!AR360/'Source Data'!G360-'Source Data'!N360/'Source Data'!F360)</f>
        <v>213.86302786905196</v>
      </c>
      <c r="K360" s="67">
        <f t="shared" si="5"/>
        <v>761.09395156383107</v>
      </c>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row>
    <row r="361" spans="1:47" ht="20" customHeight="1">
      <c r="A361" s="48" t="s">
        <v>596</v>
      </c>
      <c r="B361" s="49">
        <v>220904</v>
      </c>
      <c r="C361" s="50" t="s">
        <v>91</v>
      </c>
      <c r="D361" s="50" t="s">
        <v>79</v>
      </c>
      <c r="E361" s="50" t="s">
        <v>74</v>
      </c>
      <c r="F361" s="62">
        <f>IF(OR('Source Data'!F361=0,'Source Data'!G361=0),"N/A",'Source Data'!AN361/'Source Data'!G361-'Source Data'!J361/'Source Data'!F361)</f>
        <v>-26.106730246544089</v>
      </c>
      <c r="G361" s="62">
        <f>IF(OR('Source Data'!F361=0,'Source Data'!G361=0),"N/A",'Source Data'!AO361/'Source Data'!G361-'Source Data'!K361/'Source Data'!F361)</f>
        <v>75.466136582936258</v>
      </c>
      <c r="H361" s="62">
        <f>IF(OR('Source Data'!F361=0,'Source Data'!G361=0),"N/A",'Source Data'!AP361/'Source Data'!G361-'Source Data'!L361/'Source Data'!F361)</f>
        <v>162.75828147487107</v>
      </c>
      <c r="I361" s="62">
        <f>IF(OR('Source Data'!F361=0,'Source Data'!G361=0),"N/A",'Source Data'!AQ361/'Source Data'!G361-'Source Data'!M361/'Source Data'!F361)</f>
        <v>123.20511232603795</v>
      </c>
      <c r="J361" s="62">
        <f>IF(OR('Source Data'!F361=0,'Source Data'!G361=0),"N/A",'Source Data'!AR361/'Source Data'!G361-'Source Data'!N361/'Source Data'!F361)</f>
        <v>41.622960661671101</v>
      </c>
      <c r="K361" s="67">
        <f t="shared" si="5"/>
        <v>376.94576079897229</v>
      </c>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row>
    <row r="362" spans="1:47" ht="20" customHeight="1">
      <c r="A362" s="48" t="s">
        <v>597</v>
      </c>
      <c r="B362" s="49">
        <v>57834</v>
      </c>
      <c r="C362" s="50" t="s">
        <v>70</v>
      </c>
      <c r="D362" s="50" t="s">
        <v>71</v>
      </c>
      <c r="E362" s="50" t="s">
        <v>74</v>
      </c>
      <c r="F362" s="62">
        <f>IF(OR('Source Data'!F362=0,'Source Data'!G362=0),"N/A",'Source Data'!AN362/'Source Data'!G362-'Source Data'!J362/'Source Data'!F362)</f>
        <v>30.692678971757857</v>
      </c>
      <c r="G362" s="62">
        <f>IF(OR('Source Data'!F362=0,'Source Data'!G362=0),"N/A",'Source Data'!AO362/'Source Data'!G362-'Source Data'!K362/'Source Data'!F362)</f>
        <v>123.0004678446756</v>
      </c>
      <c r="H362" s="62">
        <f>IF(OR('Source Data'!F362=0,'Source Data'!G362=0),"N/A",'Source Data'!AP362/'Source Data'!G362-'Source Data'!L362/'Source Data'!F362)</f>
        <v>81.477768910133591</v>
      </c>
      <c r="I362" s="62">
        <f>IF(OR('Source Data'!F362=0,'Source Data'!G362=0),"N/A",'Source Data'!AQ362/'Source Data'!G362-'Source Data'!M362/'Source Data'!F362)</f>
        <v>166.88558339807656</v>
      </c>
      <c r="J362" s="62">
        <f>IF(OR('Source Data'!F362=0,'Source Data'!G362=0),"N/A",'Source Data'!AR362/'Source Data'!G362-'Source Data'!N362/'Source Data'!F362)</f>
        <v>70.639888733411112</v>
      </c>
      <c r="K362" s="67">
        <f t="shared" si="5"/>
        <v>472.69638785805472</v>
      </c>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row>
    <row r="363" spans="1:47" ht="20" customHeight="1">
      <c r="A363" s="48" t="s">
        <v>598</v>
      </c>
      <c r="B363" s="49">
        <v>101811</v>
      </c>
      <c r="C363" s="50" t="s">
        <v>76</v>
      </c>
      <c r="D363" s="50" t="s">
        <v>71</v>
      </c>
      <c r="E363" s="50" t="s">
        <v>74</v>
      </c>
      <c r="F363" s="62">
        <f>IF(OR('Source Data'!F363=0,'Source Data'!G363=0),"N/A",'Source Data'!AN363/'Source Data'!G363-'Source Data'!J363/'Source Data'!F363)</f>
        <v>9.0686276557962699</v>
      </c>
      <c r="G363" s="62">
        <f>IF(OR('Source Data'!F363=0,'Source Data'!G363=0),"N/A",'Source Data'!AO363/'Source Data'!G363-'Source Data'!K363/'Source Data'!F363)</f>
        <v>-96.786167923622088</v>
      </c>
      <c r="H363" s="62">
        <f>IF(OR('Source Data'!F363=0,'Source Data'!G363=0),"N/A",'Source Data'!AP363/'Source Data'!G363-'Source Data'!L363/'Source Data'!F363)</f>
        <v>1.3245033112582781E-2</v>
      </c>
      <c r="I363" s="62">
        <f>IF(OR('Source Data'!F363=0,'Source Data'!G363=0),"N/A",'Source Data'!AQ363/'Source Data'!G363-'Source Data'!M363/'Source Data'!F363)</f>
        <v>-38.353061608206069</v>
      </c>
      <c r="J363" s="62">
        <f>IF(OR('Source Data'!F363=0,'Source Data'!G363=0),"N/A",'Source Data'!AR363/'Source Data'!G363-'Source Data'!N363/'Source Data'!F363)</f>
        <v>0</v>
      </c>
      <c r="K363" s="67">
        <f t="shared" si="5"/>
        <v>-126.05735684291932</v>
      </c>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row>
    <row r="364" spans="1:47" ht="20" customHeight="1">
      <c r="A364" s="48" t="s">
        <v>599</v>
      </c>
      <c r="B364" s="49">
        <v>108809</v>
      </c>
      <c r="C364" s="50" t="s">
        <v>291</v>
      </c>
      <c r="D364" s="50" t="s">
        <v>71</v>
      </c>
      <c r="E364" s="50" t="s">
        <v>74</v>
      </c>
      <c r="F364" s="62">
        <f>IF(OR('Source Data'!F364=0,'Source Data'!G364=0),"N/A",'Source Data'!AN364/'Source Data'!G364-'Source Data'!J364/'Source Data'!F364)</f>
        <v>0</v>
      </c>
      <c r="G364" s="62">
        <f>IF(OR('Source Data'!F364=0,'Source Data'!G364=0),"N/A",'Source Data'!AO364/'Source Data'!G364-'Source Data'!K364/'Source Data'!F364)</f>
        <v>260.62419520640589</v>
      </c>
      <c r="H364" s="62">
        <f>IF(OR('Source Data'!F364=0,'Source Data'!G364=0),"N/A",'Source Data'!AP364/'Source Data'!G364-'Source Data'!L364/'Source Data'!F364)</f>
        <v>122.56257101119945</v>
      </c>
      <c r="I364" s="62">
        <f>IF(OR('Source Data'!F364=0,'Source Data'!G364=0),"N/A",'Source Data'!AQ364/'Source Data'!G364-'Source Data'!M364/'Source Data'!F364)</f>
        <v>306.69198723150998</v>
      </c>
      <c r="J364" s="62">
        <f>IF(OR('Source Data'!F364=0,'Source Data'!G364=0),"N/A",'Source Data'!AR364/'Source Data'!G364-'Source Data'!N364/'Source Data'!F364)</f>
        <v>0</v>
      </c>
      <c r="K364" s="67">
        <f t="shared" si="5"/>
        <v>689.87875344911527</v>
      </c>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row>
    <row r="365" spans="1:47" ht="20" customHeight="1">
      <c r="A365" s="48" t="s">
        <v>600</v>
      </c>
      <c r="B365" s="49">
        <v>210906</v>
      </c>
      <c r="C365" s="50" t="s">
        <v>367</v>
      </c>
      <c r="D365" s="50" t="s">
        <v>79</v>
      </c>
      <c r="E365" s="50" t="s">
        <v>74</v>
      </c>
      <c r="F365" s="62">
        <f>IF(OR('Source Data'!F365=0,'Source Data'!G365=0),"N/A",'Source Data'!AN365/'Source Data'!G365-'Source Data'!J365/'Source Data'!F365)</f>
        <v>57.332499264056537</v>
      </c>
      <c r="G365" s="62">
        <f>IF(OR('Source Data'!F365=0,'Source Data'!G365=0),"N/A",'Source Data'!AO365/'Source Data'!G365-'Source Data'!K365/'Source Data'!F365)</f>
        <v>81.286576390933192</v>
      </c>
      <c r="H365" s="62">
        <f>IF(OR('Source Data'!F365=0,'Source Data'!G365=0),"N/A",'Source Data'!AP365/'Source Data'!G365-'Source Data'!L365/'Source Data'!F365)</f>
        <v>119.59066823667945</v>
      </c>
      <c r="I365" s="62">
        <f>IF(OR('Source Data'!F365=0,'Source Data'!G365=0),"N/A",'Source Data'!AQ365/'Source Data'!G365-'Source Data'!M365/'Source Data'!F365)</f>
        <v>77.966588166028885</v>
      </c>
      <c r="J365" s="62">
        <f>IF(OR('Source Data'!F365=0,'Source Data'!G365=0),"N/A",'Source Data'!AR365/'Source Data'!G365-'Source Data'!N365/'Source Data'!F365)</f>
        <v>88.360906682366803</v>
      </c>
      <c r="K365" s="67">
        <f t="shared" si="5"/>
        <v>424.53723874006488</v>
      </c>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row>
    <row r="366" spans="1:47" ht="20" customHeight="1">
      <c r="A366" s="48" t="s">
        <v>601</v>
      </c>
      <c r="B366" s="49">
        <v>143906</v>
      </c>
      <c r="C366" s="50" t="s">
        <v>602</v>
      </c>
      <c r="D366" s="50" t="s">
        <v>79</v>
      </c>
      <c r="E366" s="50" t="s">
        <v>74</v>
      </c>
      <c r="F366" s="62">
        <f>IF(OR('Source Data'!F366=0,'Source Data'!G366=0),"N/A",'Source Data'!AN366/'Source Data'!G366-'Source Data'!J366/'Source Data'!F366)</f>
        <v>253.35175304878049</v>
      </c>
      <c r="G366" s="62">
        <f>IF(OR('Source Data'!F366=0,'Source Data'!G366=0),"N/A",'Source Data'!AO366/'Source Data'!G366-'Source Data'!K366/'Source Data'!F366)</f>
        <v>249.45846036585368</v>
      </c>
      <c r="H366" s="62">
        <f>IF(OR('Source Data'!F366=0,'Source Data'!G366=0),"N/A",'Source Data'!AP366/'Source Data'!G366-'Source Data'!L366/'Source Data'!F366)</f>
        <v>181.84317835365854</v>
      </c>
      <c r="I366" s="62">
        <f>IF(OR('Source Data'!F366=0,'Source Data'!G366=0),"N/A",'Source Data'!AQ366/'Source Data'!G366-'Source Data'!M366/'Source Data'!F366)</f>
        <v>-103.47370426829269</v>
      </c>
      <c r="J366" s="62">
        <f>IF(OR('Source Data'!F366=0,'Source Data'!G366=0),"N/A",'Source Data'!AR366/'Source Data'!G366-'Source Data'!N366/'Source Data'!F366)</f>
        <v>24.426067073170742</v>
      </c>
      <c r="K366" s="67">
        <f t="shared" si="5"/>
        <v>605.60575457317077</v>
      </c>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row>
    <row r="367" spans="1:47" ht="20" customHeight="1">
      <c r="A367" s="48" t="s">
        <v>603</v>
      </c>
      <c r="B367" s="49">
        <v>71903</v>
      </c>
      <c r="C367" s="50" t="s">
        <v>141</v>
      </c>
      <c r="D367" s="50" t="s">
        <v>79</v>
      </c>
      <c r="E367" s="50" t="s">
        <v>74</v>
      </c>
      <c r="F367" s="62">
        <f>IF(OR('Source Data'!F367=0,'Source Data'!G367=0),"N/A",'Source Data'!AN367/'Source Data'!G367-'Source Data'!J367/'Source Data'!F367)</f>
        <v>93.442821700194315</v>
      </c>
      <c r="G367" s="62">
        <f>IF(OR('Source Data'!F367=0,'Source Data'!G367=0),"N/A",'Source Data'!AO367/'Source Data'!G367-'Source Data'!K367/'Source Data'!F367)</f>
        <v>292.02619221707693</v>
      </c>
      <c r="H367" s="62">
        <f>IF(OR('Source Data'!F367=0,'Source Data'!G367=0),"N/A",'Source Data'!AP367/'Source Data'!G367-'Source Data'!L367/'Source Data'!F367)</f>
        <v>233.23704606385576</v>
      </c>
      <c r="I367" s="62">
        <f>IF(OR('Source Data'!F367=0,'Source Data'!G367=0),"N/A",'Source Data'!AQ367/'Source Data'!G367-'Source Data'!M367/'Source Data'!F367)</f>
        <v>93.18592274570824</v>
      </c>
      <c r="J367" s="62">
        <f>IF(OR('Source Data'!F367=0,'Source Data'!G367=0),"N/A",'Source Data'!AR367/'Source Data'!G367-'Source Data'!N367/'Source Data'!F367)</f>
        <v>215.56139035227505</v>
      </c>
      <c r="K367" s="67">
        <f t="shared" si="5"/>
        <v>927.45337307911041</v>
      </c>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row>
    <row r="368" spans="1:47" ht="20" customHeight="1">
      <c r="A368" s="48" t="s">
        <v>604</v>
      </c>
      <c r="B368" s="49">
        <v>81902</v>
      </c>
      <c r="C368" s="50" t="s">
        <v>525</v>
      </c>
      <c r="D368" s="50" t="s">
        <v>79</v>
      </c>
      <c r="E368" s="50" t="s">
        <v>74</v>
      </c>
      <c r="F368" s="62">
        <f>IF(OR('Source Data'!F368=0,'Source Data'!G368=0),"N/A",'Source Data'!AN368/'Source Data'!G368-'Source Data'!J368/'Source Data'!F368)</f>
        <v>64.067784110846901</v>
      </c>
      <c r="G368" s="62">
        <f>IF(OR('Source Data'!F368=0,'Source Data'!G368=0),"N/A",'Source Data'!AO368/'Source Data'!G368-'Source Data'!K368/'Source Data'!F368)</f>
        <v>408.54094056561439</v>
      </c>
      <c r="H368" s="62">
        <f>IF(OR('Source Data'!F368=0,'Source Data'!G368=0),"N/A",'Source Data'!AP368/'Source Data'!G368-'Source Data'!L368/'Source Data'!F368)</f>
        <v>171.33108530350495</v>
      </c>
      <c r="I368" s="62">
        <f>IF(OR('Source Data'!F368=0,'Source Data'!G368=0),"N/A",'Source Data'!AQ368/'Source Data'!G368-'Source Data'!M368/'Source Data'!F368)</f>
        <v>30.591115808486848</v>
      </c>
      <c r="J368" s="62">
        <f>IF(OR('Source Data'!F368=0,'Source Data'!G368=0),"N/A",'Source Data'!AR368/'Source Data'!G368-'Source Data'!N368/'Source Data'!F368)</f>
        <v>62.317548193537476</v>
      </c>
      <c r="K368" s="67">
        <f t="shared" si="5"/>
        <v>736.84847398199054</v>
      </c>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row>
    <row r="369" spans="1:47" ht="20" customHeight="1">
      <c r="A369" s="48" t="s">
        <v>605</v>
      </c>
      <c r="B369" s="49">
        <v>70801</v>
      </c>
      <c r="C369" s="50" t="s">
        <v>174</v>
      </c>
      <c r="D369" s="50" t="s">
        <v>71</v>
      </c>
      <c r="E369" s="50" t="s">
        <v>74</v>
      </c>
      <c r="F369" s="62">
        <f>IF(OR('Source Data'!F369=0,'Source Data'!G369=0),"N/A",'Source Data'!AN369/'Source Data'!G369-'Source Data'!J369/'Source Data'!F369)</f>
        <v>17.151356267920747</v>
      </c>
      <c r="G369" s="62">
        <f>IF(OR('Source Data'!F369=0,'Source Data'!G369=0),"N/A",'Source Data'!AO369/'Source Data'!G369-'Source Data'!K369/'Source Data'!F369)</f>
        <v>33.441780158478366</v>
      </c>
      <c r="H369" s="62">
        <f>IF(OR('Source Data'!F369=0,'Source Data'!G369=0),"N/A",'Source Data'!AP369/'Source Data'!G369-'Source Data'!L369/'Source Data'!F369)</f>
        <v>164.05608220236883</v>
      </c>
      <c r="I369" s="62">
        <f>IF(OR('Source Data'!F369=0,'Source Data'!G369=0),"N/A",'Source Data'!AQ369/'Source Data'!G369-'Source Data'!M369/'Source Data'!F369)</f>
        <v>-37.073795128624056</v>
      </c>
      <c r="J369" s="62">
        <f>IF(OR('Source Data'!F369=0,'Source Data'!G369=0),"N/A",'Source Data'!AR369/'Source Data'!G369-'Source Data'!N369/'Source Data'!F369)</f>
        <v>0</v>
      </c>
      <c r="K369" s="67">
        <f t="shared" si="5"/>
        <v>177.57542350014387</v>
      </c>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row>
    <row r="370" spans="1:47" ht="20" customHeight="1">
      <c r="A370" s="48" t="s">
        <v>606</v>
      </c>
      <c r="B370" s="49">
        <v>128904</v>
      </c>
      <c r="C370" s="50" t="s">
        <v>607</v>
      </c>
      <c r="D370" s="50" t="s">
        <v>79</v>
      </c>
      <c r="E370" s="50" t="s">
        <v>74</v>
      </c>
      <c r="F370" s="62">
        <f>IF(OR('Source Data'!F370=0,'Source Data'!G370=0),"N/A",'Source Data'!AN370/'Source Data'!G370-'Source Data'!J370/'Source Data'!F370)</f>
        <v>105.93805382730017</v>
      </c>
      <c r="G370" s="62">
        <f>IF(OR('Source Data'!F370=0,'Source Data'!G370=0),"N/A",'Source Data'!AO370/'Source Data'!G370-'Source Data'!K370/'Source Data'!F370)</f>
        <v>53.335254053544531</v>
      </c>
      <c r="H370" s="62">
        <f>IF(OR('Source Data'!F370=0,'Source Data'!G370=0),"N/A",'Source Data'!AP370/'Source Data'!G370-'Source Data'!L370/'Source Data'!F370)</f>
        <v>145.03968702865762</v>
      </c>
      <c r="I370" s="62">
        <f>IF(OR('Source Data'!F370=0,'Source Data'!G370=0),"N/A",'Source Data'!AQ370/'Source Data'!G370-'Source Data'!M370/'Source Data'!F370)</f>
        <v>83.995109822775305</v>
      </c>
      <c r="J370" s="62">
        <f>IF(OR('Source Data'!F370=0,'Source Data'!G370=0),"N/A",'Source Data'!AR370/'Source Data'!G370-'Source Data'!N370/'Source Data'!F370)</f>
        <v>123.43524934012065</v>
      </c>
      <c r="K370" s="67">
        <f t="shared" si="5"/>
        <v>511.74335407239829</v>
      </c>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row>
    <row r="371" spans="1:47" ht="20" customHeight="1">
      <c r="A371" s="48" t="s">
        <v>608</v>
      </c>
      <c r="B371" s="49">
        <v>60914</v>
      </c>
      <c r="C371" s="50" t="s">
        <v>452</v>
      </c>
      <c r="D371" s="50" t="s">
        <v>79</v>
      </c>
      <c r="E371" s="50" t="s">
        <v>74</v>
      </c>
      <c r="F371" s="62">
        <f>IF(OR('Source Data'!F371=0,'Source Data'!G371=0),"N/A",'Source Data'!AN371/'Source Data'!G371-'Source Data'!J371/'Source Data'!F371)</f>
        <v>-199.92613734647966</v>
      </c>
      <c r="G371" s="62">
        <f>IF(OR('Source Data'!F371=0,'Source Data'!G371=0),"N/A",'Source Data'!AO371/'Source Data'!G371-'Source Data'!K371/'Source Data'!F371)</f>
        <v>425.50129735339908</v>
      </c>
      <c r="H371" s="62">
        <f>IF(OR('Source Data'!F371=0,'Source Data'!G371=0),"N/A",'Source Data'!AP371/'Source Data'!G371-'Source Data'!L371/'Source Data'!F371)</f>
        <v>27.067289396298179</v>
      </c>
      <c r="I371" s="62">
        <f>IF(OR('Source Data'!F371=0,'Source Data'!G371=0),"N/A",'Source Data'!AQ371/'Source Data'!G371-'Source Data'!M371/'Source Data'!F371)</f>
        <v>121.27867151011935</v>
      </c>
      <c r="J371" s="62">
        <f>IF(OR('Source Data'!F371=0,'Source Data'!G371=0),"N/A",'Source Data'!AR371/'Source Data'!G371-'Source Data'!N371/'Source Data'!F371)</f>
        <v>290.98512368102405</v>
      </c>
      <c r="K371" s="67">
        <f t="shared" si="5"/>
        <v>664.90624459436094</v>
      </c>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row>
    <row r="372" spans="1:47" ht="20" customHeight="1">
      <c r="A372" s="48" t="s">
        <v>609</v>
      </c>
      <c r="B372" s="49">
        <v>43904</v>
      </c>
      <c r="C372" s="50" t="s">
        <v>112</v>
      </c>
      <c r="D372" s="50" t="s">
        <v>79</v>
      </c>
      <c r="E372" s="50" t="s">
        <v>74</v>
      </c>
      <c r="F372" s="62">
        <f>IF(OR('Source Data'!F372=0,'Source Data'!G372=0),"N/A",'Source Data'!AN372/'Source Data'!G372-'Source Data'!J372/'Source Data'!F372)</f>
        <v>188.32130358193919</v>
      </c>
      <c r="G372" s="62">
        <f>IF(OR('Source Data'!F372=0,'Source Data'!G372=0),"N/A",'Source Data'!AO372/'Source Data'!G372-'Source Data'!K372/'Source Data'!F372)</f>
        <v>-50.432417998445999</v>
      </c>
      <c r="H372" s="62">
        <f>IF(OR('Source Data'!F372=0,'Source Data'!G372=0),"N/A",'Source Data'!AP372/'Source Data'!G372-'Source Data'!L372/'Source Data'!F372)</f>
        <v>136.72275191187629</v>
      </c>
      <c r="I372" s="62">
        <f>IF(OR('Source Data'!F372=0,'Source Data'!G372=0),"N/A",'Source Data'!AQ372/'Source Data'!G372-'Source Data'!M372/'Source Data'!F372)</f>
        <v>130.67694975255569</v>
      </c>
      <c r="J372" s="62">
        <f>IF(OR('Source Data'!F372=0,'Source Data'!G372=0),"N/A",'Source Data'!AR372/'Source Data'!G372-'Source Data'!N372/'Source Data'!F372)</f>
        <v>282.27910241508732</v>
      </c>
      <c r="K372" s="67">
        <f t="shared" si="5"/>
        <v>687.56768966301252</v>
      </c>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row>
    <row r="373" spans="1:47" ht="20" customHeight="1">
      <c r="A373" s="48" t="s">
        <v>610</v>
      </c>
      <c r="B373" s="49">
        <v>185902</v>
      </c>
      <c r="C373" s="50" t="s">
        <v>265</v>
      </c>
      <c r="D373" s="50" t="s">
        <v>79</v>
      </c>
      <c r="E373" s="50" t="s">
        <v>74</v>
      </c>
      <c r="F373" s="62">
        <f>IF(OR('Source Data'!F373=0,'Source Data'!G373=0),"N/A",'Source Data'!AN373/'Source Data'!G373-'Source Data'!J373/'Source Data'!F373)</f>
        <v>55.924935720117446</v>
      </c>
      <c r="G373" s="62">
        <f>IF(OR('Source Data'!F373=0,'Source Data'!G373=0),"N/A",'Source Data'!AO373/'Source Data'!G373-'Source Data'!K373/'Source Data'!F373)</f>
        <v>-33.361630698365957</v>
      </c>
      <c r="H373" s="62">
        <f>IF(OR('Source Data'!F373=0,'Source Data'!G373=0),"N/A",'Source Data'!AP373/'Source Data'!G373-'Source Data'!L373/'Source Data'!F373)</f>
        <v>152.81688154222974</v>
      </c>
      <c r="I373" s="62">
        <f>IF(OR('Source Data'!F373=0,'Source Data'!G373=0),"N/A",'Source Data'!AQ373/'Source Data'!G373-'Source Data'!M373/'Source Data'!F373)</f>
        <v>77.044103310870923</v>
      </c>
      <c r="J373" s="62">
        <f>IF(OR('Source Data'!F373=0,'Source Data'!G373=0),"N/A",'Source Data'!AR373/'Source Data'!G373-'Source Data'!N373/'Source Data'!F373)</f>
        <v>254.31338422918975</v>
      </c>
      <c r="K373" s="67">
        <f t="shared" si="5"/>
        <v>506.7376741040419</v>
      </c>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row>
    <row r="374" spans="1:47" ht="20" customHeight="1">
      <c r="A374" s="48" t="s">
        <v>611</v>
      </c>
      <c r="B374" s="49">
        <v>75906</v>
      </c>
      <c r="C374" s="50" t="s">
        <v>612</v>
      </c>
      <c r="D374" s="50" t="s">
        <v>79</v>
      </c>
      <c r="E374" s="50" t="s">
        <v>74</v>
      </c>
      <c r="F374" s="62">
        <f>IF(OR('Source Data'!F374=0,'Source Data'!G374=0),"N/A",'Source Data'!AN374/'Source Data'!G374-'Source Data'!J374/'Source Data'!F374)</f>
        <v>309.82131190044078</v>
      </c>
      <c r="G374" s="62">
        <f>IF(OR('Source Data'!F374=0,'Source Data'!G374=0),"N/A",'Source Data'!AO374/'Source Data'!G374-'Source Data'!K374/'Source Data'!F374)</f>
        <v>256.20513352346381</v>
      </c>
      <c r="H374" s="62">
        <f>IF(OR('Source Data'!F374=0,'Source Data'!G374=0),"N/A",'Source Data'!AP374/'Source Data'!G374-'Source Data'!L374/'Source Data'!F374)</f>
        <v>227.98211044853511</v>
      </c>
      <c r="I374" s="62">
        <f>IF(OR('Source Data'!F374=0,'Source Data'!G374=0),"N/A",'Source Data'!AQ374/'Source Data'!G374-'Source Data'!M374/'Source Data'!F374)</f>
        <v>39.878091781177091</v>
      </c>
      <c r="J374" s="62">
        <f>IF(OR('Source Data'!F374=0,'Source Data'!G374=0),"N/A",'Source Data'!AR374/'Source Data'!G374-'Source Data'!N374/'Source Data'!F374)</f>
        <v>84.257350272232301</v>
      </c>
      <c r="K374" s="67">
        <f t="shared" si="5"/>
        <v>918.14399792584902</v>
      </c>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row>
    <row r="375" spans="1:47" ht="20" customHeight="1">
      <c r="A375" s="48" t="s">
        <v>613</v>
      </c>
      <c r="B375" s="49">
        <v>70905</v>
      </c>
      <c r="C375" s="50" t="s">
        <v>174</v>
      </c>
      <c r="D375" s="50" t="s">
        <v>79</v>
      </c>
      <c r="E375" s="50" t="s">
        <v>74</v>
      </c>
      <c r="F375" s="62">
        <f>IF(OR('Source Data'!F375=0,'Source Data'!G375=0),"N/A",'Source Data'!AN375/'Source Data'!G375-'Source Data'!J375/'Source Data'!F375)</f>
        <v>121.18293995140579</v>
      </c>
      <c r="G375" s="62">
        <f>IF(OR('Source Data'!F375=0,'Source Data'!G375=0),"N/A",'Source Data'!AO375/'Source Data'!G375-'Source Data'!K375/'Source Data'!F375)</f>
        <v>55.689030346605819</v>
      </c>
      <c r="H375" s="62">
        <f>IF(OR('Source Data'!F375=0,'Source Data'!G375=0),"N/A",'Source Data'!AP375/'Source Data'!G375-'Source Data'!L375/'Source Data'!F375)</f>
        <v>247.11704021421133</v>
      </c>
      <c r="I375" s="62">
        <f>IF(OR('Source Data'!F375=0,'Source Data'!G375=0),"N/A",'Source Data'!AQ375/'Source Data'!G375-'Source Data'!M375/'Source Data'!F375)</f>
        <v>7.2996181881291022</v>
      </c>
      <c r="J375" s="62">
        <f>IF(OR('Source Data'!F375=0,'Source Data'!G375=0),"N/A",'Source Data'!AR375/'Source Data'!G375-'Source Data'!N375/'Source Data'!F375)</f>
        <v>60.827806565180737</v>
      </c>
      <c r="K375" s="67">
        <f t="shared" si="5"/>
        <v>492.1164352655328</v>
      </c>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row>
    <row r="376" spans="1:47" ht="20" customHeight="1">
      <c r="A376" s="48" t="s">
        <v>614</v>
      </c>
      <c r="B376" s="49">
        <v>75901</v>
      </c>
      <c r="C376" s="50" t="s">
        <v>612</v>
      </c>
      <c r="D376" s="50" t="s">
        <v>79</v>
      </c>
      <c r="E376" s="50" t="s">
        <v>74</v>
      </c>
      <c r="F376" s="62">
        <f>IF(OR('Source Data'!F376=0,'Source Data'!G376=0),"N/A",'Source Data'!AN376/'Source Data'!G376-'Source Data'!J376/'Source Data'!F376)</f>
        <v>138.7320865372705</v>
      </c>
      <c r="G376" s="62">
        <f>IF(OR('Source Data'!F376=0,'Source Data'!G376=0),"N/A",'Source Data'!AO376/'Source Data'!G376-'Source Data'!K376/'Source Data'!F376)</f>
        <v>157.1517522796787</v>
      </c>
      <c r="H376" s="62">
        <f>IF(OR('Source Data'!F376=0,'Source Data'!G376=0),"N/A",'Source Data'!AP376/'Source Data'!G376-'Source Data'!L376/'Source Data'!F376)</f>
        <v>120.81437174246537</v>
      </c>
      <c r="I376" s="62">
        <f>IF(OR('Source Data'!F376=0,'Source Data'!G376=0),"N/A",'Source Data'!AQ376/'Source Data'!G376-'Source Data'!M376/'Source Data'!F376)</f>
        <v>62.205018628095559</v>
      </c>
      <c r="J376" s="62">
        <f>IF(OR('Source Data'!F376=0,'Source Data'!G376=0),"N/A",'Source Data'!AR376/'Source Data'!G376-'Source Data'!N376/'Source Data'!F376)</f>
        <v>68.655570801055745</v>
      </c>
      <c r="K376" s="67">
        <f t="shared" si="5"/>
        <v>547.55879998856585</v>
      </c>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row>
    <row r="377" spans="1:47" ht="20" customHeight="1">
      <c r="A377" s="48" t="s">
        <v>615</v>
      </c>
      <c r="B377" s="49">
        <v>246902</v>
      </c>
      <c r="C377" s="50" t="s">
        <v>464</v>
      </c>
      <c r="D377" s="50" t="s">
        <v>79</v>
      </c>
      <c r="E377" s="50" t="s">
        <v>74</v>
      </c>
      <c r="F377" s="62">
        <f>IF(OR('Source Data'!F377=0,'Source Data'!G377=0),"N/A",'Source Data'!AN377/'Source Data'!G377-'Source Data'!J377/'Source Data'!F377)</f>
        <v>90.179609752686531</v>
      </c>
      <c r="G377" s="62">
        <f>IF(OR('Source Data'!F377=0,'Source Data'!G377=0),"N/A",'Source Data'!AO377/'Source Data'!G377-'Source Data'!K377/'Source Data'!F377)</f>
        <v>164.95813693300829</v>
      </c>
      <c r="H377" s="62">
        <f>IF(OR('Source Data'!F377=0,'Source Data'!G377=0),"N/A",'Source Data'!AP377/'Source Data'!G377-'Source Data'!L377/'Source Data'!F377)</f>
        <v>139.64903487052675</v>
      </c>
      <c r="I377" s="62">
        <f>IF(OR('Source Data'!F377=0,'Source Data'!G377=0),"N/A",'Source Data'!AQ377/'Source Data'!G377-'Source Data'!M377/'Source Data'!F377)</f>
        <v>176.06355424463084</v>
      </c>
      <c r="J377" s="62">
        <f>IF(OR('Source Data'!F377=0,'Source Data'!G377=0),"N/A",'Source Data'!AR377/'Source Data'!G377-'Source Data'!N377/'Source Data'!F377)</f>
        <v>167.59542433594706</v>
      </c>
      <c r="K377" s="67">
        <f t="shared" si="5"/>
        <v>738.44576013679955</v>
      </c>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row>
    <row r="378" spans="1:47" ht="20" customHeight="1">
      <c r="A378" s="48" t="s">
        <v>616</v>
      </c>
      <c r="B378" s="49">
        <v>247901</v>
      </c>
      <c r="C378" s="50" t="s">
        <v>617</v>
      </c>
      <c r="D378" s="50" t="s">
        <v>79</v>
      </c>
      <c r="E378" s="50" t="s">
        <v>74</v>
      </c>
      <c r="F378" s="62">
        <f>IF(OR('Source Data'!F378=0,'Source Data'!G378=0),"N/A",'Source Data'!AN378/'Source Data'!G378-'Source Data'!J378/'Source Data'!F378)</f>
        <v>177.59082574404573</v>
      </c>
      <c r="G378" s="62">
        <f>IF(OR('Source Data'!F378=0,'Source Data'!G378=0),"N/A",'Source Data'!AO378/'Source Data'!G378-'Source Data'!K378/'Source Data'!F378)</f>
        <v>93.467660387898547</v>
      </c>
      <c r="H378" s="62">
        <f>IF(OR('Source Data'!F378=0,'Source Data'!G378=0),"N/A",'Source Data'!AP378/'Source Data'!G378-'Source Data'!L378/'Source Data'!F378)</f>
        <v>62.985678779498613</v>
      </c>
      <c r="I378" s="62">
        <f>IF(OR('Source Data'!F378=0,'Source Data'!G378=0),"N/A",'Source Data'!AQ378/'Source Data'!G378-'Source Data'!M378/'Source Data'!F378)</f>
        <v>110.56697853169391</v>
      </c>
      <c r="J378" s="62">
        <f>IF(OR('Source Data'!F378=0,'Source Data'!G378=0),"N/A",'Source Data'!AR378/'Source Data'!G378-'Source Data'!N378/'Source Data'!F378)</f>
        <v>118.24898404354957</v>
      </c>
      <c r="K378" s="67">
        <f t="shared" si="5"/>
        <v>562.86012748668634</v>
      </c>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row>
    <row r="379" spans="1:47" ht="20" customHeight="1">
      <c r="A379" s="48" t="s">
        <v>618</v>
      </c>
      <c r="B379" s="49">
        <v>178914</v>
      </c>
      <c r="C379" s="50" t="s">
        <v>97</v>
      </c>
      <c r="D379" s="50" t="s">
        <v>79</v>
      </c>
      <c r="E379" s="50" t="s">
        <v>74</v>
      </c>
      <c r="F379" s="62">
        <f>IF(OR('Source Data'!F379=0,'Source Data'!G379=0),"N/A",'Source Data'!AN379/'Source Data'!G379-'Source Data'!J379/'Source Data'!F379)</f>
        <v>115.85817660974726</v>
      </c>
      <c r="G379" s="62">
        <f>IF(OR('Source Data'!F379=0,'Source Data'!G379=0),"N/A",'Source Data'!AO379/'Source Data'!G379-'Source Data'!K379/'Source Data'!F379)</f>
        <v>186.18274292580111</v>
      </c>
      <c r="H379" s="62">
        <f>IF(OR('Source Data'!F379=0,'Source Data'!G379=0),"N/A",'Source Data'!AP379/'Source Data'!G379-'Source Data'!L379/'Source Data'!F379)</f>
        <v>134.5036435900308</v>
      </c>
      <c r="I379" s="62">
        <f>IF(OR('Source Data'!F379=0,'Source Data'!G379=0),"N/A",'Source Data'!AQ379/'Source Data'!G379-'Source Data'!M379/'Source Data'!F379)</f>
        <v>5.6600718875051825</v>
      </c>
      <c r="J379" s="62">
        <f>IF(OR('Source Data'!F379=0,'Source Data'!G379=0),"N/A",'Source Data'!AR379/'Source Data'!G379-'Source Data'!N379/'Source Data'!F379)</f>
        <v>219.73403998954609</v>
      </c>
      <c r="K379" s="67">
        <f t="shared" si="5"/>
        <v>661.93867500263048</v>
      </c>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row>
    <row r="380" spans="1:47" ht="20" customHeight="1">
      <c r="A380" s="48" t="s">
        <v>619</v>
      </c>
      <c r="B380" s="49">
        <v>77901</v>
      </c>
      <c r="C380" s="50" t="s">
        <v>620</v>
      </c>
      <c r="D380" s="50" t="s">
        <v>79</v>
      </c>
      <c r="E380" s="50" t="s">
        <v>74</v>
      </c>
      <c r="F380" s="62">
        <f>IF(OR('Source Data'!F380=0,'Source Data'!G380=0),"N/A",'Source Data'!AN380/'Source Data'!G380-'Source Data'!J380/'Source Data'!F380)</f>
        <v>-87.963732214512561</v>
      </c>
      <c r="G380" s="62">
        <f>IF(OR('Source Data'!F380=0,'Source Data'!G380=0),"N/A",'Source Data'!AO380/'Source Data'!G380-'Source Data'!K380/'Source Data'!F380)</f>
        <v>67.432419877285724</v>
      </c>
      <c r="H380" s="62">
        <f>IF(OR('Source Data'!F380=0,'Source Data'!G380=0),"N/A",'Source Data'!AP380/'Source Data'!G380-'Source Data'!L380/'Source Data'!F380)</f>
        <v>188.00212721681424</v>
      </c>
      <c r="I380" s="62">
        <f>IF(OR('Source Data'!F380=0,'Source Data'!G380=0),"N/A",'Source Data'!AQ380/'Source Data'!G380-'Source Data'!M380/'Source Data'!F380)</f>
        <v>155.03652843260699</v>
      </c>
      <c r="J380" s="62">
        <f>IF(OR('Source Data'!F380=0,'Source Data'!G380=0),"N/A",'Source Data'!AR380/'Source Data'!G380-'Source Data'!N380/'Source Data'!F380)</f>
        <v>457.25345830381781</v>
      </c>
      <c r="K380" s="67">
        <f t="shared" si="5"/>
        <v>779.76080161601226</v>
      </c>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row>
    <row r="381" spans="1:47" ht="20" customHeight="1">
      <c r="A381" s="48" t="s">
        <v>621</v>
      </c>
      <c r="B381" s="49">
        <v>148902</v>
      </c>
      <c r="C381" s="50" t="s">
        <v>258</v>
      </c>
      <c r="D381" s="50" t="s">
        <v>79</v>
      </c>
      <c r="E381" s="50" t="s">
        <v>74</v>
      </c>
      <c r="F381" s="62">
        <f>IF(OR('Source Data'!F381=0,'Source Data'!G381=0),"N/A",'Source Data'!AN381/'Source Data'!G381-'Source Data'!J381/'Source Data'!F381)</f>
        <v>150.84122651542009</v>
      </c>
      <c r="G381" s="62">
        <f>IF(OR('Source Data'!F381=0,'Source Data'!G381=0),"N/A",'Source Data'!AO381/'Source Data'!G381-'Source Data'!K381/'Source Data'!F381)</f>
        <v>-54.131265508684919</v>
      </c>
      <c r="H381" s="62">
        <f>IF(OR('Source Data'!F381=0,'Source Data'!G381=0),"N/A",'Source Data'!AP381/'Source Data'!G381-'Source Data'!L381/'Source Data'!F381)</f>
        <v>35.593867422899677</v>
      </c>
      <c r="I381" s="62">
        <f>IF(OR('Source Data'!F381=0,'Source Data'!G381=0),"N/A",'Source Data'!AQ381/'Source Data'!G381-'Source Data'!M381/'Source Data'!F381)</f>
        <v>5.964551577454813</v>
      </c>
      <c r="J381" s="62">
        <f>IF(OR('Source Data'!F381=0,'Source Data'!G381=0),"N/A",'Source Data'!AR381/'Source Data'!G381-'Source Data'!N381/'Source Data'!F381)</f>
        <v>178.22048918823114</v>
      </c>
      <c r="K381" s="67">
        <f t="shared" si="5"/>
        <v>316.48886919532083</v>
      </c>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row>
    <row r="382" spans="1:47" ht="20" customHeight="1">
      <c r="A382" s="48" t="s">
        <v>622</v>
      </c>
      <c r="B382" s="49">
        <v>169910</v>
      </c>
      <c r="C382" s="50" t="s">
        <v>267</v>
      </c>
      <c r="D382" s="50" t="s">
        <v>79</v>
      </c>
      <c r="E382" s="50" t="s">
        <v>74</v>
      </c>
      <c r="F382" s="62">
        <f>IF(OR('Source Data'!F382=0,'Source Data'!G382=0),"N/A",'Source Data'!AN382/'Source Data'!G382-'Source Data'!J382/'Source Data'!F382)</f>
        <v>227.97398205659078</v>
      </c>
      <c r="G382" s="62">
        <f>IF(OR('Source Data'!F382=0,'Source Data'!G382=0),"N/A",'Source Data'!AO382/'Source Data'!G382-'Source Data'!K382/'Source Data'!F382)</f>
        <v>-169.13795721187034</v>
      </c>
      <c r="H382" s="62">
        <f>IF(OR('Source Data'!F382=0,'Source Data'!G382=0),"N/A",'Source Data'!AP382/'Source Data'!G382-'Source Data'!L382/'Source Data'!F382)</f>
        <v>115.54986197377502</v>
      </c>
      <c r="I382" s="62">
        <f>IF(OR('Source Data'!F382=0,'Source Data'!G382=0),"N/A",'Source Data'!AQ382/'Source Data'!G382-'Source Data'!M382/'Source Data'!F382)</f>
        <v>132.0577639751553</v>
      </c>
      <c r="J382" s="62">
        <f>IF(OR('Source Data'!F382=0,'Source Data'!G382=0),"N/A",'Source Data'!AR382/'Source Data'!G382-'Source Data'!N382/'Source Data'!F382)</f>
        <v>74.023050379572112</v>
      </c>
      <c r="K382" s="67">
        <f t="shared" si="5"/>
        <v>380.46670117322287</v>
      </c>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row>
    <row r="383" spans="1:47" ht="20" customHeight="1">
      <c r="A383" s="48" t="s">
        <v>623</v>
      </c>
      <c r="B383" s="49">
        <v>129902</v>
      </c>
      <c r="C383" s="50" t="s">
        <v>467</v>
      </c>
      <c r="D383" s="50" t="s">
        <v>79</v>
      </c>
      <c r="E383" s="50" t="s">
        <v>74</v>
      </c>
      <c r="F383" s="62">
        <f>IF(OR('Source Data'!F383=0,'Source Data'!G383=0),"N/A",'Source Data'!AN383/'Source Data'!G383-'Source Data'!J383/'Source Data'!F383)</f>
        <v>81.524292127286515</v>
      </c>
      <c r="G383" s="62">
        <f>IF(OR('Source Data'!F383=0,'Source Data'!G383=0),"N/A",'Source Data'!AO383/'Source Data'!G383-'Source Data'!K383/'Source Data'!F383)</f>
        <v>61.579222520514179</v>
      </c>
      <c r="H383" s="62">
        <f>IF(OR('Source Data'!F383=0,'Source Data'!G383=0),"N/A",'Source Data'!AP383/'Source Data'!G383-'Source Data'!L383/'Source Data'!F383)</f>
        <v>178.81620602788797</v>
      </c>
      <c r="I383" s="62">
        <f>IF(OR('Source Data'!F383=0,'Source Data'!G383=0),"N/A",'Source Data'!AQ383/'Source Data'!G383-'Source Data'!M383/'Source Data'!F383)</f>
        <v>120.58431029974162</v>
      </c>
      <c r="J383" s="62">
        <f>IF(OR('Source Data'!F383=0,'Source Data'!G383=0),"N/A",'Source Data'!AR383/'Source Data'!G383-'Source Data'!N383/'Source Data'!F383)</f>
        <v>156.0764857619082</v>
      </c>
      <c r="K383" s="67">
        <f t="shared" si="5"/>
        <v>598.58051673733848</v>
      </c>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row>
    <row r="384" spans="1:47" ht="20" customHeight="1">
      <c r="A384" s="48" t="s">
        <v>624</v>
      </c>
      <c r="B384" s="49">
        <v>114904</v>
      </c>
      <c r="C384" s="50" t="s">
        <v>227</v>
      </c>
      <c r="D384" s="50" t="s">
        <v>79</v>
      </c>
      <c r="E384" s="50" t="s">
        <v>74</v>
      </c>
      <c r="F384" s="62">
        <f>IF(OR('Source Data'!F384=0,'Source Data'!G384=0),"N/A",'Source Data'!AN384/'Source Data'!G384-'Source Data'!J384/'Source Data'!F384)</f>
        <v>-13.78146133664859</v>
      </c>
      <c r="G384" s="62">
        <f>IF(OR('Source Data'!F384=0,'Source Data'!G384=0),"N/A",'Source Data'!AO384/'Source Data'!G384-'Source Data'!K384/'Source Data'!F384)</f>
        <v>14.729754189024902</v>
      </c>
      <c r="H384" s="62">
        <f>IF(OR('Source Data'!F384=0,'Source Data'!G384=0),"N/A",'Source Data'!AP384/'Source Data'!G384-'Source Data'!L384/'Source Data'!F384)</f>
        <v>149.88696168859067</v>
      </c>
      <c r="I384" s="62">
        <f>IF(OR('Source Data'!F384=0,'Source Data'!G384=0),"N/A",'Source Data'!AQ384/'Source Data'!G384-'Source Data'!M384/'Source Data'!F384)</f>
        <v>21.615571380252845</v>
      </c>
      <c r="J384" s="62">
        <f>IF(OR('Source Data'!F384=0,'Source Data'!G384=0),"N/A",'Source Data'!AR384/'Source Data'!G384-'Source Data'!N384/'Source Data'!F384)</f>
        <v>275.5543224886419</v>
      </c>
      <c r="K384" s="67">
        <f t="shared" si="5"/>
        <v>448.0051484098617</v>
      </c>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row>
    <row r="385" spans="1:47" ht="20" customHeight="1">
      <c r="A385" s="48" t="s">
        <v>625</v>
      </c>
      <c r="B385" s="49">
        <v>79907</v>
      </c>
      <c r="C385" s="50" t="s">
        <v>626</v>
      </c>
      <c r="D385" s="50" t="s">
        <v>79</v>
      </c>
      <c r="E385" s="50" t="s">
        <v>74</v>
      </c>
      <c r="F385" s="62">
        <f>IF(OR('Source Data'!F385=0,'Source Data'!G385=0),"N/A",'Source Data'!AN385/'Source Data'!G385-'Source Data'!J385/'Source Data'!F385)</f>
        <v>64.029594631923487</v>
      </c>
      <c r="G385" s="62">
        <f>IF(OR('Source Data'!F385=0,'Source Data'!G385=0),"N/A",'Source Data'!AO385/'Source Data'!G385-'Source Data'!K385/'Source Data'!F385)</f>
        <v>-15.873352678646484</v>
      </c>
      <c r="H385" s="62">
        <f>IF(OR('Source Data'!F385=0,'Source Data'!G385=0),"N/A",'Source Data'!AP385/'Source Data'!G385-'Source Data'!L385/'Source Data'!F385)</f>
        <v>125.85765944986201</v>
      </c>
      <c r="I385" s="62">
        <f>IF(OR('Source Data'!F385=0,'Source Data'!G385=0),"N/A",'Source Data'!AQ385/'Source Data'!G385-'Source Data'!M385/'Source Data'!F385)</f>
        <v>20.489068157681771</v>
      </c>
      <c r="J385" s="62">
        <f>IF(OR('Source Data'!F385=0,'Source Data'!G385=0),"N/A",'Source Data'!AR385/'Source Data'!G385-'Source Data'!N385/'Source Data'!F385)</f>
        <v>51.365007872232077</v>
      </c>
      <c r="K385" s="67">
        <f t="shared" si="5"/>
        <v>245.86797743305286</v>
      </c>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row>
    <row r="386" spans="1:47" ht="20" customHeight="1">
      <c r="A386" s="48" t="s">
        <v>627</v>
      </c>
      <c r="B386" s="49">
        <v>242906</v>
      </c>
      <c r="C386" s="50" t="s">
        <v>628</v>
      </c>
      <c r="D386" s="50" t="s">
        <v>79</v>
      </c>
      <c r="E386" s="50" t="s">
        <v>74</v>
      </c>
      <c r="F386" s="62">
        <f>IF(OR('Source Data'!F386=0,'Source Data'!G386=0),"N/A",'Source Data'!AN386/'Source Data'!G386-'Source Data'!J386/'Source Data'!F386)</f>
        <v>252.55123502078754</v>
      </c>
      <c r="G386" s="62">
        <f>IF(OR('Source Data'!F386=0,'Source Data'!G386=0),"N/A",'Source Data'!AO386/'Source Data'!G386-'Source Data'!K386/'Source Data'!F386)</f>
        <v>218.92927366104186</v>
      </c>
      <c r="H386" s="62">
        <f>IF(OR('Source Data'!F386=0,'Source Data'!G386=0),"N/A",'Source Data'!AP386/'Source Data'!G386-'Source Data'!L386/'Source Data'!F386)</f>
        <v>-7.3772071411102615</v>
      </c>
      <c r="I386" s="62">
        <f>IF(OR('Source Data'!F386=0,'Source Data'!G386=0),"N/A",'Source Data'!AQ386/'Source Data'!G386-'Source Data'!M386/'Source Data'!F386)</f>
        <v>292.03805331376873</v>
      </c>
      <c r="J386" s="62">
        <f>IF(OR('Source Data'!F386=0,'Source Data'!G386=0),"N/A",'Source Data'!AR386/'Source Data'!G386-'Source Data'!N386/'Source Data'!F386)</f>
        <v>650.72849107361208</v>
      </c>
      <c r="K386" s="67">
        <f t="shared" si="5"/>
        <v>1406.8698459280999</v>
      </c>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row>
    <row r="387" spans="1:47" ht="20" customHeight="1">
      <c r="A387" s="48" t="s">
        <v>629</v>
      </c>
      <c r="B387" s="49">
        <v>186902</v>
      </c>
      <c r="C387" s="50" t="s">
        <v>316</v>
      </c>
      <c r="D387" s="50" t="s">
        <v>79</v>
      </c>
      <c r="E387" s="50" t="s">
        <v>74</v>
      </c>
      <c r="F387" s="62">
        <f>IF(OR('Source Data'!F387=0,'Source Data'!G387=0),"N/A",'Source Data'!AN387/'Source Data'!G387-'Source Data'!J387/'Source Data'!F387)</f>
        <v>-176.84328032872173</v>
      </c>
      <c r="G387" s="62">
        <f>IF(OR('Source Data'!F387=0,'Source Data'!G387=0),"N/A",'Source Data'!AO387/'Source Data'!G387-'Source Data'!K387/'Source Data'!F387)</f>
        <v>-619.37683051369993</v>
      </c>
      <c r="H387" s="62">
        <f>IF(OR('Source Data'!F387=0,'Source Data'!G387=0),"N/A",'Source Data'!AP387/'Source Data'!G387-'Source Data'!L387/'Source Data'!F387)</f>
        <v>-206.8204114320398</v>
      </c>
      <c r="I387" s="62">
        <f>IF(OR('Source Data'!F387=0,'Source Data'!G387=0),"N/A",'Source Data'!AQ387/'Source Data'!G387-'Source Data'!M387/'Source Data'!F387)</f>
        <v>-278.05643353308415</v>
      </c>
      <c r="J387" s="62">
        <f>IF(OR('Source Data'!F387=0,'Source Data'!G387=0),"N/A",'Source Data'!AR387/'Source Data'!G387-'Source Data'!N387/'Source Data'!F387)</f>
        <v>-96.38072685845313</v>
      </c>
      <c r="K387" s="67">
        <f t="shared" si="5"/>
        <v>-1377.4776826659988</v>
      </c>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row>
    <row r="388" spans="1:47" ht="20" customHeight="1">
      <c r="A388" s="48" t="s">
        <v>630</v>
      </c>
      <c r="B388" s="49">
        <v>220809</v>
      </c>
      <c r="C388" s="50" t="s">
        <v>91</v>
      </c>
      <c r="D388" s="50" t="s">
        <v>71</v>
      </c>
      <c r="E388" s="50" t="s">
        <v>74</v>
      </c>
      <c r="F388" s="62">
        <f>IF(OR('Source Data'!F388=0,'Source Data'!G388=0),"N/A",'Source Data'!AN388/'Source Data'!G388-'Source Data'!J388/'Source Data'!F388)</f>
        <v>0</v>
      </c>
      <c r="G388" s="62">
        <f>IF(OR('Source Data'!F388=0,'Source Data'!G388=0),"N/A",'Source Data'!AO388/'Source Data'!G388-'Source Data'!K388/'Source Data'!F388)</f>
        <v>18.707804489005355</v>
      </c>
      <c r="H388" s="62">
        <f>IF(OR('Source Data'!F388=0,'Source Data'!G388=0),"N/A",'Source Data'!AP388/'Source Data'!G388-'Source Data'!L388/'Source Data'!F388)</f>
        <v>38.068161102882527</v>
      </c>
      <c r="I388" s="62">
        <f>IF(OR('Source Data'!F388=0,'Source Data'!G388=0),"N/A",'Source Data'!AQ388/'Source Data'!G388-'Source Data'!M388/'Source Data'!F388)</f>
        <v>22.782209183092192</v>
      </c>
      <c r="J388" s="62">
        <f>IF(OR('Source Data'!F388=0,'Source Data'!G388=0),"N/A",'Source Data'!AR388/'Source Data'!G388-'Source Data'!N388/'Source Data'!F388)</f>
        <v>5.9362367551555195</v>
      </c>
      <c r="K388" s="67">
        <f t="shared" si="5"/>
        <v>85.494411530135594</v>
      </c>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row>
    <row r="389" spans="1:47" ht="20" customHeight="1">
      <c r="A389" s="48" t="s">
        <v>631</v>
      </c>
      <c r="B389" s="49">
        <v>220905</v>
      </c>
      <c r="C389" s="50" t="s">
        <v>91</v>
      </c>
      <c r="D389" s="50" t="s">
        <v>79</v>
      </c>
      <c r="E389" s="50" t="s">
        <v>74</v>
      </c>
      <c r="F389" s="62">
        <f>IF(OR('Source Data'!F389=0,'Source Data'!G389=0),"N/A",'Source Data'!AN389/'Source Data'!G389-'Source Data'!J389/'Source Data'!F389)</f>
        <v>86.432640354097629</v>
      </c>
      <c r="G389" s="62">
        <f>IF(OR('Source Data'!F389=0,'Source Data'!G389=0),"N/A",'Source Data'!AO389/'Source Data'!G389-'Source Data'!K389/'Source Data'!F389)</f>
        <v>97.181654579156998</v>
      </c>
      <c r="H389" s="62">
        <f>IF(OR('Source Data'!F389=0,'Source Data'!G389=0),"N/A",'Source Data'!AP389/'Source Data'!G389-'Source Data'!L389/'Source Data'!F389)</f>
        <v>151.34199449096371</v>
      </c>
      <c r="I389" s="62">
        <f>IF(OR('Source Data'!F389=0,'Source Data'!G389=0),"N/A",'Source Data'!AQ389/'Source Data'!G389-'Source Data'!M389/'Source Data'!F389)</f>
        <v>86.664751495326811</v>
      </c>
      <c r="J389" s="62">
        <f>IF(OR('Source Data'!F389=0,'Source Data'!G389=0),"N/A",'Source Data'!AR389/'Source Data'!G389-'Source Data'!N389/'Source Data'!F389)</f>
        <v>58.179638473392309</v>
      </c>
      <c r="K389" s="67">
        <f t="shared" si="5"/>
        <v>479.80067939293741</v>
      </c>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row>
    <row r="390" spans="1:47" ht="20" customHeight="1">
      <c r="A390" s="48" t="s">
        <v>632</v>
      </c>
      <c r="B390" s="49">
        <v>198903</v>
      </c>
      <c r="C390" s="50" t="s">
        <v>282</v>
      </c>
      <c r="D390" s="50" t="s">
        <v>79</v>
      </c>
      <c r="E390" s="50" t="s">
        <v>74</v>
      </c>
      <c r="F390" s="62">
        <f>IF(OR('Source Data'!F390=0,'Source Data'!G390=0),"N/A",'Source Data'!AN390/'Source Data'!G390-'Source Data'!J390/'Source Data'!F390)</f>
        <v>13.57708007523388</v>
      </c>
      <c r="G390" s="62">
        <f>IF(OR('Source Data'!F390=0,'Source Data'!G390=0),"N/A",'Source Data'!AO390/'Source Data'!G390-'Source Data'!K390/'Source Data'!F390)</f>
        <v>18.456212244107405</v>
      </c>
      <c r="H390" s="62">
        <f>IF(OR('Source Data'!F390=0,'Source Data'!G390=0),"N/A",'Source Data'!AP390/'Source Data'!G390-'Source Data'!L390/'Source Data'!F390)</f>
        <v>141.92445574836043</v>
      </c>
      <c r="I390" s="62">
        <f>IF(OR('Source Data'!F390=0,'Source Data'!G390=0),"N/A",'Source Data'!AQ390/'Source Data'!G390-'Source Data'!M390/'Source Data'!F390)</f>
        <v>122.95105779781278</v>
      </c>
      <c r="J390" s="62">
        <f>IF(OR('Source Data'!F390=0,'Source Data'!G390=0),"N/A",'Source Data'!AR390/'Source Data'!G390-'Source Data'!N390/'Source Data'!F390)</f>
        <v>67.792000730768081</v>
      </c>
      <c r="K390" s="67">
        <f t="shared" ref="K390:K453" si="6">IF(COUNT(F390:J390)&lt;5,"N/A",SUM(F390:J390))</f>
        <v>364.70080659628263</v>
      </c>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row>
    <row r="391" spans="1:47" ht="20" customHeight="1">
      <c r="A391" s="48" t="s">
        <v>633</v>
      </c>
      <c r="B391" s="49">
        <v>1904</v>
      </c>
      <c r="C391" s="50" t="s">
        <v>360</v>
      </c>
      <c r="D391" s="50" t="s">
        <v>79</v>
      </c>
      <c r="E391" s="50" t="s">
        <v>74</v>
      </c>
      <c r="F391" s="62">
        <f>IF(OR('Source Data'!F391=0,'Source Data'!G391=0),"N/A",'Source Data'!AN391/'Source Data'!G391-'Source Data'!J391/'Source Data'!F391)</f>
        <v>144.58734857540875</v>
      </c>
      <c r="G391" s="62">
        <f>IF(OR('Source Data'!F391=0,'Source Data'!G391=0),"N/A",'Source Data'!AO391/'Source Data'!G391-'Source Data'!K391/'Source Data'!F391)</f>
        <v>109.30236600433602</v>
      </c>
      <c r="H391" s="62">
        <f>IF(OR('Source Data'!F391=0,'Source Data'!G391=0),"N/A",'Source Data'!AP391/'Source Data'!G391-'Source Data'!L391/'Source Data'!F391)</f>
        <v>137.78450409917076</v>
      </c>
      <c r="I391" s="62">
        <f>IF(OR('Source Data'!F391=0,'Source Data'!G391=0),"N/A",'Source Data'!AQ391/'Source Data'!G391-'Source Data'!M391/'Source Data'!F391)</f>
        <v>130.22706707705436</v>
      </c>
      <c r="J391" s="62">
        <f>IF(OR('Source Data'!F391=0,'Source Data'!G391=0),"N/A",'Source Data'!AR391/'Source Data'!G391-'Source Data'!N391/'Source Data'!F391)</f>
        <v>187.78789105273228</v>
      </c>
      <c r="K391" s="67">
        <f t="shared" si="6"/>
        <v>709.68917680870209</v>
      </c>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row>
    <row r="392" spans="1:47" ht="20" customHeight="1">
      <c r="A392" s="48" t="s">
        <v>634</v>
      </c>
      <c r="B392" s="49">
        <v>86901</v>
      </c>
      <c r="C392" s="50" t="s">
        <v>541</v>
      </c>
      <c r="D392" s="50" t="s">
        <v>79</v>
      </c>
      <c r="E392" s="50" t="s">
        <v>74</v>
      </c>
      <c r="F392" s="62">
        <f>IF(OR('Source Data'!F392=0,'Source Data'!G392=0),"N/A",'Source Data'!AN392/'Source Data'!G392-'Source Data'!J392/'Source Data'!F392)</f>
        <v>31.637661723431961</v>
      </c>
      <c r="G392" s="62">
        <f>IF(OR('Source Data'!F392=0,'Source Data'!G392=0),"N/A",'Source Data'!AO392/'Source Data'!G392-'Source Data'!K392/'Source Data'!F392)</f>
        <v>190.34450155889249</v>
      </c>
      <c r="H392" s="62">
        <f>IF(OR('Source Data'!F392=0,'Source Data'!G392=0),"N/A",'Source Data'!AP392/'Source Data'!G392-'Source Data'!L392/'Source Data'!F392)</f>
        <v>160.90667181111573</v>
      </c>
      <c r="I392" s="62">
        <f>IF(OR('Source Data'!F392=0,'Source Data'!G392=0),"N/A",'Source Data'!AQ392/'Source Data'!G392-'Source Data'!M392/'Source Data'!F392)</f>
        <v>81.01533025081261</v>
      </c>
      <c r="J392" s="62">
        <f>IF(OR('Source Data'!F392=0,'Source Data'!G392=0),"N/A",'Source Data'!AR392/'Source Data'!G392-'Source Data'!N392/'Source Data'!F392)</f>
        <v>46.860544149952389</v>
      </c>
      <c r="K392" s="67">
        <f t="shared" si="6"/>
        <v>510.76470949420519</v>
      </c>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row>
    <row r="393" spans="1:47" ht="20" customHeight="1">
      <c r="A393" s="48" t="s">
        <v>635</v>
      </c>
      <c r="B393" s="49">
        <v>66903</v>
      </c>
      <c r="C393" s="50" t="s">
        <v>216</v>
      </c>
      <c r="D393" s="50" t="s">
        <v>79</v>
      </c>
      <c r="E393" s="50" t="s">
        <v>74</v>
      </c>
      <c r="F393" s="62">
        <f>IF(OR('Source Data'!F393=0,'Source Data'!G393=0),"N/A",'Source Data'!AN393/'Source Data'!G393-'Source Data'!J393/'Source Data'!F393)</f>
        <v>117.06694124608285</v>
      </c>
      <c r="G393" s="62">
        <f>IF(OR('Source Data'!F393=0,'Source Data'!G393=0),"N/A",'Source Data'!AO393/'Source Data'!G393-'Source Data'!K393/'Source Data'!F393)</f>
        <v>86.780770860259395</v>
      </c>
      <c r="H393" s="62">
        <f>IF(OR('Source Data'!F393=0,'Source Data'!G393=0),"N/A",'Source Data'!AP393/'Source Data'!G393-'Source Data'!L393/'Source Data'!F393)</f>
        <v>159.17009801555594</v>
      </c>
      <c r="I393" s="62">
        <f>IF(OR('Source Data'!F393=0,'Source Data'!G393=0),"N/A",'Source Data'!AQ393/'Source Data'!G393-'Source Data'!M393/'Source Data'!F393)</f>
        <v>40.288344139534956</v>
      </c>
      <c r="J393" s="62">
        <f>IF(OR('Source Data'!F393=0,'Source Data'!G393=0),"N/A",'Source Data'!AR393/'Source Data'!G393-'Source Data'!N393/'Source Data'!F393)</f>
        <v>194.05426697485345</v>
      </c>
      <c r="K393" s="67">
        <f t="shared" si="6"/>
        <v>597.36042123628658</v>
      </c>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row>
    <row r="394" spans="1:47" ht="20" customHeight="1">
      <c r="A394" s="48" t="s">
        <v>636</v>
      </c>
      <c r="B394" s="49">
        <v>152907</v>
      </c>
      <c r="C394" s="50" t="s">
        <v>221</v>
      </c>
      <c r="D394" s="50" t="s">
        <v>79</v>
      </c>
      <c r="E394" s="50" t="s">
        <v>74</v>
      </c>
      <c r="F394" s="62">
        <f>IF(OR('Source Data'!F394=0,'Source Data'!G394=0),"N/A",'Source Data'!AN394/'Source Data'!G394-'Source Data'!J394/'Source Data'!F394)</f>
        <v>206.98643384213594</v>
      </c>
      <c r="G394" s="62">
        <f>IF(OR('Source Data'!F394=0,'Source Data'!G394=0),"N/A",'Source Data'!AO394/'Source Data'!G394-'Source Data'!K394/'Source Data'!F394)</f>
        <v>17.172909548771031</v>
      </c>
      <c r="H394" s="62">
        <f>IF(OR('Source Data'!F394=0,'Source Data'!G394=0),"N/A",'Source Data'!AP394/'Source Data'!G394-'Source Data'!L394/'Source Data'!F394)</f>
        <v>85.546003772934597</v>
      </c>
      <c r="I394" s="62">
        <f>IF(OR('Source Data'!F394=0,'Source Data'!G394=0),"N/A",'Source Data'!AQ394/'Source Data'!G394-'Source Data'!M394/'Source Data'!F394)</f>
        <v>-4.2801451407437412</v>
      </c>
      <c r="J394" s="62">
        <f>IF(OR('Source Data'!F394=0,'Source Data'!G394=0),"N/A",'Source Data'!AR394/'Source Data'!G394-'Source Data'!N394/'Source Data'!F394)</f>
        <v>132.3385033011316</v>
      </c>
      <c r="K394" s="67">
        <f t="shared" si="6"/>
        <v>437.76370532422942</v>
      </c>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row>
    <row r="395" spans="1:47" ht="20" customHeight="1">
      <c r="A395" s="48" t="s">
        <v>637</v>
      </c>
      <c r="B395" s="49">
        <v>84911</v>
      </c>
      <c r="C395" s="50" t="s">
        <v>126</v>
      </c>
      <c r="D395" s="50" t="s">
        <v>79</v>
      </c>
      <c r="E395" s="50" t="s">
        <v>74</v>
      </c>
      <c r="F395" s="62">
        <f>IF(OR('Source Data'!F395=0,'Source Data'!G395=0),"N/A",'Source Data'!AN395/'Source Data'!G395-'Source Data'!J395/'Source Data'!F395)</f>
        <v>77.080574486340936</v>
      </c>
      <c r="G395" s="62">
        <f>IF(OR('Source Data'!F395=0,'Source Data'!G395=0),"N/A",'Source Data'!AO395/'Source Data'!G395-'Source Data'!K395/'Source Data'!F395)</f>
        <v>95.774751920130342</v>
      </c>
      <c r="H395" s="62">
        <f>IF(OR('Source Data'!F395=0,'Source Data'!G395=0),"N/A",'Source Data'!AP395/'Source Data'!G395-'Source Data'!L395/'Source Data'!F395)</f>
        <v>92.324699628245128</v>
      </c>
      <c r="I395" s="62">
        <f>IF(OR('Source Data'!F395=0,'Source Data'!G395=0),"N/A",'Source Data'!AQ395/'Source Data'!G395-'Source Data'!M395/'Source Data'!F395)</f>
        <v>167.19003546224147</v>
      </c>
      <c r="J395" s="62">
        <f>IF(OR('Source Data'!F395=0,'Source Data'!G395=0),"N/A",'Source Data'!AR395/'Source Data'!G395-'Source Data'!N395/'Source Data'!F395)</f>
        <v>149.84021444313848</v>
      </c>
      <c r="K395" s="67">
        <f t="shared" si="6"/>
        <v>582.21027594009638</v>
      </c>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row>
    <row r="396" spans="1:47" ht="20" customHeight="1">
      <c r="A396" s="48" t="s">
        <v>638</v>
      </c>
      <c r="B396" s="49">
        <v>185903</v>
      </c>
      <c r="C396" s="50" t="s">
        <v>265</v>
      </c>
      <c r="D396" s="50" t="s">
        <v>79</v>
      </c>
      <c r="E396" s="50" t="s">
        <v>74</v>
      </c>
      <c r="F396" s="62">
        <f>IF(OR('Source Data'!F396=0,'Source Data'!G396=0),"N/A",'Source Data'!AN396/'Source Data'!G396-'Source Data'!J396/'Source Data'!F396)</f>
        <v>47.155733614284145</v>
      </c>
      <c r="G396" s="62">
        <f>IF(OR('Source Data'!F396=0,'Source Data'!G396=0),"N/A",'Source Data'!AO396/'Source Data'!G396-'Source Data'!K396/'Source Data'!F396)</f>
        <v>-110.88880725296661</v>
      </c>
      <c r="H396" s="62">
        <f>IF(OR('Source Data'!F396=0,'Source Data'!G396=0),"N/A",'Source Data'!AP396/'Source Data'!G396-'Source Data'!L396/'Source Data'!F396)</f>
        <v>153.4645738604857</v>
      </c>
      <c r="I396" s="62">
        <f>IF(OR('Source Data'!F396=0,'Source Data'!G396=0),"N/A",'Source Data'!AQ396/'Source Data'!G396-'Source Data'!M396/'Source Data'!F396)</f>
        <v>188.15290562271264</v>
      </c>
      <c r="J396" s="62">
        <f>IF(OR('Source Data'!F396=0,'Source Data'!G396=0),"N/A",'Source Data'!AR396/'Source Data'!G396-'Source Data'!N396/'Source Data'!F396)</f>
        <v>212.80669845846731</v>
      </c>
      <c r="K396" s="67">
        <f t="shared" si="6"/>
        <v>490.69110430298315</v>
      </c>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row>
    <row r="397" spans="1:47" ht="20" customHeight="1">
      <c r="A397" s="48" t="s">
        <v>639</v>
      </c>
      <c r="B397" s="49">
        <v>43905</v>
      </c>
      <c r="C397" s="50" t="s">
        <v>112</v>
      </c>
      <c r="D397" s="50" t="s">
        <v>79</v>
      </c>
      <c r="E397" s="50" t="s">
        <v>74</v>
      </c>
      <c r="F397" s="62">
        <f>IF(OR('Source Data'!F397=0,'Source Data'!G397=0),"N/A",'Source Data'!AN397/'Source Data'!G397-'Source Data'!J397/'Source Data'!F397)</f>
        <v>27.802821682039252</v>
      </c>
      <c r="G397" s="62">
        <f>IF(OR('Source Data'!F397=0,'Source Data'!G397=0),"N/A",'Source Data'!AO397/'Source Data'!G397-'Source Data'!K397/'Source Data'!F397)</f>
        <v>57.243972112294841</v>
      </c>
      <c r="H397" s="62">
        <f>IF(OR('Source Data'!F397=0,'Source Data'!G397=0),"N/A",'Source Data'!AP397/'Source Data'!G397-'Source Data'!L397/'Source Data'!F397)</f>
        <v>80.357453321733431</v>
      </c>
      <c r="I397" s="62">
        <f>IF(OR('Source Data'!F397=0,'Source Data'!G397=0),"N/A",'Source Data'!AQ397/'Source Data'!G397-'Source Data'!M397/'Source Data'!F397)</f>
        <v>84.327190700669462</v>
      </c>
      <c r="J397" s="62">
        <f>IF(OR('Source Data'!F397=0,'Source Data'!G397=0),"N/A",'Source Data'!AR397/'Source Data'!G397-'Source Data'!N397/'Source Data'!F397)</f>
        <v>134.879982979847</v>
      </c>
      <c r="K397" s="67">
        <f t="shared" si="6"/>
        <v>384.61142079658396</v>
      </c>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row>
    <row r="398" spans="1:47" ht="20" customHeight="1">
      <c r="A398" s="48" t="s">
        <v>640</v>
      </c>
      <c r="B398" s="49">
        <v>175905</v>
      </c>
      <c r="C398" s="50" t="s">
        <v>242</v>
      </c>
      <c r="D398" s="50" t="s">
        <v>79</v>
      </c>
      <c r="E398" s="50" t="s">
        <v>74</v>
      </c>
      <c r="F398" s="62">
        <f>IF(OR('Source Data'!F398=0,'Source Data'!G398=0),"N/A",'Source Data'!AN398/'Source Data'!G398-'Source Data'!J398/'Source Data'!F398)</f>
        <v>192.956146179402</v>
      </c>
      <c r="G398" s="62">
        <f>IF(OR('Source Data'!F398=0,'Source Data'!G398=0),"N/A",'Source Data'!AO398/'Source Data'!G398-'Source Data'!K398/'Source Data'!F398)</f>
        <v>-5.7228128460686776</v>
      </c>
      <c r="H398" s="62">
        <f>IF(OR('Source Data'!F398=0,'Source Data'!G398=0),"N/A",'Source Data'!AP398/'Source Data'!G398-'Source Data'!L398/'Source Data'!F398)</f>
        <v>199.11288633846775</v>
      </c>
      <c r="I398" s="62">
        <f>IF(OR('Source Data'!F398=0,'Source Data'!G398=0),"N/A",'Source Data'!AQ398/'Source Data'!G398-'Source Data'!M398/'Source Data'!F398)</f>
        <v>60.447629115070981</v>
      </c>
      <c r="J398" s="62">
        <f>IF(OR('Source Data'!F398=0,'Source Data'!G398=0),"N/A",'Source Data'!AR398/'Source Data'!G398-'Source Data'!N398/'Source Data'!F398)</f>
        <v>100.0781032920568</v>
      </c>
      <c r="K398" s="67">
        <f t="shared" si="6"/>
        <v>546.87195207892887</v>
      </c>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row>
    <row r="399" spans="1:47" ht="20" customHeight="1">
      <c r="A399" s="48" t="s">
        <v>641</v>
      </c>
      <c r="B399" s="49">
        <v>234909</v>
      </c>
      <c r="C399" s="50" t="s">
        <v>347</v>
      </c>
      <c r="D399" s="50" t="s">
        <v>79</v>
      </c>
      <c r="E399" s="50" t="s">
        <v>74</v>
      </c>
      <c r="F399" s="62">
        <f>IF(OR('Source Data'!F399=0,'Source Data'!G399=0),"N/A",'Source Data'!AN399/'Source Data'!G399-'Source Data'!J399/'Source Data'!F399)</f>
        <v>51.925274725274733</v>
      </c>
      <c r="G399" s="62">
        <f>IF(OR('Source Data'!F399=0,'Source Data'!G399=0),"N/A",'Source Data'!AO399/'Source Data'!G399-'Source Data'!K399/'Source Data'!F399)</f>
        <v>445.93306693306698</v>
      </c>
      <c r="H399" s="62">
        <f>IF(OR('Source Data'!F399=0,'Source Data'!G399=0),"N/A",'Source Data'!AP399/'Source Data'!G399-'Source Data'!L399/'Source Data'!F399)</f>
        <v>244.93952713952712</v>
      </c>
      <c r="I399" s="62">
        <f>IF(OR('Source Data'!F399=0,'Source Data'!G399=0),"N/A",'Source Data'!AQ399/'Source Data'!G399-'Source Data'!M399/'Source Data'!F399)</f>
        <v>173.89237429237426</v>
      </c>
      <c r="J399" s="62">
        <f>IF(OR('Source Data'!F399=0,'Source Data'!G399=0),"N/A",'Source Data'!AR399/'Source Data'!G399-'Source Data'!N399/'Source Data'!F399)</f>
        <v>117.80326340326341</v>
      </c>
      <c r="K399" s="67">
        <f t="shared" si="6"/>
        <v>1034.4935064935066</v>
      </c>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row>
    <row r="400" spans="1:47" ht="20" customHeight="1">
      <c r="A400" s="48" t="s">
        <v>642</v>
      </c>
      <c r="B400" s="49">
        <v>122901</v>
      </c>
      <c r="C400" s="50" t="s">
        <v>643</v>
      </c>
      <c r="D400" s="50" t="s">
        <v>79</v>
      </c>
      <c r="E400" s="50" t="s">
        <v>74</v>
      </c>
      <c r="F400" s="62">
        <f>IF(OR('Source Data'!F400=0,'Source Data'!G400=0),"N/A",'Source Data'!AN400/'Source Data'!G400-'Source Data'!J400/'Source Data'!F400)</f>
        <v>-48.148892438206957</v>
      </c>
      <c r="G400" s="62">
        <f>IF(OR('Source Data'!F400=0,'Source Data'!G400=0),"N/A",'Source Data'!AO400/'Source Data'!G400-'Source Data'!K400/'Source Data'!F400)</f>
        <v>-820.26114107666513</v>
      </c>
      <c r="H400" s="62">
        <f>IF(OR('Source Data'!F400=0,'Source Data'!G400=0),"N/A",'Source Data'!AP400/'Source Data'!G400-'Source Data'!L400/'Source Data'!F400)</f>
        <v>-66.710096355257662</v>
      </c>
      <c r="I400" s="62">
        <f>IF(OR('Source Data'!F400=0,'Source Data'!G400=0),"N/A",'Source Data'!AQ400/'Source Data'!G400-'Source Data'!M400/'Source Data'!F400)</f>
        <v>-393.40737589023877</v>
      </c>
      <c r="J400" s="62">
        <f>IF(OR('Source Data'!F400=0,'Source Data'!G400=0),"N/A",'Source Data'!AR400/'Source Data'!G400-'Source Data'!N400/'Source Data'!F400)</f>
        <v>-31.756467322999569</v>
      </c>
      <c r="K400" s="67">
        <f t="shared" si="6"/>
        <v>-1360.283973083368</v>
      </c>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row>
    <row r="401" spans="1:47" ht="20" customHeight="1">
      <c r="A401" s="48" t="s">
        <v>644</v>
      </c>
      <c r="B401" s="49">
        <v>115901</v>
      </c>
      <c r="C401" s="50" t="s">
        <v>515</v>
      </c>
      <c r="D401" s="50" t="s">
        <v>79</v>
      </c>
      <c r="E401" s="50" t="s">
        <v>74</v>
      </c>
      <c r="F401" s="62">
        <f>IF(OR('Source Data'!F401=0,'Source Data'!G401=0),"N/A",'Source Data'!AN401/'Source Data'!G401-'Source Data'!J401/'Source Data'!F401)</f>
        <v>-11.090099009900996</v>
      </c>
      <c r="G401" s="62">
        <f>IF(OR('Source Data'!F401=0,'Source Data'!G401=0),"N/A",'Source Data'!AO401/'Source Data'!G401-'Source Data'!K401/'Source Data'!F401)</f>
        <v>-176.82748159431321</v>
      </c>
      <c r="H401" s="62">
        <f>IF(OR('Source Data'!F401=0,'Source Data'!G401=0),"N/A",'Source Data'!AP401/'Source Data'!G401-'Source Data'!L401/'Source Data'!F401)</f>
        <v>130.96999238385376</v>
      </c>
      <c r="I401" s="62">
        <f>IF(OR('Source Data'!F401=0,'Source Data'!G401=0),"N/A",'Source Data'!AQ401/'Source Data'!G401-'Source Data'!M401/'Source Data'!F401)</f>
        <v>55.143424727088131</v>
      </c>
      <c r="J401" s="62">
        <f>IF(OR('Source Data'!F401=0,'Source Data'!G401=0),"N/A",'Source Data'!AR401/'Source Data'!G401-'Source Data'!N401/'Source Data'!F401)</f>
        <v>211.09697892866208</v>
      </c>
      <c r="K401" s="67">
        <f t="shared" si="6"/>
        <v>209.29281543538977</v>
      </c>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row>
    <row r="402" spans="1:47" ht="20" customHeight="1">
      <c r="A402" s="48" t="s">
        <v>645</v>
      </c>
      <c r="B402" s="49">
        <v>15914</v>
      </c>
      <c r="C402" s="50" t="s">
        <v>99</v>
      </c>
      <c r="D402" s="50" t="s">
        <v>79</v>
      </c>
      <c r="E402" s="50" t="s">
        <v>74</v>
      </c>
      <c r="F402" s="62">
        <f>IF(OR('Source Data'!F402=0,'Source Data'!G402=0),"N/A",'Source Data'!AN402/'Source Data'!G402-'Source Data'!J402/'Source Data'!F402)</f>
        <v>90.662472730799777</v>
      </c>
      <c r="G402" s="62">
        <f>IF(OR('Source Data'!F402=0,'Source Data'!G402=0),"N/A",'Source Data'!AO402/'Source Data'!G402-'Source Data'!K402/'Source Data'!F402)</f>
        <v>250.96200928966402</v>
      </c>
      <c r="H402" s="62">
        <f>IF(OR('Source Data'!F402=0,'Source Data'!G402=0),"N/A",'Source Data'!AP402/'Source Data'!G402-'Source Data'!L402/'Source Data'!F402)</f>
        <v>178.06460240373769</v>
      </c>
      <c r="I402" s="62">
        <f>IF(OR('Source Data'!F402=0,'Source Data'!G402=0),"N/A",'Source Data'!AQ402/'Source Data'!G402-'Source Data'!M402/'Source Data'!F402)</f>
        <v>105.28729983715635</v>
      </c>
      <c r="J402" s="62">
        <f>IF(OR('Source Data'!F402=0,'Source Data'!G402=0),"N/A",'Source Data'!AR402/'Source Data'!G402-'Source Data'!N402/'Source Data'!F402)</f>
        <v>78.631051878714132</v>
      </c>
      <c r="K402" s="67">
        <f t="shared" si="6"/>
        <v>703.60743614007208</v>
      </c>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row>
    <row r="403" spans="1:47" ht="20" customHeight="1">
      <c r="A403" s="48" t="s">
        <v>646</v>
      </c>
      <c r="B403" s="49">
        <v>49901</v>
      </c>
      <c r="C403" s="50" t="s">
        <v>339</v>
      </c>
      <c r="D403" s="50" t="s">
        <v>79</v>
      </c>
      <c r="E403" s="50" t="s">
        <v>74</v>
      </c>
      <c r="F403" s="62">
        <f>IF(OR('Source Data'!F403=0,'Source Data'!G403=0),"N/A",'Source Data'!AN403/'Source Data'!G403-'Source Data'!J403/'Source Data'!F403)</f>
        <v>170.86538403580218</v>
      </c>
      <c r="G403" s="62">
        <f>IF(OR('Source Data'!F403=0,'Source Data'!G403=0),"N/A",'Source Data'!AO403/'Source Data'!G403-'Source Data'!K403/'Source Data'!F403)</f>
        <v>7.1435958084049389</v>
      </c>
      <c r="H403" s="62">
        <f>IF(OR('Source Data'!F403=0,'Source Data'!G403=0),"N/A",'Source Data'!AP403/'Source Data'!G403-'Source Data'!L403/'Source Data'!F403)</f>
        <v>107.28185472484847</v>
      </c>
      <c r="I403" s="62">
        <f>IF(OR('Source Data'!F403=0,'Source Data'!G403=0),"N/A",'Source Data'!AQ403/'Source Data'!G403-'Source Data'!M403/'Source Data'!F403)</f>
        <v>116.00855118746421</v>
      </c>
      <c r="J403" s="62">
        <f>IF(OR('Source Data'!F403=0,'Source Data'!G403=0),"N/A",'Source Data'!AR403/'Source Data'!G403-'Source Data'!N403/'Source Data'!F403)</f>
        <v>151.77581546379724</v>
      </c>
      <c r="K403" s="67">
        <f t="shared" si="6"/>
        <v>553.07520122031701</v>
      </c>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row>
    <row r="404" spans="1:47" ht="20" customHeight="1">
      <c r="A404" s="48" t="s">
        <v>647</v>
      </c>
      <c r="B404" s="49">
        <v>101910</v>
      </c>
      <c r="C404" s="50" t="s">
        <v>76</v>
      </c>
      <c r="D404" s="50" t="s">
        <v>79</v>
      </c>
      <c r="E404" s="50" t="s">
        <v>74</v>
      </c>
      <c r="F404" s="62">
        <f>IF(OR('Source Data'!F404=0,'Source Data'!G404=0),"N/A",'Source Data'!AN404/'Source Data'!G404-'Source Data'!J404/'Source Data'!F404)</f>
        <v>110.91316078770637</v>
      </c>
      <c r="G404" s="62">
        <f>IF(OR('Source Data'!F404=0,'Source Data'!G404=0),"N/A",'Source Data'!AO404/'Source Data'!G404-'Source Data'!K404/'Source Data'!F404)</f>
        <v>96.332878536982207</v>
      </c>
      <c r="H404" s="62">
        <f>IF(OR('Source Data'!F404=0,'Source Data'!G404=0),"N/A",'Source Data'!AP404/'Source Data'!G404-'Source Data'!L404/'Source Data'!F404)</f>
        <v>162.58610885290216</v>
      </c>
      <c r="I404" s="62">
        <f>IF(OR('Source Data'!F404=0,'Source Data'!G404=0),"N/A",'Source Data'!AQ404/'Source Data'!G404-'Source Data'!M404/'Source Data'!F404)</f>
        <v>35.032790732279807</v>
      </c>
      <c r="J404" s="62">
        <f>IF(OR('Source Data'!F404=0,'Source Data'!G404=0),"N/A",'Source Data'!AR404/'Source Data'!G404-'Source Data'!N404/'Source Data'!F404)</f>
        <v>86.428915276464011</v>
      </c>
      <c r="K404" s="67">
        <f t="shared" si="6"/>
        <v>491.29385418633456</v>
      </c>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row>
    <row r="405" spans="1:47" ht="20" customHeight="1">
      <c r="A405" s="48" t="s">
        <v>648</v>
      </c>
      <c r="B405" s="49">
        <v>84902</v>
      </c>
      <c r="C405" s="50" t="s">
        <v>126</v>
      </c>
      <c r="D405" s="50" t="s">
        <v>79</v>
      </c>
      <c r="E405" s="50" t="s">
        <v>74</v>
      </c>
      <c r="F405" s="62">
        <f>IF(OR('Source Data'!F405=0,'Source Data'!G405=0),"N/A",'Source Data'!AN405/'Source Data'!G405-'Source Data'!J405/'Source Data'!F405)</f>
        <v>153.58085545054996</v>
      </c>
      <c r="G405" s="62">
        <f>IF(OR('Source Data'!F405=0,'Source Data'!G405=0),"N/A",'Source Data'!AO405/'Source Data'!G405-'Source Data'!K405/'Source Data'!F405)</f>
        <v>12.105360084817335</v>
      </c>
      <c r="H405" s="62">
        <f>IF(OR('Source Data'!F405=0,'Source Data'!G405=0),"N/A",'Source Data'!AP405/'Source Data'!G405-'Source Data'!L405/'Source Data'!F405)</f>
        <v>168.12006371757388</v>
      </c>
      <c r="I405" s="62">
        <f>IF(OR('Source Data'!F405=0,'Source Data'!G405=0),"N/A",'Source Data'!AQ405/'Source Data'!G405-'Source Data'!M405/'Source Data'!F405)</f>
        <v>58.283474827938136</v>
      </c>
      <c r="J405" s="62">
        <f>IF(OR('Source Data'!F405=0,'Source Data'!G405=0),"N/A",'Source Data'!AR405/'Source Data'!G405-'Source Data'!N405/'Source Data'!F405)</f>
        <v>9.398153622402333</v>
      </c>
      <c r="K405" s="67">
        <f t="shared" si="6"/>
        <v>401.48790770328162</v>
      </c>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row>
    <row r="406" spans="1:47" ht="20" customHeight="1">
      <c r="A406" s="48" t="s">
        <v>649</v>
      </c>
      <c r="B406" s="49">
        <v>120902</v>
      </c>
      <c r="C406" s="50" t="s">
        <v>571</v>
      </c>
      <c r="D406" s="50" t="s">
        <v>79</v>
      </c>
      <c r="E406" s="50" t="s">
        <v>74</v>
      </c>
      <c r="F406" s="62">
        <f>IF(OR('Source Data'!F406=0,'Source Data'!G406=0),"N/A",'Source Data'!AN406/'Source Data'!G406-'Source Data'!J406/'Source Data'!F406)</f>
        <v>112.25435942925591</v>
      </c>
      <c r="G406" s="62">
        <f>IF(OR('Source Data'!F406=0,'Source Data'!G406=0),"N/A",'Source Data'!AO406/'Source Data'!G406-'Source Data'!K406/'Source Data'!F406)</f>
        <v>-28.577925745651953</v>
      </c>
      <c r="H406" s="62">
        <f>IF(OR('Source Data'!F406=0,'Source Data'!G406=0),"N/A",'Source Data'!AP406/'Source Data'!G406-'Source Data'!L406/'Source Data'!F406)</f>
        <v>71.642246281217297</v>
      </c>
      <c r="I406" s="62">
        <f>IF(OR('Source Data'!F406=0,'Source Data'!G406=0),"N/A",'Source Data'!AQ406/'Source Data'!G406-'Source Data'!M406/'Source Data'!F406)</f>
        <v>26.880589546467718</v>
      </c>
      <c r="J406" s="62">
        <f>IF(OR('Source Data'!F406=0,'Source Data'!G406=0),"N/A",'Source Data'!AR406/'Source Data'!G406-'Source Data'!N406/'Source Data'!F406)</f>
        <v>646.22548294894546</v>
      </c>
      <c r="K406" s="67">
        <f t="shared" si="6"/>
        <v>828.42475246023446</v>
      </c>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row>
    <row r="407" spans="1:47" ht="20" customHeight="1">
      <c r="A407" s="48" t="s">
        <v>650</v>
      </c>
      <c r="B407" s="49">
        <v>57909</v>
      </c>
      <c r="C407" s="50" t="s">
        <v>70</v>
      </c>
      <c r="D407" s="50" t="s">
        <v>79</v>
      </c>
      <c r="E407" s="50" t="s">
        <v>74</v>
      </c>
      <c r="F407" s="62">
        <f>IF(OR('Source Data'!F407=0,'Source Data'!G407=0),"N/A",'Source Data'!AN407/'Source Data'!G407-'Source Data'!J407/'Source Data'!F407)</f>
        <v>169.3994879433514</v>
      </c>
      <c r="G407" s="62">
        <f>IF(OR('Source Data'!F407=0,'Source Data'!G407=0),"N/A",'Source Data'!AO407/'Source Data'!G407-'Source Data'!K407/'Source Data'!F407)</f>
        <v>37.457817044080741</v>
      </c>
      <c r="H407" s="62">
        <f>IF(OR('Source Data'!F407=0,'Source Data'!G407=0),"N/A",'Source Data'!AP407/'Source Data'!G407-'Source Data'!L407/'Source Data'!F407)</f>
        <v>169.6312950339335</v>
      </c>
      <c r="I407" s="62">
        <f>IF(OR('Source Data'!F407=0,'Source Data'!G407=0),"N/A",'Source Data'!AQ407/'Source Data'!G407-'Source Data'!M407/'Source Data'!F407)</f>
        <v>119.08415006732343</v>
      </c>
      <c r="J407" s="62">
        <f>IF(OR('Source Data'!F407=0,'Source Data'!G407=0),"N/A",'Source Data'!AR407/'Source Data'!G407-'Source Data'!N407/'Source Data'!F407)</f>
        <v>81.607914288119929</v>
      </c>
      <c r="K407" s="67">
        <f t="shared" si="6"/>
        <v>577.18066437680898</v>
      </c>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row>
    <row r="408" spans="1:47" ht="20" customHeight="1">
      <c r="A408" s="48" t="s">
        <v>651</v>
      </c>
      <c r="B408" s="49">
        <v>184911</v>
      </c>
      <c r="C408" s="50" t="s">
        <v>106</v>
      </c>
      <c r="D408" s="50" t="s">
        <v>79</v>
      </c>
      <c r="E408" s="50" t="s">
        <v>74</v>
      </c>
      <c r="F408" s="62">
        <f>IF(OR('Source Data'!F408=0,'Source Data'!G408=0),"N/A",'Source Data'!AN408/'Source Data'!G408-'Source Data'!J408/'Source Data'!F408)</f>
        <v>120.65499767746292</v>
      </c>
      <c r="G408" s="62">
        <f>IF(OR('Source Data'!F408=0,'Source Data'!G408=0),"N/A",'Source Data'!AO408/'Source Data'!G408-'Source Data'!K408/'Source Data'!F408)</f>
        <v>50.525723857382161</v>
      </c>
      <c r="H408" s="62">
        <f>IF(OR('Source Data'!F408=0,'Source Data'!G408=0),"N/A",'Source Data'!AP408/'Source Data'!G408-'Source Data'!L408/'Source Data'!F408)</f>
        <v>300.37746153737874</v>
      </c>
      <c r="I408" s="62">
        <f>IF(OR('Source Data'!F408=0,'Source Data'!G408=0),"N/A",'Source Data'!AQ408/'Source Data'!G408-'Source Data'!M408/'Source Data'!F408)</f>
        <v>36.997790070802239</v>
      </c>
      <c r="J408" s="62">
        <f>IF(OR('Source Data'!F408=0,'Source Data'!G408=0),"N/A",'Source Data'!AR408/'Source Data'!G408-'Source Data'!N408/'Source Data'!F408)</f>
        <v>161.59924271216025</v>
      </c>
      <c r="K408" s="67">
        <f t="shared" si="6"/>
        <v>670.15521585518627</v>
      </c>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row>
    <row r="409" spans="1:47" ht="20" customHeight="1">
      <c r="A409" s="48" t="s">
        <v>652</v>
      </c>
      <c r="B409" s="49">
        <v>174903</v>
      </c>
      <c r="C409" s="50" t="s">
        <v>372</v>
      </c>
      <c r="D409" s="50" t="s">
        <v>79</v>
      </c>
      <c r="E409" s="50" t="s">
        <v>74</v>
      </c>
      <c r="F409" s="62">
        <f>IF(OR('Source Data'!F409=0,'Source Data'!G409=0),"N/A",'Source Data'!AN409/'Source Data'!G409-'Source Data'!J409/'Source Data'!F409)</f>
        <v>125.62433178902347</v>
      </c>
      <c r="G409" s="62">
        <f>IF(OR('Source Data'!F409=0,'Source Data'!G409=0),"N/A",'Source Data'!AO409/'Source Data'!G409-'Source Data'!K409/'Source Data'!F409)</f>
        <v>236.37433921358991</v>
      </c>
      <c r="H409" s="62">
        <f>IF(OR('Source Data'!F409=0,'Source Data'!G409=0),"N/A",'Source Data'!AP409/'Source Data'!G409-'Source Data'!L409/'Source Data'!F409)</f>
        <v>57.097246970776894</v>
      </c>
      <c r="I409" s="62">
        <f>IF(OR('Source Data'!F409=0,'Source Data'!G409=0),"N/A",'Source Data'!AQ409/'Source Data'!G409-'Source Data'!M409/'Source Data'!F409)</f>
        <v>61.609883582798716</v>
      </c>
      <c r="J409" s="62">
        <f>IF(OR('Source Data'!F409=0,'Source Data'!G409=0),"N/A",'Source Data'!AR409/'Source Data'!G409-'Source Data'!N409/'Source Data'!F409)</f>
        <v>302.32893056545498</v>
      </c>
      <c r="K409" s="67">
        <f t="shared" si="6"/>
        <v>783.03473212164397</v>
      </c>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row>
    <row r="410" spans="1:47" ht="20" customHeight="1">
      <c r="A410" s="48" t="s">
        <v>653</v>
      </c>
      <c r="B410" s="49">
        <v>183904</v>
      </c>
      <c r="C410" s="50" t="s">
        <v>204</v>
      </c>
      <c r="D410" s="50" t="s">
        <v>79</v>
      </c>
      <c r="E410" s="50" t="s">
        <v>74</v>
      </c>
      <c r="F410" s="62">
        <f>IF(OR('Source Data'!F410=0,'Source Data'!G410=0),"N/A",'Source Data'!AN410/'Source Data'!G410-'Source Data'!J410/'Source Data'!F410)</f>
        <v>124.17244897959185</v>
      </c>
      <c r="G410" s="62">
        <f>IF(OR('Source Data'!F410=0,'Source Data'!G410=0),"N/A",'Source Data'!AO410/'Source Data'!G410-'Source Data'!K410/'Source Data'!F410)</f>
        <v>120.91440576230491</v>
      </c>
      <c r="H410" s="62">
        <f>IF(OR('Source Data'!F410=0,'Source Data'!G410=0),"N/A",'Source Data'!AP410/'Source Data'!G410-'Source Data'!L410/'Source Data'!F410)</f>
        <v>129.91398559423766</v>
      </c>
      <c r="I410" s="62">
        <f>IF(OR('Source Data'!F410=0,'Source Data'!G410=0),"N/A",'Source Data'!AQ410/'Source Data'!G410-'Source Data'!M410/'Source Data'!F410)</f>
        <v>63.413145258103214</v>
      </c>
      <c r="J410" s="62">
        <f>IF(OR('Source Data'!F410=0,'Source Data'!G410=0),"N/A",'Source Data'!AR410/'Source Data'!G410-'Source Data'!N410/'Source Data'!F410)</f>
        <v>102.2282713085234</v>
      </c>
      <c r="K410" s="67">
        <f t="shared" si="6"/>
        <v>540.64225690276101</v>
      </c>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row>
    <row r="411" spans="1:47" ht="20" customHeight="1">
      <c r="A411" s="48" t="s">
        <v>654</v>
      </c>
      <c r="B411" s="49">
        <v>50902</v>
      </c>
      <c r="C411" s="50" t="s">
        <v>455</v>
      </c>
      <c r="D411" s="50" t="s">
        <v>79</v>
      </c>
      <c r="E411" s="50" t="s">
        <v>74</v>
      </c>
      <c r="F411" s="62">
        <f>IF(OR('Source Data'!F411=0,'Source Data'!G411=0),"N/A",'Source Data'!AN411/'Source Data'!G411-'Source Data'!J411/'Source Data'!F411)</f>
        <v>128.69632006091649</v>
      </c>
      <c r="G411" s="62">
        <f>IF(OR('Source Data'!F411=0,'Source Data'!G411=0),"N/A",'Source Data'!AO411/'Source Data'!G411-'Source Data'!K411/'Source Data'!F411)</f>
        <v>260.47142927818732</v>
      </c>
      <c r="H411" s="62">
        <f>IF(OR('Source Data'!F411=0,'Source Data'!G411=0),"N/A",'Source Data'!AP411/'Source Data'!G411-'Source Data'!L411/'Source Data'!F411)</f>
        <v>140.6189285199581</v>
      </c>
      <c r="I411" s="62">
        <f>IF(OR('Source Data'!F411=0,'Source Data'!G411=0),"N/A",'Source Data'!AQ411/'Source Data'!G411-'Source Data'!M411/'Source Data'!F411)</f>
        <v>98.140100322865834</v>
      </c>
      <c r="J411" s="62">
        <f>IF(OR('Source Data'!F411=0,'Source Data'!G411=0),"N/A",'Source Data'!AR411/'Source Data'!G411-'Source Data'!N411/'Source Data'!F411)</f>
        <v>115.94864422164814</v>
      </c>
      <c r="K411" s="67">
        <f t="shared" si="6"/>
        <v>743.87542240357584</v>
      </c>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row>
    <row r="412" spans="1:47" ht="20" customHeight="1">
      <c r="A412" s="48" t="s">
        <v>655</v>
      </c>
      <c r="B412" s="49">
        <v>57831</v>
      </c>
      <c r="C412" s="50" t="s">
        <v>70</v>
      </c>
      <c r="D412" s="50" t="s">
        <v>71</v>
      </c>
      <c r="E412" s="50" t="s">
        <v>74</v>
      </c>
      <c r="F412" s="62">
        <f>IF(OR('Source Data'!F412=0,'Source Data'!G412=0),"N/A",'Source Data'!AN412/'Source Data'!G412-'Source Data'!J412/'Source Data'!F412)</f>
        <v>62.776184446381308</v>
      </c>
      <c r="G412" s="62">
        <f>IF(OR('Source Data'!F412=0,'Source Data'!G412=0),"N/A",'Source Data'!AO412/'Source Data'!G412-'Source Data'!K412/'Source Data'!F412)</f>
        <v>88.949004259237938</v>
      </c>
      <c r="H412" s="62">
        <f>IF(OR('Source Data'!F412=0,'Source Data'!G412=0),"N/A",'Source Data'!AP412/'Source Data'!G412-'Source Data'!L412/'Source Data'!F412)</f>
        <v>171.98972191616372</v>
      </c>
      <c r="I412" s="62">
        <f>IF(OR('Source Data'!F412=0,'Source Data'!G412=0),"N/A",'Source Data'!AQ412/'Source Data'!G412-'Source Data'!M412/'Source Data'!F412)</f>
        <v>41.420398296304825</v>
      </c>
      <c r="J412" s="62">
        <f>IF(OR('Source Data'!F412=0,'Source Data'!G412=0),"N/A",'Source Data'!AR412/'Source Data'!G412-'Source Data'!N412/'Source Data'!F412)</f>
        <v>222.1768981565229</v>
      </c>
      <c r="K412" s="67">
        <f t="shared" si="6"/>
        <v>587.31220707461068</v>
      </c>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row>
    <row r="413" spans="1:47" ht="20" customHeight="1">
      <c r="A413" s="48" t="s">
        <v>656</v>
      </c>
      <c r="B413" s="49">
        <v>166902</v>
      </c>
      <c r="C413" s="50" t="s">
        <v>314</v>
      </c>
      <c r="D413" s="50" t="s">
        <v>79</v>
      </c>
      <c r="E413" s="50" t="s">
        <v>74</v>
      </c>
      <c r="F413" s="62">
        <f>IF(OR('Source Data'!F413=0,'Source Data'!G413=0),"N/A",'Source Data'!AN413/'Source Data'!G413-'Source Data'!J413/'Source Data'!F413)</f>
        <v>359.7811534045747</v>
      </c>
      <c r="G413" s="62">
        <f>IF(OR('Source Data'!F413=0,'Source Data'!G413=0),"N/A",'Source Data'!AO413/'Source Data'!G413-'Source Data'!K413/'Source Data'!F413)</f>
        <v>203.1640466307515</v>
      </c>
      <c r="H413" s="62">
        <f>IF(OR('Source Data'!F413=0,'Source Data'!G413=0),"N/A",'Source Data'!AP413/'Source Data'!G413-'Source Data'!L413/'Source Data'!F413)</f>
        <v>223.68422679501901</v>
      </c>
      <c r="I413" s="62">
        <f>IF(OR('Source Data'!F413=0,'Source Data'!G413=0),"N/A",'Source Data'!AQ413/'Source Data'!G413-'Source Data'!M413/'Source Data'!F413)</f>
        <v>155.21460743619178</v>
      </c>
      <c r="J413" s="62">
        <f>IF(OR('Source Data'!F413=0,'Source Data'!G413=0),"N/A",'Source Data'!AR413/'Source Data'!G413-'Source Data'!N413/'Source Data'!F413)</f>
        <v>113.98096794135829</v>
      </c>
      <c r="K413" s="67">
        <f t="shared" si="6"/>
        <v>1055.8250022078953</v>
      </c>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row>
    <row r="414" spans="1:47" ht="20" customHeight="1">
      <c r="A414" s="48" t="s">
        <v>657</v>
      </c>
      <c r="B414" s="49">
        <v>15802</v>
      </c>
      <c r="C414" s="50" t="s">
        <v>99</v>
      </c>
      <c r="D414" s="50" t="s">
        <v>71</v>
      </c>
      <c r="E414" s="50" t="s">
        <v>74</v>
      </c>
      <c r="F414" s="62">
        <f>IF(OR('Source Data'!F414=0,'Source Data'!G414=0),"N/A",'Source Data'!AN414/'Source Data'!G414-'Source Data'!J414/'Source Data'!F414)</f>
        <v>304.64609604723671</v>
      </c>
      <c r="G414" s="62">
        <f>IF(OR('Source Data'!F414=0,'Source Data'!G414=0),"N/A",'Source Data'!AO414/'Source Data'!G414-'Source Data'!K414/'Source Data'!F414)</f>
        <v>-52.263963649487323</v>
      </c>
      <c r="H414" s="62">
        <f>IF(OR('Source Data'!F414=0,'Source Data'!G414=0),"N/A",'Source Data'!AP414/'Source Data'!G414-'Source Data'!L414/'Source Data'!F414)</f>
        <v>61.634863123517192</v>
      </c>
      <c r="I414" s="62">
        <f>IF(OR('Source Data'!F414=0,'Source Data'!G414=0),"N/A",'Source Data'!AQ414/'Source Data'!G414-'Source Data'!M414/'Source Data'!F414)</f>
        <v>74.861113116121658</v>
      </c>
      <c r="J414" s="62">
        <f>IF(OR('Source Data'!F414=0,'Source Data'!G414=0),"N/A",'Source Data'!AR414/'Source Data'!G414-'Source Data'!N414/'Source Data'!F414)</f>
        <v>128.94448973796156</v>
      </c>
      <c r="K414" s="67">
        <f t="shared" si="6"/>
        <v>517.8225983753498</v>
      </c>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row>
    <row r="415" spans="1:47" ht="20" customHeight="1">
      <c r="A415" s="48" t="s">
        <v>658</v>
      </c>
      <c r="B415" s="49">
        <v>101804</v>
      </c>
      <c r="C415" s="50" t="s">
        <v>76</v>
      </c>
      <c r="D415" s="50" t="s">
        <v>71</v>
      </c>
      <c r="E415" s="50" t="s">
        <v>74</v>
      </c>
      <c r="F415" s="62">
        <f>IF(OR('Source Data'!F415=0,'Source Data'!G415=0),"N/A",'Source Data'!AN415/'Source Data'!G415-'Source Data'!J415/'Source Data'!F415)</f>
        <v>288.24083011583014</v>
      </c>
      <c r="G415" s="62">
        <f>IF(OR('Source Data'!F415=0,'Source Data'!G415=0),"N/A",'Source Data'!AO415/'Source Data'!G415-'Source Data'!K415/'Source Data'!F415)</f>
        <v>-153.91276544401546</v>
      </c>
      <c r="H415" s="62">
        <f>IF(OR('Source Data'!F415=0,'Source Data'!G415=0),"N/A",'Source Data'!AP415/'Source Data'!G415-'Source Data'!L415/'Source Data'!F415)</f>
        <v>-117.63701737451737</v>
      </c>
      <c r="I415" s="62">
        <f>IF(OR('Source Data'!F415=0,'Source Data'!G415=0),"N/A",'Source Data'!AQ415/'Source Data'!G415-'Source Data'!M415/'Source Data'!F415)</f>
        <v>-1451.0672055984555</v>
      </c>
      <c r="J415" s="62">
        <f>IF(OR('Source Data'!F415=0,'Source Data'!G415=0),"N/A",'Source Data'!AR415/'Source Data'!G415-'Source Data'!N415/'Source Data'!F415)</f>
        <v>173.03940637065637</v>
      </c>
      <c r="K415" s="67">
        <f t="shared" si="6"/>
        <v>-1261.336751930502</v>
      </c>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row>
    <row r="416" spans="1:47" ht="20" customHeight="1">
      <c r="A416" s="48" t="s">
        <v>659</v>
      </c>
      <c r="B416" s="49">
        <v>149901</v>
      </c>
      <c r="C416" s="50" t="s">
        <v>660</v>
      </c>
      <c r="D416" s="50" t="s">
        <v>79</v>
      </c>
      <c r="E416" s="50" t="s">
        <v>74</v>
      </c>
      <c r="F416" s="62">
        <f>IF(OR('Source Data'!F416=0,'Source Data'!G416=0),"N/A",'Source Data'!AN416/'Source Data'!G416-'Source Data'!J416/'Source Data'!F416)</f>
        <v>188.27442109169954</v>
      </c>
      <c r="G416" s="62">
        <f>IF(OR('Source Data'!F416=0,'Source Data'!G416=0),"N/A",'Source Data'!AO416/'Source Data'!G416-'Source Data'!K416/'Source Data'!F416)</f>
        <v>91.311521539316061</v>
      </c>
      <c r="H416" s="62">
        <f>IF(OR('Source Data'!F416=0,'Source Data'!G416=0),"N/A",'Source Data'!AP416/'Source Data'!G416-'Source Data'!L416/'Source Data'!F416)</f>
        <v>205.73386616671331</v>
      </c>
      <c r="I416" s="62">
        <f>IF(OR('Source Data'!F416=0,'Source Data'!G416=0),"N/A",'Source Data'!AQ416/'Source Data'!G416-'Source Data'!M416/'Source Data'!F416)</f>
        <v>33.439446386893167</v>
      </c>
      <c r="J416" s="62">
        <f>IF(OR('Source Data'!F416=0,'Source Data'!G416=0),"N/A",'Source Data'!AR416/'Source Data'!G416-'Source Data'!N416/'Source Data'!F416)</f>
        <v>157.38207906315205</v>
      </c>
      <c r="K416" s="67">
        <f t="shared" si="6"/>
        <v>676.14133424777424</v>
      </c>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row>
    <row r="417" spans="1:47" ht="20" customHeight="1">
      <c r="A417" s="48" t="s">
        <v>661</v>
      </c>
      <c r="B417" s="49">
        <v>246904</v>
      </c>
      <c r="C417" s="50" t="s">
        <v>464</v>
      </c>
      <c r="D417" s="50" t="s">
        <v>79</v>
      </c>
      <c r="E417" s="50" t="s">
        <v>74</v>
      </c>
      <c r="F417" s="62">
        <f>IF(OR('Source Data'!F417=0,'Source Data'!G417=0),"N/A",'Source Data'!AN417/'Source Data'!G417-'Source Data'!J417/'Source Data'!F417)</f>
        <v>126.06342662632375</v>
      </c>
      <c r="G417" s="62">
        <f>IF(OR('Source Data'!F417=0,'Source Data'!G417=0),"N/A",'Source Data'!AO417/'Source Data'!G417-'Source Data'!K417/'Source Data'!F417)</f>
        <v>149.04189303274256</v>
      </c>
      <c r="H417" s="62">
        <f>IF(OR('Source Data'!F417=0,'Source Data'!G417=0),"N/A",'Source Data'!AP417/'Source Data'!G417-'Source Data'!L417/'Source Data'!F417)</f>
        <v>136.07078961113069</v>
      </c>
      <c r="I417" s="62">
        <f>IF(OR('Source Data'!F417=0,'Source Data'!G417=0),"N/A",'Source Data'!AQ417/'Source Data'!G417-'Source Data'!M417/'Source Data'!F417)</f>
        <v>13.94844379173162</v>
      </c>
      <c r="J417" s="62">
        <f>IF(OR('Source Data'!F417=0,'Source Data'!G417=0),"N/A",'Source Data'!AR417/'Source Data'!G417-'Source Data'!N417/'Source Data'!F417)</f>
        <v>75.236180886927997</v>
      </c>
      <c r="K417" s="67">
        <f t="shared" si="6"/>
        <v>500.36073394885659</v>
      </c>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row>
    <row r="418" spans="1:47" ht="20" customHeight="1">
      <c r="A418" s="48" t="s">
        <v>662</v>
      </c>
      <c r="B418" s="49">
        <v>161925</v>
      </c>
      <c r="C418" s="50" t="s">
        <v>179</v>
      </c>
      <c r="D418" s="50" t="s">
        <v>79</v>
      </c>
      <c r="E418" s="50" t="s">
        <v>74</v>
      </c>
      <c r="F418" s="62">
        <f>IF(OR('Source Data'!F418=0,'Source Data'!G418=0),"N/A",'Source Data'!AN418/'Source Data'!G418-'Source Data'!J418/'Source Data'!F418)</f>
        <v>71.900284516322245</v>
      </c>
      <c r="G418" s="62">
        <f>IF(OR('Source Data'!F418=0,'Source Data'!G418=0),"N/A",'Source Data'!AO418/'Source Data'!G418-'Source Data'!K418/'Source Data'!F418)</f>
        <v>174.02539682539685</v>
      </c>
      <c r="H418" s="62">
        <f>IF(OR('Source Data'!F418=0,'Source Data'!G418=0),"N/A",'Source Data'!AP418/'Source Data'!G418-'Source Data'!L418/'Source Data'!F418)</f>
        <v>98.991689128481568</v>
      </c>
      <c r="I418" s="62">
        <f>IF(OR('Source Data'!F418=0,'Source Data'!G418=0),"N/A",'Source Data'!AQ418/'Source Data'!G418-'Source Data'!M418/'Source Data'!F418)</f>
        <v>59.348876909254244</v>
      </c>
      <c r="J418" s="62">
        <f>IF(OR('Source Data'!F418=0,'Source Data'!G418=0),"N/A",'Source Data'!AR418/'Source Data'!G418-'Source Data'!N418/'Source Data'!F418)</f>
        <v>169.24213836477992</v>
      </c>
      <c r="K418" s="67">
        <f t="shared" si="6"/>
        <v>573.50838574423483</v>
      </c>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row>
    <row r="419" spans="1:47" ht="20" customHeight="1">
      <c r="A419" s="48" t="s">
        <v>663</v>
      </c>
      <c r="B419" s="49">
        <v>144901</v>
      </c>
      <c r="C419" s="50" t="s">
        <v>532</v>
      </c>
      <c r="D419" s="50" t="s">
        <v>79</v>
      </c>
      <c r="E419" s="50" t="s">
        <v>74</v>
      </c>
      <c r="F419" s="62">
        <f>IF(OR('Source Data'!F419=0,'Source Data'!G419=0),"N/A",'Source Data'!AN419/'Source Data'!G419-'Source Data'!J419/'Source Data'!F419)</f>
        <v>107.78539192268619</v>
      </c>
      <c r="G419" s="62">
        <f>IF(OR('Source Data'!F419=0,'Source Data'!G419=0),"N/A",'Source Data'!AO419/'Source Data'!G419-'Source Data'!K419/'Source Data'!F419)</f>
        <v>75.136633445899577</v>
      </c>
      <c r="H419" s="62">
        <f>IF(OR('Source Data'!F419=0,'Source Data'!G419=0),"N/A",'Source Data'!AP419/'Source Data'!G419-'Source Data'!L419/'Source Data'!F419)</f>
        <v>125.62639376218326</v>
      </c>
      <c r="I419" s="62">
        <f>IF(OR('Source Data'!F419=0,'Source Data'!G419=0),"N/A",'Source Data'!AQ419/'Source Data'!G419-'Source Data'!M419/'Source Data'!F419)</f>
        <v>72.280099387749516</v>
      </c>
      <c r="J419" s="62">
        <f>IF(OR('Source Data'!F419=0,'Source Data'!G419=0),"N/A",'Source Data'!AR419/'Source Data'!G419-'Source Data'!N419/'Source Data'!F419)</f>
        <v>60.795384235235986</v>
      </c>
      <c r="K419" s="67">
        <f t="shared" si="6"/>
        <v>441.62390275375452</v>
      </c>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row>
    <row r="420" spans="1:47" ht="20" customHeight="1">
      <c r="A420" s="48" t="s">
        <v>664</v>
      </c>
      <c r="B420" s="49">
        <v>230902</v>
      </c>
      <c r="C420" s="50" t="s">
        <v>225</v>
      </c>
      <c r="D420" s="50" t="s">
        <v>79</v>
      </c>
      <c r="E420" s="50" t="s">
        <v>74</v>
      </c>
      <c r="F420" s="62">
        <f>IF(OR('Source Data'!F420=0,'Source Data'!G420=0),"N/A",'Source Data'!AN420/'Source Data'!G420-'Source Data'!J420/'Source Data'!F420)</f>
        <v>147.08057517586053</v>
      </c>
      <c r="G420" s="62">
        <f>IF(OR('Source Data'!F420=0,'Source Data'!G420=0),"N/A",'Source Data'!AO420/'Source Data'!G420-'Source Data'!K420/'Source Data'!F420)</f>
        <v>121.80919989862656</v>
      </c>
      <c r="H420" s="62">
        <f>IF(OR('Source Data'!F420=0,'Source Data'!G420=0),"N/A",'Source Data'!AP420/'Source Data'!G420-'Source Data'!L420/'Source Data'!F420)</f>
        <v>168.73574226469751</v>
      </c>
      <c r="I420" s="62">
        <f>IF(OR('Source Data'!F420=0,'Source Data'!G420=0),"N/A",'Source Data'!AQ420/'Source Data'!G420-'Source Data'!M420/'Source Data'!F420)</f>
        <v>32.815172131244424</v>
      </c>
      <c r="J420" s="62">
        <f>IF(OR('Source Data'!F420=0,'Source Data'!G420=0),"N/A",'Source Data'!AR420/'Source Data'!G420-'Source Data'!N420/'Source Data'!F420)</f>
        <v>57.831926449134059</v>
      </c>
      <c r="K420" s="67">
        <f t="shared" si="6"/>
        <v>528.27261591956312</v>
      </c>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row>
    <row r="421" spans="1:47" ht="20" customHeight="1">
      <c r="A421" s="48" t="s">
        <v>665</v>
      </c>
      <c r="B421" s="49">
        <v>92901</v>
      </c>
      <c r="C421" s="50" t="s">
        <v>561</v>
      </c>
      <c r="D421" s="50" t="s">
        <v>79</v>
      </c>
      <c r="E421" s="50" t="s">
        <v>74</v>
      </c>
      <c r="F421" s="62">
        <f>IF(OR('Source Data'!F421=0,'Source Data'!G421=0),"N/A",'Source Data'!AN421/'Source Data'!G421-'Source Data'!J421/'Source Data'!F421)</f>
        <v>260.71725948182245</v>
      </c>
      <c r="G421" s="62">
        <f>IF(OR('Source Data'!F421=0,'Source Data'!G421=0),"N/A",'Source Data'!AO421/'Source Data'!G421-'Source Data'!K421/'Source Data'!F421)</f>
        <v>211.93150070285077</v>
      </c>
      <c r="H421" s="62">
        <f>IF(OR('Source Data'!F421=0,'Source Data'!G421=0),"N/A",'Source Data'!AP421/'Source Data'!G421-'Source Data'!L421/'Source Data'!F421)</f>
        <v>197.52565738193104</v>
      </c>
      <c r="I421" s="62">
        <f>IF(OR('Source Data'!F421=0,'Source Data'!G421=0),"N/A",'Source Data'!AQ421/'Source Data'!G421-'Source Data'!M421/'Source Data'!F421)</f>
        <v>52.810576071097898</v>
      </c>
      <c r="J421" s="62">
        <f>IF(OR('Source Data'!F421=0,'Source Data'!G421=0),"N/A",'Source Data'!AR421/'Source Data'!G421-'Source Data'!N421/'Source Data'!F421)</f>
        <v>237.41353403995925</v>
      </c>
      <c r="K421" s="67">
        <f t="shared" si="6"/>
        <v>960.39852767766138</v>
      </c>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row>
    <row r="422" spans="1:47" ht="20" customHeight="1">
      <c r="A422" s="48" t="s">
        <v>666</v>
      </c>
      <c r="B422" s="49">
        <v>87901</v>
      </c>
      <c r="C422" s="50" t="s">
        <v>667</v>
      </c>
      <c r="D422" s="50" t="s">
        <v>79</v>
      </c>
      <c r="E422" s="50" t="s">
        <v>74</v>
      </c>
      <c r="F422" s="62">
        <f>IF(OR('Source Data'!F422=0,'Source Data'!G422=0),"N/A",'Source Data'!AN422/'Source Data'!G422-'Source Data'!J422/'Source Data'!F422)</f>
        <v>382.9831916839546</v>
      </c>
      <c r="G422" s="62">
        <f>IF(OR('Source Data'!F422=0,'Source Data'!G422=0),"N/A",'Source Data'!AO422/'Source Data'!G422-'Source Data'!K422/'Source Data'!F422)</f>
        <v>297.67543331325714</v>
      </c>
      <c r="H422" s="62">
        <f>IF(OR('Source Data'!F422=0,'Source Data'!G422=0),"N/A",'Source Data'!AP422/'Source Data'!G422-'Source Data'!L422/'Source Data'!F422)</f>
        <v>390.48932610586894</v>
      </c>
      <c r="I422" s="62">
        <f>IF(OR('Source Data'!F422=0,'Source Data'!G422=0),"N/A",'Source Data'!AQ422/'Source Data'!G422-'Source Data'!M422/'Source Data'!F422)</f>
        <v>151.80615226750547</v>
      </c>
      <c r="J422" s="62">
        <f>IF(OR('Source Data'!F422=0,'Source Data'!G422=0),"N/A",'Source Data'!AR422/'Source Data'!G422-'Source Data'!N422/'Source Data'!F422)</f>
        <v>538.33287604006341</v>
      </c>
      <c r="K422" s="67">
        <f t="shared" si="6"/>
        <v>1761.2869794106496</v>
      </c>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row>
    <row r="423" spans="1:47" ht="20" customHeight="1">
      <c r="A423" s="48" t="s">
        <v>668</v>
      </c>
      <c r="B423" s="49">
        <v>213901</v>
      </c>
      <c r="C423" s="50" t="s">
        <v>276</v>
      </c>
      <c r="D423" s="50" t="s">
        <v>79</v>
      </c>
      <c r="E423" s="50" t="s">
        <v>74</v>
      </c>
      <c r="F423" s="62">
        <f>IF(OR('Source Data'!F423=0,'Source Data'!G423=0),"N/A",'Source Data'!AN423/'Source Data'!G423-'Source Data'!J423/'Source Data'!F423)</f>
        <v>136.91170045504896</v>
      </c>
      <c r="G423" s="62">
        <f>IF(OR('Source Data'!F423=0,'Source Data'!G423=0),"N/A",'Source Data'!AO423/'Source Data'!G423-'Source Data'!K423/'Source Data'!F423)</f>
        <v>60.819182232307298</v>
      </c>
      <c r="H423" s="62">
        <f>IF(OR('Source Data'!F423=0,'Source Data'!G423=0),"N/A",'Source Data'!AP423/'Source Data'!G423-'Source Data'!L423/'Source Data'!F423)</f>
        <v>132.95744766692667</v>
      </c>
      <c r="I423" s="62">
        <f>IF(OR('Source Data'!F423=0,'Source Data'!G423=0),"N/A",'Source Data'!AQ423/'Source Data'!G423-'Source Data'!M423/'Source Data'!F423)</f>
        <v>41.184033675088699</v>
      </c>
      <c r="J423" s="62">
        <f>IF(OR('Source Data'!F423=0,'Source Data'!G423=0),"N/A",'Source Data'!AR423/'Source Data'!G423-'Source Data'!N423/'Source Data'!F423)</f>
        <v>211.01648763836687</v>
      </c>
      <c r="K423" s="67">
        <f t="shared" si="6"/>
        <v>582.88885166773844</v>
      </c>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row>
    <row r="424" spans="1:47" ht="20" customHeight="1">
      <c r="A424" s="48" t="s">
        <v>669</v>
      </c>
      <c r="B424" s="49">
        <v>126911</v>
      </c>
      <c r="C424" s="50" t="s">
        <v>118</v>
      </c>
      <c r="D424" s="50" t="s">
        <v>79</v>
      </c>
      <c r="E424" s="50" t="s">
        <v>74</v>
      </c>
      <c r="F424" s="62">
        <f>IF(OR('Source Data'!F424=0,'Source Data'!G424=0),"N/A",'Source Data'!AN424/'Source Data'!G424-'Source Data'!J424/'Source Data'!F424)</f>
        <v>94.468535803120858</v>
      </c>
      <c r="G424" s="62">
        <f>IF(OR('Source Data'!F424=0,'Source Data'!G424=0),"N/A",'Source Data'!AO424/'Source Data'!G424-'Source Data'!K424/'Source Data'!F424)</f>
        <v>-36.409622280341068</v>
      </c>
      <c r="H424" s="62">
        <f>IF(OR('Source Data'!F424=0,'Source Data'!G424=0),"N/A",'Source Data'!AP424/'Source Data'!G424-'Source Data'!L424/'Source Data'!F424)</f>
        <v>72.121065309136668</v>
      </c>
      <c r="I424" s="62">
        <f>IF(OR('Source Data'!F424=0,'Source Data'!G424=0),"N/A",'Source Data'!AQ424/'Source Data'!G424-'Source Data'!M424/'Source Data'!F424)</f>
        <v>215.9970120743389</v>
      </c>
      <c r="J424" s="62">
        <f>IF(OR('Source Data'!F424=0,'Source Data'!G424=0),"N/A",'Source Data'!AR424/'Source Data'!G424-'Source Data'!N424/'Source Data'!F424)</f>
        <v>294.6659685731272</v>
      </c>
      <c r="K424" s="67">
        <f t="shared" si="6"/>
        <v>640.84295947938256</v>
      </c>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row>
    <row r="425" spans="1:47" ht="20" customHeight="1">
      <c r="A425" s="48" t="s">
        <v>670</v>
      </c>
      <c r="B425" s="49">
        <v>169906</v>
      </c>
      <c r="C425" s="50" t="s">
        <v>267</v>
      </c>
      <c r="D425" s="50" t="s">
        <v>79</v>
      </c>
      <c r="E425" s="50" t="s">
        <v>74</v>
      </c>
      <c r="F425" s="62">
        <f>IF(OR('Source Data'!F425=0,'Source Data'!G425=0),"N/A",'Source Data'!AN425/'Source Data'!G425-'Source Data'!J425/'Source Data'!F425)</f>
        <v>98.379588543767682</v>
      </c>
      <c r="G425" s="62">
        <f>IF(OR('Source Data'!F425=0,'Source Data'!G425=0),"N/A",'Source Data'!AO425/'Source Data'!G425-'Source Data'!K425/'Source Data'!F425)</f>
        <v>-40.204013715207793</v>
      </c>
      <c r="H425" s="62">
        <f>IF(OR('Source Data'!F425=0,'Source Data'!G425=0),"N/A",'Source Data'!AP425/'Source Data'!G425-'Source Data'!L425/'Source Data'!F425)</f>
        <v>137.57472771278742</v>
      </c>
      <c r="I425" s="62">
        <f>IF(OR('Source Data'!F425=0,'Source Data'!G425=0),"N/A",'Source Data'!AQ425/'Source Data'!G425-'Source Data'!M425/'Source Data'!F425)</f>
        <v>118.86617587736993</v>
      </c>
      <c r="J425" s="62">
        <f>IF(OR('Source Data'!F425=0,'Source Data'!G425=0),"N/A",'Source Data'!AR425/'Source Data'!G425-'Source Data'!N425/'Source Data'!F425)</f>
        <v>203.7225695845099</v>
      </c>
      <c r="K425" s="67">
        <f t="shared" si="6"/>
        <v>518.33904800322716</v>
      </c>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row>
    <row r="426" spans="1:47" ht="20" customHeight="1">
      <c r="A426" s="48" t="s">
        <v>671</v>
      </c>
      <c r="B426" s="49">
        <v>57835</v>
      </c>
      <c r="C426" s="50" t="s">
        <v>70</v>
      </c>
      <c r="D426" s="50" t="s">
        <v>71</v>
      </c>
      <c r="E426" s="50" t="s">
        <v>74</v>
      </c>
      <c r="F426" s="62">
        <f>IF(OR('Source Data'!F426=0,'Source Data'!G426=0),"N/A",'Source Data'!AN426/'Source Data'!G426-'Source Data'!J426/'Source Data'!F426)</f>
        <v>-2.0210191082802549</v>
      </c>
      <c r="G426" s="62">
        <f>IF(OR('Source Data'!F426=0,'Source Data'!G426=0),"N/A",'Source Data'!AO426/'Source Data'!G426-'Source Data'!K426/'Source Data'!F426)</f>
        <v>-21.648924852541427</v>
      </c>
      <c r="H426" s="62">
        <f>IF(OR('Source Data'!F426=0,'Source Data'!G426=0),"N/A",'Source Data'!AP426/'Source Data'!G426-'Source Data'!L426/'Source Data'!F426)</f>
        <v>231.65452190042498</v>
      </c>
      <c r="I426" s="62">
        <f>IF(OR('Source Data'!F426=0,'Source Data'!G426=0),"N/A",'Source Data'!AQ426/'Source Data'!G426-'Source Data'!M426/'Source Data'!F426)</f>
        <v>39.383705455723145</v>
      </c>
      <c r="J426" s="62">
        <f>IF(OR('Source Data'!F426=0,'Source Data'!G426=0),"N/A",'Source Data'!AR426/'Source Data'!G426-'Source Data'!N426/'Source Data'!F426)</f>
        <v>180.82477991618657</v>
      </c>
      <c r="K426" s="67">
        <f t="shared" si="6"/>
        <v>428.19306331151301</v>
      </c>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row>
    <row r="427" spans="1:47" ht="20" customHeight="1">
      <c r="A427" s="48" t="s">
        <v>672</v>
      </c>
      <c r="B427" s="49">
        <v>167901</v>
      </c>
      <c r="C427" s="50" t="s">
        <v>673</v>
      </c>
      <c r="D427" s="50" t="s">
        <v>79</v>
      </c>
      <c r="E427" s="50" t="s">
        <v>74</v>
      </c>
      <c r="F427" s="62">
        <f>IF(OR('Source Data'!F427=0,'Source Data'!G427=0),"N/A",'Source Data'!AN427/'Source Data'!G427-'Source Data'!J427/'Source Data'!F427)</f>
        <v>30.844542772861359</v>
      </c>
      <c r="G427" s="62">
        <f>IF(OR('Source Data'!F427=0,'Source Data'!G427=0),"N/A",'Source Data'!AO427/'Source Data'!G427-'Source Data'!K427/'Source Data'!F427)</f>
        <v>256.50017493311384</v>
      </c>
      <c r="H427" s="62">
        <f>IF(OR('Source Data'!F427=0,'Source Data'!G427=0),"N/A",'Source Data'!AP427/'Source Data'!G427-'Source Data'!L427/'Source Data'!F427)</f>
        <v>188.09130136516427</v>
      </c>
      <c r="I427" s="62">
        <f>IF(OR('Source Data'!F427=0,'Source Data'!G427=0),"N/A",'Source Data'!AQ427/'Source Data'!G427-'Source Data'!M427/'Source Data'!F427)</f>
        <v>114.08494546202928</v>
      </c>
      <c r="J427" s="62">
        <f>IF(OR('Source Data'!F427=0,'Source Data'!G427=0),"N/A",'Source Data'!AR427/'Source Data'!G427-'Source Data'!N427/'Source Data'!F427)</f>
        <v>224.60195856486246</v>
      </c>
      <c r="K427" s="67">
        <f t="shared" si="6"/>
        <v>814.12292309803126</v>
      </c>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row>
    <row r="428" spans="1:47" ht="20" customHeight="1">
      <c r="A428" s="48" t="s">
        <v>674</v>
      </c>
      <c r="B428" s="49">
        <v>88902</v>
      </c>
      <c r="C428" s="50" t="s">
        <v>675</v>
      </c>
      <c r="D428" s="50" t="s">
        <v>79</v>
      </c>
      <c r="E428" s="50" t="s">
        <v>74</v>
      </c>
      <c r="F428" s="62">
        <f>IF(OR('Source Data'!F428=0,'Source Data'!G428=0),"N/A",'Source Data'!AN428/'Source Data'!G428-'Source Data'!J428/'Source Data'!F428)</f>
        <v>429.77229229490337</v>
      </c>
      <c r="G428" s="62">
        <f>IF(OR('Source Data'!F428=0,'Source Data'!G428=0),"N/A",'Source Data'!AO428/'Source Data'!G428-'Source Data'!K428/'Source Data'!F428)</f>
        <v>262.49924611600431</v>
      </c>
      <c r="H428" s="62">
        <f>IF(OR('Source Data'!F428=0,'Source Data'!G428=0),"N/A",'Source Data'!AP428/'Source Data'!G428-'Source Data'!L428/'Source Data'!F428)</f>
        <v>150.67086046381232</v>
      </c>
      <c r="I428" s="62">
        <f>IF(OR('Source Data'!F428=0,'Source Data'!G428=0),"N/A",'Source Data'!AQ428/'Source Data'!G428-'Source Data'!M428/'Source Data'!F428)</f>
        <v>-23.462700720852069</v>
      </c>
      <c r="J428" s="62">
        <f>IF(OR('Source Data'!F428=0,'Source Data'!G428=0),"N/A",'Source Data'!AR428/'Source Data'!G428-'Source Data'!N428/'Source Data'!F428)</f>
        <v>315.3436321484902</v>
      </c>
      <c r="K428" s="67">
        <f t="shared" si="6"/>
        <v>1134.823330302358</v>
      </c>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row>
    <row r="429" spans="1:47" ht="20" customHeight="1">
      <c r="A429" s="48" t="s">
        <v>676</v>
      </c>
      <c r="B429" s="49">
        <v>89901</v>
      </c>
      <c r="C429" s="50" t="s">
        <v>677</v>
      </c>
      <c r="D429" s="50" t="s">
        <v>79</v>
      </c>
      <c r="E429" s="50" t="s">
        <v>74</v>
      </c>
      <c r="F429" s="62">
        <f>IF(OR('Source Data'!F429=0,'Source Data'!G429=0),"N/A",'Source Data'!AN429/'Source Data'!G429-'Source Data'!J429/'Source Data'!F429)</f>
        <v>240.38718418507108</v>
      </c>
      <c r="G429" s="62">
        <f>IF(OR('Source Data'!F429=0,'Source Data'!G429=0),"N/A",'Source Data'!AO429/'Source Data'!G429-'Source Data'!K429/'Source Data'!F429)</f>
        <v>173.22871728675034</v>
      </c>
      <c r="H429" s="62">
        <f>IF(OR('Source Data'!F429=0,'Source Data'!G429=0),"N/A",'Source Data'!AP429/'Source Data'!G429-'Source Data'!L429/'Source Data'!F429)</f>
        <v>170.81287691049434</v>
      </c>
      <c r="I429" s="62">
        <f>IF(OR('Source Data'!F429=0,'Source Data'!G429=0),"N/A",'Source Data'!AQ429/'Source Data'!G429-'Source Data'!M429/'Source Data'!F429)</f>
        <v>48.44723180707922</v>
      </c>
      <c r="J429" s="62">
        <f>IF(OR('Source Data'!F429=0,'Source Data'!G429=0),"N/A",'Source Data'!AR429/'Source Data'!G429-'Source Data'!N429/'Source Data'!F429)</f>
        <v>179.40578111273055</v>
      </c>
      <c r="K429" s="67">
        <f t="shared" si="6"/>
        <v>812.2817913021255</v>
      </c>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row>
    <row r="430" spans="1:47" ht="20" customHeight="1">
      <c r="A430" s="48" t="s">
        <v>678</v>
      </c>
      <c r="B430" s="49">
        <v>187903</v>
      </c>
      <c r="C430" s="50" t="s">
        <v>224</v>
      </c>
      <c r="D430" s="50" t="s">
        <v>79</v>
      </c>
      <c r="E430" s="50" t="s">
        <v>74</v>
      </c>
      <c r="F430" s="62">
        <f>IF(OR('Source Data'!F430=0,'Source Data'!G430=0),"N/A",'Source Data'!AN430/'Source Data'!G430-'Source Data'!J430/'Source Data'!F430)</f>
        <v>-30.515647226173542</v>
      </c>
      <c r="G430" s="62">
        <f>IF(OR('Source Data'!F430=0,'Source Data'!G430=0),"N/A",'Source Data'!AO430/'Source Data'!G430-'Source Data'!K430/'Source Data'!F430)</f>
        <v>168.23785815891074</v>
      </c>
      <c r="H430" s="62">
        <f>IF(OR('Source Data'!F430=0,'Source Data'!G430=0),"N/A",'Source Data'!AP430/'Source Data'!G430-'Source Data'!L430/'Source Data'!F430)</f>
        <v>209.68878276773012</v>
      </c>
      <c r="I430" s="62">
        <f>IF(OR('Source Data'!F430=0,'Source Data'!G430=0),"N/A",'Source Data'!AQ430/'Source Data'!G430-'Source Data'!M430/'Source Data'!F430)</f>
        <v>-105.46555578134524</v>
      </c>
      <c r="J430" s="62">
        <f>IF(OR('Source Data'!F430=0,'Source Data'!G430=0),"N/A",'Source Data'!AR430/'Source Data'!G430-'Source Data'!N430/'Source Data'!F430)</f>
        <v>81.237451737451735</v>
      </c>
      <c r="K430" s="67">
        <f t="shared" si="6"/>
        <v>323.18288965657382</v>
      </c>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row>
    <row r="431" spans="1:47" ht="20" customHeight="1">
      <c r="A431" s="48" t="s">
        <v>679</v>
      </c>
      <c r="B431" s="49">
        <v>246802</v>
      </c>
      <c r="C431" s="50" t="s">
        <v>464</v>
      </c>
      <c r="D431" s="50" t="s">
        <v>71</v>
      </c>
      <c r="E431" s="50" t="s">
        <v>289</v>
      </c>
      <c r="F431" s="62">
        <f>IF(OR('Source Data'!F431=0,'Source Data'!G431=0),"N/A",'Source Data'!AN431/'Source Data'!G431-'Source Data'!J431/'Source Data'!F431)</f>
        <v>0</v>
      </c>
      <c r="G431" s="62">
        <f>IF(OR('Source Data'!F431=0,'Source Data'!G431=0),"N/A",'Source Data'!AO431/'Source Data'!G431-'Source Data'!K431/'Source Data'!F431)</f>
        <v>202.47280520248302</v>
      </c>
      <c r="H431" s="62">
        <f>IF(OR('Source Data'!F431=0,'Source Data'!G431=0),"N/A",'Source Data'!AP431/'Source Data'!G431-'Source Data'!L431/'Source Data'!F431)</f>
        <v>132.57470012601706</v>
      </c>
      <c r="I431" s="62">
        <f>IF(OR('Source Data'!F431=0,'Source Data'!G431=0),"N/A",'Source Data'!AQ431/'Source Data'!G431-'Source Data'!M431/'Source Data'!F431)</f>
        <v>47.206574669010706</v>
      </c>
      <c r="J431" s="62">
        <f>IF(OR('Source Data'!F431=0,'Source Data'!G431=0),"N/A",'Source Data'!AR431/'Source Data'!G431-'Source Data'!N431/'Source Data'!F431)</f>
        <v>50.219324175054844</v>
      </c>
      <c r="K431" s="67">
        <f t="shared" si="6"/>
        <v>432.47340417256561</v>
      </c>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row>
    <row r="432" spans="1:47" ht="20" customHeight="1">
      <c r="A432" s="48" t="s">
        <v>680</v>
      </c>
      <c r="B432" s="49">
        <v>101911</v>
      </c>
      <c r="C432" s="50" t="s">
        <v>76</v>
      </c>
      <c r="D432" s="50" t="s">
        <v>79</v>
      </c>
      <c r="E432" s="50" t="s">
        <v>74</v>
      </c>
      <c r="F432" s="62">
        <f>IF(OR('Source Data'!F432=0,'Source Data'!G432=0),"N/A",'Source Data'!AN432/'Source Data'!G432-'Source Data'!J432/'Source Data'!F432)</f>
        <v>161.65730601904136</v>
      </c>
      <c r="G432" s="62">
        <f>IF(OR('Source Data'!F432=0,'Source Data'!G432=0),"N/A",'Source Data'!AO432/'Source Data'!G432-'Source Data'!K432/'Source Data'!F432)</f>
        <v>444.59141811099647</v>
      </c>
      <c r="H432" s="62">
        <f>IF(OR('Source Data'!F432=0,'Source Data'!G432=0),"N/A",'Source Data'!AP432/'Source Data'!G432-'Source Data'!L432/'Source Data'!F432)</f>
        <v>114.05142079153177</v>
      </c>
      <c r="I432" s="62">
        <f>IF(OR('Source Data'!F432=0,'Source Data'!G432=0),"N/A",'Source Data'!AQ432/'Source Data'!G432-'Source Data'!M432/'Source Data'!F432)</f>
        <v>21.197594220272833</v>
      </c>
      <c r="J432" s="62">
        <f>IF(OR('Source Data'!F432=0,'Source Data'!G432=0),"N/A",'Source Data'!AR432/'Source Data'!G432-'Source Data'!N432/'Source Data'!F432)</f>
        <v>125.28778588828538</v>
      </c>
      <c r="K432" s="67">
        <f t="shared" si="6"/>
        <v>866.78552503012781</v>
      </c>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row>
    <row r="433" spans="1:47" ht="20" customHeight="1">
      <c r="A433" s="48" t="s">
        <v>681</v>
      </c>
      <c r="B433" s="49">
        <v>182901</v>
      </c>
      <c r="C433" s="50" t="s">
        <v>682</v>
      </c>
      <c r="D433" s="50" t="s">
        <v>79</v>
      </c>
      <c r="E433" s="50" t="s">
        <v>74</v>
      </c>
      <c r="F433" s="62">
        <f>IF(OR('Source Data'!F433=0,'Source Data'!G433=0),"N/A",'Source Data'!AN433/'Source Data'!G433-'Source Data'!J433/'Source Data'!F433)</f>
        <v>174.52814488497307</v>
      </c>
      <c r="G433" s="62">
        <f>IF(OR('Source Data'!F433=0,'Source Data'!G433=0),"N/A",'Source Data'!AO433/'Source Data'!G433-'Source Data'!K433/'Source Data'!F433)</f>
        <v>57.619574971447207</v>
      </c>
      <c r="H433" s="62">
        <f>IF(OR('Source Data'!F433=0,'Source Data'!G433=0),"N/A",'Source Data'!AP433/'Source Data'!G433-'Source Data'!L433/'Source Data'!F433)</f>
        <v>231.55559634524394</v>
      </c>
      <c r="I433" s="62">
        <f>IF(OR('Source Data'!F433=0,'Source Data'!G433=0),"N/A",'Source Data'!AQ433/'Source Data'!G433-'Source Data'!M433/'Source Data'!F433)</f>
        <v>359.88087371512489</v>
      </c>
      <c r="J433" s="62">
        <f>IF(OR('Source Data'!F433=0,'Source Data'!G433=0),"N/A",'Source Data'!AR433/'Source Data'!G433-'Source Data'!N433/'Source Data'!F433)</f>
        <v>354.84255180290421</v>
      </c>
      <c r="K433" s="67">
        <f t="shared" si="6"/>
        <v>1178.4267417196934</v>
      </c>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row>
    <row r="434" spans="1:47" ht="20" customHeight="1">
      <c r="A434" s="48" t="s">
        <v>683</v>
      </c>
      <c r="B434" s="49">
        <v>67904</v>
      </c>
      <c r="C434" s="50" t="s">
        <v>402</v>
      </c>
      <c r="D434" s="50" t="s">
        <v>79</v>
      </c>
      <c r="E434" s="50" t="s">
        <v>74</v>
      </c>
      <c r="F434" s="62">
        <f>IF(OR('Source Data'!F434=0,'Source Data'!G434=0),"N/A",'Source Data'!AN434/'Source Data'!G434-'Source Data'!J434/'Source Data'!F434)</f>
        <v>44.001957372770761</v>
      </c>
      <c r="G434" s="62">
        <f>IF(OR('Source Data'!F434=0,'Source Data'!G434=0),"N/A",'Source Data'!AO434/'Source Data'!G434-'Source Data'!K434/'Source Data'!F434)</f>
        <v>625.89242605480638</v>
      </c>
      <c r="H434" s="62">
        <f>IF(OR('Source Data'!F434=0,'Source Data'!G434=0),"N/A",'Source Data'!AP434/'Source Data'!G434-'Source Data'!L434/'Source Data'!F434)</f>
        <v>368.47702805567639</v>
      </c>
      <c r="I434" s="62">
        <f>IF(OR('Source Data'!F434=0,'Source Data'!G434=0),"N/A",'Source Data'!AQ434/'Source Data'!G434-'Source Data'!M434/'Source Data'!F434)</f>
        <v>236.62630491518058</v>
      </c>
      <c r="J434" s="62">
        <f>IF(OR('Source Data'!F434=0,'Source Data'!G434=0),"N/A",'Source Data'!AR434/'Source Data'!G434-'Source Data'!N434/'Source Data'!F434)</f>
        <v>305.972678338408</v>
      </c>
      <c r="K434" s="67">
        <f t="shared" si="6"/>
        <v>1580.9703947368421</v>
      </c>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row>
    <row r="435" spans="1:47" ht="20" customHeight="1">
      <c r="A435" s="48" t="s">
        <v>684</v>
      </c>
      <c r="B435" s="49">
        <v>156905</v>
      </c>
      <c r="C435" s="50" t="s">
        <v>685</v>
      </c>
      <c r="D435" s="50" t="s">
        <v>79</v>
      </c>
      <c r="E435" s="50" t="s">
        <v>74</v>
      </c>
      <c r="F435" s="62">
        <f>IF(OR('Source Data'!F435=0,'Source Data'!G435=0),"N/A",'Source Data'!AN435/'Source Data'!G435-'Source Data'!J435/'Source Data'!F435)</f>
        <v>190.43715700709402</v>
      </c>
      <c r="G435" s="62">
        <f>IF(OR('Source Data'!F435=0,'Source Data'!G435=0),"N/A",'Source Data'!AO435/'Source Data'!G435-'Source Data'!K435/'Source Data'!F435)</f>
        <v>1956.5540422968811</v>
      </c>
      <c r="H435" s="62">
        <f>IF(OR('Source Data'!F435=0,'Source Data'!G435=0),"N/A",'Source Data'!AP435/'Source Data'!G435-'Source Data'!L435/'Source Data'!F435)</f>
        <v>229.96255521349218</v>
      </c>
      <c r="I435" s="62">
        <f>IF(OR('Source Data'!F435=0,'Source Data'!G435=0),"N/A",'Source Data'!AQ435/'Source Data'!G435-'Source Data'!M435/'Source Data'!F435)</f>
        <v>329.49287244010173</v>
      </c>
      <c r="J435" s="62">
        <f>IF(OR('Source Data'!F435=0,'Source Data'!G435=0),"N/A",'Source Data'!AR435/'Source Data'!G435-'Source Data'!N435/'Source Data'!F435)</f>
        <v>897.22050261009247</v>
      </c>
      <c r="K435" s="67">
        <f t="shared" si="6"/>
        <v>3603.667129567661</v>
      </c>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row>
    <row r="436" spans="1:47" ht="20" customHeight="1">
      <c r="A436" s="48" t="s">
        <v>686</v>
      </c>
      <c r="B436" s="49">
        <v>182902</v>
      </c>
      <c r="C436" s="50" t="s">
        <v>682</v>
      </c>
      <c r="D436" s="50" t="s">
        <v>79</v>
      </c>
      <c r="E436" s="50" t="s">
        <v>74</v>
      </c>
      <c r="F436" s="62">
        <f>IF(OR('Source Data'!F436=0,'Source Data'!G436=0),"N/A",'Source Data'!AN436/'Source Data'!G436-'Source Data'!J436/'Source Data'!F436)</f>
        <v>160.08193847450491</v>
      </c>
      <c r="G436" s="62">
        <f>IF(OR('Source Data'!F436=0,'Source Data'!G436=0),"N/A",'Source Data'!AO436/'Source Data'!G436-'Source Data'!K436/'Source Data'!F436)</f>
        <v>141.28106194690258</v>
      </c>
      <c r="H436" s="62">
        <f>IF(OR('Source Data'!F436=0,'Source Data'!G436=0),"N/A",'Source Data'!AP436/'Source Data'!G436-'Source Data'!L436/'Source Data'!F436)</f>
        <v>246.58303413400759</v>
      </c>
      <c r="I436" s="62">
        <f>IF(OR('Source Data'!F436=0,'Source Data'!G436=0),"N/A",'Source Data'!AQ436/'Source Data'!G436-'Source Data'!M436/'Source Data'!F436)</f>
        <v>247.89971344289933</v>
      </c>
      <c r="J436" s="62">
        <f>IF(OR('Source Data'!F436=0,'Source Data'!G436=0),"N/A",'Source Data'!AR436/'Source Data'!G436-'Source Data'!N436/'Source Data'!F436)</f>
        <v>314.67682258744208</v>
      </c>
      <c r="K436" s="67">
        <f t="shared" si="6"/>
        <v>1110.5225705857565</v>
      </c>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row>
    <row r="437" spans="1:47" ht="20" customHeight="1">
      <c r="A437" s="48" t="s">
        <v>687</v>
      </c>
      <c r="B437" s="49">
        <v>252901</v>
      </c>
      <c r="C437" s="50" t="s">
        <v>688</v>
      </c>
      <c r="D437" s="50" t="s">
        <v>79</v>
      </c>
      <c r="E437" s="50" t="s">
        <v>74</v>
      </c>
      <c r="F437" s="62">
        <f>IF(OR('Source Data'!F437=0,'Source Data'!G437=0),"N/A",'Source Data'!AN437/'Source Data'!G437-'Source Data'!J437/'Source Data'!F437)</f>
        <v>52.439497684190428</v>
      </c>
      <c r="G437" s="62">
        <f>IF(OR('Source Data'!F437=0,'Source Data'!G437=0),"N/A",'Source Data'!AO437/'Source Data'!G437-'Source Data'!K437/'Source Data'!F437)</f>
        <v>17.88340495630996</v>
      </c>
      <c r="H437" s="62">
        <f>IF(OR('Source Data'!F437=0,'Source Data'!G437=0),"N/A",'Source Data'!AP437/'Source Data'!G437-'Source Data'!L437/'Source Data'!F437)</f>
        <v>203.75255455283386</v>
      </c>
      <c r="I437" s="62">
        <f>IF(OR('Source Data'!F437=0,'Source Data'!G437=0),"N/A",'Source Data'!AQ437/'Source Data'!G437-'Source Data'!M437/'Source Data'!F437)</f>
        <v>51.373117509430358</v>
      </c>
      <c r="J437" s="62">
        <f>IF(OR('Source Data'!F437=0,'Source Data'!G437=0),"N/A",'Source Data'!AR437/'Source Data'!G437-'Source Data'!N437/'Source Data'!F437)</f>
        <v>204.94385952346846</v>
      </c>
      <c r="K437" s="67">
        <f t="shared" si="6"/>
        <v>530.39243422623304</v>
      </c>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row>
    <row r="438" spans="1:47" ht="20" customHeight="1">
      <c r="A438" s="48" t="s">
        <v>689</v>
      </c>
      <c r="B438" s="49">
        <v>111901</v>
      </c>
      <c r="C438" s="50" t="s">
        <v>690</v>
      </c>
      <c r="D438" s="50" t="s">
        <v>79</v>
      </c>
      <c r="E438" s="50" t="s">
        <v>74</v>
      </c>
      <c r="F438" s="62">
        <f>IF(OR('Source Data'!F438=0,'Source Data'!G438=0),"N/A",'Source Data'!AN438/'Source Data'!G438-'Source Data'!J438/'Source Data'!F438)</f>
        <v>141.95716685968279</v>
      </c>
      <c r="G438" s="62">
        <f>IF(OR('Source Data'!F438=0,'Source Data'!G438=0),"N/A",'Source Data'!AO438/'Source Data'!G438-'Source Data'!K438/'Source Data'!F438)</f>
        <v>7.3973760295845068</v>
      </c>
      <c r="H438" s="62">
        <f>IF(OR('Source Data'!F438=0,'Source Data'!G438=0),"N/A",'Source Data'!AP438/'Source Data'!G438-'Source Data'!L438/'Source Data'!F438)</f>
        <v>156.87865669395507</v>
      </c>
      <c r="I438" s="62">
        <f>IF(OR('Source Data'!F438=0,'Source Data'!G438=0),"N/A",'Source Data'!AQ438/'Source Data'!G438-'Source Data'!M438/'Source Data'!F438)</f>
        <v>87.868376124563298</v>
      </c>
      <c r="J438" s="62">
        <f>IF(OR('Source Data'!F438=0,'Source Data'!G438=0),"N/A",'Source Data'!AR438/'Source Data'!G438-'Source Data'!N438/'Source Data'!F438)</f>
        <v>82.164627310202462</v>
      </c>
      <c r="K438" s="67">
        <f t="shared" si="6"/>
        <v>476.26620301798812</v>
      </c>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row>
    <row r="439" spans="1:47" ht="20" customHeight="1">
      <c r="A439" s="48" t="s">
        <v>691</v>
      </c>
      <c r="B439" s="49">
        <v>57910</v>
      </c>
      <c r="C439" s="50" t="s">
        <v>70</v>
      </c>
      <c r="D439" s="50" t="s">
        <v>79</v>
      </c>
      <c r="E439" s="50" t="s">
        <v>74</v>
      </c>
      <c r="F439" s="62">
        <f>IF(OR('Source Data'!F439=0,'Source Data'!G439=0),"N/A",'Source Data'!AN439/'Source Data'!G439-'Source Data'!J439/'Source Data'!F439)</f>
        <v>80.550234028158457</v>
      </c>
      <c r="G439" s="62">
        <f>IF(OR('Source Data'!F439=0,'Source Data'!G439=0),"N/A",'Source Data'!AO439/'Source Data'!G439-'Source Data'!K439/'Source Data'!F439)</f>
        <v>-55.673851739343718</v>
      </c>
      <c r="H439" s="62">
        <f>IF(OR('Source Data'!F439=0,'Source Data'!G439=0),"N/A",'Source Data'!AP439/'Source Data'!G439-'Source Data'!L439/'Source Data'!F439)</f>
        <v>141.62540536062636</v>
      </c>
      <c r="I439" s="62">
        <f>IF(OR('Source Data'!F439=0,'Source Data'!G439=0),"N/A",'Source Data'!AQ439/'Source Data'!G439-'Source Data'!M439/'Source Data'!F439)</f>
        <v>76.485131269583121</v>
      </c>
      <c r="J439" s="62">
        <f>IF(OR('Source Data'!F439=0,'Source Data'!G439=0),"N/A",'Source Data'!AR439/'Source Data'!G439-'Source Data'!N439/'Source Data'!F439)</f>
        <v>143.01914041748879</v>
      </c>
      <c r="K439" s="67">
        <f t="shared" si="6"/>
        <v>386.00605933651298</v>
      </c>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row>
    <row r="440" spans="1:47" ht="20" customHeight="1">
      <c r="A440" s="48" t="s">
        <v>692</v>
      </c>
      <c r="B440" s="49">
        <v>234904</v>
      </c>
      <c r="C440" s="50" t="s">
        <v>347</v>
      </c>
      <c r="D440" s="50" t="s">
        <v>79</v>
      </c>
      <c r="E440" s="50" t="s">
        <v>74</v>
      </c>
      <c r="F440" s="62">
        <f>IF(OR('Source Data'!F440=0,'Source Data'!G440=0),"N/A",'Source Data'!AN440/'Source Data'!G440-'Source Data'!J440/'Source Data'!F440)</f>
        <v>328.20739623861954</v>
      </c>
      <c r="G440" s="62">
        <f>IF(OR('Source Data'!F440=0,'Source Data'!G440=0),"N/A",'Source Data'!AO440/'Source Data'!G440-'Source Data'!K440/'Source Data'!F440)</f>
        <v>88.738600453833214</v>
      </c>
      <c r="H440" s="62">
        <f>IF(OR('Source Data'!F440=0,'Source Data'!G440=0),"N/A",'Source Data'!AP440/'Source Data'!G440-'Source Data'!L440/'Source Data'!F440)</f>
        <v>169.56445562099611</v>
      </c>
      <c r="I440" s="62">
        <f>IF(OR('Source Data'!F440=0,'Source Data'!G440=0),"N/A",'Source Data'!AQ440/'Source Data'!G440-'Source Data'!M440/'Source Data'!F440)</f>
        <v>71.377201132262257</v>
      </c>
      <c r="J440" s="62">
        <f>IF(OR('Source Data'!F440=0,'Source Data'!G440=0),"N/A",'Source Data'!AR440/'Source Data'!G440-'Source Data'!N440/'Source Data'!F440)</f>
        <v>197.73799778848019</v>
      </c>
      <c r="K440" s="67">
        <f t="shared" si="6"/>
        <v>855.62565123419131</v>
      </c>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row>
    <row r="441" spans="1:47" ht="20" customHeight="1">
      <c r="A441" s="48" t="s">
        <v>693</v>
      </c>
      <c r="B441" s="49">
        <v>238904</v>
      </c>
      <c r="C441" s="50" t="s">
        <v>694</v>
      </c>
      <c r="D441" s="50" t="s">
        <v>79</v>
      </c>
      <c r="E441" s="50" t="s">
        <v>74</v>
      </c>
      <c r="F441" s="62">
        <f>IF(OR('Source Data'!F441=0,'Source Data'!G441=0),"N/A",'Source Data'!AN441/'Source Data'!G441-'Source Data'!J441/'Source Data'!F441)</f>
        <v>120.34097431231189</v>
      </c>
      <c r="G441" s="62">
        <f>IF(OR('Source Data'!F441=0,'Source Data'!G441=0),"N/A",'Source Data'!AO441/'Source Data'!G441-'Source Data'!K441/'Source Data'!F441)</f>
        <v>-29.972807447329842</v>
      </c>
      <c r="H441" s="62">
        <f>IF(OR('Source Data'!F441=0,'Source Data'!G441=0),"N/A",'Source Data'!AP441/'Source Data'!G441-'Source Data'!L441/'Source Data'!F441)</f>
        <v>357.78326450619448</v>
      </c>
      <c r="I441" s="62">
        <f>IF(OR('Source Data'!F441=0,'Source Data'!G441=0),"N/A",'Source Data'!AQ441/'Source Data'!G441-'Source Data'!M441/'Source Data'!F441)</f>
        <v>-4.6641002309792157</v>
      </c>
      <c r="J441" s="62">
        <f>IF(OR('Source Data'!F441=0,'Source Data'!G441=0),"N/A",'Source Data'!AR441/'Source Data'!G441-'Source Data'!N441/'Source Data'!F441)</f>
        <v>413.73577378035981</v>
      </c>
      <c r="K441" s="67">
        <f t="shared" si="6"/>
        <v>857.22310492055703</v>
      </c>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row>
    <row r="442" spans="1:47" ht="20" customHeight="1">
      <c r="A442" s="48" t="s">
        <v>695</v>
      </c>
      <c r="B442" s="49">
        <v>126904</v>
      </c>
      <c r="C442" s="50" t="s">
        <v>118</v>
      </c>
      <c r="D442" s="50" t="s">
        <v>79</v>
      </c>
      <c r="E442" s="50" t="s">
        <v>74</v>
      </c>
      <c r="F442" s="62">
        <f>IF(OR('Source Data'!F442=0,'Source Data'!G442=0),"N/A",'Source Data'!AN442/'Source Data'!G442-'Source Data'!J442/'Source Data'!F442)</f>
        <v>65.502059662987705</v>
      </c>
      <c r="G442" s="62">
        <f>IF(OR('Source Data'!F442=0,'Source Data'!G442=0),"N/A",'Source Data'!AO442/'Source Data'!G442-'Source Data'!K442/'Source Data'!F442)</f>
        <v>155.97457131146041</v>
      </c>
      <c r="H442" s="62">
        <f>IF(OR('Source Data'!F442=0,'Source Data'!G442=0),"N/A",'Source Data'!AP442/'Source Data'!G442-'Source Data'!L442/'Source Data'!F442)</f>
        <v>107.76111997469661</v>
      </c>
      <c r="I442" s="62">
        <f>IF(OR('Source Data'!F442=0,'Source Data'!G442=0),"N/A",'Source Data'!AQ442/'Source Data'!G442-'Source Data'!M442/'Source Data'!F442)</f>
        <v>105.03529990177736</v>
      </c>
      <c r="J442" s="62">
        <f>IF(OR('Source Data'!F442=0,'Source Data'!G442=0),"N/A",'Source Data'!AR442/'Source Data'!G442-'Source Data'!N442/'Source Data'!F442)</f>
        <v>217.15448817186487</v>
      </c>
      <c r="K442" s="67">
        <f t="shared" si="6"/>
        <v>651.42753902278696</v>
      </c>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row>
    <row r="443" spans="1:47" ht="20" customHeight="1">
      <c r="A443" s="48" t="s">
        <v>696</v>
      </c>
      <c r="B443" s="49">
        <v>90905</v>
      </c>
      <c r="C443" s="50" t="s">
        <v>697</v>
      </c>
      <c r="D443" s="50" t="s">
        <v>79</v>
      </c>
      <c r="E443" s="50" t="s">
        <v>74</v>
      </c>
      <c r="F443" s="62">
        <f>IF(OR('Source Data'!F443=0,'Source Data'!G443=0),"N/A",'Source Data'!AN443/'Source Data'!G443-'Source Data'!J443/'Source Data'!F443)</f>
        <v>-816.31717687074843</v>
      </c>
      <c r="G443" s="62">
        <f>IF(OR('Source Data'!F443=0,'Source Data'!G443=0),"N/A",'Source Data'!AO443/'Source Data'!G443-'Source Data'!K443/'Source Data'!F443)</f>
        <v>-318.53401360544217</v>
      </c>
      <c r="H443" s="62">
        <f>IF(OR('Source Data'!F443=0,'Source Data'!G443=0),"N/A",'Source Data'!AP443/'Source Data'!G443-'Source Data'!L443/'Source Data'!F443)</f>
        <v>384.55187074829934</v>
      </c>
      <c r="I443" s="62">
        <f>IF(OR('Source Data'!F443=0,'Source Data'!G443=0),"N/A",'Source Data'!AQ443/'Source Data'!G443-'Source Data'!M443/'Source Data'!F443)</f>
        <v>134.75510204081638</v>
      </c>
      <c r="J443" s="62">
        <f>IF(OR('Source Data'!F443=0,'Source Data'!G443=0),"N/A",'Source Data'!AR443/'Source Data'!G443-'Source Data'!N443/'Source Data'!F443)</f>
        <v>434.58801020408168</v>
      </c>
      <c r="K443" s="67">
        <f t="shared" si="6"/>
        <v>-180.95620748299325</v>
      </c>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row>
    <row r="444" spans="1:47" ht="20" customHeight="1">
      <c r="A444" s="48" t="s">
        <v>698</v>
      </c>
      <c r="B444" s="49">
        <v>246905</v>
      </c>
      <c r="C444" s="50" t="s">
        <v>464</v>
      </c>
      <c r="D444" s="50" t="s">
        <v>79</v>
      </c>
      <c r="E444" s="50" t="s">
        <v>74</v>
      </c>
      <c r="F444" s="62">
        <f>IF(OR('Source Data'!F444=0,'Source Data'!G444=0),"N/A",'Source Data'!AN444/'Source Data'!G444-'Source Data'!J444/'Source Data'!F444)</f>
        <v>48.682403984003656</v>
      </c>
      <c r="G444" s="62">
        <f>IF(OR('Source Data'!F444=0,'Source Data'!G444=0),"N/A",'Source Data'!AO444/'Source Data'!G444-'Source Data'!K444/'Source Data'!F444)</f>
        <v>435.47421715837925</v>
      </c>
      <c r="H444" s="62">
        <f>IF(OR('Source Data'!F444=0,'Source Data'!G444=0),"N/A",'Source Data'!AP444/'Source Data'!G444-'Source Data'!L444/'Source Data'!F444)</f>
        <v>144.69772127065573</v>
      </c>
      <c r="I444" s="62">
        <f>IF(OR('Source Data'!F444=0,'Source Data'!G444=0),"N/A",'Source Data'!AQ444/'Source Data'!G444-'Source Data'!M444/'Source Data'!F444)</f>
        <v>32.75931109937369</v>
      </c>
      <c r="J444" s="62">
        <f>IF(OR('Source Data'!F444=0,'Source Data'!G444=0),"N/A",'Source Data'!AR444/'Source Data'!G444-'Source Data'!N444/'Source Data'!F444)</f>
        <v>48.356462687693352</v>
      </c>
      <c r="K444" s="67">
        <f t="shared" si="6"/>
        <v>709.97011620010574</v>
      </c>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row>
    <row r="445" spans="1:47" ht="20" customHeight="1">
      <c r="A445" s="48" t="s">
        <v>699</v>
      </c>
      <c r="B445" s="49">
        <v>226907</v>
      </c>
      <c r="C445" s="50" t="s">
        <v>400</v>
      </c>
      <c r="D445" s="50" t="s">
        <v>79</v>
      </c>
      <c r="E445" s="50" t="s">
        <v>74</v>
      </c>
      <c r="F445" s="62">
        <f>IF(OR('Source Data'!F445=0,'Source Data'!G445=0),"N/A",'Source Data'!AN445/'Source Data'!G445-'Source Data'!J445/'Source Data'!F445)</f>
        <v>176.76167471819645</v>
      </c>
      <c r="G445" s="62">
        <f>IF(OR('Source Data'!F445=0,'Source Data'!G445=0),"N/A",'Source Data'!AO445/'Source Data'!G445-'Source Data'!K445/'Source Data'!F445)</f>
        <v>241.47408308277875</v>
      </c>
      <c r="H445" s="62">
        <f>IF(OR('Source Data'!F445=0,'Source Data'!G445=0),"N/A",'Source Data'!AP445/'Source Data'!G445-'Source Data'!L445/'Source Data'!F445)</f>
        <v>122.93911523259348</v>
      </c>
      <c r="I445" s="62">
        <f>IF(OR('Source Data'!F445=0,'Source Data'!G445=0),"N/A",'Source Data'!AQ445/'Source Data'!G445-'Source Data'!M445/'Source Data'!F445)</f>
        <v>11.732126166908756</v>
      </c>
      <c r="J445" s="62">
        <f>IF(OR('Source Data'!F445=0,'Source Data'!G445=0),"N/A",'Source Data'!AR445/'Source Data'!G445-'Source Data'!N445/'Source Data'!F445)</f>
        <v>188.43451234755582</v>
      </c>
      <c r="K445" s="67">
        <f t="shared" si="6"/>
        <v>741.34151154803328</v>
      </c>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row>
    <row r="446" spans="1:47" ht="20" customHeight="1">
      <c r="A446" s="48" t="s">
        <v>700</v>
      </c>
      <c r="B446" s="49">
        <v>113902</v>
      </c>
      <c r="C446" s="50" t="s">
        <v>475</v>
      </c>
      <c r="D446" s="50" t="s">
        <v>79</v>
      </c>
      <c r="E446" s="50" t="s">
        <v>74</v>
      </c>
      <c r="F446" s="62">
        <f>IF(OR('Source Data'!F446=0,'Source Data'!G446=0),"N/A",'Source Data'!AN446/'Source Data'!G446-'Source Data'!J446/'Source Data'!F446)</f>
        <v>416.30605831295634</v>
      </c>
      <c r="G446" s="62">
        <f>IF(OR('Source Data'!F446=0,'Source Data'!G446=0),"N/A",'Source Data'!AO446/'Source Data'!G446-'Source Data'!K446/'Source Data'!F446)</f>
        <v>203.50830985040574</v>
      </c>
      <c r="H446" s="62">
        <f>IF(OR('Source Data'!F446=0,'Source Data'!G446=0),"N/A",'Source Data'!AP446/'Source Data'!G446-'Source Data'!L446/'Source Data'!F446)</f>
        <v>350.15745514713774</v>
      </c>
      <c r="I446" s="62">
        <f>IF(OR('Source Data'!F446=0,'Source Data'!G446=0),"N/A",'Source Data'!AQ446/'Source Data'!G446-'Source Data'!M446/'Source Data'!F446)</f>
        <v>141.33923841901071</v>
      </c>
      <c r="J446" s="62">
        <f>IF(OR('Source Data'!F446=0,'Source Data'!G446=0),"N/A",'Source Data'!AR446/'Source Data'!G446-'Source Data'!N446/'Source Data'!F446)</f>
        <v>121.10418231410839</v>
      </c>
      <c r="K446" s="67">
        <f t="shared" si="6"/>
        <v>1232.4152440436189</v>
      </c>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row>
    <row r="447" spans="1:47" ht="20" customHeight="1">
      <c r="A447" s="48" t="s">
        <v>701</v>
      </c>
      <c r="B447" s="49">
        <v>220906</v>
      </c>
      <c r="C447" s="50" t="s">
        <v>91</v>
      </c>
      <c r="D447" s="50" t="s">
        <v>79</v>
      </c>
      <c r="E447" s="50" t="s">
        <v>74</v>
      </c>
      <c r="F447" s="62">
        <f>IF(OR('Source Data'!F447=0,'Source Data'!G447=0),"N/A",'Source Data'!AN447/'Source Data'!G447-'Source Data'!J447/'Source Data'!F447)</f>
        <v>48.179028269174381</v>
      </c>
      <c r="G447" s="62">
        <f>IF(OR('Source Data'!F447=0,'Source Data'!G447=0),"N/A",'Source Data'!AO447/'Source Data'!G447-'Source Data'!K447/'Source Data'!F447)</f>
        <v>200.3720665967586</v>
      </c>
      <c r="H447" s="62">
        <f>IF(OR('Source Data'!F447=0,'Source Data'!G447=0),"N/A",'Source Data'!AP447/'Source Data'!G447-'Source Data'!L447/'Source Data'!F447)</f>
        <v>107.30770741831975</v>
      </c>
      <c r="I447" s="62">
        <f>IF(OR('Source Data'!F447=0,'Source Data'!G447=0),"N/A",'Source Data'!AQ447/'Source Data'!G447-'Source Data'!M447/'Source Data'!F447)</f>
        <v>72.15744187296761</v>
      </c>
      <c r="J447" s="62">
        <f>IF(OR('Source Data'!F447=0,'Source Data'!G447=0),"N/A",'Source Data'!AR447/'Source Data'!G447-'Source Data'!N447/'Source Data'!F447)</f>
        <v>78.237533453555159</v>
      </c>
      <c r="K447" s="67">
        <f t="shared" si="6"/>
        <v>506.25377761077556</v>
      </c>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row>
    <row r="448" spans="1:47" ht="20" customHeight="1">
      <c r="A448" s="48" t="s">
        <v>702</v>
      </c>
      <c r="B448" s="49">
        <v>15835</v>
      </c>
      <c r="C448" s="50" t="s">
        <v>99</v>
      </c>
      <c r="D448" s="50" t="s">
        <v>71</v>
      </c>
      <c r="E448" s="50" t="s">
        <v>74</v>
      </c>
      <c r="F448" s="62">
        <f>IF(OR('Source Data'!F448=0,'Source Data'!G448=0),"N/A",'Source Data'!AN448/'Source Data'!G448-'Source Data'!J448/'Source Data'!F448)</f>
        <v>0</v>
      </c>
      <c r="G448" s="62">
        <f>IF(OR('Source Data'!F448=0,'Source Data'!G448=0),"N/A",'Source Data'!AO448/'Source Data'!G448-'Source Data'!K448/'Source Data'!F448)</f>
        <v>221.95412184504653</v>
      </c>
      <c r="H448" s="62">
        <f>IF(OR('Source Data'!F448=0,'Source Data'!G448=0),"N/A",'Source Data'!AP448/'Source Data'!G448-'Source Data'!L448/'Source Data'!F448)</f>
        <v>30.594068663654014</v>
      </c>
      <c r="I448" s="62">
        <f>IF(OR('Source Data'!F448=0,'Source Data'!G448=0),"N/A",'Source Data'!AQ448/'Source Data'!G448-'Source Data'!M448/'Source Data'!F448)</f>
        <v>6.663709362253968</v>
      </c>
      <c r="J448" s="62">
        <f>IF(OR('Source Data'!F448=0,'Source Data'!G448=0),"N/A",'Source Data'!AR448/'Source Data'!G448-'Source Data'!N448/'Source Data'!F448)</f>
        <v>52.64627639329985</v>
      </c>
      <c r="K448" s="67">
        <f t="shared" si="6"/>
        <v>311.85817626425438</v>
      </c>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row>
    <row r="449" spans="1:47" ht="20" customHeight="1">
      <c r="A449" s="48" t="s">
        <v>703</v>
      </c>
      <c r="B449" s="49">
        <v>116905</v>
      </c>
      <c r="C449" s="50" t="s">
        <v>237</v>
      </c>
      <c r="D449" s="50" t="s">
        <v>79</v>
      </c>
      <c r="E449" s="50" t="s">
        <v>74</v>
      </c>
      <c r="F449" s="62">
        <f>IF(OR('Source Data'!F449=0,'Source Data'!G449=0),"N/A",'Source Data'!AN449/'Source Data'!G449-'Source Data'!J449/'Source Data'!F449)</f>
        <v>152.72222693050691</v>
      </c>
      <c r="G449" s="62">
        <f>IF(OR('Source Data'!F449=0,'Source Data'!G449=0),"N/A",'Source Data'!AO449/'Source Data'!G449-'Source Data'!K449/'Source Data'!F449)</f>
        <v>20.969750272579631</v>
      </c>
      <c r="H449" s="62">
        <f>IF(OR('Source Data'!F449=0,'Source Data'!G449=0),"N/A",'Source Data'!AP449/'Source Data'!G449-'Source Data'!L449/'Source Data'!F449)</f>
        <v>147.68281668423757</v>
      </c>
      <c r="I449" s="62">
        <f>IF(OR('Source Data'!F449=0,'Source Data'!G449=0),"N/A",'Source Data'!AQ449/'Source Data'!G449-'Source Data'!M449/'Source Data'!F449)</f>
        <v>154.03306938889668</v>
      </c>
      <c r="J449" s="62">
        <f>IF(OR('Source Data'!F449=0,'Source Data'!G449=0),"N/A",'Source Data'!AR449/'Source Data'!G449-'Source Data'!N449/'Source Data'!F449)</f>
        <v>139.96496705603181</v>
      </c>
      <c r="K449" s="67">
        <f t="shared" si="6"/>
        <v>615.37283033225265</v>
      </c>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row>
    <row r="450" spans="1:47" ht="20" customHeight="1">
      <c r="A450" s="48" t="s">
        <v>704</v>
      </c>
      <c r="B450" s="49">
        <v>165902</v>
      </c>
      <c r="C450" s="50" t="s">
        <v>705</v>
      </c>
      <c r="D450" s="50" t="s">
        <v>79</v>
      </c>
      <c r="E450" s="50" t="s">
        <v>74</v>
      </c>
      <c r="F450" s="62">
        <f>IF(OR('Source Data'!F450=0,'Source Data'!G450=0),"N/A",'Source Data'!AN450/'Source Data'!G450-'Source Data'!J450/'Source Data'!F450)</f>
        <v>107.45166628826257</v>
      </c>
      <c r="G450" s="62">
        <f>IF(OR('Source Data'!F450=0,'Source Data'!G450=0),"N/A",'Source Data'!AO450/'Source Data'!G450-'Source Data'!K450/'Source Data'!F450)</f>
        <v>280.41653495676019</v>
      </c>
      <c r="H450" s="62">
        <f>IF(OR('Source Data'!F450=0,'Source Data'!G450=0),"N/A",'Source Data'!AP450/'Source Data'!G450-'Source Data'!L450/'Source Data'!F450)</f>
        <v>247.32902604364719</v>
      </c>
      <c r="I450" s="62">
        <f>IF(OR('Source Data'!F450=0,'Source Data'!G450=0),"N/A",'Source Data'!AQ450/'Source Data'!G450-'Source Data'!M450/'Source Data'!F450)</f>
        <v>36.968661953706487</v>
      </c>
      <c r="J450" s="62">
        <f>IF(OR('Source Data'!F450=0,'Source Data'!G450=0),"N/A",'Source Data'!AR450/'Source Data'!G450-'Source Data'!N450/'Source Data'!F450)</f>
        <v>-64.34365681632184</v>
      </c>
      <c r="K450" s="67">
        <f t="shared" si="6"/>
        <v>607.8222324260546</v>
      </c>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row>
    <row r="451" spans="1:47" ht="20" customHeight="1">
      <c r="A451" s="48" t="s">
        <v>706</v>
      </c>
      <c r="B451" s="49">
        <v>205902</v>
      </c>
      <c r="C451" s="50" t="s">
        <v>148</v>
      </c>
      <c r="D451" s="50" t="s">
        <v>79</v>
      </c>
      <c r="E451" s="50" t="s">
        <v>74</v>
      </c>
      <c r="F451" s="62">
        <f>IF(OR('Source Data'!F451=0,'Source Data'!G451=0),"N/A",'Source Data'!AN451/'Source Data'!G451-'Source Data'!J451/'Source Data'!F451)</f>
        <v>108.45109119469788</v>
      </c>
      <c r="G451" s="62">
        <f>IF(OR('Source Data'!F451=0,'Source Data'!G451=0),"N/A",'Source Data'!AO451/'Source Data'!G451-'Source Data'!K451/'Source Data'!F451)</f>
        <v>107.34322624375966</v>
      </c>
      <c r="H451" s="62">
        <f>IF(OR('Source Data'!F451=0,'Source Data'!G451=0),"N/A",'Source Data'!AP451/'Source Data'!G451-'Source Data'!L451/'Source Data'!F451)</f>
        <v>159.17151493372353</v>
      </c>
      <c r="I451" s="62">
        <f>IF(OR('Source Data'!F451=0,'Source Data'!G451=0),"N/A",'Source Data'!AQ451/'Source Data'!G451-'Source Data'!M451/'Source Data'!F451)</f>
        <v>123.7330624462042</v>
      </c>
      <c r="J451" s="62">
        <f>IF(OR('Source Data'!F451=0,'Source Data'!G451=0),"N/A",'Source Data'!AR451/'Source Data'!G451-'Source Data'!N451/'Source Data'!F451)</f>
        <v>251.46887274057499</v>
      </c>
      <c r="K451" s="67">
        <f t="shared" si="6"/>
        <v>750.16776755896024</v>
      </c>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row>
    <row r="452" spans="1:47" ht="20" customHeight="1">
      <c r="A452" s="48" t="s">
        <v>707</v>
      </c>
      <c r="B452" s="49">
        <v>147902</v>
      </c>
      <c r="C452" s="50" t="s">
        <v>450</v>
      </c>
      <c r="D452" s="50" t="s">
        <v>79</v>
      </c>
      <c r="E452" s="50" t="s">
        <v>74</v>
      </c>
      <c r="F452" s="62">
        <f>IF(OR('Source Data'!F452=0,'Source Data'!G452=0),"N/A",'Source Data'!AN452/'Source Data'!G452-'Source Data'!J452/'Source Data'!F452)</f>
        <v>-1512.0556694357538</v>
      </c>
      <c r="G452" s="62">
        <f>IF(OR('Source Data'!F452=0,'Source Data'!G452=0),"N/A",'Source Data'!AO452/'Source Data'!G452-'Source Data'!K452/'Source Data'!F452)</f>
        <v>176.0660373287302</v>
      </c>
      <c r="H452" s="62">
        <f>IF(OR('Source Data'!F452=0,'Source Data'!G452=0),"N/A",'Source Data'!AP452/'Source Data'!G452-'Source Data'!L452/'Source Data'!F452)</f>
        <v>70.340549142302336</v>
      </c>
      <c r="I452" s="62">
        <f>IF(OR('Source Data'!F452=0,'Source Data'!G452=0),"N/A",'Source Data'!AQ452/'Source Data'!G452-'Source Data'!M452/'Source Data'!F452)</f>
        <v>-27.152918329916872</v>
      </c>
      <c r="J452" s="62">
        <f>IF(OR('Source Data'!F452=0,'Source Data'!G452=0),"N/A",'Source Data'!AR452/'Source Data'!G452-'Source Data'!N452/'Source Data'!F452)</f>
        <v>72.040468227424753</v>
      </c>
      <c r="K452" s="67">
        <f t="shared" si="6"/>
        <v>-1220.7615330672136</v>
      </c>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row>
    <row r="453" spans="1:47" ht="20" customHeight="1">
      <c r="A453" s="48" t="s">
        <v>708</v>
      </c>
      <c r="B453" s="49">
        <v>33901</v>
      </c>
      <c r="C453" s="50" t="s">
        <v>709</v>
      </c>
      <c r="D453" s="50" t="s">
        <v>79</v>
      </c>
      <c r="E453" s="50" t="s">
        <v>74</v>
      </c>
      <c r="F453" s="62">
        <f>IF(OR('Source Data'!F453=0,'Source Data'!G453=0),"N/A",'Source Data'!AN453/'Source Data'!G453-'Source Data'!J453/'Source Data'!F453)</f>
        <v>-47.337179487179498</v>
      </c>
      <c r="G453" s="62">
        <f>IF(OR('Source Data'!F453=0,'Source Data'!G453=0),"N/A",'Source Data'!AO453/'Source Data'!G453-'Source Data'!K453/'Source Data'!F453)</f>
        <v>211.08333333333326</v>
      </c>
      <c r="H453" s="62">
        <f>IF(OR('Source Data'!F453=0,'Source Data'!G453=0),"N/A",'Source Data'!AP453/'Source Data'!G453-'Source Data'!L453/'Source Data'!F453)</f>
        <v>374.2282051282051</v>
      </c>
      <c r="I453" s="62">
        <f>IF(OR('Source Data'!F453=0,'Source Data'!G453=0),"N/A",'Source Data'!AQ453/'Source Data'!G453-'Source Data'!M453/'Source Data'!F453)</f>
        <v>415.27692307692314</v>
      </c>
      <c r="J453" s="62">
        <f>IF(OR('Source Data'!F453=0,'Source Data'!G453=0),"N/A",'Source Data'!AR453/'Source Data'!G453-'Source Data'!N453/'Source Data'!F453)</f>
        <v>413.31153846153848</v>
      </c>
      <c r="K453" s="67">
        <f t="shared" si="6"/>
        <v>1366.5628205128205</v>
      </c>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row>
    <row r="454" spans="1:47" ht="20" customHeight="1">
      <c r="A454" s="48" t="s">
        <v>710</v>
      </c>
      <c r="B454" s="49">
        <v>228901</v>
      </c>
      <c r="C454" s="50" t="s">
        <v>145</v>
      </c>
      <c r="D454" s="50" t="s">
        <v>79</v>
      </c>
      <c r="E454" s="50" t="s">
        <v>74</v>
      </c>
      <c r="F454" s="62">
        <f>IF(OR('Source Data'!F454=0,'Source Data'!G454=0),"N/A",'Source Data'!AN454/'Source Data'!G454-'Source Data'!J454/'Source Data'!F454)</f>
        <v>170.35005971641647</v>
      </c>
      <c r="G454" s="62">
        <f>IF(OR('Source Data'!F454=0,'Source Data'!G454=0),"N/A",'Source Data'!AO454/'Source Data'!G454-'Source Data'!K454/'Source Data'!F454)</f>
        <v>-44.722721402085881</v>
      </c>
      <c r="H454" s="62">
        <f>IF(OR('Source Data'!F454=0,'Source Data'!G454=0),"N/A",'Source Data'!AP454/'Source Data'!G454-'Source Data'!L454/'Source Data'!F454)</f>
        <v>176.84788631660808</v>
      </c>
      <c r="I454" s="62">
        <f>IF(OR('Source Data'!F454=0,'Source Data'!G454=0),"N/A",'Source Data'!AQ454/'Source Data'!G454-'Source Data'!M454/'Source Data'!F454)</f>
        <v>145.15170400099993</v>
      </c>
      <c r="J454" s="62">
        <f>IF(OR('Source Data'!F454=0,'Source Data'!G454=0),"N/A",'Source Data'!AR454/'Source Data'!G454-'Source Data'!N454/'Source Data'!F454)</f>
        <v>-51.622578360437174</v>
      </c>
      <c r="K454" s="67">
        <f t="shared" ref="K454:K517" si="7">IF(COUNT(F454:J454)&lt;5,"N/A",SUM(F454:J454))</f>
        <v>396.00435027150144</v>
      </c>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row>
    <row r="455" spans="1:47" ht="20" customHeight="1">
      <c r="A455" s="48" t="s">
        <v>711</v>
      </c>
      <c r="B455" s="49">
        <v>98901</v>
      </c>
      <c r="C455" s="50" t="s">
        <v>712</v>
      </c>
      <c r="D455" s="50" t="s">
        <v>79</v>
      </c>
      <c r="E455" s="50" t="s">
        <v>74</v>
      </c>
      <c r="F455" s="62">
        <f>IF(OR('Source Data'!F455=0,'Source Data'!G455=0),"N/A",'Source Data'!AN455/'Source Data'!G455-'Source Data'!J455/'Source Data'!F455)</f>
        <v>170.95642488454217</v>
      </c>
      <c r="G455" s="62">
        <f>IF(OR('Source Data'!F455=0,'Source Data'!G455=0),"N/A",'Source Data'!AO455/'Source Data'!G455-'Source Data'!K455/'Source Data'!F455)</f>
        <v>32.953197500679153</v>
      </c>
      <c r="H455" s="62">
        <f>IF(OR('Source Data'!F455=0,'Source Data'!G455=0),"N/A",'Source Data'!AP455/'Source Data'!G455-'Source Data'!L455/'Source Data'!F455)</f>
        <v>226.31701711491445</v>
      </c>
      <c r="I455" s="62">
        <f>IF(OR('Source Data'!F455=0,'Source Data'!G455=0),"N/A",'Source Data'!AQ455/'Source Data'!G455-'Source Data'!M455/'Source Data'!F455)</f>
        <v>122.87033958163545</v>
      </c>
      <c r="J455" s="62">
        <f>IF(OR('Source Data'!F455=0,'Source Data'!G455=0),"N/A",'Source Data'!AR455/'Source Data'!G455-'Source Data'!N455/'Source Data'!F455)</f>
        <v>210.45642488454226</v>
      </c>
      <c r="K455" s="67">
        <f t="shared" si="7"/>
        <v>763.55340396631345</v>
      </c>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row>
    <row r="456" spans="1:47" ht="20" customHeight="1">
      <c r="A456" s="48" t="s">
        <v>713</v>
      </c>
      <c r="B456" s="49">
        <v>91917</v>
      </c>
      <c r="C456" s="50" t="s">
        <v>210</v>
      </c>
      <c r="D456" s="50" t="s">
        <v>79</v>
      </c>
      <c r="E456" s="50" t="s">
        <v>74</v>
      </c>
      <c r="F456" s="62">
        <f>IF(OR('Source Data'!F456=0,'Source Data'!G456=0),"N/A",'Source Data'!AN456/'Source Data'!G456-'Source Data'!J456/'Source Data'!F456)</f>
        <v>97.198891938511338</v>
      </c>
      <c r="G456" s="62">
        <f>IF(OR('Source Data'!F456=0,'Source Data'!G456=0),"N/A",'Source Data'!AO456/'Source Data'!G456-'Source Data'!K456/'Source Data'!F456)</f>
        <v>35.720555396160876</v>
      </c>
      <c r="H456" s="62">
        <f>IF(OR('Source Data'!F456=0,'Source Data'!G456=0),"N/A",'Source Data'!AP456/'Source Data'!G456-'Source Data'!L456/'Source Data'!F456)</f>
        <v>10.984308079463744</v>
      </c>
      <c r="I456" s="62">
        <f>IF(OR('Source Data'!F456=0,'Source Data'!G456=0),"N/A",'Source Data'!AQ456/'Source Data'!G456-'Source Data'!M456/'Source Data'!F456)</f>
        <v>32.119911230637854</v>
      </c>
      <c r="J456" s="62">
        <f>IF(OR('Source Data'!F456=0,'Source Data'!G456=0),"N/A",'Source Data'!AR456/'Source Data'!G456-'Source Data'!N456/'Source Data'!F456)</f>
        <v>-55.761671719284173</v>
      </c>
      <c r="K456" s="67">
        <f t="shared" si="7"/>
        <v>120.26199492548963</v>
      </c>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row>
    <row r="457" spans="1:47" ht="20" customHeight="1">
      <c r="A457" s="48" t="s">
        <v>714</v>
      </c>
      <c r="B457" s="49">
        <v>47903</v>
      </c>
      <c r="C457" s="50" t="s">
        <v>434</v>
      </c>
      <c r="D457" s="50" t="s">
        <v>79</v>
      </c>
      <c r="E457" s="50" t="s">
        <v>74</v>
      </c>
      <c r="F457" s="62">
        <f>IF(OR('Source Data'!F457=0,'Source Data'!G457=0),"N/A",'Source Data'!AN457/'Source Data'!G457-'Source Data'!J457/'Source Data'!F457)</f>
        <v>-69.882734912146645</v>
      </c>
      <c r="G457" s="62">
        <f>IF(OR('Source Data'!F457=0,'Source Data'!G457=0),"N/A",'Source Data'!AO457/'Source Data'!G457-'Source Data'!K457/'Source Data'!F457)</f>
        <v>296.43821619556911</v>
      </c>
      <c r="H457" s="62">
        <f>IF(OR('Source Data'!F457=0,'Source Data'!G457=0),"N/A",'Source Data'!AP457/'Source Data'!G457-'Source Data'!L457/'Source Data'!F457)</f>
        <v>137.99885408708946</v>
      </c>
      <c r="I457" s="62">
        <f>IF(OR('Source Data'!F457=0,'Source Data'!G457=0),"N/A",'Source Data'!AQ457/'Source Data'!G457-'Source Data'!M457/'Source Data'!F457)</f>
        <v>180.22784568372805</v>
      </c>
      <c r="J457" s="62">
        <f>IF(OR('Source Data'!F457=0,'Source Data'!G457=0),"N/A",'Source Data'!AR457/'Source Data'!G457-'Source Data'!N457/'Source Data'!F457)</f>
        <v>625.3595301757066</v>
      </c>
      <c r="K457" s="67">
        <f t="shared" si="7"/>
        <v>1170.1417112299466</v>
      </c>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row>
    <row r="458" spans="1:47" ht="20" customHeight="1">
      <c r="A458" s="48" t="s">
        <v>715</v>
      </c>
      <c r="B458" s="49">
        <v>135001</v>
      </c>
      <c r="C458" s="50" t="s">
        <v>716</v>
      </c>
      <c r="D458" s="50" t="s">
        <v>79</v>
      </c>
      <c r="E458" s="50" t="s">
        <v>74</v>
      </c>
      <c r="F458" s="62">
        <f>IF(OR('Source Data'!F458=0,'Source Data'!G458=0),"N/A",'Source Data'!AN458/'Source Data'!G458-'Source Data'!J458/'Source Data'!F458)</f>
        <v>23.155260777811236</v>
      </c>
      <c r="G458" s="62">
        <f>IF(OR('Source Data'!F458=0,'Source Data'!G458=0),"N/A",'Source Data'!AO458/'Source Data'!G458-'Source Data'!K458/'Source Data'!F458)</f>
        <v>-788.4395538136871</v>
      </c>
      <c r="H458" s="62">
        <f>IF(OR('Source Data'!F458=0,'Source Data'!G458=0),"N/A",'Source Data'!AP458/'Source Data'!G458-'Source Data'!L458/'Source Data'!F458)</f>
        <v>501.50195960205008</v>
      </c>
      <c r="I458" s="62">
        <f>IF(OR('Source Data'!F458=0,'Source Data'!G458=0),"N/A",'Source Data'!AQ458/'Source Data'!G458-'Source Data'!M458/'Source Data'!F458)</f>
        <v>-354.44196563159471</v>
      </c>
      <c r="J458" s="62">
        <f>IF(OR('Source Data'!F458=0,'Source Data'!G458=0),"N/A",'Source Data'!AR458/'Source Data'!G458-'Source Data'!N458/'Source Data'!F458)</f>
        <v>1634.9360868254448</v>
      </c>
      <c r="K458" s="67">
        <f t="shared" si="7"/>
        <v>1016.7117877600243</v>
      </c>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row>
    <row r="459" spans="1:47" ht="20" customHeight="1">
      <c r="A459" s="48" t="s">
        <v>717</v>
      </c>
      <c r="B459" s="49">
        <v>95903</v>
      </c>
      <c r="C459" s="50" t="s">
        <v>81</v>
      </c>
      <c r="D459" s="50" t="s">
        <v>79</v>
      </c>
      <c r="E459" s="50" t="s">
        <v>74</v>
      </c>
      <c r="F459" s="62">
        <f>IF(OR('Source Data'!F459=0,'Source Data'!G459=0),"N/A",'Source Data'!AN459/'Source Data'!G459-'Source Data'!J459/'Source Data'!F459)</f>
        <v>173.10633452076053</v>
      </c>
      <c r="G459" s="62">
        <f>IF(OR('Source Data'!F459=0,'Source Data'!G459=0),"N/A",'Source Data'!AO459/'Source Data'!G459-'Source Data'!K459/'Source Data'!F459)</f>
        <v>-2.6944752656415858</v>
      </c>
      <c r="H459" s="62">
        <f>IF(OR('Source Data'!F459=0,'Source Data'!G459=0),"N/A",'Source Data'!AP459/'Source Data'!G459-'Source Data'!L459/'Source Data'!F459)</f>
        <v>166.79524806660717</v>
      </c>
      <c r="I459" s="62">
        <f>IF(OR('Source Data'!F459=0,'Source Data'!G459=0),"N/A",'Source Data'!AQ459/'Source Data'!G459-'Source Data'!M459/'Source Data'!F459)</f>
        <v>204.71941401720238</v>
      </c>
      <c r="J459" s="62">
        <f>IF(OR('Source Data'!F459=0,'Source Data'!G459=0),"N/A",'Source Data'!AR459/'Source Data'!G459-'Source Data'!N459/'Source Data'!F459)</f>
        <v>160.97752230944855</v>
      </c>
      <c r="K459" s="67">
        <f t="shared" si="7"/>
        <v>702.90404364837707</v>
      </c>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row>
    <row r="460" spans="1:47" ht="20" customHeight="1">
      <c r="A460" s="48" t="s">
        <v>718</v>
      </c>
      <c r="B460" s="49">
        <v>143901</v>
      </c>
      <c r="C460" s="50" t="s">
        <v>602</v>
      </c>
      <c r="D460" s="50" t="s">
        <v>79</v>
      </c>
      <c r="E460" s="50" t="s">
        <v>74</v>
      </c>
      <c r="F460" s="62">
        <f>IF(OR('Source Data'!F460=0,'Source Data'!G460=0),"N/A",'Source Data'!AN460/'Source Data'!G460-'Source Data'!J460/'Source Data'!F460)</f>
        <v>137.4824814948006</v>
      </c>
      <c r="G460" s="62">
        <f>IF(OR('Source Data'!F460=0,'Source Data'!G460=0),"N/A",'Source Data'!AO460/'Source Data'!G460-'Source Data'!K460/'Source Data'!F460)</f>
        <v>14.986823848482118</v>
      </c>
      <c r="H460" s="62">
        <f>IF(OR('Source Data'!F460=0,'Source Data'!G460=0),"N/A",'Source Data'!AP460/'Source Data'!G460-'Source Data'!L460/'Source Data'!F460)</f>
        <v>170.77765965417004</v>
      </c>
      <c r="I460" s="62">
        <f>IF(OR('Source Data'!F460=0,'Source Data'!G460=0),"N/A",'Source Data'!AQ460/'Source Data'!G460-'Source Data'!M460/'Source Data'!F460)</f>
        <v>156.04740028169857</v>
      </c>
      <c r="J460" s="62">
        <f>IF(OR('Source Data'!F460=0,'Source Data'!G460=0),"N/A",'Source Data'!AR460/'Source Data'!G460-'Source Data'!N460/'Source Data'!F460)</f>
        <v>48.28433875752944</v>
      </c>
      <c r="K460" s="67">
        <f t="shared" si="7"/>
        <v>527.57870403668085</v>
      </c>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row>
    <row r="461" spans="1:47" ht="20" customHeight="1">
      <c r="A461" s="48" t="s">
        <v>719</v>
      </c>
      <c r="B461" s="49">
        <v>161924</v>
      </c>
      <c r="C461" s="50" t="s">
        <v>179</v>
      </c>
      <c r="D461" s="50" t="s">
        <v>79</v>
      </c>
      <c r="E461" s="50" t="s">
        <v>74</v>
      </c>
      <c r="F461" s="62">
        <f>IF(OR('Source Data'!F461=0,'Source Data'!G461=0),"N/A",'Source Data'!AN461/'Source Data'!G461-'Source Data'!J461/'Source Data'!F461)</f>
        <v>217.55725190839695</v>
      </c>
      <c r="G461" s="62">
        <f>IF(OR('Source Data'!F461=0,'Source Data'!G461=0),"N/A",'Source Data'!AO461/'Source Data'!G461-'Source Data'!K461/'Source Data'!F461)</f>
        <v>383.83468365100919</v>
      </c>
      <c r="H461" s="62">
        <f>IF(OR('Source Data'!F461=0,'Source Data'!G461=0),"N/A",'Source Data'!AP461/'Source Data'!G461-'Source Data'!L461/'Source Data'!F461)</f>
        <v>69.328150611155365</v>
      </c>
      <c r="I461" s="62">
        <f>IF(OR('Source Data'!F461=0,'Source Data'!G461=0),"N/A",'Source Data'!AQ461/'Source Data'!G461-'Source Data'!M461/'Source Data'!F461)</f>
        <v>182.19660000936636</v>
      </c>
      <c r="J461" s="62">
        <f>IF(OR('Source Data'!F461=0,'Source Data'!G461=0),"N/A",'Source Data'!AR461/'Source Data'!G461-'Source Data'!N461/'Source Data'!F461)</f>
        <v>-184.91411042944785</v>
      </c>
      <c r="K461" s="67">
        <f t="shared" si="7"/>
        <v>668.00257575047999</v>
      </c>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row>
    <row r="462" spans="1:47" ht="20" customHeight="1">
      <c r="A462" s="48" t="s">
        <v>720</v>
      </c>
      <c r="B462" s="49">
        <v>102904</v>
      </c>
      <c r="C462" s="50" t="s">
        <v>584</v>
      </c>
      <c r="D462" s="50" t="s">
        <v>79</v>
      </c>
      <c r="E462" s="50" t="s">
        <v>74</v>
      </c>
      <c r="F462" s="62">
        <f>IF(OR('Source Data'!F462=0,'Source Data'!G462=0),"N/A",'Source Data'!AN462/'Source Data'!G462-'Source Data'!J462/'Source Data'!F462)</f>
        <v>-49.764907546248281</v>
      </c>
      <c r="G462" s="62">
        <f>IF(OR('Source Data'!F462=0,'Source Data'!G462=0),"N/A",'Source Data'!AO462/'Source Data'!G462-'Source Data'!K462/'Source Data'!F462)</f>
        <v>-22.680431917764025</v>
      </c>
      <c r="H462" s="62">
        <f>IF(OR('Source Data'!F462=0,'Source Data'!G462=0),"N/A",'Source Data'!AP462/'Source Data'!G462-'Source Data'!L462/'Source Data'!F462)</f>
        <v>-12.470736242778784</v>
      </c>
      <c r="I462" s="62">
        <f>IF(OR('Source Data'!F462=0,'Source Data'!G462=0),"N/A",'Source Data'!AQ462/'Source Data'!G462-'Source Data'!M462/'Source Data'!F462)</f>
        <v>-52.341179595208772</v>
      </c>
      <c r="J462" s="62">
        <f>IF(OR('Source Data'!F462=0,'Source Data'!G462=0),"N/A",'Source Data'!AR462/'Source Data'!G462-'Source Data'!N462/'Source Data'!F462)</f>
        <v>4.346017047157634</v>
      </c>
      <c r="K462" s="67">
        <f t="shared" si="7"/>
        <v>-132.91123825484223</v>
      </c>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row>
    <row r="463" spans="1:47" ht="20" customHeight="1">
      <c r="A463" s="48" t="s">
        <v>721</v>
      </c>
      <c r="B463" s="49">
        <v>97902</v>
      </c>
      <c r="C463" s="50" t="s">
        <v>722</v>
      </c>
      <c r="D463" s="50" t="s">
        <v>79</v>
      </c>
      <c r="E463" s="50" t="s">
        <v>74</v>
      </c>
      <c r="F463" s="62">
        <f>IF(OR('Source Data'!F463=0,'Source Data'!G463=0),"N/A",'Source Data'!AN463/'Source Data'!G463-'Source Data'!J463/'Source Data'!F463)</f>
        <v>234.39586193152491</v>
      </c>
      <c r="G463" s="62">
        <f>IF(OR('Source Data'!F463=0,'Source Data'!G463=0),"N/A",'Source Data'!AO463/'Source Data'!G463-'Source Data'!K463/'Source Data'!F463)</f>
        <v>-13.206470639850977</v>
      </c>
      <c r="H463" s="62">
        <f>IF(OR('Source Data'!F463=0,'Source Data'!G463=0),"N/A",'Source Data'!AP463/'Source Data'!G463-'Source Data'!L463/'Source Data'!F463)</f>
        <v>243.36715095829663</v>
      </c>
      <c r="I463" s="62">
        <f>IF(OR('Source Data'!F463=0,'Source Data'!G463=0),"N/A",'Source Data'!AQ463/'Source Data'!G463-'Source Data'!M463/'Source Data'!F463)</f>
        <v>102.25209141704755</v>
      </c>
      <c r="J463" s="62">
        <f>IF(OR('Source Data'!F463=0,'Source Data'!G463=0),"N/A",'Source Data'!AR463/'Source Data'!G463-'Source Data'!N463/'Source Data'!F463)</f>
        <v>366.20748939233272</v>
      </c>
      <c r="K463" s="67">
        <f t="shared" si="7"/>
        <v>933.01612305935078</v>
      </c>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row>
    <row r="464" spans="1:47" ht="20" customHeight="1">
      <c r="A464" s="48" t="s">
        <v>723</v>
      </c>
      <c r="B464" s="49">
        <v>127903</v>
      </c>
      <c r="C464" s="50" t="s">
        <v>139</v>
      </c>
      <c r="D464" s="50" t="s">
        <v>79</v>
      </c>
      <c r="E464" s="50" t="s">
        <v>74</v>
      </c>
      <c r="F464" s="62">
        <f>IF(OR('Source Data'!F464=0,'Source Data'!G464=0),"N/A",'Source Data'!AN464/'Source Data'!G464-'Source Data'!J464/'Source Data'!F464)</f>
        <v>152.52165431833637</v>
      </c>
      <c r="G464" s="62">
        <f>IF(OR('Source Data'!F464=0,'Source Data'!G464=0),"N/A",'Source Data'!AO464/'Source Data'!G464-'Source Data'!K464/'Source Data'!F464)</f>
        <v>534.31901642864807</v>
      </c>
      <c r="H464" s="62">
        <f>IF(OR('Source Data'!F464=0,'Source Data'!G464=0),"N/A",'Source Data'!AP464/'Source Data'!G464-'Source Data'!L464/'Source Data'!F464)</f>
        <v>224.28930885142631</v>
      </c>
      <c r="I464" s="62">
        <f>IF(OR('Source Data'!F464=0,'Source Data'!G464=0),"N/A",'Source Data'!AQ464/'Source Data'!G464-'Source Data'!M464/'Source Data'!F464)</f>
        <v>98.776799455957587</v>
      </c>
      <c r="J464" s="62">
        <f>IF(OR('Source Data'!F464=0,'Source Data'!G464=0),"N/A",'Source Data'!AR464/'Source Data'!G464-'Source Data'!N464/'Source Data'!F464)</f>
        <v>304.35072837252591</v>
      </c>
      <c r="K464" s="67">
        <f t="shared" si="7"/>
        <v>1314.2575074268943</v>
      </c>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row>
    <row r="465" spans="1:47" ht="20" customHeight="1">
      <c r="A465" s="48" t="s">
        <v>724</v>
      </c>
      <c r="B465" s="49">
        <v>123914</v>
      </c>
      <c r="C465" s="50" t="s">
        <v>202</v>
      </c>
      <c r="D465" s="50" t="s">
        <v>79</v>
      </c>
      <c r="E465" s="50" t="s">
        <v>74</v>
      </c>
      <c r="F465" s="62">
        <f>IF(OR('Source Data'!F465=0,'Source Data'!G465=0),"N/A",'Source Data'!AN465/'Source Data'!G465-'Source Data'!J465/'Source Data'!F465)</f>
        <v>164.3228930230585</v>
      </c>
      <c r="G465" s="62">
        <f>IF(OR('Source Data'!F465=0,'Source Data'!G465=0),"N/A",'Source Data'!AO465/'Source Data'!G465-'Source Data'!K465/'Source Data'!F465)</f>
        <v>41.397174848055784</v>
      </c>
      <c r="H465" s="62">
        <f>IF(OR('Source Data'!F465=0,'Source Data'!G465=0),"N/A",'Source Data'!AP465/'Source Data'!G465-'Source Data'!L465/'Source Data'!F465)</f>
        <v>68.383560527550713</v>
      </c>
      <c r="I465" s="62">
        <f>IF(OR('Source Data'!F465=0,'Source Data'!G465=0),"N/A",'Source Data'!AQ465/'Source Data'!G465-'Source Data'!M465/'Source Data'!F465)</f>
        <v>60.326092299127538</v>
      </c>
      <c r="J465" s="62">
        <f>IF(OR('Source Data'!F465=0,'Source Data'!G465=0),"N/A",'Source Data'!AR465/'Source Data'!G465-'Source Data'!N465/'Source Data'!F465)</f>
        <v>719.86262773692397</v>
      </c>
      <c r="K465" s="67">
        <f t="shared" si="7"/>
        <v>1054.2923484347166</v>
      </c>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row>
    <row r="466" spans="1:47" ht="20" customHeight="1">
      <c r="A466" s="48" t="s">
        <v>725</v>
      </c>
      <c r="B466" s="49">
        <v>219901</v>
      </c>
      <c r="C466" s="50" t="s">
        <v>726</v>
      </c>
      <c r="D466" s="50" t="s">
        <v>79</v>
      </c>
      <c r="E466" s="50" t="s">
        <v>74</v>
      </c>
      <c r="F466" s="62">
        <f>IF(OR('Source Data'!F466=0,'Source Data'!G466=0),"N/A",'Source Data'!AN466/'Source Data'!G466-'Source Data'!J466/'Source Data'!F466)</f>
        <v>-33.483150344019919</v>
      </c>
      <c r="G466" s="62">
        <f>IF(OR('Source Data'!F466=0,'Source Data'!G466=0),"N/A",'Source Data'!AO466/'Source Data'!G466-'Source Data'!K466/'Source Data'!F466)</f>
        <v>119.94744546918463</v>
      </c>
      <c r="H466" s="62">
        <f>IF(OR('Source Data'!F466=0,'Source Data'!G466=0),"N/A",'Source Data'!AP466/'Source Data'!G466-'Source Data'!L466/'Source Data'!F466)</f>
        <v>185.78433611477089</v>
      </c>
      <c r="I466" s="62">
        <f>IF(OR('Source Data'!F466=0,'Source Data'!G466=0),"N/A",'Source Data'!AQ466/'Source Data'!G466-'Source Data'!M466/'Source Data'!F466)</f>
        <v>177.08762992241253</v>
      </c>
      <c r="J466" s="62">
        <f>IF(OR('Source Data'!F466=0,'Source Data'!G466=0),"N/A",'Source Data'!AR466/'Source Data'!G466-'Source Data'!N466/'Source Data'!F466)</f>
        <v>323.14907041428785</v>
      </c>
      <c r="K466" s="67">
        <f t="shared" si="7"/>
        <v>772.48533157663599</v>
      </c>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row>
    <row r="467" spans="1:47" ht="20" customHeight="1">
      <c r="A467" s="48" t="s">
        <v>727</v>
      </c>
      <c r="B467" s="49">
        <v>146904</v>
      </c>
      <c r="C467" s="50" t="s">
        <v>413</v>
      </c>
      <c r="D467" s="50" t="s">
        <v>79</v>
      </c>
      <c r="E467" s="50" t="s">
        <v>74</v>
      </c>
      <c r="F467" s="62">
        <f>IF(OR('Source Data'!F467=0,'Source Data'!G467=0),"N/A",'Source Data'!AN467/'Source Data'!G467-'Source Data'!J467/'Source Data'!F467)</f>
        <v>72.943109444255015</v>
      </c>
      <c r="G467" s="62">
        <f>IF(OR('Source Data'!F467=0,'Source Data'!G467=0),"N/A",'Source Data'!AO467/'Source Data'!G467-'Source Data'!K467/'Source Data'!F467)</f>
        <v>-136.07242982157061</v>
      </c>
      <c r="H467" s="62">
        <f>IF(OR('Source Data'!F467=0,'Source Data'!G467=0),"N/A",'Source Data'!AP467/'Source Data'!G467-'Source Data'!L467/'Source Data'!F467)</f>
        <v>163.50984032276395</v>
      </c>
      <c r="I467" s="62">
        <f>IF(OR('Source Data'!F467=0,'Source Data'!G467=0),"N/A",'Source Data'!AQ467/'Source Data'!G467-'Source Data'!M467/'Source Data'!F467)</f>
        <v>165.17153540175025</v>
      </c>
      <c r="J467" s="62">
        <f>IF(OR('Source Data'!F467=0,'Source Data'!G467=0),"N/A",'Source Data'!AR467/'Source Data'!G467-'Source Data'!N467/'Source Data'!F467)</f>
        <v>276.61963973178774</v>
      </c>
      <c r="K467" s="67">
        <f t="shared" si="7"/>
        <v>542.17169507898632</v>
      </c>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row>
    <row r="468" spans="1:47" ht="20" customHeight="1">
      <c r="A468" s="48" t="s">
        <v>728</v>
      </c>
      <c r="B468" s="49">
        <v>100905</v>
      </c>
      <c r="C468" s="50" t="s">
        <v>729</v>
      </c>
      <c r="D468" s="50" t="s">
        <v>79</v>
      </c>
      <c r="E468" s="50" t="s">
        <v>74</v>
      </c>
      <c r="F468" s="62">
        <f>IF(OR('Source Data'!F468=0,'Source Data'!G468=0),"N/A",'Source Data'!AN468/'Source Data'!G468-'Source Data'!J468/'Source Data'!F468)</f>
        <v>46.805971738097867</v>
      </c>
      <c r="G468" s="62">
        <f>IF(OR('Source Data'!F468=0,'Source Data'!G468=0),"N/A",'Source Data'!AO468/'Source Data'!G468-'Source Data'!K468/'Source Data'!F468)</f>
        <v>50.64384346438726</v>
      </c>
      <c r="H468" s="62">
        <f>IF(OR('Source Data'!F468=0,'Source Data'!G468=0),"N/A",'Source Data'!AP468/'Source Data'!G468-'Source Data'!L468/'Source Data'!F468)</f>
        <v>133.33589594917839</v>
      </c>
      <c r="I468" s="62">
        <f>IF(OR('Source Data'!F468=0,'Source Data'!G468=0),"N/A",'Source Data'!AQ468/'Source Data'!G468-'Source Data'!M468/'Source Data'!F468)</f>
        <v>69.509521540667407</v>
      </c>
      <c r="J468" s="62">
        <f>IF(OR('Source Data'!F468=0,'Source Data'!G468=0),"N/A",'Source Data'!AR468/'Source Data'!G468-'Source Data'!N468/'Source Data'!F468)</f>
        <v>408.19743032658107</v>
      </c>
      <c r="K468" s="67">
        <f t="shared" si="7"/>
        <v>708.49266301891203</v>
      </c>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row>
    <row r="469" spans="1:47" ht="20" customHeight="1">
      <c r="A469" s="48" t="s">
        <v>730</v>
      </c>
      <c r="B469" s="49">
        <v>15904</v>
      </c>
      <c r="C469" s="50" t="s">
        <v>99</v>
      </c>
      <c r="D469" s="50" t="s">
        <v>79</v>
      </c>
      <c r="E469" s="50" t="s">
        <v>74</v>
      </c>
      <c r="F469" s="62">
        <f>IF(OR('Source Data'!F469=0,'Source Data'!G469=0),"N/A",'Source Data'!AN469/'Source Data'!G469-'Source Data'!J469/'Source Data'!F469)</f>
        <v>62.88222496723381</v>
      </c>
      <c r="G469" s="62">
        <f>IF(OR('Source Data'!F469=0,'Source Data'!G469=0),"N/A",'Source Data'!AO469/'Source Data'!G469-'Source Data'!K469/'Source Data'!F469)</f>
        <v>100.95552844203849</v>
      </c>
      <c r="H469" s="62">
        <f>IF(OR('Source Data'!F469=0,'Source Data'!G469=0),"N/A",'Source Data'!AP469/'Source Data'!G469-'Source Data'!L469/'Source Data'!F469)</f>
        <v>146.20820573039072</v>
      </c>
      <c r="I469" s="62">
        <f>IF(OR('Source Data'!F469=0,'Source Data'!G469=0),"N/A",'Source Data'!AQ469/'Source Data'!G469-'Source Data'!M469/'Source Data'!F469)</f>
        <v>142.06936096057615</v>
      </c>
      <c r="J469" s="62">
        <f>IF(OR('Source Data'!F469=0,'Source Data'!G469=0),"N/A",'Source Data'!AR469/'Source Data'!G469-'Source Data'!N469/'Source Data'!F469)</f>
        <v>53.927839200278022</v>
      </c>
      <c r="K469" s="67">
        <f t="shared" si="7"/>
        <v>506.04315930051717</v>
      </c>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row>
    <row r="470" spans="1:47" ht="20" customHeight="1">
      <c r="A470" s="48" t="s">
        <v>731</v>
      </c>
      <c r="B470" s="49">
        <v>102905</v>
      </c>
      <c r="C470" s="50" t="s">
        <v>584</v>
      </c>
      <c r="D470" s="50" t="s">
        <v>79</v>
      </c>
      <c r="E470" s="50" t="s">
        <v>74</v>
      </c>
      <c r="F470" s="62">
        <f>IF(OR('Source Data'!F470=0,'Source Data'!G470=0),"N/A",'Source Data'!AN470/'Source Data'!G470-'Source Data'!J470/'Source Data'!F470)</f>
        <v>161.01080424346591</v>
      </c>
      <c r="G470" s="62">
        <f>IF(OR('Source Data'!F470=0,'Source Data'!G470=0),"N/A",'Source Data'!AO470/'Source Data'!G470-'Source Data'!K470/'Source Data'!F470)</f>
        <v>38.365319346490423</v>
      </c>
      <c r="H470" s="62">
        <f>IF(OR('Source Data'!F470=0,'Source Data'!G470=0),"N/A",'Source Data'!AP470/'Source Data'!G470-'Source Data'!L470/'Source Data'!F470)</f>
        <v>122.99602125684029</v>
      </c>
      <c r="I470" s="62">
        <f>IF(OR('Source Data'!F470=0,'Source Data'!G470=0),"N/A",'Source Data'!AQ470/'Source Data'!G470-'Source Data'!M470/'Source Data'!F470)</f>
        <v>89.750967028190985</v>
      </c>
      <c r="J470" s="62">
        <f>IF(OR('Source Data'!F470=0,'Source Data'!G470=0),"N/A",'Source Data'!AR470/'Source Data'!G470-'Source Data'!N470/'Source Data'!F470)</f>
        <v>127.77455303344594</v>
      </c>
      <c r="K470" s="67">
        <f t="shared" si="7"/>
        <v>539.89766490843351</v>
      </c>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row>
    <row r="471" spans="1:47" ht="20" customHeight="1">
      <c r="A471" s="48" t="s">
        <v>732</v>
      </c>
      <c r="B471" s="49">
        <v>31903</v>
      </c>
      <c r="C471" s="50" t="s">
        <v>307</v>
      </c>
      <c r="D471" s="50" t="s">
        <v>79</v>
      </c>
      <c r="E471" s="50" t="s">
        <v>74</v>
      </c>
      <c r="F471" s="62">
        <f>IF(OR('Source Data'!F471=0,'Source Data'!G471=0),"N/A",'Source Data'!AN471/'Source Data'!G471-'Source Data'!J471/'Source Data'!F471)</f>
        <v>72.29872655754491</v>
      </c>
      <c r="G471" s="62">
        <f>IF(OR('Source Data'!F471=0,'Source Data'!G471=0),"N/A",'Source Data'!AO471/'Source Data'!G471-'Source Data'!K471/'Source Data'!F471)</f>
        <v>218.92326996422344</v>
      </c>
      <c r="H471" s="62">
        <f>IF(OR('Source Data'!F471=0,'Source Data'!G471=0),"N/A",'Source Data'!AP471/'Source Data'!G471-'Source Data'!L471/'Source Data'!F471)</f>
        <v>80.454764443965047</v>
      </c>
      <c r="I471" s="62">
        <f>IF(OR('Source Data'!F471=0,'Source Data'!G471=0),"N/A",'Source Data'!AQ471/'Source Data'!G471-'Source Data'!M471/'Source Data'!F471)</f>
        <v>44.068906280726765</v>
      </c>
      <c r="J471" s="62">
        <f>IF(OR('Source Data'!F471=0,'Source Data'!G471=0),"N/A",'Source Data'!AR471/'Source Data'!G471-'Source Data'!N471/'Source Data'!F471)</f>
        <v>59.798781579213973</v>
      </c>
      <c r="K471" s="67">
        <f t="shared" si="7"/>
        <v>475.54444882567412</v>
      </c>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row>
    <row r="472" spans="1:47" ht="20" customHeight="1">
      <c r="A472" s="48" t="s">
        <v>733</v>
      </c>
      <c r="B472" s="49">
        <v>230905</v>
      </c>
      <c r="C472" s="50" t="s">
        <v>225</v>
      </c>
      <c r="D472" s="50" t="s">
        <v>79</v>
      </c>
      <c r="E472" s="50" t="s">
        <v>74</v>
      </c>
      <c r="F472" s="62">
        <f>IF(OR('Source Data'!F472=0,'Source Data'!G472=0),"N/A",'Source Data'!AN472/'Source Data'!G472-'Source Data'!J472/'Source Data'!F472)</f>
        <v>136.37729485931015</v>
      </c>
      <c r="G472" s="62">
        <f>IF(OR('Source Data'!F472=0,'Source Data'!G472=0),"N/A",'Source Data'!AO472/'Source Data'!G472-'Source Data'!K472/'Source Data'!F472)</f>
        <v>324.37334836758754</v>
      </c>
      <c r="H472" s="62">
        <f>IF(OR('Source Data'!F472=0,'Source Data'!G472=0),"N/A",'Source Data'!AP472/'Source Data'!G472-'Source Data'!L472/'Source Data'!F472)</f>
        <v>224.47214391881505</v>
      </c>
      <c r="I472" s="62">
        <f>IF(OR('Source Data'!F472=0,'Source Data'!G472=0),"N/A",'Source Data'!AQ472/'Source Data'!G472-'Source Data'!M472/'Source Data'!F472)</f>
        <v>111.83313002921426</v>
      </c>
      <c r="J472" s="62">
        <f>IF(OR('Source Data'!F472=0,'Source Data'!G472=0),"N/A",'Source Data'!AR472/'Source Data'!G472-'Source Data'!N472/'Source Data'!F472)</f>
        <v>103.66600891804623</v>
      </c>
      <c r="K472" s="67">
        <f t="shared" si="7"/>
        <v>900.72192609297338</v>
      </c>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row>
    <row r="473" spans="1:47" ht="20" customHeight="1">
      <c r="A473" s="48" t="s">
        <v>734</v>
      </c>
      <c r="B473" s="49">
        <v>227816</v>
      </c>
      <c r="C473" s="50" t="s">
        <v>168</v>
      </c>
      <c r="D473" s="50" t="s">
        <v>71</v>
      </c>
      <c r="E473" s="50" t="s">
        <v>74</v>
      </c>
      <c r="F473" s="62">
        <f>IF(OR('Source Data'!F473=0,'Source Data'!G473=0),"N/A",'Source Data'!AN473/'Source Data'!G473-'Source Data'!J473/'Source Data'!F473)</f>
        <v>-24.980749069349457</v>
      </c>
      <c r="G473" s="62">
        <f>IF(OR('Source Data'!F473=0,'Source Data'!G473=0),"N/A",'Source Data'!AO473/'Source Data'!G473-'Source Data'!K473/'Source Data'!F473)</f>
        <v>12.603379213007713</v>
      </c>
      <c r="H473" s="62">
        <f>IF(OR('Source Data'!F473=0,'Source Data'!G473=0),"N/A",'Source Data'!AP473/'Source Data'!G473-'Source Data'!L473/'Source Data'!F473)</f>
        <v>62.942442336424904</v>
      </c>
      <c r="I473" s="62">
        <f>IF(OR('Source Data'!F473=0,'Source Data'!G473=0),"N/A",'Source Data'!AQ473/'Source Data'!G473-'Source Data'!M473/'Source Data'!F473)</f>
        <v>38.589069441349295</v>
      </c>
      <c r="J473" s="62">
        <f>IF(OR('Source Data'!F473=0,'Source Data'!G473=0),"N/A",'Source Data'!AR473/'Source Data'!G473-'Source Data'!N473/'Source Data'!F473)</f>
        <v>78.344092963202073</v>
      </c>
      <c r="K473" s="67">
        <f t="shared" si="7"/>
        <v>167.49823488463454</v>
      </c>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row>
    <row r="474" spans="1:47" ht="20" customHeight="1">
      <c r="A474" s="48" t="s">
        <v>735</v>
      </c>
      <c r="B474" s="49">
        <v>101858</v>
      </c>
      <c r="C474" s="50" t="s">
        <v>76</v>
      </c>
      <c r="D474" s="50" t="s">
        <v>71</v>
      </c>
      <c r="E474" s="50" t="s">
        <v>74</v>
      </c>
      <c r="F474" s="62">
        <f>IF(OR('Source Data'!F474=0,'Source Data'!G474=0),"N/A",'Source Data'!AN474/'Source Data'!G474-'Source Data'!J474/'Source Data'!F474)</f>
        <v>2.8371805701323893</v>
      </c>
      <c r="G474" s="62">
        <f>IF(OR('Source Data'!F474=0,'Source Data'!G474=0),"N/A",'Source Data'!AO474/'Source Data'!G474-'Source Data'!K474/'Source Data'!F474)</f>
        <v>26.626530685892817</v>
      </c>
      <c r="H474" s="62">
        <f>IF(OR('Source Data'!F474=0,'Source Data'!G474=0),"N/A",'Source Data'!AP474/'Source Data'!G474-'Source Data'!L474/'Source Data'!F474)</f>
        <v>84.948408438512331</v>
      </c>
      <c r="I474" s="62">
        <f>IF(OR('Source Data'!F474=0,'Source Data'!G474=0),"N/A",'Source Data'!AQ474/'Source Data'!G474-'Source Data'!M474/'Source Data'!F474)</f>
        <v>39.627572610199621</v>
      </c>
      <c r="J474" s="62">
        <f>IF(OR('Source Data'!F474=0,'Source Data'!G474=0),"N/A",'Source Data'!AR474/'Source Data'!G474-'Source Data'!N474/'Source Data'!F474)</f>
        <v>81.019019944525155</v>
      </c>
      <c r="K474" s="67">
        <f t="shared" si="7"/>
        <v>235.05871224926233</v>
      </c>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row>
    <row r="475" spans="1:47" ht="20" customHeight="1">
      <c r="A475" s="48" t="s">
        <v>736</v>
      </c>
      <c r="B475" s="49">
        <v>101846</v>
      </c>
      <c r="C475" s="50" t="s">
        <v>76</v>
      </c>
      <c r="D475" s="50" t="s">
        <v>71</v>
      </c>
      <c r="E475" s="50" t="s">
        <v>74</v>
      </c>
      <c r="F475" s="62">
        <f>IF(OR('Source Data'!F475=0,'Source Data'!G475=0),"N/A",'Source Data'!AN475/'Source Data'!G475-'Source Data'!J475/'Source Data'!F475)</f>
        <v>0</v>
      </c>
      <c r="G475" s="62">
        <f>IF(OR('Source Data'!F475=0,'Source Data'!G475=0),"N/A",'Source Data'!AO475/'Source Data'!G475-'Source Data'!K475/'Source Data'!F475)</f>
        <v>19.649239619553953</v>
      </c>
      <c r="H475" s="62">
        <f>IF(OR('Source Data'!F475=0,'Source Data'!G475=0),"N/A",'Source Data'!AP475/'Source Data'!G475-'Source Data'!L475/'Source Data'!F475)</f>
        <v>122.67285676511523</v>
      </c>
      <c r="I475" s="62">
        <f>IF(OR('Source Data'!F475=0,'Source Data'!G475=0),"N/A",'Source Data'!AQ475/'Source Data'!G475-'Source Data'!M475/'Source Data'!F475)</f>
        <v>20.664548848774672</v>
      </c>
      <c r="J475" s="62">
        <f>IF(OR('Source Data'!F475=0,'Source Data'!G475=0),"N/A",'Source Data'!AR475/'Source Data'!G475-'Source Data'!N475/'Source Data'!F475)</f>
        <v>84.075348075348074</v>
      </c>
      <c r="K475" s="67">
        <f t="shared" si="7"/>
        <v>247.06199330879193</v>
      </c>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row>
    <row r="476" spans="1:47" ht="20" customHeight="1">
      <c r="A476" s="48" t="s">
        <v>737</v>
      </c>
      <c r="B476" s="49">
        <v>101862</v>
      </c>
      <c r="C476" s="50" t="s">
        <v>76</v>
      </c>
      <c r="D476" s="50" t="s">
        <v>71</v>
      </c>
      <c r="E476" s="50" t="s">
        <v>74</v>
      </c>
      <c r="F476" s="62">
        <f>IF(OR('Source Data'!F476=0,'Source Data'!G476=0),"N/A",'Source Data'!AN476/'Source Data'!G476-'Source Data'!J476/'Source Data'!F476)</f>
        <v>7.552362024155328</v>
      </c>
      <c r="G476" s="62">
        <f>IF(OR('Source Data'!F476=0,'Source Data'!G476=0),"N/A",'Source Data'!AO476/'Source Data'!G476-'Source Data'!K476/'Source Data'!F476)</f>
        <v>16.80847915395384</v>
      </c>
      <c r="H476" s="62">
        <f>IF(OR('Source Data'!F476=0,'Source Data'!G476=0),"N/A",'Source Data'!AP476/'Source Data'!G476-'Source Data'!L476/'Source Data'!F476)</f>
        <v>67.529056503079971</v>
      </c>
      <c r="I476" s="62">
        <f>IF(OR('Source Data'!F476=0,'Source Data'!G476=0),"N/A",'Source Data'!AQ476/'Source Data'!G476-'Source Data'!M476/'Source Data'!F476)</f>
        <v>77.511101766347068</v>
      </c>
      <c r="J476" s="62">
        <f>IF(OR('Source Data'!F476=0,'Source Data'!G476=0),"N/A",'Source Data'!AR476/'Source Data'!G476-'Source Data'!N476/'Source Data'!F476)</f>
        <v>80.52056260510625</v>
      </c>
      <c r="K476" s="67">
        <f t="shared" si="7"/>
        <v>249.92156205264246</v>
      </c>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row>
    <row r="477" spans="1:47" ht="20" customHeight="1">
      <c r="A477" s="48" t="s">
        <v>738</v>
      </c>
      <c r="B477" s="49">
        <v>161807</v>
      </c>
      <c r="C477" s="50" t="s">
        <v>179</v>
      </c>
      <c r="D477" s="50" t="s">
        <v>71</v>
      </c>
      <c r="E477" s="50" t="s">
        <v>74</v>
      </c>
      <c r="F477" s="62">
        <f>IF(OR('Source Data'!F477=0,'Source Data'!G477=0),"N/A",'Source Data'!AN477/'Source Data'!G477-'Source Data'!J477/'Source Data'!F477)</f>
        <v>4.7818132196495</v>
      </c>
      <c r="G477" s="62">
        <f>IF(OR('Source Data'!F477=0,'Source Data'!G477=0),"N/A",'Source Data'!AO477/'Source Data'!G477-'Source Data'!K477/'Source Data'!F477)</f>
        <v>57.808450360915799</v>
      </c>
      <c r="H477" s="62">
        <f>IF(OR('Source Data'!F477=0,'Source Data'!G477=0),"N/A",'Source Data'!AP477/'Source Data'!G477-'Source Data'!L477/'Source Data'!F477)</f>
        <v>96.231121034372279</v>
      </c>
      <c r="I477" s="62">
        <f>IF(OR('Source Data'!F477=0,'Source Data'!G477=0),"N/A",'Source Data'!AQ477/'Source Data'!G477-'Source Data'!M477/'Source Data'!F477)</f>
        <v>30.120045105070204</v>
      </c>
      <c r="J477" s="62">
        <f>IF(OR('Source Data'!F477=0,'Source Data'!G477=0),"N/A",'Source Data'!AR477/'Source Data'!G477-'Source Data'!N477/'Source Data'!F477)</f>
        <v>76.895308820865779</v>
      </c>
      <c r="K477" s="67">
        <f t="shared" si="7"/>
        <v>265.83673854087357</v>
      </c>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row>
    <row r="478" spans="1:47" ht="20" customHeight="1">
      <c r="A478" s="48" t="s">
        <v>739</v>
      </c>
      <c r="B478" s="49">
        <v>15828</v>
      </c>
      <c r="C478" s="50" t="s">
        <v>99</v>
      </c>
      <c r="D478" s="50" t="s">
        <v>71</v>
      </c>
      <c r="E478" s="50" t="s">
        <v>74</v>
      </c>
      <c r="F478" s="62">
        <f>IF(OR('Source Data'!F478=0,'Source Data'!G478=0),"N/A",'Source Data'!AN478/'Source Data'!G478-'Source Data'!J478/'Source Data'!F478)</f>
        <v>63.436886873982488</v>
      </c>
      <c r="G478" s="62">
        <f>IF(OR('Source Data'!F478=0,'Source Data'!G478=0),"N/A",'Source Data'!AO478/'Source Data'!G478-'Source Data'!K478/'Source Data'!F478)</f>
        <v>-17.676746161081155</v>
      </c>
      <c r="H478" s="62">
        <f>IF(OR('Source Data'!F478=0,'Source Data'!G478=0),"N/A",'Source Data'!AP478/'Source Data'!G478-'Source Data'!L478/'Source Data'!F478)</f>
        <v>89.138061021591056</v>
      </c>
      <c r="I478" s="62">
        <f>IF(OR('Source Data'!F478=0,'Source Data'!G478=0),"N/A",'Source Data'!AQ478/'Source Data'!G478-'Source Data'!M478/'Source Data'!F478)</f>
        <v>33.268207374612899</v>
      </c>
      <c r="J478" s="62">
        <f>IF(OR('Source Data'!F478=0,'Source Data'!G478=0),"N/A",'Source Data'!AR478/'Source Data'!G478-'Source Data'!N478/'Source Data'!F478)</f>
        <v>82.760557520282916</v>
      </c>
      <c r="K478" s="67">
        <f t="shared" si="7"/>
        <v>250.92696662938818</v>
      </c>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row>
    <row r="479" spans="1:47" ht="20" customHeight="1">
      <c r="A479" s="48" t="s">
        <v>740</v>
      </c>
      <c r="B479" s="49">
        <v>71806</v>
      </c>
      <c r="C479" s="50" t="s">
        <v>141</v>
      </c>
      <c r="D479" s="50" t="s">
        <v>71</v>
      </c>
      <c r="E479" s="50" t="s">
        <v>74</v>
      </c>
      <c r="F479" s="62">
        <f>IF(OR('Source Data'!F479=0,'Source Data'!G479=0),"N/A",'Source Data'!AN479/'Source Data'!G479-'Source Data'!J479/'Source Data'!F479)</f>
        <v>24.719535783365572</v>
      </c>
      <c r="G479" s="62">
        <f>IF(OR('Source Data'!F479=0,'Source Data'!G479=0),"N/A",'Source Data'!AO479/'Source Data'!G479-'Source Data'!K479/'Source Data'!F479)</f>
        <v>-31.586193234821621</v>
      </c>
      <c r="H479" s="62">
        <f>IF(OR('Source Data'!F479=0,'Source Data'!G479=0),"N/A",'Source Data'!AP479/'Source Data'!G479-'Source Data'!L479/'Source Data'!F479)</f>
        <v>31.92534606150366</v>
      </c>
      <c r="I479" s="62">
        <f>IF(OR('Source Data'!F479=0,'Source Data'!G479=0),"N/A",'Source Data'!AQ479/'Source Data'!G479-'Source Data'!M479/'Source Data'!F479)</f>
        <v>77.86992500223991</v>
      </c>
      <c r="J479" s="62">
        <f>IF(OR('Source Data'!F479=0,'Source Data'!G479=0),"N/A",'Source Data'!AR479/'Source Data'!G479-'Source Data'!N479/'Source Data'!F479)</f>
        <v>74.811324072445927</v>
      </c>
      <c r="K479" s="67">
        <f t="shared" si="7"/>
        <v>177.73993768473343</v>
      </c>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row>
    <row r="480" spans="1:47" ht="20" customHeight="1">
      <c r="A480" s="48" t="s">
        <v>741</v>
      </c>
      <c r="B480" s="49">
        <v>86902</v>
      </c>
      <c r="C480" s="50" t="s">
        <v>541</v>
      </c>
      <c r="D480" s="50" t="s">
        <v>79</v>
      </c>
      <c r="E480" s="50" t="s">
        <v>74</v>
      </c>
      <c r="F480" s="62">
        <f>IF(OR('Source Data'!F480=0,'Source Data'!G480=0),"N/A",'Source Data'!AN480/'Source Data'!G480-'Source Data'!J480/'Source Data'!F480)</f>
        <v>41.230201854102631</v>
      </c>
      <c r="G480" s="62">
        <f>IF(OR('Source Data'!F480=0,'Source Data'!G480=0),"N/A",'Source Data'!AO480/'Source Data'!G480-'Source Data'!K480/'Source Data'!F480)</f>
        <v>145.98031803341195</v>
      </c>
      <c r="H480" s="62">
        <f>IF(OR('Source Data'!F480=0,'Source Data'!G480=0),"N/A",'Source Data'!AP480/'Source Data'!G480-'Source Data'!L480/'Source Data'!F480)</f>
        <v>107.50244274445316</v>
      </c>
      <c r="I480" s="62">
        <f>IF(OR('Source Data'!F480=0,'Source Data'!G480=0),"N/A",'Source Data'!AQ480/'Source Data'!G480-'Source Data'!M480/'Source Data'!F480)</f>
        <v>34.302501132003499</v>
      </c>
      <c r="J480" s="62">
        <f>IF(OR('Source Data'!F480=0,'Source Data'!G480=0),"N/A",'Source Data'!AR480/'Source Data'!G480-'Source Data'!N480/'Source Data'!F480)</f>
        <v>57.071268558899931</v>
      </c>
      <c r="K480" s="67">
        <f t="shared" si="7"/>
        <v>386.08673232287117</v>
      </c>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row>
    <row r="481" spans="1:47" ht="20" customHeight="1">
      <c r="A481" s="48" t="s">
        <v>742</v>
      </c>
      <c r="B481" s="49">
        <v>244901</v>
      </c>
      <c r="C481" s="50" t="s">
        <v>743</v>
      </c>
      <c r="D481" s="50" t="s">
        <v>79</v>
      </c>
      <c r="E481" s="50" t="s">
        <v>74</v>
      </c>
      <c r="F481" s="62">
        <f>IF(OR('Source Data'!F481=0,'Source Data'!G481=0),"N/A",'Source Data'!AN481/'Source Data'!G481-'Source Data'!J481/'Source Data'!F481)</f>
        <v>12.621538838519996</v>
      </c>
      <c r="G481" s="62">
        <f>IF(OR('Source Data'!F481=0,'Source Data'!G481=0),"N/A",'Source Data'!AO481/'Source Data'!G481-'Source Data'!K481/'Source Data'!F481)</f>
        <v>231.3511394266111</v>
      </c>
      <c r="H481" s="62">
        <f>IF(OR('Source Data'!F481=0,'Source Data'!G481=0),"N/A",'Source Data'!AP481/'Source Data'!G481-'Source Data'!L481/'Source Data'!F481)</f>
        <v>-8.7463856897819028</v>
      </c>
      <c r="I481" s="62">
        <f>IF(OR('Source Data'!F481=0,'Source Data'!G481=0),"N/A",'Source Data'!AQ481/'Source Data'!G481-'Source Data'!M481/'Source Data'!F481)</f>
        <v>109.17826513109532</v>
      </c>
      <c r="J481" s="62">
        <f>IF(OR('Source Data'!F481=0,'Source Data'!G481=0),"N/A",'Source Data'!AR481/'Source Data'!G481-'Source Data'!N481/'Source Data'!F481)</f>
        <v>233.77333986767951</v>
      </c>
      <c r="K481" s="67">
        <f t="shared" si="7"/>
        <v>578.17789757412402</v>
      </c>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row>
    <row r="482" spans="1:47" ht="20" customHeight="1">
      <c r="A482" s="48" t="s">
        <v>744</v>
      </c>
      <c r="B482" s="49">
        <v>35902</v>
      </c>
      <c r="C482" s="50" t="s">
        <v>534</v>
      </c>
      <c r="D482" s="50" t="s">
        <v>79</v>
      </c>
      <c r="E482" s="50" t="s">
        <v>74</v>
      </c>
      <c r="F482" s="62">
        <f>IF(OR('Source Data'!F482=0,'Source Data'!G482=0),"N/A",'Source Data'!AN482/'Source Data'!G482-'Source Data'!J482/'Source Data'!F482)</f>
        <v>52.451292153276142</v>
      </c>
      <c r="G482" s="62">
        <f>IF(OR('Source Data'!F482=0,'Source Data'!G482=0),"N/A",'Source Data'!AO482/'Source Data'!G482-'Source Data'!K482/'Source Data'!F482)</f>
        <v>-101.02246611322164</v>
      </c>
      <c r="H482" s="62">
        <f>IF(OR('Source Data'!F482=0,'Source Data'!G482=0),"N/A",'Source Data'!AP482/'Source Data'!G482-'Source Data'!L482/'Source Data'!F482)</f>
        <v>-48.249917921298277</v>
      </c>
      <c r="I482" s="62">
        <f>IF(OR('Source Data'!F482=0,'Source Data'!G482=0),"N/A",'Source Data'!AQ482/'Source Data'!G482-'Source Data'!M482/'Source Data'!F482)</f>
        <v>123.41752263027064</v>
      </c>
      <c r="J482" s="62">
        <f>IF(OR('Source Data'!F482=0,'Source Data'!G482=0),"N/A",'Source Data'!AR482/'Source Data'!G482-'Source Data'!N482/'Source Data'!F482)</f>
        <v>328.083227803574</v>
      </c>
      <c r="K482" s="67">
        <f t="shared" si="7"/>
        <v>354.67965855260087</v>
      </c>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row>
    <row r="483" spans="1:47" ht="20" customHeight="1">
      <c r="A483" s="48" t="s">
        <v>745</v>
      </c>
      <c r="B483" s="49">
        <v>103902</v>
      </c>
      <c r="C483" s="50" t="s">
        <v>377</v>
      </c>
      <c r="D483" s="50" t="s">
        <v>79</v>
      </c>
      <c r="E483" s="50" t="s">
        <v>74</v>
      </c>
      <c r="F483" s="62">
        <f>IF(OR('Source Data'!F483=0,'Source Data'!G483=0),"N/A",'Source Data'!AN483/'Source Data'!G483-'Source Data'!J483/'Source Data'!F483)</f>
        <v>218.10105499827051</v>
      </c>
      <c r="G483" s="62">
        <f>IF(OR('Source Data'!F483=0,'Source Data'!G483=0),"N/A",'Source Data'!AO483/'Source Data'!G483-'Source Data'!K483/'Source Data'!F483)</f>
        <v>163.68497059840888</v>
      </c>
      <c r="H483" s="62">
        <f>IF(OR('Source Data'!F483=0,'Source Data'!G483=0),"N/A",'Source Data'!AP483/'Source Data'!G483-'Source Data'!L483/'Source Data'!F483)</f>
        <v>130.39590107229333</v>
      </c>
      <c r="I483" s="62">
        <f>IF(OR('Source Data'!F483=0,'Source Data'!G483=0),"N/A",'Source Data'!AQ483/'Source Data'!G483-'Source Data'!M483/'Source Data'!F483)</f>
        <v>144.6292286406088</v>
      </c>
      <c r="J483" s="62">
        <f>IF(OR('Source Data'!F483=0,'Source Data'!G483=0),"N/A",'Source Data'!AR483/'Source Data'!G483-'Source Data'!N483/'Source Data'!F483)</f>
        <v>211.08132134209617</v>
      </c>
      <c r="K483" s="67">
        <f t="shared" si="7"/>
        <v>867.89247665167761</v>
      </c>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row>
    <row r="484" spans="1:47" ht="20" customHeight="1">
      <c r="A484" s="48" t="s">
        <v>746</v>
      </c>
      <c r="B484" s="49">
        <v>225907</v>
      </c>
      <c r="C484" s="50" t="s">
        <v>381</v>
      </c>
      <c r="D484" s="50" t="s">
        <v>79</v>
      </c>
      <c r="E484" s="50" t="s">
        <v>74</v>
      </c>
      <c r="F484" s="62">
        <f>IF(OR('Source Data'!F484=0,'Source Data'!G484=0),"N/A",'Source Data'!AN484/'Source Data'!G484-'Source Data'!J484/'Source Data'!F484)</f>
        <v>136.40116474525078</v>
      </c>
      <c r="G484" s="62">
        <f>IF(OR('Source Data'!F484=0,'Source Data'!G484=0),"N/A",'Source Data'!AO484/'Source Data'!G484-'Source Data'!K484/'Source Data'!F484)</f>
        <v>-117.25852482841725</v>
      </c>
      <c r="H484" s="62">
        <f>IF(OR('Source Data'!F484=0,'Source Data'!G484=0),"N/A",'Source Data'!AP484/'Source Data'!G484-'Source Data'!L484/'Source Data'!F484)</f>
        <v>121.90420849560635</v>
      </c>
      <c r="I484" s="62">
        <f>IF(OR('Source Data'!F484=0,'Source Data'!G484=0),"N/A",'Source Data'!AQ484/'Source Data'!G484-'Source Data'!M484/'Source Data'!F484)</f>
        <v>11.565801383005692</v>
      </c>
      <c r="J484" s="62">
        <f>IF(OR('Source Data'!F484=0,'Source Data'!G484=0),"N/A",'Source Data'!AR484/'Source Data'!G484-'Source Data'!N484/'Source Data'!F484)</f>
        <v>27.327235488525812</v>
      </c>
      <c r="K484" s="67">
        <f t="shared" si="7"/>
        <v>179.93988528397139</v>
      </c>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row>
    <row r="485" spans="1:47" ht="20" customHeight="1">
      <c r="A485" s="48" t="s">
        <v>747</v>
      </c>
      <c r="B485" s="49">
        <v>104901</v>
      </c>
      <c r="C485" s="50" t="s">
        <v>748</v>
      </c>
      <c r="D485" s="50" t="s">
        <v>79</v>
      </c>
      <c r="E485" s="50" t="s">
        <v>74</v>
      </c>
      <c r="F485" s="62">
        <f>IF(OR('Source Data'!F485=0,'Source Data'!G485=0),"N/A",'Source Data'!AN485/'Source Data'!G485-'Source Data'!J485/'Source Data'!F485)</f>
        <v>134.79812112668901</v>
      </c>
      <c r="G485" s="62">
        <f>IF(OR('Source Data'!F485=0,'Source Data'!G485=0),"N/A",'Source Data'!AO485/'Source Data'!G485-'Source Data'!K485/'Source Data'!F485)</f>
        <v>26.968743650309762</v>
      </c>
      <c r="H485" s="62">
        <f>IF(OR('Source Data'!F485=0,'Source Data'!G485=0),"N/A",'Source Data'!AP485/'Source Data'!G485-'Source Data'!L485/'Source Data'!F485)</f>
        <v>135.9758299045007</v>
      </c>
      <c r="I485" s="62">
        <f>IF(OR('Source Data'!F485=0,'Source Data'!G485=0),"N/A",'Source Data'!AQ485/'Source Data'!G485-'Source Data'!M485/'Source Data'!F485)</f>
        <v>94.146407980290519</v>
      </c>
      <c r="J485" s="62">
        <f>IF(OR('Source Data'!F485=0,'Source Data'!G485=0),"N/A",'Source Data'!AR485/'Source Data'!G485-'Source Data'!N485/'Source Data'!F485)</f>
        <v>362.49399636797727</v>
      </c>
      <c r="K485" s="67">
        <f t="shared" si="7"/>
        <v>754.38309902976721</v>
      </c>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row>
    <row r="486" spans="1:47" ht="20" customHeight="1">
      <c r="A486" s="48" t="s">
        <v>749</v>
      </c>
      <c r="B486" s="49">
        <v>250902</v>
      </c>
      <c r="C486" s="50" t="s">
        <v>101</v>
      </c>
      <c r="D486" s="50" t="s">
        <v>79</v>
      </c>
      <c r="E486" s="50" t="s">
        <v>74</v>
      </c>
      <c r="F486" s="62">
        <f>IF(OR('Source Data'!F486=0,'Source Data'!G486=0),"N/A",'Source Data'!AN486/'Source Data'!G486-'Source Data'!J486/'Source Data'!F486)</f>
        <v>-2.7564421982378917</v>
      </c>
      <c r="G486" s="62">
        <f>IF(OR('Source Data'!F486=0,'Source Data'!G486=0),"N/A",'Source Data'!AO486/'Source Data'!G486-'Source Data'!K486/'Source Data'!F486)</f>
        <v>163.86084682664114</v>
      </c>
      <c r="H486" s="62">
        <f>IF(OR('Source Data'!F486=0,'Source Data'!G486=0),"N/A",'Source Data'!AP486/'Source Data'!G486-'Source Data'!L486/'Source Data'!F486)</f>
        <v>95.473771986353597</v>
      </c>
      <c r="I486" s="62">
        <f>IF(OR('Source Data'!F486=0,'Source Data'!G486=0),"N/A",'Source Data'!AQ486/'Source Data'!G486-'Source Data'!M486/'Source Data'!F486)</f>
        <v>55.362713309281332</v>
      </c>
      <c r="J486" s="62">
        <f>IF(OR('Source Data'!F486=0,'Source Data'!G486=0),"N/A",'Source Data'!AR486/'Source Data'!G486-'Source Data'!N486/'Source Data'!F486)</f>
        <v>140.45505810875497</v>
      </c>
      <c r="K486" s="67">
        <f t="shared" si="7"/>
        <v>452.39594803279317</v>
      </c>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row>
    <row r="487" spans="1:47" ht="20" customHeight="1">
      <c r="A487" s="48" t="s">
        <v>750</v>
      </c>
      <c r="B487" s="49">
        <v>127904</v>
      </c>
      <c r="C487" s="50" t="s">
        <v>139</v>
      </c>
      <c r="D487" s="50" t="s">
        <v>79</v>
      </c>
      <c r="E487" s="50" t="s">
        <v>74</v>
      </c>
      <c r="F487" s="62">
        <f>IF(OR('Source Data'!F487=0,'Source Data'!G487=0),"N/A",'Source Data'!AN487/'Source Data'!G487-'Source Data'!J487/'Source Data'!F487)</f>
        <v>172.51116701004585</v>
      </c>
      <c r="G487" s="62">
        <f>IF(OR('Source Data'!F487=0,'Source Data'!G487=0),"N/A",'Source Data'!AO487/'Source Data'!G487-'Source Data'!K487/'Source Data'!F487)</f>
        <v>638.67973264338082</v>
      </c>
      <c r="H487" s="62">
        <f>IF(OR('Source Data'!F487=0,'Source Data'!G487=0),"N/A",'Source Data'!AP487/'Source Data'!G487-'Source Data'!L487/'Source Data'!F487)</f>
        <v>228.82890773481543</v>
      </c>
      <c r="I487" s="62">
        <f>IF(OR('Source Data'!F487=0,'Source Data'!G487=0),"N/A",'Source Data'!AQ487/'Source Data'!G487-'Source Data'!M487/'Source Data'!F487)</f>
        <v>101.09991056170441</v>
      </c>
      <c r="J487" s="62">
        <f>IF(OR('Source Data'!F487=0,'Source Data'!G487=0),"N/A",'Source Data'!AR487/'Source Data'!G487-'Source Data'!N487/'Source Data'!F487)</f>
        <v>103.67822656636801</v>
      </c>
      <c r="K487" s="67">
        <f t="shared" si="7"/>
        <v>1244.7979445163144</v>
      </c>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row>
    <row r="488" spans="1:47" ht="20" customHeight="1">
      <c r="A488" s="48" t="s">
        <v>751</v>
      </c>
      <c r="B488" s="49">
        <v>105906</v>
      </c>
      <c r="C488" s="50" t="s">
        <v>539</v>
      </c>
      <c r="D488" s="50" t="s">
        <v>79</v>
      </c>
      <c r="E488" s="50" t="s">
        <v>74</v>
      </c>
      <c r="F488" s="62">
        <f>IF(OR('Source Data'!F488=0,'Source Data'!G488=0),"N/A",'Source Data'!AN488/'Source Data'!G488-'Source Data'!J488/'Source Data'!F488)</f>
        <v>22.513768665507598</v>
      </c>
      <c r="G488" s="62">
        <f>IF(OR('Source Data'!F488=0,'Source Data'!G488=0),"N/A",'Source Data'!AO488/'Source Data'!G488-'Source Data'!K488/'Source Data'!F488)</f>
        <v>151.03655185934417</v>
      </c>
      <c r="H488" s="62">
        <f>IF(OR('Source Data'!F488=0,'Source Data'!G488=0),"N/A",'Source Data'!AP488/'Source Data'!G488-'Source Data'!L488/'Source Data'!F488)</f>
        <v>138.25987009049271</v>
      </c>
      <c r="I488" s="62">
        <f>IF(OR('Source Data'!F488=0,'Source Data'!G488=0),"N/A",'Source Data'!AQ488/'Source Data'!G488-'Source Data'!M488/'Source Data'!F488)</f>
        <v>30.154557207463881</v>
      </c>
      <c r="J488" s="62">
        <f>IF(OR('Source Data'!F488=0,'Source Data'!G488=0),"N/A",'Source Data'!AR488/'Source Data'!G488-'Source Data'!N488/'Source Data'!F488)</f>
        <v>38.557761655418155</v>
      </c>
      <c r="K488" s="67">
        <f t="shared" si="7"/>
        <v>380.52250947822654</v>
      </c>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row>
    <row r="489" spans="1:47" ht="20" customHeight="1">
      <c r="A489" s="48" t="s">
        <v>752</v>
      </c>
      <c r="B489" s="49">
        <v>198905</v>
      </c>
      <c r="C489" s="50" t="s">
        <v>282</v>
      </c>
      <c r="D489" s="50" t="s">
        <v>79</v>
      </c>
      <c r="E489" s="50" t="s">
        <v>74</v>
      </c>
      <c r="F489" s="62">
        <f>IF(OR('Source Data'!F489=0,'Source Data'!G489=0),"N/A",'Source Data'!AN489/'Source Data'!G489-'Source Data'!J489/'Source Data'!F489)</f>
        <v>98.6224153811159</v>
      </c>
      <c r="G489" s="62">
        <f>IF(OR('Source Data'!F489=0,'Source Data'!G489=0),"N/A",'Source Data'!AO489/'Source Data'!G489-'Source Data'!K489/'Source Data'!F489)</f>
        <v>144.53506505129144</v>
      </c>
      <c r="H489" s="62">
        <f>IF(OR('Source Data'!F489=0,'Source Data'!G489=0),"N/A",'Source Data'!AP489/'Source Data'!G489-'Source Data'!L489/'Source Data'!F489)</f>
        <v>219.24118199818776</v>
      </c>
      <c r="I489" s="62">
        <f>IF(OR('Source Data'!F489=0,'Source Data'!G489=0),"N/A",'Source Data'!AQ489/'Source Data'!G489-'Source Data'!M489/'Source Data'!F489)</f>
        <v>55.152744683469223</v>
      </c>
      <c r="J489" s="62">
        <f>IF(OR('Source Data'!F489=0,'Source Data'!G489=0),"N/A",'Source Data'!AR489/'Source Data'!G489-'Source Data'!N489/'Source Data'!F489)</f>
        <v>139.19758886987131</v>
      </c>
      <c r="K489" s="67">
        <f t="shared" si="7"/>
        <v>656.74899598393563</v>
      </c>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row>
    <row r="490" spans="1:47" ht="20" customHeight="1">
      <c r="A490" s="48" t="s">
        <v>753</v>
      </c>
      <c r="B490" s="49">
        <v>65902</v>
      </c>
      <c r="C490" s="50" t="s">
        <v>406</v>
      </c>
      <c r="D490" s="50" t="s">
        <v>79</v>
      </c>
      <c r="E490" s="50" t="s">
        <v>74</v>
      </c>
      <c r="F490" s="62">
        <f>IF(OR('Source Data'!F490=0,'Source Data'!G490=0),"N/A",'Source Data'!AN490/'Source Data'!G490-'Source Data'!J490/'Source Data'!F490)</f>
        <v>309.02807017543864</v>
      </c>
      <c r="G490" s="62">
        <f>IF(OR('Source Data'!F490=0,'Source Data'!G490=0),"N/A",'Source Data'!AO490/'Source Data'!G490-'Source Data'!K490/'Source Data'!F490)</f>
        <v>348.74561403508767</v>
      </c>
      <c r="H490" s="62">
        <f>IF(OR('Source Data'!F490=0,'Source Data'!G490=0),"N/A",'Source Data'!AP490/'Source Data'!G490-'Source Data'!L490/'Source Data'!F490)</f>
        <v>355.47894736842107</v>
      </c>
      <c r="I490" s="62">
        <f>IF(OR('Source Data'!F490=0,'Source Data'!G490=0),"N/A",'Source Data'!AQ490/'Source Data'!G490-'Source Data'!M490/'Source Data'!F490)</f>
        <v>229.06491228070178</v>
      </c>
      <c r="J490" s="62">
        <f>IF(OR('Source Data'!F490=0,'Source Data'!G490=0),"N/A",'Source Data'!AR490/'Source Data'!G490-'Source Data'!N490/'Source Data'!F490)</f>
        <v>361.20000000000005</v>
      </c>
      <c r="K490" s="67">
        <f t="shared" si="7"/>
        <v>1603.5175438596491</v>
      </c>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row>
    <row r="491" spans="1:47" ht="20" customHeight="1">
      <c r="A491" s="48" t="s">
        <v>754</v>
      </c>
      <c r="B491" s="49">
        <v>202903</v>
      </c>
      <c r="C491" s="50" t="s">
        <v>755</v>
      </c>
      <c r="D491" s="50" t="s">
        <v>79</v>
      </c>
      <c r="E491" s="50" t="s">
        <v>74</v>
      </c>
      <c r="F491" s="62">
        <f>IF(OR('Source Data'!F491=0,'Source Data'!G491=0),"N/A",'Source Data'!AN491/'Source Data'!G491-'Source Data'!J491/'Source Data'!F491)</f>
        <v>189.2841081129219</v>
      </c>
      <c r="G491" s="62">
        <f>IF(OR('Source Data'!F491=0,'Source Data'!G491=0),"N/A",'Source Data'!AO491/'Source Data'!G491-'Source Data'!K491/'Source Data'!F491)</f>
        <v>19.728665731587853</v>
      </c>
      <c r="H491" s="62">
        <f>IF(OR('Source Data'!F491=0,'Source Data'!G491=0),"N/A",'Source Data'!AP491/'Source Data'!G491-'Source Data'!L491/'Source Data'!F491)</f>
        <v>152.39962374209637</v>
      </c>
      <c r="I491" s="62">
        <f>IF(OR('Source Data'!F491=0,'Source Data'!G491=0),"N/A",'Source Data'!AQ491/'Source Data'!G491-'Source Data'!M491/'Source Data'!F491)</f>
        <v>115.6014393534598</v>
      </c>
      <c r="J491" s="62">
        <f>IF(OR('Source Data'!F491=0,'Source Data'!G491=0),"N/A",'Source Data'!AR491/'Source Data'!G491-'Source Data'!N491/'Source Data'!F491)</f>
        <v>120.47383449104996</v>
      </c>
      <c r="K491" s="67">
        <f t="shared" si="7"/>
        <v>597.48767143111581</v>
      </c>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row>
    <row r="492" spans="1:47" ht="20" customHeight="1">
      <c r="A492" s="48" t="s">
        <v>756</v>
      </c>
      <c r="B492" s="49">
        <v>237902</v>
      </c>
      <c r="C492" s="50" t="s">
        <v>757</v>
      </c>
      <c r="D492" s="50" t="s">
        <v>79</v>
      </c>
      <c r="E492" s="50" t="s">
        <v>74</v>
      </c>
      <c r="F492" s="62">
        <f>IF(OR('Source Data'!F492=0,'Source Data'!G492=0),"N/A",'Source Data'!AN492/'Source Data'!G492-'Source Data'!J492/'Source Data'!F492)</f>
        <v>233.43129719912054</v>
      </c>
      <c r="G492" s="62">
        <f>IF(OR('Source Data'!F492=0,'Source Data'!G492=0),"N/A",'Source Data'!AO492/'Source Data'!G492-'Source Data'!K492/'Source Data'!F492)</f>
        <v>26.509733213740219</v>
      </c>
      <c r="H492" s="62">
        <f>IF(OR('Source Data'!F492=0,'Source Data'!G492=0),"N/A",'Source Data'!AP492/'Source Data'!G492-'Source Data'!L492/'Source Data'!F492)</f>
        <v>107.99886020416255</v>
      </c>
      <c r="I492" s="62">
        <f>IF(OR('Source Data'!F492=0,'Source Data'!G492=0),"N/A",'Source Data'!AQ492/'Source Data'!G492-'Source Data'!M492/'Source Data'!F492)</f>
        <v>133.11745307291318</v>
      </c>
      <c r="J492" s="62">
        <f>IF(OR('Source Data'!F492=0,'Source Data'!G492=0),"N/A",'Source Data'!AR492/'Source Data'!G492-'Source Data'!N492/'Source Data'!F492)</f>
        <v>131.36135229738829</v>
      </c>
      <c r="K492" s="67">
        <f t="shared" si="7"/>
        <v>632.41869598732478</v>
      </c>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row>
    <row r="493" spans="1:47" ht="20" customHeight="1">
      <c r="A493" s="48" t="s">
        <v>758</v>
      </c>
      <c r="B493" s="49">
        <v>201902</v>
      </c>
      <c r="C493" s="50" t="s">
        <v>352</v>
      </c>
      <c r="D493" s="50" t="s">
        <v>79</v>
      </c>
      <c r="E493" s="50" t="s">
        <v>74</v>
      </c>
      <c r="F493" s="62">
        <f>IF(OR('Source Data'!F493=0,'Source Data'!G493=0),"N/A",'Source Data'!AN493/'Source Data'!G493-'Source Data'!J493/'Source Data'!F493)</f>
        <v>73.613620540580484</v>
      </c>
      <c r="G493" s="62">
        <f>IF(OR('Source Data'!F493=0,'Source Data'!G493=0),"N/A",'Source Data'!AO493/'Source Data'!G493-'Source Data'!K493/'Source Data'!F493)</f>
        <v>-18.456565035464394</v>
      </c>
      <c r="H493" s="62">
        <f>IF(OR('Source Data'!F493=0,'Source Data'!G493=0),"N/A",'Source Data'!AP493/'Source Data'!G493-'Source Data'!L493/'Source Data'!F493)</f>
        <v>151.2388478110538</v>
      </c>
      <c r="I493" s="62">
        <f>IF(OR('Source Data'!F493=0,'Source Data'!G493=0),"N/A",'Source Data'!AQ493/'Source Data'!G493-'Source Data'!M493/'Source Data'!F493)</f>
        <v>52.230186964506743</v>
      </c>
      <c r="J493" s="62">
        <f>IF(OR('Source Data'!F493=0,'Source Data'!G493=0),"N/A",'Source Data'!AR493/'Source Data'!G493-'Source Data'!N493/'Source Data'!F493)</f>
        <v>70.5769975142926</v>
      </c>
      <c r="K493" s="67">
        <f t="shared" si="7"/>
        <v>329.20308779496924</v>
      </c>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row>
    <row r="494" spans="1:47" ht="20" customHeight="1">
      <c r="A494" s="48" t="s">
        <v>759</v>
      </c>
      <c r="B494" s="49">
        <v>39902</v>
      </c>
      <c r="C494" s="50" t="s">
        <v>208</v>
      </c>
      <c r="D494" s="50" t="s">
        <v>79</v>
      </c>
      <c r="E494" s="50" t="s">
        <v>74</v>
      </c>
      <c r="F494" s="62">
        <f>IF(OR('Source Data'!F494=0,'Source Data'!G494=0),"N/A",'Source Data'!AN494/'Source Data'!G494-'Source Data'!J494/'Source Data'!F494)</f>
        <v>147.12310879113764</v>
      </c>
      <c r="G494" s="62">
        <f>IF(OR('Source Data'!F494=0,'Source Data'!G494=0),"N/A",'Source Data'!AO494/'Source Data'!G494-'Source Data'!K494/'Source Data'!F494)</f>
        <v>162.59555177600305</v>
      </c>
      <c r="H494" s="62">
        <f>IF(OR('Source Data'!F494=0,'Source Data'!G494=0),"N/A",'Source Data'!AP494/'Source Data'!G494-'Source Data'!L494/'Source Data'!F494)</f>
        <v>151.75431976452694</v>
      </c>
      <c r="I494" s="62">
        <f>IF(OR('Source Data'!F494=0,'Source Data'!G494=0),"N/A",'Source Data'!AQ494/'Source Data'!G494-'Source Data'!M494/'Source Data'!F494)</f>
        <v>38.400466100373535</v>
      </c>
      <c r="J494" s="62">
        <f>IF(OR('Source Data'!F494=0,'Source Data'!G494=0),"N/A",'Source Data'!AR494/'Source Data'!G494-'Source Data'!N494/'Source Data'!F494)</f>
        <v>293.03048843385</v>
      </c>
      <c r="K494" s="67">
        <f t="shared" si="7"/>
        <v>792.90393486589119</v>
      </c>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row>
    <row r="495" spans="1:47" ht="20" customHeight="1">
      <c r="A495" s="48" t="s">
        <v>760</v>
      </c>
      <c r="B495" s="49">
        <v>15833</v>
      </c>
      <c r="C495" s="50" t="s">
        <v>99</v>
      </c>
      <c r="D495" s="50" t="s">
        <v>71</v>
      </c>
      <c r="E495" s="50" t="s">
        <v>89</v>
      </c>
      <c r="F495" s="62">
        <f>IF(OR('Source Data'!F495=0,'Source Data'!G495=0),"N/A",'Source Data'!AN495/'Source Data'!G495-'Source Data'!J495/'Source Data'!F495)</f>
        <v>-17.522720736266898</v>
      </c>
      <c r="G495" s="62">
        <f>IF(OR('Source Data'!F495=0,'Source Data'!G495=0),"N/A",'Source Data'!AO495/'Source Data'!G495-'Source Data'!K495/'Source Data'!F495)</f>
        <v>344.77696289905094</v>
      </c>
      <c r="H495" s="62">
        <f>IF(OR('Source Data'!F495=0,'Source Data'!G495=0),"N/A",'Source Data'!AP495/'Source Data'!G495-'Source Data'!L495/'Source Data'!F495)</f>
        <v>322.17946505608279</v>
      </c>
      <c r="I495" s="62">
        <f>IF(OR('Source Data'!F495=0,'Source Data'!G495=0),"N/A",'Source Data'!AQ495/'Source Data'!G495-'Source Data'!M495/'Source Data'!F495)</f>
        <v>-184.13819384526894</v>
      </c>
      <c r="J495" s="62">
        <f>IF(OR('Source Data'!F495=0,'Source Data'!G495=0),"N/A",'Source Data'!AR495/'Source Data'!G495-'Source Data'!N495/'Source Data'!F495)</f>
        <v>-3.0660051768766152</v>
      </c>
      <c r="K495" s="67">
        <f t="shared" si="7"/>
        <v>462.22950819672133</v>
      </c>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row>
    <row r="496" spans="1:47" ht="20" customHeight="1">
      <c r="A496" s="48" t="s">
        <v>761</v>
      </c>
      <c r="B496" s="49">
        <v>59901</v>
      </c>
      <c r="C496" s="50" t="s">
        <v>762</v>
      </c>
      <c r="D496" s="50" t="s">
        <v>79</v>
      </c>
      <c r="E496" s="50" t="s">
        <v>74</v>
      </c>
      <c r="F496" s="62">
        <f>IF(OR('Source Data'!F496=0,'Source Data'!G496=0),"N/A",'Source Data'!AN496/'Source Data'!G496-'Source Data'!J496/'Source Data'!F496)</f>
        <v>106.11877038253874</v>
      </c>
      <c r="G496" s="62">
        <f>IF(OR('Source Data'!F496=0,'Source Data'!G496=0),"N/A",'Source Data'!AO496/'Source Data'!G496-'Source Data'!K496/'Source Data'!F496)</f>
        <v>-2.4722674993944906</v>
      </c>
      <c r="H496" s="62">
        <f>IF(OR('Source Data'!F496=0,'Source Data'!G496=0),"N/A",'Source Data'!AP496/'Source Data'!G496-'Source Data'!L496/'Source Data'!F496)</f>
        <v>78.17977608483784</v>
      </c>
      <c r="I496" s="62">
        <f>IF(OR('Source Data'!F496=0,'Source Data'!G496=0),"N/A",'Source Data'!AQ496/'Source Data'!G496-'Source Data'!M496/'Source Data'!F496)</f>
        <v>1.1256149287106325</v>
      </c>
      <c r="J496" s="62">
        <f>IF(OR('Source Data'!F496=0,'Source Data'!G496=0),"N/A",'Source Data'!AR496/'Source Data'!G496-'Source Data'!N496/'Source Data'!F496)</f>
        <v>156.01582648593347</v>
      </c>
      <c r="K496" s="67">
        <f t="shared" si="7"/>
        <v>338.96772038262623</v>
      </c>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row>
    <row r="497" spans="1:47" ht="20" customHeight="1">
      <c r="A497" s="48" t="s">
        <v>763</v>
      </c>
      <c r="B497" s="49">
        <v>15815</v>
      </c>
      <c r="C497" s="50" t="s">
        <v>99</v>
      </c>
      <c r="D497" s="50" t="s">
        <v>71</v>
      </c>
      <c r="E497" s="50" t="s">
        <v>74</v>
      </c>
      <c r="F497" s="62">
        <f>IF(OR('Source Data'!F497=0,'Source Data'!G497=0),"N/A",'Source Data'!AN497/'Source Data'!G497-'Source Data'!J497/'Source Data'!F497)</f>
        <v>32.741935483870968</v>
      </c>
      <c r="G497" s="62">
        <f>IF(OR('Source Data'!F497=0,'Source Data'!G497=0),"N/A",'Source Data'!AO497/'Source Data'!G497-'Source Data'!K497/'Source Data'!F497)</f>
        <v>278.23138528082933</v>
      </c>
      <c r="H497" s="62">
        <f>IF(OR('Source Data'!F497=0,'Source Data'!G497=0),"N/A",'Source Data'!AP497/'Source Data'!G497-'Source Data'!L497/'Source Data'!F497)</f>
        <v>176.75610088125984</v>
      </c>
      <c r="I497" s="62">
        <f>IF(OR('Source Data'!F497=0,'Source Data'!G497=0),"N/A",'Source Data'!AQ497/'Source Data'!G497-'Source Data'!M497/'Source Data'!F497)</f>
        <v>72.085691022245953</v>
      </c>
      <c r="J497" s="62">
        <f>IF(OR('Source Data'!F497=0,'Source Data'!G497=0),"N/A",'Source Data'!AR497/'Source Data'!G497-'Source Data'!N497/'Source Data'!F497)</f>
        <v>-69.196671709531017</v>
      </c>
      <c r="K497" s="67">
        <f t="shared" si="7"/>
        <v>490.61844095867508</v>
      </c>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row>
    <row r="498" spans="1:47" ht="20" customHeight="1">
      <c r="A498" s="48" t="s">
        <v>764</v>
      </c>
      <c r="B498" s="49">
        <v>101879</v>
      </c>
      <c r="C498" s="50" t="s">
        <v>76</v>
      </c>
      <c r="D498" s="50" t="s">
        <v>71</v>
      </c>
      <c r="E498" s="50" t="s">
        <v>765</v>
      </c>
      <c r="F498" s="62" t="str">
        <f>IF(OR('Source Data'!F498=0,'Source Data'!G498=0),"N/A",'Source Data'!AN498/'Source Data'!G498-'Source Data'!J498/'Source Data'!F498)</f>
        <v>N/A</v>
      </c>
      <c r="G498" s="62" t="str">
        <f>IF(OR('Source Data'!F498=0,'Source Data'!G498=0),"N/A",'Source Data'!AO498/'Source Data'!G498-'Source Data'!K498/'Source Data'!F498)</f>
        <v>N/A</v>
      </c>
      <c r="H498" s="62" t="str">
        <f>IF(OR('Source Data'!F498=0,'Source Data'!G498=0),"N/A",'Source Data'!AP498/'Source Data'!G498-'Source Data'!L498/'Source Data'!F498)</f>
        <v>N/A</v>
      </c>
      <c r="I498" s="62" t="str">
        <f>IF(OR('Source Data'!F498=0,'Source Data'!G498=0),"N/A",'Source Data'!AQ498/'Source Data'!G498-'Source Data'!M498/'Source Data'!F498)</f>
        <v>N/A</v>
      </c>
      <c r="J498" s="62" t="str">
        <f>IF(OR('Source Data'!F498=0,'Source Data'!G498=0),"N/A",'Source Data'!AR498/'Source Data'!G498-'Source Data'!N498/'Source Data'!F498)</f>
        <v>N/A</v>
      </c>
      <c r="K498" s="67" t="str">
        <f t="shared" si="7"/>
        <v>N/A</v>
      </c>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row>
    <row r="499" spans="1:47" ht="20" customHeight="1">
      <c r="A499" s="48" t="s">
        <v>766</v>
      </c>
      <c r="B499" s="49">
        <v>208901</v>
      </c>
      <c r="C499" s="50" t="s">
        <v>767</v>
      </c>
      <c r="D499" s="50" t="s">
        <v>79</v>
      </c>
      <c r="E499" s="50" t="s">
        <v>74</v>
      </c>
      <c r="F499" s="62">
        <f>IF(OR('Source Data'!F499=0,'Source Data'!G499=0),"N/A",'Source Data'!AN499/'Source Data'!G499-'Source Data'!J499/'Source Data'!F499)</f>
        <v>869.27897406450381</v>
      </c>
      <c r="G499" s="62">
        <f>IF(OR('Source Data'!F499=0,'Source Data'!G499=0),"N/A",'Source Data'!AO499/'Source Data'!G499-'Source Data'!K499/'Source Data'!F499)</f>
        <v>233.19145372762944</v>
      </c>
      <c r="H499" s="62">
        <f>IF(OR('Source Data'!F499=0,'Source Data'!G499=0),"N/A",'Source Data'!AP499/'Source Data'!G499-'Source Data'!L499/'Source Data'!F499)</f>
        <v>145.35816824576514</v>
      </c>
      <c r="I499" s="62">
        <f>IF(OR('Source Data'!F499=0,'Source Data'!G499=0),"N/A",'Source Data'!AQ499/'Source Data'!G499-'Source Data'!M499/'Source Data'!F499)</f>
        <v>131.38759689922483</v>
      </c>
      <c r="J499" s="62">
        <f>IF(OR('Source Data'!F499=0,'Source Data'!G499=0),"N/A",'Source Data'!AR499/'Source Data'!G499-'Source Data'!N499/'Source Data'!F499)</f>
        <v>472.68614221456602</v>
      </c>
      <c r="K499" s="67">
        <f t="shared" si="7"/>
        <v>1851.9023351516892</v>
      </c>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row>
    <row r="500" spans="1:47" ht="20" customHeight="1">
      <c r="A500" s="48" t="s">
        <v>768</v>
      </c>
      <c r="B500" s="49">
        <v>97903</v>
      </c>
      <c r="C500" s="50" t="s">
        <v>722</v>
      </c>
      <c r="D500" s="50" t="s">
        <v>79</v>
      </c>
      <c r="E500" s="50" t="s">
        <v>74</v>
      </c>
      <c r="F500" s="62">
        <f>IF(OR('Source Data'!F500=0,'Source Data'!G500=0),"N/A",'Source Data'!AN500/'Source Data'!G500-'Source Data'!J500/'Source Data'!F500)</f>
        <v>64.245740391311188</v>
      </c>
      <c r="G500" s="62">
        <f>IF(OR('Source Data'!F500=0,'Source Data'!G500=0),"N/A",'Source Data'!AO500/'Source Data'!G500-'Source Data'!K500/'Source Data'!F500)</f>
        <v>-214.00879720106934</v>
      </c>
      <c r="H500" s="62">
        <f>IF(OR('Source Data'!F500=0,'Source Data'!G500=0),"N/A",'Source Data'!AP500/'Source Data'!G500-'Source Data'!L500/'Source Data'!F500)</f>
        <v>109.50370644922168</v>
      </c>
      <c r="I500" s="62">
        <f>IF(OR('Source Data'!F500=0,'Source Data'!G500=0),"N/A",'Source Data'!AQ500/'Source Data'!G500-'Source Data'!M500/'Source Data'!F500)</f>
        <v>59.564124379450561</v>
      </c>
      <c r="J500" s="62">
        <f>IF(OR('Source Data'!F500=0,'Source Data'!G500=0),"N/A",'Source Data'!AR500/'Source Data'!G500-'Source Data'!N500/'Source Data'!F500)</f>
        <v>337.90200372891258</v>
      </c>
      <c r="K500" s="67">
        <f t="shared" si="7"/>
        <v>357.20677774782666</v>
      </c>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row>
    <row r="501" spans="1:47" ht="20" customHeight="1">
      <c r="A501" s="48" t="s">
        <v>769</v>
      </c>
      <c r="B501" s="49">
        <v>108905</v>
      </c>
      <c r="C501" s="50" t="s">
        <v>291</v>
      </c>
      <c r="D501" s="50" t="s">
        <v>79</v>
      </c>
      <c r="E501" s="50" t="s">
        <v>74</v>
      </c>
      <c r="F501" s="62">
        <f>IF(OR('Source Data'!F501=0,'Source Data'!G501=0),"N/A",'Source Data'!AN501/'Source Data'!G501-'Source Data'!J501/'Source Data'!F501)</f>
        <v>202.73924103681304</v>
      </c>
      <c r="G501" s="62">
        <f>IF(OR('Source Data'!F501=0,'Source Data'!G501=0),"N/A",'Source Data'!AO501/'Source Data'!G501-'Source Data'!K501/'Source Data'!F501)</f>
        <v>121.72359326220226</v>
      </c>
      <c r="H501" s="62">
        <f>IF(OR('Source Data'!F501=0,'Source Data'!G501=0),"N/A",'Source Data'!AP501/'Source Data'!G501-'Source Data'!L501/'Source Data'!F501)</f>
        <v>120.39076992660279</v>
      </c>
      <c r="I501" s="62">
        <f>IF(OR('Source Data'!F501=0,'Source Data'!G501=0),"N/A",'Source Data'!AQ501/'Source Data'!G501-'Source Data'!M501/'Source Data'!F501)</f>
        <v>96.989273228589866</v>
      </c>
      <c r="J501" s="62">
        <f>IF(OR('Source Data'!F501=0,'Source Data'!G501=0),"N/A",'Source Data'!AR501/'Source Data'!G501-'Source Data'!N501/'Source Data'!F501)</f>
        <v>223.34349943576012</v>
      </c>
      <c r="K501" s="67">
        <f t="shared" si="7"/>
        <v>765.18637688996807</v>
      </c>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row>
    <row r="502" spans="1:47" ht="20" customHeight="1">
      <c r="A502" s="48" t="s">
        <v>770</v>
      </c>
      <c r="B502" s="49">
        <v>148903</v>
      </c>
      <c r="C502" s="50" t="s">
        <v>258</v>
      </c>
      <c r="D502" s="50" t="s">
        <v>79</v>
      </c>
      <c r="E502" s="50" t="s">
        <v>771</v>
      </c>
      <c r="F502" s="62" t="str">
        <f>IF(OR('Source Data'!F502=0,'Source Data'!G502=0),"N/A",'Source Data'!AN502/'Source Data'!G502-'Source Data'!J502/'Source Data'!F502)</f>
        <v>N/A</v>
      </c>
      <c r="G502" s="62" t="str">
        <f>IF(OR('Source Data'!F502=0,'Source Data'!G502=0),"N/A",'Source Data'!AO502/'Source Data'!G502-'Source Data'!K502/'Source Data'!F502)</f>
        <v>N/A</v>
      </c>
      <c r="H502" s="62" t="str">
        <f>IF(OR('Source Data'!F502=0,'Source Data'!G502=0),"N/A",'Source Data'!AP502/'Source Data'!G502-'Source Data'!L502/'Source Data'!F502)</f>
        <v>N/A</v>
      </c>
      <c r="I502" s="62" t="str">
        <f>IF(OR('Source Data'!F502=0,'Source Data'!G502=0),"N/A",'Source Data'!AQ502/'Source Data'!G502-'Source Data'!M502/'Source Data'!F502)</f>
        <v>N/A</v>
      </c>
      <c r="J502" s="62" t="str">
        <f>IF(OR('Source Data'!F502=0,'Source Data'!G502=0),"N/A",'Source Data'!AR502/'Source Data'!G502-'Source Data'!N502/'Source Data'!F502)</f>
        <v>N/A</v>
      </c>
      <c r="K502" s="67" t="str">
        <f t="shared" si="7"/>
        <v>N/A</v>
      </c>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row>
    <row r="503" spans="1:47" ht="20" customHeight="1">
      <c r="A503" s="48" t="s">
        <v>772</v>
      </c>
      <c r="B503" s="49">
        <v>84903</v>
      </c>
      <c r="C503" s="50" t="s">
        <v>126</v>
      </c>
      <c r="D503" s="50" t="s">
        <v>79</v>
      </c>
      <c r="E503" s="50" t="s">
        <v>74</v>
      </c>
      <c r="F503" s="62">
        <f>IF(OR('Source Data'!F503=0,'Source Data'!G503=0),"N/A",'Source Data'!AN503/'Source Data'!G503-'Source Data'!J503/'Source Data'!F503)</f>
        <v>251.66135034556089</v>
      </c>
      <c r="G503" s="62">
        <f>IF(OR('Source Data'!F503=0,'Source Data'!G503=0),"N/A",'Source Data'!AO503/'Source Data'!G503-'Source Data'!K503/'Source Data'!F503)</f>
        <v>155.93540669856452</v>
      </c>
      <c r="H503" s="62">
        <f>IF(OR('Source Data'!F503=0,'Source Data'!G503=0),"N/A",'Source Data'!AP503/'Source Data'!G503-'Source Data'!L503/'Source Data'!F503)</f>
        <v>150.67065390749605</v>
      </c>
      <c r="I503" s="62">
        <f>IF(OR('Source Data'!F503=0,'Source Data'!G503=0),"N/A",'Source Data'!AQ503/'Source Data'!G503-'Source Data'!M503/'Source Data'!F503)</f>
        <v>456.78841041998942</v>
      </c>
      <c r="J503" s="62">
        <f>IF(OR('Source Data'!F503=0,'Source Data'!G503=0),"N/A",'Source Data'!AR503/'Source Data'!G503-'Source Data'!N503/'Source Data'!F503)</f>
        <v>1348.8955342902711</v>
      </c>
      <c r="K503" s="67">
        <f t="shared" si="7"/>
        <v>2363.9513556618822</v>
      </c>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row>
    <row r="504" spans="1:47" ht="20" customHeight="1">
      <c r="A504" s="48" t="s">
        <v>773</v>
      </c>
      <c r="B504" s="49">
        <v>220819</v>
      </c>
      <c r="C504" s="50" t="s">
        <v>91</v>
      </c>
      <c r="D504" s="50" t="s">
        <v>71</v>
      </c>
      <c r="E504" s="50" t="s">
        <v>72</v>
      </c>
      <c r="F504" s="62" t="str">
        <f>IF(OR('Source Data'!F504=0,'Source Data'!G504=0),"N/A",'Source Data'!AN504/'Source Data'!G504-'Source Data'!J504/'Source Data'!F504)</f>
        <v>N/A</v>
      </c>
      <c r="G504" s="62" t="str">
        <f>IF(OR('Source Data'!F504=0,'Source Data'!G504=0),"N/A",'Source Data'!AO504/'Source Data'!G504-'Source Data'!K504/'Source Data'!F504)</f>
        <v>N/A</v>
      </c>
      <c r="H504" s="62" t="str">
        <f>IF(OR('Source Data'!F504=0,'Source Data'!G504=0),"N/A",'Source Data'!AP504/'Source Data'!G504-'Source Data'!L504/'Source Data'!F504)</f>
        <v>N/A</v>
      </c>
      <c r="I504" s="62" t="str">
        <f>IF(OR('Source Data'!F504=0,'Source Data'!G504=0),"N/A",'Source Data'!AQ504/'Source Data'!G504-'Source Data'!M504/'Source Data'!F504)</f>
        <v>N/A</v>
      </c>
      <c r="J504" s="62" t="str">
        <f>IF(OR('Source Data'!F504=0,'Source Data'!G504=0),"N/A",'Source Data'!AR504/'Source Data'!G504-'Source Data'!N504/'Source Data'!F504)</f>
        <v>N/A</v>
      </c>
      <c r="K504" s="67" t="str">
        <f t="shared" si="7"/>
        <v>N/A</v>
      </c>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row>
    <row r="505" spans="1:47" ht="20" customHeight="1">
      <c r="A505" s="48" t="s">
        <v>774</v>
      </c>
      <c r="B505" s="49">
        <v>177905</v>
      </c>
      <c r="C505" s="50" t="s">
        <v>233</v>
      </c>
      <c r="D505" s="50" t="s">
        <v>79</v>
      </c>
      <c r="E505" s="50" t="s">
        <v>74</v>
      </c>
      <c r="F505" s="62">
        <f>IF(OR('Source Data'!F505=0,'Source Data'!G505=0),"N/A",'Source Data'!AN505/'Source Data'!G505-'Source Data'!J505/'Source Data'!F505)</f>
        <v>737.90886209556288</v>
      </c>
      <c r="G505" s="62">
        <f>IF(OR('Source Data'!F505=0,'Source Data'!G505=0),"N/A",'Source Data'!AO505/'Source Data'!G505-'Source Data'!K505/'Source Data'!F505)</f>
        <v>659.62402062274191</v>
      </c>
      <c r="H505" s="62">
        <f>IF(OR('Source Data'!F505=0,'Source Data'!G505=0),"N/A",'Source Data'!AP505/'Source Data'!G505-'Source Data'!L505/'Source Data'!F505)</f>
        <v>231.81512605042019</v>
      </c>
      <c r="I505" s="62">
        <f>IF(OR('Source Data'!F505=0,'Source Data'!G505=0),"N/A",'Source Data'!AQ505/'Source Data'!G505-'Source Data'!M505/'Source Data'!F505)</f>
        <v>72.362197052734132</v>
      </c>
      <c r="J505" s="62">
        <f>IF(OR('Source Data'!F505=0,'Source Data'!G505=0),"N/A",'Source Data'!AR505/'Source Data'!G505-'Source Data'!N505/'Source Data'!F505)</f>
        <v>250.00332886777898</v>
      </c>
      <c r="K505" s="67">
        <f t="shared" si="7"/>
        <v>1951.713534689238</v>
      </c>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row>
    <row r="506" spans="1:47" ht="20" customHeight="1">
      <c r="A506" s="48" t="s">
        <v>775</v>
      </c>
      <c r="B506" s="49">
        <v>57911</v>
      </c>
      <c r="C506" s="50" t="s">
        <v>70</v>
      </c>
      <c r="D506" s="50" t="s">
        <v>79</v>
      </c>
      <c r="E506" s="50" t="s">
        <v>74</v>
      </c>
      <c r="F506" s="62">
        <f>IF(OR('Source Data'!F506=0,'Source Data'!G506=0),"N/A",'Source Data'!AN506/'Source Data'!G506-'Source Data'!J506/'Source Data'!F506)</f>
        <v>37.111885083420518</v>
      </c>
      <c r="G506" s="62">
        <f>IF(OR('Source Data'!F506=0,'Source Data'!G506=0),"N/A",'Source Data'!AO506/'Source Data'!G506-'Source Data'!K506/'Source Data'!F506)</f>
        <v>-199.07642374685679</v>
      </c>
      <c r="H506" s="62">
        <f>IF(OR('Source Data'!F506=0,'Source Data'!G506=0),"N/A",'Source Data'!AP506/'Source Data'!G506-'Source Data'!L506/'Source Data'!F506)</f>
        <v>194.18953939761025</v>
      </c>
      <c r="I506" s="62">
        <f>IF(OR('Source Data'!F506=0,'Source Data'!G506=0),"N/A",'Source Data'!AQ506/'Source Data'!G506-'Source Data'!M506/'Source Data'!F506)</f>
        <v>110.52390658554049</v>
      </c>
      <c r="J506" s="62">
        <f>IF(OR('Source Data'!F506=0,'Source Data'!G506=0),"N/A",'Source Data'!AR506/'Source Data'!G506-'Source Data'!N506/'Source Data'!F506)</f>
        <v>86.355306150542376</v>
      </c>
      <c r="K506" s="67">
        <f t="shared" si="7"/>
        <v>229.10421347025687</v>
      </c>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row>
    <row r="507" spans="1:47" ht="20" customHeight="1">
      <c r="A507" s="48" t="s">
        <v>775</v>
      </c>
      <c r="B507" s="49">
        <v>188903</v>
      </c>
      <c r="C507" s="50" t="s">
        <v>124</v>
      </c>
      <c r="D507" s="50" t="s">
        <v>79</v>
      </c>
      <c r="E507" s="50" t="s">
        <v>74</v>
      </c>
      <c r="F507" s="62">
        <f>IF(OR('Source Data'!F507=0,'Source Data'!G507=0),"N/A",'Source Data'!AN507/'Source Data'!G507-'Source Data'!J507/'Source Data'!F507)</f>
        <v>155.04850232880483</v>
      </c>
      <c r="G507" s="62">
        <f>IF(OR('Source Data'!F507=0,'Source Data'!G507=0),"N/A",'Source Data'!AO507/'Source Data'!G507-'Source Data'!K507/'Source Data'!F507)</f>
        <v>327.89815428204531</v>
      </c>
      <c r="H507" s="62">
        <f>IF(OR('Source Data'!F507=0,'Source Data'!G507=0),"N/A",'Source Data'!AP507/'Source Data'!G507-'Source Data'!L507/'Source Data'!F507)</f>
        <v>211.5984365923012</v>
      </c>
      <c r="I507" s="62">
        <f>IF(OR('Source Data'!F507=0,'Source Data'!G507=0),"N/A",'Source Data'!AQ507/'Source Data'!G507-'Source Data'!M507/'Source Data'!F507)</f>
        <v>198.66384696134287</v>
      </c>
      <c r="J507" s="62">
        <f>IF(OR('Source Data'!F507=0,'Source Data'!G507=0),"N/A",'Source Data'!AR507/'Source Data'!G507-'Source Data'!N507/'Source Data'!F507)</f>
        <v>244.50682334716006</v>
      </c>
      <c r="K507" s="67">
        <f t="shared" si="7"/>
        <v>1137.7157635116541</v>
      </c>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row>
    <row r="508" spans="1:47" ht="20" customHeight="1">
      <c r="A508" s="48" t="s">
        <v>776</v>
      </c>
      <c r="B508" s="49">
        <v>109904</v>
      </c>
      <c r="C508" s="50" t="s">
        <v>78</v>
      </c>
      <c r="D508" s="50" t="s">
        <v>79</v>
      </c>
      <c r="E508" s="50" t="s">
        <v>74</v>
      </c>
      <c r="F508" s="62">
        <f>IF(OR('Source Data'!F508=0,'Source Data'!G508=0),"N/A",'Source Data'!AN508/'Source Data'!G508-'Source Data'!J508/'Source Data'!F508)</f>
        <v>146.42544533483056</v>
      </c>
      <c r="G508" s="62">
        <f>IF(OR('Source Data'!F508=0,'Source Data'!G508=0),"N/A",'Source Data'!AO508/'Source Data'!G508-'Source Data'!K508/'Source Data'!F508)</f>
        <v>-27.258966670069412</v>
      </c>
      <c r="H508" s="62">
        <f>IF(OR('Source Data'!F508=0,'Source Data'!G508=0),"N/A",'Source Data'!AP508/'Source Data'!G508-'Source Data'!L508/'Source Data'!F508)</f>
        <v>154.6728366169865</v>
      </c>
      <c r="I508" s="62">
        <f>IF(OR('Source Data'!F508=0,'Source Data'!G508=0),"N/A",'Source Data'!AQ508/'Source Data'!G508-'Source Data'!M508/'Source Data'!F508)</f>
        <v>49.203404195590053</v>
      </c>
      <c r="J508" s="62">
        <f>IF(OR('Source Data'!F508=0,'Source Data'!G508=0),"N/A",'Source Data'!AR508/'Source Data'!G508-'Source Data'!N508/'Source Data'!F508)</f>
        <v>137.71486729277257</v>
      </c>
      <c r="K508" s="67">
        <f t="shared" si="7"/>
        <v>460.75758677011027</v>
      </c>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row>
    <row r="509" spans="1:47" ht="20" customHeight="1">
      <c r="A509" s="48" t="s">
        <v>777</v>
      </c>
      <c r="B509" s="49">
        <v>84908</v>
      </c>
      <c r="C509" s="50" t="s">
        <v>126</v>
      </c>
      <c r="D509" s="50" t="s">
        <v>79</v>
      </c>
      <c r="E509" s="50" t="s">
        <v>74</v>
      </c>
      <c r="F509" s="62">
        <f>IF(OR('Source Data'!F509=0,'Source Data'!G509=0),"N/A",'Source Data'!AN509/'Source Data'!G509-'Source Data'!J509/'Source Data'!F509)</f>
        <v>70.380717949638495</v>
      </c>
      <c r="G509" s="62">
        <f>IF(OR('Source Data'!F509=0,'Source Data'!G509=0),"N/A",'Source Data'!AO509/'Source Data'!G509-'Source Data'!K509/'Source Data'!F509)</f>
        <v>-93.937618083822088</v>
      </c>
      <c r="H509" s="62">
        <f>IF(OR('Source Data'!F509=0,'Source Data'!G509=0),"N/A",'Source Data'!AP509/'Source Data'!G509-'Source Data'!L509/'Source Data'!F509)</f>
        <v>-14.16052443802198</v>
      </c>
      <c r="I509" s="62">
        <f>IF(OR('Source Data'!F509=0,'Source Data'!G509=0),"N/A",'Source Data'!AQ509/'Source Data'!G509-'Source Data'!M509/'Source Data'!F509)</f>
        <v>99.228153651454733</v>
      </c>
      <c r="J509" s="62">
        <f>IF(OR('Source Data'!F509=0,'Source Data'!G509=0),"N/A",'Source Data'!AR509/'Source Data'!G509-'Source Data'!N509/'Source Data'!F509)</f>
        <v>251.34711482796226</v>
      </c>
      <c r="K509" s="67">
        <f t="shared" si="7"/>
        <v>312.85784390721142</v>
      </c>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row>
    <row r="510" spans="1:47" ht="20" customHeight="1">
      <c r="A510" s="48" t="s">
        <v>778</v>
      </c>
      <c r="B510" s="49">
        <v>14905</v>
      </c>
      <c r="C510" s="50" t="s">
        <v>86</v>
      </c>
      <c r="D510" s="50" t="s">
        <v>79</v>
      </c>
      <c r="E510" s="50" t="s">
        <v>74</v>
      </c>
      <c r="F510" s="62">
        <f>IF(OR('Source Data'!F510=0,'Source Data'!G510=0),"N/A",'Source Data'!AN510/'Source Data'!G510-'Source Data'!J510/'Source Data'!F510)</f>
        <v>-8.1102011005870622</v>
      </c>
      <c r="G510" s="62">
        <f>IF(OR('Source Data'!F510=0,'Source Data'!G510=0),"N/A",'Source Data'!AO510/'Source Data'!G510-'Source Data'!K510/'Source Data'!F510)</f>
        <v>222.52577376413632</v>
      </c>
      <c r="H510" s="62">
        <f>IF(OR('Source Data'!F510=0,'Source Data'!G510=0),"N/A",'Source Data'!AP510/'Source Data'!G510-'Source Data'!L510/'Source Data'!F510)</f>
        <v>212.65981019926318</v>
      </c>
      <c r="I510" s="62">
        <f>IF(OR('Source Data'!F510=0,'Source Data'!G510=0),"N/A",'Source Data'!AQ510/'Source Data'!G510-'Source Data'!M510/'Source Data'!F510)</f>
        <v>118.91831035084658</v>
      </c>
      <c r="J510" s="62">
        <f>IF(OR('Source Data'!F510=0,'Source Data'!G510=0),"N/A",'Source Data'!AR510/'Source Data'!G510-'Source Data'!N510/'Source Data'!F510)</f>
        <v>79.997129103085882</v>
      </c>
      <c r="K510" s="67">
        <f t="shared" si="7"/>
        <v>625.99082231674493</v>
      </c>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row>
    <row r="511" spans="1:47" ht="20" customHeight="1">
      <c r="A511" s="48" t="s">
        <v>779</v>
      </c>
      <c r="B511" s="49">
        <v>5902</v>
      </c>
      <c r="C511" s="50" t="s">
        <v>150</v>
      </c>
      <c r="D511" s="50" t="s">
        <v>79</v>
      </c>
      <c r="E511" s="50" t="s">
        <v>74</v>
      </c>
      <c r="F511" s="62">
        <f>IF(OR('Source Data'!F511=0,'Source Data'!G511=0),"N/A",'Source Data'!AN511/'Source Data'!G511-'Source Data'!J511/'Source Data'!F511)</f>
        <v>104.31328411716731</v>
      </c>
      <c r="G511" s="62">
        <f>IF(OR('Source Data'!F511=0,'Source Data'!G511=0),"N/A",'Source Data'!AO511/'Source Data'!G511-'Source Data'!K511/'Source Data'!F511)</f>
        <v>221.60141531874405</v>
      </c>
      <c r="H511" s="62">
        <f>IF(OR('Source Data'!F511=0,'Source Data'!G511=0),"N/A",'Source Data'!AP511/'Source Data'!G511-'Source Data'!L511/'Source Data'!F511)</f>
        <v>126.3631974649993</v>
      </c>
      <c r="I511" s="62">
        <f>IF(OR('Source Data'!F511=0,'Source Data'!G511=0),"N/A",'Source Data'!AQ511/'Source Data'!G511-'Source Data'!M511/'Source Data'!F511)</f>
        <v>47.715996669838233</v>
      </c>
      <c r="J511" s="62">
        <f>IF(OR('Source Data'!F511=0,'Source Data'!G511=0),"N/A",'Source Data'!AR511/'Source Data'!G511-'Source Data'!N511/'Source Data'!F511)</f>
        <v>144.29086414299306</v>
      </c>
      <c r="K511" s="67">
        <f t="shared" si="7"/>
        <v>644.28475771374201</v>
      </c>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row>
    <row r="512" spans="1:47" ht="20" customHeight="1">
      <c r="A512" s="48" t="s">
        <v>780</v>
      </c>
      <c r="B512" s="49">
        <v>163904</v>
      </c>
      <c r="C512" s="50" t="s">
        <v>496</v>
      </c>
      <c r="D512" s="50" t="s">
        <v>79</v>
      </c>
      <c r="E512" s="50" t="s">
        <v>74</v>
      </c>
      <c r="F512" s="62">
        <f>IF(OR('Source Data'!F512=0,'Source Data'!G512=0),"N/A",'Source Data'!AN512/'Source Data'!G512-'Source Data'!J512/'Source Data'!F512)</f>
        <v>94.196111073265399</v>
      </c>
      <c r="G512" s="62">
        <f>IF(OR('Source Data'!F512=0,'Source Data'!G512=0),"N/A",'Source Data'!AO512/'Source Data'!G512-'Source Data'!K512/'Source Data'!F512)</f>
        <v>72.432351603061647</v>
      </c>
      <c r="H512" s="62">
        <f>IF(OR('Source Data'!F512=0,'Source Data'!G512=0),"N/A",'Source Data'!AP512/'Source Data'!G512-'Source Data'!L512/'Source Data'!F512)</f>
        <v>130.087466486305</v>
      </c>
      <c r="I512" s="62">
        <f>IF(OR('Source Data'!F512=0,'Source Data'!G512=0),"N/A",'Source Data'!AQ512/'Source Data'!G512-'Source Data'!M512/'Source Data'!F512)</f>
        <v>100.98313123743995</v>
      </c>
      <c r="J512" s="62">
        <f>IF(OR('Source Data'!F512=0,'Source Data'!G512=0),"N/A",'Source Data'!AR512/'Source Data'!G512-'Source Data'!N512/'Source Data'!F512)</f>
        <v>109.09109703522405</v>
      </c>
      <c r="K512" s="67">
        <f t="shared" si="7"/>
        <v>506.79015743529601</v>
      </c>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row>
    <row r="513" spans="1:47" ht="20" customHeight="1">
      <c r="A513" s="48" t="s">
        <v>781</v>
      </c>
      <c r="B513" s="49">
        <v>74907</v>
      </c>
      <c r="C513" s="50" t="s">
        <v>256</v>
      </c>
      <c r="D513" s="50" t="s">
        <v>79</v>
      </c>
      <c r="E513" s="50" t="s">
        <v>74</v>
      </c>
      <c r="F513" s="62">
        <f>IF(OR('Source Data'!F513=0,'Source Data'!G513=0),"N/A",'Source Data'!AN513/'Source Data'!G513-'Source Data'!J513/'Source Data'!F513)</f>
        <v>126.80466231157473</v>
      </c>
      <c r="G513" s="62">
        <f>IF(OR('Source Data'!F513=0,'Source Data'!G513=0),"N/A",'Source Data'!AO513/'Source Data'!G513-'Source Data'!K513/'Source Data'!F513)</f>
        <v>221.69978562144462</v>
      </c>
      <c r="H513" s="62">
        <f>IF(OR('Source Data'!F513=0,'Source Data'!G513=0),"N/A",'Source Data'!AP513/'Source Data'!G513-'Source Data'!L513/'Source Data'!F513)</f>
        <v>344.98923043162671</v>
      </c>
      <c r="I513" s="62">
        <f>IF(OR('Source Data'!F513=0,'Source Data'!G513=0),"N/A",'Source Data'!AQ513/'Source Data'!G513-'Source Data'!M513/'Source Data'!F513)</f>
        <v>249.21775459563474</v>
      </c>
      <c r="J513" s="62">
        <f>IF(OR('Source Data'!F513=0,'Source Data'!G513=0),"N/A",'Source Data'!AR513/'Source Data'!G513-'Source Data'!N513/'Source Data'!F513)</f>
        <v>220.49951891426542</v>
      </c>
      <c r="K513" s="67">
        <f t="shared" si="7"/>
        <v>1163.210951874546</v>
      </c>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row>
    <row r="514" spans="1:47" ht="20" customHeight="1">
      <c r="A514" s="48" t="s">
        <v>782</v>
      </c>
      <c r="B514" s="49">
        <v>19902</v>
      </c>
      <c r="C514" s="50" t="s">
        <v>512</v>
      </c>
      <c r="D514" s="50" t="s">
        <v>79</v>
      </c>
      <c r="E514" s="50" t="s">
        <v>74</v>
      </c>
      <c r="F514" s="62">
        <f>IF(OR('Source Data'!F514=0,'Source Data'!G514=0),"N/A",'Source Data'!AN514/'Source Data'!G514-'Source Data'!J514/'Source Data'!F514)</f>
        <v>-20.962019733081004</v>
      </c>
      <c r="G514" s="62">
        <f>IF(OR('Source Data'!F514=0,'Source Data'!G514=0),"N/A",'Source Data'!AO514/'Source Data'!G514-'Source Data'!K514/'Source Data'!F514)</f>
        <v>190.05671289451379</v>
      </c>
      <c r="H514" s="62">
        <f>IF(OR('Source Data'!F514=0,'Source Data'!G514=0),"N/A",'Source Data'!AP514/'Source Data'!G514-'Source Data'!L514/'Source Data'!F514)</f>
        <v>80.234820706921369</v>
      </c>
      <c r="I514" s="62">
        <f>IF(OR('Source Data'!F514=0,'Source Data'!G514=0),"N/A",'Source Data'!AQ514/'Source Data'!G514-'Source Data'!M514/'Source Data'!F514)</f>
        <v>86.472586098133149</v>
      </c>
      <c r="J514" s="62">
        <f>IF(OR('Source Data'!F514=0,'Source Data'!G514=0),"N/A",'Source Data'!AR514/'Source Data'!G514-'Source Data'!N514/'Source Data'!F514)</f>
        <v>263.16876367614879</v>
      </c>
      <c r="K514" s="67">
        <f t="shared" si="7"/>
        <v>598.970863642636</v>
      </c>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row>
    <row r="515" spans="1:47" ht="20" customHeight="1">
      <c r="A515" s="48" t="s">
        <v>783</v>
      </c>
      <c r="B515" s="49">
        <v>108802</v>
      </c>
      <c r="C515" s="50" t="s">
        <v>291</v>
      </c>
      <c r="D515" s="50" t="s">
        <v>71</v>
      </c>
      <c r="E515" s="50" t="s">
        <v>74</v>
      </c>
      <c r="F515" s="62">
        <f>IF(OR('Source Data'!F515=0,'Source Data'!G515=0),"N/A",'Source Data'!AN515/'Source Data'!G515-'Source Data'!J515/'Source Data'!F515)</f>
        <v>0</v>
      </c>
      <c r="G515" s="62">
        <f>IF(OR('Source Data'!F515=0,'Source Data'!G515=0),"N/A",'Source Data'!AO515/'Source Data'!G515-'Source Data'!K515/'Source Data'!F515)</f>
        <v>140.11747244934236</v>
      </c>
      <c r="H515" s="62">
        <f>IF(OR('Source Data'!F515=0,'Source Data'!G515=0),"N/A",'Source Data'!AP515/'Source Data'!G515-'Source Data'!L515/'Source Data'!F515)</f>
        <v>5.5957755658253632</v>
      </c>
      <c r="I515" s="62">
        <f>IF(OR('Source Data'!F515=0,'Source Data'!G515=0),"N/A",'Source Data'!AQ515/'Source Data'!G515-'Source Data'!M515/'Source Data'!F515)</f>
        <v>-76.31600011849747</v>
      </c>
      <c r="J515" s="62">
        <f>IF(OR('Source Data'!F515=0,'Source Data'!G515=0),"N/A",'Source Data'!AR515/'Source Data'!G515-'Source Data'!N515/'Source Data'!F515)</f>
        <v>148.97354544377299</v>
      </c>
      <c r="K515" s="67">
        <f t="shared" si="7"/>
        <v>218.37079334044324</v>
      </c>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row>
    <row r="516" spans="1:47" ht="20" customHeight="1">
      <c r="A516" s="48" t="s">
        <v>784</v>
      </c>
      <c r="B516" s="49">
        <v>101878</v>
      </c>
      <c r="C516" s="50" t="s">
        <v>76</v>
      </c>
      <c r="D516" s="50" t="s">
        <v>71</v>
      </c>
      <c r="E516" s="50" t="s">
        <v>292</v>
      </c>
      <c r="F516" s="62" t="str">
        <f>IF(OR('Source Data'!F516=0,'Source Data'!G516=0),"N/A",'Source Data'!AN516/'Source Data'!G516-'Source Data'!J516/'Source Data'!F516)</f>
        <v>N/A</v>
      </c>
      <c r="G516" s="62" t="str">
        <f>IF(OR('Source Data'!F516=0,'Source Data'!G516=0),"N/A",'Source Data'!AO516/'Source Data'!G516-'Source Data'!K516/'Source Data'!F516)</f>
        <v>N/A</v>
      </c>
      <c r="H516" s="62" t="str">
        <f>IF(OR('Source Data'!F516=0,'Source Data'!G516=0),"N/A",'Source Data'!AP516/'Source Data'!G516-'Source Data'!L516/'Source Data'!F516)</f>
        <v>N/A</v>
      </c>
      <c r="I516" s="62" t="str">
        <f>IF(OR('Source Data'!F516=0,'Source Data'!G516=0),"N/A",'Source Data'!AQ516/'Source Data'!G516-'Source Data'!M516/'Source Data'!F516)</f>
        <v>N/A</v>
      </c>
      <c r="J516" s="62" t="str">
        <f>IF(OR('Source Data'!F516=0,'Source Data'!G516=0),"N/A",'Source Data'!AR516/'Source Data'!G516-'Source Data'!N516/'Source Data'!F516)</f>
        <v>N/A</v>
      </c>
      <c r="K516" s="67" t="str">
        <f t="shared" si="7"/>
        <v>N/A</v>
      </c>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row>
    <row r="517" spans="1:47" ht="20" customHeight="1">
      <c r="A517" s="48" t="s">
        <v>785</v>
      </c>
      <c r="B517" s="49">
        <v>101828</v>
      </c>
      <c r="C517" s="50" t="s">
        <v>76</v>
      </c>
      <c r="D517" s="50" t="s">
        <v>71</v>
      </c>
      <c r="E517" s="50" t="s">
        <v>74</v>
      </c>
      <c r="F517" s="62">
        <f>IF(OR('Source Data'!F517=0,'Source Data'!G517=0),"N/A",'Source Data'!AN517/'Source Data'!G517-'Source Data'!J517/'Source Data'!F517)</f>
        <v>-7.9340302787474641</v>
      </c>
      <c r="G517" s="62">
        <f>IF(OR('Source Data'!F517=0,'Source Data'!G517=0),"N/A",'Source Data'!AO517/'Source Data'!G517-'Source Data'!K517/'Source Data'!F517)</f>
        <v>63.022121722898191</v>
      </c>
      <c r="H517" s="62">
        <f>IF(OR('Source Data'!F517=0,'Source Data'!G517=0),"N/A",'Source Data'!AP517/'Source Data'!G517-'Source Data'!L517/'Source Data'!F517)</f>
        <v>-233.91622347692865</v>
      </c>
      <c r="I517" s="62">
        <f>IF(OR('Source Data'!F517=0,'Source Data'!G517=0),"N/A",'Source Data'!AQ517/'Source Data'!G517-'Source Data'!M517/'Source Data'!F517)</f>
        <v>170.83212703442049</v>
      </c>
      <c r="J517" s="62">
        <f>IF(OR('Source Data'!F517=0,'Source Data'!G517=0),"N/A",'Source Data'!AR517/'Source Data'!G517-'Source Data'!N517/'Source Data'!F517)</f>
        <v>403.9554145290092</v>
      </c>
      <c r="K517" s="67">
        <f t="shared" si="7"/>
        <v>395.95940953065178</v>
      </c>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row>
    <row r="518" spans="1:47" ht="20" customHeight="1">
      <c r="A518" s="48" t="s">
        <v>786</v>
      </c>
      <c r="B518" s="49">
        <v>101821</v>
      </c>
      <c r="C518" s="50" t="s">
        <v>76</v>
      </c>
      <c r="D518" s="50" t="s">
        <v>71</v>
      </c>
      <c r="E518" s="50" t="s">
        <v>74</v>
      </c>
      <c r="F518" s="62">
        <f>IF(OR('Source Data'!F518=0,'Source Data'!G518=0),"N/A",'Source Data'!AN518/'Source Data'!G518-'Source Data'!J518/'Source Data'!F518)</f>
        <v>0</v>
      </c>
      <c r="G518" s="62">
        <f>IF(OR('Source Data'!F518=0,'Source Data'!G518=0),"N/A",'Source Data'!AO518/'Source Data'!G518-'Source Data'!K518/'Source Data'!F518)</f>
        <v>-150.18596813725497</v>
      </c>
      <c r="H518" s="62">
        <f>IF(OR('Source Data'!F518=0,'Source Data'!G518=0),"N/A",'Source Data'!AP518/'Source Data'!G518-'Source Data'!L518/'Source Data'!F518)</f>
        <v>68.894791666666663</v>
      </c>
      <c r="I518" s="62">
        <f>IF(OR('Source Data'!F518=0,'Source Data'!G518=0),"N/A",'Source Data'!AQ518/'Source Data'!G518-'Source Data'!M518/'Source Data'!F518)</f>
        <v>15.901776960784304</v>
      </c>
      <c r="J518" s="62">
        <f>IF(OR('Source Data'!F518=0,'Source Data'!G518=0),"N/A",'Source Data'!AR518/'Source Data'!G518-'Source Data'!N518/'Source Data'!F518)</f>
        <v>15.436274509803923</v>
      </c>
      <c r="K518" s="67">
        <f t="shared" ref="K518:K581" si="8">IF(COUNT(F518:J518)&lt;5,"N/A",SUM(F518:J518))</f>
        <v>-49.953125000000085</v>
      </c>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row>
    <row r="519" spans="1:47" ht="20" customHeight="1">
      <c r="A519" s="48" t="s">
        <v>787</v>
      </c>
      <c r="B519" s="49">
        <v>101912</v>
      </c>
      <c r="C519" s="50" t="s">
        <v>76</v>
      </c>
      <c r="D519" s="50" t="s">
        <v>79</v>
      </c>
      <c r="E519" s="50" t="s">
        <v>74</v>
      </c>
      <c r="F519" s="62">
        <f>IF(OR('Source Data'!F519=0,'Source Data'!G519=0),"N/A",'Source Data'!AN519/'Source Data'!G519-'Source Data'!J519/'Source Data'!F519)</f>
        <v>28.187158190094294</v>
      </c>
      <c r="G519" s="62">
        <f>IF(OR('Source Data'!F519=0,'Source Data'!G519=0),"N/A",'Source Data'!AO519/'Source Data'!G519-'Source Data'!K519/'Source Data'!F519)</f>
        <v>240.10690248295623</v>
      </c>
      <c r="H519" s="62">
        <f>IF(OR('Source Data'!F519=0,'Source Data'!G519=0),"N/A",'Source Data'!AP519/'Source Data'!G519-'Source Data'!L519/'Source Data'!F519)</f>
        <v>206.4378900673847</v>
      </c>
      <c r="I519" s="62">
        <f>IF(OR('Source Data'!F519=0,'Source Data'!G519=0),"N/A",'Source Data'!AQ519/'Source Data'!G519-'Source Data'!M519/'Source Data'!F519)</f>
        <v>98.675267095964443</v>
      </c>
      <c r="J519" s="62">
        <f>IF(OR('Source Data'!F519=0,'Source Data'!G519=0),"N/A",'Source Data'!AR519/'Source Data'!G519-'Source Data'!N519/'Source Data'!F519)</f>
        <v>84.703360131720885</v>
      </c>
      <c r="K519" s="67">
        <f t="shared" si="8"/>
        <v>658.11057796812054</v>
      </c>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row>
    <row r="520" spans="1:47" ht="20" customHeight="1">
      <c r="A520" s="48" t="s">
        <v>788</v>
      </c>
      <c r="B520" s="49">
        <v>91905</v>
      </c>
      <c r="C520" s="50" t="s">
        <v>210</v>
      </c>
      <c r="D520" s="50" t="s">
        <v>79</v>
      </c>
      <c r="E520" s="50" t="s">
        <v>74</v>
      </c>
      <c r="F520" s="62">
        <f>IF(OR('Source Data'!F520=0,'Source Data'!G520=0),"N/A",'Source Data'!AN520/'Source Data'!G520-'Source Data'!J520/'Source Data'!F520)</f>
        <v>126.20799872719158</v>
      </c>
      <c r="G520" s="62">
        <f>IF(OR('Source Data'!F520=0,'Source Data'!G520=0),"N/A",'Source Data'!AO520/'Source Data'!G520-'Source Data'!K520/'Source Data'!F520)</f>
        <v>208.58529594354718</v>
      </c>
      <c r="H520" s="62">
        <f>IF(OR('Source Data'!F520=0,'Source Data'!G520=0),"N/A",'Source Data'!AP520/'Source Data'!G520-'Source Data'!L520/'Source Data'!F520)</f>
        <v>103.71935947789899</v>
      </c>
      <c r="I520" s="62">
        <f>IF(OR('Source Data'!F520=0,'Source Data'!G520=0),"N/A",'Source Data'!AQ520/'Source Data'!G520-'Source Data'!M520/'Source Data'!F520)</f>
        <v>45.345243034649684</v>
      </c>
      <c r="J520" s="62">
        <f>IF(OR('Source Data'!F520=0,'Source Data'!G520=0),"N/A",'Source Data'!AR520/'Source Data'!G520-'Source Data'!N520/'Source Data'!F520)</f>
        <v>83.167371806670388</v>
      </c>
      <c r="K520" s="67">
        <f t="shared" si="8"/>
        <v>567.02526898995779</v>
      </c>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row>
    <row r="521" spans="1:47" ht="20" customHeight="1">
      <c r="A521" s="48" t="s">
        <v>789</v>
      </c>
      <c r="B521" s="49">
        <v>19913</v>
      </c>
      <c r="C521" s="50" t="s">
        <v>512</v>
      </c>
      <c r="D521" s="50" t="s">
        <v>79</v>
      </c>
      <c r="E521" s="50" t="s">
        <v>74</v>
      </c>
      <c r="F521" s="62">
        <f>IF(OR('Source Data'!F521=0,'Source Data'!G521=0),"N/A",'Source Data'!AN521/'Source Data'!G521-'Source Data'!J521/'Source Data'!F521)</f>
        <v>0</v>
      </c>
      <c r="G521" s="62">
        <f>IF(OR('Source Data'!F521=0,'Source Data'!G521=0),"N/A",'Source Data'!AO521/'Source Data'!G521-'Source Data'!K521/'Source Data'!F521)</f>
        <v>791.58800747863245</v>
      </c>
      <c r="H521" s="62">
        <f>IF(OR('Source Data'!F521=0,'Source Data'!G521=0),"N/A",'Source Data'!AP521/'Source Data'!G521-'Source Data'!L521/'Source Data'!F521)</f>
        <v>369.75440705128204</v>
      </c>
      <c r="I521" s="62">
        <f>IF(OR('Source Data'!F521=0,'Source Data'!G521=0),"N/A",'Source Data'!AQ521/'Source Data'!G521-'Source Data'!M521/'Source Data'!F521)</f>
        <v>301.89423076923077</v>
      </c>
      <c r="J521" s="62">
        <f>IF(OR('Source Data'!F521=0,'Source Data'!G521=0),"N/A",'Source Data'!AR521/'Source Data'!G521-'Source Data'!N521/'Source Data'!F521)</f>
        <v>148.19123931623932</v>
      </c>
      <c r="K521" s="67">
        <f t="shared" si="8"/>
        <v>1611.4278846153845</v>
      </c>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row>
    <row r="522" spans="1:47" ht="20" customHeight="1">
      <c r="A522" s="48" t="s">
        <v>789</v>
      </c>
      <c r="B522" s="49">
        <v>109905</v>
      </c>
      <c r="C522" s="50" t="s">
        <v>78</v>
      </c>
      <c r="D522" s="50" t="s">
        <v>79</v>
      </c>
      <c r="E522" s="50" t="s">
        <v>74</v>
      </c>
      <c r="F522" s="62">
        <f>IF(OR('Source Data'!F522=0,'Source Data'!G522=0),"N/A",'Source Data'!AN522/'Source Data'!G522-'Source Data'!J522/'Source Data'!F522)</f>
        <v>174.10065508568755</v>
      </c>
      <c r="G522" s="62">
        <f>IF(OR('Source Data'!F522=0,'Source Data'!G522=0),"N/A",'Source Data'!AO522/'Source Data'!G522-'Source Data'!K522/'Source Data'!F522)</f>
        <v>193.0541615488097</v>
      </c>
      <c r="H522" s="62">
        <f>IF(OR('Source Data'!F522=0,'Source Data'!G522=0),"N/A",'Source Data'!AP522/'Source Data'!G522-'Source Data'!L522/'Source Data'!F522)</f>
        <v>253.59713400011697</v>
      </c>
      <c r="I522" s="62">
        <f>IF(OR('Source Data'!F522=0,'Source Data'!G522=0),"N/A",'Source Data'!AQ522/'Source Data'!G522-'Source Data'!M522/'Source Data'!F522)</f>
        <v>-59.998280400070144</v>
      </c>
      <c r="J522" s="62">
        <f>IF(OR('Source Data'!F522=0,'Source Data'!G522=0),"N/A",'Source Data'!AR522/'Source Data'!G522-'Source Data'!N522/'Source Data'!F522)</f>
        <v>103.7757793764988</v>
      </c>
      <c r="K522" s="67">
        <f t="shared" si="8"/>
        <v>664.52944961104288</v>
      </c>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row>
    <row r="523" spans="1:47" ht="20" customHeight="1">
      <c r="A523" s="48" t="s">
        <v>790</v>
      </c>
      <c r="B523" s="49">
        <v>72908</v>
      </c>
      <c r="C523" s="50" t="s">
        <v>247</v>
      </c>
      <c r="D523" s="50" t="s">
        <v>79</v>
      </c>
      <c r="E523" s="50" t="s">
        <v>74</v>
      </c>
      <c r="F523" s="62">
        <f>IF(OR('Source Data'!F523=0,'Source Data'!G523=0),"N/A",'Source Data'!AN523/'Source Data'!G523-'Source Data'!J523/'Source Data'!F523)</f>
        <v>13.726622228593271</v>
      </c>
      <c r="G523" s="62">
        <f>IF(OR('Source Data'!F523=0,'Source Data'!G523=0),"N/A",'Source Data'!AO523/'Source Data'!G523-'Source Data'!K523/'Source Data'!F523)</f>
        <v>-50.955693329510723</v>
      </c>
      <c r="H523" s="62">
        <f>IF(OR('Source Data'!F523=0,'Source Data'!G523=0),"N/A",'Source Data'!AP523/'Source Data'!G523-'Source Data'!L523/'Source Data'!F523)</f>
        <v>110.82747993119267</v>
      </c>
      <c r="I523" s="62">
        <f>IF(OR('Source Data'!F523=0,'Source Data'!G523=0),"N/A",'Source Data'!AQ523/'Source Data'!G523-'Source Data'!M523/'Source Data'!F523)</f>
        <v>217.16454032874617</v>
      </c>
      <c r="J523" s="62">
        <f>IF(OR('Source Data'!F523=0,'Source Data'!G523=0),"N/A",'Source Data'!AR523/'Source Data'!G523-'Source Data'!N523/'Source Data'!F523)</f>
        <v>241.48430332568807</v>
      </c>
      <c r="K523" s="67">
        <f t="shared" si="8"/>
        <v>532.24725248470941</v>
      </c>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row>
    <row r="524" spans="1:47" ht="20" customHeight="1">
      <c r="A524" s="48" t="s">
        <v>791</v>
      </c>
      <c r="B524" s="49">
        <v>3902</v>
      </c>
      <c r="C524" s="50" t="s">
        <v>374</v>
      </c>
      <c r="D524" s="50" t="s">
        <v>79</v>
      </c>
      <c r="E524" s="50" t="s">
        <v>74</v>
      </c>
      <c r="F524" s="62">
        <f>IF(OR('Source Data'!F524=0,'Source Data'!G524=0),"N/A",'Source Data'!AN524/'Source Data'!G524-'Source Data'!J524/'Source Data'!F524)</f>
        <v>57.796296042946324</v>
      </c>
      <c r="G524" s="62">
        <f>IF(OR('Source Data'!F524=0,'Source Data'!G524=0),"N/A",'Source Data'!AO524/'Source Data'!G524-'Source Data'!K524/'Source Data'!F524)</f>
        <v>58.143194802821597</v>
      </c>
      <c r="H524" s="62">
        <f>IF(OR('Source Data'!F524=0,'Source Data'!G524=0),"N/A",'Source Data'!AP524/'Source Data'!G524-'Source Data'!L524/'Source Data'!F524)</f>
        <v>136.02679074428494</v>
      </c>
      <c r="I524" s="62">
        <f>IF(OR('Source Data'!F524=0,'Source Data'!G524=0),"N/A",'Source Data'!AQ524/'Source Data'!G524-'Source Data'!M524/'Source Data'!F524)</f>
        <v>97.380761430025387</v>
      </c>
      <c r="J524" s="62">
        <f>IF(OR('Source Data'!F524=0,'Source Data'!G524=0),"N/A",'Source Data'!AR524/'Source Data'!G524-'Source Data'!N524/'Source Data'!F524)</f>
        <v>106.55801861970468</v>
      </c>
      <c r="K524" s="67">
        <f t="shared" si="8"/>
        <v>455.9050616397829</v>
      </c>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row>
    <row r="525" spans="1:47" ht="20" customHeight="1">
      <c r="A525" s="48" t="s">
        <v>792</v>
      </c>
      <c r="B525" s="49">
        <v>101925</v>
      </c>
      <c r="C525" s="50" t="s">
        <v>76</v>
      </c>
      <c r="D525" s="50" t="s">
        <v>79</v>
      </c>
      <c r="E525" s="50" t="s">
        <v>74</v>
      </c>
      <c r="F525" s="62">
        <f>IF(OR('Source Data'!F525=0,'Source Data'!G525=0),"N/A",'Source Data'!AN525/'Source Data'!G525-'Source Data'!J525/'Source Data'!F525)</f>
        <v>106.87303089249525</v>
      </c>
      <c r="G525" s="62">
        <f>IF(OR('Source Data'!F525=0,'Source Data'!G525=0),"N/A",'Source Data'!AO525/'Source Data'!G525-'Source Data'!K525/'Source Data'!F525)</f>
        <v>18.495490357116466</v>
      </c>
      <c r="H525" s="62">
        <f>IF(OR('Source Data'!F525=0,'Source Data'!G525=0),"N/A",'Source Data'!AP525/'Source Data'!G525-'Source Data'!L525/'Source Data'!F525)</f>
        <v>163.40025303912375</v>
      </c>
      <c r="I525" s="62">
        <f>IF(OR('Source Data'!F525=0,'Source Data'!G525=0),"N/A",'Source Data'!AQ525/'Source Data'!G525-'Source Data'!M525/'Source Data'!F525)</f>
        <v>6.0495723596096695</v>
      </c>
      <c r="J525" s="62">
        <f>IF(OR('Source Data'!F525=0,'Source Data'!G525=0),"N/A",'Source Data'!AR525/'Source Data'!G525-'Source Data'!N525/'Source Data'!F525)</f>
        <v>262.69415947627556</v>
      </c>
      <c r="K525" s="67">
        <f t="shared" si="8"/>
        <v>557.5125061246207</v>
      </c>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row>
    <row r="526" spans="1:47" ht="20" customHeight="1">
      <c r="A526" s="48" t="s">
        <v>793</v>
      </c>
      <c r="B526" s="49">
        <v>34903</v>
      </c>
      <c r="C526" s="50" t="s">
        <v>165</v>
      </c>
      <c r="D526" s="50" t="s">
        <v>79</v>
      </c>
      <c r="E526" s="50" t="s">
        <v>74</v>
      </c>
      <c r="F526" s="62">
        <f>IF(OR('Source Data'!F526=0,'Source Data'!G526=0),"N/A",'Source Data'!AN526/'Source Data'!G526-'Source Data'!J526/'Source Data'!F526)</f>
        <v>121.00756391136017</v>
      </c>
      <c r="G526" s="62">
        <f>IF(OR('Source Data'!F526=0,'Source Data'!G526=0),"N/A",'Source Data'!AO526/'Source Data'!G526-'Source Data'!K526/'Source Data'!F526)</f>
        <v>54.618523372651794</v>
      </c>
      <c r="H526" s="62">
        <f>IF(OR('Source Data'!F526=0,'Source Data'!G526=0),"N/A",'Source Data'!AP526/'Source Data'!G526-'Source Data'!L526/'Source Data'!F526)</f>
        <v>152.55786595561983</v>
      </c>
      <c r="I526" s="62">
        <f>IF(OR('Source Data'!F526=0,'Source Data'!G526=0),"N/A",'Source Data'!AQ526/'Source Data'!G526-'Source Data'!M526/'Source Data'!F526)</f>
        <v>124.82067007125531</v>
      </c>
      <c r="J526" s="62">
        <f>IF(OR('Source Data'!F526=0,'Source Data'!G526=0),"N/A",'Source Data'!AR526/'Source Data'!G526-'Source Data'!N526/'Source Data'!F526)</f>
        <v>119.07665747729018</v>
      </c>
      <c r="K526" s="67">
        <f t="shared" si="8"/>
        <v>572.08128078817731</v>
      </c>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row>
    <row r="527" spans="1:47" ht="20" customHeight="1">
      <c r="A527" s="48" t="s">
        <v>794</v>
      </c>
      <c r="B527" s="49">
        <v>146905</v>
      </c>
      <c r="C527" s="50" t="s">
        <v>413</v>
      </c>
      <c r="D527" s="50" t="s">
        <v>79</v>
      </c>
      <c r="E527" s="50" t="s">
        <v>74</v>
      </c>
      <c r="F527" s="62">
        <f>IF(OR('Source Data'!F527=0,'Source Data'!G527=0),"N/A",'Source Data'!AN527/'Source Data'!G527-'Source Data'!J527/'Source Data'!F527)</f>
        <v>-16.85225585225578</v>
      </c>
      <c r="G527" s="62">
        <f>IF(OR('Source Data'!F527=0,'Source Data'!G527=0),"N/A",'Source Data'!AO527/'Source Data'!G527-'Source Data'!K527/'Source Data'!F527)</f>
        <v>-55.773015273015289</v>
      </c>
      <c r="H527" s="62">
        <f>IF(OR('Source Data'!F527=0,'Source Data'!G527=0),"N/A",'Source Data'!AP527/'Source Data'!G527-'Source Data'!L527/'Source Data'!F527)</f>
        <v>318.98068598068591</v>
      </c>
      <c r="I527" s="62">
        <f>IF(OR('Source Data'!F527=0,'Source Data'!G527=0),"N/A",'Source Data'!AQ527/'Source Data'!G527-'Source Data'!M527/'Source Data'!F527)</f>
        <v>246.66613116613121</v>
      </c>
      <c r="J527" s="62">
        <f>IF(OR('Source Data'!F527=0,'Source Data'!G527=0),"N/A",'Source Data'!AR527/'Source Data'!G527-'Source Data'!N527/'Source Data'!F527)</f>
        <v>514.49840249840247</v>
      </c>
      <c r="K527" s="67">
        <f t="shared" si="8"/>
        <v>1007.5199485199485</v>
      </c>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row>
    <row r="528" spans="1:47" ht="20" customHeight="1">
      <c r="A528" s="48" t="s">
        <v>795</v>
      </c>
      <c r="B528" s="49">
        <v>101913</v>
      </c>
      <c r="C528" s="50" t="s">
        <v>76</v>
      </c>
      <c r="D528" s="50" t="s">
        <v>79</v>
      </c>
      <c r="E528" s="50" t="s">
        <v>74</v>
      </c>
      <c r="F528" s="62">
        <f>IF(OR('Source Data'!F528=0,'Source Data'!G528=0),"N/A",'Source Data'!AN528/'Source Data'!G528-'Source Data'!J528/'Source Data'!F528)</f>
        <v>68.55322820291704</v>
      </c>
      <c r="G528" s="62">
        <f>IF(OR('Source Data'!F528=0,'Source Data'!G528=0),"N/A",'Source Data'!AO528/'Source Data'!G528-'Source Data'!K528/'Source Data'!F528)</f>
        <v>103.97838098593996</v>
      </c>
      <c r="H528" s="62">
        <f>IF(OR('Source Data'!F528=0,'Source Data'!G528=0),"N/A",'Source Data'!AP528/'Source Data'!G528-'Source Data'!L528/'Source Data'!F528)</f>
        <v>93.982416880716585</v>
      </c>
      <c r="I528" s="62">
        <f>IF(OR('Source Data'!F528=0,'Source Data'!G528=0),"N/A",'Source Data'!AQ528/'Source Data'!G528-'Source Data'!M528/'Source Data'!F528)</f>
        <v>106.15264298918237</v>
      </c>
      <c r="J528" s="62">
        <f>IF(OR('Source Data'!F528=0,'Source Data'!G528=0),"N/A",'Source Data'!AR528/'Source Data'!G528-'Source Data'!N528/'Source Data'!F528)</f>
        <v>52.147852118067263</v>
      </c>
      <c r="K528" s="67">
        <f t="shared" si="8"/>
        <v>424.81452117682318</v>
      </c>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row>
    <row r="529" spans="1:47" ht="20" customHeight="1">
      <c r="A529" s="48" t="s">
        <v>796</v>
      </c>
      <c r="B529" s="49">
        <v>133902</v>
      </c>
      <c r="C529" s="50" t="s">
        <v>369</v>
      </c>
      <c r="D529" s="50" t="s">
        <v>79</v>
      </c>
      <c r="E529" s="50" t="s">
        <v>74</v>
      </c>
      <c r="F529" s="62">
        <f>IF(OR('Source Data'!F529=0,'Source Data'!G529=0),"N/A",'Source Data'!AN529/'Source Data'!G529-'Source Data'!J529/'Source Data'!F529)</f>
        <v>91.28673469387752</v>
      </c>
      <c r="G529" s="62">
        <f>IF(OR('Source Data'!F529=0,'Source Data'!G529=0),"N/A",'Source Data'!AO529/'Source Data'!G529-'Source Data'!K529/'Source Data'!F529)</f>
        <v>253.59751119960174</v>
      </c>
      <c r="H529" s="62">
        <f>IF(OR('Source Data'!F529=0,'Source Data'!G529=0),"N/A",'Source Data'!AP529/'Source Data'!G529-'Source Data'!L529/'Source Data'!F529)</f>
        <v>280.15868591338977</v>
      </c>
      <c r="I529" s="62">
        <f>IF(OR('Source Data'!F529=0,'Source Data'!G529=0),"N/A",'Source Data'!AQ529/'Source Data'!G529-'Source Data'!M529/'Source Data'!F529)</f>
        <v>78.947760079641625</v>
      </c>
      <c r="J529" s="62">
        <f>IF(OR('Source Data'!F529=0,'Source Data'!G529=0),"N/A",'Source Data'!AR529/'Source Data'!G529-'Source Data'!N529/'Source Data'!F529)</f>
        <v>68.8811100049776</v>
      </c>
      <c r="K529" s="67">
        <f t="shared" si="8"/>
        <v>772.8718018914883</v>
      </c>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row>
    <row r="530" spans="1:47" ht="20" customHeight="1">
      <c r="A530" s="48" t="s">
        <v>797</v>
      </c>
      <c r="B530" s="49">
        <v>3904</v>
      </c>
      <c r="C530" s="50" t="s">
        <v>374</v>
      </c>
      <c r="D530" s="50" t="s">
        <v>79</v>
      </c>
      <c r="E530" s="50" t="s">
        <v>74</v>
      </c>
      <c r="F530" s="62">
        <f>IF(OR('Source Data'!F530=0,'Source Data'!G530=0),"N/A",'Source Data'!AN530/'Source Data'!G530-'Source Data'!J530/'Source Data'!F530)</f>
        <v>72.769583485568148</v>
      </c>
      <c r="G530" s="62">
        <f>IF(OR('Source Data'!F530=0,'Source Data'!G530=0),"N/A",'Source Data'!AO530/'Source Data'!G530-'Source Data'!K530/'Source Data'!F530)</f>
        <v>50.554311289733278</v>
      </c>
      <c r="H530" s="62">
        <f>IF(OR('Source Data'!F530=0,'Source Data'!G530=0),"N/A",'Source Data'!AP530/'Source Data'!G530-'Source Data'!L530/'Source Data'!F530)</f>
        <v>138.38542199488492</v>
      </c>
      <c r="I530" s="62">
        <f>IF(OR('Source Data'!F530=0,'Source Data'!G530=0),"N/A",'Source Data'!AQ530/'Source Data'!G530-'Source Data'!M530/'Source Data'!F530)</f>
        <v>62.7183412495433</v>
      </c>
      <c r="J530" s="62">
        <f>IF(OR('Source Data'!F530=0,'Source Data'!G530=0),"N/A",'Source Data'!AR530/'Source Data'!G530-'Source Data'!N530/'Source Data'!F530)</f>
        <v>126.1696200219218</v>
      </c>
      <c r="K530" s="67">
        <f t="shared" si="8"/>
        <v>450.59727804165141</v>
      </c>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row>
    <row r="531" spans="1:47" ht="20" customHeight="1">
      <c r="A531" s="48" t="s">
        <v>798</v>
      </c>
      <c r="B531" s="49">
        <v>236902</v>
      </c>
      <c r="C531" s="50" t="s">
        <v>799</v>
      </c>
      <c r="D531" s="50" t="s">
        <v>79</v>
      </c>
      <c r="E531" s="50" t="s">
        <v>74</v>
      </c>
      <c r="F531" s="62">
        <f>IF(OR('Source Data'!F531=0,'Source Data'!G531=0),"N/A",'Source Data'!AN531/'Source Data'!G531-'Source Data'!J531/'Source Data'!F531)</f>
        <v>-1.6252443173721645</v>
      </c>
      <c r="G531" s="62">
        <f>IF(OR('Source Data'!F531=0,'Source Data'!G531=0),"N/A",'Source Data'!AO531/'Source Data'!G531-'Source Data'!K531/'Source Data'!F531)</f>
        <v>61.920200863270651</v>
      </c>
      <c r="H531" s="62">
        <f>IF(OR('Source Data'!F531=0,'Source Data'!G531=0),"N/A",'Source Data'!AP531/'Source Data'!G531-'Source Data'!L531/'Source Data'!F531)</f>
        <v>9.7369515894958738</v>
      </c>
      <c r="I531" s="62">
        <f>IF(OR('Source Data'!F531=0,'Source Data'!G531=0),"N/A",'Source Data'!AQ531/'Source Data'!G531-'Source Data'!M531/'Source Data'!F531)</f>
        <v>35.032737283993271</v>
      </c>
      <c r="J531" s="62">
        <f>IF(OR('Source Data'!F531=0,'Source Data'!G531=0),"N/A",'Source Data'!AR531/'Source Data'!G531-'Source Data'!N531/'Source Data'!F531)</f>
        <v>31.475122158686084</v>
      </c>
      <c r="K531" s="67">
        <f t="shared" si="8"/>
        <v>136.53976757807371</v>
      </c>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row>
    <row r="532" spans="1:47" ht="20" customHeight="1">
      <c r="A532" s="48" t="s">
        <v>800</v>
      </c>
      <c r="B532" s="49">
        <v>220916</v>
      </c>
      <c r="C532" s="50" t="s">
        <v>91</v>
      </c>
      <c r="D532" s="50" t="s">
        <v>79</v>
      </c>
      <c r="E532" s="50" t="s">
        <v>74</v>
      </c>
      <c r="F532" s="62">
        <f>IF(OR('Source Data'!F532=0,'Source Data'!G532=0),"N/A",'Source Data'!AN532/'Source Data'!G532-'Source Data'!J532/'Source Data'!F532)</f>
        <v>80.166682265725257</v>
      </c>
      <c r="G532" s="62">
        <f>IF(OR('Source Data'!F532=0,'Source Data'!G532=0),"N/A",'Source Data'!AO532/'Source Data'!G532-'Source Data'!K532/'Source Data'!F532)</f>
        <v>99.4933450647207</v>
      </c>
      <c r="H532" s="62">
        <f>IF(OR('Source Data'!F532=0,'Source Data'!G532=0),"N/A",'Source Data'!AP532/'Source Data'!G532-'Source Data'!L532/'Source Data'!F532)</f>
        <v>107.82763636291961</v>
      </c>
      <c r="I532" s="62">
        <f>IF(OR('Source Data'!F532=0,'Source Data'!G532=0),"N/A",'Source Data'!AQ532/'Source Data'!G532-'Source Data'!M532/'Source Data'!F532)</f>
        <v>61.188211836558423</v>
      </c>
      <c r="J532" s="62">
        <f>IF(OR('Source Data'!F532=0,'Source Data'!G532=0),"N/A",'Source Data'!AR532/'Source Data'!G532-'Source Data'!N532/'Source Data'!F532)</f>
        <v>89.493392869102465</v>
      </c>
      <c r="K532" s="67">
        <f t="shared" si="8"/>
        <v>438.16926839902646</v>
      </c>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row>
    <row r="533" spans="1:47" ht="20" customHeight="1">
      <c r="A533" s="48" t="s">
        <v>801</v>
      </c>
      <c r="B533" s="49">
        <v>246906</v>
      </c>
      <c r="C533" s="50" t="s">
        <v>464</v>
      </c>
      <c r="D533" s="50" t="s">
        <v>79</v>
      </c>
      <c r="E533" s="50" t="s">
        <v>74</v>
      </c>
      <c r="F533" s="62">
        <f>IF(OR('Source Data'!F533=0,'Source Data'!G533=0),"N/A",'Source Data'!AN533/'Source Data'!G533-'Source Data'!J533/'Source Data'!F533)</f>
        <v>302.07056198948959</v>
      </c>
      <c r="G533" s="62">
        <f>IF(OR('Source Data'!F533=0,'Source Data'!G533=0),"N/A",'Source Data'!AO533/'Source Data'!G533-'Source Data'!K533/'Source Data'!F533)</f>
        <v>234.39563258170011</v>
      </c>
      <c r="H533" s="62">
        <f>IF(OR('Source Data'!F533=0,'Source Data'!G533=0),"N/A",'Source Data'!AP533/'Source Data'!G533-'Source Data'!L533/'Source Data'!F533)</f>
        <v>214.5511453799044</v>
      </c>
      <c r="I533" s="62">
        <f>IF(OR('Source Data'!F533=0,'Source Data'!G533=0),"N/A",'Source Data'!AQ533/'Source Data'!G533-'Source Data'!M533/'Source Data'!F533)</f>
        <v>-143.20417276609143</v>
      </c>
      <c r="J533" s="62">
        <f>IF(OR('Source Data'!F533=0,'Source Data'!G533=0),"N/A",'Source Data'!AR533/'Source Data'!G533-'Source Data'!N533/'Source Data'!F533)</f>
        <v>77.811884579549385</v>
      </c>
      <c r="K533" s="67">
        <f t="shared" si="8"/>
        <v>685.62505176455204</v>
      </c>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row>
    <row r="534" spans="1:47" ht="20" customHeight="1">
      <c r="A534" s="48" t="s">
        <v>802</v>
      </c>
      <c r="B534" s="49">
        <v>152910</v>
      </c>
      <c r="C534" s="50" t="s">
        <v>221</v>
      </c>
      <c r="D534" s="50" t="s">
        <v>79</v>
      </c>
      <c r="E534" s="50" t="s">
        <v>74</v>
      </c>
      <c r="F534" s="62">
        <f>IF(OR('Source Data'!F534=0,'Source Data'!G534=0),"N/A",'Source Data'!AN534/'Source Data'!G534-'Source Data'!J534/'Source Data'!F534)</f>
        <v>106.34786634786839</v>
      </c>
      <c r="G534" s="62">
        <f>IF(OR('Source Data'!F534=0,'Source Data'!G534=0),"N/A",'Source Data'!AO534/'Source Data'!G534-'Source Data'!K534/'Source Data'!F534)</f>
        <v>-2.0417217134057637</v>
      </c>
      <c r="H534" s="62">
        <f>IF(OR('Source Data'!F534=0,'Source Data'!G534=0),"N/A",'Source Data'!AP534/'Source Data'!G534-'Source Data'!L534/'Source Data'!F534)</f>
        <v>26.143961744204915</v>
      </c>
      <c r="I534" s="62">
        <f>IF(OR('Source Data'!F534=0,'Source Data'!G534=0),"N/A",'Source Data'!AQ534/'Source Data'!G534-'Source Data'!M534/'Source Data'!F534)</f>
        <v>98.864546522937246</v>
      </c>
      <c r="J534" s="62">
        <f>IF(OR('Source Data'!F534=0,'Source Data'!G534=0),"N/A",'Source Data'!AR534/'Source Data'!G534-'Source Data'!N534/'Source Data'!F534)</f>
        <v>102.05487619549361</v>
      </c>
      <c r="K534" s="67">
        <f t="shared" si="8"/>
        <v>331.36952909709839</v>
      </c>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row>
    <row r="535" spans="1:47" ht="20" customHeight="1">
      <c r="A535" s="48" t="s">
        <v>803</v>
      </c>
      <c r="B535" s="49">
        <v>108807</v>
      </c>
      <c r="C535" s="50" t="s">
        <v>291</v>
      </c>
      <c r="D535" s="50" t="s">
        <v>71</v>
      </c>
      <c r="E535" s="50" t="s">
        <v>74</v>
      </c>
      <c r="F535" s="62">
        <f>IF(OR('Source Data'!F535=0,'Source Data'!G535=0),"N/A",'Source Data'!AN535/'Source Data'!G535-'Source Data'!J535/'Source Data'!F535)</f>
        <v>110.63005272459151</v>
      </c>
      <c r="G535" s="62">
        <f>IF(OR('Source Data'!F535=0,'Source Data'!G535=0),"N/A",'Source Data'!AO535/'Source Data'!G535-'Source Data'!K535/'Source Data'!F535)</f>
        <v>-55.287571715245576</v>
      </c>
      <c r="H535" s="62">
        <f>IF(OR('Source Data'!F535=0,'Source Data'!G535=0),"N/A",'Source Data'!AP535/'Source Data'!G535-'Source Data'!L535/'Source Data'!F535)</f>
        <v>148.25359898044786</v>
      </c>
      <c r="I535" s="62">
        <f>IF(OR('Source Data'!F535=0,'Source Data'!G535=0),"N/A",'Source Data'!AQ535/'Source Data'!G535-'Source Data'!M535/'Source Data'!F535)</f>
        <v>-13.05118992526684</v>
      </c>
      <c r="J535" s="62">
        <f>IF(OR('Source Data'!F535=0,'Source Data'!G535=0),"N/A",'Source Data'!AR535/'Source Data'!G535-'Source Data'!N535/'Source Data'!F535)</f>
        <v>28.033816203180081</v>
      </c>
      <c r="K535" s="67">
        <f t="shared" si="8"/>
        <v>218.57870626770705</v>
      </c>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row>
    <row r="536" spans="1:47" ht="20" customHeight="1">
      <c r="A536" s="48" t="s">
        <v>804</v>
      </c>
      <c r="B536" s="49">
        <v>43801</v>
      </c>
      <c r="C536" s="50" t="s">
        <v>112</v>
      </c>
      <c r="D536" s="50" t="s">
        <v>71</v>
      </c>
      <c r="E536" s="50" t="s">
        <v>74</v>
      </c>
      <c r="F536" s="62">
        <f>IF(OR('Source Data'!F536=0,'Source Data'!G536=0),"N/A",'Source Data'!AN536/'Source Data'!G536-'Source Data'!J536/'Source Data'!F536)</f>
        <v>0</v>
      </c>
      <c r="G536" s="62">
        <f>IF(OR('Source Data'!F536=0,'Source Data'!G536=0),"N/A",'Source Data'!AO536/'Source Data'!G536-'Source Data'!K536/'Source Data'!F536)</f>
        <v>236.82974937609902</v>
      </c>
      <c r="H536" s="62">
        <f>IF(OR('Source Data'!F536=0,'Source Data'!G536=0),"N/A",'Source Data'!AP536/'Source Data'!G536-'Source Data'!L536/'Source Data'!F536)</f>
        <v>-2.2754760567978653E-5</v>
      </c>
      <c r="I536" s="62">
        <f>IF(OR('Source Data'!F536=0,'Source Data'!G536=0),"N/A",'Source Data'!AQ536/'Source Data'!G536-'Source Data'!M536/'Source Data'!F536)</f>
        <v>70.728808268882133</v>
      </c>
      <c r="J536" s="62">
        <f>IF(OR('Source Data'!F536=0,'Source Data'!G536=0),"N/A",'Source Data'!AR536/'Source Data'!G536-'Source Data'!N536/'Source Data'!F536)</f>
        <v>47.980861762356199</v>
      </c>
      <c r="K536" s="67">
        <f t="shared" si="8"/>
        <v>355.53939665257678</v>
      </c>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row>
    <row r="537" spans="1:47" ht="20" customHeight="1">
      <c r="A537" s="48" t="s">
        <v>805</v>
      </c>
      <c r="B537" s="49">
        <v>43802</v>
      </c>
      <c r="C537" s="50" t="s">
        <v>112</v>
      </c>
      <c r="D537" s="50" t="s">
        <v>71</v>
      </c>
      <c r="E537" s="50" t="s">
        <v>74</v>
      </c>
      <c r="F537" s="62">
        <f>IF(OR('Source Data'!F537=0,'Source Data'!G537=0),"N/A",'Source Data'!AN537/'Source Data'!G537-'Source Data'!J537/'Source Data'!F537)</f>
        <v>0</v>
      </c>
      <c r="G537" s="62">
        <f>IF(OR('Source Data'!F537=0,'Source Data'!G537=0),"N/A",'Source Data'!AO537/'Source Data'!G537-'Source Data'!K537/'Source Data'!F537)</f>
        <v>741.61150097465895</v>
      </c>
      <c r="H537" s="62">
        <f>IF(OR('Source Data'!F537=0,'Source Data'!G537=0),"N/A",'Source Data'!AP537/'Source Data'!G537-'Source Data'!L537/'Source Data'!F537)</f>
        <v>-296.50155945419101</v>
      </c>
      <c r="I537" s="62">
        <f>IF(OR('Source Data'!F537=0,'Source Data'!G537=0),"N/A",'Source Data'!AQ537/'Source Data'!G537-'Source Data'!M537/'Source Data'!F537)</f>
        <v>-7.7064327485380204</v>
      </c>
      <c r="J537" s="62">
        <f>IF(OR('Source Data'!F537=0,'Source Data'!G537=0),"N/A",'Source Data'!AR537/'Source Data'!G537-'Source Data'!N537/'Source Data'!F537)</f>
        <v>145.8962962962963</v>
      </c>
      <c r="K537" s="67">
        <f t="shared" si="8"/>
        <v>583.29980506822619</v>
      </c>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row>
    <row r="538" spans="1:47" ht="20" customHeight="1">
      <c r="A538" s="48" t="s">
        <v>806</v>
      </c>
      <c r="B538" s="49">
        <v>120905</v>
      </c>
      <c r="C538" s="50" t="s">
        <v>571</v>
      </c>
      <c r="D538" s="50" t="s">
        <v>79</v>
      </c>
      <c r="E538" s="50" t="s">
        <v>74</v>
      </c>
      <c r="F538" s="62">
        <f>IF(OR('Source Data'!F538=0,'Source Data'!G538=0),"N/A",'Source Data'!AN538/'Source Data'!G538-'Source Data'!J538/'Source Data'!F538)</f>
        <v>140.88066252539301</v>
      </c>
      <c r="G538" s="62">
        <f>IF(OR('Source Data'!F538=0,'Source Data'!G538=0),"N/A",'Source Data'!AO538/'Source Data'!G538-'Source Data'!K538/'Source Data'!F538)</f>
        <v>53.828594779408036</v>
      </c>
      <c r="H538" s="62">
        <f>IF(OR('Source Data'!F538=0,'Source Data'!G538=0),"N/A",'Source Data'!AP538/'Source Data'!G538-'Source Data'!L538/'Source Data'!F538)</f>
        <v>48.545727216870034</v>
      </c>
      <c r="I538" s="62">
        <f>IF(OR('Source Data'!F538=0,'Source Data'!G538=0),"N/A",'Source Data'!AQ538/'Source Data'!G538-'Source Data'!M538/'Source Data'!F538)</f>
        <v>-44.835950292956397</v>
      </c>
      <c r="J538" s="62">
        <f>IF(OR('Source Data'!F538=0,'Source Data'!G538=0),"N/A",'Source Data'!AR538/'Source Data'!G538-'Source Data'!N538/'Source Data'!F538)</f>
        <v>262.0744459111047</v>
      </c>
      <c r="K538" s="67">
        <f t="shared" si="8"/>
        <v>460.49348013981938</v>
      </c>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row>
    <row r="539" spans="1:47" ht="20" customHeight="1">
      <c r="A539" s="48" t="s">
        <v>807</v>
      </c>
      <c r="B539" s="49">
        <v>205903</v>
      </c>
      <c r="C539" s="50" t="s">
        <v>148</v>
      </c>
      <c r="D539" s="50" t="s">
        <v>79</v>
      </c>
      <c r="E539" s="50" t="s">
        <v>74</v>
      </c>
      <c r="F539" s="62">
        <f>IF(OR('Source Data'!F539=0,'Source Data'!G539=0),"N/A",'Source Data'!AN539/'Source Data'!G539-'Source Data'!J539/'Source Data'!F539)</f>
        <v>139.69893782422639</v>
      </c>
      <c r="G539" s="62">
        <f>IF(OR('Source Data'!F539=0,'Source Data'!G539=0),"N/A",'Source Data'!AO539/'Source Data'!G539-'Source Data'!K539/'Source Data'!F539)</f>
        <v>261.790673713042</v>
      </c>
      <c r="H539" s="62">
        <f>IF(OR('Source Data'!F539=0,'Source Data'!G539=0),"N/A",'Source Data'!AP539/'Source Data'!G539-'Source Data'!L539/'Source Data'!F539)</f>
        <v>117.56818461690023</v>
      </c>
      <c r="I539" s="62">
        <f>IF(OR('Source Data'!F539=0,'Source Data'!G539=0),"N/A",'Source Data'!AQ539/'Source Data'!G539-'Source Data'!M539/'Source Data'!F539)</f>
        <v>263.20092043634867</v>
      </c>
      <c r="J539" s="62">
        <f>IF(OR('Source Data'!F539=0,'Source Data'!G539=0),"N/A",'Source Data'!AR539/'Source Data'!G539-'Source Data'!N539/'Source Data'!F539)</f>
        <v>491.14161424778342</v>
      </c>
      <c r="K539" s="67">
        <f t="shared" si="8"/>
        <v>1273.4003308383008</v>
      </c>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row>
    <row r="540" spans="1:47" ht="20" customHeight="1">
      <c r="A540" s="48" t="s">
        <v>808</v>
      </c>
      <c r="B540" s="49">
        <v>133904</v>
      </c>
      <c r="C540" s="50" t="s">
        <v>369</v>
      </c>
      <c r="D540" s="50" t="s">
        <v>79</v>
      </c>
      <c r="E540" s="50" t="s">
        <v>74</v>
      </c>
      <c r="F540" s="62">
        <f>IF(OR('Source Data'!F540=0,'Source Data'!G540=0),"N/A",'Source Data'!AN540/'Source Data'!G540-'Source Data'!J540/'Source Data'!F540)</f>
        <v>41.187134109413876</v>
      </c>
      <c r="G540" s="62">
        <f>IF(OR('Source Data'!F540=0,'Source Data'!G540=0),"N/A",'Source Data'!AO540/'Source Data'!G540-'Source Data'!K540/'Source Data'!F540)</f>
        <v>-3.3885407289942577</v>
      </c>
      <c r="H540" s="62">
        <f>IF(OR('Source Data'!F540=0,'Source Data'!G540=0),"N/A",'Source Data'!AP540/'Source Data'!G540-'Source Data'!L540/'Source Data'!F540)</f>
        <v>177.02804224810285</v>
      </c>
      <c r="I540" s="62">
        <f>IF(OR('Source Data'!F540=0,'Source Data'!G540=0),"N/A",'Source Data'!AQ540/'Source Data'!G540-'Source Data'!M540/'Source Data'!F540)</f>
        <v>53.109304714251437</v>
      </c>
      <c r="J540" s="62">
        <f>IF(OR('Source Data'!F540=0,'Source Data'!G540=0),"N/A",'Source Data'!AR540/'Source Data'!G540-'Source Data'!N540/'Source Data'!F540)</f>
        <v>63.696224002803334</v>
      </c>
      <c r="K540" s="67">
        <f t="shared" si="8"/>
        <v>331.63216434557722</v>
      </c>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row>
    <row r="541" spans="1:47" ht="20" customHeight="1">
      <c r="A541" s="48" t="s">
        <v>809</v>
      </c>
      <c r="B541" s="49">
        <v>15808</v>
      </c>
      <c r="C541" s="50" t="s">
        <v>99</v>
      </c>
      <c r="D541" s="50" t="s">
        <v>71</v>
      </c>
      <c r="E541" s="50" t="s">
        <v>74</v>
      </c>
      <c r="F541" s="62">
        <f>IF(OR('Source Data'!F541=0,'Source Data'!G541=0),"N/A",'Source Data'!AN541/'Source Data'!G541-'Source Data'!J541/'Source Data'!F541)</f>
        <v>17.402484472049689</v>
      </c>
      <c r="G541" s="62">
        <f>IF(OR('Source Data'!F541=0,'Source Data'!G541=0),"N/A",'Source Data'!AO541/'Source Data'!G541-'Source Data'!K541/'Source Data'!F541)</f>
        <v>-50.846997929606687</v>
      </c>
      <c r="H541" s="62">
        <f>IF(OR('Source Data'!F541=0,'Source Data'!G541=0),"N/A",'Source Data'!AP541/'Source Data'!G541-'Source Data'!L541/'Source Data'!F541)</f>
        <v>113.66159420289853</v>
      </c>
      <c r="I541" s="62">
        <f>IF(OR('Source Data'!F541=0,'Source Data'!G541=0),"N/A",'Source Data'!AQ541/'Source Data'!G541-'Source Data'!M541/'Source Data'!F541)</f>
        <v>85.545496894409951</v>
      </c>
      <c r="J541" s="62">
        <f>IF(OR('Source Data'!F541=0,'Source Data'!G541=0),"N/A",'Source Data'!AR541/'Source Data'!G541-'Source Data'!N541/'Source Data'!F541)</f>
        <v>5.4758281573498948</v>
      </c>
      <c r="K541" s="67">
        <f t="shared" si="8"/>
        <v>171.23840579710139</v>
      </c>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row>
    <row r="542" spans="1:47" ht="20" customHeight="1">
      <c r="A542" s="48" t="s">
        <v>810</v>
      </c>
      <c r="B542" s="49">
        <v>57830</v>
      </c>
      <c r="C542" s="50" t="s">
        <v>70</v>
      </c>
      <c r="D542" s="50" t="s">
        <v>71</v>
      </c>
      <c r="E542" s="50" t="s">
        <v>74</v>
      </c>
      <c r="F542" s="62">
        <f>IF(OR('Source Data'!F542=0,'Source Data'!G542=0),"N/A",'Source Data'!AN542/'Source Data'!G542-'Source Data'!J542/'Source Data'!F542)</f>
        <v>54.050566105281149</v>
      </c>
      <c r="G542" s="62">
        <f>IF(OR('Source Data'!F542=0,'Source Data'!G542=0),"N/A",'Source Data'!AO542/'Source Data'!G542-'Source Data'!K542/'Source Data'!F542)</f>
        <v>294.56219276966806</v>
      </c>
      <c r="H542" s="62">
        <f>IF(OR('Source Data'!F542=0,'Source Data'!G542=0),"N/A",'Source Data'!AP542/'Source Data'!G542-'Source Data'!L542/'Source Data'!F542)</f>
        <v>207.93202996430784</v>
      </c>
      <c r="I542" s="62">
        <f>IF(OR('Source Data'!F542=0,'Source Data'!G542=0),"N/A",'Source Data'!AQ542/'Source Data'!G542-'Source Data'!M542/'Source Data'!F542)</f>
        <v>76.067988736668838</v>
      </c>
      <c r="J542" s="62">
        <f>IF(OR('Source Data'!F542=0,'Source Data'!G542=0),"N/A",'Source Data'!AR542/'Source Data'!G542-'Source Data'!N542/'Source Data'!F542)</f>
        <v>93.349729637307917</v>
      </c>
      <c r="K542" s="67">
        <f t="shared" si="8"/>
        <v>725.96250721323395</v>
      </c>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row>
    <row r="543" spans="1:47" ht="20" customHeight="1">
      <c r="A543" s="48" t="s">
        <v>811</v>
      </c>
      <c r="B543" s="49">
        <v>57848</v>
      </c>
      <c r="C543" s="50" t="s">
        <v>70</v>
      </c>
      <c r="D543" s="50" t="s">
        <v>71</v>
      </c>
      <c r="E543" s="50" t="s">
        <v>74</v>
      </c>
      <c r="F543" s="62">
        <f>IF(OR('Source Data'!F543=0,'Source Data'!G543=0),"N/A",'Source Data'!AN543/'Source Data'!G543-'Source Data'!J543/'Source Data'!F543)</f>
        <v>117.26375615570456</v>
      </c>
      <c r="G543" s="62">
        <f>IF(OR('Source Data'!F543=0,'Source Data'!G543=0),"N/A",'Source Data'!AO543/'Source Data'!G543-'Source Data'!K543/'Source Data'!F543)</f>
        <v>-407.00102944627713</v>
      </c>
      <c r="H543" s="62">
        <f>IF(OR('Source Data'!F543=0,'Source Data'!G543=0),"N/A",'Source Data'!AP543/'Source Data'!G543-'Source Data'!L543/'Source Data'!F543)</f>
        <v>192.0101099213193</v>
      </c>
      <c r="I543" s="62">
        <f>IF(OR('Source Data'!F543=0,'Source Data'!G543=0),"N/A",'Source Data'!AQ543/'Source Data'!G543-'Source Data'!M543/'Source Data'!F543)</f>
        <v>122.71775861106678</v>
      </c>
      <c r="J543" s="62">
        <f>IF(OR('Source Data'!F543=0,'Source Data'!G543=0),"N/A",'Source Data'!AR543/'Source Data'!G543-'Source Data'!N543/'Source Data'!F543)</f>
        <v>75.513131279316426</v>
      </c>
      <c r="K543" s="67">
        <f t="shared" si="8"/>
        <v>100.50372652112991</v>
      </c>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row>
    <row r="544" spans="1:47" ht="20" customHeight="1">
      <c r="A544" s="48" t="s">
        <v>812</v>
      </c>
      <c r="B544" s="49">
        <v>93903</v>
      </c>
      <c r="C544" s="50" t="s">
        <v>133</v>
      </c>
      <c r="D544" s="50" t="s">
        <v>79</v>
      </c>
      <c r="E544" s="50" t="s">
        <v>74</v>
      </c>
      <c r="F544" s="62">
        <f>IF(OR('Source Data'!F544=0,'Source Data'!G544=0),"N/A",'Source Data'!AN544/'Source Data'!G544-'Source Data'!J544/'Source Data'!F544)</f>
        <v>194.14906131704981</v>
      </c>
      <c r="G544" s="62">
        <f>IF(OR('Source Data'!F544=0,'Source Data'!G544=0),"N/A",'Source Data'!AO544/'Source Data'!G544-'Source Data'!K544/'Source Data'!F544)</f>
        <v>301.70011161439288</v>
      </c>
      <c r="H544" s="62">
        <f>IF(OR('Source Data'!F544=0,'Source Data'!G544=0),"N/A",'Source Data'!AP544/'Source Data'!G544-'Source Data'!L544/'Source Data'!F544)</f>
        <v>230.42454217429562</v>
      </c>
      <c r="I544" s="62">
        <f>IF(OR('Source Data'!F544=0,'Source Data'!G544=0),"N/A",'Source Data'!AQ544/'Source Data'!G544-'Source Data'!M544/'Source Data'!F544)</f>
        <v>97.779461180041721</v>
      </c>
      <c r="J544" s="62">
        <f>IF(OR('Source Data'!F544=0,'Source Data'!G544=0),"N/A",'Source Data'!AR544/'Source Data'!G544-'Source Data'!N544/'Source Data'!F544)</f>
        <v>87.437741019175235</v>
      </c>
      <c r="K544" s="67">
        <f t="shared" si="8"/>
        <v>911.49091730495525</v>
      </c>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row>
    <row r="545" spans="1:47" ht="20" customHeight="1">
      <c r="A545" s="48" t="s">
        <v>813</v>
      </c>
      <c r="B545" s="49">
        <v>243903</v>
      </c>
      <c r="C545" s="50" t="s">
        <v>322</v>
      </c>
      <c r="D545" s="50" t="s">
        <v>79</v>
      </c>
      <c r="E545" s="50" t="s">
        <v>74</v>
      </c>
      <c r="F545" s="62">
        <f>IF(OR('Source Data'!F545=0,'Source Data'!G545=0),"N/A",'Source Data'!AN545/'Source Data'!G545-'Source Data'!J545/'Source Data'!F545)</f>
        <v>20.032804389143593</v>
      </c>
      <c r="G545" s="62">
        <f>IF(OR('Source Data'!F545=0,'Source Data'!G545=0),"N/A",'Source Data'!AO545/'Source Data'!G545-'Source Data'!K545/'Source Data'!F545)</f>
        <v>248.67192986158921</v>
      </c>
      <c r="H545" s="62">
        <f>IF(OR('Source Data'!F545=0,'Source Data'!G545=0),"N/A",'Source Data'!AP545/'Source Data'!G545-'Source Data'!L545/'Source Data'!F545)</f>
        <v>141.80207318630701</v>
      </c>
      <c r="I545" s="62">
        <f>IF(OR('Source Data'!F545=0,'Source Data'!G545=0),"N/A",'Source Data'!AQ545/'Source Data'!G545-'Source Data'!M545/'Source Data'!F545)</f>
        <v>76.541495384861832</v>
      </c>
      <c r="J545" s="62">
        <f>IF(OR('Source Data'!F545=0,'Source Data'!G545=0),"N/A",'Source Data'!AR545/'Source Data'!G545-'Source Data'!N545/'Source Data'!F545)</f>
        <v>152.82465072582357</v>
      </c>
      <c r="K545" s="67">
        <f t="shared" si="8"/>
        <v>639.87295354772527</v>
      </c>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row>
    <row r="546" spans="1:47" ht="20" customHeight="1">
      <c r="A546" s="48" t="s">
        <v>814</v>
      </c>
      <c r="B546" s="49">
        <v>208903</v>
      </c>
      <c r="C546" s="50" t="s">
        <v>767</v>
      </c>
      <c r="D546" s="50" t="s">
        <v>79</v>
      </c>
      <c r="E546" s="50" t="s">
        <v>74</v>
      </c>
      <c r="F546" s="62">
        <f>IF(OR('Source Data'!F546=0,'Source Data'!G546=0),"N/A",'Source Data'!AN546/'Source Data'!G546-'Source Data'!J546/'Source Data'!F546)</f>
        <v>40.364410342652832</v>
      </c>
      <c r="G546" s="62">
        <f>IF(OR('Source Data'!F546=0,'Source Data'!G546=0),"N/A",'Source Data'!AO546/'Source Data'!G546-'Source Data'!K546/'Source Data'!F546)</f>
        <v>323.91649148623083</v>
      </c>
      <c r="H546" s="62">
        <f>IF(OR('Source Data'!F546=0,'Source Data'!G546=0),"N/A",'Source Data'!AP546/'Source Data'!G546-'Source Data'!L546/'Source Data'!F546)</f>
        <v>228.78689299978981</v>
      </c>
      <c r="I546" s="62">
        <f>IF(OR('Source Data'!F546=0,'Source Data'!G546=0),"N/A",'Source Data'!AQ546/'Source Data'!G546-'Source Data'!M546/'Source Data'!F546)</f>
        <v>-4.1661236073155123</v>
      </c>
      <c r="J546" s="62">
        <f>IF(OR('Source Data'!F546=0,'Source Data'!G546=0),"N/A",'Source Data'!AR546/'Source Data'!G546-'Source Data'!N546/'Source Data'!F546)</f>
        <v>177.77564641580827</v>
      </c>
      <c r="K546" s="67">
        <f t="shared" si="8"/>
        <v>766.6773176371662</v>
      </c>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row>
    <row r="547" spans="1:47" ht="20" customHeight="1">
      <c r="A547" s="48" t="s">
        <v>815</v>
      </c>
      <c r="B547" s="49">
        <v>186903</v>
      </c>
      <c r="C547" s="50" t="s">
        <v>316</v>
      </c>
      <c r="D547" s="50" t="s">
        <v>79</v>
      </c>
      <c r="E547" s="50" t="s">
        <v>74</v>
      </c>
      <c r="F547" s="62">
        <f>IF(OR('Source Data'!F547=0,'Source Data'!G547=0),"N/A",'Source Data'!AN547/'Source Data'!G547-'Source Data'!J547/'Source Data'!F547)</f>
        <v>-100.94505442942943</v>
      </c>
      <c r="G547" s="62">
        <f>IF(OR('Source Data'!F547=0,'Source Data'!G547=0),"N/A",'Source Data'!AO547/'Source Data'!G547-'Source Data'!K547/'Source Data'!F547)</f>
        <v>-354.2549971846845</v>
      </c>
      <c r="H547" s="62">
        <f>IF(OR('Source Data'!F547=0,'Source Data'!G547=0),"N/A",'Source Data'!AP547/'Source Data'!G547-'Source Data'!L547/'Source Data'!F547)</f>
        <v>243.15815033783787</v>
      </c>
      <c r="I547" s="62">
        <f>IF(OR('Source Data'!F547=0,'Source Data'!G547=0),"N/A",'Source Data'!AQ547/'Source Data'!G547-'Source Data'!M547/'Source Data'!F547)</f>
        <v>107.95202233483485</v>
      </c>
      <c r="J547" s="62">
        <f>IF(OR('Source Data'!F547=0,'Source Data'!G547=0),"N/A",'Source Data'!AR547/'Source Data'!G547-'Source Data'!N547/'Source Data'!F547)</f>
        <v>144.96269707207205</v>
      </c>
      <c r="K547" s="67">
        <f t="shared" si="8"/>
        <v>40.872818130630833</v>
      </c>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row>
    <row r="548" spans="1:47" ht="20" customHeight="1">
      <c r="A548" s="48" t="s">
        <v>816</v>
      </c>
      <c r="B548" s="49">
        <v>18906</v>
      </c>
      <c r="C548" s="50" t="s">
        <v>415</v>
      </c>
      <c r="D548" s="50" t="s">
        <v>79</v>
      </c>
      <c r="E548" s="50" t="s">
        <v>74</v>
      </c>
      <c r="F548" s="62">
        <f>IF(OR('Source Data'!F548=0,'Source Data'!G548=0),"N/A",'Source Data'!AN548/'Source Data'!G548-'Source Data'!J548/'Source Data'!F548)</f>
        <v>236.05776306107435</v>
      </c>
      <c r="G548" s="62">
        <f>IF(OR('Source Data'!F548=0,'Source Data'!G548=0),"N/A",'Source Data'!AO548/'Source Data'!G548-'Source Data'!K548/'Source Data'!F548)</f>
        <v>171.70690765268574</v>
      </c>
      <c r="H548" s="62">
        <f>IF(OR('Source Data'!F548=0,'Source Data'!G548=0),"N/A",'Source Data'!AP548/'Source Data'!G548-'Source Data'!L548/'Source Data'!F548)</f>
        <v>151.28559602649005</v>
      </c>
      <c r="I548" s="62">
        <f>IF(OR('Source Data'!F548=0,'Source Data'!G548=0),"N/A",'Source Data'!AQ548/'Source Data'!G548-'Source Data'!M548/'Source Data'!F548)</f>
        <v>81.679681751287717</v>
      </c>
      <c r="J548" s="62">
        <f>IF(OR('Source Data'!F548=0,'Source Data'!G548=0),"N/A",'Source Data'!AR548/'Source Data'!G548-'Source Data'!N548/'Source Data'!F548)</f>
        <v>23.620125091979389</v>
      </c>
      <c r="K548" s="67">
        <f t="shared" si="8"/>
        <v>664.35007358351731</v>
      </c>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row>
    <row r="549" spans="1:47" ht="20" customHeight="1">
      <c r="A549" s="48" t="s">
        <v>817</v>
      </c>
      <c r="B549" s="49">
        <v>118902</v>
      </c>
      <c r="C549" s="50" t="s">
        <v>818</v>
      </c>
      <c r="D549" s="50" t="s">
        <v>79</v>
      </c>
      <c r="E549" s="50" t="s">
        <v>74</v>
      </c>
      <c r="F549" s="62">
        <f>IF(OR('Source Data'!F549=0,'Source Data'!G549=0),"N/A",'Source Data'!AN549/'Source Data'!G549-'Source Data'!J549/'Source Data'!F549)</f>
        <v>172.87525626712676</v>
      </c>
      <c r="G549" s="62">
        <f>IF(OR('Source Data'!F549=0,'Source Data'!G549=0),"N/A",'Source Data'!AO549/'Source Data'!G549-'Source Data'!K549/'Source Data'!F549)</f>
        <v>412.82760580533841</v>
      </c>
      <c r="H549" s="62">
        <f>IF(OR('Source Data'!F549=0,'Source Data'!G549=0),"N/A",'Source Data'!AP549/'Source Data'!G549-'Source Data'!L549/'Source Data'!F549)</f>
        <v>53.913457830102516</v>
      </c>
      <c r="I549" s="62">
        <f>IF(OR('Source Data'!F549=0,'Source Data'!G549=0),"N/A",'Source Data'!AQ549/'Source Data'!G549-'Source Data'!M549/'Source Data'!F549)</f>
        <v>289.74679792956454</v>
      </c>
      <c r="J549" s="62">
        <f>IF(OR('Source Data'!F549=0,'Source Data'!G549=0),"N/A",'Source Data'!AR549/'Source Data'!G549-'Source Data'!N549/'Source Data'!F549)</f>
        <v>195.56722825535368</v>
      </c>
      <c r="K549" s="67">
        <f t="shared" si="8"/>
        <v>1124.930346087486</v>
      </c>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row>
    <row r="550" spans="1:47" ht="20" customHeight="1">
      <c r="A550" s="48" t="s">
        <v>819</v>
      </c>
      <c r="B550" s="49">
        <v>57912</v>
      </c>
      <c r="C550" s="50" t="s">
        <v>70</v>
      </c>
      <c r="D550" s="50" t="s">
        <v>79</v>
      </c>
      <c r="E550" s="50" t="s">
        <v>74</v>
      </c>
      <c r="F550" s="62">
        <f>IF(OR('Source Data'!F550=0,'Source Data'!G550=0),"N/A",'Source Data'!AN550/'Source Data'!G550-'Source Data'!J550/'Source Data'!F550)</f>
        <v>107.14548182150494</v>
      </c>
      <c r="G550" s="62">
        <f>IF(OR('Source Data'!F550=0,'Source Data'!G550=0),"N/A",'Source Data'!AO550/'Source Data'!G550-'Source Data'!K550/'Source Data'!F550)</f>
        <v>93.827868228695365</v>
      </c>
      <c r="H550" s="62">
        <f>IF(OR('Source Data'!F550=0,'Source Data'!G550=0),"N/A",'Source Data'!AP550/'Source Data'!G550-'Source Data'!L550/'Source Data'!F550)</f>
        <v>125.50601125869065</v>
      </c>
      <c r="I550" s="62">
        <f>IF(OR('Source Data'!F550=0,'Source Data'!G550=0),"N/A",'Source Data'!AQ550/'Source Data'!G550-'Source Data'!M550/'Source Data'!F550)</f>
        <v>51.516243958586728</v>
      </c>
      <c r="J550" s="62">
        <f>IF(OR('Source Data'!F550=0,'Source Data'!G550=0),"N/A",'Source Data'!AR550/'Source Data'!G550-'Source Data'!N550/'Source Data'!F550)</f>
        <v>34.076484992976809</v>
      </c>
      <c r="K550" s="67">
        <f t="shared" si="8"/>
        <v>412.0720902604545</v>
      </c>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row>
    <row r="551" spans="1:47" ht="20" customHeight="1">
      <c r="A551" s="48" t="s">
        <v>820</v>
      </c>
      <c r="B551" s="49">
        <v>70907</v>
      </c>
      <c r="C551" s="50" t="s">
        <v>174</v>
      </c>
      <c r="D551" s="50" t="s">
        <v>79</v>
      </c>
      <c r="E551" s="50" t="s">
        <v>74</v>
      </c>
      <c r="F551" s="62">
        <f>IF(OR('Source Data'!F551=0,'Source Data'!G551=0),"N/A",'Source Data'!AN551/'Source Data'!G551-'Source Data'!J551/'Source Data'!F551)</f>
        <v>100.52973722780573</v>
      </c>
      <c r="G551" s="62">
        <f>IF(OR('Source Data'!F551=0,'Source Data'!G551=0),"N/A",'Source Data'!AO551/'Source Data'!G551-'Source Data'!K551/'Source Data'!F551)</f>
        <v>117.44246754606365</v>
      </c>
      <c r="H551" s="62">
        <f>IF(OR('Source Data'!F551=0,'Source Data'!G551=0),"N/A",'Source Data'!AP551/'Source Data'!G551-'Source Data'!L551/'Source Data'!F551)</f>
        <v>223.46410175879402</v>
      </c>
      <c r="I551" s="62">
        <f>IF(OR('Source Data'!F551=0,'Source Data'!G551=0),"N/A",'Source Data'!AQ551/'Source Data'!G551-'Source Data'!M551/'Source Data'!F551)</f>
        <v>144.77908814907875</v>
      </c>
      <c r="J551" s="62">
        <f>IF(OR('Source Data'!F551=0,'Source Data'!G551=0),"N/A",'Source Data'!AR551/'Source Data'!G551-'Source Data'!N551/'Source Data'!F551)</f>
        <v>143.7631516959799</v>
      </c>
      <c r="K551" s="67">
        <f t="shared" si="8"/>
        <v>729.97854637772195</v>
      </c>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row>
    <row r="552" spans="1:47" ht="20" customHeight="1">
      <c r="A552" s="48" t="s">
        <v>821</v>
      </c>
      <c r="B552" s="49">
        <v>109907</v>
      </c>
      <c r="C552" s="50" t="s">
        <v>78</v>
      </c>
      <c r="D552" s="50" t="s">
        <v>79</v>
      </c>
      <c r="E552" s="50" t="s">
        <v>74</v>
      </c>
      <c r="F552" s="62">
        <f>IF(OR('Source Data'!F552=0,'Source Data'!G552=0),"N/A",'Source Data'!AN552/'Source Data'!G552-'Source Data'!J552/'Source Data'!F552)</f>
        <v>239.63821470469452</v>
      </c>
      <c r="G552" s="62">
        <f>IF(OR('Source Data'!F552=0,'Source Data'!G552=0),"N/A",'Source Data'!AO552/'Source Data'!G552-'Source Data'!K552/'Source Data'!F552)</f>
        <v>-6.9701761640095015</v>
      </c>
      <c r="H552" s="62">
        <f>IF(OR('Source Data'!F552=0,'Source Data'!G552=0),"N/A",'Source Data'!AP552/'Source Data'!G552-'Source Data'!L552/'Source Data'!F552)</f>
        <v>193.27704963747908</v>
      </c>
      <c r="I552" s="62">
        <f>IF(OR('Source Data'!F552=0,'Source Data'!G552=0),"N/A",'Source Data'!AQ552/'Source Data'!G552-'Source Data'!M552/'Source Data'!F552)</f>
        <v>196.04576225551477</v>
      </c>
      <c r="J552" s="62">
        <f>IF(OR('Source Data'!F552=0,'Source Data'!G552=0),"N/A",'Source Data'!AR552/'Source Data'!G552-'Source Data'!N552/'Source Data'!F552)</f>
        <v>84.194540069619393</v>
      </c>
      <c r="K552" s="67">
        <f t="shared" si="8"/>
        <v>706.18539050329821</v>
      </c>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row>
    <row r="553" spans="1:47" ht="20" customHeight="1">
      <c r="A553" s="48" t="s">
        <v>822</v>
      </c>
      <c r="B553" s="49">
        <v>119902</v>
      </c>
      <c r="C553" s="50" t="s">
        <v>312</v>
      </c>
      <c r="D553" s="50" t="s">
        <v>79</v>
      </c>
      <c r="E553" s="50" t="s">
        <v>74</v>
      </c>
      <c r="F553" s="62">
        <f>IF(OR('Source Data'!F553=0,'Source Data'!G553=0),"N/A",'Source Data'!AN553/'Source Data'!G553-'Source Data'!J553/'Source Data'!F553)</f>
        <v>58.221514210987721</v>
      </c>
      <c r="G553" s="62">
        <f>IF(OR('Source Data'!F553=0,'Source Data'!G553=0),"N/A",'Source Data'!AO553/'Source Data'!G553-'Source Data'!K553/'Source Data'!F553)</f>
        <v>87.261169211191259</v>
      </c>
      <c r="H553" s="62">
        <f>IF(OR('Source Data'!F553=0,'Source Data'!G553=0),"N/A",'Source Data'!AP553/'Source Data'!G553-'Source Data'!L553/'Source Data'!F553)</f>
        <v>139.61887806628465</v>
      </c>
      <c r="I553" s="62">
        <f>IF(OR('Source Data'!F553=0,'Source Data'!G553=0),"N/A",'Source Data'!AQ553/'Source Data'!G553-'Source Data'!M553/'Source Data'!F553)</f>
        <v>17.555806288126291</v>
      </c>
      <c r="J553" s="62">
        <f>IF(OR('Source Data'!F553=0,'Source Data'!G553=0),"N/A",'Source Data'!AR553/'Source Data'!G553-'Source Data'!N553/'Source Data'!F553)</f>
        <v>444.69268345917226</v>
      </c>
      <c r="K553" s="67">
        <f t="shared" si="8"/>
        <v>747.35005123576218</v>
      </c>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row>
    <row r="554" spans="1:47" ht="20" customHeight="1">
      <c r="A554" s="48" t="s">
        <v>823</v>
      </c>
      <c r="B554" s="49">
        <v>37904</v>
      </c>
      <c r="C554" s="50" t="s">
        <v>116</v>
      </c>
      <c r="D554" s="50" t="s">
        <v>79</v>
      </c>
      <c r="E554" s="50" t="s">
        <v>74</v>
      </c>
      <c r="F554" s="62">
        <f>IF(OR('Source Data'!F554=0,'Source Data'!G554=0),"N/A",'Source Data'!AN554/'Source Data'!G554-'Source Data'!J554/'Source Data'!F554)</f>
        <v>109.87726361950024</v>
      </c>
      <c r="G554" s="62">
        <f>IF(OR('Source Data'!F554=0,'Source Data'!G554=0),"N/A",'Source Data'!AO554/'Source Data'!G554-'Source Data'!K554/'Source Data'!F554)</f>
        <v>41.680703691989436</v>
      </c>
      <c r="H554" s="62">
        <f>IF(OR('Source Data'!F554=0,'Source Data'!G554=0),"N/A",'Source Data'!AP554/'Source Data'!G554-'Source Data'!L554/'Source Data'!F554)</f>
        <v>161.76065907012128</v>
      </c>
      <c r="I554" s="62">
        <f>IF(OR('Source Data'!F554=0,'Source Data'!G554=0),"N/A",'Source Data'!AQ554/'Source Data'!G554-'Source Data'!M554/'Source Data'!F554)</f>
        <v>46.62431926006343</v>
      </c>
      <c r="J554" s="62">
        <f>IF(OR('Source Data'!F554=0,'Source Data'!G554=0),"N/A",'Source Data'!AR554/'Source Data'!G554-'Source Data'!N554/'Source Data'!F554)</f>
        <v>72.39850986895533</v>
      </c>
      <c r="K554" s="67">
        <f t="shared" si="8"/>
        <v>432.34145551062971</v>
      </c>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row>
    <row r="555" spans="1:47" ht="20" customHeight="1">
      <c r="A555" s="48" t="s">
        <v>824</v>
      </c>
      <c r="B555" s="49">
        <v>246907</v>
      </c>
      <c r="C555" s="50" t="s">
        <v>464</v>
      </c>
      <c r="D555" s="50" t="s">
        <v>79</v>
      </c>
      <c r="E555" s="50" t="s">
        <v>74</v>
      </c>
      <c r="F555" s="62">
        <f>IF(OR('Source Data'!F555=0,'Source Data'!G555=0),"N/A",'Source Data'!AN555/'Source Data'!G555-'Source Data'!J555/'Source Data'!F555)</f>
        <v>52.745263477332912</v>
      </c>
      <c r="G555" s="62">
        <f>IF(OR('Source Data'!F555=0,'Source Data'!G555=0),"N/A",'Source Data'!AO555/'Source Data'!G555-'Source Data'!K555/'Source Data'!F555)</f>
        <v>193.67638074580782</v>
      </c>
      <c r="H555" s="62">
        <f>IF(OR('Source Data'!F555=0,'Source Data'!G555=0),"N/A",'Source Data'!AP555/'Source Data'!G555-'Source Data'!L555/'Source Data'!F555)</f>
        <v>55.372292251483316</v>
      </c>
      <c r="I555" s="62">
        <f>IF(OR('Source Data'!F555=0,'Source Data'!G555=0),"N/A",'Source Data'!AQ555/'Source Data'!G555-'Source Data'!M555/'Source Data'!F555)</f>
        <v>100.9099335422585</v>
      </c>
      <c r="J555" s="62">
        <f>IF(OR('Source Data'!F555=0,'Source Data'!G555=0),"N/A",'Source Data'!AR555/'Source Data'!G555-'Source Data'!N555/'Source Data'!F555)</f>
        <v>53.453558301771736</v>
      </c>
      <c r="K555" s="67">
        <f t="shared" si="8"/>
        <v>456.1574283186543</v>
      </c>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row>
    <row r="556" spans="1:47" ht="20" customHeight="1">
      <c r="A556" s="48" t="s">
        <v>825</v>
      </c>
      <c r="B556" s="49">
        <v>121904</v>
      </c>
      <c r="C556" s="50" t="s">
        <v>299</v>
      </c>
      <c r="D556" s="50" t="s">
        <v>79</v>
      </c>
      <c r="E556" s="50" t="s">
        <v>74</v>
      </c>
      <c r="F556" s="62">
        <f>IF(OR('Source Data'!F556=0,'Source Data'!G556=0),"N/A",'Source Data'!AN556/'Source Data'!G556-'Source Data'!J556/'Source Data'!F556)</f>
        <v>44.108987763903485</v>
      </c>
      <c r="G556" s="62">
        <f>IF(OR('Source Data'!F556=0,'Source Data'!G556=0),"N/A",'Source Data'!AO556/'Source Data'!G556-'Source Data'!K556/'Source Data'!F556)</f>
        <v>-53.28194841448942</v>
      </c>
      <c r="H556" s="62">
        <f>IF(OR('Source Data'!F556=0,'Source Data'!G556=0),"N/A",'Source Data'!AP556/'Source Data'!G556-'Source Data'!L556/'Source Data'!F556)</f>
        <v>105.50038154221619</v>
      </c>
      <c r="I556" s="62">
        <f>IF(OR('Source Data'!F556=0,'Source Data'!G556=0),"N/A",'Source Data'!AQ556/'Source Data'!G556-'Source Data'!M556/'Source Data'!F556)</f>
        <v>-1.2312638951573831</v>
      </c>
      <c r="J556" s="62">
        <f>IF(OR('Source Data'!F556=0,'Source Data'!G556=0),"N/A",'Source Data'!AR556/'Source Data'!G556-'Source Data'!N556/'Source Data'!F556)</f>
        <v>222.90419362118251</v>
      </c>
      <c r="K556" s="67">
        <f t="shared" si="8"/>
        <v>318.00035061765539</v>
      </c>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row>
    <row r="557" spans="1:47" ht="20" customHeight="1">
      <c r="A557" s="48" t="s">
        <v>826</v>
      </c>
      <c r="B557" s="49">
        <v>132902</v>
      </c>
      <c r="C557" s="50" t="s">
        <v>827</v>
      </c>
      <c r="D557" s="50" t="s">
        <v>79</v>
      </c>
      <c r="E557" s="50" t="s">
        <v>74</v>
      </c>
      <c r="F557" s="62">
        <f>IF(OR('Source Data'!F557=0,'Source Data'!G557=0),"N/A",'Source Data'!AN557/'Source Data'!G557-'Source Data'!J557/'Source Data'!F557)</f>
        <v>88.189349112426044</v>
      </c>
      <c r="G557" s="62">
        <f>IF(OR('Source Data'!F557=0,'Source Data'!G557=0),"N/A",'Source Data'!AO557/'Source Data'!G557-'Source Data'!K557/'Source Data'!F557)</f>
        <v>99.526627218934891</v>
      </c>
      <c r="H557" s="62">
        <f>IF(OR('Source Data'!F557=0,'Source Data'!G557=0),"N/A",'Source Data'!AP557/'Source Data'!G557-'Source Data'!L557/'Source Data'!F557)</f>
        <v>161.88165680473367</v>
      </c>
      <c r="I557" s="62">
        <f>IF(OR('Source Data'!F557=0,'Source Data'!G557=0),"N/A",'Source Data'!AQ557/'Source Data'!G557-'Source Data'!M557/'Source Data'!F557)</f>
        <v>83.313609467455535</v>
      </c>
      <c r="J557" s="62">
        <f>IF(OR('Source Data'!F557=0,'Source Data'!G557=0),"N/A",'Source Data'!AR557/'Source Data'!G557-'Source Data'!N557/'Source Data'!F557)</f>
        <v>1105.5976331360948</v>
      </c>
      <c r="K557" s="67">
        <f t="shared" si="8"/>
        <v>1538.508875739645</v>
      </c>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row>
    <row r="558" spans="1:47" ht="20" customHeight="1">
      <c r="A558" s="48" t="s">
        <v>828</v>
      </c>
      <c r="B558" s="49">
        <v>57819</v>
      </c>
      <c r="C558" s="50" t="s">
        <v>70</v>
      </c>
      <c r="D558" s="50" t="s">
        <v>71</v>
      </c>
      <c r="E558" s="50" t="s">
        <v>74</v>
      </c>
      <c r="F558" s="62">
        <f>IF(OR('Source Data'!F558=0,'Source Data'!G558=0),"N/A",'Source Data'!AN558/'Source Data'!G558-'Source Data'!J558/'Source Data'!F558)</f>
        <v>-210.99860423804085</v>
      </c>
      <c r="G558" s="62">
        <f>IF(OR('Source Data'!F558=0,'Source Data'!G558=0),"N/A",'Source Data'!AO558/'Source Data'!G558-'Source Data'!K558/'Source Data'!F558)</f>
        <v>123.22400710569724</v>
      </c>
      <c r="H558" s="62">
        <f>IF(OR('Source Data'!F558=0,'Source Data'!G558=0),"N/A",'Source Data'!AP558/'Source Data'!G558-'Source Data'!L558/'Source Data'!F558)</f>
        <v>281.01581017637358</v>
      </c>
      <c r="I558" s="62">
        <f>IF(OR('Source Data'!F558=0,'Source Data'!G558=0),"N/A",'Source Data'!AQ558/'Source Data'!G558-'Source Data'!M558/'Source Data'!F558)</f>
        <v>428.57431797995173</v>
      </c>
      <c r="J558" s="62">
        <f>IF(OR('Source Data'!F558=0,'Source Data'!G558=0),"N/A",'Source Data'!AR558/'Source Data'!G558-'Source Data'!N558/'Source Data'!F558)</f>
        <v>100.24684684684686</v>
      </c>
      <c r="K558" s="67">
        <f t="shared" si="8"/>
        <v>722.06237787082864</v>
      </c>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row>
    <row r="559" spans="1:47" ht="20" customHeight="1">
      <c r="A559" s="48" t="s">
        <v>829</v>
      </c>
      <c r="B559" s="49">
        <v>155901</v>
      </c>
      <c r="C559" s="50" t="s">
        <v>830</v>
      </c>
      <c r="D559" s="50" t="s">
        <v>79</v>
      </c>
      <c r="E559" s="50" t="s">
        <v>74</v>
      </c>
      <c r="F559" s="62">
        <f>IF(OR('Source Data'!F559=0,'Source Data'!G559=0),"N/A",'Source Data'!AN559/'Source Data'!G559-'Source Data'!J559/'Source Data'!F559)</f>
        <v>165.17652731882157</v>
      </c>
      <c r="G559" s="62">
        <f>IF(OR('Source Data'!F559=0,'Source Data'!G559=0),"N/A",'Source Data'!AO559/'Source Data'!G559-'Source Data'!K559/'Source Data'!F559)</f>
        <v>18.935341900515766</v>
      </c>
      <c r="H559" s="62">
        <f>IF(OR('Source Data'!F559=0,'Source Data'!G559=0),"N/A",'Source Data'!AP559/'Source Data'!G559-'Source Data'!L559/'Source Data'!F559)</f>
        <v>183.25527196433251</v>
      </c>
      <c r="I559" s="62">
        <f>IF(OR('Source Data'!F559=0,'Source Data'!G559=0),"N/A",'Source Data'!AQ559/'Source Data'!G559-'Source Data'!M559/'Source Data'!F559)</f>
        <v>179.30408602150538</v>
      </c>
      <c r="J559" s="62">
        <f>IF(OR('Source Data'!F559=0,'Source Data'!G559=0),"N/A",'Source Data'!AR559/'Source Data'!G559-'Source Data'!N559/'Source Data'!F559)</f>
        <v>319.09931427572343</v>
      </c>
      <c r="K559" s="67">
        <f t="shared" si="8"/>
        <v>865.7705414808986</v>
      </c>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row>
    <row r="560" spans="1:47" ht="20" customHeight="1">
      <c r="A560" s="48" t="s">
        <v>831</v>
      </c>
      <c r="B560" s="49">
        <v>124901</v>
      </c>
      <c r="C560" s="50" t="s">
        <v>832</v>
      </c>
      <c r="D560" s="50" t="s">
        <v>79</v>
      </c>
      <c r="E560" s="50" t="s">
        <v>74</v>
      </c>
      <c r="F560" s="62">
        <f>IF(OR('Source Data'!F560=0,'Source Data'!G560=0),"N/A",'Source Data'!AN560/'Source Data'!G560-'Source Data'!J560/'Source Data'!F560)</f>
        <v>202.59560195918922</v>
      </c>
      <c r="G560" s="62">
        <f>IF(OR('Source Data'!F560=0,'Source Data'!G560=0),"N/A",'Source Data'!AO560/'Source Data'!G560-'Source Data'!K560/'Source Data'!F560)</f>
        <v>-106.49519934059879</v>
      </c>
      <c r="H560" s="62">
        <f>IF(OR('Source Data'!F560=0,'Source Data'!G560=0),"N/A",'Source Data'!AP560/'Source Data'!G560-'Source Data'!L560/'Source Data'!F560)</f>
        <v>270.29077511029635</v>
      </c>
      <c r="I560" s="62">
        <f>IF(OR('Source Data'!F560=0,'Source Data'!G560=0),"N/A",'Source Data'!AQ560/'Source Data'!G560-'Source Data'!M560/'Source Data'!F560)</f>
        <v>49.357030936785577</v>
      </c>
      <c r="J560" s="62">
        <f>IF(OR('Source Data'!F560=0,'Source Data'!G560=0),"N/A",'Source Data'!AR560/'Source Data'!G560-'Source Data'!N560/'Source Data'!F560)</f>
        <v>68.812383683229143</v>
      </c>
      <c r="K560" s="67">
        <f t="shared" si="8"/>
        <v>484.56059234890148</v>
      </c>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row>
    <row r="561" spans="1:47" ht="20" customHeight="1">
      <c r="A561" s="48" t="s">
        <v>833</v>
      </c>
      <c r="B561" s="49">
        <v>221911</v>
      </c>
      <c r="C561" s="50" t="s">
        <v>83</v>
      </c>
      <c r="D561" s="50" t="s">
        <v>79</v>
      </c>
      <c r="E561" s="50" t="s">
        <v>74</v>
      </c>
      <c r="F561" s="62">
        <f>IF(OR('Source Data'!F561=0,'Source Data'!G561=0),"N/A",'Source Data'!AN561/'Source Data'!G561-'Source Data'!J561/'Source Data'!F561)</f>
        <v>118.2710331175403</v>
      </c>
      <c r="G561" s="62">
        <f>IF(OR('Source Data'!F561=0,'Source Data'!G561=0),"N/A",'Source Data'!AO561/'Source Data'!G561-'Source Data'!K561/'Source Data'!F561)</f>
        <v>15.998337110529633</v>
      </c>
      <c r="H561" s="62">
        <f>IF(OR('Source Data'!F561=0,'Source Data'!G561=0),"N/A",'Source Data'!AP561/'Source Data'!G561-'Source Data'!L561/'Source Data'!F561)</f>
        <v>101.5547297436122</v>
      </c>
      <c r="I561" s="62">
        <f>IF(OR('Source Data'!F561=0,'Source Data'!G561=0),"N/A",'Source Data'!AQ561/'Source Data'!G561-'Source Data'!M561/'Source Data'!F561)</f>
        <v>103.86240717432065</v>
      </c>
      <c r="J561" s="62">
        <f>IF(OR('Source Data'!F561=0,'Source Data'!G561=0),"N/A",'Source Data'!AR561/'Source Data'!G561-'Source Data'!N561/'Source Data'!F561)</f>
        <v>172.17327504808222</v>
      </c>
      <c r="K561" s="67">
        <f t="shared" si="8"/>
        <v>511.85978219408503</v>
      </c>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row>
    <row r="562" spans="1:47" ht="20" customHeight="1">
      <c r="A562" s="48" t="s">
        <v>834</v>
      </c>
      <c r="B562" s="49">
        <v>210902</v>
      </c>
      <c r="C562" s="50" t="s">
        <v>367</v>
      </c>
      <c r="D562" s="50" t="s">
        <v>79</v>
      </c>
      <c r="E562" s="50" t="s">
        <v>74</v>
      </c>
      <c r="F562" s="62">
        <f>IF(OR('Source Data'!F562=0,'Source Data'!G562=0),"N/A",'Source Data'!AN562/'Source Data'!G562-'Source Data'!J562/'Source Data'!F562)</f>
        <v>91.847095959596004</v>
      </c>
      <c r="G562" s="62">
        <f>IF(OR('Source Data'!F562=0,'Source Data'!G562=0),"N/A",'Source Data'!AO562/'Source Data'!G562-'Source Data'!K562/'Source Data'!F562)</f>
        <v>139.45618686868693</v>
      </c>
      <c r="H562" s="62">
        <f>IF(OR('Source Data'!F562=0,'Source Data'!G562=0),"N/A",'Source Data'!AP562/'Source Data'!G562-'Source Data'!L562/'Source Data'!F562)</f>
        <v>207.07790404040401</v>
      </c>
      <c r="I562" s="62">
        <f>IF(OR('Source Data'!F562=0,'Source Data'!G562=0),"N/A",'Source Data'!AQ562/'Source Data'!G562-'Source Data'!M562/'Source Data'!F562)</f>
        <v>41.373358585858625</v>
      </c>
      <c r="J562" s="62">
        <f>IF(OR('Source Data'!F562=0,'Source Data'!G562=0),"N/A",'Source Data'!AR562/'Source Data'!G562-'Source Data'!N562/'Source Data'!F562)</f>
        <v>162.46780303030303</v>
      </c>
      <c r="K562" s="67">
        <f t="shared" si="8"/>
        <v>642.22234848484857</v>
      </c>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row>
    <row r="563" spans="1:47" ht="20" customHeight="1">
      <c r="A563" s="48" t="s">
        <v>835</v>
      </c>
      <c r="B563" s="49">
        <v>16901</v>
      </c>
      <c r="C563" s="50" t="s">
        <v>235</v>
      </c>
      <c r="D563" s="50" t="s">
        <v>79</v>
      </c>
      <c r="E563" s="50" t="s">
        <v>74</v>
      </c>
      <c r="F563" s="62">
        <f>IF(OR('Source Data'!F563=0,'Source Data'!G563=0),"N/A",'Source Data'!AN563/'Source Data'!G563-'Source Data'!J563/'Source Data'!F563)</f>
        <v>221.32743548053071</v>
      </c>
      <c r="G563" s="62">
        <f>IF(OR('Source Data'!F563=0,'Source Data'!G563=0),"N/A",'Source Data'!AO563/'Source Data'!G563-'Source Data'!K563/'Source Data'!F563)</f>
        <v>-31.316573913733123</v>
      </c>
      <c r="H563" s="62">
        <f>IF(OR('Source Data'!F563=0,'Source Data'!G563=0),"N/A",'Source Data'!AP563/'Source Data'!G563-'Source Data'!L563/'Source Data'!F563)</f>
        <v>178.15565748831227</v>
      </c>
      <c r="I563" s="62">
        <f>IF(OR('Source Data'!F563=0,'Source Data'!G563=0),"N/A",'Source Data'!AQ563/'Source Data'!G563-'Source Data'!M563/'Source Data'!F563)</f>
        <v>114.22436295698998</v>
      </c>
      <c r="J563" s="62">
        <f>IF(OR('Source Data'!F563=0,'Source Data'!G563=0),"N/A",'Source Data'!AR563/'Source Data'!G563-'Source Data'!N563/'Source Data'!F563)</f>
        <v>432.80070236663187</v>
      </c>
      <c r="K563" s="67">
        <f t="shared" si="8"/>
        <v>915.1915843787317</v>
      </c>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row>
    <row r="564" spans="1:47" ht="20" customHeight="1">
      <c r="A564" s="48" t="s">
        <v>836</v>
      </c>
      <c r="B564" s="49">
        <v>50909</v>
      </c>
      <c r="C564" s="50" t="s">
        <v>455</v>
      </c>
      <c r="D564" s="50" t="s">
        <v>79</v>
      </c>
      <c r="E564" s="50" t="s">
        <v>74</v>
      </c>
      <c r="F564" s="62">
        <f>IF(OR('Source Data'!F564=0,'Source Data'!G564=0),"N/A",'Source Data'!AN564/'Source Data'!G564-'Source Data'!J564/'Source Data'!F564)</f>
        <v>234.48731007626708</v>
      </c>
      <c r="G564" s="62">
        <f>IF(OR('Source Data'!F564=0,'Source Data'!G564=0),"N/A",'Source Data'!AO564/'Source Data'!G564-'Source Data'!K564/'Source Data'!F564)</f>
        <v>155.85510955421591</v>
      </c>
      <c r="H564" s="62">
        <f>IF(OR('Source Data'!F564=0,'Source Data'!G564=0),"N/A",'Source Data'!AP564/'Source Data'!G564-'Source Data'!L564/'Source Data'!F564)</f>
        <v>91.461173509731083</v>
      </c>
      <c r="I564" s="62">
        <f>IF(OR('Source Data'!F564=0,'Source Data'!G564=0),"N/A",'Source Data'!AQ564/'Source Data'!G564-'Source Data'!M564/'Source Data'!F564)</f>
        <v>200.00943773222346</v>
      </c>
      <c r="J564" s="62">
        <f>IF(OR('Source Data'!F564=0,'Source Data'!G564=0),"N/A",'Source Data'!AR564/'Source Data'!G564-'Source Data'!N564/'Source Data'!F564)</f>
        <v>54.143181451030074</v>
      </c>
      <c r="K564" s="67">
        <f t="shared" si="8"/>
        <v>735.95621232346753</v>
      </c>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row>
    <row r="565" spans="1:47" ht="20" customHeight="1">
      <c r="A565" s="48" t="s">
        <v>837</v>
      </c>
      <c r="B565" s="49">
        <v>126905</v>
      </c>
      <c r="C565" s="50" t="s">
        <v>118</v>
      </c>
      <c r="D565" s="50" t="s">
        <v>79</v>
      </c>
      <c r="E565" s="50" t="s">
        <v>74</v>
      </c>
      <c r="F565" s="62">
        <f>IF(OR('Source Data'!F565=0,'Source Data'!G565=0),"N/A",'Source Data'!AN565/'Source Data'!G565-'Source Data'!J565/'Source Data'!F565)</f>
        <v>255.35943101431712</v>
      </c>
      <c r="G565" s="62">
        <f>IF(OR('Source Data'!F565=0,'Source Data'!G565=0),"N/A",'Source Data'!AO565/'Source Data'!G565-'Source Data'!K565/'Source Data'!F565)</f>
        <v>-0.38588733265373776</v>
      </c>
      <c r="H565" s="62">
        <f>IF(OR('Source Data'!F565=0,'Source Data'!G565=0),"N/A",'Source Data'!AP565/'Source Data'!G565-'Source Data'!L565/'Source Data'!F565)</f>
        <v>115.72437528039467</v>
      </c>
      <c r="I565" s="62">
        <f>IF(OR('Source Data'!F565=0,'Source Data'!G565=0),"N/A",'Source Data'!AQ565/'Source Data'!G565-'Source Data'!M565/'Source Data'!F565)</f>
        <v>146.02829562462037</v>
      </c>
      <c r="J565" s="62">
        <f>IF(OR('Source Data'!F565=0,'Source Data'!G565=0),"N/A",'Source Data'!AR565/'Source Data'!G565-'Source Data'!N565/'Source Data'!F565)</f>
        <v>154.63285192196105</v>
      </c>
      <c r="K565" s="67">
        <f t="shared" si="8"/>
        <v>671.35906650863944</v>
      </c>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row>
    <row r="566" spans="1:47" ht="20" customHeight="1">
      <c r="A566" s="48" t="s">
        <v>838</v>
      </c>
      <c r="B566" s="49">
        <v>7902</v>
      </c>
      <c r="C566" s="50" t="s">
        <v>383</v>
      </c>
      <c r="D566" s="50" t="s">
        <v>79</v>
      </c>
      <c r="E566" s="50" t="s">
        <v>74</v>
      </c>
      <c r="F566" s="62">
        <f>IF(OR('Source Data'!F566=0,'Source Data'!G566=0),"N/A",'Source Data'!AN566/'Source Data'!G566-'Source Data'!J566/'Source Data'!F566)</f>
        <v>73.566372835841349</v>
      </c>
      <c r="G566" s="62">
        <f>IF(OR('Source Data'!F566=0,'Source Data'!G566=0),"N/A",'Source Data'!AO566/'Source Data'!G566-'Source Data'!K566/'Source Data'!F566)</f>
        <v>163.47245355898019</v>
      </c>
      <c r="H566" s="62">
        <f>IF(OR('Source Data'!F566=0,'Source Data'!G566=0),"N/A",'Source Data'!AP566/'Source Data'!G566-'Source Data'!L566/'Source Data'!F566)</f>
        <v>162.88871575089129</v>
      </c>
      <c r="I566" s="62">
        <f>IF(OR('Source Data'!F566=0,'Source Data'!G566=0),"N/A",'Source Data'!AQ566/'Source Data'!G566-'Source Data'!M566/'Source Data'!F566)</f>
        <v>53.343697750372655</v>
      </c>
      <c r="J566" s="62">
        <f>IF(OR('Source Data'!F566=0,'Source Data'!G566=0),"N/A",'Source Data'!AR566/'Source Data'!G566-'Source Data'!N566/'Source Data'!F566)</f>
        <v>62.724535589801356</v>
      </c>
      <c r="K566" s="67">
        <f t="shared" si="8"/>
        <v>515.99577548588684</v>
      </c>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row>
    <row r="567" spans="1:47" ht="20" customHeight="1">
      <c r="A567" s="48" t="s">
        <v>839</v>
      </c>
      <c r="B567" s="49">
        <v>15822</v>
      </c>
      <c r="C567" s="50" t="s">
        <v>99</v>
      </c>
      <c r="D567" s="50" t="s">
        <v>71</v>
      </c>
      <c r="E567" s="50" t="s">
        <v>74</v>
      </c>
      <c r="F567" s="62">
        <f>IF(OR('Source Data'!F567=0,'Source Data'!G567=0),"N/A",'Source Data'!AN567/'Source Data'!G567-'Source Data'!J567/'Source Data'!F567)</f>
        <v>215.73467912215233</v>
      </c>
      <c r="G567" s="62">
        <f>IF(OR('Source Data'!F567=0,'Source Data'!G567=0),"N/A",'Source Data'!AO567/'Source Data'!G567-'Source Data'!K567/'Source Data'!F567)</f>
        <v>52.013450770656391</v>
      </c>
      <c r="H567" s="62">
        <f>IF(OR('Source Data'!F567=0,'Source Data'!G567=0),"N/A",'Source Data'!AP567/'Source Data'!G567-'Source Data'!L567/'Source Data'!F567)</f>
        <v>308.72766387080424</v>
      </c>
      <c r="I567" s="62">
        <f>IF(OR('Source Data'!F567=0,'Source Data'!G567=0),"N/A",'Source Data'!AQ567/'Source Data'!G567-'Source Data'!M567/'Source Data'!F567)</f>
        <v>151.02324090849075</v>
      </c>
      <c r="J567" s="62">
        <f>IF(OR('Source Data'!F567=0,'Source Data'!G567=0),"N/A",'Source Data'!AR567/'Source Data'!G567-'Source Data'!N567/'Source Data'!F567)</f>
        <v>83.303219841384077</v>
      </c>
      <c r="K567" s="67">
        <f t="shared" si="8"/>
        <v>810.8022545134877</v>
      </c>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row>
    <row r="568" spans="1:47" ht="20" customHeight="1">
      <c r="A568" s="48" t="s">
        <v>840</v>
      </c>
      <c r="B568" s="49">
        <v>15916</v>
      </c>
      <c r="C568" s="50" t="s">
        <v>99</v>
      </c>
      <c r="D568" s="50" t="s">
        <v>79</v>
      </c>
      <c r="E568" s="50" t="s">
        <v>74</v>
      </c>
      <c r="F568" s="62">
        <f>IF(OR('Source Data'!F568=0,'Source Data'!G568=0),"N/A",'Source Data'!AN568/'Source Data'!G568-'Source Data'!J568/'Source Data'!F568)</f>
        <v>41.912174734741541</v>
      </c>
      <c r="G568" s="62">
        <f>IF(OR('Source Data'!F568=0,'Source Data'!G568=0),"N/A",'Source Data'!AO568/'Source Data'!G568-'Source Data'!K568/'Source Data'!F568)</f>
        <v>115.67471770002459</v>
      </c>
      <c r="H568" s="62">
        <f>IF(OR('Source Data'!F568=0,'Source Data'!G568=0),"N/A",'Source Data'!AP568/'Source Data'!G568-'Source Data'!L568/'Source Data'!F568)</f>
        <v>149.10940261733543</v>
      </c>
      <c r="I568" s="62">
        <f>IF(OR('Source Data'!F568=0,'Source Data'!G568=0),"N/A",'Source Data'!AQ568/'Source Data'!G568-'Source Data'!M568/'Source Data'!F568)</f>
        <v>74.66929258717272</v>
      </c>
      <c r="J568" s="62">
        <f>IF(OR('Source Data'!F568=0,'Source Data'!G568=0),"N/A",'Source Data'!AR568/'Source Data'!G568-'Source Data'!N568/'Source Data'!F568)</f>
        <v>65.544359206773578</v>
      </c>
      <c r="K568" s="67">
        <f t="shared" si="8"/>
        <v>446.90994684604789</v>
      </c>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row>
    <row r="569" spans="1:47" ht="20" customHeight="1">
      <c r="A569" s="48" t="s">
        <v>841</v>
      </c>
      <c r="B569" s="49">
        <v>134901</v>
      </c>
      <c r="C569" s="50" t="s">
        <v>842</v>
      </c>
      <c r="D569" s="50" t="s">
        <v>79</v>
      </c>
      <c r="E569" s="50" t="s">
        <v>74</v>
      </c>
      <c r="F569" s="62">
        <f>IF(OR('Source Data'!F569=0,'Source Data'!G569=0),"N/A",'Source Data'!AN569/'Source Data'!G569-'Source Data'!J569/'Source Data'!F569)</f>
        <v>197.61091180780056</v>
      </c>
      <c r="G569" s="62">
        <f>IF(OR('Source Data'!F569=0,'Source Data'!G569=0),"N/A",'Source Data'!AO569/'Source Data'!G569-'Source Data'!K569/'Source Data'!F569)</f>
        <v>32.049834872200449</v>
      </c>
      <c r="H569" s="62">
        <f>IF(OR('Source Data'!F569=0,'Source Data'!G569=0),"N/A",'Source Data'!AP569/'Source Data'!G569-'Source Data'!L569/'Source Data'!F569)</f>
        <v>184.47947240505152</v>
      </c>
      <c r="I569" s="62">
        <f>IF(OR('Source Data'!F569=0,'Source Data'!G569=0),"N/A",'Source Data'!AQ569/'Source Data'!G569-'Source Data'!M569/'Source Data'!F569)</f>
        <v>10.732091773844672</v>
      </c>
      <c r="J569" s="62">
        <f>IF(OR('Source Data'!F569=0,'Source Data'!G569=0),"N/A",'Source Data'!AR569/'Source Data'!G569-'Source Data'!N569/'Source Data'!F569)</f>
        <v>133.84573923762122</v>
      </c>
      <c r="K569" s="67">
        <f t="shared" si="8"/>
        <v>558.71805009651848</v>
      </c>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row>
    <row r="570" spans="1:47" ht="20" customHeight="1">
      <c r="A570" s="48" t="s">
        <v>843</v>
      </c>
      <c r="B570" s="49">
        <v>102901</v>
      </c>
      <c r="C570" s="50" t="s">
        <v>584</v>
      </c>
      <c r="D570" s="50" t="s">
        <v>79</v>
      </c>
      <c r="E570" s="50" t="s">
        <v>74</v>
      </c>
      <c r="F570" s="62">
        <f>IF(OR('Source Data'!F570=0,'Source Data'!G570=0),"N/A",'Source Data'!AN570/'Source Data'!G570-'Source Data'!J570/'Source Data'!F570)</f>
        <v>259.37138188608765</v>
      </c>
      <c r="G570" s="62">
        <f>IF(OR('Source Data'!F570=0,'Source Data'!G570=0),"N/A",'Source Data'!AO570/'Source Data'!G570-'Source Data'!K570/'Source Data'!F570)</f>
        <v>-2.0311041083100463</v>
      </c>
      <c r="H570" s="62">
        <f>IF(OR('Source Data'!F570=0,'Source Data'!G570=0),"N/A",'Source Data'!AP570/'Source Data'!G570-'Source Data'!L570/'Source Data'!F570)</f>
        <v>358.87715919701219</v>
      </c>
      <c r="I570" s="62">
        <f>IF(OR('Source Data'!F570=0,'Source Data'!G570=0),"N/A",'Source Data'!AQ570/'Source Data'!G570-'Source Data'!M570/'Source Data'!F570)</f>
        <v>54.204423436041111</v>
      </c>
      <c r="J570" s="62">
        <f>IF(OR('Source Data'!F570=0,'Source Data'!G570=0),"N/A",'Source Data'!AR570/'Source Data'!G570-'Source Data'!N570/'Source Data'!F570)</f>
        <v>122.28834033613447</v>
      </c>
      <c r="K570" s="67">
        <f t="shared" si="8"/>
        <v>792.71020074696526</v>
      </c>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row>
    <row r="571" spans="1:47" ht="20" customHeight="1">
      <c r="A571" s="48" t="s">
        <v>844</v>
      </c>
      <c r="B571" s="49">
        <v>128901</v>
      </c>
      <c r="C571" s="50" t="s">
        <v>607</v>
      </c>
      <c r="D571" s="50" t="s">
        <v>79</v>
      </c>
      <c r="E571" s="50" t="s">
        <v>74</v>
      </c>
      <c r="F571" s="62">
        <f>IF(OR('Source Data'!F571=0,'Source Data'!G571=0),"N/A",'Source Data'!AN571/'Source Data'!G571-'Source Data'!J571/'Source Data'!F571)</f>
        <v>428.80147321005427</v>
      </c>
      <c r="G571" s="62">
        <f>IF(OR('Source Data'!F571=0,'Source Data'!G571=0),"N/A",'Source Data'!AO571/'Source Data'!G571-'Source Data'!K571/'Source Data'!F571)</f>
        <v>386.30264536891184</v>
      </c>
      <c r="H571" s="62">
        <f>IF(OR('Source Data'!F571=0,'Source Data'!G571=0),"N/A",'Source Data'!AP571/'Source Data'!G571-'Source Data'!L571/'Source Data'!F571)</f>
        <v>397.04099170867994</v>
      </c>
      <c r="I571" s="62">
        <f>IF(OR('Source Data'!F571=0,'Source Data'!G571=0),"N/A",'Source Data'!AQ571/'Source Data'!G571-'Source Data'!M571/'Source Data'!F571)</f>
        <v>196.26400881037381</v>
      </c>
      <c r="J571" s="62">
        <f>IF(OR('Source Data'!F571=0,'Source Data'!G571=0),"N/A",'Source Data'!AR571/'Source Data'!G571-'Source Data'!N571/'Source Data'!F571)</f>
        <v>24.348363626515976</v>
      </c>
      <c r="K571" s="67">
        <f t="shared" si="8"/>
        <v>1432.7574827245357</v>
      </c>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row>
    <row r="572" spans="1:47" ht="20" customHeight="1">
      <c r="A572" s="48" t="s">
        <v>845</v>
      </c>
      <c r="B572" s="49">
        <v>105801</v>
      </c>
      <c r="C572" s="50" t="s">
        <v>539</v>
      </c>
      <c r="D572" s="50" t="s">
        <v>71</v>
      </c>
      <c r="E572" s="50" t="s">
        <v>74</v>
      </c>
      <c r="F572" s="62">
        <f>IF(OR('Source Data'!F572=0,'Source Data'!G572=0),"N/A",'Source Data'!AN572/'Source Data'!G572-'Source Data'!J572/'Source Data'!F572)</f>
        <v>241.71103801169579</v>
      </c>
      <c r="G572" s="62">
        <f>IF(OR('Source Data'!F572=0,'Source Data'!G572=0),"N/A",'Source Data'!AO572/'Source Data'!G572-'Source Data'!K572/'Source Data'!F572)</f>
        <v>331.93903508771933</v>
      </c>
      <c r="H572" s="62">
        <f>IF(OR('Source Data'!F572=0,'Source Data'!G572=0),"N/A",'Source Data'!AP572/'Source Data'!G572-'Source Data'!L572/'Source Data'!F572)</f>
        <v>264.16440058479532</v>
      </c>
      <c r="I572" s="62">
        <f>IF(OR('Source Data'!F572=0,'Source Data'!G572=0),"N/A",'Source Data'!AQ572/'Source Data'!G572-'Source Data'!M572/'Source Data'!F572)</f>
        <v>173.07083333333335</v>
      </c>
      <c r="J572" s="62">
        <f>IF(OR('Source Data'!F572=0,'Source Data'!G572=0),"N/A",'Source Data'!AR572/'Source Data'!G572-'Source Data'!N572/'Source Data'!F572)</f>
        <v>192.66659356725148</v>
      </c>
      <c r="K572" s="67">
        <f t="shared" si="8"/>
        <v>1203.5519005847952</v>
      </c>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row>
    <row r="573" spans="1:47" ht="20" customHeight="1">
      <c r="A573" s="48" t="s">
        <v>846</v>
      </c>
      <c r="B573" s="49">
        <v>101914</v>
      </c>
      <c r="C573" s="50" t="s">
        <v>76</v>
      </c>
      <c r="D573" s="50" t="s">
        <v>79</v>
      </c>
      <c r="E573" s="50" t="s">
        <v>74</v>
      </c>
      <c r="F573" s="62">
        <f>IF(OR('Source Data'!F573=0,'Source Data'!G573=0),"N/A",'Source Data'!AN573/'Source Data'!G573-'Source Data'!J573/'Source Data'!F573)</f>
        <v>74.93537293741457</v>
      </c>
      <c r="G573" s="62">
        <f>IF(OR('Source Data'!F573=0,'Source Data'!G573=0),"N/A",'Source Data'!AO573/'Source Data'!G573-'Source Data'!K573/'Source Data'!F573)</f>
        <v>223.88528137861692</v>
      </c>
      <c r="H573" s="62">
        <f>IF(OR('Source Data'!F573=0,'Source Data'!G573=0),"N/A",'Source Data'!AP573/'Source Data'!G573-'Source Data'!L573/'Source Data'!F573)</f>
        <v>134.21124481482218</v>
      </c>
      <c r="I573" s="62">
        <f>IF(OR('Source Data'!F573=0,'Source Data'!G573=0),"N/A",'Source Data'!AQ573/'Source Data'!G573-'Source Data'!M573/'Source Data'!F573)</f>
        <v>-12.762837860869439</v>
      </c>
      <c r="J573" s="62">
        <f>IF(OR('Source Data'!F573=0,'Source Data'!G573=0),"N/A",'Source Data'!AR573/'Source Data'!G573-'Source Data'!N573/'Source Data'!F573)</f>
        <v>41.510212000743827</v>
      </c>
      <c r="K573" s="67">
        <f t="shared" si="8"/>
        <v>461.77927327072808</v>
      </c>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row>
    <row r="574" spans="1:47" ht="20" customHeight="1">
      <c r="A574" s="48" t="s">
        <v>847</v>
      </c>
      <c r="B574" s="49">
        <v>126801</v>
      </c>
      <c r="C574" s="50" t="s">
        <v>118</v>
      </c>
      <c r="D574" s="50" t="s">
        <v>71</v>
      </c>
      <c r="E574" s="50" t="s">
        <v>72</v>
      </c>
      <c r="F574" s="62" t="str">
        <f>IF(OR('Source Data'!F574=0,'Source Data'!G574=0),"N/A",'Source Data'!AN574/'Source Data'!G574-'Source Data'!J574/'Source Data'!F574)</f>
        <v>N/A</v>
      </c>
      <c r="G574" s="62" t="str">
        <f>IF(OR('Source Data'!F574=0,'Source Data'!G574=0),"N/A",'Source Data'!AO574/'Source Data'!G574-'Source Data'!K574/'Source Data'!F574)</f>
        <v>N/A</v>
      </c>
      <c r="H574" s="62" t="str">
        <f>IF(OR('Source Data'!F574=0,'Source Data'!G574=0),"N/A",'Source Data'!AP574/'Source Data'!G574-'Source Data'!L574/'Source Data'!F574)</f>
        <v>N/A</v>
      </c>
      <c r="I574" s="62" t="str">
        <f>IF(OR('Source Data'!F574=0,'Source Data'!G574=0),"N/A",'Source Data'!AQ574/'Source Data'!G574-'Source Data'!M574/'Source Data'!F574)</f>
        <v>N/A</v>
      </c>
      <c r="J574" s="62" t="str">
        <f>IF(OR('Source Data'!F574=0,'Source Data'!G574=0),"N/A",'Source Data'!AR574/'Source Data'!G574-'Source Data'!N574/'Source Data'!F574)</f>
        <v>N/A</v>
      </c>
      <c r="K574" s="67" t="str">
        <f t="shared" si="8"/>
        <v>N/A</v>
      </c>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row>
    <row r="575" spans="1:47" ht="20" customHeight="1">
      <c r="A575" s="48" t="s">
        <v>848</v>
      </c>
      <c r="B575" s="49">
        <v>129903</v>
      </c>
      <c r="C575" s="50" t="s">
        <v>467</v>
      </c>
      <c r="D575" s="50" t="s">
        <v>79</v>
      </c>
      <c r="E575" s="50" t="s">
        <v>74</v>
      </c>
      <c r="F575" s="62">
        <f>IF(OR('Source Data'!F575=0,'Source Data'!G575=0),"N/A",'Source Data'!AN575/'Source Data'!G575-'Source Data'!J575/'Source Data'!F575)</f>
        <v>142.5351400372968</v>
      </c>
      <c r="G575" s="62">
        <f>IF(OR('Source Data'!F575=0,'Source Data'!G575=0),"N/A",'Source Data'!AO575/'Source Data'!G575-'Source Data'!K575/'Source Data'!F575)</f>
        <v>88.388769436358302</v>
      </c>
      <c r="H575" s="62">
        <f>IF(OR('Source Data'!F575=0,'Source Data'!G575=0),"N/A",'Source Data'!AP575/'Source Data'!G575-'Source Data'!L575/'Source Data'!F575)</f>
        <v>105.5429354607767</v>
      </c>
      <c r="I575" s="62">
        <f>IF(OR('Source Data'!F575=0,'Source Data'!G575=0),"N/A",'Source Data'!AQ575/'Source Data'!G575-'Source Data'!M575/'Source Data'!F575)</f>
        <v>-5.4673655799711867</v>
      </c>
      <c r="J575" s="62">
        <f>IF(OR('Source Data'!F575=0,'Source Data'!G575=0),"N/A",'Source Data'!AR575/'Source Data'!G575-'Source Data'!N575/'Source Data'!F575)</f>
        <v>63.44099588214138</v>
      </c>
      <c r="K575" s="67">
        <f t="shared" si="8"/>
        <v>394.44047523660197</v>
      </c>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row>
    <row r="576" spans="1:47" ht="20" customHeight="1">
      <c r="A576" s="48" t="s">
        <v>849</v>
      </c>
      <c r="B576" s="49">
        <v>126906</v>
      </c>
      <c r="C576" s="50" t="s">
        <v>118</v>
      </c>
      <c r="D576" s="50" t="s">
        <v>79</v>
      </c>
      <c r="E576" s="50" t="s">
        <v>74</v>
      </c>
      <c r="F576" s="62">
        <f>IF(OR('Source Data'!F576=0,'Source Data'!G576=0),"N/A",'Source Data'!AN576/'Source Data'!G576-'Source Data'!J576/'Source Data'!F576)</f>
        <v>53.463524250548389</v>
      </c>
      <c r="G576" s="62">
        <f>IF(OR('Source Data'!F576=0,'Source Data'!G576=0),"N/A",'Source Data'!AO576/'Source Data'!G576-'Source Data'!K576/'Source Data'!F576)</f>
        <v>54.192516857583882</v>
      </c>
      <c r="H576" s="62">
        <f>IF(OR('Source Data'!F576=0,'Source Data'!G576=0),"N/A",'Source Data'!AP576/'Source Data'!G576-'Source Data'!L576/'Source Data'!F576)</f>
        <v>194.49792590787229</v>
      </c>
      <c r="I576" s="62">
        <f>IF(OR('Source Data'!F576=0,'Source Data'!G576=0),"N/A",'Source Data'!AQ576/'Source Data'!G576-'Source Data'!M576/'Source Data'!F576)</f>
        <v>72.466816963197687</v>
      </c>
      <c r="J576" s="62">
        <f>IF(OR('Source Data'!F576=0,'Source Data'!G576=0),"N/A",'Source Data'!AR576/'Source Data'!G576-'Source Data'!N576/'Source Data'!F576)</f>
        <v>-68.770909090909086</v>
      </c>
      <c r="K576" s="67">
        <f t="shared" si="8"/>
        <v>305.84987488829319</v>
      </c>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row>
    <row r="577" spans="1:47" ht="20" customHeight="1">
      <c r="A577" s="48" t="s">
        <v>850</v>
      </c>
      <c r="B577" s="49">
        <v>220907</v>
      </c>
      <c r="C577" s="50" t="s">
        <v>91</v>
      </c>
      <c r="D577" s="50" t="s">
        <v>79</v>
      </c>
      <c r="E577" s="50" t="s">
        <v>74</v>
      </c>
      <c r="F577" s="62">
        <f>IF(OR('Source Data'!F577=0,'Source Data'!G577=0),"N/A",'Source Data'!AN577/'Source Data'!G577-'Source Data'!J577/'Source Data'!F577)</f>
        <v>161.64388765665194</v>
      </c>
      <c r="G577" s="62">
        <f>IF(OR('Source Data'!F577=0,'Source Data'!G577=0),"N/A",'Source Data'!AO577/'Source Data'!G577-'Source Data'!K577/'Source Data'!F577)</f>
        <v>-9.1773414712496901</v>
      </c>
      <c r="H577" s="62">
        <f>IF(OR('Source Data'!F577=0,'Source Data'!G577=0),"N/A",'Source Data'!AP577/'Source Data'!G577-'Source Data'!L577/'Source Data'!F577)</f>
        <v>35.881679394102463</v>
      </c>
      <c r="I577" s="62">
        <f>IF(OR('Source Data'!F577=0,'Source Data'!G577=0),"N/A",'Source Data'!AQ577/'Source Data'!G577-'Source Data'!M577/'Source Data'!F577)</f>
        <v>99.21179761657956</v>
      </c>
      <c r="J577" s="62">
        <f>IF(OR('Source Data'!F577=0,'Source Data'!G577=0),"N/A",'Source Data'!AR577/'Source Data'!G577-'Source Data'!N577/'Source Data'!F577)</f>
        <v>117.51822750655899</v>
      </c>
      <c r="K577" s="67">
        <f t="shared" si="8"/>
        <v>405.07825070264323</v>
      </c>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row>
    <row r="578" spans="1:47" ht="20" customHeight="1">
      <c r="A578" s="48" t="s">
        <v>851</v>
      </c>
      <c r="B578" s="49">
        <v>242905</v>
      </c>
      <c r="C578" s="50" t="s">
        <v>628</v>
      </c>
      <c r="D578" s="50" t="s">
        <v>79</v>
      </c>
      <c r="E578" s="50" t="s">
        <v>74</v>
      </c>
      <c r="F578" s="62">
        <f>IF(OR('Source Data'!F578=0,'Source Data'!G578=0),"N/A",'Source Data'!AN578/'Source Data'!G578-'Source Data'!J578/'Source Data'!F578)</f>
        <v>178.23560354374314</v>
      </c>
      <c r="G578" s="62">
        <f>IF(OR('Source Data'!F578=0,'Source Data'!G578=0),"N/A",'Source Data'!AO578/'Source Data'!G578-'Source Data'!K578/'Source Data'!F578)</f>
        <v>123.59606866002218</v>
      </c>
      <c r="H578" s="62">
        <f>IF(OR('Source Data'!F578=0,'Source Data'!G578=0),"N/A",'Source Data'!AP578/'Source Data'!G578-'Source Data'!L578/'Source Data'!F578)</f>
        <v>86.794019933554807</v>
      </c>
      <c r="I578" s="62">
        <f>IF(OR('Source Data'!F578=0,'Source Data'!G578=0),"N/A",'Source Data'!AQ578/'Source Data'!G578-'Source Data'!M578/'Source Data'!F578)</f>
        <v>-155.70764119601336</v>
      </c>
      <c r="J578" s="62">
        <f>IF(OR('Source Data'!F578=0,'Source Data'!G578=0),"N/A",'Source Data'!AR578/'Source Data'!G578-'Source Data'!N578/'Source Data'!F578)</f>
        <v>112.40060908084166</v>
      </c>
      <c r="K578" s="67">
        <f t="shared" si="8"/>
        <v>345.31866002214844</v>
      </c>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row>
    <row r="579" spans="1:47" ht="20" customHeight="1">
      <c r="A579" s="48" t="s">
        <v>852</v>
      </c>
      <c r="B579" s="49">
        <v>129904</v>
      </c>
      <c r="C579" s="50" t="s">
        <v>467</v>
      </c>
      <c r="D579" s="50" t="s">
        <v>79</v>
      </c>
      <c r="E579" s="50" t="s">
        <v>74</v>
      </c>
      <c r="F579" s="62">
        <f>IF(OR('Source Data'!F579=0,'Source Data'!G579=0),"N/A",'Source Data'!AN579/'Source Data'!G579-'Source Data'!J579/'Source Data'!F579)</f>
        <v>-55.221272631712111</v>
      </c>
      <c r="G579" s="62">
        <f>IF(OR('Source Data'!F579=0,'Source Data'!G579=0),"N/A",'Source Data'!AO579/'Source Data'!G579-'Source Data'!K579/'Source Data'!F579)</f>
        <v>452.1541931421234</v>
      </c>
      <c r="H579" s="62">
        <f>IF(OR('Source Data'!F579=0,'Source Data'!G579=0),"N/A",'Source Data'!AP579/'Source Data'!G579-'Source Data'!L579/'Source Data'!F579)</f>
        <v>157.07986921145078</v>
      </c>
      <c r="I579" s="62">
        <f>IF(OR('Source Data'!F579=0,'Source Data'!G579=0),"N/A",'Source Data'!AQ579/'Source Data'!G579-'Source Data'!M579/'Source Data'!F579)</f>
        <v>-4.8055569328715535</v>
      </c>
      <c r="J579" s="62">
        <f>IF(OR('Source Data'!F579=0,'Source Data'!G579=0),"N/A",'Source Data'!AR579/'Source Data'!G579-'Source Data'!N579/'Source Data'!F579)</f>
        <v>57.313348650464469</v>
      </c>
      <c r="K579" s="67">
        <f t="shared" si="8"/>
        <v>606.52058143945499</v>
      </c>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row>
    <row r="580" spans="1:47" ht="20" customHeight="1">
      <c r="A580" s="48" t="s">
        <v>853</v>
      </c>
      <c r="B580" s="49">
        <v>131001</v>
      </c>
      <c r="C580" s="50" t="s">
        <v>854</v>
      </c>
      <c r="D580" s="50" t="s">
        <v>79</v>
      </c>
      <c r="E580" s="50" t="s">
        <v>74</v>
      </c>
      <c r="F580" s="62">
        <f>IF(OR('Source Data'!F580=0,'Source Data'!G580=0),"N/A",'Source Data'!AN580/'Source Data'!G580-'Source Data'!J580/'Source Data'!F580)</f>
        <v>-392.31691672102625</v>
      </c>
      <c r="G580" s="62">
        <f>IF(OR('Source Data'!F580=0,'Source Data'!G580=0),"N/A",'Source Data'!AO580/'Source Data'!G580-'Source Data'!K580/'Source Data'!F580)</f>
        <v>-1637.8870406610133</v>
      </c>
      <c r="H580" s="62">
        <f>IF(OR('Source Data'!F580=0,'Source Data'!G580=0),"N/A",'Source Data'!AP580/'Source Data'!G580-'Source Data'!L580/'Source Data'!F580)</f>
        <v>-224.74624918460529</v>
      </c>
      <c r="I580" s="62">
        <f>IF(OR('Source Data'!F580=0,'Source Data'!G580=0),"N/A",'Source Data'!AQ580/'Source Data'!G580-'Source Data'!M580/'Source Data'!F580)</f>
        <v>-148.11045879539029</v>
      </c>
      <c r="J580" s="62">
        <f>IF(OR('Source Data'!F580=0,'Source Data'!G580=0),"N/A",'Source Data'!AR580/'Source Data'!G580-'Source Data'!N580/'Source Data'!F580)</f>
        <v>26.674385736029649</v>
      </c>
      <c r="K580" s="67">
        <f t="shared" si="8"/>
        <v>-2376.3862796260055</v>
      </c>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row>
    <row r="581" spans="1:47" ht="20" customHeight="1">
      <c r="A581" s="48" t="s">
        <v>855</v>
      </c>
      <c r="B581" s="49">
        <v>128902</v>
      </c>
      <c r="C581" s="50" t="s">
        <v>607</v>
      </c>
      <c r="D581" s="50" t="s">
        <v>79</v>
      </c>
      <c r="E581" s="50" t="s">
        <v>74</v>
      </c>
      <c r="F581" s="62">
        <f>IF(OR('Source Data'!F581=0,'Source Data'!G581=0),"N/A",'Source Data'!AN581/'Source Data'!G581-'Source Data'!J581/'Source Data'!F581)</f>
        <v>170.46610875452677</v>
      </c>
      <c r="G581" s="62">
        <f>IF(OR('Source Data'!F581=0,'Source Data'!G581=0),"N/A",'Source Data'!AO581/'Source Data'!G581-'Source Data'!K581/'Source Data'!F581)</f>
        <v>417.24280157405121</v>
      </c>
      <c r="H581" s="62">
        <f>IF(OR('Source Data'!F581=0,'Source Data'!G581=0),"N/A",'Source Data'!AP581/'Source Data'!G581-'Source Data'!L581/'Source Data'!F581)</f>
        <v>306.66315967417563</v>
      </c>
      <c r="I581" s="62">
        <f>IF(OR('Source Data'!F581=0,'Source Data'!G581=0),"N/A",'Source Data'!AQ581/'Source Data'!G581-'Source Data'!M581/'Source Data'!F581)</f>
        <v>-141.16478740201387</v>
      </c>
      <c r="J581" s="62">
        <f>IF(OR('Source Data'!F581=0,'Source Data'!G581=0),"N/A",'Source Data'!AR581/'Source Data'!G581-'Source Data'!N581/'Source Data'!F581)</f>
        <v>64.113353642171731</v>
      </c>
      <c r="K581" s="67">
        <f t="shared" si="8"/>
        <v>817.32063624291152</v>
      </c>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row>
    <row r="582" spans="1:47" ht="20" customHeight="1">
      <c r="A582" s="48" t="s">
        <v>856</v>
      </c>
      <c r="B582" s="49">
        <v>113906</v>
      </c>
      <c r="C582" s="50" t="s">
        <v>475</v>
      </c>
      <c r="D582" s="50" t="s">
        <v>79</v>
      </c>
      <c r="E582" s="50" t="s">
        <v>74</v>
      </c>
      <c r="F582" s="62">
        <f>IF(OR('Source Data'!F582=0,'Source Data'!G582=0),"N/A",'Source Data'!AN582/'Source Data'!G582-'Source Data'!J582/'Source Data'!F582)</f>
        <v>-98.410562052055866</v>
      </c>
      <c r="G582" s="62">
        <f>IF(OR('Source Data'!F582=0,'Source Data'!G582=0),"N/A",'Source Data'!AO582/'Source Data'!G582-'Source Data'!K582/'Source Data'!F582)</f>
        <v>1.0729083364768144</v>
      </c>
      <c r="H582" s="62">
        <f>IF(OR('Source Data'!F582=0,'Source Data'!G582=0),"N/A",'Source Data'!AP582/'Source Data'!G582-'Source Data'!L582/'Source Data'!F582)</f>
        <v>169.91238023387405</v>
      </c>
      <c r="I582" s="62">
        <f>IF(OR('Source Data'!F582=0,'Source Data'!G582=0),"N/A",'Source Data'!AQ582/'Source Data'!G582-'Source Data'!M582/'Source Data'!F582)</f>
        <v>87.648857035081107</v>
      </c>
      <c r="J582" s="62">
        <f>IF(OR('Source Data'!F582=0,'Source Data'!G582=0),"N/A",'Source Data'!AR582/'Source Data'!G582-'Source Data'!N582/'Source Data'!F582)</f>
        <v>103.65112033195021</v>
      </c>
      <c r="K582" s="67">
        <f t="shared" ref="K582:K645" si="9">IF(COUNT(F582:J582)&lt;5,"N/A",SUM(F582:J582))</f>
        <v>263.87470388532631</v>
      </c>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row>
    <row r="583" spans="1:47" ht="20" customHeight="1">
      <c r="A583" s="48" t="s">
        <v>857</v>
      </c>
      <c r="B583" s="49">
        <v>220914</v>
      </c>
      <c r="C583" s="50" t="s">
        <v>91</v>
      </c>
      <c r="D583" s="50" t="s">
        <v>79</v>
      </c>
      <c r="E583" s="50" t="s">
        <v>74</v>
      </c>
      <c r="F583" s="62">
        <f>IF(OR('Source Data'!F583=0,'Source Data'!G583=0),"N/A",'Source Data'!AN583/'Source Data'!G583-'Source Data'!J583/'Source Data'!F583)</f>
        <v>218.97285403050108</v>
      </c>
      <c r="G583" s="62">
        <f>IF(OR('Source Data'!F583=0,'Source Data'!G583=0),"N/A",'Source Data'!AO583/'Source Data'!G583-'Source Data'!K583/'Source Data'!F583)</f>
        <v>99.730125531694171</v>
      </c>
      <c r="H583" s="62">
        <f>IF(OR('Source Data'!F583=0,'Source Data'!G583=0),"N/A",'Source Data'!AP583/'Source Data'!G583-'Source Data'!L583/'Source Data'!F583)</f>
        <v>160.7240834111422</v>
      </c>
      <c r="I583" s="62">
        <f>IF(OR('Source Data'!F583=0,'Source Data'!G583=0),"N/A",'Source Data'!AQ583/'Source Data'!G583-'Source Data'!M583/'Source Data'!F583)</f>
        <v>24.758439672165196</v>
      </c>
      <c r="J583" s="62">
        <f>IF(OR('Source Data'!F583=0,'Source Data'!G583=0),"N/A",'Source Data'!AR583/'Source Data'!G583-'Source Data'!N583/'Source Data'!F583)</f>
        <v>228.06630978317253</v>
      </c>
      <c r="K583" s="67">
        <f t="shared" si="9"/>
        <v>732.25181242867518</v>
      </c>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row>
    <row r="584" spans="1:47" ht="20" customHeight="1">
      <c r="A584" s="48" t="s">
        <v>858</v>
      </c>
      <c r="B584" s="49">
        <v>175907</v>
      </c>
      <c r="C584" s="50" t="s">
        <v>242</v>
      </c>
      <c r="D584" s="50" t="s">
        <v>79</v>
      </c>
      <c r="E584" s="50" t="s">
        <v>74</v>
      </c>
      <c r="F584" s="62">
        <f>IF(OR('Source Data'!F584=0,'Source Data'!G584=0),"N/A",'Source Data'!AN584/'Source Data'!G584-'Source Data'!J584/'Source Data'!F584)</f>
        <v>64.170886213079029</v>
      </c>
      <c r="G584" s="62">
        <f>IF(OR('Source Data'!F584=0,'Source Data'!G584=0),"N/A",'Source Data'!AO584/'Source Data'!G584-'Source Data'!K584/'Source Data'!F584)</f>
        <v>196.85961747834699</v>
      </c>
      <c r="H584" s="62">
        <f>IF(OR('Source Data'!F584=0,'Source Data'!G584=0),"N/A",'Source Data'!AP584/'Source Data'!G584-'Source Data'!L584/'Source Data'!F584)</f>
        <v>198.09256189841673</v>
      </c>
      <c r="I584" s="62">
        <f>IF(OR('Source Data'!F584=0,'Source Data'!G584=0),"N/A",'Source Data'!AQ584/'Source Data'!G584-'Source Data'!M584/'Source Data'!F584)</f>
        <v>56.911584523635383</v>
      </c>
      <c r="J584" s="62">
        <f>IF(OR('Source Data'!F584=0,'Source Data'!G584=0),"N/A",'Source Data'!AR584/'Source Data'!G584-'Source Data'!N584/'Source Data'!F584)</f>
        <v>99.10178910934529</v>
      </c>
      <c r="K584" s="67">
        <f t="shared" si="9"/>
        <v>615.13643922282347</v>
      </c>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row>
    <row r="585" spans="1:47" ht="20" customHeight="1">
      <c r="A585" s="48" t="s">
        <v>859</v>
      </c>
      <c r="B585" s="49">
        <v>248901</v>
      </c>
      <c r="C585" s="50" t="s">
        <v>860</v>
      </c>
      <c r="D585" s="50" t="s">
        <v>79</v>
      </c>
      <c r="E585" s="50" t="s">
        <v>74</v>
      </c>
      <c r="F585" s="62">
        <f>IF(OR('Source Data'!F585=0,'Source Data'!G585=0),"N/A",'Source Data'!AN585/'Source Data'!G585-'Source Data'!J585/'Source Data'!F585)</f>
        <v>-39.301124239837819</v>
      </c>
      <c r="G585" s="62">
        <f>IF(OR('Source Data'!F585=0,'Source Data'!G585=0),"N/A",'Source Data'!AO585/'Source Data'!G585-'Source Data'!K585/'Source Data'!F585)</f>
        <v>82.69008055051745</v>
      </c>
      <c r="H585" s="62">
        <f>IF(OR('Source Data'!F585=0,'Source Data'!G585=0),"N/A",'Source Data'!AP585/'Source Data'!G585-'Source Data'!L585/'Source Data'!F585)</f>
        <v>155.11112370639074</v>
      </c>
      <c r="I585" s="62">
        <f>IF(OR('Source Data'!F585=0,'Source Data'!G585=0),"N/A",'Source Data'!AQ585/'Source Data'!G585-'Source Data'!M585/'Source Data'!F585)</f>
        <v>67.422196735303544</v>
      </c>
      <c r="J585" s="62">
        <f>IF(OR('Source Data'!F585=0,'Source Data'!G585=0),"N/A",'Source Data'!AR585/'Source Data'!G585-'Source Data'!N585/'Source Data'!F585)</f>
        <v>111.96994025392084</v>
      </c>
      <c r="K585" s="67">
        <f t="shared" si="9"/>
        <v>377.8922170062948</v>
      </c>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row>
    <row r="586" spans="1:47" ht="20" customHeight="1">
      <c r="A586" s="48" t="s">
        <v>861</v>
      </c>
      <c r="B586" s="49">
        <v>133903</v>
      </c>
      <c r="C586" s="50" t="s">
        <v>369</v>
      </c>
      <c r="D586" s="50" t="s">
        <v>79</v>
      </c>
      <c r="E586" s="50" t="s">
        <v>74</v>
      </c>
      <c r="F586" s="62">
        <f>IF(OR('Source Data'!F586=0,'Source Data'!G586=0),"N/A",'Source Data'!AN586/'Source Data'!G586-'Source Data'!J586/'Source Data'!F586)</f>
        <v>28.966179273377008</v>
      </c>
      <c r="G586" s="62">
        <f>IF(OR('Source Data'!F586=0,'Source Data'!G586=0),"N/A",'Source Data'!AO586/'Source Data'!G586-'Source Data'!K586/'Source Data'!F586)</f>
        <v>10.145811720540678</v>
      </c>
      <c r="H586" s="62">
        <f>IF(OR('Source Data'!F586=0,'Source Data'!G586=0),"N/A",'Source Data'!AP586/'Source Data'!G586-'Source Data'!L586/'Source Data'!F586)</f>
        <v>138.92687268756654</v>
      </c>
      <c r="I586" s="62">
        <f>IF(OR('Source Data'!F586=0,'Source Data'!G586=0),"N/A",'Source Data'!AQ586/'Source Data'!G586-'Source Data'!M586/'Source Data'!F586)</f>
        <v>85.276087678452143</v>
      </c>
      <c r="J586" s="62">
        <f>IF(OR('Source Data'!F586=0,'Source Data'!G586=0),"N/A",'Source Data'!AR586/'Source Data'!G586-'Source Data'!N586/'Source Data'!F586)</f>
        <v>89.220145468984072</v>
      </c>
      <c r="K586" s="67">
        <f t="shared" si="9"/>
        <v>352.53509682892042</v>
      </c>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row>
    <row r="587" spans="1:47" ht="20" customHeight="1">
      <c r="A587" s="48" t="s">
        <v>862</v>
      </c>
      <c r="B587" s="49">
        <v>105803</v>
      </c>
      <c r="C587" s="50" t="s">
        <v>539</v>
      </c>
      <c r="D587" s="50" t="s">
        <v>71</v>
      </c>
      <c r="E587" s="50" t="s">
        <v>74</v>
      </c>
      <c r="F587" s="62">
        <f>IF(OR('Source Data'!F587=0,'Source Data'!G587=0),"N/A",'Source Data'!AN587/'Source Data'!G587-'Source Data'!J587/'Source Data'!F587)</f>
        <v>0</v>
      </c>
      <c r="G587" s="62">
        <f>IF(OR('Source Data'!F587=0,'Source Data'!G587=0),"N/A",'Source Data'!AO587/'Source Data'!G587-'Source Data'!K587/'Source Data'!F587)</f>
        <v>-626.61771809133506</v>
      </c>
      <c r="H587" s="62">
        <f>IF(OR('Source Data'!F587=0,'Source Data'!G587=0),"N/A",'Source Data'!AP587/'Source Data'!G587-'Source Data'!L587/'Source Data'!F587)</f>
        <v>258.77802985948483</v>
      </c>
      <c r="I587" s="62">
        <f>IF(OR('Source Data'!F587=0,'Source Data'!G587=0),"N/A",'Source Data'!AQ587/'Source Data'!G587-'Source Data'!M587/'Source Data'!F587)</f>
        <v>75.627756635441045</v>
      </c>
      <c r="J587" s="62">
        <f>IF(OR('Source Data'!F587=0,'Source Data'!G587=0),"N/A",'Source Data'!AR587/'Source Data'!G587-'Source Data'!N587/'Source Data'!F587)</f>
        <v>0</v>
      </c>
      <c r="K587" s="67">
        <f t="shared" si="9"/>
        <v>-292.21193159640916</v>
      </c>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row>
    <row r="588" spans="1:47" ht="20" customHeight="1">
      <c r="A588" s="48" t="s">
        <v>863</v>
      </c>
      <c r="B588" s="49">
        <v>92902</v>
      </c>
      <c r="C588" s="50" t="s">
        <v>561</v>
      </c>
      <c r="D588" s="50" t="s">
        <v>79</v>
      </c>
      <c r="E588" s="50" t="s">
        <v>74</v>
      </c>
      <c r="F588" s="62">
        <f>IF(OR('Source Data'!F588=0,'Source Data'!G588=0),"N/A",'Source Data'!AN588/'Source Data'!G588-'Source Data'!J588/'Source Data'!F588)</f>
        <v>133.3359733110612</v>
      </c>
      <c r="G588" s="62">
        <f>IF(OR('Source Data'!F588=0,'Source Data'!G588=0),"N/A",'Source Data'!AO588/'Source Data'!G588-'Source Data'!K588/'Source Data'!F588)</f>
        <v>135.52510386279488</v>
      </c>
      <c r="H588" s="62">
        <f>IF(OR('Source Data'!F588=0,'Source Data'!G588=0),"N/A",'Source Data'!AP588/'Source Data'!G588-'Source Data'!L588/'Source Data'!F588)</f>
        <v>171.38359082160883</v>
      </c>
      <c r="I588" s="62">
        <f>IF(OR('Source Data'!F588=0,'Source Data'!G588=0),"N/A",'Source Data'!AQ588/'Source Data'!G588-'Source Data'!M588/'Source Data'!F588)</f>
        <v>93.560604361094192</v>
      </c>
      <c r="J588" s="62">
        <f>IF(OR('Source Data'!F588=0,'Source Data'!G588=0),"N/A",'Source Data'!AR588/'Source Data'!G588-'Source Data'!N588/'Source Data'!F588)</f>
        <v>51.912518408831396</v>
      </c>
      <c r="K588" s="67">
        <f t="shared" si="9"/>
        <v>585.71779076539042</v>
      </c>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row>
    <row r="589" spans="1:47" ht="20" customHeight="1">
      <c r="A589" s="48" t="s">
        <v>864</v>
      </c>
      <c r="B589" s="49">
        <v>14906</v>
      </c>
      <c r="C589" s="50" t="s">
        <v>86</v>
      </c>
      <c r="D589" s="50" t="s">
        <v>79</v>
      </c>
      <c r="E589" s="50" t="s">
        <v>74</v>
      </c>
      <c r="F589" s="62">
        <f>IF(OR('Source Data'!F589=0,'Source Data'!G589=0),"N/A",'Source Data'!AN589/'Source Data'!G589-'Source Data'!J589/'Source Data'!F589)</f>
        <v>75.30223866817397</v>
      </c>
      <c r="G589" s="62">
        <f>IF(OR('Source Data'!F589=0,'Source Data'!G589=0),"N/A",'Source Data'!AO589/'Source Data'!G589-'Source Data'!K589/'Source Data'!F589)</f>
        <v>77.984767633594856</v>
      </c>
      <c r="H589" s="62">
        <f>IF(OR('Source Data'!F589=0,'Source Data'!G589=0),"N/A",'Source Data'!AP589/'Source Data'!G589-'Source Data'!L589/'Source Data'!F589)</f>
        <v>162.30041939986484</v>
      </c>
      <c r="I589" s="62">
        <f>IF(OR('Source Data'!F589=0,'Source Data'!G589=0),"N/A",'Source Data'!AQ589/'Source Data'!G589-'Source Data'!M589/'Source Data'!F589)</f>
        <v>79.776096095321122</v>
      </c>
      <c r="J589" s="62">
        <f>IF(OR('Source Data'!F589=0,'Source Data'!G589=0),"N/A",'Source Data'!AR589/'Source Data'!G589-'Source Data'!N589/'Source Data'!F589)</f>
        <v>107.7885776763636</v>
      </c>
      <c r="K589" s="67">
        <f t="shared" si="9"/>
        <v>503.1520994733184</v>
      </c>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row>
    <row r="590" spans="1:47" ht="20" customHeight="1">
      <c r="A590" s="48" t="s">
        <v>865</v>
      </c>
      <c r="B590" s="49">
        <v>137901</v>
      </c>
      <c r="C590" s="50" t="s">
        <v>866</v>
      </c>
      <c r="D590" s="50" t="s">
        <v>79</v>
      </c>
      <c r="E590" s="50" t="s">
        <v>74</v>
      </c>
      <c r="F590" s="62">
        <f>IF(OR('Source Data'!F590=0,'Source Data'!G590=0),"N/A",'Source Data'!AN590/'Source Data'!G590-'Source Data'!J590/'Source Data'!F590)</f>
        <v>139.39267865475696</v>
      </c>
      <c r="G590" s="62">
        <f>IF(OR('Source Data'!F590=0,'Source Data'!G590=0),"N/A",'Source Data'!AO590/'Source Data'!G590-'Source Data'!K590/'Source Data'!F590)</f>
        <v>351.39957010193302</v>
      </c>
      <c r="H590" s="62">
        <f>IF(OR('Source Data'!F590=0,'Source Data'!G590=0),"N/A",'Source Data'!AP590/'Source Data'!G590-'Source Data'!L590/'Source Data'!F590)</f>
        <v>3.2618915311403853</v>
      </c>
      <c r="I590" s="62">
        <f>IF(OR('Source Data'!F590=0,'Source Data'!G590=0),"N/A",'Source Data'!AQ590/'Source Data'!G590-'Source Data'!M590/'Source Data'!F590)</f>
        <v>-73.779401430042071</v>
      </c>
      <c r="J590" s="62">
        <f>IF(OR('Source Data'!F590=0,'Source Data'!G590=0),"N/A",'Source Data'!AR590/'Source Data'!G590-'Source Data'!N590/'Source Data'!F590)</f>
        <v>109.63161022982348</v>
      </c>
      <c r="K590" s="67">
        <f t="shared" si="9"/>
        <v>529.90634908761183</v>
      </c>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row>
    <row r="591" spans="1:47" ht="20" customHeight="1">
      <c r="A591" s="48" t="s">
        <v>867</v>
      </c>
      <c r="B591" s="49">
        <v>227820</v>
      </c>
      <c r="C591" s="50" t="s">
        <v>168</v>
      </c>
      <c r="D591" s="50" t="s">
        <v>71</v>
      </c>
      <c r="E591" s="50" t="s">
        <v>74</v>
      </c>
      <c r="F591" s="62">
        <f>IF(OR('Source Data'!F591=0,'Source Data'!G591=0),"N/A",'Source Data'!AN591/'Source Data'!G591-'Source Data'!J591/'Source Data'!F591)</f>
        <v>254.65550544011171</v>
      </c>
      <c r="G591" s="62">
        <f>IF(OR('Source Data'!F591=0,'Source Data'!G591=0),"N/A",'Source Data'!AO591/'Source Data'!G591-'Source Data'!K591/'Source Data'!F591)</f>
        <v>227.42275289497945</v>
      </c>
      <c r="H591" s="62">
        <f>IF(OR('Source Data'!F591=0,'Source Data'!G591=0),"N/A",'Source Data'!AP591/'Source Data'!G591-'Source Data'!L591/'Source Data'!F591)</f>
        <v>210.52921776772024</v>
      </c>
      <c r="I591" s="62">
        <f>IF(OR('Source Data'!F591=0,'Source Data'!G591=0),"N/A",'Source Data'!AQ591/'Source Data'!G591-'Source Data'!M591/'Source Data'!F591)</f>
        <v>38.141477103430759</v>
      </c>
      <c r="J591" s="62">
        <f>IF(OR('Source Data'!F591=0,'Source Data'!G591=0),"N/A",'Source Data'!AR591/'Source Data'!G591-'Source Data'!N591/'Source Data'!F591)</f>
        <v>63.125458771137623</v>
      </c>
      <c r="K591" s="67">
        <f t="shared" si="9"/>
        <v>793.87441197737985</v>
      </c>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row>
    <row r="592" spans="1:47" ht="20" customHeight="1">
      <c r="A592" s="48" t="s">
        <v>868</v>
      </c>
      <c r="B592" s="49">
        <v>121905</v>
      </c>
      <c r="C592" s="50" t="s">
        <v>299</v>
      </c>
      <c r="D592" s="50" t="s">
        <v>79</v>
      </c>
      <c r="E592" s="50" t="s">
        <v>74</v>
      </c>
      <c r="F592" s="62">
        <f>IF(OR('Source Data'!F592=0,'Source Data'!G592=0),"N/A",'Source Data'!AN592/'Source Data'!G592-'Source Data'!J592/'Source Data'!F592)</f>
        <v>76.1182994022505</v>
      </c>
      <c r="G592" s="62">
        <f>IF(OR('Source Data'!F592=0,'Source Data'!G592=0),"N/A",'Source Data'!AO592/'Source Data'!G592-'Source Data'!K592/'Source Data'!F592)</f>
        <v>179.10549609653037</v>
      </c>
      <c r="H592" s="62">
        <f>IF(OR('Source Data'!F592=0,'Source Data'!G592=0),"N/A",'Source Data'!AP592/'Source Data'!G592-'Source Data'!L592/'Source Data'!F592)</f>
        <v>186.36988029110242</v>
      </c>
      <c r="I592" s="62">
        <f>IF(OR('Source Data'!F592=0,'Source Data'!G592=0),"N/A",'Source Data'!AQ592/'Source Data'!G592-'Source Data'!M592/'Source Data'!F592)</f>
        <v>72.691729245952729</v>
      </c>
      <c r="J592" s="62">
        <f>IF(OR('Source Data'!F592=0,'Source Data'!G592=0),"N/A",'Source Data'!AR592/'Source Data'!G592-'Source Data'!N592/'Source Data'!F592)</f>
        <v>149.60092996762933</v>
      </c>
      <c r="K592" s="67">
        <f t="shared" si="9"/>
        <v>663.88633500346532</v>
      </c>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row>
    <row r="593" spans="1:47" ht="20" customHeight="1">
      <c r="A593" s="48" t="s">
        <v>869</v>
      </c>
      <c r="B593" s="49">
        <v>101915</v>
      </c>
      <c r="C593" s="50" t="s">
        <v>76</v>
      </c>
      <c r="D593" s="50" t="s">
        <v>79</v>
      </c>
      <c r="E593" s="50" t="s">
        <v>74</v>
      </c>
      <c r="F593" s="62">
        <f>IF(OR('Source Data'!F593=0,'Source Data'!G593=0),"N/A",'Source Data'!AN593/'Source Data'!G593-'Source Data'!J593/'Source Data'!F593)</f>
        <v>116.19168228878499</v>
      </c>
      <c r="G593" s="62">
        <f>IF(OR('Source Data'!F593=0,'Source Data'!G593=0),"N/A",'Source Data'!AO593/'Source Data'!G593-'Source Data'!K593/'Source Data'!F593)</f>
        <v>48.330892730845164</v>
      </c>
      <c r="H593" s="62">
        <f>IF(OR('Source Data'!F593=0,'Source Data'!G593=0),"N/A",'Source Data'!AP593/'Source Data'!G593-'Source Data'!L593/'Source Data'!F593)</f>
        <v>157.75556779492979</v>
      </c>
      <c r="I593" s="62">
        <f>IF(OR('Source Data'!F593=0,'Source Data'!G593=0),"N/A",'Source Data'!AQ593/'Source Data'!G593-'Source Data'!M593/'Source Data'!F593)</f>
        <v>67.917957331110273</v>
      </c>
      <c r="J593" s="62">
        <f>IF(OR('Source Data'!F593=0,'Source Data'!G593=0),"N/A",'Source Data'!AR593/'Source Data'!G593-'Source Data'!N593/'Source Data'!F593)</f>
        <v>-31.852919058919205</v>
      </c>
      <c r="K593" s="67">
        <f t="shared" si="9"/>
        <v>358.34318108675103</v>
      </c>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row>
    <row r="594" spans="1:47" ht="20" customHeight="1">
      <c r="A594" s="48" t="s">
        <v>870</v>
      </c>
      <c r="B594" s="49">
        <v>58905</v>
      </c>
      <c r="C594" s="50" t="s">
        <v>506</v>
      </c>
      <c r="D594" s="50" t="s">
        <v>79</v>
      </c>
      <c r="E594" s="50" t="s">
        <v>74</v>
      </c>
      <c r="F594" s="62">
        <f>IF(OR('Source Data'!F594=0,'Source Data'!G594=0),"N/A",'Source Data'!AN594/'Source Data'!G594-'Source Data'!J594/'Source Data'!F594)</f>
        <v>-6.0847860202740094</v>
      </c>
      <c r="G594" s="62">
        <f>IF(OR('Source Data'!F594=0,'Source Data'!G594=0),"N/A",'Source Data'!AO594/'Source Data'!G594-'Source Data'!K594/'Source Data'!F594)</f>
        <v>346.80974395950852</v>
      </c>
      <c r="H594" s="62">
        <f>IF(OR('Source Data'!F594=0,'Source Data'!G594=0),"N/A",'Source Data'!AP594/'Source Data'!G594-'Source Data'!L594/'Source Data'!F594)</f>
        <v>156.66696356618738</v>
      </c>
      <c r="I594" s="62">
        <f>IF(OR('Source Data'!F594=0,'Source Data'!G594=0),"N/A",'Source Data'!AQ594/'Source Data'!G594-'Source Data'!M594/'Source Data'!F594)</f>
        <v>141.88997752046481</v>
      </c>
      <c r="J594" s="62">
        <f>IF(OR('Source Data'!F594=0,'Source Data'!G594=0),"N/A",'Source Data'!AR594/'Source Data'!G594-'Source Data'!N594/'Source Data'!F594)</f>
        <v>548.79571899167263</v>
      </c>
      <c r="K594" s="67">
        <f t="shared" si="9"/>
        <v>1188.0776180175594</v>
      </c>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row>
    <row r="595" spans="1:47" ht="20" customHeight="1">
      <c r="A595" s="48" t="s">
        <v>871</v>
      </c>
      <c r="B595" s="49">
        <v>232901</v>
      </c>
      <c r="C595" s="50" t="s">
        <v>872</v>
      </c>
      <c r="D595" s="50" t="s">
        <v>79</v>
      </c>
      <c r="E595" s="50" t="s">
        <v>74</v>
      </c>
      <c r="F595" s="62">
        <f>IF(OR('Source Data'!F595=0,'Source Data'!G595=0),"N/A",'Source Data'!AN595/'Source Data'!G595-'Source Data'!J595/'Source Data'!F595)</f>
        <v>36.806941526610657</v>
      </c>
      <c r="G595" s="62">
        <f>IF(OR('Source Data'!F595=0,'Source Data'!G595=0),"N/A",'Source Data'!AO595/'Source Data'!G595-'Source Data'!K595/'Source Data'!F595)</f>
        <v>184.87517507002804</v>
      </c>
      <c r="H595" s="62">
        <f>IF(OR('Source Data'!F595=0,'Source Data'!G595=0),"N/A",'Source Data'!AP595/'Source Data'!G595-'Source Data'!L595/'Source Data'!F595)</f>
        <v>410.95478816526617</v>
      </c>
      <c r="I595" s="62">
        <f>IF(OR('Source Data'!F595=0,'Source Data'!G595=0),"N/A",'Source Data'!AQ595/'Source Data'!G595-'Source Data'!M595/'Source Data'!F595)</f>
        <v>160.88541666666669</v>
      </c>
      <c r="J595" s="62">
        <f>IF(OR('Source Data'!F595=0,'Source Data'!G595=0),"N/A",'Source Data'!AR595/'Source Data'!G595-'Source Data'!N595/'Source Data'!F595)</f>
        <v>49.313112745098039</v>
      </c>
      <c r="K595" s="67">
        <f t="shared" si="9"/>
        <v>842.83543417366957</v>
      </c>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row>
    <row r="596" spans="1:47" ht="20" customHeight="1">
      <c r="A596" s="48" t="s">
        <v>873</v>
      </c>
      <c r="B596" s="49">
        <v>138902</v>
      </c>
      <c r="C596" s="50" t="s">
        <v>218</v>
      </c>
      <c r="D596" s="50" t="s">
        <v>79</v>
      </c>
      <c r="E596" s="50" t="s">
        <v>74</v>
      </c>
      <c r="F596" s="62">
        <f>IF(OR('Source Data'!F596=0,'Source Data'!G596=0),"N/A",'Source Data'!AN596/'Source Data'!G596-'Source Data'!J596/'Source Data'!F596)</f>
        <v>30.972969659822255</v>
      </c>
      <c r="G596" s="62">
        <f>IF(OR('Source Data'!F596=0,'Source Data'!G596=0),"N/A",'Source Data'!AO596/'Source Data'!G596-'Source Data'!K596/'Source Data'!F596)</f>
        <v>83.207579936663592</v>
      </c>
      <c r="H596" s="62">
        <f>IF(OR('Source Data'!F596=0,'Source Data'!G596=0),"N/A",'Source Data'!AP596/'Source Data'!G596-'Source Data'!L596/'Source Data'!F596)</f>
        <v>244.22856267238734</v>
      </c>
      <c r="I596" s="62">
        <f>IF(OR('Source Data'!F596=0,'Source Data'!G596=0),"N/A",'Source Data'!AQ596/'Source Data'!G596-'Source Data'!M596/'Source Data'!F596)</f>
        <v>24.171355603228108</v>
      </c>
      <c r="J596" s="62">
        <f>IF(OR('Source Data'!F596=0,'Source Data'!G596=0),"N/A",'Source Data'!AR596/'Source Data'!G596-'Source Data'!N596/'Source Data'!F596)</f>
        <v>368.64981101236083</v>
      </c>
      <c r="K596" s="67">
        <f t="shared" si="9"/>
        <v>751.23027888446211</v>
      </c>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row>
    <row r="597" spans="1:47" ht="20" customHeight="1">
      <c r="A597" s="48" t="s">
        <v>874</v>
      </c>
      <c r="B597" s="49">
        <v>18907</v>
      </c>
      <c r="C597" s="50" t="s">
        <v>415</v>
      </c>
      <c r="D597" s="50" t="s">
        <v>79</v>
      </c>
      <c r="E597" s="50" t="s">
        <v>74</v>
      </c>
      <c r="F597" s="62">
        <f>IF(OR('Source Data'!F597=0,'Source Data'!G597=0),"N/A",'Source Data'!AN597/'Source Data'!G597-'Source Data'!J597/'Source Data'!F597)</f>
        <v>180.08050811089174</v>
      </c>
      <c r="G597" s="62">
        <f>IF(OR('Source Data'!F597=0,'Source Data'!G597=0),"N/A",'Source Data'!AO597/'Source Data'!G597-'Source Data'!K597/'Source Data'!F597)</f>
        <v>18.390095270792244</v>
      </c>
      <c r="H597" s="62">
        <f>IF(OR('Source Data'!F597=0,'Source Data'!G597=0),"N/A",'Source Data'!AP597/'Source Data'!G597-'Source Data'!L597/'Source Data'!F597)</f>
        <v>201.89302778016196</v>
      </c>
      <c r="I597" s="62">
        <f>IF(OR('Source Data'!F597=0,'Source Data'!G597=0),"N/A",'Source Data'!AQ597/'Source Data'!G597-'Source Data'!M597/'Source Data'!F597)</f>
        <v>182.81523760478353</v>
      </c>
      <c r="J597" s="62">
        <f>IF(OR('Source Data'!F597=0,'Source Data'!G597=0),"N/A",'Source Data'!AR597/'Source Data'!G597-'Source Data'!N597/'Source Data'!F597)</f>
        <v>75.571538923697531</v>
      </c>
      <c r="K597" s="67">
        <f t="shared" si="9"/>
        <v>658.75040769032694</v>
      </c>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row>
    <row r="598" spans="1:47" ht="20" customHeight="1">
      <c r="A598" s="48" t="s">
        <v>875</v>
      </c>
      <c r="B598" s="49">
        <v>100903</v>
      </c>
      <c r="C598" s="50" t="s">
        <v>729</v>
      </c>
      <c r="D598" s="50" t="s">
        <v>79</v>
      </c>
      <c r="E598" s="50" t="s">
        <v>74</v>
      </c>
      <c r="F598" s="62">
        <f>IF(OR('Source Data'!F598=0,'Source Data'!G598=0),"N/A",'Source Data'!AN598/'Source Data'!G598-'Source Data'!J598/'Source Data'!F598)</f>
        <v>132.80667134961271</v>
      </c>
      <c r="G598" s="62">
        <f>IF(OR('Source Data'!F598=0,'Source Data'!G598=0),"N/A",'Source Data'!AO598/'Source Data'!G598-'Source Data'!K598/'Source Data'!F598)</f>
        <v>222.62824725339044</v>
      </c>
      <c r="H598" s="62">
        <f>IF(OR('Source Data'!F598=0,'Source Data'!G598=0),"N/A",'Source Data'!AP598/'Source Data'!G598-'Source Data'!L598/'Source Data'!F598)</f>
        <v>241.08733463346704</v>
      </c>
      <c r="I598" s="62">
        <f>IF(OR('Source Data'!F598=0,'Source Data'!G598=0),"N/A",'Source Data'!AQ598/'Source Data'!G598-'Source Data'!M598/'Source Data'!F598)</f>
        <v>95.416675909323374</v>
      </c>
      <c r="J598" s="62">
        <f>IF(OR('Source Data'!F598=0,'Source Data'!G598=0),"N/A",'Source Data'!AR598/'Source Data'!G598-'Source Data'!N598/'Source Data'!F598)</f>
        <v>279.64209968513353</v>
      </c>
      <c r="K598" s="67">
        <f t="shared" si="9"/>
        <v>971.58102883092704</v>
      </c>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row>
    <row r="599" spans="1:47" ht="20" customHeight="1">
      <c r="A599" s="48" t="s">
        <v>876</v>
      </c>
      <c r="B599" s="49">
        <v>219905</v>
      </c>
      <c r="C599" s="50" t="s">
        <v>726</v>
      </c>
      <c r="D599" s="50" t="s">
        <v>79</v>
      </c>
      <c r="E599" s="50" t="s">
        <v>74</v>
      </c>
      <c r="F599" s="62">
        <f>IF(OR('Source Data'!F599=0,'Source Data'!G599=0),"N/A",'Source Data'!AN599/'Source Data'!G599-'Source Data'!J599/'Source Data'!F599)</f>
        <v>24.198581177676459</v>
      </c>
      <c r="G599" s="62">
        <f>IF(OR('Source Data'!F599=0,'Source Data'!G599=0),"N/A",'Source Data'!AO599/'Source Data'!G599-'Source Data'!K599/'Source Data'!F599)</f>
        <v>665.00972405793971</v>
      </c>
      <c r="H599" s="62">
        <f>IF(OR('Source Data'!F599=0,'Source Data'!G599=0),"N/A",'Source Data'!AP599/'Source Data'!G599-'Source Data'!L599/'Source Data'!F599)</f>
        <v>150.67808108326813</v>
      </c>
      <c r="I599" s="62">
        <f>IF(OR('Source Data'!F599=0,'Source Data'!G599=0),"N/A",'Source Data'!AQ599/'Source Data'!G599-'Source Data'!M599/'Source Data'!F599)</f>
        <v>292.48299301378364</v>
      </c>
      <c r="J599" s="62">
        <f>IF(OR('Source Data'!F599=0,'Source Data'!G599=0),"N/A",'Source Data'!AR599/'Source Data'!G599-'Source Data'!N599/'Source Data'!F599)</f>
        <v>531.11697192026543</v>
      </c>
      <c r="K599" s="67">
        <f t="shared" si="9"/>
        <v>1663.4863512529332</v>
      </c>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row>
    <row r="600" spans="1:47" ht="20" customHeight="1">
      <c r="A600" s="48" t="s">
        <v>877</v>
      </c>
      <c r="B600" s="49">
        <v>61905</v>
      </c>
      <c r="C600" s="50" t="s">
        <v>152</v>
      </c>
      <c r="D600" s="50" t="s">
        <v>79</v>
      </c>
      <c r="E600" s="50" t="s">
        <v>74</v>
      </c>
      <c r="F600" s="62">
        <f>IF(OR('Source Data'!F600=0,'Source Data'!G600=0),"N/A",'Source Data'!AN600/'Source Data'!G600-'Source Data'!J600/'Source Data'!F600)</f>
        <v>44.895493822120102</v>
      </c>
      <c r="G600" s="62">
        <f>IF(OR('Source Data'!F600=0,'Source Data'!G600=0),"N/A",'Source Data'!AO600/'Source Data'!G600-'Source Data'!K600/'Source Data'!F600)</f>
        <v>-55.753161818405204</v>
      </c>
      <c r="H600" s="62">
        <f>IF(OR('Source Data'!F600=0,'Source Data'!G600=0),"N/A",'Source Data'!AP600/'Source Data'!G600-'Source Data'!L600/'Source Data'!F600)</f>
        <v>63.601585697813107</v>
      </c>
      <c r="I600" s="62">
        <f>IF(OR('Source Data'!F600=0,'Source Data'!G600=0),"N/A",'Source Data'!AQ600/'Source Data'!G600-'Source Data'!M600/'Source Data'!F600)</f>
        <v>8.1876349300710558</v>
      </c>
      <c r="J600" s="62">
        <f>IF(OR('Source Data'!F600=0,'Source Data'!G600=0),"N/A",'Source Data'!AR600/'Source Data'!G600-'Source Data'!N600/'Source Data'!F600)</f>
        <v>99.007820506852468</v>
      </c>
      <c r="K600" s="67">
        <f t="shared" si="9"/>
        <v>159.93937313845151</v>
      </c>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row>
    <row r="601" spans="1:47" ht="20" customHeight="1">
      <c r="A601" s="48" t="s">
        <v>878</v>
      </c>
      <c r="B601" s="49">
        <v>57839</v>
      </c>
      <c r="C601" s="50" t="s">
        <v>70</v>
      </c>
      <c r="D601" s="50" t="s">
        <v>71</v>
      </c>
      <c r="E601" s="50" t="s">
        <v>74</v>
      </c>
      <c r="F601" s="62">
        <f>IF(OR('Source Data'!F601=0,'Source Data'!G601=0),"N/A",'Source Data'!AN601/'Source Data'!G601-'Source Data'!J601/'Source Data'!F601)</f>
        <v>0</v>
      </c>
      <c r="G601" s="62">
        <f>IF(OR('Source Data'!F601=0,'Source Data'!G601=0),"N/A",'Source Data'!AO601/'Source Data'!G601-'Source Data'!K601/'Source Data'!F601)</f>
        <v>215.79294753959277</v>
      </c>
      <c r="H601" s="62">
        <f>IF(OR('Source Data'!F601=0,'Source Data'!G601=0),"N/A",'Source Data'!AP601/'Source Data'!G601-'Source Data'!L601/'Source Data'!F601)</f>
        <v>188.4340480062217</v>
      </c>
      <c r="I601" s="62">
        <f>IF(OR('Source Data'!F601=0,'Source Data'!G601=0),"N/A",'Source Data'!AQ601/'Source Data'!G601-'Source Data'!M601/'Source Data'!F601)</f>
        <v>74.232363546380085</v>
      </c>
      <c r="J601" s="62">
        <f>IF(OR('Source Data'!F601=0,'Source Data'!G601=0),"N/A",'Source Data'!AR601/'Source Data'!G601-'Source Data'!N601/'Source Data'!F601)</f>
        <v>103.2099609375</v>
      </c>
      <c r="K601" s="67">
        <f t="shared" si="9"/>
        <v>581.66932002969452</v>
      </c>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row>
    <row r="602" spans="1:47" ht="20" customHeight="1">
      <c r="A602" s="48" t="s">
        <v>879</v>
      </c>
      <c r="B602" s="49">
        <v>71807</v>
      </c>
      <c r="C602" s="50" t="s">
        <v>141</v>
      </c>
      <c r="D602" s="50" t="s">
        <v>71</v>
      </c>
      <c r="E602" s="50" t="s">
        <v>74</v>
      </c>
      <c r="F602" s="62">
        <f>IF(OR('Source Data'!F602=0,'Source Data'!G602=0),"N/A",'Source Data'!AN602/'Source Data'!G602-'Source Data'!J602/'Source Data'!F602)</f>
        <v>5.8974358974358978</v>
      </c>
      <c r="G602" s="62">
        <f>IF(OR('Source Data'!F602=0,'Source Data'!G602=0),"N/A",'Source Data'!AO602/'Source Data'!G602-'Source Data'!K602/'Source Data'!F602)</f>
        <v>-26.66267281106002</v>
      </c>
      <c r="H602" s="62">
        <f>IF(OR('Source Data'!F602=0,'Source Data'!G602=0),"N/A",'Source Data'!AP602/'Source Data'!G602-'Source Data'!L602/'Source Data'!F602)</f>
        <v>6.9666312182441743</v>
      </c>
      <c r="I602" s="62">
        <f>IF(OR('Source Data'!F602=0,'Source Data'!G602=0),"N/A",'Source Data'!AQ602/'Source Data'!G602-'Source Data'!M602/'Source Data'!F602)</f>
        <v>162.90431289140969</v>
      </c>
      <c r="J602" s="62">
        <f>IF(OR('Source Data'!F602=0,'Source Data'!G602=0),"N/A",'Source Data'!AR602/'Source Data'!G602-'Source Data'!N602/'Source Data'!F602)</f>
        <v>358.2</v>
      </c>
      <c r="K602" s="67">
        <f t="shared" si="9"/>
        <v>507.30570719602974</v>
      </c>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row>
    <row r="603" spans="1:47" ht="20" customHeight="1">
      <c r="A603" s="48" t="s">
        <v>880</v>
      </c>
      <c r="B603" s="49">
        <v>31905</v>
      </c>
      <c r="C603" s="50" t="s">
        <v>307</v>
      </c>
      <c r="D603" s="50" t="s">
        <v>79</v>
      </c>
      <c r="E603" s="50" t="s">
        <v>74</v>
      </c>
      <c r="F603" s="62">
        <f>IF(OR('Source Data'!F603=0,'Source Data'!G603=0),"N/A",'Source Data'!AN603/'Source Data'!G603-'Source Data'!J603/'Source Data'!F603)</f>
        <v>171.92099603588088</v>
      </c>
      <c r="G603" s="62">
        <f>IF(OR('Source Data'!F603=0,'Source Data'!G603=0),"N/A",'Source Data'!AO603/'Source Data'!G603-'Source Data'!K603/'Source Data'!F603)</f>
        <v>55.665901622980869</v>
      </c>
      <c r="H603" s="62">
        <f>IF(OR('Source Data'!F603=0,'Source Data'!G603=0),"N/A",'Source Data'!AP603/'Source Data'!G603-'Source Data'!L603/'Source Data'!F603)</f>
        <v>157.14079237487329</v>
      </c>
      <c r="I603" s="62">
        <f>IF(OR('Source Data'!F603=0,'Source Data'!G603=0),"N/A",'Source Data'!AQ603/'Source Data'!G603-'Source Data'!M603/'Source Data'!F603)</f>
        <v>61.127654269704408</v>
      </c>
      <c r="J603" s="62">
        <f>IF(OR('Source Data'!F603=0,'Source Data'!G603=0),"N/A",'Source Data'!AR603/'Source Data'!G603-'Source Data'!N603/'Source Data'!F603)</f>
        <v>176.34637332896872</v>
      </c>
      <c r="K603" s="67">
        <f t="shared" si="9"/>
        <v>622.20171763240819</v>
      </c>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row>
    <row r="604" spans="1:47" ht="20" customHeight="1">
      <c r="A604" s="48" t="s">
        <v>881</v>
      </c>
      <c r="B604" s="49">
        <v>125906</v>
      </c>
      <c r="C604" s="50" t="s">
        <v>108</v>
      </c>
      <c r="D604" s="50" t="s">
        <v>79</v>
      </c>
      <c r="E604" s="50" t="s">
        <v>74</v>
      </c>
      <c r="F604" s="62">
        <f>IF(OR('Source Data'!F604=0,'Source Data'!G604=0),"N/A",'Source Data'!AN604/'Source Data'!G604-'Source Data'!J604/'Source Data'!F604)</f>
        <v>50.403556771545823</v>
      </c>
      <c r="G604" s="62">
        <f>IF(OR('Source Data'!F604=0,'Source Data'!G604=0),"N/A",'Source Data'!AO604/'Source Data'!G604-'Source Data'!K604/'Source Data'!F604)</f>
        <v>282.65800273597802</v>
      </c>
      <c r="H604" s="62">
        <f>IF(OR('Source Data'!F604=0,'Source Data'!G604=0),"N/A",'Source Data'!AP604/'Source Data'!G604-'Source Data'!L604/'Source Data'!F604)</f>
        <v>130.8189043059084</v>
      </c>
      <c r="I604" s="62">
        <f>IF(OR('Source Data'!F604=0,'Source Data'!G604=0),"N/A",'Source Data'!AQ604/'Source Data'!G604-'Source Data'!M604/'Source Data'!F604)</f>
        <v>88.589212429157726</v>
      </c>
      <c r="J604" s="62">
        <f>IF(OR('Source Data'!F604=0,'Source Data'!G604=0),"N/A",'Source Data'!AR604/'Source Data'!G604-'Source Data'!N604/'Source Data'!F604)</f>
        <v>225.75825679108851</v>
      </c>
      <c r="K604" s="67">
        <f t="shared" si="9"/>
        <v>778.22793303367848</v>
      </c>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row>
    <row r="605" spans="1:47" ht="20" customHeight="1">
      <c r="A605" s="48" t="s">
        <v>882</v>
      </c>
      <c r="B605" s="49">
        <v>75902</v>
      </c>
      <c r="C605" s="50" t="s">
        <v>612</v>
      </c>
      <c r="D605" s="50" t="s">
        <v>79</v>
      </c>
      <c r="E605" s="50" t="s">
        <v>74</v>
      </c>
      <c r="F605" s="62">
        <f>IF(OR('Source Data'!F605=0,'Source Data'!G605=0),"N/A",'Source Data'!AN605/'Source Data'!G605-'Source Data'!J605/'Source Data'!F605)</f>
        <v>96.620151925936796</v>
      </c>
      <c r="G605" s="62">
        <f>IF(OR('Source Data'!F605=0,'Source Data'!G605=0),"N/A",'Source Data'!AO605/'Source Data'!G605-'Source Data'!K605/'Source Data'!F605)</f>
        <v>198.13753395901938</v>
      </c>
      <c r="H605" s="62">
        <f>IF(OR('Source Data'!F605=0,'Source Data'!G605=0),"N/A",'Source Data'!AP605/'Source Data'!G605-'Source Data'!L605/'Source Data'!F605)</f>
        <v>54.261755428596757</v>
      </c>
      <c r="I605" s="62">
        <f>IF(OR('Source Data'!F605=0,'Source Data'!G605=0),"N/A",'Source Data'!AQ605/'Source Data'!G605-'Source Data'!M605/'Source Data'!F605)</f>
        <v>21.883536833593212</v>
      </c>
      <c r="J605" s="62">
        <f>IF(OR('Source Data'!F605=0,'Source Data'!G605=0),"N/A",'Source Data'!AR605/'Source Data'!G605-'Source Data'!N605/'Source Data'!F605)</f>
        <v>71.768054567055401</v>
      </c>
      <c r="K605" s="67">
        <f t="shared" si="9"/>
        <v>442.67103271420154</v>
      </c>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row>
    <row r="606" spans="1:47" ht="20" customHeight="1">
      <c r="A606" s="48" t="s">
        <v>883</v>
      </c>
      <c r="B606" s="49">
        <v>108912</v>
      </c>
      <c r="C606" s="50" t="s">
        <v>291</v>
      </c>
      <c r="D606" s="50" t="s">
        <v>79</v>
      </c>
      <c r="E606" s="50" t="s">
        <v>74</v>
      </c>
      <c r="F606" s="62">
        <f>IF(OR('Source Data'!F606=0,'Source Data'!G606=0),"N/A",'Source Data'!AN606/'Source Data'!G606-'Source Data'!J606/'Source Data'!F606)</f>
        <v>-148.81969648942999</v>
      </c>
      <c r="G606" s="62">
        <f>IF(OR('Source Data'!F606=0,'Source Data'!G606=0),"N/A",'Source Data'!AO606/'Source Data'!G606-'Source Data'!K606/'Source Data'!F606)</f>
        <v>240.16902792541021</v>
      </c>
      <c r="H606" s="62">
        <f>IF(OR('Source Data'!F606=0,'Source Data'!G606=0),"N/A",'Source Data'!AP606/'Source Data'!G606-'Source Data'!L606/'Source Data'!F606)</f>
        <v>63.080583321091922</v>
      </c>
      <c r="I606" s="62">
        <f>IF(OR('Source Data'!F606=0,'Source Data'!G606=0),"N/A",'Source Data'!AQ606/'Source Data'!G606-'Source Data'!M606/'Source Data'!F606)</f>
        <v>68.100245986759489</v>
      </c>
      <c r="J606" s="62">
        <f>IF(OR('Source Data'!F606=0,'Source Data'!G606=0),"N/A",'Source Data'!AR606/'Source Data'!G606-'Source Data'!N606/'Source Data'!F606)</f>
        <v>115.81811622908086</v>
      </c>
      <c r="K606" s="67">
        <f t="shared" si="9"/>
        <v>338.34827697291246</v>
      </c>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row>
    <row r="607" spans="1:47" ht="20" customHeight="1">
      <c r="A607" s="48" t="s">
        <v>884</v>
      </c>
      <c r="B607" s="49">
        <v>101916</v>
      </c>
      <c r="C607" s="50" t="s">
        <v>76</v>
      </c>
      <c r="D607" s="50" t="s">
        <v>79</v>
      </c>
      <c r="E607" s="50" t="s">
        <v>74</v>
      </c>
      <c r="F607" s="62">
        <f>IF(OR('Source Data'!F607=0,'Source Data'!G607=0),"N/A",'Source Data'!AN607/'Source Data'!G607-'Source Data'!J607/'Source Data'!F607)</f>
        <v>121.29564141775307</v>
      </c>
      <c r="G607" s="62">
        <f>IF(OR('Source Data'!F607=0,'Source Data'!G607=0),"N/A",'Source Data'!AO607/'Source Data'!G607-'Source Data'!K607/'Source Data'!F607)</f>
        <v>-2.5642073338481168</v>
      </c>
      <c r="H607" s="62">
        <f>IF(OR('Source Data'!F607=0,'Source Data'!G607=0),"N/A",'Source Data'!AP607/'Source Data'!G607-'Source Data'!L607/'Source Data'!F607)</f>
        <v>99.982075404082195</v>
      </c>
      <c r="I607" s="62">
        <f>IF(OR('Source Data'!F607=0,'Source Data'!G607=0),"N/A",'Source Data'!AQ607/'Source Data'!G607-'Source Data'!M607/'Source Data'!F607)</f>
        <v>45.862625945019204</v>
      </c>
      <c r="J607" s="62">
        <f>IF(OR('Source Data'!F607=0,'Source Data'!G607=0),"N/A",'Source Data'!AR607/'Source Data'!G607-'Source Data'!N607/'Source Data'!F607)</f>
        <v>340.36222531708722</v>
      </c>
      <c r="K607" s="67">
        <f t="shared" si="9"/>
        <v>604.93836075009358</v>
      </c>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row>
    <row r="608" spans="1:47" ht="20" customHeight="1">
      <c r="A608" s="48" t="s">
        <v>885</v>
      </c>
      <c r="B608" s="49">
        <v>254902</v>
      </c>
      <c r="C608" s="50" t="s">
        <v>486</v>
      </c>
      <c r="D608" s="50" t="s">
        <v>79</v>
      </c>
      <c r="E608" s="50" t="s">
        <v>74</v>
      </c>
      <c r="F608" s="62">
        <f>IF(OR('Source Data'!F608=0,'Source Data'!G608=0),"N/A",'Source Data'!AN608/'Source Data'!G608-'Source Data'!J608/'Source Data'!F608)</f>
        <v>128.6790303019454</v>
      </c>
      <c r="G608" s="62">
        <f>IF(OR('Source Data'!F608=0,'Source Data'!G608=0),"N/A",'Source Data'!AO608/'Source Data'!G608-'Source Data'!K608/'Source Data'!F608)</f>
        <v>-80.174933206832861</v>
      </c>
      <c r="H608" s="62">
        <f>IF(OR('Source Data'!F608=0,'Source Data'!G608=0),"N/A",'Source Data'!AP608/'Source Data'!G608-'Source Data'!L608/'Source Data'!F608)</f>
        <v>391.4958492018385</v>
      </c>
      <c r="I608" s="62">
        <f>IF(OR('Source Data'!F608=0,'Source Data'!G608=0),"N/A",'Source Data'!AQ608/'Source Data'!G608-'Source Data'!M608/'Source Data'!F608)</f>
        <v>199.90078361698988</v>
      </c>
      <c r="J608" s="62">
        <f>IF(OR('Source Data'!F608=0,'Source Data'!G608=0),"N/A",'Source Data'!AR608/'Source Data'!G608-'Source Data'!N608/'Source Data'!F608)</f>
        <v>85.12099296937582</v>
      </c>
      <c r="K608" s="67">
        <f t="shared" si="9"/>
        <v>725.02172288331678</v>
      </c>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row>
    <row r="609" spans="1:47" ht="20" customHeight="1">
      <c r="A609" s="48" t="s">
        <v>886</v>
      </c>
      <c r="B609" s="49">
        <v>161906</v>
      </c>
      <c r="C609" s="50" t="s">
        <v>179</v>
      </c>
      <c r="D609" s="50" t="s">
        <v>79</v>
      </c>
      <c r="E609" s="50" t="s">
        <v>74</v>
      </c>
      <c r="F609" s="62">
        <f>IF(OR('Source Data'!F609=0,'Source Data'!G609=0),"N/A",'Source Data'!AN609/'Source Data'!G609-'Source Data'!J609/'Source Data'!F609)</f>
        <v>253.67272360714503</v>
      </c>
      <c r="G609" s="62">
        <f>IF(OR('Source Data'!F609=0,'Source Data'!G609=0),"N/A",'Source Data'!AO609/'Source Data'!G609-'Source Data'!K609/'Source Data'!F609)</f>
        <v>470.38226766100115</v>
      </c>
      <c r="H609" s="62">
        <f>IF(OR('Source Data'!F609=0,'Source Data'!G609=0),"N/A",'Source Data'!AP609/'Source Data'!G609-'Source Data'!L609/'Source Data'!F609)</f>
        <v>181.21512701755944</v>
      </c>
      <c r="I609" s="62">
        <f>IF(OR('Source Data'!F609=0,'Source Data'!G609=0),"N/A",'Source Data'!AQ609/'Source Data'!G609-'Source Data'!M609/'Source Data'!F609)</f>
        <v>47.154071825095087</v>
      </c>
      <c r="J609" s="62">
        <f>IF(OR('Source Data'!F609=0,'Source Data'!G609=0),"N/A",'Source Data'!AR609/'Source Data'!G609-'Source Data'!N609/'Source Data'!F609)</f>
        <v>83.900578672749987</v>
      </c>
      <c r="K609" s="67">
        <f t="shared" si="9"/>
        <v>1036.3247687835508</v>
      </c>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row>
    <row r="610" spans="1:47" ht="20" customHeight="1">
      <c r="A610" s="48" t="s">
        <v>887</v>
      </c>
      <c r="B610" s="49">
        <v>247903</v>
      </c>
      <c r="C610" s="50" t="s">
        <v>617</v>
      </c>
      <c r="D610" s="50" t="s">
        <v>79</v>
      </c>
      <c r="E610" s="50" t="s">
        <v>74</v>
      </c>
      <c r="F610" s="62">
        <f>IF(OR('Source Data'!F610=0,'Source Data'!G610=0),"N/A",'Source Data'!AN610/'Source Data'!G610-'Source Data'!J610/'Source Data'!F610)</f>
        <v>94.187915226153677</v>
      </c>
      <c r="G610" s="62">
        <f>IF(OR('Source Data'!F610=0,'Source Data'!G610=0),"N/A",'Source Data'!AO610/'Source Data'!G610-'Source Data'!K610/'Source Data'!F610)</f>
        <v>136.23310619346864</v>
      </c>
      <c r="H610" s="62">
        <f>IF(OR('Source Data'!F610=0,'Source Data'!G610=0),"N/A",'Source Data'!AP610/'Source Data'!G610-'Source Data'!L610/'Source Data'!F610)</f>
        <v>66.175348824708664</v>
      </c>
      <c r="I610" s="62">
        <f>IF(OR('Source Data'!F610=0,'Source Data'!G610=0),"N/A",'Source Data'!AQ610/'Source Data'!G610-'Source Data'!M610/'Source Data'!F610)</f>
        <v>3.5502603220386391</v>
      </c>
      <c r="J610" s="62">
        <f>IF(OR('Source Data'!F610=0,'Source Data'!G610=0),"N/A",'Source Data'!AR610/'Source Data'!G610-'Source Data'!N610/'Source Data'!F610)</f>
        <v>95.313597130437444</v>
      </c>
      <c r="K610" s="67">
        <f t="shared" si="9"/>
        <v>395.46022769680701</v>
      </c>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row>
    <row r="611" spans="1:47" ht="20" customHeight="1">
      <c r="A611" s="48" t="s">
        <v>888</v>
      </c>
      <c r="B611" s="49">
        <v>108914</v>
      </c>
      <c r="C611" s="50" t="s">
        <v>291</v>
      </c>
      <c r="D611" s="50" t="s">
        <v>79</v>
      </c>
      <c r="E611" s="50" t="s">
        <v>74</v>
      </c>
      <c r="F611" s="62">
        <f>IF(OR('Source Data'!F611=0,'Source Data'!G611=0),"N/A",'Source Data'!AN611/'Source Data'!G611-'Source Data'!J611/'Source Data'!F611)</f>
        <v>193.44014742524917</v>
      </c>
      <c r="G611" s="62">
        <f>IF(OR('Source Data'!F611=0,'Source Data'!G611=0),"N/A",'Source Data'!AO611/'Source Data'!G611-'Source Data'!K611/'Source Data'!F611)</f>
        <v>644.63530419435222</v>
      </c>
      <c r="H611" s="62">
        <f>IF(OR('Source Data'!F611=0,'Source Data'!G611=0),"N/A",'Source Data'!AP611/'Source Data'!G611-'Source Data'!L611/'Source Data'!F611)</f>
        <v>320.62659624169436</v>
      </c>
      <c r="I611" s="62">
        <f>IF(OR('Source Data'!F611=0,'Source Data'!G611=0),"N/A",'Source Data'!AQ611/'Source Data'!G611-'Source Data'!M611/'Source Data'!F611)</f>
        <v>184.83390650955147</v>
      </c>
      <c r="J611" s="62">
        <f>IF(OR('Source Data'!F611=0,'Source Data'!G611=0),"N/A",'Source Data'!AR611/'Source Data'!G611-'Source Data'!N611/'Source Data'!F611)</f>
        <v>578.9429830253323</v>
      </c>
      <c r="K611" s="67">
        <f t="shared" si="9"/>
        <v>1922.4789373961796</v>
      </c>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row>
    <row r="612" spans="1:47" ht="20" customHeight="1">
      <c r="A612" s="48" t="s">
        <v>889</v>
      </c>
      <c r="B612" s="49">
        <v>15913</v>
      </c>
      <c r="C612" s="50" t="s">
        <v>99</v>
      </c>
      <c r="D612" s="50" t="s">
        <v>79</v>
      </c>
      <c r="E612" s="50" t="s">
        <v>74</v>
      </c>
      <c r="F612" s="62">
        <f>IF(OR('Source Data'!F612=0,'Source Data'!G612=0),"N/A",'Source Data'!AN612/'Source Data'!G612-'Source Data'!J612/'Source Data'!F612)</f>
        <v>140.52560033988476</v>
      </c>
      <c r="G612" s="62">
        <f>IF(OR('Source Data'!F612=0,'Source Data'!G612=0),"N/A",'Source Data'!AO612/'Source Data'!G612-'Source Data'!K612/'Source Data'!F612)</f>
        <v>269.07492057041532</v>
      </c>
      <c r="H612" s="62">
        <f>IF(OR('Source Data'!F612=0,'Source Data'!G612=0),"N/A",'Source Data'!AP612/'Source Data'!G612-'Source Data'!L612/'Source Data'!F612)</f>
        <v>101.47173969262599</v>
      </c>
      <c r="I612" s="62">
        <f>IF(OR('Source Data'!F612=0,'Source Data'!G612=0),"N/A",'Source Data'!AQ612/'Source Data'!G612-'Source Data'!M612/'Source Data'!F612)</f>
        <v>246.12790933944143</v>
      </c>
      <c r="J612" s="62">
        <f>IF(OR('Source Data'!F612=0,'Source Data'!G612=0),"N/A",'Source Data'!AR612/'Source Data'!G612-'Source Data'!N612/'Source Data'!F612)</f>
        <v>179.81076363233336</v>
      </c>
      <c r="K612" s="67">
        <f t="shared" si="9"/>
        <v>937.01093357470086</v>
      </c>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row>
    <row r="613" spans="1:47" ht="20" customHeight="1">
      <c r="A613" s="48" t="s">
        <v>890</v>
      </c>
      <c r="B613" s="49">
        <v>227912</v>
      </c>
      <c r="C613" s="50" t="s">
        <v>168</v>
      </c>
      <c r="D613" s="50" t="s">
        <v>79</v>
      </c>
      <c r="E613" s="50" t="s">
        <v>74</v>
      </c>
      <c r="F613" s="62">
        <f>IF(OR('Source Data'!F613=0,'Source Data'!G613=0),"N/A",'Source Data'!AN613/'Source Data'!G613-'Source Data'!J613/'Source Data'!F613)</f>
        <v>74.307154279779866</v>
      </c>
      <c r="G613" s="62">
        <f>IF(OR('Source Data'!F613=0,'Source Data'!G613=0),"N/A",'Source Data'!AO613/'Source Data'!G613-'Source Data'!K613/'Source Data'!F613)</f>
        <v>61.455480892064088</v>
      </c>
      <c r="H613" s="62">
        <f>IF(OR('Source Data'!F613=0,'Source Data'!G613=0),"N/A",'Source Data'!AP613/'Source Data'!G613-'Source Data'!L613/'Source Data'!F613)</f>
        <v>122.86372856038733</v>
      </c>
      <c r="I613" s="62">
        <f>IF(OR('Source Data'!F613=0,'Source Data'!G613=0),"N/A",'Source Data'!AQ613/'Source Data'!G613-'Source Data'!M613/'Source Data'!F613)</f>
        <v>98.549832207374038</v>
      </c>
      <c r="J613" s="62">
        <f>IF(OR('Source Data'!F613=0,'Source Data'!G613=0),"N/A",'Source Data'!AR613/'Source Data'!G613-'Source Data'!N613/'Source Data'!F613)</f>
        <v>196.02629819032245</v>
      </c>
      <c r="K613" s="67">
        <f t="shared" si="9"/>
        <v>553.2024941299278</v>
      </c>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row>
    <row r="614" spans="1:47" ht="20" customHeight="1">
      <c r="A614" s="48" t="s">
        <v>891</v>
      </c>
      <c r="B614" s="49">
        <v>61912</v>
      </c>
      <c r="C614" s="50" t="s">
        <v>152</v>
      </c>
      <c r="D614" s="50" t="s">
        <v>79</v>
      </c>
      <c r="E614" s="50" t="s">
        <v>74</v>
      </c>
      <c r="F614" s="62">
        <f>IF(OR('Source Data'!F614=0,'Source Data'!G614=0),"N/A",'Source Data'!AN614/'Source Data'!G614-'Source Data'!J614/'Source Data'!F614)</f>
        <v>73.742354023316238</v>
      </c>
      <c r="G614" s="62">
        <f>IF(OR('Source Data'!F614=0,'Source Data'!G614=0),"N/A",'Source Data'!AO614/'Source Data'!G614-'Source Data'!K614/'Source Data'!F614)</f>
        <v>-18.709265385534877</v>
      </c>
      <c r="H614" s="62">
        <f>IF(OR('Source Data'!F614=0,'Source Data'!G614=0),"N/A",'Source Data'!AP614/'Source Data'!G614-'Source Data'!L614/'Source Data'!F614)</f>
        <v>93.024397268297548</v>
      </c>
      <c r="I614" s="62">
        <f>IF(OR('Source Data'!F614=0,'Source Data'!G614=0),"N/A",'Source Data'!AQ614/'Source Data'!G614-'Source Data'!M614/'Source Data'!F614)</f>
        <v>172.2926254130511</v>
      </c>
      <c r="J614" s="62">
        <f>IF(OR('Source Data'!F614=0,'Source Data'!G614=0),"N/A",'Source Data'!AR614/'Source Data'!G614-'Source Data'!N614/'Source Data'!F614)</f>
        <v>105.29445013425385</v>
      </c>
      <c r="K614" s="67">
        <f t="shared" si="9"/>
        <v>425.64456145338386</v>
      </c>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row>
    <row r="615" spans="1:47" ht="20" customHeight="1">
      <c r="A615" s="48" t="s">
        <v>892</v>
      </c>
      <c r="B615" s="49">
        <v>111801</v>
      </c>
      <c r="C615" s="50" t="s">
        <v>690</v>
      </c>
      <c r="D615" s="50" t="s">
        <v>71</v>
      </c>
      <c r="E615" s="50" t="s">
        <v>74</v>
      </c>
      <c r="F615" s="62">
        <f>IF(OR('Source Data'!F615=0,'Source Data'!G615=0),"N/A",'Source Data'!AN615/'Source Data'!G615-'Source Data'!J615/'Source Data'!F615)</f>
        <v>0</v>
      </c>
      <c r="G615" s="62">
        <f>IF(OR('Source Data'!F615=0,'Source Data'!G615=0),"N/A",'Source Data'!AO615/'Source Data'!G615-'Source Data'!K615/'Source Data'!F615)</f>
        <v>259.73876698014624</v>
      </c>
      <c r="H615" s="62">
        <f>IF(OR('Source Data'!F615=0,'Source Data'!G615=0),"N/A",'Source Data'!AP615/'Source Data'!G615-'Source Data'!L615/'Source Data'!F615)</f>
        <v>-24.79440961337513</v>
      </c>
      <c r="I615" s="62">
        <f>IF(OR('Source Data'!F615=0,'Source Data'!G615=0),"N/A",'Source Data'!AQ615/'Source Data'!G615-'Source Data'!M615/'Source Data'!F615)</f>
        <v>553.52951933124336</v>
      </c>
      <c r="J615" s="62">
        <f>IF(OR('Source Data'!F615=0,'Source Data'!G615=0),"N/A",'Source Data'!AR615/'Source Data'!G615-'Source Data'!N615/'Source Data'!F615)</f>
        <v>52.914054336468155</v>
      </c>
      <c r="K615" s="67">
        <f t="shared" si="9"/>
        <v>841.38793103448256</v>
      </c>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row>
    <row r="616" spans="1:47" ht="20" customHeight="1">
      <c r="A616" s="48" t="s">
        <v>893</v>
      </c>
      <c r="B616" s="49">
        <v>227913</v>
      </c>
      <c r="C616" s="50" t="s">
        <v>168</v>
      </c>
      <c r="D616" s="50" t="s">
        <v>79</v>
      </c>
      <c r="E616" s="50" t="s">
        <v>74</v>
      </c>
      <c r="F616" s="62">
        <f>IF(OR('Source Data'!F616=0,'Source Data'!G616=0),"N/A",'Source Data'!AN616/'Source Data'!G616-'Source Data'!J616/'Source Data'!F616)</f>
        <v>89.544090868264277</v>
      </c>
      <c r="G616" s="62">
        <f>IF(OR('Source Data'!F616=0,'Source Data'!G616=0),"N/A",'Source Data'!AO616/'Source Data'!G616-'Source Data'!K616/'Source Data'!F616)</f>
        <v>-164.20892843094066</v>
      </c>
      <c r="H616" s="62">
        <f>IF(OR('Source Data'!F616=0,'Source Data'!G616=0),"N/A",'Source Data'!AP616/'Source Data'!G616-'Source Data'!L616/'Source Data'!F616)</f>
        <v>155.30859833927315</v>
      </c>
      <c r="I616" s="62">
        <f>IF(OR('Source Data'!F616=0,'Source Data'!G616=0),"N/A",'Source Data'!AQ616/'Source Data'!G616-'Source Data'!M616/'Source Data'!F616)</f>
        <v>104.86576580053972</v>
      </c>
      <c r="J616" s="62">
        <f>IF(OR('Source Data'!F616=0,'Source Data'!G616=0),"N/A",'Source Data'!AR616/'Source Data'!G616-'Source Data'!N616/'Source Data'!F616)</f>
        <v>54.658790326598904</v>
      </c>
      <c r="K616" s="67">
        <f t="shared" si="9"/>
        <v>240.16831690373539</v>
      </c>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row>
    <row r="617" spans="1:47" ht="20" customHeight="1">
      <c r="A617" s="48" t="s">
        <v>894</v>
      </c>
      <c r="B617" s="49">
        <v>220910</v>
      </c>
      <c r="C617" s="50" t="s">
        <v>91</v>
      </c>
      <c r="D617" s="50" t="s">
        <v>79</v>
      </c>
      <c r="E617" s="50" t="s">
        <v>74</v>
      </c>
      <c r="F617" s="62">
        <f>IF(OR('Source Data'!F617=0,'Source Data'!G617=0),"N/A",'Source Data'!AN617/'Source Data'!G617-'Source Data'!J617/'Source Data'!F617)</f>
        <v>96.764922917080924</v>
      </c>
      <c r="G617" s="62">
        <f>IF(OR('Source Data'!F617=0,'Source Data'!G617=0),"N/A",'Source Data'!AO617/'Source Data'!G617-'Source Data'!K617/'Source Data'!F617)</f>
        <v>105.43080906877213</v>
      </c>
      <c r="H617" s="62">
        <f>IF(OR('Source Data'!F617=0,'Source Data'!G617=0),"N/A",'Source Data'!AP617/'Source Data'!G617-'Source Data'!L617/'Source Data'!F617)</f>
        <v>178.08767253928397</v>
      </c>
      <c r="I617" s="62">
        <f>IF(OR('Source Data'!F617=0,'Source Data'!G617=0),"N/A",'Source Data'!AQ617/'Source Data'!G617-'Source Data'!M617/'Source Data'!F617)</f>
        <v>92.870741530333419</v>
      </c>
      <c r="J617" s="62">
        <f>IF(OR('Source Data'!F617=0,'Source Data'!G617=0),"N/A",'Source Data'!AR617/'Source Data'!G617-'Source Data'!N617/'Source Data'!F617)</f>
        <v>211.70587277143449</v>
      </c>
      <c r="K617" s="67">
        <f t="shared" si="9"/>
        <v>684.86001882690493</v>
      </c>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row>
    <row r="618" spans="1:47" ht="20" customHeight="1">
      <c r="A618" s="48" t="s">
        <v>895</v>
      </c>
      <c r="B618" s="49">
        <v>79901</v>
      </c>
      <c r="C618" s="50" t="s">
        <v>626</v>
      </c>
      <c r="D618" s="50" t="s">
        <v>79</v>
      </c>
      <c r="E618" s="50" t="s">
        <v>74</v>
      </c>
      <c r="F618" s="62">
        <f>IF(OR('Source Data'!F618=0,'Source Data'!G618=0),"N/A",'Source Data'!AN618/'Source Data'!G618-'Source Data'!J618/'Source Data'!F618)</f>
        <v>115.98008904277287</v>
      </c>
      <c r="G618" s="62">
        <f>IF(OR('Source Data'!F618=0,'Source Data'!G618=0),"N/A",'Source Data'!AO618/'Source Data'!G618-'Source Data'!K618/'Source Data'!F618)</f>
        <v>30.948867697322385</v>
      </c>
      <c r="H618" s="62">
        <f>IF(OR('Source Data'!F618=0,'Source Data'!G618=0),"N/A",'Source Data'!AP618/'Source Data'!G618-'Source Data'!L618/'Source Data'!F618)</f>
        <v>102.54374629807995</v>
      </c>
      <c r="I618" s="62">
        <f>IF(OR('Source Data'!F618=0,'Source Data'!G618=0),"N/A",'Source Data'!AQ618/'Source Data'!G618-'Source Data'!M618/'Source Data'!F618)</f>
        <v>51.516847259754371</v>
      </c>
      <c r="J618" s="62">
        <f>IF(OR('Source Data'!F618=0,'Source Data'!G618=0),"N/A",'Source Data'!AR618/'Source Data'!G618-'Source Data'!N618/'Source Data'!F618)</f>
        <v>33.426336683294707</v>
      </c>
      <c r="K618" s="67">
        <f t="shared" si="9"/>
        <v>334.41588698122428</v>
      </c>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row>
    <row r="619" spans="1:47" ht="20" customHeight="1">
      <c r="A619" s="48" t="s">
        <v>896</v>
      </c>
      <c r="B619" s="49">
        <v>58906</v>
      </c>
      <c r="C619" s="50" t="s">
        <v>506</v>
      </c>
      <c r="D619" s="50" t="s">
        <v>79</v>
      </c>
      <c r="E619" s="50" t="s">
        <v>74</v>
      </c>
      <c r="F619" s="62">
        <f>IF(OR('Source Data'!F619=0,'Source Data'!G619=0),"N/A",'Source Data'!AN619/'Source Data'!G619-'Source Data'!J619/'Source Data'!F619)</f>
        <v>296.02269652406216</v>
      </c>
      <c r="G619" s="62">
        <f>IF(OR('Source Data'!F619=0,'Source Data'!G619=0),"N/A",'Source Data'!AO619/'Source Data'!G619-'Source Data'!K619/'Source Data'!F619)</f>
        <v>136.19532136466182</v>
      </c>
      <c r="H619" s="62">
        <f>IF(OR('Source Data'!F619=0,'Source Data'!G619=0),"N/A",'Source Data'!AP619/'Source Data'!G619-'Source Data'!L619/'Source Data'!F619)</f>
        <v>126.84990088397143</v>
      </c>
      <c r="I619" s="62">
        <f>IF(OR('Source Data'!F619=0,'Source Data'!G619=0),"N/A",'Source Data'!AQ619/'Source Data'!G619-'Source Data'!M619/'Source Data'!F619)</f>
        <v>103.23900791283768</v>
      </c>
      <c r="J619" s="62">
        <f>IF(OR('Source Data'!F619=0,'Source Data'!G619=0),"N/A",'Source Data'!AR619/'Source Data'!G619-'Source Data'!N619/'Source Data'!F619)</f>
        <v>366.90685485257427</v>
      </c>
      <c r="K619" s="67">
        <f t="shared" si="9"/>
        <v>1029.2137815381075</v>
      </c>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row>
    <row r="620" spans="1:47" ht="20" customHeight="1">
      <c r="A620" s="48" t="s">
        <v>897</v>
      </c>
      <c r="B620" s="49">
        <v>141901</v>
      </c>
      <c r="C620" s="50" t="s">
        <v>898</v>
      </c>
      <c r="D620" s="50" t="s">
        <v>79</v>
      </c>
      <c r="E620" s="50" t="s">
        <v>74</v>
      </c>
      <c r="F620" s="62">
        <f>IF(OR('Source Data'!F620=0,'Source Data'!G620=0),"N/A",'Source Data'!AN620/'Source Data'!G620-'Source Data'!J620/'Source Data'!F620)</f>
        <v>291.94785881321252</v>
      </c>
      <c r="G620" s="62">
        <f>IF(OR('Source Data'!F620=0,'Source Data'!G620=0),"N/A",'Source Data'!AO620/'Source Data'!G620-'Source Data'!K620/'Source Data'!F620)</f>
        <v>112.14968383706321</v>
      </c>
      <c r="H620" s="62">
        <f>IF(OR('Source Data'!F620=0,'Source Data'!G620=0),"N/A",'Source Data'!AP620/'Source Data'!G620-'Source Data'!L620/'Source Data'!F620)</f>
        <v>121.82670737622504</v>
      </c>
      <c r="I620" s="62">
        <f>IF(OR('Source Data'!F620=0,'Source Data'!G620=0),"N/A",'Source Data'!AQ620/'Source Data'!G620-'Source Data'!M620/'Source Data'!F620)</f>
        <v>9.6520085220245733</v>
      </c>
      <c r="J620" s="62">
        <f>IF(OR('Source Data'!F620=0,'Source Data'!G620=0),"N/A",'Source Data'!AR620/'Source Data'!G620-'Source Data'!N620/'Source Data'!F620)</f>
        <v>43.294907343460402</v>
      </c>
      <c r="K620" s="67">
        <f t="shared" si="9"/>
        <v>578.87116589198581</v>
      </c>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row>
    <row r="621" spans="1:47" ht="20" customHeight="1">
      <c r="A621" s="48" t="s">
        <v>899</v>
      </c>
      <c r="B621" s="49">
        <v>57913</v>
      </c>
      <c r="C621" s="50" t="s">
        <v>70</v>
      </c>
      <c r="D621" s="50" t="s">
        <v>79</v>
      </c>
      <c r="E621" s="50" t="s">
        <v>74</v>
      </c>
      <c r="F621" s="62">
        <f>IF(OR('Source Data'!F621=0,'Source Data'!G621=0),"N/A",'Source Data'!AN621/'Source Data'!G621-'Source Data'!J621/'Source Data'!F621)</f>
        <v>200.23750353713257</v>
      </c>
      <c r="G621" s="62">
        <f>IF(OR('Source Data'!F621=0,'Source Data'!G621=0),"N/A",'Source Data'!AO621/'Source Data'!G621-'Source Data'!K621/'Source Data'!F621)</f>
        <v>67.729363327119245</v>
      </c>
      <c r="H621" s="62">
        <f>IF(OR('Source Data'!F621=0,'Source Data'!G621=0),"N/A",'Source Data'!AP621/'Source Data'!G621-'Source Data'!L621/'Source Data'!F621)</f>
        <v>169.79449332296846</v>
      </c>
      <c r="I621" s="62">
        <f>IF(OR('Source Data'!F621=0,'Source Data'!G621=0),"N/A",'Source Data'!AQ621/'Source Data'!G621-'Source Data'!M621/'Source Data'!F621)</f>
        <v>82.581673303178576</v>
      </c>
      <c r="J621" s="62">
        <f>IF(OR('Source Data'!F621=0,'Source Data'!G621=0),"N/A",'Source Data'!AR621/'Source Data'!G621-'Source Data'!N621/'Source Data'!F621)</f>
        <v>86.587415362801337</v>
      </c>
      <c r="K621" s="67">
        <f t="shared" si="9"/>
        <v>606.93044885320023</v>
      </c>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row>
    <row r="622" spans="1:47" ht="20" customHeight="1">
      <c r="A622" s="48" t="s">
        <v>900</v>
      </c>
      <c r="B622" s="49">
        <v>201903</v>
      </c>
      <c r="C622" s="50" t="s">
        <v>352</v>
      </c>
      <c r="D622" s="50" t="s">
        <v>79</v>
      </c>
      <c r="E622" s="50" t="s">
        <v>74</v>
      </c>
      <c r="F622" s="62">
        <f>IF(OR('Source Data'!F622=0,'Source Data'!G622=0),"N/A",'Source Data'!AN622/'Source Data'!G622-'Source Data'!J622/'Source Data'!F622)</f>
        <v>-112.87486510791365</v>
      </c>
      <c r="G622" s="62">
        <f>IF(OR('Source Data'!F622=0,'Source Data'!G622=0),"N/A",'Source Data'!AO622/'Source Data'!G622-'Source Data'!K622/'Source Data'!F622)</f>
        <v>267.16794064748206</v>
      </c>
      <c r="H622" s="62">
        <f>IF(OR('Source Data'!F622=0,'Source Data'!G622=0),"N/A",'Source Data'!AP622/'Source Data'!G622-'Source Data'!L622/'Source Data'!F622)</f>
        <v>343.16758093525181</v>
      </c>
      <c r="I622" s="62">
        <f>IF(OR('Source Data'!F622=0,'Source Data'!G622=0),"N/A",'Source Data'!AQ622/'Source Data'!G622-'Source Data'!M622/'Source Data'!F622)</f>
        <v>203.92544964028781</v>
      </c>
      <c r="J622" s="62">
        <f>IF(OR('Source Data'!F622=0,'Source Data'!G622=0),"N/A",'Source Data'!AR622/'Source Data'!G622-'Source Data'!N622/'Source Data'!F622)</f>
        <v>430.83902877697847</v>
      </c>
      <c r="K622" s="67">
        <f t="shared" si="9"/>
        <v>1132.2251348920865</v>
      </c>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row>
    <row r="623" spans="1:47" ht="20" customHeight="1">
      <c r="A623" s="48" t="s">
        <v>901</v>
      </c>
      <c r="B623" s="49">
        <v>107910</v>
      </c>
      <c r="C623" s="50" t="s">
        <v>163</v>
      </c>
      <c r="D623" s="50" t="s">
        <v>79</v>
      </c>
      <c r="E623" s="50" t="s">
        <v>74</v>
      </c>
      <c r="F623" s="62">
        <f>IF(OR('Source Data'!F623=0,'Source Data'!G623=0),"N/A",'Source Data'!AN623/'Source Data'!G623-'Source Data'!J623/'Source Data'!F623)</f>
        <v>264.83039024976517</v>
      </c>
      <c r="G623" s="62">
        <f>IF(OR('Source Data'!F623=0,'Source Data'!G623=0),"N/A",'Source Data'!AO623/'Source Data'!G623-'Source Data'!K623/'Source Data'!F623)</f>
        <v>141.81809117252988</v>
      </c>
      <c r="H623" s="62">
        <f>IF(OR('Source Data'!F623=0,'Source Data'!G623=0),"N/A",'Source Data'!AP623/'Source Data'!G623-'Source Data'!L623/'Source Data'!F623)</f>
        <v>189.9682574304143</v>
      </c>
      <c r="I623" s="62">
        <f>IF(OR('Source Data'!F623=0,'Source Data'!G623=0),"N/A",'Source Data'!AQ623/'Source Data'!G623-'Source Data'!M623/'Source Data'!F623)</f>
        <v>110.51976176380253</v>
      </c>
      <c r="J623" s="62">
        <f>IF(OR('Source Data'!F623=0,'Source Data'!G623=0),"N/A",'Source Data'!AR623/'Source Data'!G623-'Source Data'!N623/'Source Data'!F623)</f>
        <v>144.88421596164719</v>
      </c>
      <c r="K623" s="67">
        <f t="shared" si="9"/>
        <v>852.02071657815907</v>
      </c>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row>
    <row r="624" spans="1:47" ht="20" customHeight="1">
      <c r="A624" s="48" t="s">
        <v>902</v>
      </c>
      <c r="B624" s="49">
        <v>240901</v>
      </c>
      <c r="C624" s="50" t="s">
        <v>903</v>
      </c>
      <c r="D624" s="50" t="s">
        <v>79</v>
      </c>
      <c r="E624" s="50" t="s">
        <v>74</v>
      </c>
      <c r="F624" s="62">
        <f>IF(OR('Source Data'!F624=0,'Source Data'!G624=0),"N/A",'Source Data'!AN624/'Source Data'!G624-'Source Data'!J624/'Source Data'!F624)</f>
        <v>47.747344077474338</v>
      </c>
      <c r="G624" s="62">
        <f>IF(OR('Source Data'!F624=0,'Source Data'!G624=0),"N/A",'Source Data'!AO624/'Source Data'!G624-'Source Data'!K624/'Source Data'!F624)</f>
        <v>33.210476691800523</v>
      </c>
      <c r="H624" s="62">
        <f>IF(OR('Source Data'!F624=0,'Source Data'!G624=0),"N/A",'Source Data'!AP624/'Source Data'!G624-'Source Data'!L624/'Source Data'!F624)</f>
        <v>137.67582097931171</v>
      </c>
      <c r="I624" s="62">
        <f>IF(OR('Source Data'!F624=0,'Source Data'!G624=0),"N/A",'Source Data'!AQ624/'Source Data'!G624-'Source Data'!M624/'Source Data'!F624)</f>
        <v>88.697407412526616</v>
      </c>
      <c r="J624" s="62">
        <f>IF(OR('Source Data'!F624=0,'Source Data'!G624=0),"N/A",'Source Data'!AR624/'Source Data'!G624-'Source Data'!N624/'Source Data'!F624)</f>
        <v>55.371546911158404</v>
      </c>
      <c r="K624" s="67">
        <f t="shared" si="9"/>
        <v>362.7025960722716</v>
      </c>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row>
    <row r="625" spans="1:47" ht="20" customHeight="1">
      <c r="A625" s="48" t="s">
        <v>904</v>
      </c>
      <c r="B625" s="49">
        <v>245901</v>
      </c>
      <c r="C625" s="50" t="s">
        <v>905</v>
      </c>
      <c r="D625" s="50" t="s">
        <v>79</v>
      </c>
      <c r="E625" s="50" t="s">
        <v>74</v>
      </c>
      <c r="F625" s="62">
        <f>IF(OR('Source Data'!F625=0,'Source Data'!G625=0),"N/A",'Source Data'!AN625/'Source Data'!G625-'Source Data'!J625/'Source Data'!F625)</f>
        <v>-61.459647495361764</v>
      </c>
      <c r="G625" s="62">
        <f>IF(OR('Source Data'!F625=0,'Source Data'!G625=0),"N/A",'Source Data'!AO625/'Source Data'!G625-'Source Data'!K625/'Source Data'!F625)</f>
        <v>38.49595812350924</v>
      </c>
      <c r="H625" s="62">
        <f>IF(OR('Source Data'!F625=0,'Source Data'!G625=0),"N/A",'Source Data'!AP625/'Source Data'!G625-'Source Data'!L625/'Source Data'!F625)</f>
        <v>202.80439968195071</v>
      </c>
      <c r="I625" s="62">
        <f>IF(OR('Source Data'!F625=0,'Source Data'!G625=0),"N/A",'Source Data'!AQ625/'Source Data'!G625-'Source Data'!M625/'Source Data'!F625)</f>
        <v>41.839053803339539</v>
      </c>
      <c r="J625" s="62">
        <f>IF(OR('Source Data'!F625=0,'Source Data'!G625=0),"N/A",'Source Data'!AR625/'Source Data'!G625-'Source Data'!N625/'Source Data'!F625)</f>
        <v>-12.668764908560831</v>
      </c>
      <c r="K625" s="67">
        <f t="shared" si="9"/>
        <v>209.0109992048769</v>
      </c>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row>
    <row r="626" spans="1:47" ht="20" customHeight="1">
      <c r="A626" s="48" t="s">
        <v>906</v>
      </c>
      <c r="B626" s="49">
        <v>113905</v>
      </c>
      <c r="C626" s="50" t="s">
        <v>475</v>
      </c>
      <c r="D626" s="50" t="s">
        <v>79</v>
      </c>
      <c r="E626" s="50" t="s">
        <v>74</v>
      </c>
      <c r="F626" s="62">
        <f>IF(OR('Source Data'!F626=0,'Source Data'!G626=0),"N/A",'Source Data'!AN626/'Source Data'!G626-'Source Data'!J626/'Source Data'!F626)</f>
        <v>197.76971302428251</v>
      </c>
      <c r="G626" s="62">
        <f>IF(OR('Source Data'!F626=0,'Source Data'!G626=0),"N/A",'Source Data'!AO626/'Source Data'!G626-'Source Data'!K626/'Source Data'!F626)</f>
        <v>148.99532008830028</v>
      </c>
      <c r="H626" s="62">
        <f>IF(OR('Source Data'!F626=0,'Source Data'!G626=0),"N/A",'Source Data'!AP626/'Source Data'!G626-'Source Data'!L626/'Source Data'!F626)</f>
        <v>120.21615091310451</v>
      </c>
      <c r="I626" s="62">
        <f>IF(OR('Source Data'!F626=0,'Source Data'!G626=0),"N/A",'Source Data'!AQ626/'Source Data'!G626-'Source Data'!M626/'Source Data'!F626)</f>
        <v>77.501782059000618</v>
      </c>
      <c r="J626" s="62">
        <f>IF(OR('Source Data'!F626=0,'Source Data'!G626=0),"N/A",'Source Data'!AR626/'Source Data'!G626-'Source Data'!N626/'Source Data'!F626)</f>
        <v>112.36083885209712</v>
      </c>
      <c r="K626" s="67">
        <f t="shared" si="9"/>
        <v>656.84380493678498</v>
      </c>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row>
    <row r="627" spans="1:47" ht="20" customHeight="1">
      <c r="A627" s="48" t="s">
        <v>907</v>
      </c>
      <c r="B627" s="49">
        <v>185904</v>
      </c>
      <c r="C627" s="50" t="s">
        <v>265</v>
      </c>
      <c r="D627" s="50" t="s">
        <v>79</v>
      </c>
      <c r="E627" s="50" t="s">
        <v>74</v>
      </c>
      <c r="F627" s="62">
        <f>IF(OR('Source Data'!F627=0,'Source Data'!G627=0),"N/A",'Source Data'!AN627/'Source Data'!G627-'Source Data'!J627/'Source Data'!F627)</f>
        <v>221.57255343082113</v>
      </c>
      <c r="G627" s="62">
        <f>IF(OR('Source Data'!F627=0,'Source Data'!G627=0),"N/A",'Source Data'!AO627/'Source Data'!G627-'Source Data'!K627/'Source Data'!F627)</f>
        <v>-2.1275492737320292</v>
      </c>
      <c r="H627" s="62">
        <f>IF(OR('Source Data'!F627=0,'Source Data'!G627=0),"N/A",'Source Data'!AP627/'Source Data'!G627-'Source Data'!L627/'Source Data'!F627)</f>
        <v>76.371105785689792</v>
      </c>
      <c r="I627" s="62">
        <f>IF(OR('Source Data'!F627=0,'Source Data'!G627=0),"N/A",'Source Data'!AQ627/'Source Data'!G627-'Source Data'!M627/'Source Data'!F627)</f>
        <v>527.17308162566621</v>
      </c>
      <c r="J627" s="62">
        <f>IF(OR('Source Data'!F627=0,'Source Data'!G627=0),"N/A",'Source Data'!AR627/'Source Data'!G627-'Source Data'!N627/'Source Data'!F627)</f>
        <v>676.86594610456291</v>
      </c>
      <c r="K627" s="67">
        <f t="shared" si="9"/>
        <v>1499.8551376730079</v>
      </c>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row>
    <row r="628" spans="1:47" ht="20" customHeight="1">
      <c r="A628" s="48" t="s">
        <v>908</v>
      </c>
      <c r="B628" s="49">
        <v>61804</v>
      </c>
      <c r="C628" s="50" t="s">
        <v>152</v>
      </c>
      <c r="D628" s="50" t="s">
        <v>71</v>
      </c>
      <c r="E628" s="50" t="s">
        <v>74</v>
      </c>
      <c r="F628" s="62">
        <f>IF(OR('Source Data'!F628=0,'Source Data'!G628=0),"N/A",'Source Data'!AN628/'Source Data'!G628-'Source Data'!J628/'Source Data'!F628)</f>
        <v>0</v>
      </c>
      <c r="G628" s="62">
        <f>IF(OR('Source Data'!F628=0,'Source Data'!G628=0),"N/A",'Source Data'!AO628/'Source Data'!G628-'Source Data'!K628/'Source Data'!F628)</f>
        <v>91.574696033346584</v>
      </c>
      <c r="H628" s="62">
        <f>IF(OR('Source Data'!F628=0,'Source Data'!G628=0),"N/A",'Source Data'!AP628/'Source Data'!G628-'Source Data'!L628/'Source Data'!F628)</f>
        <v>94.064893287378538</v>
      </c>
      <c r="I628" s="62">
        <f>IF(OR('Source Data'!F628=0,'Source Data'!G628=0),"N/A",'Source Data'!AQ628/'Source Data'!G628-'Source Data'!M628/'Source Data'!F628)</f>
        <v>52.109486830212916</v>
      </c>
      <c r="J628" s="62">
        <f>IF(OR('Source Data'!F628=0,'Source Data'!G628=0),"N/A",'Source Data'!AR628/'Source Data'!G628-'Source Data'!N628/'Source Data'!F628)</f>
        <v>78.115961478225742</v>
      </c>
      <c r="K628" s="67">
        <f t="shared" si="9"/>
        <v>315.86503762916379</v>
      </c>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row>
    <row r="629" spans="1:47" ht="20" customHeight="1">
      <c r="A629" s="48" t="s">
        <v>909</v>
      </c>
      <c r="B629" s="49">
        <v>193902</v>
      </c>
      <c r="C629" s="50" t="s">
        <v>229</v>
      </c>
      <c r="D629" s="50" t="s">
        <v>79</v>
      </c>
      <c r="E629" s="50" t="s">
        <v>74</v>
      </c>
      <c r="F629" s="62">
        <f>IF(OR('Source Data'!F629=0,'Source Data'!G629=0),"N/A",'Source Data'!AN629/'Source Data'!G629-'Source Data'!J629/'Source Data'!F629)</f>
        <v>47.607481624440538</v>
      </c>
      <c r="G629" s="62">
        <f>IF(OR('Source Data'!F629=0,'Source Data'!G629=0),"N/A",'Source Data'!AO629/'Source Data'!G629-'Source Data'!K629/'Source Data'!F629)</f>
        <v>265.95070422535207</v>
      </c>
      <c r="H629" s="62">
        <f>IF(OR('Source Data'!F629=0,'Source Data'!G629=0),"N/A",'Source Data'!AP629/'Source Data'!G629-'Source Data'!L629/'Source Data'!F629)</f>
        <v>165.74606824621196</v>
      </c>
      <c r="I629" s="62">
        <f>IF(OR('Source Data'!F629=0,'Source Data'!G629=0),"N/A",'Source Data'!AQ629/'Source Data'!G629-'Source Data'!M629/'Source Data'!F629)</f>
        <v>10.222436660781</v>
      </c>
      <c r="J629" s="62">
        <f>IF(OR('Source Data'!F629=0,'Source Data'!G629=0),"N/A",'Source Data'!AR629/'Source Data'!G629-'Source Data'!N629/'Source Data'!F629)</f>
        <v>145.45370180265263</v>
      </c>
      <c r="K629" s="67">
        <f t="shared" si="9"/>
        <v>634.9803925594382</v>
      </c>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row>
    <row r="630" spans="1:47" ht="20" customHeight="1">
      <c r="A630" s="48" t="s">
        <v>910</v>
      </c>
      <c r="B630" s="49">
        <v>246913</v>
      </c>
      <c r="C630" s="50" t="s">
        <v>464</v>
      </c>
      <c r="D630" s="50" t="s">
        <v>79</v>
      </c>
      <c r="E630" s="50" t="s">
        <v>74</v>
      </c>
      <c r="F630" s="62">
        <f>IF(OR('Source Data'!F630=0,'Source Data'!G630=0),"N/A",'Source Data'!AN630/'Source Data'!G630-'Source Data'!J630/'Source Data'!F630)</f>
        <v>106.55407515760572</v>
      </c>
      <c r="G630" s="62">
        <f>IF(OR('Source Data'!F630=0,'Source Data'!G630=0),"N/A",'Source Data'!AO630/'Source Data'!G630-'Source Data'!K630/'Source Data'!F630)</f>
        <v>201.01590389742864</v>
      </c>
      <c r="H630" s="62">
        <f>IF(OR('Source Data'!F630=0,'Source Data'!G630=0),"N/A",'Source Data'!AP630/'Source Data'!G630-'Source Data'!L630/'Source Data'!F630)</f>
        <v>146.20206489711487</v>
      </c>
      <c r="I630" s="62">
        <f>IF(OR('Source Data'!F630=0,'Source Data'!G630=0),"N/A",'Source Data'!AQ630/'Source Data'!G630-'Source Data'!M630/'Source Data'!F630)</f>
        <v>81.637322733440044</v>
      </c>
      <c r="J630" s="62">
        <f>IF(OR('Source Data'!F630=0,'Source Data'!G630=0),"N/A",'Source Data'!AR630/'Source Data'!G630-'Source Data'!N630/'Source Data'!F630)</f>
        <v>38.949287764907197</v>
      </c>
      <c r="K630" s="67">
        <f t="shared" si="9"/>
        <v>574.35865445049649</v>
      </c>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row>
    <row r="631" spans="1:47" ht="20" customHeight="1">
      <c r="A631" s="48" t="s">
        <v>911</v>
      </c>
      <c r="B631" s="49">
        <v>19914</v>
      </c>
      <c r="C631" s="50" t="s">
        <v>512</v>
      </c>
      <c r="D631" s="50" t="s">
        <v>79</v>
      </c>
      <c r="E631" s="50" t="s">
        <v>74</v>
      </c>
      <c r="F631" s="62">
        <f>IF(OR('Source Data'!F631=0,'Source Data'!G631=0),"N/A",'Source Data'!AN631/'Source Data'!G631-'Source Data'!J631/'Source Data'!F631)</f>
        <v>0</v>
      </c>
      <c r="G631" s="62">
        <f>IF(OR('Source Data'!F631=0,'Source Data'!G631=0),"N/A",'Source Data'!AO631/'Source Data'!G631-'Source Data'!K631/'Source Data'!F631)</f>
        <v>97.251602863367623</v>
      </c>
      <c r="H631" s="62">
        <f>IF(OR('Source Data'!F631=0,'Source Data'!G631=0),"N/A",'Source Data'!AP631/'Source Data'!G631-'Source Data'!L631/'Source Data'!F631)</f>
        <v>96.074011826952983</v>
      </c>
      <c r="I631" s="62">
        <f>IF(OR('Source Data'!F631=0,'Source Data'!G631=0),"N/A",'Source Data'!AQ631/'Source Data'!G631-'Source Data'!M631/'Source Data'!F631)</f>
        <v>91.379645191409878</v>
      </c>
      <c r="J631" s="62">
        <f>IF(OR('Source Data'!F631=0,'Source Data'!G631=0),"N/A",'Source Data'!AR631/'Source Data'!G631-'Source Data'!N631/'Source Data'!F631)</f>
        <v>-80.19259259259259</v>
      </c>
      <c r="K631" s="67">
        <f t="shared" si="9"/>
        <v>204.51266728913794</v>
      </c>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row>
    <row r="632" spans="1:47" ht="20" customHeight="1">
      <c r="A632" s="48" t="s">
        <v>912</v>
      </c>
      <c r="B632" s="49">
        <v>90902</v>
      </c>
      <c r="C632" s="50" t="s">
        <v>697</v>
      </c>
      <c r="D632" s="50" t="s">
        <v>79</v>
      </c>
      <c r="E632" s="50" t="s">
        <v>74</v>
      </c>
      <c r="F632" s="62">
        <f>IF(OR('Source Data'!F632=0,'Source Data'!G632=0),"N/A",'Source Data'!AN632/'Source Data'!G632-'Source Data'!J632/'Source Data'!F632)</f>
        <v>8.9289017341040449</v>
      </c>
      <c r="G632" s="62">
        <f>IF(OR('Source Data'!F632=0,'Source Data'!G632=0),"N/A",'Source Data'!AO632/'Source Data'!G632-'Source Data'!K632/'Source Data'!F632)</f>
        <v>52.440938456307379</v>
      </c>
      <c r="H632" s="62">
        <f>IF(OR('Source Data'!F632=0,'Source Data'!G632=0),"N/A",'Source Data'!AP632/'Source Data'!G632-'Source Data'!L632/'Source Data'!F632)</f>
        <v>210.01152669160155</v>
      </c>
      <c r="I632" s="62">
        <f>IF(OR('Source Data'!F632=0,'Source Data'!G632=0),"N/A",'Source Data'!AQ632/'Source Data'!G632-'Source Data'!M632/'Source Data'!F632)</f>
        <v>123.95858551513089</v>
      </c>
      <c r="J632" s="62">
        <f>IF(OR('Source Data'!F632=0,'Source Data'!G632=0),"N/A",'Source Data'!AR632/'Source Data'!G632-'Source Data'!N632/'Source Data'!F632)</f>
        <v>216.83617817069023</v>
      </c>
      <c r="K632" s="67">
        <f t="shared" si="9"/>
        <v>612.17613056783409</v>
      </c>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row>
    <row r="633" spans="1:47" ht="20" customHeight="1">
      <c r="A633" s="48" t="s">
        <v>913</v>
      </c>
      <c r="B633" s="49">
        <v>57846</v>
      </c>
      <c r="C633" s="50" t="s">
        <v>70</v>
      </c>
      <c r="D633" s="50" t="s">
        <v>71</v>
      </c>
      <c r="E633" s="50" t="s">
        <v>74</v>
      </c>
      <c r="F633" s="62">
        <f>IF(OR('Source Data'!F633=0,'Source Data'!G633=0),"N/A",'Source Data'!AN633/'Source Data'!G633-'Source Data'!J633/'Source Data'!F633)</f>
        <v>0</v>
      </c>
      <c r="G633" s="62">
        <f>IF(OR('Source Data'!F633=0,'Source Data'!G633=0),"N/A",'Source Data'!AO633/'Source Data'!G633-'Source Data'!K633/'Source Data'!F633)</f>
        <v>124.75369605173137</v>
      </c>
      <c r="H633" s="62">
        <f>IF(OR('Source Data'!F633=0,'Source Data'!G633=0),"N/A",'Source Data'!AP633/'Source Data'!G633-'Source Data'!L633/'Source Data'!F633)</f>
        <v>250.26569424507085</v>
      </c>
      <c r="I633" s="62">
        <f>IF(OR('Source Data'!F633=0,'Source Data'!G633=0),"N/A",'Source Data'!AQ633/'Source Data'!G633-'Source Data'!M633/'Source Data'!F633)</f>
        <v>120.56766815582</v>
      </c>
      <c r="J633" s="62">
        <f>IF(OR('Source Data'!F633=0,'Source Data'!G633=0),"N/A",'Source Data'!AR633/'Source Data'!G633-'Source Data'!N633/'Source Data'!F633)</f>
        <v>-10.388040712468193</v>
      </c>
      <c r="K633" s="67">
        <f t="shared" si="9"/>
        <v>485.19901774015403</v>
      </c>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row>
    <row r="634" spans="1:47" ht="20" customHeight="1">
      <c r="A634" s="48" t="s">
        <v>914</v>
      </c>
      <c r="B634" s="49">
        <v>101874</v>
      </c>
      <c r="C634" s="50" t="s">
        <v>76</v>
      </c>
      <c r="D634" s="50" t="s">
        <v>71</v>
      </c>
      <c r="E634" s="50" t="s">
        <v>74</v>
      </c>
      <c r="F634" s="62">
        <f>IF(OR('Source Data'!F634=0,'Source Data'!G634=0),"N/A",'Source Data'!AN634/'Source Data'!G634-'Source Data'!J634/'Source Data'!F634)</f>
        <v>247.54597718165849</v>
      </c>
      <c r="G634" s="62">
        <f>IF(OR('Source Data'!F634=0,'Source Data'!G634=0),"N/A",'Source Data'!AO634/'Source Data'!G634-'Source Data'!K634/'Source Data'!F634)</f>
        <v>-39.631378180454362</v>
      </c>
      <c r="H634" s="62">
        <f>IF(OR('Source Data'!F634=0,'Source Data'!G634=0),"N/A",'Source Data'!AP634/'Source Data'!G634-'Source Data'!L634/'Source Data'!F634)</f>
        <v>171.98499338741831</v>
      </c>
      <c r="I634" s="62">
        <f>IF(OR('Source Data'!F634=0,'Source Data'!G634=0),"N/A",'Source Data'!AQ634/'Source Data'!G634-'Source Data'!M634/'Source Data'!F634)</f>
        <v>124.20604607094214</v>
      </c>
      <c r="J634" s="62">
        <f>IF(OR('Source Data'!F634=0,'Source Data'!G634=0),"N/A",'Source Data'!AR634/'Source Data'!G634-'Source Data'!N634/'Source Data'!F634)</f>
        <v>138.54600185547068</v>
      </c>
      <c r="K634" s="67">
        <f t="shared" si="9"/>
        <v>642.65164031503525</v>
      </c>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row>
    <row r="635" spans="1:47" ht="20" customHeight="1">
      <c r="A635" s="48" t="s">
        <v>915</v>
      </c>
      <c r="B635" s="49">
        <v>15806</v>
      </c>
      <c r="C635" s="50" t="s">
        <v>99</v>
      </c>
      <c r="D635" s="50" t="s">
        <v>71</v>
      </c>
      <c r="E635" s="50" t="s">
        <v>74</v>
      </c>
      <c r="F635" s="62">
        <f>IF(OR('Source Data'!F635=0,'Source Data'!G635=0),"N/A",'Source Data'!AN635/'Source Data'!G635-'Source Data'!J635/'Source Data'!F635)</f>
        <v>-445.37454278524302</v>
      </c>
      <c r="G635" s="62">
        <f>IF(OR('Source Data'!F635=0,'Source Data'!G635=0),"N/A",'Source Data'!AO635/'Source Data'!G635-'Source Data'!K635/'Source Data'!F635)</f>
        <v>-16.187376327155903</v>
      </c>
      <c r="H635" s="62">
        <f>IF(OR('Source Data'!F635=0,'Source Data'!G635=0),"N/A",'Source Data'!AP635/'Source Data'!G635-'Source Data'!L635/'Source Data'!F635)</f>
        <v>107.5852377903592</v>
      </c>
      <c r="I635" s="62">
        <f>IF(OR('Source Data'!F635=0,'Source Data'!G635=0),"N/A",'Source Data'!AQ635/'Source Data'!G635-'Source Data'!M635/'Source Data'!F635)</f>
        <v>-746.8867935294561</v>
      </c>
      <c r="J635" s="62">
        <f>IF(OR('Source Data'!F635=0,'Source Data'!G635=0),"N/A",'Source Data'!AR635/'Source Data'!G635-'Source Data'!N635/'Source Data'!F635)</f>
        <v>34.020800249134908</v>
      </c>
      <c r="K635" s="67">
        <f t="shared" si="9"/>
        <v>-1066.8426746023608</v>
      </c>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row>
    <row r="636" spans="1:47" ht="20" customHeight="1">
      <c r="A636" s="48" t="s">
        <v>916</v>
      </c>
      <c r="B636" s="49">
        <v>187906</v>
      </c>
      <c r="C636" s="50" t="s">
        <v>224</v>
      </c>
      <c r="D636" s="50" t="s">
        <v>79</v>
      </c>
      <c r="E636" s="50" t="s">
        <v>74</v>
      </c>
      <c r="F636" s="62">
        <f>IF(OR('Source Data'!F636=0,'Source Data'!G636=0),"N/A",'Source Data'!AN636/'Source Data'!G636-'Source Data'!J636/'Source Data'!F636)</f>
        <v>206.92326710419854</v>
      </c>
      <c r="G636" s="62">
        <f>IF(OR('Source Data'!F636=0,'Source Data'!G636=0),"N/A",'Source Data'!AO636/'Source Data'!G636-'Source Data'!K636/'Source Data'!F636)</f>
        <v>45.850445023824477</v>
      </c>
      <c r="H636" s="62">
        <f>IF(OR('Source Data'!F636=0,'Source Data'!G636=0),"N/A",'Source Data'!AP636/'Source Data'!G636-'Source Data'!L636/'Source Data'!F636)</f>
        <v>236.92958284635438</v>
      </c>
      <c r="I636" s="62">
        <f>IF(OR('Source Data'!F636=0,'Source Data'!G636=0),"N/A",'Source Data'!AQ636/'Source Data'!G636-'Source Data'!M636/'Source Data'!F636)</f>
        <v>88.400229254697479</v>
      </c>
      <c r="J636" s="62">
        <f>IF(OR('Source Data'!F636=0,'Source Data'!G636=0),"N/A",'Source Data'!AR636/'Source Data'!G636-'Source Data'!N636/'Source Data'!F636)</f>
        <v>84.427065539872345</v>
      </c>
      <c r="K636" s="67">
        <f t="shared" si="9"/>
        <v>662.53058976894727</v>
      </c>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row>
    <row r="637" spans="1:47" ht="20" customHeight="1">
      <c r="A637" s="48" t="s">
        <v>917</v>
      </c>
      <c r="B637" s="49">
        <v>145911</v>
      </c>
      <c r="C637" s="50" t="s">
        <v>318</v>
      </c>
      <c r="D637" s="50" t="s">
        <v>79</v>
      </c>
      <c r="E637" s="50" t="s">
        <v>74</v>
      </c>
      <c r="F637" s="62">
        <f>IF(OR('Source Data'!F637=0,'Source Data'!G637=0),"N/A",'Source Data'!AN637/'Source Data'!G637-'Source Data'!J637/'Source Data'!F637)</f>
        <v>183.82347723572673</v>
      </c>
      <c r="G637" s="62">
        <f>IF(OR('Source Data'!F637=0,'Source Data'!G637=0),"N/A",'Source Data'!AO637/'Source Data'!G637-'Source Data'!K637/'Source Data'!F637)</f>
        <v>42.387501637380922</v>
      </c>
      <c r="H637" s="62">
        <f>IF(OR('Source Data'!F637=0,'Source Data'!G637=0),"N/A",'Source Data'!AP637/'Source Data'!G637-'Source Data'!L637/'Source Data'!F637)</f>
        <v>201.67177529519637</v>
      </c>
      <c r="I637" s="62">
        <f>IF(OR('Source Data'!F637=0,'Source Data'!G637=0),"N/A",'Source Data'!AQ637/'Source Data'!G637-'Source Data'!M637/'Source Data'!F637)</f>
        <v>-116.77480117517166</v>
      </c>
      <c r="J637" s="62">
        <f>IF(OR('Source Data'!F637=0,'Source Data'!G637=0),"N/A",'Source Data'!AR637/'Source Data'!G637-'Source Data'!N637/'Source Data'!F637)</f>
        <v>169.63776642526994</v>
      </c>
      <c r="K637" s="67">
        <f t="shared" si="9"/>
        <v>480.7457194184023</v>
      </c>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row>
    <row r="638" spans="1:47" ht="20" customHeight="1">
      <c r="A638" s="48" t="s">
        <v>918</v>
      </c>
      <c r="B638" s="49">
        <v>74909</v>
      </c>
      <c r="C638" s="50" t="s">
        <v>256</v>
      </c>
      <c r="D638" s="50" t="s">
        <v>79</v>
      </c>
      <c r="E638" s="50" t="s">
        <v>74</v>
      </c>
      <c r="F638" s="62">
        <f>IF(OR('Source Data'!F638=0,'Source Data'!G638=0),"N/A",'Source Data'!AN638/'Source Data'!G638-'Source Data'!J638/'Source Data'!F638)</f>
        <v>201.42398409610743</v>
      </c>
      <c r="G638" s="62">
        <f>IF(OR('Source Data'!F638=0,'Source Data'!G638=0),"N/A",'Source Data'!AO638/'Source Data'!G638-'Source Data'!K638/'Source Data'!F638)</f>
        <v>148.73427531120194</v>
      </c>
      <c r="H638" s="62">
        <f>IF(OR('Source Data'!F638=0,'Source Data'!G638=0),"N/A",'Source Data'!AP638/'Source Data'!G638-'Source Data'!L638/'Source Data'!F638)</f>
        <v>198.20830251597872</v>
      </c>
      <c r="I638" s="62">
        <f>IF(OR('Source Data'!F638=0,'Source Data'!G638=0),"N/A",'Source Data'!AQ638/'Source Data'!G638-'Source Data'!M638/'Source Data'!F638)</f>
        <v>146.93630890033705</v>
      </c>
      <c r="J638" s="62">
        <f>IF(OR('Source Data'!F638=0,'Source Data'!G638=0),"N/A",'Source Data'!AR638/'Source Data'!G638-'Source Data'!N638/'Source Data'!F638)</f>
        <v>60.608248362939371</v>
      </c>
      <c r="K638" s="67">
        <f t="shared" si="9"/>
        <v>755.91111918656452</v>
      </c>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row>
    <row r="639" spans="1:47" ht="20" customHeight="1">
      <c r="A639" s="48" t="s">
        <v>919</v>
      </c>
      <c r="B639" s="49">
        <v>110902</v>
      </c>
      <c r="C639" s="50" t="s">
        <v>143</v>
      </c>
      <c r="D639" s="50" t="s">
        <v>79</v>
      </c>
      <c r="E639" s="50" t="s">
        <v>74</v>
      </c>
      <c r="F639" s="62">
        <f>IF(OR('Source Data'!F639=0,'Source Data'!G639=0),"N/A",'Source Data'!AN639/'Source Data'!G639-'Source Data'!J639/'Source Data'!F639)</f>
        <v>86.472391136840315</v>
      </c>
      <c r="G639" s="62">
        <f>IF(OR('Source Data'!F639=0,'Source Data'!G639=0),"N/A",'Source Data'!AO639/'Source Data'!G639-'Source Data'!K639/'Source Data'!F639)</f>
        <v>81.368212024362379</v>
      </c>
      <c r="H639" s="62">
        <f>IF(OR('Source Data'!F639=0,'Source Data'!G639=0),"N/A",'Source Data'!AP639/'Source Data'!G639-'Source Data'!L639/'Source Data'!F639)</f>
        <v>124.20096886369578</v>
      </c>
      <c r="I639" s="62">
        <f>IF(OR('Source Data'!F639=0,'Source Data'!G639=0),"N/A",'Source Data'!AQ639/'Source Data'!G639-'Source Data'!M639/'Source Data'!F639)</f>
        <v>42.491868513269935</v>
      </c>
      <c r="J639" s="62">
        <f>IF(OR('Source Data'!F639=0,'Source Data'!G639=0),"N/A",'Source Data'!AR639/'Source Data'!G639-'Source Data'!N639/'Source Data'!F639)</f>
        <v>177.60382841866169</v>
      </c>
      <c r="K639" s="67">
        <f t="shared" si="9"/>
        <v>512.1372689568301</v>
      </c>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row>
    <row r="640" spans="1:47" ht="20" customHeight="1">
      <c r="A640" s="48" t="s">
        <v>920</v>
      </c>
      <c r="B640" s="49">
        <v>201904</v>
      </c>
      <c r="C640" s="50" t="s">
        <v>352</v>
      </c>
      <c r="D640" s="50" t="s">
        <v>79</v>
      </c>
      <c r="E640" s="50" t="s">
        <v>74</v>
      </c>
      <c r="F640" s="62">
        <f>IF(OR('Source Data'!F640=0,'Source Data'!G640=0),"N/A",'Source Data'!AN640/'Source Data'!G640-'Source Data'!J640/'Source Data'!F640)</f>
        <v>39.56812079366739</v>
      </c>
      <c r="G640" s="62">
        <f>IF(OR('Source Data'!F640=0,'Source Data'!G640=0),"N/A",'Source Data'!AO640/'Source Data'!G640-'Source Data'!K640/'Source Data'!F640)</f>
        <v>292.9966000627681</v>
      </c>
      <c r="H640" s="62">
        <f>IF(OR('Source Data'!F640=0,'Source Data'!G640=0),"N/A",'Source Data'!AP640/'Source Data'!G640-'Source Data'!L640/'Source Data'!F640)</f>
        <v>71.935627855075495</v>
      </c>
      <c r="I640" s="62">
        <f>IF(OR('Source Data'!F640=0,'Source Data'!G640=0),"N/A",'Source Data'!AQ640/'Source Data'!G640-'Source Data'!M640/'Source Data'!F640)</f>
        <v>156.68462530948148</v>
      </c>
      <c r="J640" s="62">
        <f>IF(OR('Source Data'!F640=0,'Source Data'!G640=0),"N/A",'Source Data'!AR640/'Source Data'!G640-'Source Data'!N640/'Source Data'!F640)</f>
        <v>127.32004742476549</v>
      </c>
      <c r="K640" s="67">
        <f t="shared" si="9"/>
        <v>688.50502144575796</v>
      </c>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row>
    <row r="641" spans="1:47" ht="20" customHeight="1">
      <c r="A641" s="48" t="s">
        <v>921</v>
      </c>
      <c r="B641" s="49">
        <v>61902</v>
      </c>
      <c r="C641" s="50" t="s">
        <v>152</v>
      </c>
      <c r="D641" s="50" t="s">
        <v>79</v>
      </c>
      <c r="E641" s="50" t="s">
        <v>74</v>
      </c>
      <c r="F641" s="62">
        <f>IF(OR('Source Data'!F641=0,'Source Data'!G641=0),"N/A",'Source Data'!AN641/'Source Data'!G641-'Source Data'!J641/'Source Data'!F641)</f>
        <v>118.03751152319037</v>
      </c>
      <c r="G641" s="62">
        <f>IF(OR('Source Data'!F641=0,'Source Data'!G641=0),"N/A",'Source Data'!AO641/'Source Data'!G641-'Source Data'!K641/'Source Data'!F641)</f>
        <v>-38.444656909154446</v>
      </c>
      <c r="H641" s="62">
        <f>IF(OR('Source Data'!F641=0,'Source Data'!G641=0),"N/A",'Source Data'!AP641/'Source Data'!G641-'Source Data'!L641/'Source Data'!F641)</f>
        <v>227.05841509607532</v>
      </c>
      <c r="I641" s="62">
        <f>IF(OR('Source Data'!F641=0,'Source Data'!G641=0),"N/A",'Source Data'!AQ641/'Source Data'!G641-'Source Data'!M641/'Source Data'!F641)</f>
        <v>106.65339091910971</v>
      </c>
      <c r="J641" s="62">
        <f>IF(OR('Source Data'!F641=0,'Source Data'!G641=0),"N/A",'Source Data'!AR641/'Source Data'!G641-'Source Data'!N641/'Source Data'!F641)</f>
        <v>87.178262216625342</v>
      </c>
      <c r="K641" s="67">
        <f t="shared" si="9"/>
        <v>500.4829228458463</v>
      </c>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row>
    <row r="642" spans="1:47" ht="20" customHeight="1">
      <c r="A642" s="48" t="s">
        <v>922</v>
      </c>
      <c r="B642" s="49">
        <v>144902</v>
      </c>
      <c r="C642" s="50" t="s">
        <v>532</v>
      </c>
      <c r="D642" s="50" t="s">
        <v>79</v>
      </c>
      <c r="E642" s="50" t="s">
        <v>74</v>
      </c>
      <c r="F642" s="62">
        <f>IF(OR('Source Data'!F642=0,'Source Data'!G642=0),"N/A",'Source Data'!AN642/'Source Data'!G642-'Source Data'!J642/'Source Data'!F642)</f>
        <v>106.8381324810066</v>
      </c>
      <c r="G642" s="62">
        <f>IF(OR('Source Data'!F642=0,'Source Data'!G642=0),"N/A",'Source Data'!AO642/'Source Data'!G642-'Source Data'!K642/'Source Data'!F642)</f>
        <v>134.24947871948973</v>
      </c>
      <c r="H642" s="62">
        <f>IF(OR('Source Data'!F642=0,'Source Data'!G642=0),"N/A",'Source Data'!AP642/'Source Data'!G642-'Source Data'!L642/'Source Data'!F642)</f>
        <v>171.95139825830984</v>
      </c>
      <c r="I642" s="62">
        <f>IF(OR('Source Data'!F642=0,'Source Data'!G642=0),"N/A",'Source Data'!AQ642/'Source Data'!G642-'Source Data'!M642/'Source Data'!F642)</f>
        <v>90.425754503935764</v>
      </c>
      <c r="J642" s="62">
        <f>IF(OR('Source Data'!F642=0,'Source Data'!G642=0),"N/A",'Source Data'!AR642/'Source Data'!G642-'Source Data'!N642/'Source Data'!F642)</f>
        <v>142.69603213541029</v>
      </c>
      <c r="K642" s="67">
        <f t="shared" si="9"/>
        <v>646.16079609815222</v>
      </c>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row>
    <row r="643" spans="1:47" ht="20" customHeight="1">
      <c r="A643" s="48" t="s">
        <v>923</v>
      </c>
      <c r="B643" s="49">
        <v>246908</v>
      </c>
      <c r="C643" s="50" t="s">
        <v>464</v>
      </c>
      <c r="D643" s="50" t="s">
        <v>79</v>
      </c>
      <c r="E643" s="50" t="s">
        <v>74</v>
      </c>
      <c r="F643" s="62">
        <f>IF(OR('Source Data'!F643=0,'Source Data'!G643=0),"N/A",'Source Data'!AN643/'Source Data'!G643-'Source Data'!J643/'Source Data'!F643)</f>
        <v>27.551527502871636</v>
      </c>
      <c r="G643" s="62">
        <f>IF(OR('Source Data'!F643=0,'Source Data'!G643=0),"N/A",'Source Data'!AO643/'Source Data'!G643-'Source Data'!K643/'Source Data'!F643)</f>
        <v>193.98120954877709</v>
      </c>
      <c r="H643" s="62">
        <f>IF(OR('Source Data'!F643=0,'Source Data'!G643=0),"N/A",'Source Data'!AP643/'Source Data'!G643-'Source Data'!L643/'Source Data'!F643)</f>
        <v>99.053661641740433</v>
      </c>
      <c r="I643" s="62">
        <f>IF(OR('Source Data'!F643=0,'Source Data'!G643=0),"N/A",'Source Data'!AQ643/'Source Data'!G643-'Source Data'!M643/'Source Data'!F643)</f>
        <v>37.925226690249787</v>
      </c>
      <c r="J643" s="62">
        <f>IF(OR('Source Data'!F643=0,'Source Data'!G643=0),"N/A",'Source Data'!AR643/'Source Data'!G643-'Source Data'!N643/'Source Data'!F643)</f>
        <v>44.634370048458514</v>
      </c>
      <c r="K643" s="67">
        <f t="shared" si="9"/>
        <v>403.14599543209744</v>
      </c>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row>
    <row r="644" spans="1:47" ht="20" customHeight="1">
      <c r="A644" s="48" t="s">
        <v>924</v>
      </c>
      <c r="B644" s="49">
        <v>146906</v>
      </c>
      <c r="C644" s="50" t="s">
        <v>413</v>
      </c>
      <c r="D644" s="50" t="s">
        <v>79</v>
      </c>
      <c r="E644" s="50" t="s">
        <v>74</v>
      </c>
      <c r="F644" s="62">
        <f>IF(OR('Source Data'!F644=0,'Source Data'!G644=0),"N/A",'Source Data'!AN644/'Source Data'!G644-'Source Data'!J644/'Source Data'!F644)</f>
        <v>215.52640669540165</v>
      </c>
      <c r="G644" s="62">
        <f>IF(OR('Source Data'!F644=0,'Source Data'!G644=0),"N/A",'Source Data'!AO644/'Source Data'!G644-'Source Data'!K644/'Source Data'!F644)</f>
        <v>-140.14475569589183</v>
      </c>
      <c r="H644" s="62">
        <f>IF(OR('Source Data'!F644=0,'Source Data'!G644=0),"N/A",'Source Data'!AP644/'Source Data'!G644-'Source Data'!L644/'Source Data'!F644)</f>
        <v>104.88586893167684</v>
      </c>
      <c r="I644" s="62">
        <f>IF(OR('Source Data'!F644=0,'Source Data'!G644=0),"N/A",'Source Data'!AQ644/'Source Data'!G644-'Source Data'!M644/'Source Data'!F644)</f>
        <v>-52.797846975694483</v>
      </c>
      <c r="J644" s="62">
        <f>IF(OR('Source Data'!F644=0,'Source Data'!G644=0),"N/A",'Source Data'!AR644/'Source Data'!G644-'Source Data'!N644/'Source Data'!F644)</f>
        <v>131.47476879389077</v>
      </c>
      <c r="K644" s="67">
        <f t="shared" si="9"/>
        <v>258.94444174938292</v>
      </c>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row>
    <row r="645" spans="1:47" ht="20" customHeight="1">
      <c r="A645" s="48" t="s">
        <v>925</v>
      </c>
      <c r="B645" s="49">
        <v>19908</v>
      </c>
      <c r="C645" s="50" t="s">
        <v>512</v>
      </c>
      <c r="D645" s="50" t="s">
        <v>79</v>
      </c>
      <c r="E645" s="50" t="s">
        <v>74</v>
      </c>
      <c r="F645" s="62">
        <f>IF(OR('Source Data'!F645=0,'Source Data'!G645=0),"N/A",'Source Data'!AN645/'Source Data'!G645-'Source Data'!J645/'Source Data'!F645)</f>
        <v>74.532107867446911</v>
      </c>
      <c r="G645" s="62">
        <f>IF(OR('Source Data'!F645=0,'Source Data'!G645=0),"N/A",'Source Data'!AO645/'Source Data'!G645-'Source Data'!K645/'Source Data'!F645)</f>
        <v>74.172632717124714</v>
      </c>
      <c r="H645" s="62">
        <f>IF(OR('Source Data'!F645=0,'Source Data'!G645=0),"N/A",'Source Data'!AP645/'Source Data'!G645-'Source Data'!L645/'Source Data'!F645)</f>
        <v>196.06107937807775</v>
      </c>
      <c r="I645" s="62">
        <f>IF(OR('Source Data'!F645=0,'Source Data'!G645=0),"N/A",'Source Data'!AQ645/'Source Data'!G645-'Source Data'!M645/'Source Data'!F645)</f>
        <v>151.53046222850665</v>
      </c>
      <c r="J645" s="62">
        <f>IF(OR('Source Data'!F645=0,'Source Data'!G645=0),"N/A",'Source Data'!AR645/'Source Data'!G645-'Source Data'!N645/'Source Data'!F645)</f>
        <v>112.08465450695259</v>
      </c>
      <c r="K645" s="67">
        <f t="shared" si="9"/>
        <v>608.3809366981086</v>
      </c>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row>
    <row r="646" spans="1:47" ht="20" customHeight="1">
      <c r="A646" s="48" t="s">
        <v>926</v>
      </c>
      <c r="B646" s="49">
        <v>57807</v>
      </c>
      <c r="C646" s="50" t="s">
        <v>70</v>
      </c>
      <c r="D646" s="50" t="s">
        <v>71</v>
      </c>
      <c r="E646" s="50" t="s">
        <v>74</v>
      </c>
      <c r="F646" s="62">
        <f>IF(OR('Source Data'!F646=0,'Source Data'!G646=0),"N/A",'Source Data'!AN646/'Source Data'!G646-'Source Data'!J646/'Source Data'!F646)</f>
        <v>62.805047025673773</v>
      </c>
      <c r="G646" s="62">
        <f>IF(OR('Source Data'!F646=0,'Source Data'!G646=0),"N/A",'Source Data'!AO646/'Source Data'!G646-'Source Data'!K646/'Source Data'!F646)</f>
        <v>-164.46710582701496</v>
      </c>
      <c r="H646" s="62">
        <f>IF(OR('Source Data'!F646=0,'Source Data'!G646=0),"N/A",'Source Data'!AP646/'Source Data'!G646-'Source Data'!L646/'Source Data'!F646)</f>
        <v>73.642837888390517</v>
      </c>
      <c r="I646" s="62">
        <f>IF(OR('Source Data'!F646=0,'Source Data'!G646=0),"N/A",'Source Data'!AQ646/'Source Data'!G646-'Source Data'!M646/'Source Data'!F646)</f>
        <v>-19.053779358478522</v>
      </c>
      <c r="J646" s="62">
        <f>IF(OR('Source Data'!F646=0,'Source Data'!G646=0),"N/A",'Source Data'!AR646/'Source Data'!G646-'Source Data'!N646/'Source Data'!F646)</f>
        <v>53.134521503172756</v>
      </c>
      <c r="K646" s="67">
        <f t="shared" ref="K646:K709" si="10">IF(COUNT(F646:J646)&lt;5,"N/A",SUM(F646:J646))</f>
        <v>6.0615212317435621</v>
      </c>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row>
    <row r="647" spans="1:47" ht="20" customHeight="1">
      <c r="A647" s="48" t="s">
        <v>927</v>
      </c>
      <c r="B647" s="49">
        <v>15825</v>
      </c>
      <c r="C647" s="50" t="s">
        <v>99</v>
      </c>
      <c r="D647" s="50" t="s">
        <v>71</v>
      </c>
      <c r="E647" s="50" t="s">
        <v>74</v>
      </c>
      <c r="F647" s="62">
        <f>IF(OR('Source Data'!F647=0,'Source Data'!G647=0),"N/A",'Source Data'!AN647/'Source Data'!G647-'Source Data'!J647/'Source Data'!F647)</f>
        <v>44.456709956709958</v>
      </c>
      <c r="G647" s="62">
        <f>IF(OR('Source Data'!F647=0,'Source Data'!G647=0),"N/A",'Source Data'!AO647/'Source Data'!G647-'Source Data'!K647/'Source Data'!F647)</f>
        <v>112.55774165953812</v>
      </c>
      <c r="H647" s="62">
        <f>IF(OR('Source Data'!F647=0,'Source Data'!G647=0),"N/A",'Source Data'!AP647/'Source Data'!G647-'Source Data'!L647/'Source Data'!F647)</f>
        <v>114.74311118023695</v>
      </c>
      <c r="I647" s="62">
        <f>IF(OR('Source Data'!F647=0,'Source Data'!G647=0),"N/A",'Source Data'!AQ647/'Source Data'!G647-'Source Data'!M647/'Source Data'!F647)</f>
        <v>-32.73880809808955</v>
      </c>
      <c r="J647" s="62">
        <f>IF(OR('Source Data'!F647=0,'Source Data'!G647=0),"N/A",'Source Data'!AR647/'Source Data'!G647-'Source Data'!N647/'Source Data'!F647)</f>
        <v>26.797897711071364</v>
      </c>
      <c r="K647" s="67">
        <f t="shared" si="10"/>
        <v>265.81665240946688</v>
      </c>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row>
    <row r="648" spans="1:47" ht="20" customHeight="1">
      <c r="A648" s="48" t="s">
        <v>928</v>
      </c>
      <c r="B648" s="49">
        <v>212903</v>
      </c>
      <c r="C648" s="50" t="s">
        <v>157</v>
      </c>
      <c r="D648" s="50" t="s">
        <v>79</v>
      </c>
      <c r="E648" s="50" t="s">
        <v>74</v>
      </c>
      <c r="F648" s="62">
        <f>IF(OR('Source Data'!F648=0,'Source Data'!G648=0),"N/A",'Source Data'!AN648/'Source Data'!G648-'Source Data'!J648/'Source Data'!F648)</f>
        <v>79.253462892445896</v>
      </c>
      <c r="G648" s="62">
        <f>IF(OR('Source Data'!F648=0,'Source Data'!G648=0),"N/A",'Source Data'!AO648/'Source Data'!G648-'Source Data'!K648/'Source Data'!F648)</f>
        <v>57.547077823089637</v>
      </c>
      <c r="H648" s="62">
        <f>IF(OR('Source Data'!F648=0,'Source Data'!G648=0),"N/A",'Source Data'!AP648/'Source Data'!G648-'Source Data'!L648/'Source Data'!F648)</f>
        <v>120.20773747308698</v>
      </c>
      <c r="I648" s="62">
        <f>IF(OR('Source Data'!F648=0,'Source Data'!G648=0),"N/A",'Source Data'!AQ648/'Source Data'!G648-'Source Data'!M648/'Source Data'!F648)</f>
        <v>63.796934117703245</v>
      </c>
      <c r="J648" s="62">
        <f>IF(OR('Source Data'!F648=0,'Source Data'!G648=0),"N/A",'Source Data'!AR648/'Source Data'!G648-'Source Data'!N648/'Source Data'!F648)</f>
        <v>60.841492984440876</v>
      </c>
      <c r="K648" s="67">
        <f t="shared" si="10"/>
        <v>381.64670529076665</v>
      </c>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row>
    <row r="649" spans="1:47" ht="20" customHeight="1">
      <c r="A649" s="48" t="s">
        <v>929</v>
      </c>
      <c r="B649" s="49">
        <v>34905</v>
      </c>
      <c r="C649" s="50" t="s">
        <v>165</v>
      </c>
      <c r="D649" s="50" t="s">
        <v>79</v>
      </c>
      <c r="E649" s="50" t="s">
        <v>74</v>
      </c>
      <c r="F649" s="62">
        <f>IF(OR('Source Data'!F649=0,'Source Data'!G649=0),"N/A",'Source Data'!AN649/'Source Data'!G649-'Source Data'!J649/'Source Data'!F649)</f>
        <v>252.35127188994738</v>
      </c>
      <c r="G649" s="62">
        <f>IF(OR('Source Data'!F649=0,'Source Data'!G649=0),"N/A",'Source Data'!AO649/'Source Data'!G649-'Source Data'!K649/'Source Data'!F649)</f>
        <v>1.2838676522908372</v>
      </c>
      <c r="H649" s="62">
        <f>IF(OR('Source Data'!F649=0,'Source Data'!G649=0),"N/A",'Source Data'!AP649/'Source Data'!G649-'Source Data'!L649/'Source Data'!F649)</f>
        <v>252.00313772384072</v>
      </c>
      <c r="I649" s="62">
        <f>IF(OR('Source Data'!F649=0,'Source Data'!G649=0),"N/A",'Source Data'!AQ649/'Source Data'!G649-'Source Data'!M649/'Source Data'!F649)</f>
        <v>47.815953966873565</v>
      </c>
      <c r="J649" s="62">
        <f>IF(OR('Source Data'!F649=0,'Source Data'!G649=0),"N/A",'Source Data'!AR649/'Source Data'!G649-'Source Data'!N649/'Source Data'!F649)</f>
        <v>292.37579307823057</v>
      </c>
      <c r="K649" s="67">
        <f t="shared" si="10"/>
        <v>845.83002431118302</v>
      </c>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row>
    <row r="650" spans="1:47" ht="20" customHeight="1">
      <c r="A650" s="48" t="s">
        <v>930</v>
      </c>
      <c r="B650" s="49">
        <v>49907</v>
      </c>
      <c r="C650" s="50" t="s">
        <v>339</v>
      </c>
      <c r="D650" s="50" t="s">
        <v>79</v>
      </c>
      <c r="E650" s="50" t="s">
        <v>74</v>
      </c>
      <c r="F650" s="62">
        <f>IF(OR('Source Data'!F650=0,'Source Data'!G650=0),"N/A",'Source Data'!AN650/'Source Data'!G650-'Source Data'!J650/'Source Data'!F650)</f>
        <v>134.57353688979288</v>
      </c>
      <c r="G650" s="62">
        <f>IF(OR('Source Data'!F650=0,'Source Data'!G650=0),"N/A",'Source Data'!AO650/'Source Data'!G650-'Source Data'!K650/'Source Data'!F650)</f>
        <v>101.56119406434914</v>
      </c>
      <c r="H650" s="62">
        <f>IF(OR('Source Data'!F650=0,'Source Data'!G650=0),"N/A",'Source Data'!AP650/'Source Data'!G650-'Source Data'!L650/'Source Data'!F650)</f>
        <v>152.03269076676531</v>
      </c>
      <c r="I650" s="62">
        <f>IF(OR('Source Data'!F650=0,'Source Data'!G650=0),"N/A",'Source Data'!AQ650/'Source Data'!G650-'Source Data'!M650/'Source Data'!F650)</f>
        <v>57.296686236439825</v>
      </c>
      <c r="J650" s="62">
        <f>IF(OR('Source Data'!F650=0,'Source Data'!G650=0),"N/A",'Source Data'!AR650/'Source Data'!G650-'Source Data'!N650/'Source Data'!F650)</f>
        <v>76.448945235453635</v>
      </c>
      <c r="K650" s="67">
        <f t="shared" si="10"/>
        <v>521.91305319280082</v>
      </c>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row>
    <row r="651" spans="1:47" ht="20" customHeight="1">
      <c r="A651" s="48" t="s">
        <v>931</v>
      </c>
      <c r="B651" s="49">
        <v>72909</v>
      </c>
      <c r="C651" s="50" t="s">
        <v>247</v>
      </c>
      <c r="D651" s="50" t="s">
        <v>79</v>
      </c>
      <c r="E651" s="50" t="s">
        <v>74</v>
      </c>
      <c r="F651" s="62">
        <f>IF(OR('Source Data'!F651=0,'Source Data'!G651=0),"N/A",'Source Data'!AN651/'Source Data'!G651-'Source Data'!J651/'Source Data'!F651)</f>
        <v>95.851457840819535</v>
      </c>
      <c r="G651" s="62">
        <f>IF(OR('Source Data'!F651=0,'Source Data'!G651=0),"N/A",'Source Data'!AO651/'Source Data'!G651-'Source Data'!K651/'Source Data'!F651)</f>
        <v>148.24570527974777</v>
      </c>
      <c r="H651" s="62">
        <f>IF(OR('Source Data'!F651=0,'Source Data'!G651=0),"N/A",'Source Data'!AP651/'Source Data'!G651-'Source Data'!L651/'Source Data'!F651)</f>
        <v>134.47234042553191</v>
      </c>
      <c r="I651" s="62">
        <f>IF(OR('Source Data'!F651=0,'Source Data'!G651=0),"N/A",'Source Data'!AQ651/'Source Data'!G651-'Source Data'!M651/'Source Data'!F651)</f>
        <v>268.73538219070139</v>
      </c>
      <c r="J651" s="62">
        <f>IF(OR('Source Data'!F651=0,'Source Data'!G651=0),"N/A",'Source Data'!AR651/'Source Data'!G651-'Source Data'!N651/'Source Data'!F651)</f>
        <v>239.7724192277384</v>
      </c>
      <c r="K651" s="67">
        <f t="shared" si="10"/>
        <v>887.07730496453894</v>
      </c>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row>
    <row r="652" spans="1:47" ht="20" customHeight="1">
      <c r="A652" s="48" t="s">
        <v>932</v>
      </c>
      <c r="B652" s="49">
        <v>111902</v>
      </c>
      <c r="C652" s="50" t="s">
        <v>690</v>
      </c>
      <c r="D652" s="50" t="s">
        <v>79</v>
      </c>
      <c r="E652" s="50" t="s">
        <v>74</v>
      </c>
      <c r="F652" s="62">
        <f>IF(OR('Source Data'!F652=0,'Source Data'!G652=0),"N/A",'Source Data'!AN652/'Source Data'!G652-'Source Data'!J652/'Source Data'!F652)</f>
        <v>164.18070380174382</v>
      </c>
      <c r="G652" s="62">
        <f>IF(OR('Source Data'!F652=0,'Source Data'!G652=0),"N/A",'Source Data'!AO652/'Source Data'!G652-'Source Data'!K652/'Source Data'!F652)</f>
        <v>87.335918746857146</v>
      </c>
      <c r="H652" s="62">
        <f>IF(OR('Source Data'!F652=0,'Source Data'!G652=0),"N/A",'Source Data'!AP652/'Source Data'!G652-'Source Data'!L652/'Source Data'!F652)</f>
        <v>135.99230542984282</v>
      </c>
      <c r="I652" s="62">
        <f>IF(OR('Source Data'!F652=0,'Source Data'!G652=0),"N/A",'Source Data'!AQ652/'Source Data'!G652-'Source Data'!M652/'Source Data'!F652)</f>
        <v>121.11127240296395</v>
      </c>
      <c r="J652" s="62">
        <f>IF(OR('Source Data'!F652=0,'Source Data'!G652=0),"N/A",'Source Data'!AR652/'Source Data'!G652-'Source Data'!N652/'Source Data'!F652)</f>
        <v>135.8345382783518</v>
      </c>
      <c r="K652" s="67">
        <f t="shared" si="10"/>
        <v>644.45473865975953</v>
      </c>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row>
    <row r="653" spans="1:47" ht="20" customHeight="1">
      <c r="A653" s="48" t="s">
        <v>933</v>
      </c>
      <c r="B653" s="49">
        <v>181908</v>
      </c>
      <c r="C653" s="50" t="s">
        <v>286</v>
      </c>
      <c r="D653" s="50" t="s">
        <v>79</v>
      </c>
      <c r="E653" s="50" t="s">
        <v>74</v>
      </c>
      <c r="F653" s="62">
        <f>IF(OR('Source Data'!F653=0,'Source Data'!G653=0),"N/A",'Source Data'!AN653/'Source Data'!G653-'Source Data'!J653/'Source Data'!F653)</f>
        <v>187.44954833321469</v>
      </c>
      <c r="G653" s="62">
        <f>IF(OR('Source Data'!F653=0,'Source Data'!G653=0),"N/A",'Source Data'!AO653/'Source Data'!G653-'Source Data'!K653/'Source Data'!F653)</f>
        <v>27.466689200070391</v>
      </c>
      <c r="H653" s="62">
        <f>IF(OR('Source Data'!F653=0,'Source Data'!G653=0),"N/A",'Source Data'!AP653/'Source Data'!G653-'Source Data'!L653/'Source Data'!F653)</f>
        <v>139.55140967975103</v>
      </c>
      <c r="I653" s="62">
        <f>IF(OR('Source Data'!F653=0,'Source Data'!G653=0),"N/A",'Source Data'!AQ653/'Source Data'!G653-'Source Data'!M653/'Source Data'!F653)</f>
        <v>62.200305511757932</v>
      </c>
      <c r="J653" s="62">
        <f>IF(OR('Source Data'!F653=0,'Source Data'!G653=0),"N/A",'Source Data'!AR653/'Source Data'!G653-'Source Data'!N653/'Source Data'!F653)</f>
        <v>301.45719399200783</v>
      </c>
      <c r="K653" s="67">
        <f t="shared" si="10"/>
        <v>718.12514671680196</v>
      </c>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row>
    <row r="654" spans="1:47" ht="20" customHeight="1">
      <c r="A654" s="48" t="s">
        <v>934</v>
      </c>
      <c r="B654" s="49">
        <v>61914</v>
      </c>
      <c r="C654" s="50" t="s">
        <v>152</v>
      </c>
      <c r="D654" s="50" t="s">
        <v>79</v>
      </c>
      <c r="E654" s="50" t="s">
        <v>74</v>
      </c>
      <c r="F654" s="62">
        <f>IF(OR('Source Data'!F654=0,'Source Data'!G654=0),"N/A",'Source Data'!AN654/'Source Data'!G654-'Source Data'!J654/'Source Data'!F654)</f>
        <v>320.92927710300546</v>
      </c>
      <c r="G654" s="62">
        <f>IF(OR('Source Data'!F654=0,'Source Data'!G654=0),"N/A",'Source Data'!AO654/'Source Data'!G654-'Source Data'!K654/'Source Data'!F654)</f>
        <v>68.824739802321687</v>
      </c>
      <c r="H654" s="62">
        <f>IF(OR('Source Data'!F654=0,'Source Data'!G654=0),"N/A",'Source Data'!AP654/'Source Data'!G654-'Source Data'!L654/'Source Data'!F654)</f>
        <v>148.54795639090923</v>
      </c>
      <c r="I654" s="62">
        <f>IF(OR('Source Data'!F654=0,'Source Data'!G654=0),"N/A",'Source Data'!AQ654/'Source Data'!G654-'Source Data'!M654/'Source Data'!F654)</f>
        <v>162.70633659690719</v>
      </c>
      <c r="J654" s="62">
        <f>IF(OR('Source Data'!F654=0,'Source Data'!G654=0),"N/A",'Source Data'!AR654/'Source Data'!G654-'Source Data'!N654/'Source Data'!F654)</f>
        <v>98.188686496630027</v>
      </c>
      <c r="K654" s="67">
        <f t="shared" si="10"/>
        <v>799.19699638977363</v>
      </c>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row>
    <row r="655" spans="1:47" ht="20" customHeight="1">
      <c r="A655" s="48" t="s">
        <v>935</v>
      </c>
      <c r="B655" s="49">
        <v>140904</v>
      </c>
      <c r="C655" s="50" t="s">
        <v>128</v>
      </c>
      <c r="D655" s="50" t="s">
        <v>79</v>
      </c>
      <c r="E655" s="50" t="s">
        <v>74</v>
      </c>
      <c r="F655" s="62">
        <f>IF(OR('Source Data'!F655=0,'Source Data'!G655=0),"N/A",'Source Data'!AN655/'Source Data'!G655-'Source Data'!J655/'Source Data'!F655)</f>
        <v>30.078281292241144</v>
      </c>
      <c r="G655" s="62">
        <f>IF(OR('Source Data'!F655=0,'Source Data'!G655=0),"N/A",'Source Data'!AO655/'Source Data'!G655-'Source Data'!K655/'Source Data'!F655)</f>
        <v>51.521340227088331</v>
      </c>
      <c r="H655" s="62">
        <f>IF(OR('Source Data'!F655=0,'Source Data'!G655=0),"N/A",'Source Data'!AP655/'Source Data'!G655-'Source Data'!L655/'Source Data'!F655)</f>
        <v>88.259062133910106</v>
      </c>
      <c r="I655" s="62">
        <f>IF(OR('Source Data'!F655=0,'Source Data'!G655=0),"N/A",'Source Data'!AQ655/'Source Data'!G655-'Source Data'!M655/'Source Data'!F655)</f>
        <v>59.663101513922697</v>
      </c>
      <c r="J655" s="62">
        <f>IF(OR('Source Data'!F655=0,'Source Data'!G655=0),"N/A",'Source Data'!AR655/'Source Data'!G655-'Source Data'!N655/'Source Data'!F655)</f>
        <v>175.26795530323511</v>
      </c>
      <c r="K655" s="67">
        <f t="shared" si="10"/>
        <v>404.78974047039742</v>
      </c>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row>
    <row r="656" spans="1:47" ht="20" customHeight="1">
      <c r="A656" s="48" t="s">
        <v>936</v>
      </c>
      <c r="B656" s="49">
        <v>187907</v>
      </c>
      <c r="C656" s="50" t="s">
        <v>224</v>
      </c>
      <c r="D656" s="50" t="s">
        <v>79</v>
      </c>
      <c r="E656" s="50" t="s">
        <v>74</v>
      </c>
      <c r="F656" s="62">
        <f>IF(OR('Source Data'!F656=0,'Source Data'!G656=0),"N/A",'Source Data'!AN656/'Source Data'!G656-'Source Data'!J656/'Source Data'!F656)</f>
        <v>172.90567784126</v>
      </c>
      <c r="G656" s="62">
        <f>IF(OR('Source Data'!F656=0,'Source Data'!G656=0),"N/A",'Source Data'!AO656/'Source Data'!G656-'Source Data'!K656/'Source Data'!F656)</f>
        <v>70.099583454676633</v>
      </c>
      <c r="H656" s="62">
        <f>IF(OR('Source Data'!F656=0,'Source Data'!G656=0),"N/A",'Source Data'!AP656/'Source Data'!G656-'Source Data'!L656/'Source Data'!F656)</f>
        <v>71.942520173013065</v>
      </c>
      <c r="I656" s="62">
        <f>IF(OR('Source Data'!F656=0,'Source Data'!G656=0),"N/A",'Source Data'!AQ656/'Source Data'!G656-'Source Data'!M656/'Source Data'!F656)</f>
        <v>491.0150375013385</v>
      </c>
      <c r="J656" s="62">
        <f>IF(OR('Source Data'!F656=0,'Source Data'!G656=0),"N/A",'Source Data'!AR656/'Source Data'!G656-'Source Data'!N656/'Source Data'!F656)</f>
        <v>54.696132263210416</v>
      </c>
      <c r="K656" s="67">
        <f t="shared" si="10"/>
        <v>860.65895123349867</v>
      </c>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row>
    <row r="657" spans="1:47" ht="20" customHeight="1">
      <c r="A657" s="48" t="s">
        <v>937</v>
      </c>
      <c r="B657" s="49">
        <v>150901</v>
      </c>
      <c r="C657" s="50" t="s">
        <v>938</v>
      </c>
      <c r="D657" s="50" t="s">
        <v>79</v>
      </c>
      <c r="E657" s="50" t="s">
        <v>74</v>
      </c>
      <c r="F657" s="62">
        <f>IF(OR('Source Data'!F657=0,'Source Data'!G657=0),"N/A",'Source Data'!AN657/'Source Data'!G657-'Source Data'!J657/'Source Data'!F657)</f>
        <v>111.12598825299278</v>
      </c>
      <c r="G657" s="62">
        <f>IF(OR('Source Data'!F657=0,'Source Data'!G657=0),"N/A",'Source Data'!AO657/'Source Data'!G657-'Source Data'!K657/'Source Data'!F657)</f>
        <v>193.19712189177562</v>
      </c>
      <c r="H657" s="62">
        <f>IF(OR('Source Data'!F657=0,'Source Data'!G657=0),"N/A",'Source Data'!AP657/'Source Data'!G657-'Source Data'!L657/'Source Data'!F657)</f>
        <v>116.93456782079068</v>
      </c>
      <c r="I657" s="62">
        <f>IF(OR('Source Data'!F657=0,'Source Data'!G657=0),"N/A",'Source Data'!AQ657/'Source Data'!G657-'Source Data'!M657/'Source Data'!F657)</f>
        <v>28.557513009044555</v>
      </c>
      <c r="J657" s="62">
        <f>IF(OR('Source Data'!F657=0,'Source Data'!G657=0),"N/A",'Source Data'!AR657/'Source Data'!G657-'Source Data'!N657/'Source Data'!F657)</f>
        <v>86.651261580107359</v>
      </c>
      <c r="K657" s="67">
        <f t="shared" si="10"/>
        <v>536.46645255471094</v>
      </c>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row>
    <row r="658" spans="1:47" ht="20" customHeight="1">
      <c r="A658" s="48" t="s">
        <v>939</v>
      </c>
      <c r="B658" s="49">
        <v>28902</v>
      </c>
      <c r="C658" s="50" t="s">
        <v>940</v>
      </c>
      <c r="D658" s="50" t="s">
        <v>79</v>
      </c>
      <c r="E658" s="50" t="s">
        <v>74</v>
      </c>
      <c r="F658" s="62">
        <f>IF(OR('Source Data'!F658=0,'Source Data'!G658=0),"N/A",'Source Data'!AN658/'Source Data'!G658-'Source Data'!J658/'Source Data'!F658)</f>
        <v>131.65269591581227</v>
      </c>
      <c r="G658" s="62">
        <f>IF(OR('Source Data'!F658=0,'Source Data'!G658=0),"N/A",'Source Data'!AO658/'Source Data'!G658-'Source Data'!K658/'Source Data'!F658)</f>
        <v>66.182590902359834</v>
      </c>
      <c r="H658" s="62">
        <f>IF(OR('Source Data'!F658=0,'Source Data'!G658=0),"N/A",'Source Data'!AP658/'Source Data'!G658-'Source Data'!L658/'Source Data'!F658)</f>
        <v>91.683070222758147</v>
      </c>
      <c r="I658" s="62">
        <f>IF(OR('Source Data'!F658=0,'Source Data'!G658=0),"N/A",'Source Data'!AQ658/'Source Data'!G658-'Source Data'!M658/'Source Data'!F658)</f>
        <v>45.222096360251584</v>
      </c>
      <c r="J658" s="62">
        <f>IF(OR('Source Data'!F658=0,'Source Data'!G658=0),"N/A",'Source Data'!AR658/'Source Data'!G658-'Source Data'!N658/'Source Data'!F658)</f>
        <v>33.695031621347709</v>
      </c>
      <c r="K658" s="67">
        <f t="shared" si="10"/>
        <v>368.43548502252958</v>
      </c>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row>
    <row r="659" spans="1:47" ht="20" customHeight="1">
      <c r="A659" s="48" t="s">
        <v>941</v>
      </c>
      <c r="B659" s="49">
        <v>77902</v>
      </c>
      <c r="C659" s="50" t="s">
        <v>620</v>
      </c>
      <c r="D659" s="50" t="s">
        <v>79</v>
      </c>
      <c r="E659" s="50" t="s">
        <v>74</v>
      </c>
      <c r="F659" s="62">
        <f>IF(OR('Source Data'!F659=0,'Source Data'!G659=0),"N/A",'Source Data'!AN659/'Source Data'!G659-'Source Data'!J659/'Source Data'!F659)</f>
        <v>105.15502655911865</v>
      </c>
      <c r="G659" s="62">
        <f>IF(OR('Source Data'!F659=0,'Source Data'!G659=0),"N/A",'Source Data'!AO659/'Source Data'!G659-'Source Data'!K659/'Source Data'!F659)</f>
        <v>89.134959669486591</v>
      </c>
      <c r="H659" s="62">
        <f>IF(OR('Source Data'!F659=0,'Source Data'!G659=0),"N/A",'Source Data'!AP659/'Source Data'!G659-'Source Data'!L659/'Source Data'!F659)</f>
        <v>152.28349399960649</v>
      </c>
      <c r="I659" s="62">
        <f>IF(OR('Source Data'!F659=0,'Source Data'!G659=0),"N/A",'Source Data'!AQ659/'Source Data'!G659-'Source Data'!M659/'Source Data'!F659)</f>
        <v>158.72575250836121</v>
      </c>
      <c r="J659" s="62">
        <f>IF(OR('Source Data'!F659=0,'Source Data'!G659=0),"N/A",'Source Data'!AR659/'Source Data'!G659-'Source Data'!N659/'Source Data'!F659)</f>
        <v>276.6518788117254</v>
      </c>
      <c r="K659" s="67">
        <f t="shared" si="10"/>
        <v>781.95111154829829</v>
      </c>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row>
    <row r="660" spans="1:47" ht="20" customHeight="1">
      <c r="A660" s="48" t="s">
        <v>942</v>
      </c>
      <c r="B660" s="49">
        <v>160905</v>
      </c>
      <c r="C660" s="50" t="s">
        <v>273</v>
      </c>
      <c r="D660" s="50" t="s">
        <v>79</v>
      </c>
      <c r="E660" s="50" t="s">
        <v>74</v>
      </c>
      <c r="F660" s="62">
        <f>IF(OR('Source Data'!F660=0,'Source Data'!G660=0),"N/A",'Source Data'!AN660/'Source Data'!G660-'Source Data'!J660/'Source Data'!F660)</f>
        <v>721.22258844210057</v>
      </c>
      <c r="G660" s="62">
        <f>IF(OR('Source Data'!F660=0,'Source Data'!G660=0),"N/A",'Source Data'!AO660/'Source Data'!G660-'Source Data'!K660/'Source Data'!F660)</f>
        <v>-374.24313337727972</v>
      </c>
      <c r="H660" s="62">
        <f>IF(OR('Source Data'!F660=0,'Source Data'!G660=0),"N/A",'Source Data'!AP660/'Source Data'!G660-'Source Data'!L660/'Source Data'!F660)</f>
        <v>114.73225664689073</v>
      </c>
      <c r="I660" s="62">
        <f>IF(OR('Source Data'!F660=0,'Source Data'!G660=0),"N/A",'Source Data'!AQ660/'Source Data'!G660-'Source Data'!M660/'Source Data'!F660)</f>
        <v>-92.01395297736758</v>
      </c>
      <c r="J660" s="62">
        <f>IF(OR('Source Data'!F660=0,'Source Data'!G660=0),"N/A",'Source Data'!AR660/'Source Data'!G660-'Source Data'!N660/'Source Data'!F660)</f>
        <v>32.273016919358383</v>
      </c>
      <c r="K660" s="67">
        <f t="shared" si="10"/>
        <v>401.97077565370239</v>
      </c>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row>
    <row r="661" spans="1:47" ht="20" customHeight="1">
      <c r="A661" s="48" t="s">
        <v>943</v>
      </c>
      <c r="B661" s="49">
        <v>141902</v>
      </c>
      <c r="C661" s="50" t="s">
        <v>898</v>
      </c>
      <c r="D661" s="50" t="s">
        <v>79</v>
      </c>
      <c r="E661" s="50" t="s">
        <v>74</v>
      </c>
      <c r="F661" s="62">
        <f>IF(OR('Source Data'!F661=0,'Source Data'!G661=0),"N/A",'Source Data'!AN661/'Source Data'!G661-'Source Data'!J661/'Source Data'!F661)</f>
        <v>459.9308623185716</v>
      </c>
      <c r="G661" s="62">
        <f>IF(OR('Source Data'!F661=0,'Source Data'!G661=0),"N/A",'Source Data'!AO661/'Source Data'!G661-'Source Data'!K661/'Source Data'!F661)</f>
        <v>238.43204090723486</v>
      </c>
      <c r="H661" s="62">
        <f>IF(OR('Source Data'!F661=0,'Source Data'!G661=0),"N/A",'Source Data'!AP661/'Source Data'!G661-'Source Data'!L661/'Source Data'!F661)</f>
        <v>50.96768625412966</v>
      </c>
      <c r="I661" s="62">
        <f>IF(OR('Source Data'!F661=0,'Source Data'!G661=0),"N/A",'Source Data'!AQ661/'Source Data'!G661-'Source Data'!M661/'Source Data'!F661)</f>
        <v>241.05257247856269</v>
      </c>
      <c r="J661" s="62">
        <f>IF(OR('Source Data'!F661=0,'Source Data'!G661=0),"N/A",'Source Data'!AR661/'Source Data'!G661-'Source Data'!N661/'Source Data'!F661)</f>
        <v>68.893026838412709</v>
      </c>
      <c r="K661" s="67">
        <f t="shared" si="10"/>
        <v>1059.2761887969116</v>
      </c>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row>
    <row r="662" spans="1:47" ht="20" customHeight="1">
      <c r="A662" s="48" t="s">
        <v>944</v>
      </c>
      <c r="B662" s="49">
        <v>178906</v>
      </c>
      <c r="C662" s="50" t="s">
        <v>97</v>
      </c>
      <c r="D662" s="50" t="s">
        <v>79</v>
      </c>
      <c r="E662" s="50" t="s">
        <v>74</v>
      </c>
      <c r="F662" s="62">
        <f>IF(OR('Source Data'!F662=0,'Source Data'!G662=0),"N/A",'Source Data'!AN662/'Source Data'!G662-'Source Data'!J662/'Source Data'!F662)</f>
        <v>11.563806986066197</v>
      </c>
      <c r="G662" s="62">
        <f>IF(OR('Source Data'!F662=0,'Source Data'!G662=0),"N/A",'Source Data'!AO662/'Source Data'!G662-'Source Data'!K662/'Source Data'!F662)</f>
        <v>24.231451205853546</v>
      </c>
      <c r="H662" s="62">
        <f>IF(OR('Source Data'!F662=0,'Source Data'!G662=0),"N/A",'Source Data'!AP662/'Source Data'!G662-'Source Data'!L662/'Source Data'!F662)</f>
        <v>39.872941427866152</v>
      </c>
      <c r="I662" s="62">
        <f>IF(OR('Source Data'!F662=0,'Source Data'!G662=0),"N/A",'Source Data'!AQ662/'Source Data'!G662-'Source Data'!M662/'Source Data'!F662)</f>
        <v>-8.449831169453148</v>
      </c>
      <c r="J662" s="62">
        <f>IF(OR('Source Data'!F662=0,'Source Data'!G662=0),"N/A",'Source Data'!AR662/'Source Data'!G662-'Source Data'!N662/'Source Data'!F662)</f>
        <v>341.98630151496172</v>
      </c>
      <c r="K662" s="67">
        <f t="shared" si="10"/>
        <v>409.20466996529444</v>
      </c>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row>
    <row r="663" spans="1:47" ht="20" customHeight="1">
      <c r="A663" s="48" t="s">
        <v>945</v>
      </c>
      <c r="B663" s="49">
        <v>116906</v>
      </c>
      <c r="C663" s="50" t="s">
        <v>237</v>
      </c>
      <c r="D663" s="50" t="s">
        <v>79</v>
      </c>
      <c r="E663" s="50" t="s">
        <v>74</v>
      </c>
      <c r="F663" s="62">
        <f>IF(OR('Source Data'!F663=0,'Source Data'!G663=0),"N/A",'Source Data'!AN663/'Source Data'!G663-'Source Data'!J663/'Source Data'!F663)</f>
        <v>46.655836236239395</v>
      </c>
      <c r="G663" s="62">
        <f>IF(OR('Source Data'!F663=0,'Source Data'!G663=0),"N/A",'Source Data'!AO663/'Source Data'!G663-'Source Data'!K663/'Source Data'!F663)</f>
        <v>16.109356524696636</v>
      </c>
      <c r="H663" s="62">
        <f>IF(OR('Source Data'!F663=0,'Source Data'!G663=0),"N/A",'Source Data'!AP663/'Source Data'!G663-'Source Data'!L663/'Source Data'!F663)</f>
        <v>245.70495048452625</v>
      </c>
      <c r="I663" s="62">
        <f>IF(OR('Source Data'!F663=0,'Source Data'!G663=0),"N/A",'Source Data'!AQ663/'Source Data'!G663-'Source Data'!M663/'Source Data'!F663)</f>
        <v>57.848722057037804</v>
      </c>
      <c r="J663" s="62">
        <f>IF(OR('Source Data'!F663=0,'Source Data'!G663=0),"N/A",'Source Data'!AR663/'Source Data'!G663-'Source Data'!N663/'Source Data'!F663)</f>
        <v>-120.94864048338368</v>
      </c>
      <c r="K663" s="67">
        <f t="shared" si="10"/>
        <v>245.37022481911637</v>
      </c>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row>
    <row r="664" spans="1:47" ht="20" customHeight="1">
      <c r="A664" s="48" t="s">
        <v>946</v>
      </c>
      <c r="B664" s="49">
        <v>92903</v>
      </c>
      <c r="C664" s="50" t="s">
        <v>561</v>
      </c>
      <c r="D664" s="50" t="s">
        <v>79</v>
      </c>
      <c r="E664" s="50" t="s">
        <v>74</v>
      </c>
      <c r="F664" s="62">
        <f>IF(OR('Source Data'!F664=0,'Source Data'!G664=0),"N/A",'Source Data'!AN664/'Source Data'!G664-'Source Data'!J664/'Source Data'!F664)</f>
        <v>226.49798001958919</v>
      </c>
      <c r="G664" s="62">
        <f>IF(OR('Source Data'!F664=0,'Source Data'!G664=0),"N/A",'Source Data'!AO664/'Source Data'!G664-'Source Data'!K664/'Source Data'!F664)</f>
        <v>23.990798105851923</v>
      </c>
      <c r="H664" s="62">
        <f>IF(OR('Source Data'!F664=0,'Source Data'!G664=0),"N/A",'Source Data'!AP664/'Source Data'!G664-'Source Data'!L664/'Source Data'!F664)</f>
        <v>161.58984987106521</v>
      </c>
      <c r="I664" s="62">
        <f>IF(OR('Source Data'!F664=0,'Source Data'!G664=0),"N/A",'Source Data'!AQ664/'Source Data'!G664-'Source Data'!M664/'Source Data'!F664)</f>
        <v>63.463664226495325</v>
      </c>
      <c r="J664" s="62">
        <f>IF(OR('Source Data'!F664=0,'Source Data'!G664=0),"N/A",'Source Data'!AR664/'Source Data'!G664-'Source Data'!N664/'Source Data'!F664)</f>
        <v>45.132171771633203</v>
      </c>
      <c r="K664" s="67">
        <f t="shared" si="10"/>
        <v>520.67446399463483</v>
      </c>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row>
    <row r="665" spans="1:47" ht="20" customHeight="1">
      <c r="A665" s="48" t="s">
        <v>947</v>
      </c>
      <c r="B665" s="49">
        <v>83902</v>
      </c>
      <c r="C665" s="50" t="s">
        <v>948</v>
      </c>
      <c r="D665" s="50" t="s">
        <v>79</v>
      </c>
      <c r="E665" s="50" t="s">
        <v>74</v>
      </c>
      <c r="F665" s="62">
        <f>IF(OR('Source Data'!F665=0,'Source Data'!G665=0),"N/A",'Source Data'!AN665/'Source Data'!G665-'Source Data'!J665/'Source Data'!F665)</f>
        <v>167.10518046709132</v>
      </c>
      <c r="G665" s="62">
        <f>IF(OR('Source Data'!F665=0,'Source Data'!G665=0),"N/A",'Source Data'!AO665/'Source Data'!G665-'Source Data'!K665/'Source Data'!F665)</f>
        <v>12.206539278131686</v>
      </c>
      <c r="H665" s="62">
        <f>IF(OR('Source Data'!F665=0,'Source Data'!G665=0),"N/A",'Source Data'!AP665/'Source Data'!G665-'Source Data'!L665/'Source Data'!F665)</f>
        <v>355.07711252653934</v>
      </c>
      <c r="I665" s="62">
        <f>IF(OR('Source Data'!F665=0,'Source Data'!G665=0),"N/A",'Source Data'!AQ665/'Source Data'!G665-'Source Data'!M665/'Source Data'!F665)</f>
        <v>273.65592356687898</v>
      </c>
      <c r="J665" s="62">
        <f>IF(OR('Source Data'!F665=0,'Source Data'!G665=0),"N/A",'Source Data'!AR665/'Source Data'!G665-'Source Data'!N665/'Source Data'!F665)</f>
        <v>582.35384288747343</v>
      </c>
      <c r="K665" s="67">
        <f t="shared" si="10"/>
        <v>1390.3985987261149</v>
      </c>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row>
    <row r="666" spans="1:47" ht="20" customHeight="1">
      <c r="A666" s="48" t="s">
        <v>949</v>
      </c>
      <c r="B666" s="49">
        <v>168902</v>
      </c>
      <c r="C666" s="50" t="s">
        <v>427</v>
      </c>
      <c r="D666" s="50" t="s">
        <v>79</v>
      </c>
      <c r="E666" s="50" t="s">
        <v>74</v>
      </c>
      <c r="F666" s="62">
        <f>IF(OR('Source Data'!F666=0,'Source Data'!G666=0),"N/A",'Source Data'!AN666/'Source Data'!G666-'Source Data'!J666/'Source Data'!F666)</f>
        <v>111.4541700332166</v>
      </c>
      <c r="G666" s="62">
        <f>IF(OR('Source Data'!F666=0,'Source Data'!G666=0),"N/A",'Source Data'!AO666/'Source Data'!G666-'Source Data'!K666/'Source Data'!F666)</f>
        <v>201.31735344285846</v>
      </c>
      <c r="H666" s="62">
        <f>IF(OR('Source Data'!F666=0,'Source Data'!G666=0),"N/A",'Source Data'!AP666/'Source Data'!G666-'Source Data'!L666/'Source Data'!F666)</f>
        <v>306.31569261154505</v>
      </c>
      <c r="I666" s="62">
        <f>IF(OR('Source Data'!F666=0,'Source Data'!G666=0),"N/A",'Source Data'!AQ666/'Source Data'!G666-'Source Data'!M666/'Source Data'!F666)</f>
        <v>59.09098662357485</v>
      </c>
      <c r="J666" s="62">
        <f>IF(OR('Source Data'!F666=0,'Source Data'!G666=0),"N/A",'Source Data'!AR666/'Source Data'!G666-'Source Data'!N666/'Source Data'!F666)</f>
        <v>464.97225962833284</v>
      </c>
      <c r="K666" s="67">
        <f t="shared" si="10"/>
        <v>1143.1504623395278</v>
      </c>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row>
    <row r="667" spans="1:47" ht="20" customHeight="1">
      <c r="A667" s="48" t="s">
        <v>950</v>
      </c>
      <c r="B667" s="49">
        <v>161907</v>
      </c>
      <c r="C667" s="50" t="s">
        <v>179</v>
      </c>
      <c r="D667" s="50" t="s">
        <v>79</v>
      </c>
      <c r="E667" s="50" t="s">
        <v>74</v>
      </c>
      <c r="F667" s="62">
        <f>IF(OR('Source Data'!F667=0,'Source Data'!G667=0),"N/A",'Source Data'!AN667/'Source Data'!G667-'Source Data'!J667/'Source Data'!F667)</f>
        <v>76.436283841346182</v>
      </c>
      <c r="G667" s="62">
        <f>IF(OR('Source Data'!F667=0,'Source Data'!G667=0),"N/A",'Source Data'!AO667/'Source Data'!G667-'Source Data'!K667/'Source Data'!F667)</f>
        <v>38.347356146792208</v>
      </c>
      <c r="H667" s="62">
        <f>IF(OR('Source Data'!F667=0,'Source Data'!G667=0),"N/A",'Source Data'!AP667/'Source Data'!G667-'Source Data'!L667/'Source Data'!F667)</f>
        <v>151.6876817248563</v>
      </c>
      <c r="I667" s="62">
        <f>IF(OR('Source Data'!F667=0,'Source Data'!G667=0),"N/A",'Source Data'!AQ667/'Source Data'!G667-'Source Data'!M667/'Source Data'!F667)</f>
        <v>83.2420433727128</v>
      </c>
      <c r="J667" s="62">
        <f>IF(OR('Source Data'!F667=0,'Source Data'!G667=0),"N/A",'Source Data'!AR667/'Source Data'!G667-'Source Data'!N667/'Source Data'!F667)</f>
        <v>27.08532680945811</v>
      </c>
      <c r="K667" s="67">
        <f t="shared" si="10"/>
        <v>376.79869189516569</v>
      </c>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row>
    <row r="668" spans="1:47" ht="20" customHeight="1">
      <c r="A668" s="48" t="s">
        <v>951</v>
      </c>
      <c r="B668" s="49">
        <v>54902</v>
      </c>
      <c r="C668" s="50" t="s">
        <v>478</v>
      </c>
      <c r="D668" s="50" t="s">
        <v>79</v>
      </c>
      <c r="E668" s="50" t="s">
        <v>74</v>
      </c>
      <c r="F668" s="62">
        <f>IF(OR('Source Data'!F668=0,'Source Data'!G668=0),"N/A",'Source Data'!AN668/'Source Data'!G668-'Source Data'!J668/'Source Data'!F668)</f>
        <v>-140.47038826265882</v>
      </c>
      <c r="G668" s="62">
        <f>IF(OR('Source Data'!F668=0,'Source Data'!G668=0),"N/A",'Source Data'!AO668/'Source Data'!G668-'Source Data'!K668/'Source Data'!F668)</f>
        <v>336.30237967436028</v>
      </c>
      <c r="H668" s="62">
        <f>IF(OR('Source Data'!F668=0,'Source Data'!G668=0),"N/A",'Source Data'!AP668/'Source Data'!G668-'Source Data'!L668/'Source Data'!F668)</f>
        <v>343.90570764000722</v>
      </c>
      <c r="I668" s="62">
        <f>IF(OR('Source Data'!F668=0,'Source Data'!G668=0),"N/A",'Source Data'!AQ668/'Source Data'!G668-'Source Data'!M668/'Source Data'!F668)</f>
        <v>223.51332975487571</v>
      </c>
      <c r="J668" s="62">
        <f>IF(OR('Source Data'!F668=0,'Source Data'!G668=0),"N/A",'Source Data'!AR668/'Source Data'!G668-'Source Data'!N668/'Source Data'!F668)</f>
        <v>253.65145822150652</v>
      </c>
      <c r="K668" s="67">
        <f t="shared" si="10"/>
        <v>1016.9024870280909</v>
      </c>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row>
    <row r="669" spans="1:47" ht="20" customHeight="1">
      <c r="A669" s="48" t="s">
        <v>952</v>
      </c>
      <c r="B669" s="49">
        <v>31906</v>
      </c>
      <c r="C669" s="50" t="s">
        <v>307</v>
      </c>
      <c r="D669" s="50" t="s">
        <v>79</v>
      </c>
      <c r="E669" s="50" t="s">
        <v>74</v>
      </c>
      <c r="F669" s="62">
        <f>IF(OR('Source Data'!F669=0,'Source Data'!G669=0),"N/A",'Source Data'!AN669/'Source Data'!G669-'Source Data'!J669/'Source Data'!F669)</f>
        <v>142.97041738454976</v>
      </c>
      <c r="G669" s="62">
        <f>IF(OR('Source Data'!F669=0,'Source Data'!G669=0),"N/A",'Source Data'!AO669/'Source Data'!G669-'Source Data'!K669/'Source Data'!F669)</f>
        <v>-38.689671069280735</v>
      </c>
      <c r="H669" s="62">
        <f>IF(OR('Source Data'!F669=0,'Source Data'!G669=0),"N/A",'Source Data'!AP669/'Source Data'!G669-'Source Data'!L669/'Source Data'!F669)</f>
        <v>65.891155866884333</v>
      </c>
      <c r="I669" s="62">
        <f>IF(OR('Source Data'!F669=0,'Source Data'!G669=0),"N/A",'Source Data'!AQ669/'Source Data'!G669-'Source Data'!M669/'Source Data'!F669)</f>
        <v>57.00349826394708</v>
      </c>
      <c r="J669" s="62">
        <f>IF(OR('Source Data'!F669=0,'Source Data'!G669=0),"N/A",'Source Data'!AR669/'Source Data'!G669-'Source Data'!N669/'Source Data'!F669)</f>
        <v>103.12820694272629</v>
      </c>
      <c r="K669" s="67">
        <f t="shared" si="10"/>
        <v>330.30360738882672</v>
      </c>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row>
    <row r="670" spans="1:47" ht="20" customHeight="1">
      <c r="A670" s="48" t="s">
        <v>953</v>
      </c>
      <c r="B670" s="49">
        <v>241906</v>
      </c>
      <c r="C670" s="50" t="s">
        <v>254</v>
      </c>
      <c r="D670" s="50" t="s">
        <v>79</v>
      </c>
      <c r="E670" s="50" t="s">
        <v>74</v>
      </c>
      <c r="F670" s="62">
        <f>IF(OR('Source Data'!F670=0,'Source Data'!G670=0),"N/A",'Source Data'!AN670/'Source Data'!G670-'Source Data'!J670/'Source Data'!F670)</f>
        <v>169.31532357608887</v>
      </c>
      <c r="G670" s="62">
        <f>IF(OR('Source Data'!F670=0,'Source Data'!G670=0),"N/A",'Source Data'!AO670/'Source Data'!G670-'Source Data'!K670/'Source Data'!F670)</f>
        <v>108.0776758949039</v>
      </c>
      <c r="H670" s="62">
        <f>IF(OR('Source Data'!F670=0,'Source Data'!G670=0),"N/A",'Source Data'!AP670/'Source Data'!G670-'Source Data'!L670/'Source Data'!F670)</f>
        <v>274.3862281784518</v>
      </c>
      <c r="I670" s="62">
        <f>IF(OR('Source Data'!F670=0,'Source Data'!G670=0),"N/A",'Source Data'!AQ670/'Source Data'!G670-'Source Data'!M670/'Source Data'!F670)</f>
        <v>-93.83140539587373</v>
      </c>
      <c r="J670" s="62">
        <f>IF(OR('Source Data'!F670=0,'Source Data'!G670=0),"N/A",'Source Data'!AR670/'Source Data'!G670-'Source Data'!N670/'Source Data'!F670)</f>
        <v>252.96519132428145</v>
      </c>
      <c r="K670" s="67">
        <f t="shared" si="10"/>
        <v>710.91301357785233</v>
      </c>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row>
    <row r="671" spans="1:47" ht="20" customHeight="1">
      <c r="A671" s="48" t="s">
        <v>954</v>
      </c>
      <c r="B671" s="49">
        <v>43919</v>
      </c>
      <c r="C671" s="50" t="s">
        <v>112</v>
      </c>
      <c r="D671" s="50" t="s">
        <v>79</v>
      </c>
      <c r="E671" s="50" t="s">
        <v>74</v>
      </c>
      <c r="F671" s="62">
        <f>IF(OR('Source Data'!F671=0,'Source Data'!G671=0),"N/A",'Source Data'!AN671/'Source Data'!G671-'Source Data'!J671/'Source Data'!F671)</f>
        <v>-52.457993944570831</v>
      </c>
      <c r="G671" s="62">
        <f>IF(OR('Source Data'!F671=0,'Source Data'!G671=0),"N/A",'Source Data'!AO671/'Source Data'!G671-'Source Data'!K671/'Source Data'!F671)</f>
        <v>48.835434777589967</v>
      </c>
      <c r="H671" s="62">
        <f>IF(OR('Source Data'!F671=0,'Source Data'!G671=0),"N/A",'Source Data'!AP671/'Source Data'!G671-'Source Data'!L671/'Source Data'!F671)</f>
        <v>93.599203155002328</v>
      </c>
      <c r="I671" s="62">
        <f>IF(OR('Source Data'!F671=0,'Source Data'!G671=0),"N/A",'Source Data'!AQ671/'Source Data'!G671-'Source Data'!M671/'Source Data'!F671)</f>
        <v>48.336880174269595</v>
      </c>
      <c r="J671" s="62">
        <f>IF(OR('Source Data'!F671=0,'Source Data'!G671=0),"N/A",'Source Data'!AR671/'Source Data'!G671-'Source Data'!N671/'Source Data'!F671)</f>
        <v>44.186363114267948</v>
      </c>
      <c r="K671" s="67">
        <f t="shared" si="10"/>
        <v>182.49988727655901</v>
      </c>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row>
    <row r="672" spans="1:47" ht="20" customHeight="1">
      <c r="A672" s="48" t="s">
        <v>955</v>
      </c>
      <c r="B672" s="49">
        <v>113903</v>
      </c>
      <c r="C672" s="50" t="s">
        <v>475</v>
      </c>
      <c r="D672" s="50" t="s">
        <v>79</v>
      </c>
      <c r="E672" s="50" t="s">
        <v>74</v>
      </c>
      <c r="F672" s="62">
        <f>IF(OR('Source Data'!F672=0,'Source Data'!G672=0),"N/A",'Source Data'!AN672/'Source Data'!G672-'Source Data'!J672/'Source Data'!F672)</f>
        <v>106.15150992895576</v>
      </c>
      <c r="G672" s="62">
        <f>IF(OR('Source Data'!F672=0,'Source Data'!G672=0),"N/A",'Source Data'!AO672/'Source Data'!G672-'Source Data'!K672/'Source Data'!F672)</f>
        <v>123.42536527450636</v>
      </c>
      <c r="H672" s="62">
        <f>IF(OR('Source Data'!F672=0,'Source Data'!G672=0),"N/A",'Source Data'!AP672/'Source Data'!G672-'Source Data'!L672/'Source Data'!F672)</f>
        <v>205.78440091151069</v>
      </c>
      <c r="I672" s="62">
        <f>IF(OR('Source Data'!F672=0,'Source Data'!G672=0),"N/A",'Source Data'!AQ672/'Source Data'!G672-'Source Data'!M672/'Source Data'!F672)</f>
        <v>5.5577219892380185</v>
      </c>
      <c r="J672" s="62">
        <f>IF(OR('Source Data'!F672=0,'Source Data'!G672=0),"N/A",'Source Data'!AR672/'Source Data'!G672-'Source Data'!N672/'Source Data'!F672)</f>
        <v>106.33678788226958</v>
      </c>
      <c r="K672" s="67">
        <f t="shared" si="10"/>
        <v>547.25578598648042</v>
      </c>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row>
    <row r="673" spans="1:47" ht="20" customHeight="1">
      <c r="A673" s="48" t="s">
        <v>956</v>
      </c>
      <c r="B673" s="49">
        <v>152901</v>
      </c>
      <c r="C673" s="50" t="s">
        <v>221</v>
      </c>
      <c r="D673" s="50" t="s">
        <v>79</v>
      </c>
      <c r="E673" s="50" t="s">
        <v>74</v>
      </c>
      <c r="F673" s="62">
        <f>IF(OR('Source Data'!F673=0,'Source Data'!G673=0),"N/A",'Source Data'!AN673/'Source Data'!G673-'Source Data'!J673/'Source Data'!F673)</f>
        <v>109.02737670207387</v>
      </c>
      <c r="G673" s="62">
        <f>IF(OR('Source Data'!F673=0,'Source Data'!G673=0),"N/A",'Source Data'!AO673/'Source Data'!G673-'Source Data'!K673/'Source Data'!F673)</f>
        <v>132.99311922464483</v>
      </c>
      <c r="H673" s="62">
        <f>IF(OR('Source Data'!F673=0,'Source Data'!G673=0),"N/A",'Source Data'!AP673/'Source Data'!G673-'Source Data'!L673/'Source Data'!F673)</f>
        <v>97.418568947552785</v>
      </c>
      <c r="I673" s="62">
        <f>IF(OR('Source Data'!F673=0,'Source Data'!G673=0),"N/A",'Source Data'!AQ673/'Source Data'!G673-'Source Data'!M673/'Source Data'!F673)</f>
        <v>101.61202696284988</v>
      </c>
      <c r="J673" s="62">
        <f>IF(OR('Source Data'!F673=0,'Source Data'!G673=0),"N/A",'Source Data'!AR673/'Source Data'!G673-'Source Data'!N673/'Source Data'!F673)</f>
        <v>191.6995444580582</v>
      </c>
      <c r="K673" s="67">
        <f t="shared" si="10"/>
        <v>632.75063629517956</v>
      </c>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row>
    <row r="674" spans="1:47" ht="20" customHeight="1">
      <c r="A674" s="48" t="s">
        <v>957</v>
      </c>
      <c r="B674" s="49">
        <v>152906</v>
      </c>
      <c r="C674" s="50" t="s">
        <v>221</v>
      </c>
      <c r="D674" s="50" t="s">
        <v>79</v>
      </c>
      <c r="E674" s="50" t="s">
        <v>74</v>
      </c>
      <c r="F674" s="62">
        <f>IF(OR('Source Data'!F674=0,'Source Data'!G674=0),"N/A",'Source Data'!AN674/'Source Data'!G674-'Source Data'!J674/'Source Data'!F674)</f>
        <v>39.907584640037157</v>
      </c>
      <c r="G674" s="62">
        <f>IF(OR('Source Data'!F674=0,'Source Data'!G674=0),"N/A",'Source Data'!AO674/'Source Data'!G674-'Source Data'!K674/'Source Data'!F674)</f>
        <v>188.51846909215891</v>
      </c>
      <c r="H674" s="62">
        <f>IF(OR('Source Data'!F674=0,'Source Data'!G674=0),"N/A",'Source Data'!AP674/'Source Data'!G674-'Source Data'!L674/'Source Data'!F674)</f>
        <v>132.10926061320231</v>
      </c>
      <c r="I674" s="62">
        <f>IF(OR('Source Data'!F674=0,'Source Data'!G674=0),"N/A",'Source Data'!AQ674/'Source Data'!G674-'Source Data'!M674/'Source Data'!F674)</f>
        <v>46.821812825560073</v>
      </c>
      <c r="J674" s="62">
        <f>IF(OR('Source Data'!F674=0,'Source Data'!G674=0),"N/A",'Source Data'!AR674/'Source Data'!G674-'Source Data'!N674/'Source Data'!F674)</f>
        <v>78.536674210063524</v>
      </c>
      <c r="K674" s="67">
        <f t="shared" si="10"/>
        <v>485.89380138102194</v>
      </c>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row>
    <row r="675" spans="1:47" ht="20" customHeight="1">
      <c r="A675" s="48" t="s">
        <v>958</v>
      </c>
      <c r="B675" s="49">
        <v>127905</v>
      </c>
      <c r="C675" s="50" t="s">
        <v>139</v>
      </c>
      <c r="D675" s="50" t="s">
        <v>79</v>
      </c>
      <c r="E675" s="50" t="s">
        <v>74</v>
      </c>
      <c r="F675" s="62">
        <f>IF(OR('Source Data'!F675=0,'Source Data'!G675=0),"N/A",'Source Data'!AN675/'Source Data'!G675-'Source Data'!J675/'Source Data'!F675)</f>
        <v>706.56536796536807</v>
      </c>
      <c r="G675" s="62">
        <f>IF(OR('Source Data'!F675=0,'Source Data'!G675=0),"N/A",'Source Data'!AO675/'Source Data'!G675-'Source Data'!K675/'Source Data'!F675)</f>
        <v>702.49534632034624</v>
      </c>
      <c r="H675" s="62">
        <f>IF(OR('Source Data'!F675=0,'Source Data'!G675=0),"N/A",'Source Data'!AP675/'Source Data'!G675-'Source Data'!L675/'Source Data'!F675)</f>
        <v>352.41406926406933</v>
      </c>
      <c r="I675" s="62">
        <f>IF(OR('Source Data'!F675=0,'Source Data'!G675=0),"N/A",'Source Data'!AQ675/'Source Data'!G675-'Source Data'!M675/'Source Data'!F675)</f>
        <v>199.3109307359307</v>
      </c>
      <c r="J675" s="62">
        <f>IF(OR('Source Data'!F675=0,'Source Data'!G675=0),"N/A",'Source Data'!AR675/'Source Data'!G675-'Source Data'!N675/'Source Data'!F675)</f>
        <v>694.2</v>
      </c>
      <c r="K675" s="67">
        <f t="shared" si="10"/>
        <v>2654.9857142857145</v>
      </c>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row>
    <row r="676" spans="1:47" ht="20" customHeight="1">
      <c r="A676" s="48" t="s">
        <v>959</v>
      </c>
      <c r="B676" s="49">
        <v>3903</v>
      </c>
      <c r="C676" s="50" t="s">
        <v>374</v>
      </c>
      <c r="D676" s="50" t="s">
        <v>79</v>
      </c>
      <c r="E676" s="50" t="s">
        <v>74</v>
      </c>
      <c r="F676" s="62">
        <f>IF(OR('Source Data'!F676=0,'Source Data'!G676=0),"N/A",'Source Data'!AN676/'Source Data'!G676-'Source Data'!J676/'Source Data'!F676)</f>
        <v>33.841132484713967</v>
      </c>
      <c r="G676" s="62">
        <f>IF(OR('Source Data'!F676=0,'Source Data'!G676=0),"N/A",'Source Data'!AO676/'Source Data'!G676-'Source Data'!K676/'Source Data'!F676)</f>
        <v>108.09445457790844</v>
      </c>
      <c r="H676" s="62">
        <f>IF(OR('Source Data'!F676=0,'Source Data'!G676=0),"N/A",'Source Data'!AP676/'Source Data'!G676-'Source Data'!L676/'Source Data'!F676)</f>
        <v>83.414091120836417</v>
      </c>
      <c r="I676" s="62">
        <f>IF(OR('Source Data'!F676=0,'Source Data'!G676=0),"N/A",'Source Data'!AQ676/'Source Data'!G676-'Source Data'!M676/'Source Data'!F676)</f>
        <v>10.008049472160508</v>
      </c>
      <c r="J676" s="62">
        <f>IF(OR('Source Data'!F676=0,'Source Data'!G676=0),"N/A",'Source Data'!AR676/'Source Data'!G676-'Source Data'!N676/'Source Data'!F676)</f>
        <v>52.730245960413129</v>
      </c>
      <c r="K676" s="67">
        <f t="shared" si="10"/>
        <v>288.08797361603246</v>
      </c>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row>
    <row r="677" spans="1:47" ht="20" customHeight="1">
      <c r="A677" s="48" t="s">
        <v>960</v>
      </c>
      <c r="B677" s="49">
        <v>28903</v>
      </c>
      <c r="C677" s="50" t="s">
        <v>940</v>
      </c>
      <c r="D677" s="50" t="s">
        <v>79</v>
      </c>
      <c r="E677" s="50" t="s">
        <v>74</v>
      </c>
      <c r="F677" s="62">
        <f>IF(OR('Source Data'!F677=0,'Source Data'!G677=0),"N/A",'Source Data'!AN677/'Source Data'!G677-'Source Data'!J677/'Source Data'!F677)</f>
        <v>136.16317268671449</v>
      </c>
      <c r="G677" s="62">
        <f>IF(OR('Source Data'!F677=0,'Source Data'!G677=0),"N/A",'Source Data'!AO677/'Source Data'!G677-'Source Data'!K677/'Source Data'!F677)</f>
        <v>54.555104756088554</v>
      </c>
      <c r="H677" s="62">
        <f>IF(OR('Source Data'!F677=0,'Source Data'!G677=0),"N/A",'Source Data'!AP677/'Source Data'!G677-'Source Data'!L677/'Source Data'!F677)</f>
        <v>145.58946405186745</v>
      </c>
      <c r="I677" s="62">
        <f>IF(OR('Source Data'!F677=0,'Source Data'!G677=0),"N/A",'Source Data'!AQ677/'Source Data'!G677-'Source Data'!M677/'Source Data'!F677)</f>
        <v>92.034246311828895</v>
      </c>
      <c r="J677" s="62">
        <f>IF(OR('Source Data'!F677=0,'Source Data'!G677=0),"N/A",'Source Data'!AR677/'Source Data'!G677-'Source Data'!N677/'Source Data'!F677)</f>
        <v>23.082982815238616</v>
      </c>
      <c r="K677" s="67">
        <f t="shared" si="10"/>
        <v>451.424970621738</v>
      </c>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row>
    <row r="678" spans="1:47" ht="20" customHeight="1">
      <c r="A678" s="48" t="s">
        <v>961</v>
      </c>
      <c r="B678" s="49">
        <v>100907</v>
      </c>
      <c r="C678" s="50" t="s">
        <v>729</v>
      </c>
      <c r="D678" s="50" t="s">
        <v>79</v>
      </c>
      <c r="E678" s="50" t="s">
        <v>74</v>
      </c>
      <c r="F678" s="62">
        <f>IF(OR('Source Data'!F678=0,'Source Data'!G678=0),"N/A",'Source Data'!AN678/'Source Data'!G678-'Source Data'!J678/'Source Data'!F678)</f>
        <v>163.48138352263186</v>
      </c>
      <c r="G678" s="62">
        <f>IF(OR('Source Data'!F678=0,'Source Data'!G678=0),"N/A",'Source Data'!AO678/'Source Data'!G678-'Source Data'!K678/'Source Data'!F678)</f>
        <v>49.636634535259617</v>
      </c>
      <c r="H678" s="62">
        <f>IF(OR('Source Data'!F678=0,'Source Data'!G678=0),"N/A",'Source Data'!AP678/'Source Data'!G678-'Source Data'!L678/'Source Data'!F678)</f>
        <v>87.494970437681047</v>
      </c>
      <c r="I678" s="62">
        <f>IF(OR('Source Data'!F678=0,'Source Data'!G678=0),"N/A",'Source Data'!AQ678/'Source Data'!G678-'Source Data'!M678/'Source Data'!F678)</f>
        <v>107.30661405377688</v>
      </c>
      <c r="J678" s="62">
        <f>IF(OR('Source Data'!F678=0,'Source Data'!G678=0),"N/A",'Source Data'!AR678/'Source Data'!G678-'Source Data'!N678/'Source Data'!F678)</f>
        <v>280.76844630707575</v>
      </c>
      <c r="K678" s="67">
        <f t="shared" si="10"/>
        <v>688.68804885642521</v>
      </c>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row>
    <row r="679" spans="1:47" ht="20" customHeight="1">
      <c r="A679" s="48" t="s">
        <v>962</v>
      </c>
      <c r="B679" s="49">
        <v>57805</v>
      </c>
      <c r="C679" s="50" t="s">
        <v>70</v>
      </c>
      <c r="D679" s="50" t="s">
        <v>71</v>
      </c>
      <c r="E679" s="50" t="s">
        <v>72</v>
      </c>
      <c r="F679" s="62" t="str">
        <f>IF(OR('Source Data'!F679=0,'Source Data'!G679=0),"N/A",'Source Data'!AN679/'Source Data'!G679-'Source Data'!J679/'Source Data'!F679)</f>
        <v>N/A</v>
      </c>
      <c r="G679" s="62" t="str">
        <f>IF(OR('Source Data'!F679=0,'Source Data'!G679=0),"N/A",'Source Data'!AO679/'Source Data'!G679-'Source Data'!K679/'Source Data'!F679)</f>
        <v>N/A</v>
      </c>
      <c r="H679" s="62" t="str">
        <f>IF(OR('Source Data'!F679=0,'Source Data'!G679=0),"N/A",'Source Data'!AP679/'Source Data'!G679-'Source Data'!L679/'Source Data'!F679)</f>
        <v>N/A</v>
      </c>
      <c r="I679" s="62" t="str">
        <f>IF(OR('Source Data'!F679=0,'Source Data'!G679=0),"N/A",'Source Data'!AQ679/'Source Data'!G679-'Source Data'!M679/'Source Data'!F679)</f>
        <v>N/A</v>
      </c>
      <c r="J679" s="62" t="str">
        <f>IF(OR('Source Data'!F679=0,'Source Data'!G679=0),"N/A",'Source Data'!AR679/'Source Data'!G679-'Source Data'!N679/'Source Data'!F679)</f>
        <v>N/A</v>
      </c>
      <c r="K679" s="67" t="str">
        <f t="shared" si="10"/>
        <v>N/A</v>
      </c>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row>
    <row r="680" spans="1:47" ht="20" customHeight="1">
      <c r="A680" s="48" t="s">
        <v>963</v>
      </c>
      <c r="B680" s="49">
        <v>245902</v>
      </c>
      <c r="C680" s="50" t="s">
        <v>905</v>
      </c>
      <c r="D680" s="50" t="s">
        <v>79</v>
      </c>
      <c r="E680" s="50" t="s">
        <v>74</v>
      </c>
      <c r="F680" s="62">
        <f>IF(OR('Source Data'!F680=0,'Source Data'!G680=0),"N/A",'Source Data'!AN680/'Source Data'!G680-'Source Data'!J680/'Source Data'!F680)</f>
        <v>54.984380098121221</v>
      </c>
      <c r="G680" s="62">
        <f>IF(OR('Source Data'!F680=0,'Source Data'!G680=0),"N/A",'Source Data'!AO680/'Source Data'!G680-'Source Data'!K680/'Source Data'!F680)</f>
        <v>31.770848782185567</v>
      </c>
      <c r="H680" s="62">
        <f>IF(OR('Source Data'!F680=0,'Source Data'!G680=0),"N/A",'Source Data'!AP680/'Source Data'!G680-'Source Data'!L680/'Source Data'!F680)</f>
        <v>101.05578296265975</v>
      </c>
      <c r="I680" s="62">
        <f>IF(OR('Source Data'!F680=0,'Source Data'!G680=0),"N/A",'Source Data'!AQ680/'Source Data'!G680-'Source Data'!M680/'Source Data'!F680)</f>
        <v>95.147954522534064</v>
      </c>
      <c r="J680" s="62">
        <f>IF(OR('Source Data'!F680=0,'Source Data'!G680=0),"N/A",'Source Data'!AR680/'Source Data'!G680-'Source Data'!N680/'Source Data'!F680)</f>
        <v>334.15209382619372</v>
      </c>
      <c r="K680" s="67">
        <f t="shared" si="10"/>
        <v>617.11106019169438</v>
      </c>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row>
    <row r="681" spans="1:47" ht="20" customHeight="1">
      <c r="A681" s="48" t="s">
        <v>964</v>
      </c>
      <c r="B681" s="49">
        <v>7904</v>
      </c>
      <c r="C681" s="50" t="s">
        <v>383</v>
      </c>
      <c r="D681" s="50" t="s">
        <v>79</v>
      </c>
      <c r="E681" s="50" t="s">
        <v>74</v>
      </c>
      <c r="F681" s="62">
        <f>IF(OR('Source Data'!F681=0,'Source Data'!G681=0),"N/A",'Source Data'!AN681/'Source Data'!G681-'Source Data'!J681/'Source Data'!F681)</f>
        <v>65.295182622835114</v>
      </c>
      <c r="G681" s="62">
        <f>IF(OR('Source Data'!F681=0,'Source Data'!G681=0),"N/A",'Source Data'!AO681/'Source Data'!G681-'Source Data'!K681/'Source Data'!F681)</f>
        <v>242.30419672030564</v>
      </c>
      <c r="H681" s="62">
        <f>IF(OR('Source Data'!F681=0,'Source Data'!G681=0),"N/A",'Source Data'!AP681/'Source Data'!G681-'Source Data'!L681/'Source Data'!F681)</f>
        <v>112.98258417831232</v>
      </c>
      <c r="I681" s="62">
        <f>IF(OR('Source Data'!F681=0,'Source Data'!G681=0),"N/A",'Source Data'!AQ681/'Source Data'!G681-'Source Data'!M681/'Source Data'!F681)</f>
        <v>-21.151002776542043</v>
      </c>
      <c r="J681" s="62">
        <f>IF(OR('Source Data'!F681=0,'Source Data'!G681=0),"N/A",'Source Data'!AR681/'Source Data'!G681-'Source Data'!N681/'Source Data'!F681)</f>
        <v>44.783201767169302</v>
      </c>
      <c r="K681" s="67">
        <f t="shared" si="10"/>
        <v>444.21416251208035</v>
      </c>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row>
    <row r="682" spans="1:47" ht="20" customHeight="1">
      <c r="A682" s="48" t="s">
        <v>965</v>
      </c>
      <c r="B682" s="49">
        <v>129905</v>
      </c>
      <c r="C682" s="50" t="s">
        <v>467</v>
      </c>
      <c r="D682" s="50" t="s">
        <v>79</v>
      </c>
      <c r="E682" s="50" t="s">
        <v>74</v>
      </c>
      <c r="F682" s="62">
        <f>IF(OR('Source Data'!F682=0,'Source Data'!G682=0),"N/A",'Source Data'!AN682/'Source Data'!G682-'Source Data'!J682/'Source Data'!F682)</f>
        <v>131.05305426369671</v>
      </c>
      <c r="G682" s="62">
        <f>IF(OR('Source Data'!F682=0,'Source Data'!G682=0),"N/A",'Source Data'!AO682/'Source Data'!G682-'Source Data'!K682/'Source Data'!F682)</f>
        <v>89.023766434980644</v>
      </c>
      <c r="H682" s="62">
        <f>IF(OR('Source Data'!F682=0,'Source Data'!G682=0),"N/A",'Source Data'!AP682/'Source Data'!G682-'Source Data'!L682/'Source Data'!F682)</f>
        <v>104.95891831914523</v>
      </c>
      <c r="I682" s="62">
        <f>IF(OR('Source Data'!F682=0,'Source Data'!G682=0),"N/A",'Source Data'!AQ682/'Source Data'!G682-'Source Data'!M682/'Source Data'!F682)</f>
        <v>-15.962513774135545</v>
      </c>
      <c r="J682" s="62">
        <f>IF(OR('Source Data'!F682=0,'Source Data'!G682=0),"N/A",'Source Data'!AR682/'Source Data'!G682-'Source Data'!N682/'Source Data'!F682)</f>
        <v>41.601570086574256</v>
      </c>
      <c r="K682" s="67">
        <f t="shared" si="10"/>
        <v>350.6747953302613</v>
      </c>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row>
    <row r="683" spans="1:47" ht="20" customHeight="1">
      <c r="A683" s="48" t="s">
        <v>966</v>
      </c>
      <c r="B683" s="49">
        <v>154901</v>
      </c>
      <c r="C683" s="50" t="s">
        <v>967</v>
      </c>
      <c r="D683" s="50" t="s">
        <v>79</v>
      </c>
      <c r="E683" s="50" t="s">
        <v>74</v>
      </c>
      <c r="F683" s="62">
        <f>IF(OR('Source Data'!F683=0,'Source Data'!G683=0),"N/A",'Source Data'!AN683/'Source Data'!G683-'Source Data'!J683/'Source Data'!F683)</f>
        <v>500.16516069227839</v>
      </c>
      <c r="G683" s="62">
        <f>IF(OR('Source Data'!F683=0,'Source Data'!G683=0),"N/A",'Source Data'!AO683/'Source Data'!G683-'Source Data'!K683/'Source Data'!F683)</f>
        <v>107.13339892665158</v>
      </c>
      <c r="H683" s="62">
        <f>IF(OR('Source Data'!F683=0,'Source Data'!G683=0),"N/A",'Source Data'!AP683/'Source Data'!G683-'Source Data'!L683/'Source Data'!F683)</f>
        <v>42.807920375719107</v>
      </c>
      <c r="I683" s="62">
        <f>IF(OR('Source Data'!F683=0,'Source Data'!G683=0),"N/A",'Source Data'!AQ683/'Source Data'!G683-'Source Data'!M683/'Source Data'!F683)</f>
        <v>29.235801168420267</v>
      </c>
      <c r="J683" s="62">
        <f>IF(OR('Source Data'!F683=0,'Source Data'!G683=0),"N/A",'Source Data'!AR683/'Source Data'!G683-'Source Data'!N683/'Source Data'!F683)</f>
        <v>67.873198999754294</v>
      </c>
      <c r="K683" s="67">
        <f t="shared" si="10"/>
        <v>747.21548016282372</v>
      </c>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row>
    <row r="684" spans="1:47" ht="20" customHeight="1">
      <c r="A684" s="48" t="s">
        <v>968</v>
      </c>
      <c r="B684" s="49">
        <v>170906</v>
      </c>
      <c r="C684" s="50" t="s">
        <v>448</v>
      </c>
      <c r="D684" s="50" t="s">
        <v>79</v>
      </c>
      <c r="E684" s="50" t="s">
        <v>74</v>
      </c>
      <c r="F684" s="62">
        <f>IF(OR('Source Data'!F684=0,'Source Data'!G684=0),"N/A",'Source Data'!AN684/'Source Data'!G684-'Source Data'!J684/'Source Data'!F684)</f>
        <v>-13.989894712118485</v>
      </c>
      <c r="G684" s="62">
        <f>IF(OR('Source Data'!F684=0,'Source Data'!G684=0),"N/A",'Source Data'!AO684/'Source Data'!G684-'Source Data'!K684/'Source Data'!F684)</f>
        <v>-156.67155480775114</v>
      </c>
      <c r="H684" s="62">
        <f>IF(OR('Source Data'!F684=0,'Source Data'!G684=0),"N/A",'Source Data'!AP684/'Source Data'!G684-'Source Data'!L684/'Source Data'!F684)</f>
        <v>257.02016947274944</v>
      </c>
      <c r="I684" s="62">
        <f>IF(OR('Source Data'!F684=0,'Source Data'!G684=0),"N/A",'Source Data'!AQ684/'Source Data'!G684-'Source Data'!M684/'Source Data'!F684)</f>
        <v>131.46871343330025</v>
      </c>
      <c r="J684" s="62">
        <f>IF(OR('Source Data'!F684=0,'Source Data'!G684=0),"N/A",'Source Data'!AR684/'Source Data'!G684-'Source Data'!N684/'Source Data'!F684)</f>
        <v>50.720137994741961</v>
      </c>
      <c r="K684" s="67">
        <f t="shared" si="10"/>
        <v>268.54757138092202</v>
      </c>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row>
    <row r="685" spans="1:47" ht="20" customHeight="1">
      <c r="A685" s="48" t="s">
        <v>969</v>
      </c>
      <c r="B685" s="49">
        <v>107906</v>
      </c>
      <c r="C685" s="50" t="s">
        <v>163</v>
      </c>
      <c r="D685" s="50" t="s">
        <v>79</v>
      </c>
      <c r="E685" s="50" t="s">
        <v>74</v>
      </c>
      <c r="F685" s="62">
        <f>IF(OR('Source Data'!F685=0,'Source Data'!G685=0),"N/A",'Source Data'!AN685/'Source Data'!G685-'Source Data'!J685/'Source Data'!F685)</f>
        <v>278.72046820051651</v>
      </c>
      <c r="G685" s="62">
        <f>IF(OR('Source Data'!F685=0,'Source Data'!G685=0),"N/A",'Source Data'!AO685/'Source Data'!G685-'Source Data'!K685/'Source Data'!F685)</f>
        <v>130.7342453195705</v>
      </c>
      <c r="H685" s="62">
        <f>IF(OR('Source Data'!F685=0,'Source Data'!G685=0),"N/A",'Source Data'!AP685/'Source Data'!G685-'Source Data'!L685/'Source Data'!F685)</f>
        <v>229.85727633210792</v>
      </c>
      <c r="I685" s="62">
        <f>IF(OR('Source Data'!F685=0,'Source Data'!G685=0),"N/A",'Source Data'!AQ685/'Source Data'!G685-'Source Data'!M685/'Source Data'!F685)</f>
        <v>301.07941760423557</v>
      </c>
      <c r="J685" s="62">
        <f>IF(OR('Source Data'!F685=0,'Source Data'!G685=0),"N/A",'Source Data'!AR685/'Source Data'!G685-'Source Data'!N685/'Source Data'!F685)</f>
        <v>400.37521666509093</v>
      </c>
      <c r="K685" s="67">
        <f t="shared" si="10"/>
        <v>1340.7666241215215</v>
      </c>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row>
    <row r="686" spans="1:47" ht="20" customHeight="1">
      <c r="A686" s="48" t="s">
        <v>970</v>
      </c>
      <c r="B686" s="49">
        <v>109908</v>
      </c>
      <c r="C686" s="50" t="s">
        <v>78</v>
      </c>
      <c r="D686" s="50" t="s">
        <v>79</v>
      </c>
      <c r="E686" s="50" t="s">
        <v>74</v>
      </c>
      <c r="F686" s="62">
        <f>IF(OR('Source Data'!F686=0,'Source Data'!G686=0),"N/A",'Source Data'!AN686/'Source Data'!G686-'Source Data'!J686/'Source Data'!F686)</f>
        <v>405.12961397576782</v>
      </c>
      <c r="G686" s="62">
        <f>IF(OR('Source Data'!F686=0,'Source Data'!G686=0),"N/A",'Source Data'!AO686/'Source Data'!G686-'Source Data'!K686/'Source Data'!F686)</f>
        <v>1840.9503146426225</v>
      </c>
      <c r="H686" s="62">
        <f>IF(OR('Source Data'!F686=0,'Source Data'!G686=0),"N/A",'Source Data'!AP686/'Source Data'!G686-'Source Data'!L686/'Source Data'!F686)</f>
        <v>724.88203249741719</v>
      </c>
      <c r="I686" s="62">
        <f>IF(OR('Source Data'!F686=0,'Source Data'!G686=0),"N/A",'Source Data'!AQ686/'Source Data'!G686-'Source Data'!M686/'Source Data'!F686)</f>
        <v>392.87404902789513</v>
      </c>
      <c r="J686" s="62">
        <f>IF(OR('Source Data'!F686=0,'Source Data'!G686=0),"N/A",'Source Data'!AR686/'Source Data'!G686-'Source Data'!N686/'Source Data'!F686)</f>
        <v>333.81572273879965</v>
      </c>
      <c r="K686" s="67">
        <f t="shared" si="10"/>
        <v>3697.6517328825021</v>
      </c>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row>
    <row r="687" spans="1:47" ht="20" customHeight="1">
      <c r="A687" s="48" t="s">
        <v>971</v>
      </c>
      <c r="B687" s="49">
        <v>19910</v>
      </c>
      <c r="C687" s="50" t="s">
        <v>512</v>
      </c>
      <c r="D687" s="50" t="s">
        <v>79</v>
      </c>
      <c r="E687" s="50" t="s">
        <v>74</v>
      </c>
      <c r="F687" s="62">
        <f>IF(OR('Source Data'!F687=0,'Source Data'!G687=0),"N/A",'Source Data'!AN687/'Source Data'!G687-'Source Data'!J687/'Source Data'!F687)</f>
        <v>0</v>
      </c>
      <c r="G687" s="62">
        <f>IF(OR('Source Data'!F687=0,'Source Data'!G687=0),"N/A",'Source Data'!AO687/'Source Data'!G687-'Source Data'!K687/'Source Data'!F687)</f>
        <v>142.61936611689589</v>
      </c>
      <c r="H687" s="62">
        <f>IF(OR('Source Data'!F687=0,'Source Data'!G687=0),"N/A",'Source Data'!AP687/'Source Data'!G687-'Source Data'!L687/'Source Data'!F687)</f>
        <v>173.91253705251958</v>
      </c>
      <c r="I687" s="62">
        <f>IF(OR('Source Data'!F687=0,'Source Data'!G687=0),"N/A",'Source Data'!AQ687/'Source Data'!G687-'Source Data'!M687/'Source Data'!F687)</f>
        <v>37.239796306148833</v>
      </c>
      <c r="J687" s="62">
        <f>IF(OR('Source Data'!F687=0,'Source Data'!G687=0),"N/A",'Source Data'!AR687/'Source Data'!G687-'Source Data'!N687/'Source Data'!F687)</f>
        <v>-46.127118644067799</v>
      </c>
      <c r="K687" s="67">
        <f t="shared" si="10"/>
        <v>307.64458083149651</v>
      </c>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row>
    <row r="688" spans="1:47" ht="20" customHeight="1">
      <c r="A688" s="48" t="s">
        <v>972</v>
      </c>
      <c r="B688" s="49">
        <v>57844</v>
      </c>
      <c r="C688" s="50" t="s">
        <v>70</v>
      </c>
      <c r="D688" s="50" t="s">
        <v>71</v>
      </c>
      <c r="E688" s="50" t="s">
        <v>74</v>
      </c>
      <c r="F688" s="62">
        <f>IF(OR('Source Data'!F688=0,'Source Data'!G688=0),"N/A",'Source Data'!AN688/'Source Data'!G688-'Source Data'!J688/'Source Data'!F688)</f>
        <v>129.02313959264779</v>
      </c>
      <c r="G688" s="62">
        <f>IF(OR('Source Data'!F688=0,'Source Data'!G688=0),"N/A",'Source Data'!AO688/'Source Data'!G688-'Source Data'!K688/'Source Data'!F688)</f>
        <v>-20.988476900149067</v>
      </c>
      <c r="H688" s="62">
        <f>IF(OR('Source Data'!F688=0,'Source Data'!G688=0),"N/A",'Source Data'!AP688/'Source Data'!G688-'Source Data'!L688/'Source Data'!F688)</f>
        <v>111.9133790362643</v>
      </c>
      <c r="I688" s="62">
        <f>IF(OR('Source Data'!F688=0,'Source Data'!G688=0),"N/A",'Source Data'!AQ688/'Source Data'!G688-'Source Data'!M688/'Source Data'!F688)</f>
        <v>145.5863348236463</v>
      </c>
      <c r="J688" s="62">
        <f>IF(OR('Source Data'!F688=0,'Source Data'!G688=0),"N/A",'Source Data'!AR688/'Source Data'!G688-'Source Data'!N688/'Source Data'!F688)</f>
        <v>65.78006159960259</v>
      </c>
      <c r="K688" s="67">
        <f t="shared" si="10"/>
        <v>431.31443815201192</v>
      </c>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row>
    <row r="689" spans="1:47" ht="20" customHeight="1">
      <c r="A689" s="48" t="s">
        <v>973</v>
      </c>
      <c r="B689" s="49">
        <v>227907</v>
      </c>
      <c r="C689" s="50" t="s">
        <v>168</v>
      </c>
      <c r="D689" s="50" t="s">
        <v>79</v>
      </c>
      <c r="E689" s="50" t="s">
        <v>74</v>
      </c>
      <c r="F689" s="62">
        <f>IF(OR('Source Data'!F689=0,'Source Data'!G689=0),"N/A",'Source Data'!AN689/'Source Data'!G689-'Source Data'!J689/'Source Data'!F689)</f>
        <v>191.10916711705096</v>
      </c>
      <c r="G689" s="62">
        <f>IF(OR('Source Data'!F689=0,'Source Data'!G689=0),"N/A",'Source Data'!AO689/'Source Data'!G689-'Source Data'!K689/'Source Data'!F689)</f>
        <v>73.349051964464365</v>
      </c>
      <c r="H689" s="62">
        <f>IF(OR('Source Data'!F689=0,'Source Data'!G689=0),"N/A",'Source Data'!AP689/'Source Data'!G689-'Source Data'!L689/'Source Data'!F689)</f>
        <v>121.06380570519974</v>
      </c>
      <c r="I689" s="62">
        <f>IF(OR('Source Data'!F689=0,'Source Data'!G689=0),"N/A",'Source Data'!AQ689/'Source Data'!G689-'Source Data'!M689/'Source Data'!F689)</f>
        <v>99.194364765681513</v>
      </c>
      <c r="J689" s="62">
        <f>IF(OR('Source Data'!F689=0,'Source Data'!G689=0),"N/A",'Source Data'!AR689/'Source Data'!G689-'Source Data'!N689/'Source Data'!F689)</f>
        <v>249.93817973473304</v>
      </c>
      <c r="K689" s="67">
        <f t="shared" si="10"/>
        <v>734.65456928712956</v>
      </c>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row>
    <row r="690" spans="1:47" ht="20" customHeight="1">
      <c r="A690" s="48" t="s">
        <v>974</v>
      </c>
      <c r="B690" s="49">
        <v>220908</v>
      </c>
      <c r="C690" s="50" t="s">
        <v>91</v>
      </c>
      <c r="D690" s="50" t="s">
        <v>79</v>
      </c>
      <c r="E690" s="50" t="s">
        <v>74</v>
      </c>
      <c r="F690" s="62">
        <f>IF(OR('Source Data'!F690=0,'Source Data'!G690=0),"N/A",'Source Data'!AN690/'Source Data'!G690-'Source Data'!J690/'Source Data'!F690)</f>
        <v>183.51208481486168</v>
      </c>
      <c r="G690" s="62">
        <f>IF(OR('Source Data'!F690=0,'Source Data'!G690=0),"N/A",'Source Data'!AO690/'Source Data'!G690-'Source Data'!K690/'Source Data'!F690)</f>
        <v>153.4281956711244</v>
      </c>
      <c r="H690" s="62">
        <f>IF(OR('Source Data'!F690=0,'Source Data'!G690=0),"N/A",'Source Data'!AP690/'Source Data'!G690-'Source Data'!L690/'Source Data'!F690)</f>
        <v>146.31520325876963</v>
      </c>
      <c r="I690" s="62">
        <f>IF(OR('Source Data'!F690=0,'Source Data'!G690=0),"N/A",'Source Data'!AQ690/'Source Data'!G690-'Source Data'!M690/'Source Data'!F690)</f>
        <v>42.324693490380696</v>
      </c>
      <c r="J690" s="62">
        <f>IF(OR('Source Data'!F690=0,'Source Data'!G690=0),"N/A",'Source Data'!AR690/'Source Data'!G690-'Source Data'!N690/'Source Data'!F690)</f>
        <v>122.163764273906</v>
      </c>
      <c r="K690" s="67">
        <f t="shared" si="10"/>
        <v>647.74394150904232</v>
      </c>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row>
    <row r="691" spans="1:47" ht="20" customHeight="1">
      <c r="A691" s="48" t="s">
        <v>975</v>
      </c>
      <c r="B691" s="49">
        <v>22902</v>
      </c>
      <c r="C691" s="50" t="s">
        <v>114</v>
      </c>
      <c r="D691" s="50" t="s">
        <v>79</v>
      </c>
      <c r="E691" s="50" t="s">
        <v>74</v>
      </c>
      <c r="F691" s="62">
        <f>IF(OR('Source Data'!F691=0,'Source Data'!G691=0),"N/A",'Source Data'!AN691/'Source Data'!G691-'Source Data'!J691/'Source Data'!F691)</f>
        <v>-166.88354506957049</v>
      </c>
      <c r="G691" s="62">
        <f>IF(OR('Source Data'!F691=0,'Source Data'!G691=0),"N/A",'Source Data'!AO691/'Source Data'!G691-'Source Data'!K691/'Source Data'!F691)</f>
        <v>-922.68058076225043</v>
      </c>
      <c r="H691" s="62">
        <f>IF(OR('Source Data'!F691=0,'Source Data'!G691=0),"N/A",'Source Data'!AP691/'Source Data'!G691-'Source Data'!L691/'Source Data'!F691)</f>
        <v>589.64640048396848</v>
      </c>
      <c r="I691" s="62">
        <f>IF(OR('Source Data'!F691=0,'Source Data'!G691=0),"N/A",'Source Data'!AQ691/'Source Data'!G691-'Source Data'!M691/'Source Data'!F691)</f>
        <v>16.767090139140919</v>
      </c>
      <c r="J691" s="62">
        <f>IF(OR('Source Data'!F691=0,'Source Data'!G691=0),"N/A",'Source Data'!AR691/'Source Data'!G691-'Source Data'!N691/'Source Data'!F691)</f>
        <v>389.32274652147612</v>
      </c>
      <c r="K691" s="67">
        <f t="shared" si="10"/>
        <v>-93.827888687235486</v>
      </c>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row>
    <row r="692" spans="1:47" ht="20" customHeight="1">
      <c r="A692" s="48" t="s">
        <v>976</v>
      </c>
      <c r="B692" s="49">
        <v>27904</v>
      </c>
      <c r="C692" s="50" t="s">
        <v>327</v>
      </c>
      <c r="D692" s="50" t="s">
        <v>79</v>
      </c>
      <c r="E692" s="50" t="s">
        <v>74</v>
      </c>
      <c r="F692" s="62">
        <f>IF(OR('Source Data'!F692=0,'Source Data'!G692=0),"N/A",'Source Data'!AN692/'Source Data'!G692-'Source Data'!J692/'Source Data'!F692)</f>
        <v>220.47494465382272</v>
      </c>
      <c r="G692" s="62">
        <f>IF(OR('Source Data'!F692=0,'Source Data'!G692=0),"N/A",'Source Data'!AO692/'Source Data'!G692-'Source Data'!K692/'Source Data'!F692)</f>
        <v>361.03461249983775</v>
      </c>
      <c r="H692" s="62">
        <f>IF(OR('Source Data'!F692=0,'Source Data'!G692=0),"N/A",'Source Data'!AP692/'Source Data'!G692-'Source Data'!L692/'Source Data'!F692)</f>
        <v>183.21481044529861</v>
      </c>
      <c r="I692" s="62">
        <f>IF(OR('Source Data'!F692=0,'Source Data'!G692=0),"N/A",'Source Data'!AQ692/'Source Data'!G692-'Source Data'!M692/'Source Data'!F692)</f>
        <v>93.756066093720051</v>
      </c>
      <c r="J692" s="62">
        <f>IF(OR('Source Data'!F692=0,'Source Data'!G692=0),"N/A",'Source Data'!AR692/'Source Data'!G692-'Source Data'!N692/'Source Data'!F692)</f>
        <v>163.22183246103955</v>
      </c>
      <c r="K692" s="67">
        <f t="shared" si="10"/>
        <v>1021.7022661537187</v>
      </c>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row>
    <row r="693" spans="1:47" ht="20" customHeight="1">
      <c r="A693" s="48" t="s">
        <v>977</v>
      </c>
      <c r="B693" s="49">
        <v>189901</v>
      </c>
      <c r="C693" s="50" t="s">
        <v>978</v>
      </c>
      <c r="D693" s="50" t="s">
        <v>79</v>
      </c>
      <c r="E693" s="50" t="s">
        <v>74</v>
      </c>
      <c r="F693" s="62">
        <f>IF(OR('Source Data'!F693=0,'Source Data'!G693=0),"N/A",'Source Data'!AN693/'Source Data'!G693-'Source Data'!J693/'Source Data'!F693)</f>
        <v>290.2439914768276</v>
      </c>
      <c r="G693" s="62">
        <f>IF(OR('Source Data'!F693=0,'Source Data'!G693=0),"N/A",'Source Data'!AO693/'Source Data'!G693-'Source Data'!K693/'Source Data'!F693)</f>
        <v>577.453341898286</v>
      </c>
      <c r="H693" s="62">
        <f>IF(OR('Source Data'!F693=0,'Source Data'!G693=0),"N/A",'Source Data'!AP693/'Source Data'!G693-'Source Data'!L693/'Source Data'!F693)</f>
        <v>360.16581017140345</v>
      </c>
      <c r="I693" s="62">
        <f>IF(OR('Source Data'!F693=0,'Source Data'!G693=0),"N/A",'Source Data'!AQ693/'Source Data'!G693-'Source Data'!M693/'Source Data'!F693)</f>
        <v>577.77548334534515</v>
      </c>
      <c r="J693" s="62">
        <f>IF(OR('Source Data'!F693=0,'Source Data'!G693=0),"N/A",'Source Data'!AR693/'Source Data'!G693-'Source Data'!N693/'Source Data'!F693)</f>
        <v>363.04703412402472</v>
      </c>
      <c r="K693" s="67">
        <f t="shared" si="10"/>
        <v>2168.685661015887</v>
      </c>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row>
    <row r="694" spans="1:47" ht="20" customHeight="1">
      <c r="A694" s="48" t="s">
        <v>979</v>
      </c>
      <c r="B694" s="49">
        <v>94904</v>
      </c>
      <c r="C694" s="50" t="s">
        <v>980</v>
      </c>
      <c r="D694" s="50" t="s">
        <v>79</v>
      </c>
      <c r="E694" s="50" t="s">
        <v>74</v>
      </c>
      <c r="F694" s="62">
        <f>IF(OR('Source Data'!F694=0,'Source Data'!G694=0),"N/A",'Source Data'!AN694/'Source Data'!G694-'Source Data'!J694/'Source Data'!F694)</f>
        <v>35.188688964793585</v>
      </c>
      <c r="G694" s="62">
        <f>IF(OR('Source Data'!F694=0,'Source Data'!G694=0),"N/A",'Source Data'!AO694/'Source Data'!G694-'Source Data'!K694/'Source Data'!F694)</f>
        <v>77.651531591718594</v>
      </c>
      <c r="H694" s="62">
        <f>IF(OR('Source Data'!F694=0,'Source Data'!G694=0),"N/A",'Source Data'!AP694/'Source Data'!G694-'Source Data'!L694/'Source Data'!F694)</f>
        <v>86.362224846506052</v>
      </c>
      <c r="I694" s="62">
        <f>IF(OR('Source Data'!F694=0,'Source Data'!G694=0),"N/A",'Source Data'!AQ694/'Source Data'!G694-'Source Data'!M694/'Source Data'!F694)</f>
        <v>131.81935724661224</v>
      </c>
      <c r="J694" s="62">
        <f>IF(OR('Source Data'!F694=0,'Source Data'!G694=0),"N/A",'Source Data'!AR694/'Source Data'!G694-'Source Data'!N694/'Source Data'!F694)</f>
        <v>65.864835898985035</v>
      </c>
      <c r="K694" s="67">
        <f t="shared" si="10"/>
        <v>396.88663854861545</v>
      </c>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row>
    <row r="695" spans="1:47" ht="20" customHeight="1">
      <c r="A695" s="48" t="s">
        <v>981</v>
      </c>
      <c r="B695" s="49">
        <v>73903</v>
      </c>
      <c r="C695" s="50" t="s">
        <v>394</v>
      </c>
      <c r="D695" s="50" t="s">
        <v>79</v>
      </c>
      <c r="E695" s="50" t="s">
        <v>74</v>
      </c>
      <c r="F695" s="62">
        <f>IF(OR('Source Data'!F695=0,'Source Data'!G695=0),"N/A",'Source Data'!AN695/'Source Data'!G695-'Source Data'!J695/'Source Data'!F695)</f>
        <v>153.16734746505745</v>
      </c>
      <c r="G695" s="62">
        <f>IF(OR('Source Data'!F695=0,'Source Data'!G695=0),"N/A",'Source Data'!AO695/'Source Data'!G695-'Source Data'!K695/'Source Data'!F695)</f>
        <v>20.025656299963885</v>
      </c>
      <c r="H695" s="62">
        <f>IF(OR('Source Data'!F695=0,'Source Data'!G695=0),"N/A",'Source Data'!AP695/'Source Data'!G695-'Source Data'!L695/'Source Data'!F695)</f>
        <v>232.05385269998459</v>
      </c>
      <c r="I695" s="62">
        <f>IF(OR('Source Data'!F695=0,'Source Data'!G695=0),"N/A",'Source Data'!AQ695/'Source Data'!G695-'Source Data'!M695/'Source Data'!F695)</f>
        <v>130.71541982567436</v>
      </c>
      <c r="J695" s="62">
        <f>IF(OR('Source Data'!F695=0,'Source Data'!G695=0),"N/A",'Source Data'!AR695/'Source Data'!G695-'Source Data'!N695/'Source Data'!F695)</f>
        <v>302.2077131363144</v>
      </c>
      <c r="K695" s="67">
        <f t="shared" si="10"/>
        <v>838.16998942699468</v>
      </c>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row>
    <row r="696" spans="1:47" ht="20" customHeight="1">
      <c r="A696" s="48" t="s">
        <v>982</v>
      </c>
      <c r="B696" s="49">
        <v>102902</v>
      </c>
      <c r="C696" s="50" t="s">
        <v>584</v>
      </c>
      <c r="D696" s="50" t="s">
        <v>79</v>
      </c>
      <c r="E696" s="50" t="s">
        <v>74</v>
      </c>
      <c r="F696" s="62">
        <f>IF(OR('Source Data'!F696=0,'Source Data'!G696=0),"N/A",'Source Data'!AN696/'Source Data'!G696-'Source Data'!J696/'Source Data'!F696)</f>
        <v>124.920265747195</v>
      </c>
      <c r="G696" s="62">
        <f>IF(OR('Source Data'!F696=0,'Source Data'!G696=0),"N/A",'Source Data'!AO696/'Source Data'!G696-'Source Data'!K696/'Source Data'!F696)</f>
        <v>93.348782664346629</v>
      </c>
      <c r="H696" s="62">
        <f>IF(OR('Source Data'!F696=0,'Source Data'!G696=0),"N/A",'Source Data'!AP696/'Source Data'!G696-'Source Data'!L696/'Source Data'!F696)</f>
        <v>150.91614825278506</v>
      </c>
      <c r="I696" s="62">
        <f>IF(OR('Source Data'!F696=0,'Source Data'!G696=0),"N/A",'Source Data'!AQ696/'Source Data'!G696-'Source Data'!M696/'Source Data'!F696)</f>
        <v>72.305233365262097</v>
      </c>
      <c r="J696" s="62">
        <f>IF(OR('Source Data'!F696=0,'Source Data'!G696=0),"N/A",'Source Data'!AR696/'Source Data'!G696-'Source Data'!N696/'Source Data'!F696)</f>
        <v>177.32196560585956</v>
      </c>
      <c r="K696" s="67">
        <f t="shared" si="10"/>
        <v>618.8123956354483</v>
      </c>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row>
    <row r="697" spans="1:47" ht="20" customHeight="1">
      <c r="A697" s="48" t="s">
        <v>983</v>
      </c>
      <c r="B697" s="49">
        <v>161908</v>
      </c>
      <c r="C697" s="50" t="s">
        <v>179</v>
      </c>
      <c r="D697" s="50" t="s">
        <v>79</v>
      </c>
      <c r="E697" s="50" t="s">
        <v>74</v>
      </c>
      <c r="F697" s="62">
        <f>IF(OR('Source Data'!F697=0,'Source Data'!G697=0),"N/A",'Source Data'!AN697/'Source Data'!G697-'Source Data'!J697/'Source Data'!F697)</f>
        <v>-83.878036950764226</v>
      </c>
      <c r="G697" s="62">
        <f>IF(OR('Source Data'!F697=0,'Source Data'!G697=0),"N/A",'Source Data'!AO697/'Source Data'!G697-'Source Data'!K697/'Source Data'!F697)</f>
        <v>-34.287223587223593</v>
      </c>
      <c r="H697" s="62">
        <f>IF(OR('Source Data'!F697=0,'Source Data'!G697=0),"N/A",'Source Data'!AP697/'Source Data'!G697-'Source Data'!L697/'Source Data'!F697)</f>
        <v>114.36639969367241</v>
      </c>
      <c r="I697" s="62">
        <f>IF(OR('Source Data'!F697=0,'Source Data'!G697=0),"N/A",'Source Data'!AQ697/'Source Data'!G697-'Source Data'!M697/'Source Data'!F697)</f>
        <v>-75.187724560451841</v>
      </c>
      <c r="J697" s="62">
        <f>IF(OR('Source Data'!F697=0,'Source Data'!G697=0),"N/A",'Source Data'!AR697/'Source Data'!G697-'Source Data'!N697/'Source Data'!F697)</f>
        <v>166.10597976961611</v>
      </c>
      <c r="K697" s="67">
        <f t="shared" si="10"/>
        <v>87.119394364848858</v>
      </c>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row>
    <row r="698" spans="1:47" ht="20" customHeight="1">
      <c r="A698" s="48" t="s">
        <v>984</v>
      </c>
      <c r="B698" s="49">
        <v>234905</v>
      </c>
      <c r="C698" s="50" t="s">
        <v>347</v>
      </c>
      <c r="D698" s="50" t="s">
        <v>79</v>
      </c>
      <c r="E698" s="50" t="s">
        <v>74</v>
      </c>
      <c r="F698" s="62">
        <f>IF(OR('Source Data'!F698=0,'Source Data'!G698=0),"N/A",'Source Data'!AN698/'Source Data'!G698-'Source Data'!J698/'Source Data'!F698)</f>
        <v>147.08554712207462</v>
      </c>
      <c r="G698" s="62">
        <f>IF(OR('Source Data'!F698=0,'Source Data'!G698=0),"N/A",'Source Data'!AO698/'Source Data'!G698-'Source Data'!K698/'Source Data'!F698)</f>
        <v>-10.049320050600954</v>
      </c>
      <c r="H698" s="62">
        <f>IF(OR('Source Data'!F698=0,'Source Data'!G698=0),"N/A",'Source Data'!AP698/'Source Data'!G698-'Source Data'!L698/'Source Data'!F698)</f>
        <v>170.97372707147375</v>
      </c>
      <c r="I698" s="62">
        <f>IF(OR('Source Data'!F698=0,'Source Data'!G698=0),"N/A",'Source Data'!AQ698/'Source Data'!G698-'Source Data'!M698/'Source Data'!F698)</f>
        <v>131.97375869702716</v>
      </c>
      <c r="J698" s="62">
        <f>IF(OR('Source Data'!F698=0,'Source Data'!G698=0),"N/A",'Source Data'!AR698/'Source Data'!G698-'Source Data'!N698/'Source Data'!F698)</f>
        <v>96.12575110689437</v>
      </c>
      <c r="K698" s="67">
        <f t="shared" si="10"/>
        <v>536.10946394686903</v>
      </c>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row>
    <row r="699" spans="1:47" ht="20" customHeight="1">
      <c r="A699" s="48" t="s">
        <v>985</v>
      </c>
      <c r="B699" s="49">
        <v>174909</v>
      </c>
      <c r="C699" s="50" t="s">
        <v>372</v>
      </c>
      <c r="D699" s="50" t="s">
        <v>79</v>
      </c>
      <c r="E699" s="50" t="s">
        <v>74</v>
      </c>
      <c r="F699" s="62">
        <f>IF(OR('Source Data'!F699=0,'Source Data'!G699=0),"N/A",'Source Data'!AN699/'Source Data'!G699-'Source Data'!J699/'Source Data'!F699)</f>
        <v>-52.131033473127616</v>
      </c>
      <c r="G699" s="62">
        <f>IF(OR('Source Data'!F699=0,'Source Data'!G699=0),"N/A",'Source Data'!AO699/'Source Data'!G699-'Source Data'!K699/'Source Data'!F699)</f>
        <v>326.67667903860564</v>
      </c>
      <c r="H699" s="62">
        <f>IF(OR('Source Data'!F699=0,'Source Data'!G699=0),"N/A",'Source Data'!AP699/'Source Data'!G699-'Source Data'!L699/'Source Data'!F699)</f>
        <v>325.21069900019813</v>
      </c>
      <c r="I699" s="62">
        <f>IF(OR('Source Data'!F699=0,'Source Data'!G699=0),"N/A",'Source Data'!AQ699/'Source Data'!G699-'Source Data'!M699/'Source Data'!F699)</f>
        <v>187.49060048396959</v>
      </c>
      <c r="J699" s="62">
        <f>IF(OR('Source Data'!F699=0,'Source Data'!G699=0),"N/A",'Source Data'!AR699/'Source Data'!G699-'Source Data'!N699/'Source Data'!F699)</f>
        <v>174.90734824281151</v>
      </c>
      <c r="K699" s="67">
        <f t="shared" si="10"/>
        <v>962.15429329245728</v>
      </c>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row>
    <row r="700" spans="1:47" ht="20" customHeight="1">
      <c r="A700" s="48" t="s">
        <v>986</v>
      </c>
      <c r="B700" s="49">
        <v>157901</v>
      </c>
      <c r="C700" s="50" t="s">
        <v>987</v>
      </c>
      <c r="D700" s="50" t="s">
        <v>79</v>
      </c>
      <c r="E700" s="50" t="s">
        <v>74</v>
      </c>
      <c r="F700" s="62">
        <f>IF(OR('Source Data'!F700=0,'Source Data'!G700=0),"N/A",'Source Data'!AN700/'Source Data'!G700-'Source Data'!J700/'Source Data'!F700)</f>
        <v>119.31792791092658</v>
      </c>
      <c r="G700" s="62">
        <f>IF(OR('Source Data'!F700=0,'Source Data'!G700=0),"N/A",'Source Data'!AO700/'Source Data'!G700-'Source Data'!K700/'Source Data'!F700)</f>
        <v>290.61317040951116</v>
      </c>
      <c r="H700" s="62">
        <f>IF(OR('Source Data'!F700=0,'Source Data'!G700=0),"N/A",'Source Data'!AP700/'Source Data'!G700-'Source Data'!L700/'Source Data'!F700)</f>
        <v>134.1972485374599</v>
      </c>
      <c r="I700" s="62">
        <f>IF(OR('Source Data'!F700=0,'Source Data'!G700=0),"N/A",'Source Data'!AQ700/'Source Data'!G700-'Source Data'!M700/'Source Data'!F700)</f>
        <v>70.659492357048521</v>
      </c>
      <c r="J700" s="62">
        <f>IF(OR('Source Data'!F700=0,'Source Data'!G700=0),"N/A",'Source Data'!AR700/'Source Data'!G700-'Source Data'!N700/'Source Data'!F700)</f>
        <v>248.08300811473865</v>
      </c>
      <c r="K700" s="67">
        <f t="shared" si="10"/>
        <v>862.87084732968481</v>
      </c>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row>
    <row r="701" spans="1:47" ht="20" customHeight="1">
      <c r="A701" s="48" t="s">
        <v>988</v>
      </c>
      <c r="B701" s="49">
        <v>158904</v>
      </c>
      <c r="C701" s="50" t="s">
        <v>199</v>
      </c>
      <c r="D701" s="50" t="s">
        <v>79</v>
      </c>
      <c r="E701" s="50" t="s">
        <v>74</v>
      </c>
      <c r="F701" s="62">
        <f>IF(OR('Source Data'!F701=0,'Source Data'!G701=0),"N/A",'Source Data'!AN701/'Source Data'!G701-'Source Data'!J701/'Source Data'!F701)</f>
        <v>237.53776212319787</v>
      </c>
      <c r="G701" s="62">
        <f>IF(OR('Source Data'!F701=0,'Source Data'!G701=0),"N/A",'Source Data'!AO701/'Source Data'!G701-'Source Data'!K701/'Source Data'!F701)</f>
        <v>-25.648099606815208</v>
      </c>
      <c r="H701" s="62">
        <f>IF(OR('Source Data'!F701=0,'Source Data'!G701=0),"N/A",'Source Data'!AP701/'Source Data'!G701-'Source Data'!L701/'Source Data'!F701)</f>
        <v>228.14785386631712</v>
      </c>
      <c r="I701" s="62">
        <f>IF(OR('Source Data'!F701=0,'Source Data'!G701=0),"N/A",'Source Data'!AQ701/'Source Data'!G701-'Source Data'!M701/'Source Data'!F701)</f>
        <v>253.31594036697243</v>
      </c>
      <c r="J701" s="62">
        <f>IF(OR('Source Data'!F701=0,'Source Data'!G701=0),"N/A",'Source Data'!AR701/'Source Data'!G701-'Source Data'!N701/'Source Data'!F701)</f>
        <v>639.834862385321</v>
      </c>
      <c r="K701" s="67">
        <f t="shared" si="10"/>
        <v>1333.1883191349932</v>
      </c>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row>
    <row r="702" spans="1:47" ht="20" customHeight="1">
      <c r="A702" s="48" t="s">
        <v>989</v>
      </c>
      <c r="B702" s="49">
        <v>205904</v>
      </c>
      <c r="C702" s="50" t="s">
        <v>148</v>
      </c>
      <c r="D702" s="50" t="s">
        <v>79</v>
      </c>
      <c r="E702" s="50" t="s">
        <v>74</v>
      </c>
      <c r="F702" s="62">
        <f>IF(OR('Source Data'!F702=0,'Source Data'!G702=0),"N/A",'Source Data'!AN702/'Source Data'!G702-'Source Data'!J702/'Source Data'!F702)</f>
        <v>224.1037151018547</v>
      </c>
      <c r="G702" s="62">
        <f>IF(OR('Source Data'!F702=0,'Source Data'!G702=0),"N/A",'Source Data'!AO702/'Source Data'!G702-'Source Data'!K702/'Source Data'!F702)</f>
        <v>366.68398942481099</v>
      </c>
      <c r="H702" s="62">
        <f>IF(OR('Source Data'!F702=0,'Source Data'!G702=0),"N/A",'Source Data'!AP702/'Source Data'!G702-'Source Data'!L702/'Source Data'!F702)</f>
        <v>151.25044344107647</v>
      </c>
      <c r="I702" s="62">
        <f>IF(OR('Source Data'!F702=0,'Source Data'!G702=0),"N/A",'Source Data'!AQ702/'Source Data'!G702-'Source Data'!M702/'Source Data'!F702)</f>
        <v>133.99900436373156</v>
      </c>
      <c r="J702" s="62">
        <f>IF(OR('Source Data'!F702=0,'Source Data'!G702=0),"N/A",'Source Data'!AR702/'Source Data'!G702-'Source Data'!N702/'Source Data'!F702)</f>
        <v>372.79093914102197</v>
      </c>
      <c r="K702" s="67">
        <f t="shared" si="10"/>
        <v>1248.8280914724955</v>
      </c>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row>
    <row r="703" spans="1:47" ht="20" customHeight="1">
      <c r="A703" s="48" t="s">
        <v>990</v>
      </c>
      <c r="B703" s="49">
        <v>19903</v>
      </c>
      <c r="C703" s="50" t="s">
        <v>512</v>
      </c>
      <c r="D703" s="50" t="s">
        <v>79</v>
      </c>
      <c r="E703" s="50" t="s">
        <v>74</v>
      </c>
      <c r="F703" s="62">
        <f>IF(OR('Source Data'!F703=0,'Source Data'!G703=0),"N/A",'Source Data'!AN703/'Source Data'!G703-'Source Data'!J703/'Source Data'!F703)</f>
        <v>15.202893081761012</v>
      </c>
      <c r="G703" s="62">
        <f>IF(OR('Source Data'!F703=0,'Source Data'!G703=0),"N/A",'Source Data'!AO703/'Source Data'!G703-'Source Data'!K703/'Source Data'!F703)</f>
        <v>87.652117400419286</v>
      </c>
      <c r="H703" s="62">
        <f>IF(OR('Source Data'!F703=0,'Source Data'!G703=0),"N/A",'Source Data'!AP703/'Source Data'!G703-'Source Data'!L703/'Source Data'!F703)</f>
        <v>85.601467505241089</v>
      </c>
      <c r="I703" s="62">
        <f>IF(OR('Source Data'!F703=0,'Source Data'!G703=0),"N/A",'Source Data'!AQ703/'Source Data'!G703-'Source Data'!M703/'Source Data'!F703)</f>
        <v>102.50067085953879</v>
      </c>
      <c r="J703" s="62">
        <f>IF(OR('Source Data'!F703=0,'Source Data'!G703=0),"N/A",'Source Data'!AR703/'Source Data'!G703-'Source Data'!N703/'Source Data'!F703)</f>
        <v>111.57572327044026</v>
      </c>
      <c r="K703" s="67">
        <f t="shared" si="10"/>
        <v>402.53287211740047</v>
      </c>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row>
    <row r="704" spans="1:47" ht="20" customHeight="1">
      <c r="A704" s="48" t="s">
        <v>991</v>
      </c>
      <c r="B704" s="49">
        <v>25905</v>
      </c>
      <c r="C704" s="50" t="s">
        <v>191</v>
      </c>
      <c r="D704" s="50" t="s">
        <v>79</v>
      </c>
      <c r="E704" s="50" t="s">
        <v>74</v>
      </c>
      <c r="F704" s="62">
        <f>IF(OR('Source Data'!F704=0,'Source Data'!G704=0),"N/A",'Source Data'!AN704/'Source Data'!G704-'Source Data'!J704/'Source Data'!F704)</f>
        <v>7.6680857102313098</v>
      </c>
      <c r="G704" s="62">
        <f>IF(OR('Source Data'!F704=0,'Source Data'!G704=0),"N/A",'Source Data'!AO704/'Source Data'!G704-'Source Data'!K704/'Source Data'!F704)</f>
        <v>50.827018589470754</v>
      </c>
      <c r="H704" s="62">
        <f>IF(OR('Source Data'!F704=0,'Source Data'!G704=0),"N/A",'Source Data'!AP704/'Source Data'!G704-'Source Data'!L704/'Source Data'!F704)</f>
        <v>199.0043990350504</v>
      </c>
      <c r="I704" s="62">
        <f>IF(OR('Source Data'!F704=0,'Source Data'!G704=0),"N/A",'Source Data'!AQ704/'Source Data'!G704-'Source Data'!M704/'Source Data'!F704)</f>
        <v>85.782886334610453</v>
      </c>
      <c r="J704" s="62">
        <f>IF(OR('Source Data'!F704=0,'Source Data'!G704=0),"N/A",'Source Data'!AR704/'Source Data'!G704-'Source Data'!N704/'Source Data'!F704)</f>
        <v>278.05023414218817</v>
      </c>
      <c r="K704" s="67">
        <f t="shared" si="10"/>
        <v>621.33262381155112</v>
      </c>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row>
    <row r="705" spans="1:47" ht="20" customHeight="1">
      <c r="A705" s="48" t="s">
        <v>992</v>
      </c>
      <c r="B705" s="49">
        <v>70915</v>
      </c>
      <c r="C705" s="50" t="s">
        <v>174</v>
      </c>
      <c r="D705" s="50" t="s">
        <v>79</v>
      </c>
      <c r="E705" s="50" t="s">
        <v>74</v>
      </c>
      <c r="F705" s="62">
        <f>IF(OR('Source Data'!F705=0,'Source Data'!G705=0),"N/A",'Source Data'!AN705/'Source Data'!G705-'Source Data'!J705/'Source Data'!F705)</f>
        <v>141.2993228010676</v>
      </c>
      <c r="G705" s="62">
        <f>IF(OR('Source Data'!F705=0,'Source Data'!G705=0),"N/A",'Source Data'!AO705/'Source Data'!G705-'Source Data'!K705/'Source Data'!F705)</f>
        <v>151.28519393903679</v>
      </c>
      <c r="H705" s="62">
        <f>IF(OR('Source Data'!F705=0,'Source Data'!G705=0),"N/A",'Source Data'!AP705/'Source Data'!G705-'Source Data'!L705/'Source Data'!F705)</f>
        <v>95.86743661762813</v>
      </c>
      <c r="I705" s="62">
        <f>IF(OR('Source Data'!F705=0,'Source Data'!G705=0),"N/A",'Source Data'!AQ705/'Source Data'!G705-'Source Data'!M705/'Source Data'!F705)</f>
        <v>148.23207212397779</v>
      </c>
      <c r="J705" s="62">
        <f>IF(OR('Source Data'!F705=0,'Source Data'!G705=0),"N/A",'Source Data'!AR705/'Source Data'!G705-'Source Data'!N705/'Source Data'!F705)</f>
        <v>97.598970779837231</v>
      </c>
      <c r="K705" s="67">
        <f t="shared" si="10"/>
        <v>634.28299626154751</v>
      </c>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row>
    <row r="706" spans="1:47" ht="20" customHeight="1">
      <c r="A706" s="48" t="s">
        <v>993</v>
      </c>
      <c r="B706" s="49">
        <v>108906</v>
      </c>
      <c r="C706" s="50" t="s">
        <v>291</v>
      </c>
      <c r="D706" s="50" t="s">
        <v>79</v>
      </c>
      <c r="E706" s="50" t="s">
        <v>74</v>
      </c>
      <c r="F706" s="62">
        <f>IF(OR('Source Data'!F706=0,'Source Data'!G706=0),"N/A",'Source Data'!AN706/'Source Data'!G706-'Source Data'!J706/'Source Data'!F706)</f>
        <v>81.048955701267118</v>
      </c>
      <c r="G706" s="62">
        <f>IF(OR('Source Data'!F706=0,'Source Data'!G706=0),"N/A",'Source Data'!AO706/'Source Data'!G706-'Source Data'!K706/'Source Data'!F706)</f>
        <v>189.67276411443197</v>
      </c>
      <c r="H706" s="62">
        <f>IF(OR('Source Data'!F706=0,'Source Data'!G706=0),"N/A",'Source Data'!AP706/'Source Data'!G706-'Source Data'!L706/'Source Data'!F706)</f>
        <v>138.86978873616277</v>
      </c>
      <c r="I706" s="62">
        <f>IF(OR('Source Data'!F706=0,'Source Data'!G706=0),"N/A",'Source Data'!AQ706/'Source Data'!G706-'Source Data'!M706/'Source Data'!F706)</f>
        <v>-3.587420499284633</v>
      </c>
      <c r="J706" s="62">
        <f>IF(OR('Source Data'!F706=0,'Source Data'!G706=0),"N/A",'Source Data'!AR706/'Source Data'!G706-'Source Data'!N706/'Source Data'!F706)</f>
        <v>59.956969135748913</v>
      </c>
      <c r="K706" s="67">
        <f t="shared" si="10"/>
        <v>465.96105718832615</v>
      </c>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row>
    <row r="707" spans="1:47" ht="20" customHeight="1">
      <c r="A707" s="48" t="s">
        <v>994</v>
      </c>
      <c r="B707" s="49">
        <v>231901</v>
      </c>
      <c r="C707" s="50" t="s">
        <v>995</v>
      </c>
      <c r="D707" s="50" t="s">
        <v>79</v>
      </c>
      <c r="E707" s="50" t="s">
        <v>74</v>
      </c>
      <c r="F707" s="62">
        <f>IF(OR('Source Data'!F707=0,'Source Data'!G707=0),"N/A",'Source Data'!AN707/'Source Data'!G707-'Source Data'!J707/'Source Data'!F707)</f>
        <v>256.40600448933787</v>
      </c>
      <c r="G707" s="62">
        <f>IF(OR('Source Data'!F707=0,'Source Data'!G707=0),"N/A",'Source Data'!AO707/'Source Data'!G707-'Source Data'!K707/'Source Data'!F707)</f>
        <v>592.65161718192007</v>
      </c>
      <c r="H707" s="62">
        <f>IF(OR('Source Data'!F707=0,'Source Data'!G707=0),"N/A",'Source Data'!AP707/'Source Data'!G707-'Source Data'!L707/'Source Data'!F707)</f>
        <v>163.51335505123387</v>
      </c>
      <c r="I707" s="62">
        <f>IF(OR('Source Data'!F707=0,'Source Data'!G707=0),"N/A",'Source Data'!AQ707/'Source Data'!G707-'Source Data'!M707/'Source Data'!F707)</f>
        <v>264.58771335286485</v>
      </c>
      <c r="J707" s="62">
        <f>IF(OR('Source Data'!F707=0,'Source Data'!G707=0),"N/A",'Source Data'!AR707/'Source Data'!G707-'Source Data'!N707/'Source Data'!F707)</f>
        <v>336.64109711836988</v>
      </c>
      <c r="K707" s="67">
        <f t="shared" si="10"/>
        <v>1613.7997871937268</v>
      </c>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row>
    <row r="708" spans="1:47" ht="20" customHeight="1">
      <c r="A708" s="48" t="s">
        <v>996</v>
      </c>
      <c r="B708" s="49">
        <v>11905</v>
      </c>
      <c r="C708" s="50" t="s">
        <v>197</v>
      </c>
      <c r="D708" s="50" t="s">
        <v>79</v>
      </c>
      <c r="E708" s="50" t="s">
        <v>74</v>
      </c>
      <c r="F708" s="62">
        <f>IF(OR('Source Data'!F708=0,'Source Data'!G708=0),"N/A",'Source Data'!AN708/'Source Data'!G708-'Source Data'!J708/'Source Data'!F708)</f>
        <v>155.41419170616456</v>
      </c>
      <c r="G708" s="62">
        <f>IF(OR('Source Data'!F708=0,'Source Data'!G708=0),"N/A",'Source Data'!AO708/'Source Data'!G708-'Source Data'!K708/'Source Data'!F708)</f>
        <v>89.697243118667757</v>
      </c>
      <c r="H708" s="62">
        <f>IF(OR('Source Data'!F708=0,'Source Data'!G708=0),"N/A",'Source Data'!AP708/'Source Data'!G708-'Source Data'!L708/'Source Data'!F708)</f>
        <v>289.6682900668203</v>
      </c>
      <c r="I708" s="62">
        <f>IF(OR('Source Data'!F708=0,'Source Data'!G708=0),"N/A",'Source Data'!AQ708/'Source Data'!G708-'Source Data'!M708/'Source Data'!F708)</f>
        <v>136.19038715194733</v>
      </c>
      <c r="J708" s="62">
        <f>IF(OR('Source Data'!F708=0,'Source Data'!G708=0),"N/A",'Source Data'!AR708/'Source Data'!G708-'Source Data'!N708/'Source Data'!F708)</f>
        <v>33.084163151715437</v>
      </c>
      <c r="K708" s="67">
        <f t="shared" si="10"/>
        <v>704.05427519531543</v>
      </c>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row>
    <row r="709" spans="1:47" ht="20" customHeight="1">
      <c r="A709" s="48" t="s">
        <v>997</v>
      </c>
      <c r="B709" s="49">
        <v>161909</v>
      </c>
      <c r="C709" s="50" t="s">
        <v>179</v>
      </c>
      <c r="D709" s="50" t="s">
        <v>79</v>
      </c>
      <c r="E709" s="50" t="s">
        <v>74</v>
      </c>
      <c r="F709" s="62">
        <f>IF(OR('Source Data'!F709=0,'Source Data'!G709=0),"N/A",'Source Data'!AN709/'Source Data'!G709-'Source Data'!J709/'Source Data'!F709)</f>
        <v>43.521042419511502</v>
      </c>
      <c r="G709" s="62">
        <f>IF(OR('Source Data'!F709=0,'Source Data'!G709=0),"N/A",'Source Data'!AO709/'Source Data'!G709-'Source Data'!K709/'Source Data'!F709)</f>
        <v>323.89507703971879</v>
      </c>
      <c r="H709" s="62">
        <f>IF(OR('Source Data'!F709=0,'Source Data'!G709=0),"N/A",'Source Data'!AP709/'Source Data'!G709-'Source Data'!L709/'Source Data'!F709)</f>
        <v>199.51029835647108</v>
      </c>
      <c r="I709" s="62">
        <f>IF(OR('Source Data'!F709=0,'Source Data'!G709=0),"N/A",'Source Data'!AQ709/'Source Data'!G709-'Source Data'!M709/'Source Data'!F709)</f>
        <v>142.29484465320348</v>
      </c>
      <c r="J709" s="62">
        <f>IF(OR('Source Data'!F709=0,'Source Data'!G709=0),"N/A",'Source Data'!AR709/'Source Data'!G709-'Source Data'!N709/'Source Data'!F709)</f>
        <v>194.11253788057215</v>
      </c>
      <c r="K709" s="67">
        <f t="shared" si="10"/>
        <v>903.33380034947697</v>
      </c>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row>
    <row r="710" spans="1:47" ht="20" customHeight="1">
      <c r="A710" s="48" t="s">
        <v>998</v>
      </c>
      <c r="B710" s="49">
        <v>43907</v>
      </c>
      <c r="C710" s="50" t="s">
        <v>112</v>
      </c>
      <c r="D710" s="50" t="s">
        <v>79</v>
      </c>
      <c r="E710" s="50" t="s">
        <v>74</v>
      </c>
      <c r="F710" s="62">
        <f>IF(OR('Source Data'!F710=0,'Source Data'!G710=0),"N/A",'Source Data'!AN710/'Source Data'!G710-'Source Data'!J710/'Source Data'!F710)</f>
        <v>138.32427706712326</v>
      </c>
      <c r="G710" s="62">
        <f>IF(OR('Source Data'!F710=0,'Source Data'!G710=0),"N/A",'Source Data'!AO710/'Source Data'!G710-'Source Data'!K710/'Source Data'!F710)</f>
        <v>48.946621056814706</v>
      </c>
      <c r="H710" s="62">
        <f>IF(OR('Source Data'!F710=0,'Source Data'!G710=0),"N/A",'Source Data'!AP710/'Source Data'!G710-'Source Data'!L710/'Source Data'!F710)</f>
        <v>172.4449666037402</v>
      </c>
      <c r="I710" s="62">
        <f>IF(OR('Source Data'!F710=0,'Source Data'!G710=0),"N/A",'Source Data'!AQ710/'Source Data'!G710-'Source Data'!M710/'Source Data'!F710)</f>
        <v>75.199420557687489</v>
      </c>
      <c r="J710" s="62">
        <f>IF(OR('Source Data'!F710=0,'Source Data'!G710=0),"N/A",'Source Data'!AR710/'Source Data'!G710-'Source Data'!N710/'Source Data'!F710)</f>
        <v>97.809718434140137</v>
      </c>
      <c r="K710" s="67">
        <f t="shared" ref="K710:K773" si="11">IF(COUNT(F710:J710)&lt;5,"N/A",SUM(F710:J710))</f>
        <v>532.72500371950582</v>
      </c>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row>
    <row r="711" spans="1:47" ht="20" customHeight="1">
      <c r="A711" s="48" t="s">
        <v>999</v>
      </c>
      <c r="B711" s="49">
        <v>90903</v>
      </c>
      <c r="C711" s="50" t="s">
        <v>697</v>
      </c>
      <c r="D711" s="50" t="s">
        <v>79</v>
      </c>
      <c r="E711" s="50" t="s">
        <v>74</v>
      </c>
      <c r="F711" s="62">
        <f>IF(OR('Source Data'!F711=0,'Source Data'!G711=0),"N/A",'Source Data'!AN711/'Source Data'!G711-'Source Data'!J711/'Source Data'!F711)</f>
        <v>17.418388950499036</v>
      </c>
      <c r="G711" s="62">
        <f>IF(OR('Source Data'!F711=0,'Source Data'!G711=0),"N/A",'Source Data'!AO711/'Source Data'!G711-'Source Data'!K711/'Source Data'!F711)</f>
        <v>141.34701078737783</v>
      </c>
      <c r="H711" s="62">
        <f>IF(OR('Source Data'!F711=0,'Source Data'!G711=0),"N/A",'Source Data'!AP711/'Source Data'!G711-'Source Data'!L711/'Source Data'!F711)</f>
        <v>106.78299223712071</v>
      </c>
      <c r="I711" s="62">
        <f>IF(OR('Source Data'!F711=0,'Source Data'!G711=0),"N/A",'Source Data'!AQ711/'Source Data'!G711-'Source Data'!M711/'Source Data'!F711)</f>
        <v>316.22759350741001</v>
      </c>
      <c r="J711" s="62">
        <f>IF(OR('Source Data'!F711=0,'Source Data'!G711=0),"N/A",'Source Data'!AR711/'Source Data'!G711-'Source Data'!N711/'Source Data'!F711)</f>
        <v>399.35517693315859</v>
      </c>
      <c r="K711" s="67">
        <f t="shared" si="11"/>
        <v>981.13116241556622</v>
      </c>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row>
    <row r="712" spans="1:47" ht="20" customHeight="1">
      <c r="A712" s="48" t="s">
        <v>1000</v>
      </c>
      <c r="B712" s="49">
        <v>34906</v>
      </c>
      <c r="C712" s="50" t="s">
        <v>165</v>
      </c>
      <c r="D712" s="50" t="s">
        <v>79</v>
      </c>
      <c r="E712" s="50" t="s">
        <v>74</v>
      </c>
      <c r="F712" s="62">
        <f>IF(OR('Source Data'!F712=0,'Source Data'!G712=0),"N/A",'Source Data'!AN712/'Source Data'!G712-'Source Data'!J712/'Source Data'!F712)</f>
        <v>-10.595069488008477</v>
      </c>
      <c r="G712" s="62">
        <f>IF(OR('Source Data'!F712=0,'Source Data'!G712=0),"N/A",'Source Data'!AO712/'Source Data'!G712-'Source Data'!K712/'Source Data'!F712)</f>
        <v>26.759349515031658</v>
      </c>
      <c r="H712" s="62">
        <f>IF(OR('Source Data'!F712=0,'Source Data'!G712=0),"N/A",'Source Data'!AP712/'Source Data'!G712-'Source Data'!L712/'Source Data'!F712)</f>
        <v>71.917959513583952</v>
      </c>
      <c r="I712" s="62">
        <f>IF(OR('Source Data'!F712=0,'Source Data'!G712=0),"N/A",'Source Data'!AQ712/'Source Data'!G712-'Source Data'!M712/'Source Data'!F712)</f>
        <v>51.434330212807026</v>
      </c>
      <c r="J712" s="62">
        <f>IF(OR('Source Data'!F712=0,'Source Data'!G712=0),"N/A",'Source Data'!AR712/'Source Data'!G712-'Source Data'!N712/'Source Data'!F712)</f>
        <v>64.947582396371189</v>
      </c>
      <c r="K712" s="67">
        <f t="shared" si="11"/>
        <v>204.46415214978535</v>
      </c>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row>
    <row r="713" spans="1:47" ht="20" customHeight="1">
      <c r="A713" s="48" t="s">
        <v>1001</v>
      </c>
      <c r="B713" s="49">
        <v>162904</v>
      </c>
      <c r="C713" s="50" t="s">
        <v>1002</v>
      </c>
      <c r="D713" s="50" t="s">
        <v>79</v>
      </c>
      <c r="E713" s="50" t="s">
        <v>74</v>
      </c>
      <c r="F713" s="62">
        <f>IF(OR('Source Data'!F713=0,'Source Data'!G713=0),"N/A",'Source Data'!AN713/'Source Data'!G713-'Source Data'!J713/'Source Data'!F713)</f>
        <v>450.48511904761915</v>
      </c>
      <c r="G713" s="62">
        <f>IF(OR('Source Data'!F713=0,'Source Data'!G713=0),"N/A",'Source Data'!AO713/'Source Data'!G713-'Source Data'!K713/'Source Data'!F713)</f>
        <v>5141.1133928571426</v>
      </c>
      <c r="H713" s="62">
        <f>IF(OR('Source Data'!F713=0,'Source Data'!G713=0),"N/A",'Source Data'!AP713/'Source Data'!G713-'Source Data'!L713/'Source Data'!F713)</f>
        <v>437.75873015873015</v>
      </c>
      <c r="I713" s="62">
        <f>IF(OR('Source Data'!F713=0,'Source Data'!G713=0),"N/A",'Source Data'!AQ713/'Source Data'!G713-'Source Data'!M713/'Source Data'!F713)</f>
        <v>71.66964285714289</v>
      </c>
      <c r="J713" s="62">
        <f>IF(OR('Source Data'!F713=0,'Source Data'!G713=0),"N/A",'Source Data'!AR713/'Source Data'!G713-'Source Data'!N713/'Source Data'!F713)</f>
        <v>448.24206349206344</v>
      </c>
      <c r="K713" s="67">
        <f t="shared" si="11"/>
        <v>6549.2689484126986</v>
      </c>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row>
    <row r="714" spans="1:47" ht="20" customHeight="1">
      <c r="A714" s="48" t="s">
        <v>1003</v>
      </c>
      <c r="B714" s="49">
        <v>223902</v>
      </c>
      <c r="C714" s="50" t="s">
        <v>304</v>
      </c>
      <c r="D714" s="50" t="s">
        <v>79</v>
      </c>
      <c r="E714" s="50" t="s">
        <v>74</v>
      </c>
      <c r="F714" s="62">
        <f>IF(OR('Source Data'!F714=0,'Source Data'!G714=0),"N/A",'Source Data'!AN714/'Source Data'!G714-'Source Data'!J714/'Source Data'!F714)</f>
        <v>122.0565217391304</v>
      </c>
      <c r="G714" s="62">
        <f>IF(OR('Source Data'!F714=0,'Source Data'!G714=0),"N/A",'Source Data'!AO714/'Source Data'!G714-'Source Data'!K714/'Source Data'!F714)</f>
        <v>354.67925247902372</v>
      </c>
      <c r="H714" s="62">
        <f>IF(OR('Source Data'!F714=0,'Source Data'!G714=0),"N/A",'Source Data'!AP714/'Source Data'!G714-'Source Data'!L714/'Source Data'!F714)</f>
        <v>193.10434782608701</v>
      </c>
      <c r="I714" s="62">
        <f>IF(OR('Source Data'!F714=0,'Source Data'!G714=0),"N/A",'Source Data'!AQ714/'Source Data'!G714-'Source Data'!M714/'Source Data'!F714)</f>
        <v>252.29092295957287</v>
      </c>
      <c r="J714" s="62">
        <f>IF(OR('Source Data'!F714=0,'Source Data'!G714=0),"N/A",'Source Data'!AR714/'Source Data'!G714-'Source Data'!N714/'Source Data'!F714)</f>
        <v>248.20678871090769</v>
      </c>
      <c r="K714" s="67">
        <f t="shared" si="11"/>
        <v>1170.3378337147217</v>
      </c>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row>
    <row r="715" spans="1:47" ht="20" customHeight="1">
      <c r="A715" s="48" t="s">
        <v>1004</v>
      </c>
      <c r="B715" s="49">
        <v>130801</v>
      </c>
      <c r="C715" s="50" t="s">
        <v>251</v>
      </c>
      <c r="D715" s="50" t="s">
        <v>71</v>
      </c>
      <c r="E715" s="50" t="s">
        <v>289</v>
      </c>
      <c r="F715" s="62">
        <f>IF(OR('Source Data'!F715=0,'Source Data'!G715=0),"N/A",'Source Data'!AN715/'Source Data'!G715-'Source Data'!J715/'Source Data'!F715)</f>
        <v>-179.76666666666668</v>
      </c>
      <c r="G715" s="62">
        <f>IF(OR('Source Data'!F715=0,'Source Data'!G715=0),"N/A",'Source Data'!AO715/'Source Data'!G715-'Source Data'!K715/'Source Data'!F715)</f>
        <v>1375.8666666666666</v>
      </c>
      <c r="H715" s="62">
        <f>IF(OR('Source Data'!F715=0,'Source Data'!G715=0),"N/A",'Source Data'!AP715/'Source Data'!G715-'Source Data'!L715/'Source Data'!F715)</f>
        <v>739.74444444444453</v>
      </c>
      <c r="I715" s="62">
        <f>IF(OR('Source Data'!F715=0,'Source Data'!G715=0),"N/A",'Source Data'!AQ715/'Source Data'!G715-'Source Data'!M715/'Source Data'!F715)</f>
        <v>517.15555555555557</v>
      </c>
      <c r="J715" s="62">
        <f>IF(OR('Source Data'!F715=0,'Source Data'!G715=0),"N/A",'Source Data'!AR715/'Source Data'!G715-'Source Data'!N715/'Source Data'!F715)</f>
        <v>145.37777777777777</v>
      </c>
      <c r="K715" s="67">
        <f t="shared" si="11"/>
        <v>2598.3777777777777</v>
      </c>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row>
    <row r="716" spans="1:47" ht="20" customHeight="1">
      <c r="A716" s="48" t="s">
        <v>1005</v>
      </c>
      <c r="B716" s="49">
        <v>10901</v>
      </c>
      <c r="C716" s="50" t="s">
        <v>189</v>
      </c>
      <c r="D716" s="50" t="s">
        <v>79</v>
      </c>
      <c r="E716" s="50" t="s">
        <v>74</v>
      </c>
      <c r="F716" s="62">
        <f>IF(OR('Source Data'!F716=0,'Source Data'!G716=0),"N/A",'Source Data'!AN716/'Source Data'!G716-'Source Data'!J716/'Source Data'!F716)</f>
        <v>-355.42880658436206</v>
      </c>
      <c r="G716" s="62">
        <f>IF(OR('Source Data'!F716=0,'Source Data'!G716=0),"N/A",'Source Data'!AO716/'Source Data'!G716-'Source Data'!K716/'Source Data'!F716)</f>
        <v>330.90099941211054</v>
      </c>
      <c r="H716" s="62">
        <f>IF(OR('Source Data'!F716=0,'Source Data'!G716=0),"N/A",'Source Data'!AP716/'Source Data'!G716-'Source Data'!L716/'Source Data'!F716)</f>
        <v>347.37801293356853</v>
      </c>
      <c r="I716" s="62">
        <f>IF(OR('Source Data'!F716=0,'Source Data'!G716=0),"N/A",'Source Data'!AQ716/'Source Data'!G716-'Source Data'!M716/'Source Data'!F716)</f>
        <v>302.41834215167546</v>
      </c>
      <c r="J716" s="62">
        <f>IF(OR('Source Data'!F716=0,'Source Data'!G716=0),"N/A",'Source Data'!AR716/'Source Data'!G716-'Source Data'!N716/'Source Data'!F716)</f>
        <v>254.17260435038213</v>
      </c>
      <c r="K716" s="67">
        <f t="shared" si="11"/>
        <v>879.44115226337465</v>
      </c>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row>
    <row r="717" spans="1:47" ht="20" customHeight="1">
      <c r="A717" s="48" t="s">
        <v>1006</v>
      </c>
      <c r="B717" s="49">
        <v>163908</v>
      </c>
      <c r="C717" s="50" t="s">
        <v>496</v>
      </c>
      <c r="D717" s="50" t="s">
        <v>79</v>
      </c>
      <c r="E717" s="50" t="s">
        <v>74</v>
      </c>
      <c r="F717" s="62">
        <f>IF(OR('Source Data'!F717=0,'Source Data'!G717=0),"N/A",'Source Data'!AN717/'Source Data'!G717-'Source Data'!J717/'Source Data'!F717)</f>
        <v>7.365788475322006</v>
      </c>
      <c r="G717" s="62">
        <f>IF(OR('Source Data'!F717=0,'Source Data'!G717=0),"N/A",'Source Data'!AO717/'Source Data'!G717-'Source Data'!K717/'Source Data'!F717)</f>
        <v>16.26336588314291</v>
      </c>
      <c r="H717" s="62">
        <f>IF(OR('Source Data'!F717=0,'Source Data'!G717=0),"N/A",'Source Data'!AP717/'Source Data'!G717-'Source Data'!L717/'Source Data'!F717)</f>
        <v>144.0046549792325</v>
      </c>
      <c r="I717" s="62">
        <f>IF(OR('Source Data'!F717=0,'Source Data'!G717=0),"N/A",'Source Data'!AQ717/'Source Data'!G717-'Source Data'!M717/'Source Data'!F717)</f>
        <v>20.841778269752211</v>
      </c>
      <c r="J717" s="62">
        <f>IF(OR('Source Data'!F717=0,'Source Data'!G717=0),"N/A",'Source Data'!AR717/'Source Data'!G717-'Source Data'!N717/'Source Data'!F717)</f>
        <v>15.995249504453867</v>
      </c>
      <c r="K717" s="67">
        <f t="shared" si="11"/>
        <v>204.47083711190351</v>
      </c>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row>
    <row r="718" spans="1:47" ht="20" customHeight="1">
      <c r="A718" s="48" t="s">
        <v>1007</v>
      </c>
      <c r="B718" s="49">
        <v>43908</v>
      </c>
      <c r="C718" s="50" t="s">
        <v>112</v>
      </c>
      <c r="D718" s="50" t="s">
        <v>79</v>
      </c>
      <c r="E718" s="50" t="s">
        <v>74</v>
      </c>
      <c r="F718" s="62">
        <f>IF(OR('Source Data'!F718=0,'Source Data'!G718=0),"N/A",'Source Data'!AN718/'Source Data'!G718-'Source Data'!J718/'Source Data'!F718)</f>
        <v>267.60945658022558</v>
      </c>
      <c r="G718" s="62">
        <f>IF(OR('Source Data'!F718=0,'Source Data'!G718=0),"N/A",'Source Data'!AO718/'Source Data'!G718-'Source Data'!K718/'Source Data'!F718)</f>
        <v>-311.07142983536346</v>
      </c>
      <c r="H718" s="62">
        <f>IF(OR('Source Data'!F718=0,'Source Data'!G718=0),"N/A",'Source Data'!AP718/'Source Data'!G718-'Source Data'!L718/'Source Data'!F718)</f>
        <v>130.81040290632799</v>
      </c>
      <c r="I718" s="62">
        <f>IF(OR('Source Data'!F718=0,'Source Data'!G718=0),"N/A",'Source Data'!AQ718/'Source Data'!G718-'Source Data'!M718/'Source Data'!F718)</f>
        <v>-14.459057537927094</v>
      </c>
      <c r="J718" s="62">
        <f>IF(OR('Source Data'!F718=0,'Source Data'!G718=0),"N/A",'Source Data'!AR718/'Source Data'!G718-'Source Data'!N718/'Source Data'!F718)</f>
        <v>60.733041785687192</v>
      </c>
      <c r="K718" s="67">
        <f t="shared" si="11"/>
        <v>133.62241389895021</v>
      </c>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row>
    <row r="719" spans="1:47" ht="20" customHeight="1">
      <c r="A719" s="48" t="s">
        <v>1008</v>
      </c>
      <c r="B719" s="49">
        <v>96904</v>
      </c>
      <c r="C719" s="50" t="s">
        <v>1009</v>
      </c>
      <c r="D719" s="50" t="s">
        <v>79</v>
      </c>
      <c r="E719" s="50" t="s">
        <v>74</v>
      </c>
      <c r="F719" s="62">
        <f>IF(OR('Source Data'!F719=0,'Source Data'!G719=0),"N/A",'Source Data'!AN719/'Source Data'!G719-'Source Data'!J719/'Source Data'!F719)</f>
        <v>326.13950444132769</v>
      </c>
      <c r="G719" s="62">
        <f>IF(OR('Source Data'!F719=0,'Source Data'!G719=0),"N/A",'Source Data'!AO719/'Source Data'!G719-'Source Data'!K719/'Source Data'!F719)</f>
        <v>309.37045348293589</v>
      </c>
      <c r="H719" s="62">
        <f>IF(OR('Source Data'!F719=0,'Source Data'!G719=0),"N/A",'Source Data'!AP719/'Source Data'!G719-'Source Data'!L719/'Source Data'!F719)</f>
        <v>419.41683029453014</v>
      </c>
      <c r="I719" s="62">
        <f>IF(OR('Source Data'!F719=0,'Source Data'!G719=0),"N/A",'Source Data'!AQ719/'Source Data'!G719-'Source Data'!M719/'Source Data'!F719)</f>
        <v>217.08443197755963</v>
      </c>
      <c r="J719" s="62">
        <f>IF(OR('Source Data'!F719=0,'Source Data'!G719=0),"N/A",'Source Data'!AR719/'Source Data'!G719-'Source Data'!N719/'Source Data'!F719)</f>
        <v>372.78494623655911</v>
      </c>
      <c r="K719" s="67">
        <f t="shared" si="11"/>
        <v>1644.7961664329125</v>
      </c>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row>
    <row r="720" spans="1:47" ht="20" customHeight="1">
      <c r="A720" s="48" t="s">
        <v>1010</v>
      </c>
      <c r="B720" s="49">
        <v>164901</v>
      </c>
      <c r="C720" s="50" t="s">
        <v>1011</v>
      </c>
      <c r="D720" s="50" t="s">
        <v>79</v>
      </c>
      <c r="E720" s="50" t="s">
        <v>74</v>
      </c>
      <c r="F720" s="62">
        <f>IF(OR('Source Data'!F720=0,'Source Data'!G720=0),"N/A",'Source Data'!AN720/'Source Data'!G720-'Source Data'!J720/'Source Data'!F720)</f>
        <v>128.87773777377737</v>
      </c>
      <c r="G720" s="62">
        <f>IF(OR('Source Data'!F720=0,'Source Data'!G720=0),"N/A",'Source Data'!AO720/'Source Data'!G720-'Source Data'!K720/'Source Data'!F720)</f>
        <v>245.90781578157817</v>
      </c>
      <c r="H720" s="62">
        <f>IF(OR('Source Data'!F720=0,'Source Data'!G720=0),"N/A",'Source Data'!AP720/'Source Data'!G720-'Source Data'!L720/'Source Data'!F720)</f>
        <v>248.08944644464441</v>
      </c>
      <c r="I720" s="62">
        <f>IF(OR('Source Data'!F720=0,'Source Data'!G720=0),"N/A",'Source Data'!AQ720/'Source Data'!G720-'Source Data'!M720/'Source Data'!F720)</f>
        <v>122.59450945094511</v>
      </c>
      <c r="J720" s="62">
        <f>IF(OR('Source Data'!F720=0,'Source Data'!G720=0),"N/A",'Source Data'!AR720/'Source Data'!G720-'Source Data'!N720/'Source Data'!F720)</f>
        <v>295.07024452445245</v>
      </c>
      <c r="K720" s="67">
        <f t="shared" si="11"/>
        <v>1040.5397539753976</v>
      </c>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row>
    <row r="721" spans="1:47" ht="20" customHeight="1">
      <c r="A721" s="48" t="s">
        <v>1012</v>
      </c>
      <c r="B721" s="49">
        <v>108907</v>
      </c>
      <c r="C721" s="50" t="s">
        <v>291</v>
      </c>
      <c r="D721" s="50" t="s">
        <v>79</v>
      </c>
      <c r="E721" s="50" t="s">
        <v>74</v>
      </c>
      <c r="F721" s="62">
        <f>IF(OR('Source Data'!F721=0,'Source Data'!G721=0),"N/A",'Source Data'!AN721/'Source Data'!G721-'Source Data'!J721/'Source Data'!F721)</f>
        <v>155.59835346366901</v>
      </c>
      <c r="G721" s="62">
        <f>IF(OR('Source Data'!F721=0,'Source Data'!G721=0),"N/A",'Source Data'!AO721/'Source Data'!G721-'Source Data'!K721/'Source Data'!F721)</f>
        <v>118.82323141137681</v>
      </c>
      <c r="H721" s="62">
        <f>IF(OR('Source Data'!F721=0,'Source Data'!G721=0),"N/A",'Source Data'!AP721/'Source Data'!G721-'Source Data'!L721/'Source Data'!F721)</f>
        <v>135.54259390833221</v>
      </c>
      <c r="I721" s="62">
        <f>IF(OR('Source Data'!F721=0,'Source Data'!G721=0),"N/A",'Source Data'!AQ721/'Source Data'!G721-'Source Data'!M721/'Source Data'!F721)</f>
        <v>95.89970778071671</v>
      </c>
      <c r="J721" s="62">
        <f>IF(OR('Source Data'!F721=0,'Source Data'!G721=0),"N/A",'Source Data'!AR721/'Source Data'!G721-'Source Data'!N721/'Source Data'!F721)</f>
        <v>216.58282427197622</v>
      </c>
      <c r="K721" s="67">
        <f t="shared" si="11"/>
        <v>722.44671083607091</v>
      </c>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row>
    <row r="722" spans="1:47" ht="20" customHeight="1">
      <c r="A722" s="48" t="s">
        <v>1013</v>
      </c>
      <c r="B722" s="49">
        <v>18902</v>
      </c>
      <c r="C722" s="50" t="s">
        <v>415</v>
      </c>
      <c r="D722" s="50" t="s">
        <v>79</v>
      </c>
      <c r="E722" s="50" t="s">
        <v>74</v>
      </c>
      <c r="F722" s="62">
        <f>IF(OR('Source Data'!F722=0,'Source Data'!G722=0),"N/A",'Source Data'!AN722/'Source Data'!G722-'Source Data'!J722/'Source Data'!F722)</f>
        <v>338.58572853225058</v>
      </c>
      <c r="G722" s="62">
        <f>IF(OR('Source Data'!F722=0,'Source Data'!G722=0),"N/A",'Source Data'!AO722/'Source Data'!G722-'Source Data'!K722/'Source Data'!F722)</f>
        <v>242.63903432228039</v>
      </c>
      <c r="H722" s="62">
        <f>IF(OR('Source Data'!F722=0,'Source Data'!G722=0),"N/A",'Source Data'!AP722/'Source Data'!G722-'Source Data'!L722/'Source Data'!F722)</f>
        <v>174.57684225522672</v>
      </c>
      <c r="I722" s="62">
        <f>IF(OR('Source Data'!F722=0,'Source Data'!G722=0),"N/A",'Source Data'!AQ722/'Source Data'!G722-'Source Data'!M722/'Source Data'!F722)</f>
        <v>452.37557431349489</v>
      </c>
      <c r="J722" s="62">
        <f>IF(OR('Source Data'!F722=0,'Source Data'!G722=0),"N/A",'Source Data'!AR722/'Source Data'!G722-'Source Data'!N722/'Source Data'!F722)</f>
        <v>175.94955538934593</v>
      </c>
      <c r="K722" s="67">
        <f t="shared" si="11"/>
        <v>1384.1267348125987</v>
      </c>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row>
    <row r="723" spans="1:47" ht="20" customHeight="1">
      <c r="A723" s="48" t="s">
        <v>1014</v>
      </c>
      <c r="B723" s="49">
        <v>246801</v>
      </c>
      <c r="C723" s="50" t="s">
        <v>464</v>
      </c>
      <c r="D723" s="50" t="s">
        <v>71</v>
      </c>
      <c r="E723" s="50" t="s">
        <v>74</v>
      </c>
      <c r="F723" s="62">
        <f>IF(OR('Source Data'!F723=0,'Source Data'!G723=0),"N/A",'Source Data'!AN723/'Source Data'!G723-'Source Data'!J723/'Source Data'!F723)</f>
        <v>0</v>
      </c>
      <c r="G723" s="62">
        <f>IF(OR('Source Data'!F723=0,'Source Data'!G723=0),"N/A",'Source Data'!AO723/'Source Data'!G723-'Source Data'!K723/'Source Data'!F723)</f>
        <v>25.584631882367034</v>
      </c>
      <c r="H723" s="62">
        <f>IF(OR('Source Data'!F723=0,'Source Data'!G723=0),"N/A",'Source Data'!AP723/'Source Data'!G723-'Source Data'!L723/'Source Data'!F723)</f>
        <v>140.63951409501914</v>
      </c>
      <c r="I723" s="62">
        <f>IF(OR('Source Data'!F723=0,'Source Data'!G723=0),"N/A",'Source Data'!AQ723/'Source Data'!G723-'Source Data'!M723/'Source Data'!F723)</f>
        <v>9.3359195648816922</v>
      </c>
      <c r="J723" s="62">
        <f>IF(OR('Source Data'!F723=0,'Source Data'!G723=0),"N/A",'Source Data'!AR723/'Source Data'!G723-'Source Data'!N723/'Source Data'!F723)</f>
        <v>138.58581061372956</v>
      </c>
      <c r="K723" s="67">
        <f t="shared" si="11"/>
        <v>314.14587615599743</v>
      </c>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row>
    <row r="724" spans="1:47" ht="20" customHeight="1">
      <c r="A724" s="48" t="s">
        <v>1015</v>
      </c>
      <c r="B724" s="49">
        <v>221904</v>
      </c>
      <c r="C724" s="50" t="s">
        <v>83</v>
      </c>
      <c r="D724" s="50" t="s">
        <v>79</v>
      </c>
      <c r="E724" s="50" t="s">
        <v>74</v>
      </c>
      <c r="F724" s="62">
        <f>IF(OR('Source Data'!F724=0,'Source Data'!G724=0),"N/A",'Source Data'!AN724/'Source Data'!G724-'Source Data'!J724/'Source Data'!F724)</f>
        <v>-34.302096512436663</v>
      </c>
      <c r="G724" s="62">
        <f>IF(OR('Source Data'!F724=0,'Source Data'!G724=0),"N/A",'Source Data'!AO724/'Source Data'!G724-'Source Data'!K724/'Source Data'!F724)</f>
        <v>108.09255953366682</v>
      </c>
      <c r="H724" s="62">
        <f>IF(OR('Source Data'!F724=0,'Source Data'!G724=0),"N/A",'Source Data'!AP724/'Source Data'!G724-'Source Data'!L724/'Source Data'!F724)</f>
        <v>201.68520021196966</v>
      </c>
      <c r="I724" s="62">
        <f>IF(OR('Source Data'!F724=0,'Source Data'!G724=0),"N/A",'Source Data'!AQ724/'Source Data'!G724-'Source Data'!M724/'Source Data'!F724)</f>
        <v>41.754244361275795</v>
      </c>
      <c r="J724" s="62">
        <f>IF(OR('Source Data'!F724=0,'Source Data'!G724=0),"N/A",'Source Data'!AR724/'Source Data'!G724-'Source Data'!N724/'Source Data'!F724)</f>
        <v>116.30512370416984</v>
      </c>
      <c r="K724" s="67">
        <f t="shared" si="11"/>
        <v>433.53503129864549</v>
      </c>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row>
    <row r="725" spans="1:47" ht="20" customHeight="1">
      <c r="A725" s="48" t="s">
        <v>1016</v>
      </c>
      <c r="B725" s="49">
        <v>57914</v>
      </c>
      <c r="C725" s="50" t="s">
        <v>70</v>
      </c>
      <c r="D725" s="50" t="s">
        <v>79</v>
      </c>
      <c r="E725" s="50" t="s">
        <v>74</v>
      </c>
      <c r="F725" s="62">
        <f>IF(OR('Source Data'!F725=0,'Source Data'!G725=0),"N/A",'Source Data'!AN725/'Source Data'!G725-'Source Data'!J725/'Source Data'!F725)</f>
        <v>102.76427690172358</v>
      </c>
      <c r="G725" s="62">
        <f>IF(OR('Source Data'!F725=0,'Source Data'!G725=0),"N/A",'Source Data'!AO725/'Source Data'!G725-'Source Data'!K725/'Source Data'!F725)</f>
        <v>289.80626162569115</v>
      </c>
      <c r="H725" s="62">
        <f>IF(OR('Source Data'!F725=0,'Source Data'!G725=0),"N/A",'Source Data'!AP725/'Source Data'!G725-'Source Data'!L725/'Source Data'!F725)</f>
        <v>145.01118904142442</v>
      </c>
      <c r="I725" s="62">
        <f>IF(OR('Source Data'!F725=0,'Source Data'!G725=0),"N/A",'Source Data'!AQ725/'Source Data'!G725-'Source Data'!M725/'Source Data'!F725)</f>
        <v>71.382283218002954</v>
      </c>
      <c r="J725" s="62">
        <f>IF(OR('Source Data'!F725=0,'Source Data'!G725=0),"N/A",'Source Data'!AR725/'Source Data'!G725-'Source Data'!N725/'Source Data'!F725)</f>
        <v>59.78115309233992</v>
      </c>
      <c r="K725" s="67">
        <f t="shared" si="11"/>
        <v>668.74516387918197</v>
      </c>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row>
    <row r="726" spans="1:47" ht="20" customHeight="1">
      <c r="A726" s="48" t="s">
        <v>1017</v>
      </c>
      <c r="B726" s="49">
        <v>147903</v>
      </c>
      <c r="C726" s="50" t="s">
        <v>450</v>
      </c>
      <c r="D726" s="50" t="s">
        <v>79</v>
      </c>
      <c r="E726" s="50" t="s">
        <v>74</v>
      </c>
      <c r="F726" s="62">
        <f>IF(OR('Source Data'!F726=0,'Source Data'!G726=0),"N/A",'Source Data'!AN726/'Source Data'!G726-'Source Data'!J726/'Source Data'!F726)</f>
        <v>122.64358132080764</v>
      </c>
      <c r="G726" s="62">
        <f>IF(OR('Source Data'!F726=0,'Source Data'!G726=0),"N/A",'Source Data'!AO726/'Source Data'!G726-'Source Data'!K726/'Source Data'!F726)</f>
        <v>391.96531198331138</v>
      </c>
      <c r="H726" s="62">
        <f>IF(OR('Source Data'!F726=0,'Source Data'!G726=0),"N/A",'Source Data'!AP726/'Source Data'!G726-'Source Data'!L726/'Source Data'!F726)</f>
        <v>148.34005194433576</v>
      </c>
      <c r="I726" s="62">
        <f>IF(OR('Source Data'!F726=0,'Source Data'!G726=0),"N/A",'Source Data'!AQ726/'Source Data'!G726-'Source Data'!M726/'Source Data'!F726)</f>
        <v>99.368709018261313</v>
      </c>
      <c r="J726" s="62">
        <f>IF(OR('Source Data'!F726=0,'Source Data'!G726=0),"N/A",'Source Data'!AR726/'Source Data'!G726-'Source Data'!N726/'Source Data'!F726)</f>
        <v>157.1810702010045</v>
      </c>
      <c r="K726" s="67">
        <f t="shared" si="11"/>
        <v>919.49872446772065</v>
      </c>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row>
    <row r="727" spans="1:47" ht="20" customHeight="1">
      <c r="A727" s="48" t="s">
        <v>1018</v>
      </c>
      <c r="B727" s="49">
        <v>101855</v>
      </c>
      <c r="C727" s="50" t="s">
        <v>76</v>
      </c>
      <c r="D727" s="50" t="s">
        <v>71</v>
      </c>
      <c r="E727" s="50" t="s">
        <v>74</v>
      </c>
      <c r="F727" s="62">
        <f>IF(OR('Source Data'!F727=0,'Source Data'!G727=0),"N/A",'Source Data'!AN727/'Source Data'!G727-'Source Data'!J727/'Source Data'!F727)</f>
        <v>-0.27095869454359445</v>
      </c>
      <c r="G727" s="62">
        <f>IF(OR('Source Data'!F727=0,'Source Data'!G727=0),"N/A",'Source Data'!AO727/'Source Data'!G727-'Source Data'!K727/'Source Data'!F727)</f>
        <v>101.82398011218771</v>
      </c>
      <c r="H727" s="62">
        <f>IF(OR('Source Data'!F727=0,'Source Data'!G727=0),"N/A",'Source Data'!AP727/'Source Data'!G727-'Source Data'!L727/'Source Data'!F727)</f>
        <v>211.15943396226413</v>
      </c>
      <c r="I727" s="62">
        <f>IF(OR('Source Data'!F727=0,'Source Data'!G727=0),"N/A",'Source Data'!AQ727/'Source Data'!G727-'Source Data'!M727/'Source Data'!F727)</f>
        <v>51.047169811320771</v>
      </c>
      <c r="J727" s="62">
        <f>IF(OR('Source Data'!F727=0,'Source Data'!G727=0),"N/A",'Source Data'!AR727/'Source Data'!G727-'Source Data'!N727/'Source Data'!F727)</f>
        <v>154.74070627231004</v>
      </c>
      <c r="K727" s="67">
        <f t="shared" si="11"/>
        <v>518.50033146353906</v>
      </c>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row>
    <row r="728" spans="1:47" ht="20" customHeight="1">
      <c r="A728" s="48" t="s">
        <v>1019</v>
      </c>
      <c r="B728" s="49">
        <v>62906</v>
      </c>
      <c r="C728" s="50" t="s">
        <v>488</v>
      </c>
      <c r="D728" s="50" t="s">
        <v>79</v>
      </c>
      <c r="E728" s="50" t="s">
        <v>74</v>
      </c>
      <c r="F728" s="62">
        <f>IF(OR('Source Data'!F728=0,'Source Data'!G728=0),"N/A",'Source Data'!AN728/'Source Data'!G728-'Source Data'!J728/'Source Data'!F728)</f>
        <v>-43.673848383160475</v>
      </c>
      <c r="G728" s="62">
        <f>IF(OR('Source Data'!F728=0,'Source Data'!G728=0),"N/A",'Source Data'!AO728/'Source Data'!G728-'Source Data'!K728/'Source Data'!F728)</f>
        <v>225.29511134838322</v>
      </c>
      <c r="H728" s="62">
        <f>IF(OR('Source Data'!F728=0,'Source Data'!G728=0),"N/A",'Source Data'!AP728/'Source Data'!G728-'Source Data'!L728/'Source Data'!F728)</f>
        <v>87.360280658938393</v>
      </c>
      <c r="I728" s="62">
        <f>IF(OR('Source Data'!F728=0,'Source Data'!G728=0),"N/A",'Source Data'!AQ728/'Source Data'!G728-'Source Data'!M728/'Source Data'!F728)</f>
        <v>-151.91507779133616</v>
      </c>
      <c r="J728" s="62">
        <f>IF(OR('Source Data'!F728=0,'Source Data'!G728=0),"N/A",'Source Data'!AR728/'Source Data'!G728-'Source Data'!N728/'Source Data'!F728)</f>
        <v>27.721323978035386</v>
      </c>
      <c r="K728" s="67">
        <f t="shared" si="11"/>
        <v>144.78778981086037</v>
      </c>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row>
    <row r="729" spans="1:47" ht="20" customHeight="1">
      <c r="A729" s="48" t="s">
        <v>1020</v>
      </c>
      <c r="B729" s="49">
        <v>197902</v>
      </c>
      <c r="C729" s="50" t="s">
        <v>1021</v>
      </c>
      <c r="D729" s="50" t="s">
        <v>79</v>
      </c>
      <c r="E729" s="50" t="s">
        <v>74</v>
      </c>
      <c r="F729" s="62">
        <f>IF(OR('Source Data'!F729=0,'Source Data'!G729=0),"N/A",'Source Data'!AN729/'Source Data'!G729-'Source Data'!J729/'Source Data'!F729)</f>
        <v>102.20181385667564</v>
      </c>
      <c r="G729" s="62">
        <f>IF(OR('Source Data'!F729=0,'Source Data'!G729=0),"N/A",'Source Data'!AO729/'Source Data'!G729-'Source Data'!K729/'Source Data'!F729)</f>
        <v>76.039280404400756</v>
      </c>
      <c r="H729" s="62">
        <f>IF(OR('Source Data'!F729=0,'Source Data'!G729=0),"N/A",'Source Data'!AP729/'Source Data'!G729-'Source Data'!L729/'Source Data'!F729)</f>
        <v>200.23071662206365</v>
      </c>
      <c r="I729" s="62">
        <f>IF(OR('Source Data'!F729=0,'Source Data'!G729=0),"N/A",'Source Data'!AQ729/'Source Data'!G729-'Source Data'!M729/'Source Data'!F729)</f>
        <v>126.18135593220342</v>
      </c>
      <c r="J729" s="62">
        <f>IF(OR('Source Data'!F729=0,'Source Data'!G729=0),"N/A",'Source Data'!AR729/'Source Data'!G729-'Source Data'!N729/'Source Data'!F729)</f>
        <v>526.20535236396074</v>
      </c>
      <c r="K729" s="67">
        <f t="shared" si="11"/>
        <v>1030.8585191793043</v>
      </c>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row>
    <row r="730" spans="1:47" ht="20" customHeight="1">
      <c r="A730" s="48" t="s">
        <v>1022</v>
      </c>
      <c r="B730" s="49">
        <v>165802</v>
      </c>
      <c r="C730" s="50" t="s">
        <v>705</v>
      </c>
      <c r="D730" s="50" t="s">
        <v>71</v>
      </c>
      <c r="E730" s="50" t="s">
        <v>74</v>
      </c>
      <c r="F730" s="62">
        <f>IF(OR('Source Data'!F730=0,'Source Data'!G730=0),"N/A",'Source Data'!AN730/'Source Data'!G730-'Source Data'!J730/'Source Data'!F730)</f>
        <v>1.8637204006170875</v>
      </c>
      <c r="G730" s="62">
        <f>IF(OR('Source Data'!F730=0,'Source Data'!G730=0),"N/A",'Source Data'!AO730/'Source Data'!G730-'Source Data'!K730/'Source Data'!F730)</f>
        <v>-25.92927369787202</v>
      </c>
      <c r="H730" s="62">
        <f>IF(OR('Source Data'!F730=0,'Source Data'!G730=0),"N/A",'Source Data'!AP730/'Source Data'!G730-'Source Data'!L730/'Source Data'!F730)</f>
        <v>151.19306633690033</v>
      </c>
      <c r="I730" s="62">
        <f>IF(OR('Source Data'!F730=0,'Source Data'!G730=0),"N/A",'Source Data'!AQ730/'Source Data'!G730-'Source Data'!M730/'Source Data'!F730)</f>
        <v>-12.27776893503443</v>
      </c>
      <c r="J730" s="62">
        <f>IF(OR('Source Data'!F730=0,'Source Data'!G730=0),"N/A",'Source Data'!AR730/'Source Data'!G730-'Source Data'!N730/'Source Data'!F730)</f>
        <v>121.85996767637192</v>
      </c>
      <c r="K730" s="67">
        <f t="shared" si="11"/>
        <v>236.7097117809829</v>
      </c>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row>
    <row r="731" spans="1:47" ht="20" customHeight="1">
      <c r="A731" s="48" t="s">
        <v>1023</v>
      </c>
      <c r="B731" s="49">
        <v>165901</v>
      </c>
      <c r="C731" s="50" t="s">
        <v>705</v>
      </c>
      <c r="D731" s="50" t="s">
        <v>79</v>
      </c>
      <c r="E731" s="50" t="s">
        <v>74</v>
      </c>
      <c r="F731" s="62">
        <f>IF(OR('Source Data'!F731=0,'Source Data'!G731=0),"N/A",'Source Data'!AN731/'Source Data'!G731-'Source Data'!J731/'Source Data'!F731)</f>
        <v>88.915675720190137</v>
      </c>
      <c r="G731" s="62">
        <f>IF(OR('Source Data'!F731=0,'Source Data'!G731=0),"N/A",'Source Data'!AO731/'Source Data'!G731-'Source Data'!K731/'Source Data'!F731)</f>
        <v>47.979585808642014</v>
      </c>
      <c r="H731" s="62">
        <f>IF(OR('Source Data'!F731=0,'Source Data'!G731=0),"N/A",'Source Data'!AP731/'Source Data'!G731-'Source Data'!L731/'Source Data'!F731)</f>
        <v>108.66878355546481</v>
      </c>
      <c r="I731" s="62">
        <f>IF(OR('Source Data'!F731=0,'Source Data'!G731=0),"N/A",'Source Data'!AQ731/'Source Data'!G731-'Source Data'!M731/'Source Data'!F731)</f>
        <v>-24.966041545775511</v>
      </c>
      <c r="J731" s="62">
        <f>IF(OR('Source Data'!F731=0,'Source Data'!G731=0),"N/A",'Source Data'!AR731/'Source Data'!G731-'Source Data'!N731/'Source Data'!F731)</f>
        <v>114.41247497471188</v>
      </c>
      <c r="K731" s="67">
        <f t="shared" si="11"/>
        <v>335.01047851323335</v>
      </c>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row>
    <row r="732" spans="1:47" ht="20" customHeight="1">
      <c r="A732" s="48" t="s">
        <v>1024</v>
      </c>
      <c r="B732" s="49">
        <v>70908</v>
      </c>
      <c r="C732" s="50" t="s">
        <v>174</v>
      </c>
      <c r="D732" s="50" t="s">
        <v>79</v>
      </c>
      <c r="E732" s="50" t="s">
        <v>74</v>
      </c>
      <c r="F732" s="62">
        <f>IF(OR('Source Data'!F732=0,'Source Data'!G732=0),"N/A",'Source Data'!AN732/'Source Data'!G732-'Source Data'!J732/'Source Data'!F732)</f>
        <v>127.80043895109293</v>
      </c>
      <c r="G732" s="62">
        <f>IF(OR('Source Data'!F732=0,'Source Data'!G732=0),"N/A",'Source Data'!AO732/'Source Data'!G732-'Source Data'!K732/'Source Data'!F732)</f>
        <v>109.29621897860574</v>
      </c>
      <c r="H732" s="62">
        <f>IF(OR('Source Data'!F732=0,'Source Data'!G732=0),"N/A",'Source Data'!AP732/'Source Data'!G732-'Source Data'!L732/'Source Data'!F732)</f>
        <v>82.630259629738475</v>
      </c>
      <c r="I732" s="62">
        <f>IF(OR('Source Data'!F732=0,'Source Data'!G732=0),"N/A",'Source Data'!AQ732/'Source Data'!G732-'Source Data'!M732/'Source Data'!F732)</f>
        <v>67.028045231758085</v>
      </c>
      <c r="J732" s="62">
        <f>IF(OR('Source Data'!F732=0,'Source Data'!G732=0),"N/A",'Source Data'!AR732/'Source Data'!G732-'Source Data'!N732/'Source Data'!F732)</f>
        <v>163.03852155529842</v>
      </c>
      <c r="K732" s="67">
        <f t="shared" si="11"/>
        <v>549.79348434649364</v>
      </c>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row>
    <row r="733" spans="1:47" ht="20" customHeight="1">
      <c r="A733" s="48" t="s">
        <v>1025</v>
      </c>
      <c r="B733" s="49">
        <v>39905</v>
      </c>
      <c r="C733" s="50" t="s">
        <v>208</v>
      </c>
      <c r="D733" s="50" t="s">
        <v>79</v>
      </c>
      <c r="E733" s="50" t="s">
        <v>74</v>
      </c>
      <c r="F733" s="62">
        <f>IF(OR('Source Data'!F733=0,'Source Data'!G733=0),"N/A",'Source Data'!AN733/'Source Data'!G733-'Source Data'!J733/'Source Data'!F733)</f>
        <v>64.933904247370492</v>
      </c>
      <c r="G733" s="62">
        <f>IF(OR('Source Data'!F733=0,'Source Data'!G733=0),"N/A",'Source Data'!AO733/'Source Data'!G733-'Source Data'!K733/'Source Data'!F733)</f>
        <v>566.81544916374514</v>
      </c>
      <c r="H733" s="62">
        <f>IF(OR('Source Data'!F733=0,'Source Data'!G733=0),"N/A",'Source Data'!AP733/'Source Data'!G733-'Source Data'!L733/'Source Data'!F733)</f>
        <v>66.68774067475141</v>
      </c>
      <c r="I733" s="62">
        <f>IF(OR('Source Data'!F733=0,'Source Data'!G733=0),"N/A",'Source Data'!AQ733/'Source Data'!G733-'Source Data'!M733/'Source Data'!F733)</f>
        <v>184.62676015862974</v>
      </c>
      <c r="J733" s="62">
        <f>IF(OR('Source Data'!F733=0,'Source Data'!G733=0),"N/A",'Source Data'!AR733/'Source Data'!G733-'Source Data'!N733/'Source Data'!F733)</f>
        <v>170.57566526811885</v>
      </c>
      <c r="K733" s="67">
        <f t="shared" si="11"/>
        <v>1053.6395195126156</v>
      </c>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row>
    <row r="734" spans="1:47" ht="20" customHeight="1">
      <c r="A734" s="48" t="s">
        <v>1025</v>
      </c>
      <c r="B734" s="49">
        <v>161903</v>
      </c>
      <c r="C734" s="50" t="s">
        <v>179</v>
      </c>
      <c r="D734" s="50" t="s">
        <v>79</v>
      </c>
      <c r="E734" s="50" t="s">
        <v>74</v>
      </c>
      <c r="F734" s="62">
        <f>IF(OR('Source Data'!F734=0,'Source Data'!G734=0),"N/A",'Source Data'!AN734/'Source Data'!G734-'Source Data'!J734/'Source Data'!F734)</f>
        <v>229.75303621060607</v>
      </c>
      <c r="G734" s="62">
        <f>IF(OR('Source Data'!F734=0,'Source Data'!G734=0),"N/A",'Source Data'!AO734/'Source Data'!G734-'Source Data'!K734/'Source Data'!F734)</f>
        <v>181.49506538477158</v>
      </c>
      <c r="H734" s="62">
        <f>IF(OR('Source Data'!F734=0,'Source Data'!G734=0),"N/A",'Source Data'!AP734/'Source Data'!G734-'Source Data'!L734/'Source Data'!F734)</f>
        <v>108.23650395799788</v>
      </c>
      <c r="I734" s="62">
        <f>IF(OR('Source Data'!F734=0,'Source Data'!G734=0),"N/A",'Source Data'!AQ734/'Source Data'!G734-'Source Data'!M734/'Source Data'!F734)</f>
        <v>68.60776552414714</v>
      </c>
      <c r="J734" s="62">
        <f>IF(OR('Source Data'!F734=0,'Source Data'!G734=0),"N/A",'Source Data'!AR734/'Source Data'!G734-'Source Data'!N734/'Source Data'!F734)</f>
        <v>45.840427423174248</v>
      </c>
      <c r="K734" s="67">
        <f t="shared" si="11"/>
        <v>633.93279850069689</v>
      </c>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row>
    <row r="735" spans="1:47" ht="20" customHeight="1">
      <c r="A735" s="48" t="s">
        <v>1026</v>
      </c>
      <c r="B735" s="49">
        <v>166903</v>
      </c>
      <c r="C735" s="50" t="s">
        <v>314</v>
      </c>
      <c r="D735" s="50" t="s">
        <v>79</v>
      </c>
      <c r="E735" s="50" t="s">
        <v>74</v>
      </c>
      <c r="F735" s="62">
        <f>IF(OR('Source Data'!F735=0,'Source Data'!G735=0),"N/A",'Source Data'!AN735/'Source Data'!G735-'Source Data'!J735/'Source Data'!F735)</f>
        <v>103.36590123824169</v>
      </c>
      <c r="G735" s="62">
        <f>IF(OR('Source Data'!F735=0,'Source Data'!G735=0),"N/A",'Source Data'!AO735/'Source Data'!G735-'Source Data'!K735/'Source Data'!F735)</f>
        <v>50.843558332920054</v>
      </c>
      <c r="H735" s="62">
        <f>IF(OR('Source Data'!F735=0,'Source Data'!G735=0),"N/A",'Source Data'!AP735/'Source Data'!G735-'Source Data'!L735/'Source Data'!F735)</f>
        <v>163.98824579675642</v>
      </c>
      <c r="I735" s="62">
        <f>IF(OR('Source Data'!F735=0,'Source Data'!G735=0),"N/A",'Source Data'!AQ735/'Source Data'!G735-'Source Data'!M735/'Source Data'!F735)</f>
        <v>93.019772189984963</v>
      </c>
      <c r="J735" s="62">
        <f>IF(OR('Source Data'!F735=0,'Source Data'!G735=0),"N/A",'Source Data'!AR735/'Source Data'!G735-'Source Data'!N735/'Source Data'!F735)</f>
        <v>0</v>
      </c>
      <c r="K735" s="67">
        <f t="shared" si="11"/>
        <v>411.21747755790312</v>
      </c>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row>
    <row r="736" spans="1:47" ht="20" customHeight="1">
      <c r="A736" s="48" t="s">
        <v>1027</v>
      </c>
      <c r="B736" s="49">
        <v>175910</v>
      </c>
      <c r="C736" s="50" t="s">
        <v>242</v>
      </c>
      <c r="D736" s="50" t="s">
        <v>79</v>
      </c>
      <c r="E736" s="50" t="s">
        <v>74</v>
      </c>
      <c r="F736" s="62">
        <f>IF(OR('Source Data'!F736=0,'Source Data'!G736=0),"N/A",'Source Data'!AN736/'Source Data'!G736-'Source Data'!J736/'Source Data'!F736)</f>
        <v>207.07987136442705</v>
      </c>
      <c r="G736" s="62">
        <f>IF(OR('Source Data'!F736=0,'Source Data'!G736=0),"N/A",'Source Data'!AO736/'Source Data'!G736-'Source Data'!K736/'Source Data'!F736)</f>
        <v>154.93487162891711</v>
      </c>
      <c r="H736" s="62">
        <f>IF(OR('Source Data'!F736=0,'Source Data'!G736=0),"N/A",'Source Data'!AP736/'Source Data'!G736-'Source Data'!L736/'Source Data'!F736)</f>
        <v>102.48456622055991</v>
      </c>
      <c r="I736" s="62">
        <f>IF(OR('Source Data'!F736=0,'Source Data'!G736=0),"N/A",'Source Data'!AQ736/'Source Data'!G736-'Source Data'!M736/'Source Data'!F736)</f>
        <v>9.2752020238165755</v>
      </c>
      <c r="J736" s="62">
        <f>IF(OR('Source Data'!F736=0,'Source Data'!G736=0),"N/A",'Source Data'!AR736/'Source Data'!G736-'Source Data'!N736/'Source Data'!F736)</f>
        <v>67.921945838636091</v>
      </c>
      <c r="K736" s="67">
        <f t="shared" si="11"/>
        <v>541.69645707635675</v>
      </c>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row>
    <row r="737" spans="1:47" ht="20" customHeight="1">
      <c r="A737" s="48" t="s">
        <v>1028</v>
      </c>
      <c r="B737" s="49">
        <v>200902</v>
      </c>
      <c r="C737" s="50" t="s">
        <v>185</v>
      </c>
      <c r="D737" s="50" t="s">
        <v>79</v>
      </c>
      <c r="E737" s="50" t="s">
        <v>74</v>
      </c>
      <c r="F737" s="62">
        <f>IF(OR('Source Data'!F737=0,'Source Data'!G737=0),"N/A",'Source Data'!AN737/'Source Data'!G737-'Source Data'!J737/'Source Data'!F737)</f>
        <v>178.65005950585001</v>
      </c>
      <c r="G737" s="62">
        <f>IF(OR('Source Data'!F737=0,'Source Data'!G737=0),"N/A",'Source Data'!AO737/'Source Data'!G737-'Source Data'!K737/'Source Data'!F737)</f>
        <v>134.48566411881052</v>
      </c>
      <c r="H737" s="62">
        <f>IF(OR('Source Data'!F737=0,'Source Data'!G737=0),"N/A",'Source Data'!AP737/'Source Data'!G737-'Source Data'!L737/'Source Data'!F737)</f>
        <v>123.98622146233532</v>
      </c>
      <c r="I737" s="62">
        <f>IF(OR('Source Data'!F737=0,'Source Data'!G737=0),"N/A",'Source Data'!AQ737/'Source Data'!G737-'Source Data'!M737/'Source Data'!F737)</f>
        <v>15.781630292668183</v>
      </c>
      <c r="J737" s="62">
        <f>IF(OR('Source Data'!F737=0,'Source Data'!G737=0),"N/A",'Source Data'!AR737/'Source Data'!G737-'Source Data'!N737/'Source Data'!F737)</f>
        <v>115.60110965838614</v>
      </c>
      <c r="K737" s="67">
        <f t="shared" si="11"/>
        <v>568.50468503805018</v>
      </c>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row>
    <row r="738" spans="1:47" ht="20" customHeight="1">
      <c r="A738" s="48" t="s">
        <v>1029</v>
      </c>
      <c r="B738" s="49">
        <v>70909</v>
      </c>
      <c r="C738" s="50" t="s">
        <v>174</v>
      </c>
      <c r="D738" s="50" t="s">
        <v>79</v>
      </c>
      <c r="E738" s="50" t="s">
        <v>74</v>
      </c>
      <c r="F738" s="62">
        <f>IF(OR('Source Data'!F738=0,'Source Data'!G738=0),"N/A",'Source Data'!AN738/'Source Data'!G738-'Source Data'!J738/'Source Data'!F738)</f>
        <v>317.69200226885994</v>
      </c>
      <c r="G738" s="62">
        <f>IF(OR('Source Data'!F738=0,'Source Data'!G738=0),"N/A",'Source Data'!AO738/'Source Data'!G738-'Source Data'!K738/'Source Data'!F738)</f>
        <v>169.65352618642464</v>
      </c>
      <c r="H738" s="62">
        <f>IF(OR('Source Data'!F738=0,'Source Data'!G738=0),"N/A",'Source Data'!AP738/'Source Data'!G738-'Source Data'!L738/'Source Data'!F738)</f>
        <v>152.4493287956135</v>
      </c>
      <c r="I738" s="62">
        <f>IF(OR('Source Data'!F738=0,'Source Data'!G738=0),"N/A",'Source Data'!AQ738/'Source Data'!G738-'Source Data'!M738/'Source Data'!F738)</f>
        <v>42.901682737757596</v>
      </c>
      <c r="J738" s="62">
        <f>IF(OR('Source Data'!F738=0,'Source Data'!G738=0),"N/A",'Source Data'!AR738/'Source Data'!G738-'Source Data'!N738/'Source Data'!F738)</f>
        <v>75.642181886935148</v>
      </c>
      <c r="K738" s="67">
        <f t="shared" si="11"/>
        <v>758.33872187559086</v>
      </c>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row>
    <row r="739" spans="1:47" ht="20" customHeight="1">
      <c r="A739" s="48" t="s">
        <v>1030</v>
      </c>
      <c r="B739" s="49">
        <v>112907</v>
      </c>
      <c r="C739" s="50" t="s">
        <v>439</v>
      </c>
      <c r="D739" s="50" t="s">
        <v>79</v>
      </c>
      <c r="E739" s="50" t="s">
        <v>74</v>
      </c>
      <c r="F739" s="62">
        <f>IF(OR('Source Data'!F739=0,'Source Data'!G739=0),"N/A",'Source Data'!AN739/'Source Data'!G739-'Source Data'!J739/'Source Data'!F739)</f>
        <v>40.664169856023307</v>
      </c>
      <c r="G739" s="62">
        <f>IF(OR('Source Data'!F739=0,'Source Data'!G739=0),"N/A",'Source Data'!AO739/'Source Data'!G739-'Source Data'!K739/'Source Data'!F739)</f>
        <v>12.80466557317294</v>
      </c>
      <c r="H739" s="62">
        <f>IF(OR('Source Data'!F739=0,'Source Data'!G739=0),"N/A",'Source Data'!AP739/'Source Data'!G739-'Source Data'!L739/'Source Data'!F739)</f>
        <v>194.09188992163294</v>
      </c>
      <c r="I739" s="62">
        <f>IF(OR('Source Data'!F739=0,'Source Data'!G739=0),"N/A",'Source Data'!AQ739/'Source Data'!G739-'Source Data'!M739/'Source Data'!F739)</f>
        <v>94.090158556588307</v>
      </c>
      <c r="J739" s="62">
        <f>IF(OR('Source Data'!F739=0,'Source Data'!G739=0),"N/A",'Source Data'!AR739/'Source Data'!G739-'Source Data'!N739/'Source Data'!F739)</f>
        <v>279.4989976307636</v>
      </c>
      <c r="K739" s="67">
        <f t="shared" si="11"/>
        <v>621.14988153818103</v>
      </c>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row>
    <row r="740" spans="1:47" ht="20" customHeight="1">
      <c r="A740" s="48" t="s">
        <v>1031</v>
      </c>
      <c r="B740" s="49">
        <v>184904</v>
      </c>
      <c r="C740" s="50" t="s">
        <v>106</v>
      </c>
      <c r="D740" s="50" t="s">
        <v>79</v>
      </c>
      <c r="E740" s="50" t="s">
        <v>74</v>
      </c>
      <c r="F740" s="62">
        <f>IF(OR('Source Data'!F740=0,'Source Data'!G740=0),"N/A",'Source Data'!AN740/'Source Data'!G740-'Source Data'!J740/'Source Data'!F740)</f>
        <v>121.16665956388948</v>
      </c>
      <c r="G740" s="62">
        <f>IF(OR('Source Data'!F740=0,'Source Data'!G740=0),"N/A",'Source Data'!AO740/'Source Data'!G740-'Source Data'!K740/'Source Data'!F740)</f>
        <v>80.054900916258248</v>
      </c>
      <c r="H740" s="62">
        <f>IF(OR('Source Data'!F740=0,'Source Data'!G740=0),"N/A",'Source Data'!AP740/'Source Data'!G740-'Source Data'!L740/'Source Data'!F740)</f>
        <v>89.618447688046047</v>
      </c>
      <c r="I740" s="62">
        <f>IF(OR('Source Data'!F740=0,'Source Data'!G740=0),"N/A",'Source Data'!AQ740/'Source Data'!G740-'Source Data'!M740/'Source Data'!F740)</f>
        <v>158.98900756445772</v>
      </c>
      <c r="J740" s="62">
        <f>IF(OR('Source Data'!F740=0,'Source Data'!G740=0),"N/A",'Source Data'!AR740/'Source Data'!G740-'Source Data'!N740/'Source Data'!F740)</f>
        <v>194.81425882520062</v>
      </c>
      <c r="K740" s="67">
        <f t="shared" si="11"/>
        <v>644.64327455785212</v>
      </c>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row>
    <row r="741" spans="1:47" ht="20" customHeight="1">
      <c r="A741" s="48" t="s">
        <v>1032</v>
      </c>
      <c r="B741" s="49">
        <v>250903</v>
      </c>
      <c r="C741" s="50" t="s">
        <v>101</v>
      </c>
      <c r="D741" s="50" t="s">
        <v>79</v>
      </c>
      <c r="E741" s="50" t="s">
        <v>74</v>
      </c>
      <c r="F741" s="62">
        <f>IF(OR('Source Data'!F741=0,'Source Data'!G741=0),"N/A",'Source Data'!AN741/'Source Data'!G741-'Source Data'!J741/'Source Data'!F741)</f>
        <v>72.483346029268375</v>
      </c>
      <c r="G741" s="62">
        <f>IF(OR('Source Data'!F741=0,'Source Data'!G741=0),"N/A",'Source Data'!AO741/'Source Data'!G741-'Source Data'!K741/'Source Data'!F741)</f>
        <v>261.66205269355987</v>
      </c>
      <c r="H741" s="62">
        <f>IF(OR('Source Data'!F741=0,'Source Data'!G741=0),"N/A",'Source Data'!AP741/'Source Data'!G741-'Source Data'!L741/'Source Data'!F741)</f>
        <v>156.65882025536501</v>
      </c>
      <c r="I741" s="62">
        <f>IF(OR('Source Data'!F741=0,'Source Data'!G741=0),"N/A",'Source Data'!AQ741/'Source Data'!G741-'Source Data'!M741/'Source Data'!F741)</f>
        <v>126.5895094609553</v>
      </c>
      <c r="J741" s="62">
        <f>IF(OR('Source Data'!F741=0,'Source Data'!G741=0),"N/A",'Source Data'!AR741/'Source Data'!G741-'Source Data'!N741/'Source Data'!F741)</f>
        <v>239.83534354229755</v>
      </c>
      <c r="K741" s="67">
        <f t="shared" si="11"/>
        <v>857.22907198144617</v>
      </c>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row>
    <row r="742" spans="1:47" ht="20" customHeight="1">
      <c r="A742" s="48" t="s">
        <v>1033</v>
      </c>
      <c r="B742" s="49">
        <v>182903</v>
      </c>
      <c r="C742" s="50" t="s">
        <v>682</v>
      </c>
      <c r="D742" s="50" t="s">
        <v>79</v>
      </c>
      <c r="E742" s="50" t="s">
        <v>74</v>
      </c>
      <c r="F742" s="62">
        <f>IF(OR('Source Data'!F742=0,'Source Data'!G742=0),"N/A",'Source Data'!AN742/'Source Data'!G742-'Source Data'!J742/'Source Data'!F742)</f>
        <v>86.349863086805385</v>
      </c>
      <c r="G742" s="62">
        <f>IF(OR('Source Data'!F742=0,'Source Data'!G742=0),"N/A",'Source Data'!AO742/'Source Data'!G742-'Source Data'!K742/'Source Data'!F742)</f>
        <v>-36.114573012934898</v>
      </c>
      <c r="H742" s="62">
        <f>IF(OR('Source Data'!F742=0,'Source Data'!G742=0),"N/A",'Source Data'!AP742/'Source Data'!G742-'Source Data'!L742/'Source Data'!F742)</f>
        <v>87.510954037627471</v>
      </c>
      <c r="I742" s="62">
        <f>IF(OR('Source Data'!F742=0,'Source Data'!G742=0),"N/A",'Source Data'!AQ742/'Source Data'!G742-'Source Data'!M742/'Source Data'!F742)</f>
        <v>58.644541977032702</v>
      </c>
      <c r="J742" s="62">
        <f>IF(OR('Source Data'!F742=0,'Source Data'!G742=0),"N/A",'Source Data'!AR742/'Source Data'!G742-'Source Data'!N742/'Source Data'!F742)</f>
        <v>151.1812057845018</v>
      </c>
      <c r="K742" s="67">
        <f t="shared" si="11"/>
        <v>347.57199187303246</v>
      </c>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row>
    <row r="743" spans="1:47" ht="20" customHeight="1">
      <c r="A743" s="48" t="s">
        <v>1034</v>
      </c>
      <c r="B743" s="49">
        <v>108908</v>
      </c>
      <c r="C743" s="50" t="s">
        <v>291</v>
      </c>
      <c r="D743" s="50" t="s">
        <v>79</v>
      </c>
      <c r="E743" s="50" t="s">
        <v>74</v>
      </c>
      <c r="F743" s="62">
        <f>IF(OR('Source Data'!F743=0,'Source Data'!G743=0),"N/A",'Source Data'!AN743/'Source Data'!G743-'Source Data'!J743/'Source Data'!F743)</f>
        <v>143.28421777541803</v>
      </c>
      <c r="G743" s="62">
        <f>IF(OR('Source Data'!F743=0,'Source Data'!G743=0),"N/A",'Source Data'!AO743/'Source Data'!G743-'Source Data'!K743/'Source Data'!F743)</f>
        <v>664.14320994091736</v>
      </c>
      <c r="H743" s="62">
        <f>IF(OR('Source Data'!F743=0,'Source Data'!G743=0),"N/A",'Source Data'!AP743/'Source Data'!G743-'Source Data'!L743/'Source Data'!F743)</f>
        <v>218.36221102711454</v>
      </c>
      <c r="I743" s="62">
        <f>IF(OR('Source Data'!F743=0,'Source Data'!G743=0),"N/A",'Source Data'!AQ743/'Source Data'!G743-'Source Data'!M743/'Source Data'!F743)</f>
        <v>95.464784324281197</v>
      </c>
      <c r="J743" s="62">
        <f>IF(OR('Source Data'!F743=0,'Source Data'!G743=0),"N/A",'Source Data'!AR743/'Source Data'!G743-'Source Data'!N743/'Source Data'!F743)</f>
        <v>90.571207496768352</v>
      </c>
      <c r="K743" s="67">
        <f t="shared" si="11"/>
        <v>1211.8256305644995</v>
      </c>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row>
    <row r="744" spans="1:47" ht="20" customHeight="1">
      <c r="A744" s="48" t="s">
        <v>1035</v>
      </c>
      <c r="B744" s="49">
        <v>238902</v>
      </c>
      <c r="C744" s="50" t="s">
        <v>694</v>
      </c>
      <c r="D744" s="50" t="s">
        <v>79</v>
      </c>
      <c r="E744" s="50" t="s">
        <v>74</v>
      </c>
      <c r="F744" s="62">
        <f>IF(OR('Source Data'!F744=0,'Source Data'!G744=0),"N/A",'Source Data'!AN744/'Source Data'!G744-'Source Data'!J744/'Source Data'!F744)</f>
        <v>115.88775577041588</v>
      </c>
      <c r="G744" s="62">
        <f>IF(OR('Source Data'!F744=0,'Source Data'!G744=0),"N/A",'Source Data'!AO744/'Source Data'!G744-'Source Data'!K744/'Source Data'!F744)</f>
        <v>202.77325071454061</v>
      </c>
      <c r="H744" s="62">
        <f>IF(OR('Source Data'!F744=0,'Source Data'!G744=0),"N/A",'Source Data'!AP744/'Source Data'!G744-'Source Data'!L744/'Source Data'!F744)</f>
        <v>166.64213004630309</v>
      </c>
      <c r="I744" s="62">
        <f>IF(OR('Source Data'!F744=0,'Source Data'!G744=0),"N/A",'Source Data'!AQ744/'Source Data'!G744-'Source Data'!M744/'Source Data'!F744)</f>
        <v>220.43892341205071</v>
      </c>
      <c r="J744" s="62">
        <f>IF(OR('Source Data'!F744=0,'Source Data'!G744=0),"N/A",'Source Data'!AR744/'Source Data'!G744-'Source Data'!N744/'Source Data'!F744)</f>
        <v>373.85500749439376</v>
      </c>
      <c r="K744" s="67">
        <f t="shared" si="11"/>
        <v>1079.597067437704</v>
      </c>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row>
    <row r="745" spans="1:47" ht="20" customHeight="1">
      <c r="A745" s="48" t="s">
        <v>1036</v>
      </c>
      <c r="B745" s="49">
        <v>169908</v>
      </c>
      <c r="C745" s="50" t="s">
        <v>267</v>
      </c>
      <c r="D745" s="50" t="s">
        <v>79</v>
      </c>
      <c r="E745" s="50" t="s">
        <v>74</v>
      </c>
      <c r="F745" s="62">
        <f>IF(OR('Source Data'!F745=0,'Source Data'!G745=0),"N/A",'Source Data'!AN745/'Source Data'!G745-'Source Data'!J745/'Source Data'!F745)</f>
        <v>127.22745222480785</v>
      </c>
      <c r="G745" s="62">
        <f>IF(OR('Source Data'!F745=0,'Source Data'!G745=0),"N/A",'Source Data'!AO745/'Source Data'!G745-'Source Data'!K745/'Source Data'!F745)</f>
        <v>140.02524504618856</v>
      </c>
      <c r="H745" s="62">
        <f>IF(OR('Source Data'!F745=0,'Source Data'!G745=0),"N/A",'Source Data'!AP745/'Source Data'!G745-'Source Data'!L745/'Source Data'!F745)</f>
        <v>286.44665397362667</v>
      </c>
      <c r="I745" s="62">
        <f>IF(OR('Source Data'!F745=0,'Source Data'!G745=0),"N/A",'Source Data'!AQ745/'Source Data'!G745-'Source Data'!M745/'Source Data'!F745)</f>
        <v>112.7757562936323</v>
      </c>
      <c r="J745" s="62">
        <f>IF(OR('Source Data'!F745=0,'Source Data'!G745=0),"N/A",'Source Data'!AR745/'Source Data'!G745-'Source Data'!N745/'Source Data'!F745)</f>
        <v>86.992489951343345</v>
      </c>
      <c r="K745" s="67">
        <f t="shared" si="11"/>
        <v>753.4675974895988</v>
      </c>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row>
    <row r="746" spans="1:47" ht="20" customHeight="1">
      <c r="A746" s="48" t="s">
        <v>1037</v>
      </c>
      <c r="B746" s="49">
        <v>108915</v>
      </c>
      <c r="C746" s="50" t="s">
        <v>291</v>
      </c>
      <c r="D746" s="50" t="s">
        <v>79</v>
      </c>
      <c r="E746" s="50" t="s">
        <v>74</v>
      </c>
      <c r="F746" s="62">
        <f>IF(OR('Source Data'!F746=0,'Source Data'!G746=0),"N/A",'Source Data'!AN746/'Source Data'!G746-'Source Data'!J746/'Source Data'!F746)</f>
        <v>83.443195420244592</v>
      </c>
      <c r="G746" s="62">
        <f>IF(OR('Source Data'!F746=0,'Source Data'!G746=0),"N/A",'Source Data'!AO746/'Source Data'!G746-'Source Data'!K746/'Source Data'!F746)</f>
        <v>234.94401008827253</v>
      </c>
      <c r="H746" s="62">
        <f>IF(OR('Source Data'!F746=0,'Source Data'!G746=0),"N/A",'Source Data'!AP746/'Source Data'!G746-'Source Data'!L746/'Source Data'!F746)</f>
        <v>101.93468243960052</v>
      </c>
      <c r="I746" s="62">
        <f>IF(OR('Source Data'!F746=0,'Source Data'!G746=0),"N/A",'Source Data'!AQ746/'Source Data'!G746-'Source Data'!M746/'Source Data'!F746)</f>
        <v>126.0127024159811</v>
      </c>
      <c r="J746" s="62">
        <f>IF(OR('Source Data'!F746=0,'Source Data'!G746=0),"N/A",'Source Data'!AR746/'Source Data'!G746-'Source Data'!N746/'Source Data'!F746)</f>
        <v>285.34903821133327</v>
      </c>
      <c r="K746" s="67">
        <f t="shared" si="11"/>
        <v>831.68362857543207</v>
      </c>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row>
    <row r="747" spans="1:47" ht="20" customHeight="1">
      <c r="A747" s="48" t="s">
        <v>1038</v>
      </c>
      <c r="B747" s="49">
        <v>227826</v>
      </c>
      <c r="C747" s="50" t="s">
        <v>168</v>
      </c>
      <c r="D747" s="50" t="s">
        <v>71</v>
      </c>
      <c r="E747" s="50" t="s">
        <v>74</v>
      </c>
      <c r="F747" s="62">
        <f>IF(OR('Source Data'!F747=0,'Source Data'!G747=0),"N/A",'Source Data'!AN747/'Source Data'!G747-'Source Data'!J747/'Source Data'!F747)</f>
        <v>0</v>
      </c>
      <c r="G747" s="62">
        <f>IF(OR('Source Data'!F747=0,'Source Data'!G747=0),"N/A",'Source Data'!AO747/'Source Data'!G747-'Source Data'!K747/'Source Data'!F747)</f>
        <v>102.37014154722692</v>
      </c>
      <c r="H747" s="62">
        <f>IF(OR('Source Data'!F747=0,'Source Data'!G747=0),"N/A",'Source Data'!AP747/'Source Data'!G747-'Source Data'!L747/'Source Data'!F747)</f>
        <v>103.67727232262084</v>
      </c>
      <c r="I747" s="62">
        <f>IF(OR('Source Data'!F747=0,'Source Data'!G747=0),"N/A",'Source Data'!AQ747/'Source Data'!G747-'Source Data'!M747/'Source Data'!F747)</f>
        <v>-28.94848215080566</v>
      </c>
      <c r="J747" s="62">
        <f>IF(OR('Source Data'!F747=0,'Source Data'!G747=0),"N/A",'Source Data'!AR747/'Source Data'!G747-'Source Data'!N747/'Source Data'!F747)</f>
        <v>102.8466393661533</v>
      </c>
      <c r="K747" s="67">
        <f t="shared" si="11"/>
        <v>279.94557108519541</v>
      </c>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row>
    <row r="748" spans="1:47" ht="20" customHeight="1">
      <c r="A748" s="48" t="s">
        <v>1039</v>
      </c>
      <c r="B748" s="49">
        <v>170903</v>
      </c>
      <c r="C748" s="50" t="s">
        <v>448</v>
      </c>
      <c r="D748" s="50" t="s">
        <v>79</v>
      </c>
      <c r="E748" s="50" t="s">
        <v>74</v>
      </c>
      <c r="F748" s="62">
        <f>IF(OR('Source Data'!F748=0,'Source Data'!G748=0),"N/A",'Source Data'!AN748/'Source Data'!G748-'Source Data'!J748/'Source Data'!F748)</f>
        <v>67.315150704677876</v>
      </c>
      <c r="G748" s="62">
        <f>IF(OR('Source Data'!F748=0,'Source Data'!G748=0),"N/A",'Source Data'!AO748/'Source Data'!G748-'Source Data'!K748/'Source Data'!F748)</f>
        <v>-17.884629985638355</v>
      </c>
      <c r="H748" s="62">
        <f>IF(OR('Source Data'!F748=0,'Source Data'!G748=0),"N/A",'Source Data'!AP748/'Source Data'!G748-'Source Data'!L748/'Source Data'!F748)</f>
        <v>66.258299994201565</v>
      </c>
      <c r="I748" s="62">
        <f>IF(OR('Source Data'!F748=0,'Source Data'!G748=0),"N/A",'Source Data'!AQ748/'Source Data'!G748-'Source Data'!M748/'Source Data'!F748)</f>
        <v>1.6256783258154428</v>
      </c>
      <c r="J748" s="62">
        <f>IF(OR('Source Data'!F748=0,'Source Data'!G748=0),"N/A",'Source Data'!AR748/'Source Data'!G748-'Source Data'!N748/'Source Data'!F748)</f>
        <v>56.519830954621227</v>
      </c>
      <c r="K748" s="67">
        <f t="shared" si="11"/>
        <v>173.83432999367776</v>
      </c>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row>
    <row r="749" spans="1:47" ht="20" customHeight="1">
      <c r="A749" s="48" t="s">
        <v>1040</v>
      </c>
      <c r="B749" s="49">
        <v>161910</v>
      </c>
      <c r="C749" s="50" t="s">
        <v>179</v>
      </c>
      <c r="D749" s="50" t="s">
        <v>79</v>
      </c>
      <c r="E749" s="50" t="s">
        <v>74</v>
      </c>
      <c r="F749" s="62">
        <f>IF(OR('Source Data'!F749=0,'Source Data'!G749=0),"N/A",'Source Data'!AN749/'Source Data'!G749-'Source Data'!J749/'Source Data'!F749)</f>
        <v>157.41011408419899</v>
      </c>
      <c r="G749" s="62">
        <f>IF(OR('Source Data'!F749=0,'Source Data'!G749=0),"N/A",'Source Data'!AO749/'Source Data'!G749-'Source Data'!K749/'Source Data'!F749)</f>
        <v>198.64612025464612</v>
      </c>
      <c r="H749" s="62">
        <f>IF(OR('Source Data'!F749=0,'Source Data'!G749=0),"N/A",'Source Data'!AP749/'Source Data'!G749-'Source Data'!L749/'Source Data'!F749)</f>
        <v>158.02944201199551</v>
      </c>
      <c r="I749" s="62">
        <f>IF(OR('Source Data'!F749=0,'Source Data'!G749=0),"N/A",'Source Data'!AQ749/'Source Data'!G749-'Source Data'!M749/'Source Data'!F749)</f>
        <v>-56.004994301546049</v>
      </c>
      <c r="J749" s="62">
        <f>IF(OR('Source Data'!F749=0,'Source Data'!G749=0),"N/A",'Source Data'!AR749/'Source Data'!G749-'Source Data'!N749/'Source Data'!F749)</f>
        <v>200.79657095054819</v>
      </c>
      <c r="K749" s="67">
        <f t="shared" si="11"/>
        <v>658.87725299984277</v>
      </c>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row>
    <row r="750" spans="1:47" ht="20" customHeight="1">
      <c r="A750" s="48" t="s">
        <v>1041</v>
      </c>
      <c r="B750" s="49">
        <v>209902</v>
      </c>
      <c r="C750" s="50" t="s">
        <v>103</v>
      </c>
      <c r="D750" s="50" t="s">
        <v>79</v>
      </c>
      <c r="E750" s="50" t="s">
        <v>74</v>
      </c>
      <c r="F750" s="62">
        <f>IF(OR('Source Data'!F750=0,'Source Data'!G750=0),"N/A",'Source Data'!AN750/'Source Data'!G750-'Source Data'!J750/'Source Data'!F750)</f>
        <v>733.94200310559017</v>
      </c>
      <c r="G750" s="62">
        <f>IF(OR('Source Data'!F750=0,'Source Data'!G750=0),"N/A",'Source Data'!AO750/'Source Data'!G750-'Source Data'!K750/'Source Data'!F750)</f>
        <v>693.36677018633532</v>
      </c>
      <c r="H750" s="62">
        <f>IF(OR('Source Data'!F750=0,'Source Data'!G750=0),"N/A",'Source Data'!AP750/'Source Data'!G750-'Source Data'!L750/'Source Data'!F750)</f>
        <v>-53.778649068323034</v>
      </c>
      <c r="I750" s="62">
        <f>IF(OR('Source Data'!F750=0,'Source Data'!G750=0),"N/A",'Source Data'!AQ750/'Source Data'!G750-'Source Data'!M750/'Source Data'!F750)</f>
        <v>260.0894409937888</v>
      </c>
      <c r="J750" s="62">
        <f>IF(OR('Source Data'!F750=0,'Source Data'!G750=0),"N/A",'Source Data'!AR750/'Source Data'!G750-'Source Data'!N750/'Source Data'!F750)</f>
        <v>401.6263198757764</v>
      </c>
      <c r="K750" s="67">
        <f t="shared" si="11"/>
        <v>2035.2458850931675</v>
      </c>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row>
    <row r="751" spans="1:47" ht="20" customHeight="1">
      <c r="A751" s="48" t="s">
        <v>1042</v>
      </c>
      <c r="B751" s="49">
        <v>18903</v>
      </c>
      <c r="C751" s="50" t="s">
        <v>415</v>
      </c>
      <c r="D751" s="50" t="s">
        <v>79</v>
      </c>
      <c r="E751" s="50" t="s">
        <v>74</v>
      </c>
      <c r="F751" s="62">
        <f>IF(OR('Source Data'!F751=0,'Source Data'!G751=0),"N/A",'Source Data'!AN751/'Source Data'!G751-'Source Data'!J751/'Source Data'!F751)</f>
        <v>197.81380974805745</v>
      </c>
      <c r="G751" s="62">
        <f>IF(OR('Source Data'!F751=0,'Source Data'!G751=0),"N/A",'Source Data'!AO751/'Source Data'!G751-'Source Data'!K751/'Source Data'!F751)</f>
        <v>553.35707558276431</v>
      </c>
      <c r="H751" s="62">
        <f>IF(OR('Source Data'!F751=0,'Source Data'!G751=0),"N/A",'Source Data'!AP751/'Source Data'!G751-'Source Data'!L751/'Source Data'!F751)</f>
        <v>240.15840593360019</v>
      </c>
      <c r="I751" s="62">
        <f>IF(OR('Source Data'!F751=0,'Source Data'!G751=0),"N/A",'Source Data'!AQ751/'Source Data'!G751-'Source Data'!M751/'Source Data'!F751)</f>
        <v>55.081057216858994</v>
      </c>
      <c r="J751" s="62">
        <f>IF(OR('Source Data'!F751=0,'Source Data'!G751=0),"N/A",'Source Data'!AR751/'Source Data'!G751-'Source Data'!N751/'Source Data'!F751)</f>
        <v>120.95826465740522</v>
      </c>
      <c r="K751" s="67">
        <f t="shared" si="11"/>
        <v>1167.368613138686</v>
      </c>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row>
    <row r="752" spans="1:47" ht="20" customHeight="1">
      <c r="A752" s="48" t="s">
        <v>1043</v>
      </c>
      <c r="B752" s="49">
        <v>72910</v>
      </c>
      <c r="C752" s="50" t="s">
        <v>247</v>
      </c>
      <c r="D752" s="50" t="s">
        <v>79</v>
      </c>
      <c r="E752" s="50" t="s">
        <v>74</v>
      </c>
      <c r="F752" s="62">
        <f>IF(OR('Source Data'!F752=0,'Source Data'!G752=0),"N/A",'Source Data'!AN752/'Source Data'!G752-'Source Data'!J752/'Source Data'!F752)</f>
        <v>-25.066042420373094</v>
      </c>
      <c r="G752" s="62">
        <f>IF(OR('Source Data'!F752=0,'Source Data'!G752=0),"N/A",'Source Data'!AO752/'Source Data'!G752-'Source Data'!K752/'Source Data'!F752)</f>
        <v>33.243952614031343</v>
      </c>
      <c r="H752" s="62">
        <f>IF(OR('Source Data'!F752=0,'Source Data'!G752=0),"N/A",'Source Data'!AP752/'Source Data'!G752-'Source Data'!L752/'Source Data'!F752)</f>
        <v>213.21685464992552</v>
      </c>
      <c r="I752" s="62">
        <f>IF(OR('Source Data'!F752=0,'Source Data'!G752=0),"N/A",'Source Data'!AQ752/'Source Data'!G752-'Source Data'!M752/'Source Data'!F752)</f>
        <v>99.533092147265336</v>
      </c>
      <c r="J752" s="62">
        <f>IF(OR('Source Data'!F752=0,'Source Data'!G752=0),"N/A",'Source Data'!AR752/'Source Data'!G752-'Source Data'!N752/'Source Data'!F752)</f>
        <v>0</v>
      </c>
      <c r="K752" s="67">
        <f t="shared" si="11"/>
        <v>320.92785699084914</v>
      </c>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row>
    <row r="753" spans="1:47" ht="20" customHeight="1">
      <c r="A753" s="48" t="s">
        <v>1044</v>
      </c>
      <c r="B753" s="49">
        <v>40901</v>
      </c>
      <c r="C753" s="50" t="s">
        <v>1045</v>
      </c>
      <c r="D753" s="50" t="s">
        <v>79</v>
      </c>
      <c r="E753" s="50" t="s">
        <v>74</v>
      </c>
      <c r="F753" s="62">
        <f>IF(OR('Source Data'!F753=0,'Source Data'!G753=0),"N/A",'Source Data'!AN753/'Source Data'!G753-'Source Data'!J753/'Source Data'!F753)</f>
        <v>57.141597199520533</v>
      </c>
      <c r="G753" s="62">
        <f>IF(OR('Source Data'!F753=0,'Source Data'!G753=0),"N/A",'Source Data'!AO753/'Source Data'!G753-'Source Data'!K753/'Source Data'!F753)</f>
        <v>-98.034038901601775</v>
      </c>
      <c r="H753" s="62">
        <f>IF(OR('Source Data'!F753=0,'Source Data'!G753=0),"N/A",'Source Data'!AP753/'Source Data'!G753-'Source Data'!L753/'Source Data'!F753)</f>
        <v>22.574792960662535</v>
      </c>
      <c r="I753" s="62">
        <f>IF(OR('Source Data'!F753=0,'Source Data'!G753=0),"N/A",'Source Data'!AQ753/'Source Data'!G753-'Source Data'!M753/'Source Data'!F753)</f>
        <v>22.171182031164847</v>
      </c>
      <c r="J753" s="62">
        <f>IF(OR('Source Data'!F753=0,'Source Data'!G753=0),"N/A",'Source Data'!AR753/'Source Data'!G753-'Source Data'!N753/'Source Data'!F753)</f>
        <v>359.40987659365805</v>
      </c>
      <c r="K753" s="67">
        <f t="shared" si="11"/>
        <v>363.26340988340417</v>
      </c>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row>
    <row r="754" spans="1:47" ht="20" customHeight="1">
      <c r="A754" s="48" t="s">
        <v>1046</v>
      </c>
      <c r="B754" s="49">
        <v>173901</v>
      </c>
      <c r="C754" s="50" t="s">
        <v>1047</v>
      </c>
      <c r="D754" s="50" t="s">
        <v>79</v>
      </c>
      <c r="E754" s="50" t="s">
        <v>74</v>
      </c>
      <c r="F754" s="62">
        <f>IF(OR('Source Data'!F754=0,'Source Data'!G754=0),"N/A",'Source Data'!AN754/'Source Data'!G754-'Source Data'!J754/'Source Data'!F754)</f>
        <v>-161.80849162011168</v>
      </c>
      <c r="G754" s="62">
        <f>IF(OR('Source Data'!F754=0,'Source Data'!G754=0),"N/A",'Source Data'!AO754/'Source Data'!G754-'Source Data'!K754/'Source Data'!F754)</f>
        <v>132.73396648044695</v>
      </c>
      <c r="H754" s="62">
        <f>IF(OR('Source Data'!F754=0,'Source Data'!G754=0),"N/A",'Source Data'!AP754/'Source Data'!G754-'Source Data'!L754/'Source Data'!F754)</f>
        <v>62.789720670391091</v>
      </c>
      <c r="I754" s="62">
        <f>IF(OR('Source Data'!F754=0,'Source Data'!G754=0),"N/A",'Source Data'!AQ754/'Source Data'!G754-'Source Data'!M754/'Source Data'!F754)</f>
        <v>-527.57433891992559</v>
      </c>
      <c r="J754" s="62">
        <f>IF(OR('Source Data'!F754=0,'Source Data'!G754=0),"N/A",'Source Data'!AR754/'Source Data'!G754-'Source Data'!N754/'Source Data'!F754)</f>
        <v>220.98294227188083</v>
      </c>
      <c r="K754" s="67">
        <f t="shared" si="11"/>
        <v>-272.87620111731837</v>
      </c>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row>
    <row r="755" spans="1:47" ht="20" customHeight="1">
      <c r="A755" s="48" t="s">
        <v>1048</v>
      </c>
      <c r="B755" s="49">
        <v>143902</v>
      </c>
      <c r="C755" s="50" t="s">
        <v>602</v>
      </c>
      <c r="D755" s="50" t="s">
        <v>79</v>
      </c>
      <c r="E755" s="50" t="s">
        <v>74</v>
      </c>
      <c r="F755" s="62">
        <f>IF(OR('Source Data'!F755=0,'Source Data'!G755=0),"N/A",'Source Data'!AN755/'Source Data'!G755-'Source Data'!J755/'Source Data'!F755)</f>
        <v>11.942079535936216</v>
      </c>
      <c r="G755" s="62">
        <f>IF(OR('Source Data'!F755=0,'Source Data'!G755=0),"N/A",'Source Data'!AO755/'Source Data'!G755-'Source Data'!K755/'Source Data'!F755)</f>
        <v>221.10410181399948</v>
      </c>
      <c r="H755" s="62">
        <f>IF(OR('Source Data'!F755=0,'Source Data'!G755=0),"N/A",'Source Data'!AP755/'Source Data'!G755-'Source Data'!L755/'Source Data'!F755)</f>
        <v>253.67590543699754</v>
      </c>
      <c r="I755" s="62">
        <f>IF(OR('Source Data'!F755=0,'Source Data'!G755=0),"N/A",'Source Data'!AQ755/'Source Data'!G755-'Source Data'!M755/'Source Data'!F755)</f>
        <v>48.82593856655285</v>
      </c>
      <c r="J755" s="62">
        <f>IF(OR('Source Data'!F755=0,'Source Data'!G755=0),"N/A",'Source Data'!AR755/'Source Data'!G755-'Source Data'!N755/'Source Data'!F755)</f>
        <v>170.32690744977435</v>
      </c>
      <c r="K755" s="67">
        <f t="shared" si="11"/>
        <v>705.87493280326044</v>
      </c>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row>
    <row r="756" spans="1:47" ht="20" customHeight="1">
      <c r="A756" s="48" t="s">
        <v>1049</v>
      </c>
      <c r="B756" s="49">
        <v>109910</v>
      </c>
      <c r="C756" s="50" t="s">
        <v>78</v>
      </c>
      <c r="D756" s="50" t="s">
        <v>79</v>
      </c>
      <c r="E756" s="50" t="s">
        <v>74</v>
      </c>
      <c r="F756" s="62">
        <f>IF(OR('Source Data'!F756=0,'Source Data'!G756=0),"N/A",'Source Data'!AN756/'Source Data'!G756-'Source Data'!J756/'Source Data'!F756)</f>
        <v>255.23830049261085</v>
      </c>
      <c r="G756" s="62">
        <f>IF(OR('Source Data'!F756=0,'Source Data'!G756=0),"N/A",'Source Data'!AO756/'Source Data'!G756-'Source Data'!K756/'Source Data'!F756)</f>
        <v>533.55254515599347</v>
      </c>
      <c r="H756" s="62">
        <f>IF(OR('Source Data'!F756=0,'Source Data'!G756=0),"N/A",'Source Data'!AP756/'Source Data'!G756-'Source Data'!L756/'Source Data'!F756)</f>
        <v>416.91605090311981</v>
      </c>
      <c r="I756" s="62">
        <f>IF(OR('Source Data'!F756=0,'Source Data'!G756=0),"N/A",'Source Data'!AQ756/'Source Data'!G756-'Source Data'!M756/'Source Data'!F756)</f>
        <v>349.04084564860426</v>
      </c>
      <c r="J756" s="62">
        <f>IF(OR('Source Data'!F756=0,'Source Data'!G756=0),"N/A",'Source Data'!AR756/'Source Data'!G756-'Source Data'!N756/'Source Data'!F756)</f>
        <v>255.31424466338262</v>
      </c>
      <c r="K756" s="67">
        <f t="shared" si="11"/>
        <v>1810.0619868637111</v>
      </c>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row>
    <row r="757" spans="1:47" ht="20" customHeight="1">
      <c r="A757" s="48" t="s">
        <v>1050</v>
      </c>
      <c r="B757" s="49">
        <v>201907</v>
      </c>
      <c r="C757" s="50" t="s">
        <v>352</v>
      </c>
      <c r="D757" s="50" t="s">
        <v>79</v>
      </c>
      <c r="E757" s="50" t="s">
        <v>74</v>
      </c>
      <c r="F757" s="62">
        <f>IF(OR('Source Data'!F757=0,'Source Data'!G757=0),"N/A",'Source Data'!AN757/'Source Data'!G757-'Source Data'!J757/'Source Data'!F757)</f>
        <v>99.363752495009976</v>
      </c>
      <c r="G757" s="62">
        <f>IF(OR('Source Data'!F757=0,'Source Data'!G757=0),"N/A",'Source Data'!AO757/'Source Data'!G757-'Source Data'!K757/'Source Data'!F757)</f>
        <v>233.56391217564874</v>
      </c>
      <c r="H757" s="62">
        <f>IF(OR('Source Data'!F757=0,'Source Data'!G757=0),"N/A",'Source Data'!AP757/'Source Data'!G757-'Source Data'!L757/'Source Data'!F757)</f>
        <v>71.962038276388455</v>
      </c>
      <c r="I757" s="62">
        <f>IF(OR('Source Data'!F757=0,'Source Data'!G757=0),"N/A",'Source Data'!AQ757/'Source Data'!G757-'Source Data'!M757/'Source Data'!F757)</f>
        <v>131.37582247270166</v>
      </c>
      <c r="J757" s="62">
        <f>IF(OR('Source Data'!F757=0,'Source Data'!G757=0),"N/A",'Source Data'!AR757/'Source Data'!G757-'Source Data'!N757/'Source Data'!F757)</f>
        <v>272.32671128331577</v>
      </c>
      <c r="K757" s="67">
        <f t="shared" si="11"/>
        <v>808.5922367030646</v>
      </c>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row>
    <row r="758" spans="1:47" ht="20" customHeight="1">
      <c r="A758" s="48" t="s">
        <v>1051</v>
      </c>
      <c r="B758" s="49">
        <v>225902</v>
      </c>
      <c r="C758" s="50" t="s">
        <v>381</v>
      </c>
      <c r="D758" s="50" t="s">
        <v>79</v>
      </c>
      <c r="E758" s="50" t="s">
        <v>74</v>
      </c>
      <c r="F758" s="62">
        <f>IF(OR('Source Data'!F758=0,'Source Data'!G758=0),"N/A",'Source Data'!AN758/'Source Data'!G758-'Source Data'!J758/'Source Data'!F758)</f>
        <v>89.513307835608657</v>
      </c>
      <c r="G758" s="62">
        <f>IF(OR('Source Data'!F758=0,'Source Data'!G758=0),"N/A",'Source Data'!AO758/'Source Data'!G758-'Source Data'!K758/'Source Data'!F758)</f>
        <v>103.00690917252518</v>
      </c>
      <c r="H758" s="62">
        <f>IF(OR('Source Data'!F758=0,'Source Data'!G758=0),"N/A",'Source Data'!AP758/'Source Data'!G758-'Source Data'!L758/'Source Data'!F758)</f>
        <v>127.62903236794159</v>
      </c>
      <c r="I758" s="62">
        <f>IF(OR('Source Data'!F758=0,'Source Data'!G758=0),"N/A",'Source Data'!AQ758/'Source Data'!G758-'Source Data'!M758/'Source Data'!F758)</f>
        <v>93.170531865701719</v>
      </c>
      <c r="J758" s="62">
        <f>IF(OR('Source Data'!F758=0,'Source Data'!G758=0),"N/A",'Source Data'!AR758/'Source Data'!G758-'Source Data'!N758/'Source Data'!F758)</f>
        <v>63.893474036513837</v>
      </c>
      <c r="K758" s="67">
        <f t="shared" si="11"/>
        <v>477.213255278291</v>
      </c>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row>
    <row r="759" spans="1:47" ht="20" customHeight="1">
      <c r="A759" s="48" t="s">
        <v>1052</v>
      </c>
      <c r="B759" s="49">
        <v>80901</v>
      </c>
      <c r="C759" s="50" t="s">
        <v>1053</v>
      </c>
      <c r="D759" s="50" t="s">
        <v>79</v>
      </c>
      <c r="E759" s="50" t="s">
        <v>74</v>
      </c>
      <c r="F759" s="62">
        <f>IF(OR('Source Data'!F759=0,'Source Data'!G759=0),"N/A",'Source Data'!AN759/'Source Data'!G759-'Source Data'!J759/'Source Data'!F759)</f>
        <v>-26.474197453795654</v>
      </c>
      <c r="G759" s="62">
        <f>IF(OR('Source Data'!F759=0,'Source Data'!G759=0),"N/A",'Source Data'!AO759/'Source Data'!G759-'Source Data'!K759/'Source Data'!F759)</f>
        <v>-49.463336832945515</v>
      </c>
      <c r="H759" s="62">
        <f>IF(OR('Source Data'!F759=0,'Source Data'!G759=0),"N/A",'Source Data'!AP759/'Source Data'!G759-'Source Data'!L759/'Source Data'!F759)</f>
        <v>120.27242116414126</v>
      </c>
      <c r="I759" s="62">
        <f>IF(OR('Source Data'!F759=0,'Source Data'!G759=0),"N/A",'Source Data'!AQ759/'Source Data'!G759-'Source Data'!M759/'Source Data'!F759)</f>
        <v>104.41574210695575</v>
      </c>
      <c r="J759" s="62">
        <f>IF(OR('Source Data'!F759=0,'Source Data'!G759=0),"N/A",'Source Data'!AR759/'Source Data'!G759-'Source Data'!N759/'Source Data'!F759)</f>
        <v>190.54796833323874</v>
      </c>
      <c r="K759" s="67">
        <f t="shared" si="11"/>
        <v>339.29859731759461</v>
      </c>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row>
    <row r="760" spans="1:47" ht="20" customHeight="1">
      <c r="A760" s="48" t="s">
        <v>1054</v>
      </c>
      <c r="B760" s="49">
        <v>49902</v>
      </c>
      <c r="C760" s="50" t="s">
        <v>339</v>
      </c>
      <c r="D760" s="50" t="s">
        <v>79</v>
      </c>
      <c r="E760" s="50" t="s">
        <v>74</v>
      </c>
      <c r="F760" s="62">
        <f>IF(OR('Source Data'!F760=0,'Source Data'!G760=0),"N/A",'Source Data'!AN760/'Source Data'!G760-'Source Data'!J760/'Source Data'!F760)</f>
        <v>242.2997704541728</v>
      </c>
      <c r="G760" s="62">
        <f>IF(OR('Source Data'!F760=0,'Source Data'!G760=0),"N/A",'Source Data'!AO760/'Source Data'!G760-'Source Data'!K760/'Source Data'!F760)</f>
        <v>166.21044433513691</v>
      </c>
      <c r="H760" s="62">
        <f>IF(OR('Source Data'!F760=0,'Source Data'!G760=0),"N/A",'Source Data'!AP760/'Source Data'!G760-'Source Data'!L760/'Source Data'!F760)</f>
        <v>100.44033448106248</v>
      </c>
      <c r="I760" s="62">
        <f>IF(OR('Source Data'!F760=0,'Source Data'!G760=0),"N/A",'Source Data'!AQ760/'Source Data'!G760-'Source Data'!M760/'Source Data'!F760)</f>
        <v>75.547253648139076</v>
      </c>
      <c r="J760" s="62">
        <f>IF(OR('Source Data'!F760=0,'Source Data'!G760=0),"N/A",'Source Data'!AR760/'Source Data'!G760-'Source Data'!N760/'Source Data'!F760)</f>
        <v>179.76792916871619</v>
      </c>
      <c r="K760" s="67">
        <f t="shared" si="11"/>
        <v>764.26573208722743</v>
      </c>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row>
    <row r="761" spans="1:47" ht="20" customHeight="1">
      <c r="A761" s="48" t="s">
        <v>1055</v>
      </c>
      <c r="B761" s="49">
        <v>9901</v>
      </c>
      <c r="C761" s="50" t="s">
        <v>1056</v>
      </c>
      <c r="D761" s="50" t="s">
        <v>79</v>
      </c>
      <c r="E761" s="50" t="s">
        <v>74</v>
      </c>
      <c r="F761" s="62">
        <f>IF(OR('Source Data'!F761=0,'Source Data'!G761=0),"N/A",'Source Data'!AN761/'Source Data'!G761-'Source Data'!J761/'Source Data'!F761)</f>
        <v>94.616415950782198</v>
      </c>
      <c r="G761" s="62">
        <f>IF(OR('Source Data'!F761=0,'Source Data'!G761=0),"N/A",'Source Data'!AO761/'Source Data'!G761-'Source Data'!K761/'Source Data'!F761)</f>
        <v>8.558157867941361</v>
      </c>
      <c r="H761" s="62">
        <f>IF(OR('Source Data'!F761=0,'Source Data'!G761=0),"N/A",'Source Data'!AP761/'Source Data'!G761-'Source Data'!L761/'Source Data'!F761)</f>
        <v>120.70511417531714</v>
      </c>
      <c r="I761" s="62">
        <f>IF(OR('Source Data'!F761=0,'Source Data'!G761=0),"N/A",'Source Data'!AQ761/'Source Data'!G761-'Source Data'!M761/'Source Data'!F761)</f>
        <v>82.872053976709395</v>
      </c>
      <c r="J761" s="62">
        <f>IF(OR('Source Data'!F761=0,'Source Data'!G761=0),"N/A",'Source Data'!AR761/'Source Data'!G761-'Source Data'!N761/'Source Data'!F761)</f>
        <v>225.10923852753768</v>
      </c>
      <c r="K761" s="67">
        <f t="shared" si="11"/>
        <v>531.86098049828774</v>
      </c>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row>
    <row r="762" spans="1:47" ht="20" customHeight="1">
      <c r="A762" s="48" t="s">
        <v>1057</v>
      </c>
      <c r="B762" s="49">
        <v>167902</v>
      </c>
      <c r="C762" s="50" t="s">
        <v>673</v>
      </c>
      <c r="D762" s="50" t="s">
        <v>79</v>
      </c>
      <c r="E762" s="50" t="s">
        <v>74</v>
      </c>
      <c r="F762" s="62">
        <f>IF(OR('Source Data'!F762=0,'Source Data'!G762=0),"N/A",'Source Data'!AN762/'Source Data'!G762-'Source Data'!J762/'Source Data'!F762)</f>
        <v>331.48495670995669</v>
      </c>
      <c r="G762" s="62">
        <f>IF(OR('Source Data'!F762=0,'Source Data'!G762=0),"N/A",'Source Data'!AO762/'Source Data'!G762-'Source Data'!K762/'Source Data'!F762)</f>
        <v>844.64761904761895</v>
      </c>
      <c r="H762" s="62">
        <f>IF(OR('Source Data'!F762=0,'Source Data'!G762=0),"N/A",'Source Data'!AP762/'Source Data'!G762-'Source Data'!L762/'Source Data'!F762)</f>
        <v>672.15757575757573</v>
      </c>
      <c r="I762" s="62">
        <f>IF(OR('Source Data'!F762=0,'Source Data'!G762=0),"N/A",'Source Data'!AQ762/'Source Data'!G762-'Source Data'!M762/'Source Data'!F762)</f>
        <v>344.0795454545455</v>
      </c>
      <c r="J762" s="62">
        <f>IF(OR('Source Data'!F762=0,'Source Data'!G762=0),"N/A",'Source Data'!AR762/'Source Data'!G762-'Source Data'!N762/'Source Data'!F762)</f>
        <v>121.27792207792209</v>
      </c>
      <c r="K762" s="67">
        <f t="shared" si="11"/>
        <v>2313.6476190476187</v>
      </c>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row>
    <row r="763" spans="1:47" ht="20" customHeight="1">
      <c r="A763" s="48" t="s">
        <v>1058</v>
      </c>
      <c r="B763" s="49">
        <v>198906</v>
      </c>
      <c r="C763" s="50" t="s">
        <v>282</v>
      </c>
      <c r="D763" s="50" t="s">
        <v>79</v>
      </c>
      <c r="E763" s="50" t="s">
        <v>74</v>
      </c>
      <c r="F763" s="62">
        <f>IF(OR('Source Data'!F763=0,'Source Data'!G763=0),"N/A",'Source Data'!AN763/'Source Data'!G763-'Source Data'!J763/'Source Data'!F763)</f>
        <v>103.76116923076923</v>
      </c>
      <c r="G763" s="62">
        <f>IF(OR('Source Data'!F763=0,'Source Data'!G763=0),"N/A",'Source Data'!AO763/'Source Data'!G763-'Source Data'!K763/'Source Data'!F763)</f>
        <v>95.421447491638787</v>
      </c>
      <c r="H763" s="62">
        <f>IF(OR('Source Data'!F763=0,'Source Data'!G763=0),"N/A",'Source Data'!AP763/'Source Data'!G763-'Source Data'!L763/'Source Data'!F763)</f>
        <v>136.64147157190632</v>
      </c>
      <c r="I763" s="62">
        <f>IF(OR('Source Data'!F763=0,'Source Data'!G763=0),"N/A",'Source Data'!AQ763/'Source Data'!G763-'Source Data'!M763/'Source Data'!F763)</f>
        <v>153.26089632107025</v>
      </c>
      <c r="J763" s="62">
        <f>IF(OR('Source Data'!F763=0,'Source Data'!G763=0),"N/A",'Source Data'!AR763/'Source Data'!G763-'Source Data'!N763/'Source Data'!F763)</f>
        <v>174.56354515050168</v>
      </c>
      <c r="K763" s="67">
        <f t="shared" si="11"/>
        <v>663.64852976588622</v>
      </c>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row>
    <row r="764" spans="1:47" ht="20" customHeight="1">
      <c r="A764" s="48" t="s">
        <v>1059</v>
      </c>
      <c r="B764" s="49">
        <v>138903</v>
      </c>
      <c r="C764" s="50" t="s">
        <v>218</v>
      </c>
      <c r="D764" s="50" t="s">
        <v>79</v>
      </c>
      <c r="E764" s="50" t="s">
        <v>74</v>
      </c>
      <c r="F764" s="62">
        <f>IF(OR('Source Data'!F764=0,'Source Data'!G764=0),"N/A",'Source Data'!AN764/'Source Data'!G764-'Source Data'!J764/'Source Data'!F764)</f>
        <v>180.09338818318471</v>
      </c>
      <c r="G764" s="62">
        <f>IF(OR('Source Data'!F764=0,'Source Data'!G764=0),"N/A",'Source Data'!AO764/'Source Data'!G764-'Source Data'!K764/'Source Data'!F764)</f>
        <v>347.77011256841888</v>
      </c>
      <c r="H764" s="62">
        <f>IF(OR('Source Data'!F764=0,'Source Data'!G764=0),"N/A",'Source Data'!AP764/'Source Data'!G764-'Source Data'!L764/'Source Data'!F764)</f>
        <v>129.03942763376821</v>
      </c>
      <c r="I764" s="62">
        <f>IF(OR('Source Data'!F764=0,'Source Data'!G764=0),"N/A",'Source Data'!AQ764/'Source Data'!G764-'Source Data'!M764/'Source Data'!F764)</f>
        <v>96.432057328422047</v>
      </c>
      <c r="J764" s="62">
        <f>IF(OR('Source Data'!F764=0,'Source Data'!G764=0),"N/A",'Source Data'!AR764/'Source Data'!G764-'Source Data'!N764/'Source Data'!F764)</f>
        <v>62.399744110525944</v>
      </c>
      <c r="K764" s="67">
        <f t="shared" si="11"/>
        <v>815.73472982431986</v>
      </c>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row>
    <row r="765" spans="1:47" ht="20" customHeight="1">
      <c r="A765" s="48" t="s">
        <v>1060</v>
      </c>
      <c r="B765" s="49">
        <v>107908</v>
      </c>
      <c r="C765" s="50" t="s">
        <v>163</v>
      </c>
      <c r="D765" s="50" t="s">
        <v>79</v>
      </c>
      <c r="E765" s="50" t="s">
        <v>74</v>
      </c>
      <c r="F765" s="62">
        <f>IF(OR('Source Data'!F765=0,'Source Data'!G765=0),"N/A",'Source Data'!AN765/'Source Data'!G765-'Source Data'!J765/'Source Data'!F765)</f>
        <v>-40.483599548517304</v>
      </c>
      <c r="G765" s="62">
        <f>IF(OR('Source Data'!F765=0,'Source Data'!G765=0),"N/A",'Source Data'!AO765/'Source Data'!G765-'Source Data'!K765/'Source Data'!F765)</f>
        <v>162.58268632212611</v>
      </c>
      <c r="H765" s="62">
        <f>IF(OR('Source Data'!F765=0,'Source Data'!G765=0),"N/A",'Source Data'!AP765/'Source Data'!G765-'Source Data'!L765/'Source Data'!F765)</f>
        <v>258.52419878920546</v>
      </c>
      <c r="I765" s="62">
        <f>IF(OR('Source Data'!F765=0,'Source Data'!G765=0),"N/A",'Source Data'!AQ765/'Source Data'!G765-'Source Data'!M765/'Source Data'!F765)</f>
        <v>149.00601976947019</v>
      </c>
      <c r="J765" s="62">
        <f>IF(OR('Source Data'!F765=0,'Source Data'!G765=0),"N/A",'Source Data'!AR765/'Source Data'!G765-'Source Data'!N765/'Source Data'!F765)</f>
        <v>156.28874371515548</v>
      </c>
      <c r="K765" s="67">
        <f t="shared" si="11"/>
        <v>685.91804904744004</v>
      </c>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row>
    <row r="766" spans="1:47" ht="20" customHeight="1">
      <c r="A766" s="48" t="s">
        <v>1061</v>
      </c>
      <c r="B766" s="49">
        <v>174904</v>
      </c>
      <c r="C766" s="50" t="s">
        <v>372</v>
      </c>
      <c r="D766" s="50" t="s">
        <v>79</v>
      </c>
      <c r="E766" s="50" t="s">
        <v>74</v>
      </c>
      <c r="F766" s="62">
        <f>IF(OR('Source Data'!F766=0,'Source Data'!G766=0),"N/A",'Source Data'!AN766/'Source Data'!G766-'Source Data'!J766/'Source Data'!F766)</f>
        <v>155.22964863542643</v>
      </c>
      <c r="G766" s="62">
        <f>IF(OR('Source Data'!F766=0,'Source Data'!G766=0),"N/A",'Source Data'!AO766/'Source Data'!G766-'Source Data'!K766/'Source Data'!F766)</f>
        <v>26.51185858994927</v>
      </c>
      <c r="H766" s="62">
        <f>IF(OR('Source Data'!F766=0,'Source Data'!G766=0),"N/A",'Source Data'!AP766/'Source Data'!G766-'Source Data'!L766/'Source Data'!F766)</f>
        <v>113.67000078550348</v>
      </c>
      <c r="I766" s="62">
        <f>IF(OR('Source Data'!F766=0,'Source Data'!G766=0),"N/A",'Source Data'!AQ766/'Source Data'!G766-'Source Data'!M766/'Source Data'!F766)</f>
        <v>52.367887111261609</v>
      </c>
      <c r="J766" s="62">
        <f>IF(OR('Source Data'!F766=0,'Source Data'!G766=0),"N/A",'Source Data'!AR766/'Source Data'!G766-'Source Data'!N766/'Source Data'!F766)</f>
        <v>159.53373502874791</v>
      </c>
      <c r="K766" s="67">
        <f t="shared" si="11"/>
        <v>507.3131301508887</v>
      </c>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row>
    <row r="767" spans="1:47" ht="20" customHeight="1">
      <c r="A767" s="48" t="s">
        <v>1062</v>
      </c>
      <c r="B767" s="49">
        <v>163903</v>
      </c>
      <c r="C767" s="50" t="s">
        <v>496</v>
      </c>
      <c r="D767" s="50" t="s">
        <v>79</v>
      </c>
      <c r="E767" s="50" t="s">
        <v>74</v>
      </c>
      <c r="F767" s="62">
        <f>IF(OR('Source Data'!F767=0,'Source Data'!G767=0),"N/A",'Source Data'!AN767/'Source Data'!G767-'Source Data'!J767/'Source Data'!F767)</f>
        <v>128.83446418728425</v>
      </c>
      <c r="G767" s="62">
        <f>IF(OR('Source Data'!F767=0,'Source Data'!G767=0),"N/A",'Source Data'!AO767/'Source Data'!G767-'Source Data'!K767/'Source Data'!F767)</f>
        <v>157.35157445344407</v>
      </c>
      <c r="H767" s="62">
        <f>IF(OR('Source Data'!F767=0,'Source Data'!G767=0),"N/A",'Source Data'!AP767/'Source Data'!G767-'Source Data'!L767/'Source Data'!F767)</f>
        <v>178.08867285283452</v>
      </c>
      <c r="I767" s="62">
        <f>IF(OR('Source Data'!F767=0,'Source Data'!G767=0),"N/A",'Source Data'!AQ767/'Source Data'!G767-'Source Data'!M767/'Source Data'!F767)</f>
        <v>-7.8362982701901842</v>
      </c>
      <c r="J767" s="62">
        <f>IF(OR('Source Data'!F767=0,'Source Data'!G767=0),"N/A",'Source Data'!AR767/'Source Data'!G767-'Source Data'!N767/'Source Data'!F767)</f>
        <v>32.883908590768499</v>
      </c>
      <c r="K767" s="67">
        <f t="shared" si="11"/>
        <v>489.32232181414116</v>
      </c>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row>
    <row r="768" spans="1:47" ht="20" customHeight="1">
      <c r="A768" s="48" t="s">
        <v>1063</v>
      </c>
      <c r="B768" s="49">
        <v>94903</v>
      </c>
      <c r="C768" s="50" t="s">
        <v>980</v>
      </c>
      <c r="D768" s="50" t="s">
        <v>79</v>
      </c>
      <c r="E768" s="50" t="s">
        <v>74</v>
      </c>
      <c r="F768" s="62">
        <f>IF(OR('Source Data'!F768=0,'Source Data'!G768=0),"N/A",'Source Data'!AN768/'Source Data'!G768-'Source Data'!J768/'Source Data'!F768)</f>
        <v>290.66704970864436</v>
      </c>
      <c r="G768" s="62">
        <f>IF(OR('Source Data'!F768=0,'Source Data'!G768=0),"N/A",'Source Data'!AO768/'Source Data'!G768-'Source Data'!K768/'Source Data'!F768)</f>
        <v>119.34340817501442</v>
      </c>
      <c r="H768" s="62">
        <f>IF(OR('Source Data'!F768=0,'Source Data'!G768=0),"N/A",'Source Data'!AP768/'Source Data'!G768-'Source Data'!L768/'Source Data'!F768)</f>
        <v>128.72248266030647</v>
      </c>
      <c r="I768" s="62">
        <f>IF(OR('Source Data'!F768=0,'Source Data'!G768=0),"N/A",'Source Data'!AQ768/'Source Data'!G768-'Source Data'!M768/'Source Data'!F768)</f>
        <v>-59.168506867341051</v>
      </c>
      <c r="J768" s="62">
        <f>IF(OR('Source Data'!F768=0,'Source Data'!G768=0),"N/A",'Source Data'!AR768/'Source Data'!G768-'Source Data'!N768/'Source Data'!F768)</f>
        <v>17.486962865489062</v>
      </c>
      <c r="K768" s="67">
        <f t="shared" si="11"/>
        <v>497.05139654211325</v>
      </c>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row>
    <row r="769" spans="1:47" ht="20" customHeight="1">
      <c r="A769" s="48" t="s">
        <v>1064</v>
      </c>
      <c r="B769" s="49">
        <v>93904</v>
      </c>
      <c r="C769" s="50" t="s">
        <v>133</v>
      </c>
      <c r="D769" s="50" t="s">
        <v>79</v>
      </c>
      <c r="E769" s="50" t="s">
        <v>74</v>
      </c>
      <c r="F769" s="62">
        <f>IF(OR('Source Data'!F769=0,'Source Data'!G769=0),"N/A",'Source Data'!AN769/'Source Data'!G769-'Source Data'!J769/'Source Data'!F769)</f>
        <v>221.22453258930864</v>
      </c>
      <c r="G769" s="62">
        <f>IF(OR('Source Data'!F769=0,'Source Data'!G769=0),"N/A",'Source Data'!AO769/'Source Data'!G769-'Source Data'!K769/'Source Data'!F769)</f>
        <v>70.459330503257775</v>
      </c>
      <c r="H769" s="62">
        <f>IF(OR('Source Data'!F769=0,'Source Data'!G769=0),"N/A",'Source Data'!AP769/'Source Data'!G769-'Source Data'!L769/'Source Data'!F769)</f>
        <v>136.65883913730653</v>
      </c>
      <c r="I769" s="62">
        <f>IF(OR('Source Data'!F769=0,'Source Data'!G769=0),"N/A",'Source Data'!AQ769/'Source Data'!G769-'Source Data'!M769/'Source Data'!F769)</f>
        <v>170.8525391724724</v>
      </c>
      <c r="J769" s="62">
        <f>IF(OR('Source Data'!F769=0,'Source Data'!G769=0),"N/A",'Source Data'!AR769/'Source Data'!G769-'Source Data'!N769/'Source Data'!F769)</f>
        <v>64.39059169465213</v>
      </c>
      <c r="K769" s="67">
        <f t="shared" si="11"/>
        <v>663.58583309699748</v>
      </c>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row>
    <row r="770" spans="1:47" ht="20" customHeight="1">
      <c r="A770" s="48" t="s">
        <v>1065</v>
      </c>
      <c r="B770" s="49">
        <v>35903</v>
      </c>
      <c r="C770" s="50" t="s">
        <v>534</v>
      </c>
      <c r="D770" s="50" t="s">
        <v>79</v>
      </c>
      <c r="E770" s="50" t="s">
        <v>74</v>
      </c>
      <c r="F770" s="62">
        <f>IF(OR('Source Data'!F770=0,'Source Data'!G770=0),"N/A",'Source Data'!AN770/'Source Data'!G770-'Source Data'!J770/'Source Data'!F770)</f>
        <v>108.77215252887299</v>
      </c>
      <c r="G770" s="62">
        <f>IF(OR('Source Data'!F770=0,'Source Data'!G770=0),"N/A",'Source Data'!AO770/'Source Data'!G770-'Source Data'!K770/'Source Data'!F770)</f>
        <v>97.516975308641975</v>
      </c>
      <c r="H770" s="62">
        <f>IF(OR('Source Data'!F770=0,'Source Data'!G770=0),"N/A",'Source Data'!AP770/'Source Data'!G770-'Source Data'!L770/'Source Data'!F770)</f>
        <v>137.18317735298024</v>
      </c>
      <c r="I770" s="62">
        <f>IF(OR('Source Data'!F770=0,'Source Data'!G770=0),"N/A",'Source Data'!AQ770/'Source Data'!G770-'Source Data'!M770/'Source Data'!F770)</f>
        <v>10.059720562856768</v>
      </c>
      <c r="J770" s="62">
        <f>IF(OR('Source Data'!F770=0,'Source Data'!G770=0),"N/A",'Source Data'!AR770/'Source Data'!G770-'Source Data'!N770/'Source Data'!F770)</f>
        <v>126.46543541749637</v>
      </c>
      <c r="K770" s="67">
        <f t="shared" si="11"/>
        <v>479.99746117084828</v>
      </c>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row>
    <row r="771" spans="1:47" ht="20" customHeight="1">
      <c r="A771" s="48" t="s">
        <v>1066</v>
      </c>
      <c r="B771" s="49">
        <v>1906</v>
      </c>
      <c r="C771" s="50" t="s">
        <v>360</v>
      </c>
      <c r="D771" s="50" t="s">
        <v>79</v>
      </c>
      <c r="E771" s="50" t="s">
        <v>74</v>
      </c>
      <c r="F771" s="62">
        <f>IF(OR('Source Data'!F771=0,'Source Data'!G771=0),"N/A",'Source Data'!AN771/'Source Data'!G771-'Source Data'!J771/'Source Data'!F771)</f>
        <v>133.29694605795169</v>
      </c>
      <c r="G771" s="62">
        <f>IF(OR('Source Data'!F771=0,'Source Data'!G771=0),"N/A",'Source Data'!AO771/'Source Data'!G771-'Source Data'!K771/'Source Data'!F771)</f>
        <v>42.886366119988907</v>
      </c>
      <c r="H771" s="62">
        <f>IF(OR('Source Data'!F771=0,'Source Data'!G771=0),"N/A",'Source Data'!AP771/'Source Data'!G771-'Source Data'!L771/'Source Data'!F771)</f>
        <v>115.85264918754882</v>
      </c>
      <c r="I771" s="62">
        <f>IF(OR('Source Data'!F771=0,'Source Data'!G771=0),"N/A",'Source Data'!AQ771/'Source Data'!G771-'Source Data'!M771/'Source Data'!F771)</f>
        <v>84.608325417573838</v>
      </c>
      <c r="J771" s="62">
        <f>IF(OR('Source Data'!F771=0,'Source Data'!G771=0),"N/A",'Source Data'!AR771/'Source Data'!G771-'Source Data'!N771/'Source Data'!F771)</f>
        <v>266.34007784063687</v>
      </c>
      <c r="K771" s="67">
        <f t="shared" si="11"/>
        <v>642.98436462370012</v>
      </c>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row>
    <row r="772" spans="1:47" ht="20" customHeight="1">
      <c r="A772" s="48" t="s">
        <v>1067</v>
      </c>
      <c r="B772" s="49">
        <v>123905</v>
      </c>
      <c r="C772" s="50" t="s">
        <v>202</v>
      </c>
      <c r="D772" s="50" t="s">
        <v>79</v>
      </c>
      <c r="E772" s="50" t="s">
        <v>74</v>
      </c>
      <c r="F772" s="62">
        <f>IF(OR('Source Data'!F772=0,'Source Data'!G772=0),"N/A",'Source Data'!AN772/'Source Data'!G772-'Source Data'!J772/'Source Data'!F772)</f>
        <v>38.75361653691391</v>
      </c>
      <c r="G772" s="62">
        <f>IF(OR('Source Data'!F772=0,'Source Data'!G772=0),"N/A",'Source Data'!AO772/'Source Data'!G772-'Source Data'!K772/'Source Data'!F772)</f>
        <v>71.031096177562745</v>
      </c>
      <c r="H772" s="62">
        <f>IF(OR('Source Data'!F772=0,'Source Data'!G772=0),"N/A",'Source Data'!AP772/'Source Data'!G772-'Source Data'!L772/'Source Data'!F772)</f>
        <v>67.064500049594187</v>
      </c>
      <c r="I772" s="62">
        <f>IF(OR('Source Data'!F772=0,'Source Data'!G772=0),"N/A",'Source Data'!AQ772/'Source Data'!G772-'Source Data'!M772/'Source Data'!F772)</f>
        <v>132.77789346543645</v>
      </c>
      <c r="J772" s="62">
        <f>IF(OR('Source Data'!F772=0,'Source Data'!G772=0),"N/A",'Source Data'!AR772/'Source Data'!G772-'Source Data'!N772/'Source Data'!F772)</f>
        <v>194.90473476064105</v>
      </c>
      <c r="K772" s="67">
        <f t="shared" si="11"/>
        <v>504.53184099014834</v>
      </c>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row>
    <row r="773" spans="1:47" ht="20" customHeight="1">
      <c r="A773" s="48" t="s">
        <v>1068</v>
      </c>
      <c r="B773" s="49">
        <v>79906</v>
      </c>
      <c r="C773" s="50" t="s">
        <v>626</v>
      </c>
      <c r="D773" s="50" t="s">
        <v>79</v>
      </c>
      <c r="E773" s="50" t="s">
        <v>74</v>
      </c>
      <c r="F773" s="62">
        <f>IF(OR('Source Data'!F773=0,'Source Data'!G773=0),"N/A",'Source Data'!AN773/'Source Data'!G773-'Source Data'!J773/'Source Data'!F773)</f>
        <v>192.66358475590454</v>
      </c>
      <c r="G773" s="62">
        <f>IF(OR('Source Data'!F773=0,'Source Data'!G773=0),"N/A",'Source Data'!AO773/'Source Data'!G773-'Source Data'!K773/'Source Data'!F773)</f>
        <v>95.500787866575081</v>
      </c>
      <c r="H773" s="62">
        <f>IF(OR('Source Data'!F773=0,'Source Data'!G773=0),"N/A",'Source Data'!AP773/'Source Data'!G773-'Source Data'!L773/'Source Data'!F773)</f>
        <v>101.45699214107412</v>
      </c>
      <c r="I773" s="62">
        <f>IF(OR('Source Data'!F773=0,'Source Data'!G773=0),"N/A",'Source Data'!AQ773/'Source Data'!G773-'Source Data'!M773/'Source Data'!F773)</f>
        <v>55.346431570592557</v>
      </c>
      <c r="J773" s="62">
        <f>IF(OR('Source Data'!F773=0,'Source Data'!G773=0),"N/A",'Source Data'!AR773/'Source Data'!G773-'Source Data'!N773/'Source Data'!F773)</f>
        <v>202.00096692342174</v>
      </c>
      <c r="K773" s="67">
        <f t="shared" si="11"/>
        <v>646.96876325756807</v>
      </c>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row>
    <row r="774" spans="1:47" ht="20" customHeight="1">
      <c r="A774" s="48" t="s">
        <v>1069</v>
      </c>
      <c r="B774" s="49">
        <v>19905</v>
      </c>
      <c r="C774" s="50" t="s">
        <v>512</v>
      </c>
      <c r="D774" s="50" t="s">
        <v>79</v>
      </c>
      <c r="E774" s="50" t="s">
        <v>74</v>
      </c>
      <c r="F774" s="62">
        <f>IF(OR('Source Data'!F774=0,'Source Data'!G774=0),"N/A",'Source Data'!AN774/'Source Data'!G774-'Source Data'!J774/'Source Data'!F774)</f>
        <v>84.093936506454156</v>
      </c>
      <c r="G774" s="62">
        <f>IF(OR('Source Data'!F774=0,'Source Data'!G774=0),"N/A",'Source Data'!AO774/'Source Data'!G774-'Source Data'!K774/'Source Data'!F774)</f>
        <v>246.42919649553914</v>
      </c>
      <c r="H774" s="62">
        <f>IF(OR('Source Data'!F774=0,'Source Data'!G774=0),"N/A",'Source Data'!AP774/'Source Data'!G774-'Source Data'!L774/'Source Data'!F774)</f>
        <v>244.37075476653956</v>
      </c>
      <c r="I774" s="62">
        <f>IF(OR('Source Data'!F774=0,'Source Data'!G774=0),"N/A",'Source Data'!AQ774/'Source Data'!G774-'Source Data'!M774/'Source Data'!F774)</f>
        <v>122.86962387165875</v>
      </c>
      <c r="J774" s="62">
        <f>IF(OR('Source Data'!F774=0,'Source Data'!G774=0),"N/A",'Source Data'!AR774/'Source Data'!G774-'Source Data'!N774/'Source Data'!F774)</f>
        <v>235.92339755843443</v>
      </c>
      <c r="K774" s="67">
        <f t="shared" ref="K774:K837" si="12">IF(COUNT(F774:J774)&lt;5,"N/A",SUM(F774:J774))</f>
        <v>933.68690919862604</v>
      </c>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row>
    <row r="775" spans="1:47" ht="20" customHeight="1">
      <c r="A775" s="48" t="s">
        <v>1070</v>
      </c>
      <c r="B775" s="49">
        <v>46901</v>
      </c>
      <c r="C775" s="50" t="s">
        <v>432</v>
      </c>
      <c r="D775" s="50" t="s">
        <v>79</v>
      </c>
      <c r="E775" s="50" t="s">
        <v>74</v>
      </c>
      <c r="F775" s="62">
        <f>IF(OR('Source Data'!F775=0,'Source Data'!G775=0),"N/A",'Source Data'!AN775/'Source Data'!G775-'Source Data'!J775/'Source Data'!F775)</f>
        <v>141.17272008902131</v>
      </c>
      <c r="G775" s="62">
        <f>IF(OR('Source Data'!F775=0,'Source Data'!G775=0),"N/A",'Source Data'!AO775/'Source Data'!G775-'Source Data'!K775/'Source Data'!F775)</f>
        <v>-2.7306979566594691</v>
      </c>
      <c r="H775" s="62">
        <f>IF(OR('Source Data'!F775=0,'Source Data'!G775=0),"N/A",'Source Data'!AP775/'Source Data'!G775-'Source Data'!L775/'Source Data'!F775)</f>
        <v>121.75334285639491</v>
      </c>
      <c r="I775" s="62">
        <f>IF(OR('Source Data'!F775=0,'Source Data'!G775=0),"N/A",'Source Data'!AQ775/'Source Data'!G775-'Source Data'!M775/'Source Data'!F775)</f>
        <v>118.61116066426007</v>
      </c>
      <c r="J775" s="62">
        <f>IF(OR('Source Data'!F775=0,'Source Data'!G775=0),"N/A",'Source Data'!AR775/'Source Data'!G775-'Source Data'!N775/'Source Data'!F775)</f>
        <v>94.128298090903769</v>
      </c>
      <c r="K775" s="67">
        <f t="shared" si="12"/>
        <v>472.93482374392056</v>
      </c>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row>
    <row r="776" spans="1:47" ht="20" customHeight="1">
      <c r="A776" s="48" t="s">
        <v>1071</v>
      </c>
      <c r="B776" s="49">
        <v>170908</v>
      </c>
      <c r="C776" s="50" t="s">
        <v>448</v>
      </c>
      <c r="D776" s="50" t="s">
        <v>79</v>
      </c>
      <c r="E776" s="50" t="s">
        <v>74</v>
      </c>
      <c r="F776" s="62">
        <f>IF(OR('Source Data'!F776=0,'Source Data'!G776=0),"N/A",'Source Data'!AN776/'Source Data'!G776-'Source Data'!J776/'Source Data'!F776)</f>
        <v>36.115747522344179</v>
      </c>
      <c r="G776" s="62">
        <f>IF(OR('Source Data'!F776=0,'Source Data'!G776=0),"N/A",'Source Data'!AO776/'Source Data'!G776-'Source Data'!K776/'Source Data'!F776)</f>
        <v>59.029796532720184</v>
      </c>
      <c r="H776" s="62">
        <f>IF(OR('Source Data'!F776=0,'Source Data'!G776=0),"N/A",'Source Data'!AP776/'Source Data'!G776-'Source Data'!L776/'Source Data'!F776)</f>
        <v>131.75030240730405</v>
      </c>
      <c r="I776" s="62">
        <f>IF(OR('Source Data'!F776=0,'Source Data'!G776=0),"N/A",'Source Data'!AQ776/'Source Data'!G776-'Source Data'!M776/'Source Data'!F776)</f>
        <v>79.939988403618003</v>
      </c>
      <c r="J776" s="62">
        <f>IF(OR('Source Data'!F776=0,'Source Data'!G776=0),"N/A",'Source Data'!AR776/'Source Data'!G776-'Source Data'!N776/'Source Data'!F776)</f>
        <v>41.916834091828768</v>
      </c>
      <c r="K776" s="67">
        <f t="shared" si="12"/>
        <v>348.75266895781516</v>
      </c>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row>
    <row r="777" spans="1:47" ht="20" customHeight="1">
      <c r="A777" s="48" t="s">
        <v>1072</v>
      </c>
      <c r="B777" s="49">
        <v>152902</v>
      </c>
      <c r="C777" s="50" t="s">
        <v>221</v>
      </c>
      <c r="D777" s="50" t="s">
        <v>79</v>
      </c>
      <c r="E777" s="50" t="s">
        <v>74</v>
      </c>
      <c r="F777" s="62">
        <f>IF(OR('Source Data'!F777=0,'Source Data'!G777=0),"N/A",'Source Data'!AN777/'Source Data'!G777-'Source Data'!J777/'Source Data'!F777)</f>
        <v>-78.134856610847237</v>
      </c>
      <c r="G777" s="62">
        <f>IF(OR('Source Data'!F777=0,'Source Data'!G777=0),"N/A",'Source Data'!AO777/'Source Data'!G777-'Source Data'!K777/'Source Data'!F777)</f>
        <v>9.9953752338690833</v>
      </c>
      <c r="H777" s="62">
        <f>IF(OR('Source Data'!F777=0,'Source Data'!G777=0),"N/A",'Source Data'!AP777/'Source Data'!G777-'Source Data'!L777/'Source Data'!F777)</f>
        <v>86.606090494170473</v>
      </c>
      <c r="I777" s="62">
        <f>IF(OR('Source Data'!F777=0,'Source Data'!G777=0),"N/A",'Source Data'!AQ777/'Source Data'!G777-'Source Data'!M777/'Source Data'!F777)</f>
        <v>120.13887675078522</v>
      </c>
      <c r="J777" s="62">
        <f>IF(OR('Source Data'!F777=0,'Source Data'!G777=0),"N/A",'Source Data'!AR777/'Source Data'!G777-'Source Data'!N777/'Source Data'!F777)</f>
        <v>198.14500683994527</v>
      </c>
      <c r="K777" s="67">
        <f t="shared" si="12"/>
        <v>336.75049270792283</v>
      </c>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row>
    <row r="778" spans="1:47" ht="20" customHeight="1">
      <c r="A778" s="48" t="s">
        <v>1073</v>
      </c>
      <c r="B778" s="49">
        <v>230906</v>
      </c>
      <c r="C778" s="50" t="s">
        <v>225</v>
      </c>
      <c r="D778" s="50" t="s">
        <v>79</v>
      </c>
      <c r="E778" s="50" t="s">
        <v>74</v>
      </c>
      <c r="F778" s="62">
        <f>IF(OR('Source Data'!F778=0,'Source Data'!G778=0),"N/A",'Source Data'!AN778/'Source Data'!G778-'Source Data'!J778/'Source Data'!F778)</f>
        <v>-25.348952989459946</v>
      </c>
      <c r="G778" s="62">
        <f>IF(OR('Source Data'!F778=0,'Source Data'!G778=0),"N/A",'Source Data'!AO778/'Source Data'!G778-'Source Data'!K778/'Source Data'!F778)</f>
        <v>-91.682877063706769</v>
      </c>
      <c r="H778" s="62">
        <f>IF(OR('Source Data'!F778=0,'Source Data'!G778=0),"N/A",'Source Data'!AP778/'Source Data'!G778-'Source Data'!L778/'Source Data'!F778)</f>
        <v>69.85328444174985</v>
      </c>
      <c r="I778" s="62">
        <f>IF(OR('Source Data'!F778=0,'Source Data'!G778=0),"N/A",'Source Data'!AQ778/'Source Data'!G778-'Source Data'!M778/'Source Data'!F778)</f>
        <v>144.12273225445387</v>
      </c>
      <c r="J778" s="62">
        <f>IF(OR('Source Data'!F778=0,'Source Data'!G778=0),"N/A",'Source Data'!AR778/'Source Data'!G778-'Source Data'!N778/'Source Data'!F778)</f>
        <v>87.656602695644054</v>
      </c>
      <c r="K778" s="67">
        <f t="shared" si="12"/>
        <v>184.60078933868107</v>
      </c>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row>
    <row r="779" spans="1:47" ht="20" customHeight="1">
      <c r="A779" s="48" t="s">
        <v>1074</v>
      </c>
      <c r="B779" s="49">
        <v>15805</v>
      </c>
      <c r="C779" s="50" t="s">
        <v>99</v>
      </c>
      <c r="D779" s="50" t="s">
        <v>71</v>
      </c>
      <c r="E779" s="50" t="s">
        <v>74</v>
      </c>
      <c r="F779" s="62">
        <f>IF(OR('Source Data'!F779=0,'Source Data'!G779=0),"N/A",'Source Data'!AN779/'Source Data'!G779-'Source Data'!J779/'Source Data'!F779)</f>
        <v>-46.617277035523855</v>
      </c>
      <c r="G779" s="62">
        <f>IF(OR('Source Data'!F779=0,'Source Data'!G779=0),"N/A",'Source Data'!AO779/'Source Data'!G779-'Source Data'!K779/'Source Data'!F779)</f>
        <v>-163.13478635717144</v>
      </c>
      <c r="H779" s="62">
        <f>IF(OR('Source Data'!F779=0,'Source Data'!G779=0),"N/A",'Source Data'!AP779/'Source Data'!G779-'Source Data'!L779/'Source Data'!F779)</f>
        <v>64.100668303103191</v>
      </c>
      <c r="I779" s="62">
        <f>IF(OR('Source Data'!F779=0,'Source Data'!G779=0),"N/A",'Source Data'!AQ779/'Source Data'!G779-'Source Data'!M779/'Source Data'!F779)</f>
        <v>-0.19421975475418662</v>
      </c>
      <c r="J779" s="62">
        <f>IF(OR('Source Data'!F779=0,'Source Data'!G779=0),"N/A",'Source Data'!AR779/'Source Data'!G779-'Source Data'!N779/'Source Data'!F779)</f>
        <v>190.03001597996737</v>
      </c>
      <c r="K779" s="67">
        <f t="shared" si="12"/>
        <v>44.184401135621101</v>
      </c>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row>
    <row r="780" spans="1:47" ht="20" customHeight="1">
      <c r="A780" s="48" t="s">
        <v>1075</v>
      </c>
      <c r="B780" s="49">
        <v>220822</v>
      </c>
      <c r="C780" s="50" t="s">
        <v>91</v>
      </c>
      <c r="D780" s="50" t="s">
        <v>71</v>
      </c>
      <c r="E780" s="50" t="s">
        <v>292</v>
      </c>
      <c r="F780" s="62" t="str">
        <f>IF(OR('Source Data'!F780=0,'Source Data'!G780=0),"N/A",'Source Data'!AN780/'Source Data'!G780-'Source Data'!J780/'Source Data'!F780)</f>
        <v>N/A</v>
      </c>
      <c r="G780" s="62" t="str">
        <f>IF(OR('Source Data'!F780=0,'Source Data'!G780=0),"N/A",'Source Data'!AO780/'Source Data'!G780-'Source Data'!K780/'Source Data'!F780)</f>
        <v>N/A</v>
      </c>
      <c r="H780" s="62" t="str">
        <f>IF(OR('Source Data'!F780=0,'Source Data'!G780=0),"N/A",'Source Data'!AP780/'Source Data'!G780-'Source Data'!L780/'Source Data'!F780)</f>
        <v>N/A</v>
      </c>
      <c r="I780" s="62" t="str">
        <f>IF(OR('Source Data'!F780=0,'Source Data'!G780=0),"N/A",'Source Data'!AQ780/'Source Data'!G780-'Source Data'!M780/'Source Data'!F780)</f>
        <v>N/A</v>
      </c>
      <c r="J780" s="62" t="str">
        <f>IF(OR('Source Data'!F780=0,'Source Data'!G780=0),"N/A",'Source Data'!AR780/'Source Data'!G780-'Source Data'!N780/'Source Data'!F780)</f>
        <v>N/A</v>
      </c>
      <c r="K780" s="67" t="str">
        <f t="shared" si="12"/>
        <v>N/A</v>
      </c>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row>
    <row r="781" spans="1:47" ht="20" customHeight="1">
      <c r="A781" s="48" t="s">
        <v>1076</v>
      </c>
      <c r="B781" s="49">
        <v>153905</v>
      </c>
      <c r="C781" s="50" t="s">
        <v>1077</v>
      </c>
      <c r="D781" s="50" t="s">
        <v>79</v>
      </c>
      <c r="E781" s="50" t="s">
        <v>74</v>
      </c>
      <c r="F781" s="62">
        <f>IF(OR('Source Data'!F781=0,'Source Data'!G781=0),"N/A",'Source Data'!AN781/'Source Data'!G781-'Source Data'!J781/'Source Data'!F781)</f>
        <v>-123.59990017416422</v>
      </c>
      <c r="G781" s="62">
        <f>IF(OR('Source Data'!F781=0,'Source Data'!G781=0),"N/A",'Source Data'!AO781/'Source Data'!G781-'Source Data'!K781/'Source Data'!F781)</f>
        <v>31.135030372541564</v>
      </c>
      <c r="H781" s="62">
        <f>IF(OR('Source Data'!F781=0,'Source Data'!G781=0),"N/A",'Source Data'!AP781/'Source Data'!G781-'Source Data'!L781/'Source Data'!F781)</f>
        <v>122.82261798564204</v>
      </c>
      <c r="I781" s="62">
        <f>IF(OR('Source Data'!F781=0,'Source Data'!G781=0),"N/A",'Source Data'!AQ781/'Source Data'!G781-'Source Data'!M781/'Source Data'!F781)</f>
        <v>33.972898347563842</v>
      </c>
      <c r="J781" s="62">
        <f>IF(OR('Source Data'!F781=0,'Source Data'!G781=0),"N/A",'Source Data'!AR781/'Source Data'!G781-'Source Data'!N781/'Source Data'!F781)</f>
        <v>232.67678730725117</v>
      </c>
      <c r="K781" s="67">
        <f t="shared" si="12"/>
        <v>297.0074338388344</v>
      </c>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row>
    <row r="782" spans="1:47" ht="20" customHeight="1">
      <c r="A782" s="48" t="s">
        <v>1078</v>
      </c>
      <c r="B782" s="49">
        <v>37908</v>
      </c>
      <c r="C782" s="50" t="s">
        <v>116</v>
      </c>
      <c r="D782" s="50" t="s">
        <v>79</v>
      </c>
      <c r="E782" s="50" t="s">
        <v>74</v>
      </c>
      <c r="F782" s="62">
        <f>IF(OR('Source Data'!F782=0,'Source Data'!G782=0),"N/A",'Source Data'!AN782/'Source Data'!G782-'Source Data'!J782/'Source Data'!F782)</f>
        <v>94.133909180998444</v>
      </c>
      <c r="G782" s="62">
        <f>IF(OR('Source Data'!F782=0,'Source Data'!G782=0),"N/A",'Source Data'!AO782/'Source Data'!G782-'Source Data'!K782/'Source Data'!F782)</f>
        <v>10.556183802703117</v>
      </c>
      <c r="H782" s="62">
        <f>IF(OR('Source Data'!F782=0,'Source Data'!G782=0),"N/A",'Source Data'!AP782/'Source Data'!G782-'Source Data'!L782/'Source Data'!F782)</f>
        <v>123.03919301673426</v>
      </c>
      <c r="I782" s="62">
        <f>IF(OR('Source Data'!F782=0,'Source Data'!G782=0),"N/A",'Source Data'!AQ782/'Source Data'!G782-'Source Data'!M782/'Source Data'!F782)</f>
        <v>110.25692809400982</v>
      </c>
      <c r="J782" s="62">
        <f>IF(OR('Source Data'!F782=0,'Source Data'!G782=0),"N/A",'Source Data'!AR782/'Source Data'!G782-'Source Data'!N782/'Source Data'!F782)</f>
        <v>207.98684312250936</v>
      </c>
      <c r="K782" s="67">
        <f t="shared" si="12"/>
        <v>545.973057216955</v>
      </c>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row>
    <row r="783" spans="1:47" ht="20" customHeight="1">
      <c r="A783" s="48" t="s">
        <v>1079</v>
      </c>
      <c r="B783" s="49">
        <v>236901</v>
      </c>
      <c r="C783" s="50" t="s">
        <v>799</v>
      </c>
      <c r="D783" s="50" t="s">
        <v>79</v>
      </c>
      <c r="E783" s="50" t="s">
        <v>74</v>
      </c>
      <c r="F783" s="62">
        <f>IF(OR('Source Data'!F783=0,'Source Data'!G783=0),"N/A",'Source Data'!AN783/'Source Data'!G783-'Source Data'!J783/'Source Data'!F783)</f>
        <v>143.49102734566651</v>
      </c>
      <c r="G783" s="62">
        <f>IF(OR('Source Data'!F783=0,'Source Data'!G783=0),"N/A",'Source Data'!AO783/'Source Data'!G783-'Source Data'!K783/'Source Data'!F783)</f>
        <v>-1.9637017420026837</v>
      </c>
      <c r="H783" s="62">
        <f>IF(OR('Source Data'!F783=0,'Source Data'!G783=0),"N/A",'Source Data'!AP783/'Source Data'!G783-'Source Data'!L783/'Source Data'!F783)</f>
        <v>188.68818954652488</v>
      </c>
      <c r="I783" s="62">
        <f>IF(OR('Source Data'!F783=0,'Source Data'!G783=0),"N/A",'Source Data'!AQ783/'Source Data'!G783-'Source Data'!M783/'Source Data'!F783)</f>
        <v>47.722673940362256</v>
      </c>
      <c r="J783" s="62">
        <f>IF(OR('Source Data'!F783=0,'Source Data'!G783=0),"N/A",'Source Data'!AR783/'Source Data'!G783-'Source Data'!N783/'Source Data'!F783)</f>
        <v>47.011528843996729</v>
      </c>
      <c r="K783" s="67">
        <f t="shared" si="12"/>
        <v>424.94971793454772</v>
      </c>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row>
    <row r="784" spans="1:47" ht="20" customHeight="1">
      <c r="A784" s="48" t="s">
        <v>1080</v>
      </c>
      <c r="B784" s="49">
        <v>252902</v>
      </c>
      <c r="C784" s="50" t="s">
        <v>688</v>
      </c>
      <c r="D784" s="50" t="s">
        <v>79</v>
      </c>
      <c r="E784" s="50" t="s">
        <v>74</v>
      </c>
      <c r="F784" s="62">
        <f>IF(OR('Source Data'!F784=0,'Source Data'!G784=0),"N/A",'Source Data'!AN784/'Source Data'!G784-'Source Data'!J784/'Source Data'!F784)</f>
        <v>85.765988532973239</v>
      </c>
      <c r="G784" s="62">
        <f>IF(OR('Source Data'!F784=0,'Source Data'!G784=0),"N/A",'Source Data'!AO784/'Source Data'!G784-'Source Data'!K784/'Source Data'!F784)</f>
        <v>16.897018130299045</v>
      </c>
      <c r="H784" s="62">
        <f>IF(OR('Source Data'!F784=0,'Source Data'!G784=0),"N/A",'Source Data'!AP784/'Source Data'!G784-'Source Data'!L784/'Source Data'!F784)</f>
        <v>169.96329665950896</v>
      </c>
      <c r="I784" s="62">
        <f>IF(OR('Source Data'!F784=0,'Source Data'!G784=0),"N/A",'Source Data'!AQ784/'Source Data'!G784-'Source Data'!M784/'Source Data'!F784)</f>
        <v>444.02153941513734</v>
      </c>
      <c r="J784" s="62">
        <f>IF(OR('Source Data'!F784=0,'Source Data'!G784=0),"N/A",'Source Data'!AR784/'Source Data'!G784-'Source Data'!N784/'Source Data'!F784)</f>
        <v>207.86861620879731</v>
      </c>
      <c r="K784" s="67">
        <f t="shared" si="12"/>
        <v>924.51645894671594</v>
      </c>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row>
    <row r="785" spans="1:47" ht="20" customHeight="1">
      <c r="A785" s="48" t="s">
        <v>1081</v>
      </c>
      <c r="B785" s="49">
        <v>220817</v>
      </c>
      <c r="C785" s="50" t="s">
        <v>91</v>
      </c>
      <c r="D785" s="50" t="s">
        <v>71</v>
      </c>
      <c r="E785" s="50" t="s">
        <v>74</v>
      </c>
      <c r="F785" s="62">
        <f>IF(OR('Source Data'!F785=0,'Source Data'!G785=0),"N/A",'Source Data'!AN785/'Source Data'!G785-'Source Data'!J785/'Source Data'!F785)</f>
        <v>185.02158014704969</v>
      </c>
      <c r="G785" s="62">
        <f>IF(OR('Source Data'!F785=0,'Source Data'!G785=0),"N/A",'Source Data'!AO785/'Source Data'!G785-'Source Data'!K785/'Source Data'!F785)</f>
        <v>25.51752133619209</v>
      </c>
      <c r="H785" s="62">
        <f>IF(OR('Source Data'!F785=0,'Source Data'!G785=0),"N/A",'Source Data'!AP785/'Source Data'!G785-'Source Data'!L785/'Source Data'!F785)</f>
        <v>105.91590184956902</v>
      </c>
      <c r="I785" s="62">
        <f>IF(OR('Source Data'!F785=0,'Source Data'!G785=0),"N/A",'Source Data'!AQ785/'Source Data'!G785-'Source Data'!M785/'Source Data'!F785)</f>
        <v>148.44081334116817</v>
      </c>
      <c r="J785" s="62">
        <f>IF(OR('Source Data'!F785=0,'Source Data'!G785=0),"N/A",'Source Data'!AR785/'Source Data'!G785-'Source Data'!N785/'Source Data'!F785)</f>
        <v>54.647506031203221</v>
      </c>
      <c r="K785" s="67">
        <f t="shared" si="12"/>
        <v>519.54332270518216</v>
      </c>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row>
    <row r="786" spans="1:47" ht="20" customHeight="1">
      <c r="A786" s="48" t="s">
        <v>1082</v>
      </c>
      <c r="B786" s="49">
        <v>176902</v>
      </c>
      <c r="C786" s="50" t="s">
        <v>324</v>
      </c>
      <c r="D786" s="50" t="s">
        <v>79</v>
      </c>
      <c r="E786" s="50" t="s">
        <v>74</v>
      </c>
      <c r="F786" s="62">
        <f>IF(OR('Source Data'!F786=0,'Source Data'!G786=0),"N/A",'Source Data'!AN786/'Source Data'!G786-'Source Data'!J786/'Source Data'!F786)</f>
        <v>180.83450216689266</v>
      </c>
      <c r="G786" s="62">
        <f>IF(OR('Source Data'!F786=0,'Source Data'!G786=0),"N/A",'Source Data'!AO786/'Source Data'!G786-'Source Data'!K786/'Source Data'!F786)</f>
        <v>196.88693503821457</v>
      </c>
      <c r="H786" s="62">
        <f>IF(OR('Source Data'!F786=0,'Source Data'!G786=0),"N/A",'Source Data'!AP786/'Source Data'!G786-'Source Data'!L786/'Source Data'!F786)</f>
        <v>236.24370128581921</v>
      </c>
      <c r="I786" s="62">
        <f>IF(OR('Source Data'!F786=0,'Source Data'!G786=0),"N/A",'Source Data'!AQ786/'Source Data'!G786-'Source Data'!M786/'Source Data'!F786)</f>
        <v>45.620609715941725</v>
      </c>
      <c r="J786" s="62">
        <f>IF(OR('Source Data'!F786=0,'Source Data'!G786=0),"N/A",'Source Data'!AR786/'Source Data'!G786-'Source Data'!N786/'Source Data'!F786)</f>
        <v>304.74754933541129</v>
      </c>
      <c r="K786" s="67">
        <f t="shared" si="12"/>
        <v>964.33329754227952</v>
      </c>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row>
    <row r="787" spans="1:47" ht="20" customHeight="1">
      <c r="A787" s="48" t="s">
        <v>1083</v>
      </c>
      <c r="B787" s="49">
        <v>89903</v>
      </c>
      <c r="C787" s="50" t="s">
        <v>677</v>
      </c>
      <c r="D787" s="50" t="s">
        <v>79</v>
      </c>
      <c r="E787" s="50" t="s">
        <v>74</v>
      </c>
      <c r="F787" s="62">
        <f>IF(OR('Source Data'!F787=0,'Source Data'!G787=0),"N/A",'Source Data'!AN787/'Source Data'!G787-'Source Data'!J787/'Source Data'!F787)</f>
        <v>178.9569419300426</v>
      </c>
      <c r="G787" s="62">
        <f>IF(OR('Source Data'!F787=0,'Source Data'!G787=0),"N/A",'Source Data'!AO787/'Source Data'!G787-'Source Data'!K787/'Source Data'!F787)</f>
        <v>325.79335434524978</v>
      </c>
      <c r="H787" s="62">
        <f>IF(OR('Source Data'!F787=0,'Source Data'!G787=0),"N/A",'Source Data'!AP787/'Source Data'!G787-'Source Data'!L787/'Source Data'!F787)</f>
        <v>113.60761700147594</v>
      </c>
      <c r="I787" s="62">
        <f>IF(OR('Source Data'!F787=0,'Source Data'!G787=0),"N/A",'Source Data'!AQ787/'Source Data'!G787-'Source Data'!M787/'Source Data'!F787)</f>
        <v>67.691373844889881</v>
      </c>
      <c r="J787" s="62">
        <f>IF(OR('Source Data'!F787=0,'Source Data'!G787=0),"N/A",'Source Data'!AR787/'Source Data'!G787-'Source Data'!N787/'Source Data'!F787)</f>
        <v>98.335178237761852</v>
      </c>
      <c r="K787" s="67">
        <f t="shared" si="12"/>
        <v>784.38446535942012</v>
      </c>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row>
    <row r="788" spans="1:47" ht="20" customHeight="1">
      <c r="A788" s="48" t="s">
        <v>1084</v>
      </c>
      <c r="B788" s="49">
        <v>169902</v>
      </c>
      <c r="C788" s="50" t="s">
        <v>267</v>
      </c>
      <c r="D788" s="50" t="s">
        <v>79</v>
      </c>
      <c r="E788" s="50" t="s">
        <v>74</v>
      </c>
      <c r="F788" s="62">
        <f>IF(OR('Source Data'!F788=0,'Source Data'!G788=0),"N/A",'Source Data'!AN788/'Source Data'!G788-'Source Data'!J788/'Source Data'!F788)</f>
        <v>91.066761319067496</v>
      </c>
      <c r="G788" s="62">
        <f>IF(OR('Source Data'!F788=0,'Source Data'!G788=0),"N/A",'Source Data'!AO788/'Source Data'!G788-'Source Data'!K788/'Source Data'!F788)</f>
        <v>-31.391079664899166</v>
      </c>
      <c r="H788" s="62">
        <f>IF(OR('Source Data'!F788=0,'Source Data'!G788=0),"N/A",'Source Data'!AP788/'Source Data'!G788-'Source Data'!L788/'Source Data'!F788)</f>
        <v>342.63832951586079</v>
      </c>
      <c r="I788" s="62">
        <f>IF(OR('Source Data'!F788=0,'Source Data'!G788=0),"N/A",'Source Data'!AQ788/'Source Data'!G788-'Source Data'!M788/'Source Data'!F788)</f>
        <v>89.133831696526613</v>
      </c>
      <c r="J788" s="62">
        <f>IF(OR('Source Data'!F788=0,'Source Data'!G788=0),"N/A",'Source Data'!AR788/'Source Data'!G788-'Source Data'!N788/'Source Data'!F788)</f>
        <v>169.97928995011137</v>
      </c>
      <c r="K788" s="67">
        <f t="shared" si="12"/>
        <v>661.42713281666715</v>
      </c>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row>
    <row r="789" spans="1:47" ht="20" customHeight="1">
      <c r="A789" s="48" t="s">
        <v>1085</v>
      </c>
      <c r="B789" s="49">
        <v>62902</v>
      </c>
      <c r="C789" s="50" t="s">
        <v>488</v>
      </c>
      <c r="D789" s="50" t="s">
        <v>79</v>
      </c>
      <c r="E789" s="50" t="s">
        <v>74</v>
      </c>
      <c r="F789" s="62">
        <f>IF(OR('Source Data'!F789=0,'Source Data'!G789=0),"N/A",'Source Data'!AN789/'Source Data'!G789-'Source Data'!J789/'Source Data'!F789)</f>
        <v>180.39548118097809</v>
      </c>
      <c r="G789" s="62">
        <f>IF(OR('Source Data'!F789=0,'Source Data'!G789=0),"N/A",'Source Data'!AO789/'Source Data'!G789-'Source Data'!K789/'Source Data'!F789)</f>
        <v>1004.1052512959207</v>
      </c>
      <c r="H789" s="62">
        <f>IF(OR('Source Data'!F789=0,'Source Data'!G789=0),"N/A",'Source Data'!AP789/'Source Data'!G789-'Source Data'!L789/'Source Data'!F789)</f>
        <v>277.92038539553749</v>
      </c>
      <c r="I789" s="62">
        <f>IF(OR('Source Data'!F789=0,'Source Data'!G789=0),"N/A",'Source Data'!AQ789/'Source Data'!G789-'Source Data'!M789/'Source Data'!F789)</f>
        <v>118.44450078882124</v>
      </c>
      <c r="J789" s="62">
        <f>IF(OR('Source Data'!F789=0,'Source Data'!G789=0),"N/A",'Source Data'!AR789/'Source Data'!G789-'Source Data'!N789/'Source Data'!F789)</f>
        <v>175.83282623394183</v>
      </c>
      <c r="K789" s="67">
        <f t="shared" si="12"/>
        <v>1756.6984448951994</v>
      </c>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row>
    <row r="790" spans="1:47" ht="20" customHeight="1">
      <c r="A790" s="48" t="s">
        <v>1086</v>
      </c>
      <c r="B790" s="49">
        <v>145906</v>
      </c>
      <c r="C790" s="50" t="s">
        <v>318</v>
      </c>
      <c r="D790" s="50" t="s">
        <v>79</v>
      </c>
      <c r="E790" s="50" t="s">
        <v>74</v>
      </c>
      <c r="F790" s="62">
        <f>IF(OR('Source Data'!F790=0,'Source Data'!G790=0),"N/A",'Source Data'!AN790/'Source Data'!G790-'Source Data'!J790/'Source Data'!F790)</f>
        <v>186.7254412506303</v>
      </c>
      <c r="G790" s="62">
        <f>IF(OR('Source Data'!F790=0,'Source Data'!G790=0),"N/A",'Source Data'!AO790/'Source Data'!G790-'Source Data'!K790/'Source Data'!F790)</f>
        <v>287.92212556732227</v>
      </c>
      <c r="H790" s="62">
        <f>IF(OR('Source Data'!F790=0,'Source Data'!G790=0),"N/A",'Source Data'!AP790/'Source Data'!G790-'Source Data'!L790/'Source Data'!F790)</f>
        <v>197.75183308119011</v>
      </c>
      <c r="I790" s="62">
        <f>IF(OR('Source Data'!F790=0,'Source Data'!G790=0),"N/A",'Source Data'!AQ790/'Source Data'!G790-'Source Data'!M790/'Source Data'!F790)</f>
        <v>118.44343419062028</v>
      </c>
      <c r="J790" s="62">
        <f>IF(OR('Source Data'!F790=0,'Source Data'!G790=0),"N/A",'Source Data'!AR790/'Source Data'!G790-'Source Data'!N790/'Source Data'!F790)</f>
        <v>99.50015380736258</v>
      </c>
      <c r="K790" s="67">
        <f t="shared" si="12"/>
        <v>890.34298789712568</v>
      </c>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row>
    <row r="791" spans="1:47" ht="20" customHeight="1">
      <c r="A791" s="48" t="s">
        <v>1087</v>
      </c>
      <c r="B791" s="49">
        <v>15910</v>
      </c>
      <c r="C791" s="50" t="s">
        <v>99</v>
      </c>
      <c r="D791" s="50" t="s">
        <v>79</v>
      </c>
      <c r="E791" s="50" t="s">
        <v>74</v>
      </c>
      <c r="F791" s="62">
        <f>IF(OR('Source Data'!F791=0,'Source Data'!G791=0),"N/A",'Source Data'!AN791/'Source Data'!G791-'Source Data'!J791/'Source Data'!F791)</f>
        <v>44.121708444740932</v>
      </c>
      <c r="G791" s="62">
        <f>IF(OR('Source Data'!F791=0,'Source Data'!G791=0),"N/A",'Source Data'!AO791/'Source Data'!G791-'Source Data'!K791/'Source Data'!F791)</f>
        <v>342.27538572301398</v>
      </c>
      <c r="H791" s="62">
        <f>IF(OR('Source Data'!F791=0,'Source Data'!G791=0),"N/A",'Source Data'!AP791/'Source Data'!G791-'Source Data'!L791/'Source Data'!F791)</f>
        <v>90.363856504352754</v>
      </c>
      <c r="I791" s="62">
        <f>IF(OR('Source Data'!F791=0,'Source Data'!G791=0),"N/A",'Source Data'!AQ791/'Source Data'!G791-'Source Data'!M791/'Source Data'!F791)</f>
        <v>107.91655729966806</v>
      </c>
      <c r="J791" s="62">
        <f>IF(OR('Source Data'!F791=0,'Source Data'!G791=0),"N/A",'Source Data'!AR791/'Source Data'!G791-'Source Data'!N791/'Source Data'!F791)</f>
        <v>53.545750063196003</v>
      </c>
      <c r="K791" s="67">
        <f t="shared" si="12"/>
        <v>638.22325803497176</v>
      </c>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row>
    <row r="792" spans="1:47" ht="20" customHeight="1">
      <c r="A792" s="48" t="s">
        <v>1088</v>
      </c>
      <c r="B792" s="49">
        <v>112906</v>
      </c>
      <c r="C792" s="50" t="s">
        <v>439</v>
      </c>
      <c r="D792" s="50" t="s">
        <v>79</v>
      </c>
      <c r="E792" s="50" t="s">
        <v>74</v>
      </c>
      <c r="F792" s="62">
        <f>IF(OR('Source Data'!F792=0,'Source Data'!G792=0),"N/A",'Source Data'!AN792/'Source Data'!G792-'Source Data'!J792/'Source Data'!F792)</f>
        <v>172.51090199592969</v>
      </c>
      <c r="G792" s="62">
        <f>IF(OR('Source Data'!F792=0,'Source Data'!G792=0),"N/A",'Source Data'!AO792/'Source Data'!G792-'Source Data'!K792/'Source Data'!F792)</f>
        <v>80.579999626580047</v>
      </c>
      <c r="H792" s="62">
        <f>IF(OR('Source Data'!F792=0,'Source Data'!G792=0),"N/A",'Source Data'!AP792/'Source Data'!G792-'Source Data'!L792/'Source Data'!F792)</f>
        <v>153.60462293918857</v>
      </c>
      <c r="I792" s="62">
        <f>IF(OR('Source Data'!F792=0,'Source Data'!G792=0),"N/A",'Source Data'!AQ792/'Source Data'!G792-'Source Data'!M792/'Source Data'!F792)</f>
        <v>57.392826602438447</v>
      </c>
      <c r="J792" s="62">
        <f>IF(OR('Source Data'!F792=0,'Source Data'!G792=0),"N/A",'Source Data'!AR792/'Source Data'!G792-'Source Data'!N792/'Source Data'!F792)</f>
        <v>98.744808528912046</v>
      </c>
      <c r="K792" s="67">
        <f t="shared" si="12"/>
        <v>562.83315969304886</v>
      </c>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row>
    <row r="793" spans="1:47" ht="20" customHeight="1">
      <c r="A793" s="48" t="s">
        <v>1089</v>
      </c>
      <c r="B793" s="49">
        <v>139911</v>
      </c>
      <c r="C793" s="50" t="s">
        <v>398</v>
      </c>
      <c r="D793" s="50" t="s">
        <v>79</v>
      </c>
      <c r="E793" s="50" t="s">
        <v>74</v>
      </c>
      <c r="F793" s="62">
        <f>IF(OR('Source Data'!F793=0,'Source Data'!G793=0),"N/A",'Source Data'!AN793/'Source Data'!G793-'Source Data'!J793/'Source Data'!F793)</f>
        <v>68.659366476828097</v>
      </c>
      <c r="G793" s="62">
        <f>IF(OR('Source Data'!F793=0,'Source Data'!G793=0),"N/A",'Source Data'!AO793/'Source Data'!G793-'Source Data'!K793/'Source Data'!F793)</f>
        <v>-37.709691175200305</v>
      </c>
      <c r="H793" s="62">
        <f>IF(OR('Source Data'!F793=0,'Source Data'!G793=0),"N/A",'Source Data'!AP793/'Source Data'!G793-'Source Data'!L793/'Source Data'!F793)</f>
        <v>105.26246781025949</v>
      </c>
      <c r="I793" s="62">
        <f>IF(OR('Source Data'!F793=0,'Source Data'!G793=0),"N/A",'Source Data'!AQ793/'Source Data'!G793-'Source Data'!M793/'Source Data'!F793)</f>
        <v>189.21803993879783</v>
      </c>
      <c r="J793" s="62">
        <f>IF(OR('Source Data'!F793=0,'Source Data'!G793=0),"N/A",'Source Data'!AR793/'Source Data'!G793-'Source Data'!N793/'Source Data'!F793)</f>
        <v>156.10259031729186</v>
      </c>
      <c r="K793" s="67">
        <f t="shared" si="12"/>
        <v>481.53277336797697</v>
      </c>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row>
    <row r="794" spans="1:47" ht="20" customHeight="1">
      <c r="A794" s="48" t="s">
        <v>1090</v>
      </c>
      <c r="B794" s="49">
        <v>61802</v>
      </c>
      <c r="C794" s="50" t="s">
        <v>152</v>
      </c>
      <c r="D794" s="50" t="s">
        <v>71</v>
      </c>
      <c r="E794" s="50" t="s">
        <v>74</v>
      </c>
      <c r="F794" s="62">
        <f>IF(OR('Source Data'!F794=0,'Source Data'!G794=0),"N/A",'Source Data'!AN794/'Source Data'!G794-'Source Data'!J794/'Source Data'!F794)</f>
        <v>-59.349702730781758</v>
      </c>
      <c r="G794" s="62">
        <f>IF(OR('Source Data'!F794=0,'Source Data'!G794=0),"N/A",'Source Data'!AO794/'Source Data'!G794-'Source Data'!K794/'Source Data'!F794)</f>
        <v>323.75829434202643</v>
      </c>
      <c r="H794" s="62">
        <f>IF(OR('Source Data'!F794=0,'Source Data'!G794=0),"N/A",'Source Data'!AP794/'Source Data'!G794-'Source Data'!L794/'Source Data'!F794)</f>
        <v>219.92686570559732</v>
      </c>
      <c r="I794" s="62">
        <f>IF(OR('Source Data'!F794=0,'Source Data'!G794=0),"N/A",'Source Data'!AQ794/'Source Data'!G794-'Source Data'!M794/'Source Data'!F794)</f>
        <v>-33.988514943086585</v>
      </c>
      <c r="J794" s="62">
        <f>IF(OR('Source Data'!F794=0,'Source Data'!G794=0),"N/A",'Source Data'!AR794/'Source Data'!G794-'Source Data'!N794/'Source Data'!F794)</f>
        <v>46.935226402359959</v>
      </c>
      <c r="K794" s="67">
        <f t="shared" si="12"/>
        <v>497.28216877611533</v>
      </c>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row>
    <row r="795" spans="1:47" ht="20" customHeight="1">
      <c r="A795" s="48" t="s">
        <v>1091</v>
      </c>
      <c r="B795" s="49">
        <v>154903</v>
      </c>
      <c r="C795" s="50" t="s">
        <v>967</v>
      </c>
      <c r="D795" s="50" t="s">
        <v>79</v>
      </c>
      <c r="E795" s="50" t="s">
        <v>74</v>
      </c>
      <c r="F795" s="62">
        <f>IF(OR('Source Data'!F795=0,'Source Data'!G795=0),"N/A",'Source Data'!AN795/'Source Data'!G795-'Source Data'!J795/'Source Data'!F795)</f>
        <v>58.173363363363364</v>
      </c>
      <c r="G795" s="62">
        <f>IF(OR('Source Data'!F795=0,'Source Data'!G795=0),"N/A",'Source Data'!AO795/'Source Data'!G795-'Source Data'!K795/'Source Data'!F795)</f>
        <v>48.405345345345268</v>
      </c>
      <c r="H795" s="62">
        <f>IF(OR('Source Data'!F795=0,'Source Data'!G795=0),"N/A",'Source Data'!AP795/'Source Data'!G795-'Source Data'!L795/'Source Data'!F795)</f>
        <v>157.58228228228222</v>
      </c>
      <c r="I795" s="62">
        <f>IF(OR('Source Data'!F795=0,'Source Data'!G795=0),"N/A",'Source Data'!AQ795/'Source Data'!G795-'Source Data'!M795/'Source Data'!F795)</f>
        <v>188.65453453453455</v>
      </c>
      <c r="J795" s="62">
        <f>IF(OR('Source Data'!F795=0,'Source Data'!G795=0),"N/A",'Source Data'!AR795/'Source Data'!G795-'Source Data'!N795/'Source Data'!F795)</f>
        <v>204.29156156156156</v>
      </c>
      <c r="K795" s="67">
        <f t="shared" si="12"/>
        <v>657.10708708708694</v>
      </c>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row>
    <row r="796" spans="1:47" ht="20" customHeight="1">
      <c r="A796" s="48" t="s">
        <v>1092</v>
      </c>
      <c r="B796" s="49">
        <v>15915</v>
      </c>
      <c r="C796" s="50" t="s">
        <v>99</v>
      </c>
      <c r="D796" s="50" t="s">
        <v>79</v>
      </c>
      <c r="E796" s="50" t="s">
        <v>74</v>
      </c>
      <c r="F796" s="62">
        <f>IF(OR('Source Data'!F796=0,'Source Data'!G796=0),"N/A",'Source Data'!AN796/'Source Data'!G796-'Source Data'!J796/'Source Data'!F796)</f>
        <v>30.361299278176034</v>
      </c>
      <c r="G796" s="62">
        <f>IF(OR('Source Data'!F796=0,'Source Data'!G796=0),"N/A",'Source Data'!AO796/'Source Data'!G796-'Source Data'!K796/'Source Data'!F796)</f>
        <v>75.094584576119701</v>
      </c>
      <c r="H796" s="62">
        <f>IF(OR('Source Data'!F796=0,'Source Data'!G796=0),"N/A",'Source Data'!AP796/'Source Data'!G796-'Source Data'!L796/'Source Data'!F796)</f>
        <v>129.22062784302221</v>
      </c>
      <c r="I796" s="62">
        <f>IF(OR('Source Data'!F796=0,'Source Data'!G796=0),"N/A",'Source Data'!AQ796/'Source Data'!G796-'Source Data'!M796/'Source Data'!F796)</f>
        <v>117.85663778105001</v>
      </c>
      <c r="J796" s="62">
        <f>IF(OR('Source Data'!F796=0,'Source Data'!G796=0),"N/A",'Source Data'!AR796/'Source Data'!G796-'Source Data'!N796/'Source Data'!F796)</f>
        <v>37.749492531646474</v>
      </c>
      <c r="K796" s="67">
        <f t="shared" si="12"/>
        <v>390.2826420100144</v>
      </c>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row>
    <row r="797" spans="1:47" ht="20" customHeight="1">
      <c r="A797" s="48" t="s">
        <v>1092</v>
      </c>
      <c r="B797" s="49">
        <v>244905</v>
      </c>
      <c r="C797" s="50" t="s">
        <v>743</v>
      </c>
      <c r="D797" s="50" t="s">
        <v>79</v>
      </c>
      <c r="E797" s="50" t="s">
        <v>74</v>
      </c>
      <c r="F797" s="62">
        <f>IF(OR('Source Data'!F797=0,'Source Data'!G797=0),"N/A",'Source Data'!AN797/'Source Data'!G797-'Source Data'!J797/'Source Data'!F797)</f>
        <v>182.98971461405861</v>
      </c>
      <c r="G797" s="62">
        <f>IF(OR('Source Data'!F797=0,'Source Data'!G797=0),"N/A",'Source Data'!AO797/'Source Data'!G797-'Source Data'!K797/'Source Data'!F797)</f>
        <v>208.06722850028734</v>
      </c>
      <c r="H797" s="62">
        <f>IF(OR('Source Data'!F797=0,'Source Data'!G797=0),"N/A",'Source Data'!AP797/'Source Data'!G797-'Source Data'!L797/'Source Data'!F797)</f>
        <v>165.74809423482094</v>
      </c>
      <c r="I797" s="62">
        <f>IF(OR('Source Data'!F797=0,'Source Data'!G797=0),"N/A",'Source Data'!AQ797/'Source Data'!G797-'Source Data'!M797/'Source Data'!F797)</f>
        <v>199.14483815361041</v>
      </c>
      <c r="J797" s="62">
        <f>IF(OR('Source Data'!F797=0,'Source Data'!G797=0),"N/A",'Source Data'!AR797/'Source Data'!G797-'Source Data'!N797/'Source Data'!F797)</f>
        <v>199.3157249569048</v>
      </c>
      <c r="K797" s="67">
        <f t="shared" si="12"/>
        <v>955.2656004596821</v>
      </c>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row>
    <row r="798" spans="1:47" ht="20" customHeight="1">
      <c r="A798" s="48" t="s">
        <v>1093</v>
      </c>
      <c r="B798" s="49">
        <v>61911</v>
      </c>
      <c r="C798" s="50" t="s">
        <v>152</v>
      </c>
      <c r="D798" s="50" t="s">
        <v>79</v>
      </c>
      <c r="E798" s="50" t="s">
        <v>74</v>
      </c>
      <c r="F798" s="62">
        <f>IF(OR('Source Data'!F798=0,'Source Data'!G798=0),"N/A",'Source Data'!AN798/'Source Data'!G798-'Source Data'!J798/'Source Data'!F798)</f>
        <v>22.860444956709046</v>
      </c>
      <c r="G798" s="62">
        <f>IF(OR('Source Data'!F798=0,'Source Data'!G798=0),"N/A",'Source Data'!AO798/'Source Data'!G798-'Source Data'!K798/'Source Data'!F798)</f>
        <v>-14.097132342006944</v>
      </c>
      <c r="H798" s="62">
        <f>IF(OR('Source Data'!F798=0,'Source Data'!G798=0),"N/A",'Source Data'!AP798/'Source Data'!G798-'Source Data'!L798/'Source Data'!F798)</f>
        <v>118.68794093945914</v>
      </c>
      <c r="I798" s="62">
        <f>IF(OR('Source Data'!F798=0,'Source Data'!G798=0),"N/A",'Source Data'!AQ798/'Source Data'!G798-'Source Data'!M798/'Source Data'!F798)</f>
        <v>53.651122070348862</v>
      </c>
      <c r="J798" s="62">
        <f>IF(OR('Source Data'!F798=0,'Source Data'!G798=0),"N/A",'Source Data'!AR798/'Source Data'!G798-'Source Data'!N798/'Source Data'!F798)</f>
        <v>72.472722188955274</v>
      </c>
      <c r="K798" s="67">
        <f t="shared" si="12"/>
        <v>253.57509781346539</v>
      </c>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row>
    <row r="799" spans="1:47" ht="20" customHeight="1">
      <c r="A799" s="48" t="s">
        <v>1094</v>
      </c>
      <c r="B799" s="49">
        <v>57809</v>
      </c>
      <c r="C799" s="50" t="s">
        <v>70</v>
      </c>
      <c r="D799" s="50" t="s">
        <v>71</v>
      </c>
      <c r="E799" s="50" t="s">
        <v>74</v>
      </c>
      <c r="F799" s="62">
        <f>IF(OR('Source Data'!F799=0,'Source Data'!G799=0),"N/A",'Source Data'!AN799/'Source Data'!G799-'Source Data'!J799/'Source Data'!F799)</f>
        <v>45.532467532467535</v>
      </c>
      <c r="G799" s="62">
        <f>IF(OR('Source Data'!F799=0,'Source Data'!G799=0),"N/A",'Source Data'!AO799/'Source Data'!G799-'Source Data'!K799/'Source Data'!F799)</f>
        <v>102.09043162719632</v>
      </c>
      <c r="H799" s="62">
        <f>IF(OR('Source Data'!F799=0,'Source Data'!G799=0),"N/A",'Source Data'!AP799/'Source Data'!G799-'Source Data'!L799/'Source Data'!F799)</f>
        <v>182.58842627960274</v>
      </c>
      <c r="I799" s="62">
        <f>IF(OR('Source Data'!F799=0,'Source Data'!G799=0),"N/A",'Source Data'!AQ799/'Source Data'!G799-'Source Data'!M799/'Source Data'!F799)</f>
        <v>420.3439648586708</v>
      </c>
      <c r="J799" s="62">
        <f>IF(OR('Source Data'!F799=0,'Source Data'!G799=0),"N/A",'Source Data'!AR799/'Source Data'!G799-'Source Data'!N799/'Source Data'!F799)</f>
        <v>-14.197478991596633</v>
      </c>
      <c r="K799" s="67">
        <f t="shared" si="12"/>
        <v>736.35781130634075</v>
      </c>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row>
    <row r="800" spans="1:47" ht="20" customHeight="1">
      <c r="A800" s="48" t="s">
        <v>1095</v>
      </c>
      <c r="B800" s="49">
        <v>57827</v>
      </c>
      <c r="C800" s="50" t="s">
        <v>70</v>
      </c>
      <c r="D800" s="50" t="s">
        <v>71</v>
      </c>
      <c r="E800" s="50" t="s">
        <v>74</v>
      </c>
      <c r="F800" s="62">
        <f>IF(OR('Source Data'!F800=0,'Source Data'!G800=0),"N/A",'Source Data'!AN800/'Source Data'!G800-'Source Data'!J800/'Source Data'!F800)</f>
        <v>27.953191489361704</v>
      </c>
      <c r="G800" s="62">
        <f>IF(OR('Source Data'!F800=0,'Source Data'!G800=0),"N/A",'Source Data'!AO800/'Source Data'!G800-'Source Data'!K800/'Source Data'!F800)</f>
        <v>280.04832826747719</v>
      </c>
      <c r="H800" s="62">
        <f>IF(OR('Source Data'!F800=0,'Source Data'!G800=0),"N/A",'Source Data'!AP800/'Source Data'!G800-'Source Data'!L800/'Source Data'!F800)</f>
        <v>260.9924012158055</v>
      </c>
      <c r="I800" s="62">
        <f>IF(OR('Source Data'!F800=0,'Source Data'!G800=0),"N/A",'Source Data'!AQ800/'Source Data'!G800-'Source Data'!M800/'Source Data'!F800)</f>
        <v>416.48176291793305</v>
      </c>
      <c r="J800" s="62">
        <f>IF(OR('Source Data'!F800=0,'Source Data'!G800=0),"N/A",'Source Data'!AR800/'Source Data'!G800-'Source Data'!N800/'Source Data'!F800)</f>
        <v>352.21884498480239</v>
      </c>
      <c r="K800" s="67">
        <f t="shared" si="12"/>
        <v>1337.69452887538</v>
      </c>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row>
    <row r="801" spans="1:47" ht="20" customHeight="1">
      <c r="A801" s="48" t="s">
        <v>1096</v>
      </c>
      <c r="B801" s="49">
        <v>69902</v>
      </c>
      <c r="C801" s="50" t="s">
        <v>1097</v>
      </c>
      <c r="D801" s="50" t="s">
        <v>79</v>
      </c>
      <c r="E801" s="50" t="s">
        <v>74</v>
      </c>
      <c r="F801" s="62">
        <f>IF(OR('Source Data'!F801=0,'Source Data'!G801=0),"N/A",'Source Data'!AN801/'Source Data'!G801-'Source Data'!J801/'Source Data'!F801)</f>
        <v>840.29645170789149</v>
      </c>
      <c r="G801" s="62">
        <f>IF(OR('Source Data'!F801=0,'Source Data'!G801=0),"N/A",'Source Data'!AO801/'Source Data'!G801-'Source Data'!K801/'Source Data'!F801)</f>
        <v>163.22455830388697</v>
      </c>
      <c r="H801" s="62">
        <f>IF(OR('Source Data'!F801=0,'Source Data'!G801=0),"N/A",'Source Data'!AP801/'Source Data'!G801-'Source Data'!L801/'Source Data'!F801)</f>
        <v>91.761542991754993</v>
      </c>
      <c r="I801" s="62">
        <f>IF(OR('Source Data'!F801=0,'Source Data'!G801=0),"N/A",'Source Data'!AQ801/'Source Data'!G801-'Source Data'!M801/'Source Data'!F801)</f>
        <v>-12.236277974087216</v>
      </c>
      <c r="J801" s="62">
        <f>IF(OR('Source Data'!F801=0,'Source Data'!G801=0),"N/A",'Source Data'!AR801/'Source Data'!G801-'Source Data'!N801/'Source Data'!F801)</f>
        <v>181.08920789163724</v>
      </c>
      <c r="K801" s="67">
        <f t="shared" si="12"/>
        <v>1264.1354829210834</v>
      </c>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row>
    <row r="802" spans="1:47" ht="20" customHeight="1">
      <c r="A802" s="48" t="s">
        <v>1098</v>
      </c>
      <c r="B802" s="49">
        <v>235904</v>
      </c>
      <c r="C802" s="50" t="s">
        <v>244</v>
      </c>
      <c r="D802" s="50" t="s">
        <v>79</v>
      </c>
      <c r="E802" s="50" t="s">
        <v>74</v>
      </c>
      <c r="F802" s="62">
        <f>IF(OR('Source Data'!F802=0,'Source Data'!G802=0),"N/A",'Source Data'!AN802/'Source Data'!G802-'Source Data'!J802/'Source Data'!F802)</f>
        <v>131.64128728414448</v>
      </c>
      <c r="G802" s="62">
        <f>IF(OR('Source Data'!F802=0,'Source Data'!G802=0),"N/A",'Source Data'!AO802/'Source Data'!G802-'Source Data'!K802/'Source Data'!F802)</f>
        <v>229.71402407116693</v>
      </c>
      <c r="H802" s="62">
        <f>IF(OR('Source Data'!F802=0,'Source Data'!G802=0),"N/A",'Source Data'!AP802/'Source Data'!G802-'Source Data'!L802/'Source Data'!F802)</f>
        <v>165.99175824175825</v>
      </c>
      <c r="I802" s="62">
        <f>IF(OR('Source Data'!F802=0,'Source Data'!G802=0),"N/A",'Source Data'!AQ802/'Source Data'!G802-'Source Data'!M802/'Source Data'!F802)</f>
        <v>101.64481946624801</v>
      </c>
      <c r="J802" s="62">
        <f>IF(OR('Source Data'!F802=0,'Source Data'!G802=0),"N/A",'Source Data'!AR802/'Source Data'!G802-'Source Data'!N802/'Source Data'!F802)</f>
        <v>109.18563579277867</v>
      </c>
      <c r="K802" s="67">
        <f t="shared" si="12"/>
        <v>738.1775248560964</v>
      </c>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row>
    <row r="803" spans="1:47" ht="20" customHeight="1">
      <c r="A803" s="48" t="s">
        <v>1099</v>
      </c>
      <c r="B803" s="49">
        <v>227804</v>
      </c>
      <c r="C803" s="50" t="s">
        <v>168</v>
      </c>
      <c r="D803" s="50" t="s">
        <v>71</v>
      </c>
      <c r="E803" s="50" t="s">
        <v>74</v>
      </c>
      <c r="F803" s="62">
        <f>IF(OR('Source Data'!F803=0,'Source Data'!G803=0),"N/A",'Source Data'!AN803/'Source Data'!G803-'Source Data'!J803/'Source Data'!F803)</f>
        <v>-7.8263254040991992</v>
      </c>
      <c r="G803" s="62">
        <f>IF(OR('Source Data'!F803=0,'Source Data'!G803=0),"N/A",'Source Data'!AO803/'Source Data'!G803-'Source Data'!K803/'Source Data'!F803)</f>
        <v>-2.8107647085097369</v>
      </c>
      <c r="H803" s="62">
        <f>IF(OR('Source Data'!F803=0,'Source Data'!G803=0),"N/A",'Source Data'!AP803/'Source Data'!G803-'Source Data'!L803/'Source Data'!F803)</f>
        <v>99.158200970550467</v>
      </c>
      <c r="I803" s="62">
        <f>IF(OR('Source Data'!F803=0,'Source Data'!G803=0),"N/A",'Source Data'!AQ803/'Source Data'!G803-'Source Data'!M803/'Source Data'!F803)</f>
        <v>39.599253005195379</v>
      </c>
      <c r="J803" s="62">
        <f>IF(OR('Source Data'!F803=0,'Source Data'!G803=0),"N/A",'Source Data'!AR803/'Source Data'!G803-'Source Data'!N803/'Source Data'!F803)</f>
        <v>13.433740961515525</v>
      </c>
      <c r="K803" s="67">
        <f t="shared" si="12"/>
        <v>141.55410482465243</v>
      </c>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row>
    <row r="804" spans="1:47" ht="20" customHeight="1">
      <c r="A804" s="48" t="s">
        <v>1100</v>
      </c>
      <c r="B804" s="49">
        <v>153903</v>
      </c>
      <c r="C804" s="50" t="s">
        <v>1077</v>
      </c>
      <c r="D804" s="50" t="s">
        <v>79</v>
      </c>
      <c r="E804" s="50" t="s">
        <v>74</v>
      </c>
      <c r="F804" s="62">
        <f>IF(OR('Source Data'!F804=0,'Source Data'!G804=0),"N/A",'Source Data'!AN804/'Source Data'!G804-'Source Data'!J804/'Source Data'!F804)</f>
        <v>117.67003222061336</v>
      </c>
      <c r="G804" s="62">
        <f>IF(OR('Source Data'!F804=0,'Source Data'!G804=0),"N/A",'Source Data'!AO804/'Source Data'!G804-'Source Data'!K804/'Source Data'!F804)</f>
        <v>316.3639233488567</v>
      </c>
      <c r="H804" s="62">
        <f>IF(OR('Source Data'!F804=0,'Source Data'!G804=0),"N/A",'Source Data'!AP804/'Source Data'!G804-'Source Data'!L804/'Source Data'!F804)</f>
        <v>246.35870543576101</v>
      </c>
      <c r="I804" s="62">
        <f>IF(OR('Source Data'!F804=0,'Source Data'!G804=0),"N/A",'Source Data'!AQ804/'Source Data'!G804-'Source Data'!M804/'Source Data'!F804)</f>
        <v>329.37447657809258</v>
      </c>
      <c r="J804" s="62">
        <f>IF(OR('Source Data'!F804=0,'Source Data'!G804=0),"N/A",'Source Data'!AR804/'Source Data'!G804-'Source Data'!N804/'Source Data'!F804)</f>
        <v>227.70136578875275</v>
      </c>
      <c r="K804" s="67">
        <f t="shared" si="12"/>
        <v>1237.4685033720764</v>
      </c>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row>
    <row r="805" spans="1:47" ht="20" customHeight="1">
      <c r="A805" s="48" t="s">
        <v>1101</v>
      </c>
      <c r="B805" s="49">
        <v>145907</v>
      </c>
      <c r="C805" s="50" t="s">
        <v>318</v>
      </c>
      <c r="D805" s="50" t="s">
        <v>79</v>
      </c>
      <c r="E805" s="50" t="s">
        <v>74</v>
      </c>
      <c r="F805" s="62">
        <f>IF(OR('Source Data'!F805=0,'Source Data'!G805=0),"N/A",'Source Data'!AN805/'Source Data'!G805-'Source Data'!J805/'Source Data'!F805)</f>
        <v>176.69658821382956</v>
      </c>
      <c r="G805" s="62">
        <f>IF(OR('Source Data'!F805=0,'Source Data'!G805=0),"N/A",'Source Data'!AO805/'Source Data'!G805-'Source Data'!K805/'Source Data'!F805)</f>
        <v>67.320014595876671</v>
      </c>
      <c r="H805" s="62">
        <f>IF(OR('Source Data'!F805=0,'Source Data'!G805=0),"N/A",'Source Data'!AP805/'Source Data'!G805-'Source Data'!L805/'Source Data'!F805)</f>
        <v>66.379127896369255</v>
      </c>
      <c r="I805" s="62">
        <f>IF(OR('Source Data'!F805=0,'Source Data'!G805=0),"N/A",'Source Data'!AQ805/'Source Data'!G805-'Source Data'!M805/'Source Data'!F805)</f>
        <v>88.894909688013115</v>
      </c>
      <c r="J805" s="62">
        <f>IF(OR('Source Data'!F805=0,'Source Data'!G805=0),"N/A",'Source Data'!AR805/'Source Data'!G805-'Source Data'!N805/'Source Data'!F805)</f>
        <v>169.34263820470716</v>
      </c>
      <c r="K805" s="67">
        <f t="shared" si="12"/>
        <v>568.63327859879575</v>
      </c>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row>
    <row r="806" spans="1:47" ht="20" customHeight="1">
      <c r="A806" s="48" t="s">
        <v>1102</v>
      </c>
      <c r="B806" s="49">
        <v>205905</v>
      </c>
      <c r="C806" s="50" t="s">
        <v>148</v>
      </c>
      <c r="D806" s="50" t="s">
        <v>79</v>
      </c>
      <c r="E806" s="50" t="s">
        <v>74</v>
      </c>
      <c r="F806" s="62">
        <f>IF(OR('Source Data'!F806=0,'Source Data'!G806=0),"N/A",'Source Data'!AN806/'Source Data'!G806-'Source Data'!J806/'Source Data'!F806)</f>
        <v>47.702278018694074</v>
      </c>
      <c r="G806" s="62">
        <f>IF(OR('Source Data'!F806=0,'Source Data'!G806=0),"N/A",'Source Data'!AO806/'Source Data'!G806-'Source Data'!K806/'Source Data'!F806)</f>
        <v>30.45307443365698</v>
      </c>
      <c r="H806" s="62">
        <f>IF(OR('Source Data'!F806=0,'Source Data'!G806=0),"N/A",'Source Data'!AP806/'Source Data'!G806-'Source Data'!L806/'Source Data'!F806)</f>
        <v>85.980280272305038</v>
      </c>
      <c r="I806" s="62">
        <f>IF(OR('Source Data'!F806=0,'Source Data'!G806=0),"N/A",'Source Data'!AQ806/'Source Data'!G806-'Source Data'!M806/'Source Data'!F806)</f>
        <v>-86.269876860778197</v>
      </c>
      <c r="J806" s="62">
        <f>IF(OR('Source Data'!F806=0,'Source Data'!G806=0),"N/A",'Source Data'!AR806/'Source Data'!G806-'Source Data'!N806/'Source Data'!F806)</f>
        <v>427.626725144202</v>
      </c>
      <c r="K806" s="67">
        <f t="shared" si="12"/>
        <v>505.49248100807989</v>
      </c>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row>
    <row r="807" spans="1:47" ht="20" customHeight="1">
      <c r="A807" s="48" t="s">
        <v>1103</v>
      </c>
      <c r="B807" s="49">
        <v>84802</v>
      </c>
      <c r="C807" s="50" t="s">
        <v>126</v>
      </c>
      <c r="D807" s="50" t="s">
        <v>71</v>
      </c>
      <c r="E807" s="50" t="s">
        <v>74</v>
      </c>
      <c r="F807" s="62">
        <f>IF(OR('Source Data'!F807=0,'Source Data'!G807=0),"N/A",'Source Data'!AN807/'Source Data'!G807-'Source Data'!J807/'Source Data'!F807)</f>
        <v>-60.315487804878046</v>
      </c>
      <c r="G807" s="62">
        <f>IF(OR('Source Data'!F807=0,'Source Data'!G807=0),"N/A",'Source Data'!AO807/'Source Data'!G807-'Source Data'!K807/'Source Data'!F807)</f>
        <v>-33.563595082292295</v>
      </c>
      <c r="H807" s="62">
        <f>IF(OR('Source Data'!F807=0,'Source Data'!G807=0),"N/A",'Source Data'!AP807/'Source Data'!G807-'Source Data'!L807/'Source Data'!F807)</f>
        <v>122.34110251834221</v>
      </c>
      <c r="I807" s="62">
        <f>IF(OR('Source Data'!F807=0,'Source Data'!G807=0),"N/A",'Source Data'!AQ807/'Source Data'!G807-'Source Data'!M807/'Source Data'!F807)</f>
        <v>49.984253420582974</v>
      </c>
      <c r="J807" s="62">
        <f>IF(OR('Source Data'!F807=0,'Source Data'!G807=0),"N/A",'Source Data'!AR807/'Source Data'!G807-'Source Data'!N807/'Source Data'!F807)</f>
        <v>151.19737358715054</v>
      </c>
      <c r="K807" s="67">
        <f t="shared" si="12"/>
        <v>229.64364663890538</v>
      </c>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row>
    <row r="808" spans="1:47" ht="20" customHeight="1">
      <c r="A808" s="48" t="s">
        <v>1104</v>
      </c>
      <c r="B808" s="49">
        <v>50904</v>
      </c>
      <c r="C808" s="50" t="s">
        <v>455</v>
      </c>
      <c r="D808" s="50" t="s">
        <v>79</v>
      </c>
      <c r="E808" s="50" t="s">
        <v>74</v>
      </c>
      <c r="F808" s="62">
        <f>IF(OR('Source Data'!F808=0,'Source Data'!G808=0),"N/A",'Source Data'!AN808/'Source Data'!G808-'Source Data'!J808/'Source Data'!F808)</f>
        <v>73.577061756808575</v>
      </c>
      <c r="G808" s="62">
        <f>IF(OR('Source Data'!F808=0,'Source Data'!G808=0),"N/A",'Source Data'!AO808/'Source Data'!G808-'Source Data'!K808/'Source Data'!F808)</f>
        <v>-26.855772919064066</v>
      </c>
      <c r="H808" s="62">
        <f>IF(OR('Source Data'!F808=0,'Source Data'!G808=0),"N/A",'Source Data'!AP808/'Source Data'!G808-'Source Data'!L808/'Source Data'!F808)</f>
        <v>77.171154583812836</v>
      </c>
      <c r="I808" s="62">
        <f>IF(OR('Source Data'!F808=0,'Source Data'!G808=0),"N/A",'Source Data'!AQ808/'Source Data'!G808-'Source Data'!M808/'Source Data'!F808)</f>
        <v>84.177445339470694</v>
      </c>
      <c r="J808" s="62">
        <f>IF(OR('Source Data'!F808=0,'Source Data'!G808=0),"N/A",'Source Data'!AR808/'Source Data'!G808-'Source Data'!N808/'Source Data'!F808)</f>
        <v>259.45799769850402</v>
      </c>
      <c r="K808" s="67">
        <f t="shared" si="12"/>
        <v>467.52788645953206</v>
      </c>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row>
    <row r="809" spans="1:47" ht="20" customHeight="1">
      <c r="A809" s="48" t="s">
        <v>1105</v>
      </c>
      <c r="B809" s="49">
        <v>200906</v>
      </c>
      <c r="C809" s="50" t="s">
        <v>185</v>
      </c>
      <c r="D809" s="50" t="s">
        <v>79</v>
      </c>
      <c r="E809" s="50" t="s">
        <v>74</v>
      </c>
      <c r="F809" s="62">
        <f>IF(OR('Source Data'!F809=0,'Source Data'!G809=0),"N/A",'Source Data'!AN809/'Source Data'!G809-'Source Data'!J809/'Source Data'!F809)</f>
        <v>163.13742640874693</v>
      </c>
      <c r="G809" s="62">
        <f>IF(OR('Source Data'!F809=0,'Source Data'!G809=0),"N/A",'Source Data'!AO809/'Source Data'!G809-'Source Data'!K809/'Source Data'!F809)</f>
        <v>-4.3604149144939583</v>
      </c>
      <c r="H809" s="62">
        <f>IF(OR('Source Data'!F809=0,'Source Data'!G809=0),"N/A",'Source Data'!AP809/'Source Data'!G809-'Source Data'!L809/'Source Data'!F809)</f>
        <v>308.92396972245587</v>
      </c>
      <c r="I809" s="62">
        <f>IF(OR('Source Data'!F809=0,'Source Data'!G809=0),"N/A",'Source Data'!AQ809/'Source Data'!G809-'Source Data'!M809/'Source Data'!F809)</f>
        <v>51.322848331931596</v>
      </c>
      <c r="J809" s="62">
        <f>IF(OR('Source Data'!F809=0,'Source Data'!G809=0),"N/A",'Source Data'!AR809/'Source Data'!G809-'Source Data'!N809/'Source Data'!F809)</f>
        <v>137.33737033922063</v>
      </c>
      <c r="K809" s="67">
        <f t="shared" si="12"/>
        <v>656.36119988786095</v>
      </c>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row>
    <row r="810" spans="1:47" ht="20" customHeight="1">
      <c r="A810" s="48" t="s">
        <v>1106</v>
      </c>
      <c r="B810" s="49">
        <v>252903</v>
      </c>
      <c r="C810" s="50" t="s">
        <v>688</v>
      </c>
      <c r="D810" s="50" t="s">
        <v>79</v>
      </c>
      <c r="E810" s="50" t="s">
        <v>74</v>
      </c>
      <c r="F810" s="62">
        <f>IF(OR('Source Data'!F810=0,'Source Data'!G810=0),"N/A",'Source Data'!AN810/'Source Data'!G810-'Source Data'!J810/'Source Data'!F810)</f>
        <v>61.83381021923536</v>
      </c>
      <c r="G810" s="62">
        <f>IF(OR('Source Data'!F810=0,'Source Data'!G810=0),"N/A",'Source Data'!AO810/'Source Data'!G810-'Source Data'!K810/'Source Data'!F810)</f>
        <v>407.41430040948308</v>
      </c>
      <c r="H810" s="62">
        <f>IF(OR('Source Data'!F810=0,'Source Data'!G810=0),"N/A",'Source Data'!AP810/'Source Data'!G810-'Source Data'!L810/'Source Data'!F810)</f>
        <v>211.20199036536286</v>
      </c>
      <c r="I810" s="62">
        <f>IF(OR('Source Data'!F810=0,'Source Data'!G810=0),"N/A",'Source Data'!AQ810/'Source Data'!G810-'Source Data'!M810/'Source Data'!F810)</f>
        <v>79.719754089874812</v>
      </c>
      <c r="J810" s="62">
        <f>IF(OR('Source Data'!F810=0,'Source Data'!G810=0),"N/A",'Source Data'!AR810/'Source Data'!G810-'Source Data'!N810/'Source Data'!F810)</f>
        <v>167.99858806529701</v>
      </c>
      <c r="K810" s="67">
        <f t="shared" si="12"/>
        <v>928.16844314925322</v>
      </c>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row>
    <row r="811" spans="1:47" ht="20" customHeight="1">
      <c r="A811" s="48" t="s">
        <v>1107</v>
      </c>
      <c r="B811" s="49">
        <v>140905</v>
      </c>
      <c r="C811" s="50" t="s">
        <v>128</v>
      </c>
      <c r="D811" s="50" t="s">
        <v>79</v>
      </c>
      <c r="E811" s="50" t="s">
        <v>74</v>
      </c>
      <c r="F811" s="62">
        <f>IF(OR('Source Data'!F811=0,'Source Data'!G811=0),"N/A",'Source Data'!AN811/'Source Data'!G811-'Source Data'!J811/'Source Data'!F811)</f>
        <v>140.85419599113993</v>
      </c>
      <c r="G811" s="62">
        <f>IF(OR('Source Data'!F811=0,'Source Data'!G811=0),"N/A",'Source Data'!AO811/'Source Data'!G811-'Source Data'!K811/'Source Data'!F811)</f>
        <v>33.091724224469999</v>
      </c>
      <c r="H811" s="62">
        <f>IF(OR('Source Data'!F811=0,'Source Data'!G811=0),"N/A",'Source Data'!AP811/'Source Data'!G811-'Source Data'!L811/'Source Data'!F811)</f>
        <v>120.37520322541928</v>
      </c>
      <c r="I811" s="62">
        <f>IF(OR('Source Data'!F811=0,'Source Data'!G811=0),"N/A",'Source Data'!AQ811/'Source Data'!G811-'Source Data'!M811/'Source Data'!F811)</f>
        <v>170.54233362794201</v>
      </c>
      <c r="J811" s="62">
        <f>IF(OR('Source Data'!F811=0,'Source Data'!G811=0),"N/A",'Source Data'!AR811/'Source Data'!G811-'Source Data'!N811/'Source Data'!F811)</f>
        <v>163.81733990201531</v>
      </c>
      <c r="K811" s="67">
        <f t="shared" si="12"/>
        <v>628.68079697098653</v>
      </c>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row>
    <row r="812" spans="1:47" ht="20" customHeight="1">
      <c r="A812" s="48" t="s">
        <v>1108</v>
      </c>
      <c r="B812" s="49">
        <v>187910</v>
      </c>
      <c r="C812" s="50" t="s">
        <v>224</v>
      </c>
      <c r="D812" s="50" t="s">
        <v>79</v>
      </c>
      <c r="E812" s="50" t="s">
        <v>74</v>
      </c>
      <c r="F812" s="62">
        <f>IF(OR('Source Data'!F812=0,'Source Data'!G812=0),"N/A",'Source Data'!AN812/'Source Data'!G812-'Source Data'!J812/'Source Data'!F812)</f>
        <v>153.49713685454867</v>
      </c>
      <c r="G812" s="62">
        <f>IF(OR('Source Data'!F812=0,'Source Data'!G812=0),"N/A",'Source Data'!AO812/'Source Data'!G812-'Source Data'!K812/'Source Data'!F812)</f>
        <v>92.437127842297343</v>
      </c>
      <c r="H812" s="62">
        <f>IF(OR('Source Data'!F812=0,'Source Data'!G812=0),"N/A",'Source Data'!AP812/'Source Data'!G812-'Source Data'!L812/'Source Data'!F812)</f>
        <v>180.86912557753021</v>
      </c>
      <c r="I812" s="62">
        <f>IF(OR('Source Data'!F812=0,'Source Data'!G812=0),"N/A",'Source Data'!AQ812/'Source Data'!G812-'Source Data'!M812/'Source Data'!F812)</f>
        <v>89.649174706004572</v>
      </c>
      <c r="J812" s="62">
        <f>IF(OR('Source Data'!F812=0,'Source Data'!G812=0),"N/A",'Source Data'!AR812/'Source Data'!G812-'Source Data'!N812/'Source Data'!F812)</f>
        <v>58.189745930588117</v>
      </c>
      <c r="K812" s="67">
        <f t="shared" si="12"/>
        <v>574.64231091096894</v>
      </c>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row>
    <row r="813" spans="1:47" ht="20" customHeight="1">
      <c r="A813" s="48" t="s">
        <v>1109</v>
      </c>
      <c r="B813" s="49">
        <v>125903</v>
      </c>
      <c r="C813" s="50" t="s">
        <v>108</v>
      </c>
      <c r="D813" s="50" t="s">
        <v>79</v>
      </c>
      <c r="E813" s="50" t="s">
        <v>74</v>
      </c>
      <c r="F813" s="62">
        <f>IF(OR('Source Data'!F813=0,'Source Data'!G813=0),"N/A",'Source Data'!AN813/'Source Data'!G813-'Source Data'!J813/'Source Data'!F813)</f>
        <v>94.045814764709007</v>
      </c>
      <c r="G813" s="62">
        <f>IF(OR('Source Data'!F813=0,'Source Data'!G813=0),"N/A",'Source Data'!AO813/'Source Data'!G813-'Source Data'!K813/'Source Data'!F813)</f>
        <v>7.1551925831608969</v>
      </c>
      <c r="H813" s="62">
        <f>IF(OR('Source Data'!F813=0,'Source Data'!G813=0),"N/A",'Source Data'!AP813/'Source Data'!G813-'Source Data'!L813/'Source Data'!F813)</f>
        <v>153.65908668894903</v>
      </c>
      <c r="I813" s="62">
        <f>IF(OR('Source Data'!F813=0,'Source Data'!G813=0),"N/A",'Source Data'!AQ813/'Source Data'!G813-'Source Data'!M813/'Source Data'!F813)</f>
        <v>111.72352313120058</v>
      </c>
      <c r="J813" s="62">
        <f>IF(OR('Source Data'!F813=0,'Source Data'!G813=0),"N/A",'Source Data'!AR813/'Source Data'!G813-'Source Data'!N813/'Source Data'!F813)</f>
        <v>177.36944134967374</v>
      </c>
      <c r="K813" s="67">
        <f t="shared" si="12"/>
        <v>543.95305851769319</v>
      </c>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row>
    <row r="814" spans="1:47" ht="20" customHeight="1">
      <c r="A814" s="48" t="s">
        <v>1110</v>
      </c>
      <c r="B814" s="49">
        <v>181905</v>
      </c>
      <c r="C814" s="50" t="s">
        <v>286</v>
      </c>
      <c r="D814" s="50" t="s">
        <v>79</v>
      </c>
      <c r="E814" s="50" t="s">
        <v>74</v>
      </c>
      <c r="F814" s="62">
        <f>IF(OR('Source Data'!F814=0,'Source Data'!G814=0),"N/A",'Source Data'!AN814/'Source Data'!G814-'Source Data'!J814/'Source Data'!F814)</f>
        <v>157.78811993410136</v>
      </c>
      <c r="G814" s="62">
        <f>IF(OR('Source Data'!F814=0,'Source Data'!G814=0),"N/A",'Source Data'!AO814/'Source Data'!G814-'Source Data'!K814/'Source Data'!F814)</f>
        <v>-64.533284314057823</v>
      </c>
      <c r="H814" s="62">
        <f>IF(OR('Source Data'!F814=0,'Source Data'!G814=0),"N/A",'Source Data'!AP814/'Source Data'!G814-'Source Data'!L814/'Source Data'!F814)</f>
        <v>103.14023714153112</v>
      </c>
      <c r="I814" s="62">
        <f>IF(OR('Source Data'!F814=0,'Source Data'!G814=0),"N/A",'Source Data'!AQ814/'Source Data'!G814-'Source Data'!M814/'Source Data'!F814)</f>
        <v>75.429423337325147</v>
      </c>
      <c r="J814" s="62">
        <f>IF(OR('Source Data'!F814=0,'Source Data'!G814=0),"N/A",'Source Data'!AR814/'Source Data'!G814-'Source Data'!N814/'Source Data'!F814)</f>
        <v>238.44038857534497</v>
      </c>
      <c r="K814" s="67">
        <f t="shared" si="12"/>
        <v>510.26488467424474</v>
      </c>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row>
    <row r="815" spans="1:47" ht="20" customHeight="1">
      <c r="A815" s="48" t="s">
        <v>1111</v>
      </c>
      <c r="B815" s="49">
        <v>230903</v>
      </c>
      <c r="C815" s="50" t="s">
        <v>225</v>
      </c>
      <c r="D815" s="50" t="s">
        <v>79</v>
      </c>
      <c r="E815" s="50" t="s">
        <v>74</v>
      </c>
      <c r="F815" s="62">
        <f>IF(OR('Source Data'!F815=0,'Source Data'!G815=0),"N/A",'Source Data'!AN815/'Source Data'!G815-'Source Data'!J815/'Source Data'!F815)</f>
        <v>34.263735749355078</v>
      </c>
      <c r="G815" s="62">
        <f>IF(OR('Source Data'!F815=0,'Source Data'!G815=0),"N/A",'Source Data'!AO815/'Source Data'!G815-'Source Data'!K815/'Source Data'!F815)</f>
        <v>226.87775131064319</v>
      </c>
      <c r="H815" s="62">
        <f>IF(OR('Source Data'!F815=0,'Source Data'!G815=0),"N/A",'Source Data'!AP815/'Source Data'!G815-'Source Data'!L815/'Source Data'!F815)</f>
        <v>291.61137867188148</v>
      </c>
      <c r="I815" s="62">
        <f>IF(OR('Source Data'!F815=0,'Source Data'!G815=0),"N/A",'Source Data'!AQ815/'Source Data'!G815-'Source Data'!M815/'Source Data'!F815)</f>
        <v>223.96921028542891</v>
      </c>
      <c r="J815" s="62">
        <f>IF(OR('Source Data'!F815=0,'Source Data'!G815=0),"N/A",'Source Data'!AR815/'Source Data'!G815-'Source Data'!N815/'Source Data'!F815)</f>
        <v>102.16255096945994</v>
      </c>
      <c r="K815" s="67">
        <f t="shared" si="12"/>
        <v>878.88462698676858</v>
      </c>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row>
    <row r="816" spans="1:47" ht="20" customHeight="1">
      <c r="A816" s="48" t="s">
        <v>1112</v>
      </c>
      <c r="B816" s="49">
        <v>14804</v>
      </c>
      <c r="C816" s="50" t="s">
        <v>86</v>
      </c>
      <c r="D816" s="50" t="s">
        <v>71</v>
      </c>
      <c r="E816" s="50" t="s">
        <v>74</v>
      </c>
      <c r="F816" s="62">
        <f>IF(OR('Source Data'!F816=0,'Source Data'!G816=0),"N/A",'Source Data'!AN816/'Source Data'!G816-'Source Data'!J816/'Source Data'!F816)</f>
        <v>29.219476148168397</v>
      </c>
      <c r="G816" s="62">
        <f>IF(OR('Source Data'!F816=0,'Source Data'!G816=0),"N/A",'Source Data'!AO816/'Source Data'!G816-'Source Data'!K816/'Source Data'!F816)</f>
        <v>58.331337137780224</v>
      </c>
      <c r="H816" s="62">
        <f>IF(OR('Source Data'!F816=0,'Source Data'!G816=0),"N/A",'Source Data'!AP816/'Source Data'!G816-'Source Data'!L816/'Source Data'!F816)</f>
        <v>59.493157121377806</v>
      </c>
      <c r="I816" s="62">
        <f>IF(OR('Source Data'!F816=0,'Source Data'!G816=0),"N/A",'Source Data'!AQ816/'Source Data'!G816-'Source Data'!M816/'Source Data'!F816)</f>
        <v>41.188696008747968</v>
      </c>
      <c r="J816" s="62">
        <f>IF(OR('Source Data'!F816=0,'Source Data'!G816=0),"N/A",'Source Data'!AR816/'Source Data'!G816-'Source Data'!N816/'Source Data'!F816)</f>
        <v>109.88449972662656</v>
      </c>
      <c r="K816" s="67">
        <f t="shared" si="12"/>
        <v>298.11716614270097</v>
      </c>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row>
    <row r="817" spans="1:47" ht="20" customHeight="1">
      <c r="A817" s="48" t="s">
        <v>1113</v>
      </c>
      <c r="B817" s="49">
        <v>201908</v>
      </c>
      <c r="C817" s="50" t="s">
        <v>352</v>
      </c>
      <c r="D817" s="50" t="s">
        <v>79</v>
      </c>
      <c r="E817" s="50" t="s">
        <v>74</v>
      </c>
      <c r="F817" s="62">
        <f>IF(OR('Source Data'!F817=0,'Source Data'!G817=0),"N/A",'Source Data'!AN817/'Source Data'!G817-'Source Data'!J817/'Source Data'!F817)</f>
        <v>212.90924990136278</v>
      </c>
      <c r="G817" s="62">
        <f>IF(OR('Source Data'!F817=0,'Source Data'!G817=0),"N/A",'Source Data'!AO817/'Source Data'!G817-'Source Data'!K817/'Source Data'!F817)</f>
        <v>-28.721698685847855</v>
      </c>
      <c r="H817" s="62">
        <f>IF(OR('Source Data'!F817=0,'Source Data'!G817=0),"N/A",'Source Data'!AP817/'Source Data'!G817-'Source Data'!L817/'Source Data'!F817)</f>
        <v>98.469634890285022</v>
      </c>
      <c r="I817" s="62">
        <f>IF(OR('Source Data'!F817=0,'Source Data'!G817=0),"N/A",'Source Data'!AQ817/'Source Data'!G817-'Source Data'!M817/'Source Data'!F817)</f>
        <v>134.16178032717227</v>
      </c>
      <c r="J817" s="62">
        <f>IF(OR('Source Data'!F817=0,'Source Data'!G817=0),"N/A",'Source Data'!AR817/'Source Data'!G817-'Source Data'!N817/'Source Data'!F817)</f>
        <v>231.55543415581656</v>
      </c>
      <c r="K817" s="67">
        <f t="shared" si="12"/>
        <v>648.37440058878883</v>
      </c>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row>
    <row r="818" spans="1:47" ht="20" customHeight="1">
      <c r="A818" s="48" t="s">
        <v>1114</v>
      </c>
      <c r="B818" s="49">
        <v>51901</v>
      </c>
      <c r="C818" s="50" t="s">
        <v>1115</v>
      </c>
      <c r="D818" s="50" t="s">
        <v>79</v>
      </c>
      <c r="E818" s="50" t="s">
        <v>74</v>
      </c>
      <c r="F818" s="62">
        <f>IF(OR('Source Data'!F818=0,'Source Data'!G818=0),"N/A",'Source Data'!AN818/'Source Data'!G818-'Source Data'!J818/'Source Data'!F818)</f>
        <v>41.566410256410279</v>
      </c>
      <c r="G818" s="62">
        <f>IF(OR('Source Data'!F818=0,'Source Data'!G818=0),"N/A",'Source Data'!AO818/'Source Data'!G818-'Source Data'!K818/'Source Data'!F818)</f>
        <v>138.32012820512819</v>
      </c>
      <c r="H818" s="62">
        <f>IF(OR('Source Data'!F818=0,'Source Data'!G818=0),"N/A",'Source Data'!AP818/'Source Data'!G818-'Source Data'!L818/'Source Data'!F818)</f>
        <v>249.89628205128213</v>
      </c>
      <c r="I818" s="62">
        <f>IF(OR('Source Data'!F818=0,'Source Data'!G818=0),"N/A",'Source Data'!AQ818/'Source Data'!G818-'Source Data'!M818/'Source Data'!F818)</f>
        <v>216.46141025641026</v>
      </c>
      <c r="J818" s="62">
        <f>IF(OR('Source Data'!F818=0,'Source Data'!G818=0),"N/A",'Source Data'!AR818/'Source Data'!G818-'Source Data'!N818/'Source Data'!F818)</f>
        <v>625.63012820512813</v>
      </c>
      <c r="K818" s="67">
        <f t="shared" si="12"/>
        <v>1271.874358974359</v>
      </c>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row>
    <row r="819" spans="1:47" ht="20" customHeight="1">
      <c r="A819" s="48" t="s">
        <v>1116</v>
      </c>
      <c r="B819" s="49">
        <v>104907</v>
      </c>
      <c r="C819" s="50" t="s">
        <v>748</v>
      </c>
      <c r="D819" s="50" t="s">
        <v>79</v>
      </c>
      <c r="E819" s="50" t="s">
        <v>74</v>
      </c>
      <c r="F819" s="62">
        <f>IF(OR('Source Data'!F819=0,'Source Data'!G819=0),"N/A",'Source Data'!AN819/'Source Data'!G819-'Source Data'!J819/'Source Data'!F819)</f>
        <v>11.582986832986819</v>
      </c>
      <c r="G819" s="62">
        <f>IF(OR('Source Data'!F819=0,'Source Data'!G819=0),"N/A",'Source Data'!AO819/'Source Data'!G819-'Source Data'!K819/'Source Data'!F819)</f>
        <v>173.582726957727</v>
      </c>
      <c r="H819" s="62">
        <f>IF(OR('Source Data'!F819=0,'Source Data'!G819=0),"N/A",'Source Data'!AP819/'Source Data'!G819-'Source Data'!L819/'Source Data'!F819)</f>
        <v>264.74913374913382</v>
      </c>
      <c r="I819" s="62">
        <f>IF(OR('Source Data'!F819=0,'Source Data'!G819=0),"N/A",'Source Data'!AQ819/'Source Data'!G819-'Source Data'!M819/'Source Data'!F819)</f>
        <v>312.11044698544703</v>
      </c>
      <c r="J819" s="62">
        <f>IF(OR('Source Data'!F819=0,'Source Data'!G819=0),"N/A",'Source Data'!AR819/'Source Data'!G819-'Source Data'!N819/'Source Data'!F819)</f>
        <v>414.12742550242547</v>
      </c>
      <c r="K819" s="67">
        <f t="shared" si="12"/>
        <v>1176.1527200277201</v>
      </c>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row>
    <row r="820" spans="1:47" ht="20" customHeight="1">
      <c r="A820" s="48" t="s">
        <v>1117</v>
      </c>
      <c r="B820" s="49">
        <v>48903</v>
      </c>
      <c r="C820" s="50" t="s">
        <v>567</v>
      </c>
      <c r="D820" s="50" t="s">
        <v>79</v>
      </c>
      <c r="E820" s="50" t="s">
        <v>74</v>
      </c>
      <c r="F820" s="62">
        <f>IF(OR('Source Data'!F820=0,'Source Data'!G820=0),"N/A",'Source Data'!AN820/'Source Data'!G820-'Source Data'!J820/'Source Data'!F820)</f>
        <v>114.32329988851734</v>
      </c>
      <c r="G820" s="62">
        <f>IF(OR('Source Data'!F820=0,'Source Data'!G820=0),"N/A",'Source Data'!AO820/'Source Data'!G820-'Source Data'!K820/'Source Data'!F820)</f>
        <v>580.51505016722399</v>
      </c>
      <c r="H820" s="62">
        <f>IF(OR('Source Data'!F820=0,'Source Data'!G820=0),"N/A",'Source Data'!AP820/'Source Data'!G820-'Source Data'!L820/'Source Data'!F820)</f>
        <v>344.36213303604615</v>
      </c>
      <c r="I820" s="62">
        <f>IF(OR('Source Data'!F820=0,'Source Data'!G820=0),"N/A",'Source Data'!AQ820/'Source Data'!G820-'Source Data'!M820/'Source Data'!F820)</f>
        <v>57.104793756967638</v>
      </c>
      <c r="J820" s="62">
        <f>IF(OR('Source Data'!F820=0,'Source Data'!G820=0),"N/A",'Source Data'!AR820/'Source Data'!G820-'Source Data'!N820/'Source Data'!F820)</f>
        <v>80.799702712746182</v>
      </c>
      <c r="K820" s="67">
        <f t="shared" si="12"/>
        <v>1177.1049795615013</v>
      </c>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row>
    <row r="821" spans="1:47" ht="20" customHeight="1">
      <c r="A821" s="48" t="s">
        <v>1118</v>
      </c>
      <c r="B821" s="49">
        <v>158905</v>
      </c>
      <c r="C821" s="50" t="s">
        <v>199</v>
      </c>
      <c r="D821" s="50" t="s">
        <v>79</v>
      </c>
      <c r="E821" s="50" t="s">
        <v>74</v>
      </c>
      <c r="F821" s="62">
        <f>IF(OR('Source Data'!F821=0,'Source Data'!G821=0),"N/A",'Source Data'!AN821/'Source Data'!G821-'Source Data'!J821/'Source Data'!F821)</f>
        <v>107.33471359558314</v>
      </c>
      <c r="G821" s="62">
        <f>IF(OR('Source Data'!F821=0,'Source Data'!G821=0),"N/A",'Source Data'!AO821/'Source Data'!G821-'Source Data'!K821/'Source Data'!F821)</f>
        <v>114.09371353284405</v>
      </c>
      <c r="H821" s="62">
        <f>IF(OR('Source Data'!F821=0,'Source Data'!G821=0),"N/A",'Source Data'!AP821/'Source Data'!G821-'Source Data'!L821/'Source Data'!F821)</f>
        <v>175.55029173724824</v>
      </c>
      <c r="I821" s="62">
        <f>IF(OR('Source Data'!F821=0,'Source Data'!G821=0),"N/A",'Source Data'!AQ821/'Source Data'!G821-'Source Data'!M821/'Source Data'!F821)</f>
        <v>295.27762092979481</v>
      </c>
      <c r="J821" s="62">
        <f>IF(OR('Source Data'!F821=0,'Source Data'!G821=0),"N/A",'Source Data'!AR821/'Source Data'!G821-'Source Data'!N821/'Source Data'!F821)</f>
        <v>642.69999999999993</v>
      </c>
      <c r="K821" s="67">
        <f t="shared" si="12"/>
        <v>1334.9563397954703</v>
      </c>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row>
    <row r="822" spans="1:47" ht="20" customHeight="1">
      <c r="A822" s="48" t="s">
        <v>1119</v>
      </c>
      <c r="B822" s="49">
        <v>1907</v>
      </c>
      <c r="C822" s="50" t="s">
        <v>360</v>
      </c>
      <c r="D822" s="50" t="s">
        <v>79</v>
      </c>
      <c r="E822" s="50" t="s">
        <v>74</v>
      </c>
      <c r="F822" s="62">
        <f>IF(OR('Source Data'!F822=0,'Source Data'!G822=0),"N/A",'Source Data'!AN822/'Source Data'!G822-'Source Data'!J822/'Source Data'!F822)</f>
        <v>119.97015665159046</v>
      </c>
      <c r="G822" s="62">
        <f>IF(OR('Source Data'!F822=0,'Source Data'!G822=0),"N/A",'Source Data'!AO822/'Source Data'!G822-'Source Data'!K822/'Source Data'!F822)</f>
        <v>-0.63190749400575896</v>
      </c>
      <c r="H822" s="62">
        <f>IF(OR('Source Data'!F822=0,'Source Data'!G822=0),"N/A",'Source Data'!AP822/'Source Data'!G822-'Source Data'!L822/'Source Data'!F822)</f>
        <v>146.37316270908741</v>
      </c>
      <c r="I822" s="62">
        <f>IF(OR('Source Data'!F822=0,'Source Data'!G822=0),"N/A",'Source Data'!AQ822/'Source Data'!G822-'Source Data'!M822/'Source Data'!F822)</f>
        <v>94.753429585343952</v>
      </c>
      <c r="J822" s="62">
        <f>IF(OR('Source Data'!F822=0,'Source Data'!G822=0),"N/A",'Source Data'!AR822/'Source Data'!G822-'Source Data'!N822/'Source Data'!F822)</f>
        <v>177.85761867804942</v>
      </c>
      <c r="K822" s="67">
        <f t="shared" si="12"/>
        <v>538.32246013006545</v>
      </c>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row>
    <row r="823" spans="1:47" ht="20" customHeight="1">
      <c r="A823" s="48" t="s">
        <v>1120</v>
      </c>
      <c r="B823" s="49">
        <v>70910</v>
      </c>
      <c r="C823" s="50" t="s">
        <v>174</v>
      </c>
      <c r="D823" s="50" t="s">
        <v>79</v>
      </c>
      <c r="E823" s="50" t="s">
        <v>74</v>
      </c>
      <c r="F823" s="62">
        <f>IF(OR('Source Data'!F823=0,'Source Data'!G823=0),"N/A",'Source Data'!AN823/'Source Data'!G823-'Source Data'!J823/'Source Data'!F823)</f>
        <v>5.5445633173485902</v>
      </c>
      <c r="G823" s="62">
        <f>IF(OR('Source Data'!F823=0,'Source Data'!G823=0),"N/A",'Source Data'!AO823/'Source Data'!G823-'Source Data'!K823/'Source Data'!F823)</f>
        <v>-15.248229759667993</v>
      </c>
      <c r="H823" s="62">
        <f>IF(OR('Source Data'!F823=0,'Source Data'!G823=0),"N/A",'Source Data'!AP823/'Source Data'!G823-'Source Data'!L823/'Source Data'!F823)</f>
        <v>96.258619843517749</v>
      </c>
      <c r="I823" s="62">
        <f>IF(OR('Source Data'!F823=0,'Source Data'!G823=0),"N/A",'Source Data'!AQ823/'Source Data'!G823-'Source Data'!M823/'Source Data'!F823)</f>
        <v>93.661757901231113</v>
      </c>
      <c r="J823" s="62">
        <f>IF(OR('Source Data'!F823=0,'Source Data'!G823=0),"N/A",'Source Data'!AR823/'Source Data'!G823-'Source Data'!N823/'Source Data'!F823)</f>
        <v>202.01576507099654</v>
      </c>
      <c r="K823" s="67">
        <f t="shared" si="12"/>
        <v>382.23247637342604</v>
      </c>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row>
    <row r="824" spans="1:47" ht="20" customHeight="1">
      <c r="A824" s="48" t="s">
        <v>1121</v>
      </c>
      <c r="B824" s="49">
        <v>182906</v>
      </c>
      <c r="C824" s="50" t="s">
        <v>682</v>
      </c>
      <c r="D824" s="50" t="s">
        <v>79</v>
      </c>
      <c r="E824" s="50" t="s">
        <v>74</v>
      </c>
      <c r="F824" s="62">
        <f>IF(OR('Source Data'!F824=0,'Source Data'!G824=0),"N/A",'Source Data'!AN824/'Source Data'!G824-'Source Data'!J824/'Source Data'!F824)</f>
        <v>174.47768043387566</v>
      </c>
      <c r="G824" s="62">
        <f>IF(OR('Source Data'!F824=0,'Source Data'!G824=0),"N/A",'Source Data'!AO824/'Source Data'!G824-'Source Data'!K824/'Source Data'!F824)</f>
        <v>301.505840634126</v>
      </c>
      <c r="H824" s="62">
        <f>IF(OR('Source Data'!F824=0,'Source Data'!G824=0),"N/A",'Source Data'!AP824/'Source Data'!G824-'Source Data'!L824/'Source Data'!F824)</f>
        <v>-25.720692532332123</v>
      </c>
      <c r="I824" s="62">
        <f>IF(OR('Source Data'!F824=0,'Source Data'!G824=0),"N/A",'Source Data'!AQ824/'Source Data'!G824-'Source Data'!M824/'Source Data'!F824)</f>
        <v>232.75928243637878</v>
      </c>
      <c r="J824" s="62">
        <f>IF(OR('Source Data'!F824=0,'Source Data'!G824=0),"N/A",'Source Data'!AR824/'Source Data'!G824-'Source Data'!N824/'Source Data'!F824)</f>
        <v>189.97037964121816</v>
      </c>
      <c r="K824" s="67">
        <f t="shared" si="12"/>
        <v>872.99249061326645</v>
      </c>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row>
    <row r="825" spans="1:47" ht="20" customHeight="1">
      <c r="A825" s="48" t="s">
        <v>1122</v>
      </c>
      <c r="B825" s="49">
        <v>90904</v>
      </c>
      <c r="C825" s="50" t="s">
        <v>697</v>
      </c>
      <c r="D825" s="50" t="s">
        <v>79</v>
      </c>
      <c r="E825" s="50" t="s">
        <v>74</v>
      </c>
      <c r="F825" s="62">
        <f>IF(OR('Source Data'!F825=0,'Source Data'!G825=0),"N/A",'Source Data'!AN825/'Source Data'!G825-'Source Data'!J825/'Source Data'!F825)</f>
        <v>100.26861645441107</v>
      </c>
      <c r="G825" s="62">
        <f>IF(OR('Source Data'!F825=0,'Source Data'!G825=0),"N/A",'Source Data'!AO825/'Source Data'!G825-'Source Data'!K825/'Source Data'!F825)</f>
        <v>38.324040742763032</v>
      </c>
      <c r="H825" s="62">
        <f>IF(OR('Source Data'!F825=0,'Source Data'!G825=0),"N/A",'Source Data'!AP825/'Source Data'!G825-'Source Data'!L825/'Source Data'!F825)</f>
        <v>74.69205948847133</v>
      </c>
      <c r="I825" s="62">
        <f>IF(OR('Source Data'!F825=0,'Source Data'!G825=0),"N/A",'Source Data'!AQ825/'Source Data'!G825-'Source Data'!M825/'Source Data'!F825)</f>
        <v>116.45542203345514</v>
      </c>
      <c r="J825" s="62">
        <f>IF(OR('Source Data'!F825=0,'Source Data'!G825=0),"N/A",'Source Data'!AR825/'Source Data'!G825-'Source Data'!N825/'Source Data'!F825)</f>
        <v>125.50177519431034</v>
      </c>
      <c r="K825" s="67">
        <f t="shared" si="12"/>
        <v>455.24191391341094</v>
      </c>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row>
    <row r="826" spans="1:47" ht="20" customHeight="1">
      <c r="A826" s="48" t="s">
        <v>1123</v>
      </c>
      <c r="B826" s="49">
        <v>33902</v>
      </c>
      <c r="C826" s="50" t="s">
        <v>709</v>
      </c>
      <c r="D826" s="50" t="s">
        <v>79</v>
      </c>
      <c r="E826" s="50" t="s">
        <v>74</v>
      </c>
      <c r="F826" s="62">
        <f>IF(OR('Source Data'!F826=0,'Source Data'!G826=0),"N/A",'Source Data'!AN826/'Source Data'!G826-'Source Data'!J826/'Source Data'!F826)</f>
        <v>-55.999110371763351</v>
      </c>
      <c r="G826" s="62">
        <f>IF(OR('Source Data'!F826=0,'Source Data'!G826=0),"N/A",'Source Data'!AO826/'Source Data'!G826-'Source Data'!K826/'Source Data'!F826)</f>
        <v>-77.130809103621232</v>
      </c>
      <c r="H826" s="62">
        <f>IF(OR('Source Data'!F826=0,'Source Data'!G826=0),"N/A",'Source Data'!AP826/'Source Data'!G826-'Source Data'!L826/'Source Data'!F826)</f>
        <v>154.29208496070206</v>
      </c>
      <c r="I826" s="62">
        <f>IF(OR('Source Data'!F826=0,'Source Data'!G826=0),"N/A",'Source Data'!AQ826/'Source Data'!G826-'Source Data'!M826/'Source Data'!F826)</f>
        <v>134.30072568590577</v>
      </c>
      <c r="J826" s="62">
        <f>IF(OR('Source Data'!F826=0,'Source Data'!G826=0),"N/A",'Source Data'!AR826/'Source Data'!G826-'Source Data'!N826/'Source Data'!F826)</f>
        <v>363.52588601186176</v>
      </c>
      <c r="K826" s="67">
        <f t="shared" si="12"/>
        <v>518.98877718308495</v>
      </c>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row>
    <row r="827" spans="1:47" ht="20" customHeight="1">
      <c r="A827" s="48" t="s">
        <v>1124</v>
      </c>
      <c r="B827" s="49">
        <v>183801</v>
      </c>
      <c r="C827" s="50" t="s">
        <v>204</v>
      </c>
      <c r="D827" s="50" t="s">
        <v>71</v>
      </c>
      <c r="E827" s="50" t="s">
        <v>74</v>
      </c>
      <c r="F827" s="62">
        <f>IF(OR('Source Data'!F827=0,'Source Data'!G827=0),"N/A",'Source Data'!AN827/'Source Data'!G827-'Source Data'!J827/'Source Data'!F827)</f>
        <v>-3.6684782608695654</v>
      </c>
      <c r="G827" s="62">
        <f>IF(OR('Source Data'!F827=0,'Source Data'!G827=0),"N/A",'Source Data'!AO827/'Source Data'!G827-'Source Data'!K827/'Source Data'!F827)</f>
        <v>-13.28357182168412</v>
      </c>
      <c r="H827" s="62">
        <f>IF(OR('Source Data'!F827=0,'Source Data'!G827=0),"N/A",'Source Data'!AP827/'Source Data'!G827-'Source Data'!L827/'Source Data'!F827)</f>
        <v>58.619909190974113</v>
      </c>
      <c r="I827" s="62">
        <f>IF(OR('Source Data'!F827=0,'Source Data'!G827=0),"N/A",'Source Data'!AQ827/'Source Data'!G827-'Source Data'!M827/'Source Data'!F827)</f>
        <v>-401.42604567969181</v>
      </c>
      <c r="J827" s="62">
        <f>IF(OR('Source Data'!F827=0,'Source Data'!G827=0),"N/A",'Source Data'!AR827/'Source Data'!G827-'Source Data'!N827/'Source Data'!F827)</f>
        <v>36.227916895982389</v>
      </c>
      <c r="K827" s="67">
        <f t="shared" si="12"/>
        <v>-323.53026967528899</v>
      </c>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row>
    <row r="828" spans="1:47" ht="20" customHeight="1">
      <c r="A828" s="48" t="s">
        <v>1125</v>
      </c>
      <c r="B828" s="49">
        <v>42905</v>
      </c>
      <c r="C828" s="50" t="s">
        <v>422</v>
      </c>
      <c r="D828" s="50" t="s">
        <v>79</v>
      </c>
      <c r="E828" s="50" t="s">
        <v>74</v>
      </c>
      <c r="F828" s="62">
        <f>IF(OR('Source Data'!F828=0,'Source Data'!G828=0),"N/A",'Source Data'!AN828/'Source Data'!G828-'Source Data'!J828/'Source Data'!F828)</f>
        <v>7.5638272770173671</v>
      </c>
      <c r="G828" s="62">
        <f>IF(OR('Source Data'!F828=0,'Source Data'!G828=0),"N/A",'Source Data'!AO828/'Source Data'!G828-'Source Data'!K828/'Source Data'!F828)</f>
        <v>5.1597844895391063</v>
      </c>
      <c r="H828" s="62">
        <f>IF(OR('Source Data'!F828=0,'Source Data'!G828=0),"N/A",'Source Data'!AP828/'Source Data'!G828-'Source Data'!L828/'Source Data'!F828)</f>
        <v>109.91764983482773</v>
      </c>
      <c r="I828" s="62">
        <f>IF(OR('Source Data'!F828=0,'Source Data'!G828=0),"N/A",'Source Data'!AQ828/'Source Data'!G828-'Source Data'!M828/'Source Data'!F828)</f>
        <v>-157.73391536888465</v>
      </c>
      <c r="J828" s="62">
        <f>IF(OR('Source Data'!F828=0,'Source Data'!G828=0),"N/A",'Source Data'!AR828/'Source Data'!G828-'Source Data'!N828/'Source Data'!F828)</f>
        <v>494.4575271354413</v>
      </c>
      <c r="K828" s="67">
        <f t="shared" si="12"/>
        <v>459.36487336794085</v>
      </c>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row>
    <row r="829" spans="1:47" ht="20" customHeight="1">
      <c r="A829" s="48" t="s">
        <v>1126</v>
      </c>
      <c r="B829" s="49">
        <v>249906</v>
      </c>
      <c r="C829" s="50" t="s">
        <v>122</v>
      </c>
      <c r="D829" s="50" t="s">
        <v>79</v>
      </c>
      <c r="E829" s="50" t="s">
        <v>74</v>
      </c>
      <c r="F829" s="62">
        <f>IF(OR('Source Data'!F829=0,'Source Data'!G829=0),"N/A",'Source Data'!AN829/'Source Data'!G829-'Source Data'!J829/'Source Data'!F829)</f>
        <v>76.717360356351776</v>
      </c>
      <c r="G829" s="62">
        <f>IF(OR('Source Data'!F829=0,'Source Data'!G829=0),"N/A",'Source Data'!AO829/'Source Data'!G829-'Source Data'!K829/'Source Data'!F829)</f>
        <v>29.55873081290315</v>
      </c>
      <c r="H829" s="62">
        <f>IF(OR('Source Data'!F829=0,'Source Data'!G829=0),"N/A",'Source Data'!AP829/'Source Data'!G829-'Source Data'!L829/'Source Data'!F829)</f>
        <v>103.80187111425576</v>
      </c>
      <c r="I829" s="62">
        <f>IF(OR('Source Data'!F829=0,'Source Data'!G829=0),"N/A",'Source Data'!AQ829/'Source Data'!G829-'Source Data'!M829/'Source Data'!F829)</f>
        <v>-17.300121693546203</v>
      </c>
      <c r="J829" s="62">
        <f>IF(OR('Source Data'!F829=0,'Source Data'!G829=0),"N/A",'Source Data'!AR829/'Source Data'!G829-'Source Data'!N829/'Source Data'!F829)</f>
        <v>179.83738107221617</v>
      </c>
      <c r="K829" s="67">
        <f t="shared" si="12"/>
        <v>372.61522166218066</v>
      </c>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row>
    <row r="830" spans="1:47" ht="20" customHeight="1">
      <c r="A830" s="48" t="s">
        <v>1127</v>
      </c>
      <c r="B830" s="49">
        <v>139909</v>
      </c>
      <c r="C830" s="50" t="s">
        <v>398</v>
      </c>
      <c r="D830" s="50" t="s">
        <v>79</v>
      </c>
      <c r="E830" s="50" t="s">
        <v>74</v>
      </c>
      <c r="F830" s="62">
        <f>IF(OR('Source Data'!F830=0,'Source Data'!G830=0),"N/A",'Source Data'!AN830/'Source Data'!G830-'Source Data'!J830/'Source Data'!F830)</f>
        <v>218.24242109044025</v>
      </c>
      <c r="G830" s="62">
        <f>IF(OR('Source Data'!F830=0,'Source Data'!G830=0),"N/A",'Source Data'!AO830/'Source Data'!G830-'Source Data'!K830/'Source Data'!F830)</f>
        <v>388.21024186362024</v>
      </c>
      <c r="H830" s="62">
        <f>IF(OR('Source Data'!F830=0,'Source Data'!G830=0),"N/A",'Source Data'!AP830/'Source Data'!G830-'Source Data'!L830/'Source Data'!F830)</f>
        <v>134.19147167935216</v>
      </c>
      <c r="I830" s="62">
        <f>IF(OR('Source Data'!F830=0,'Source Data'!G830=0),"N/A",'Source Data'!AQ830/'Source Data'!G830-'Source Data'!M830/'Source Data'!F830)</f>
        <v>-15.417701379218812</v>
      </c>
      <c r="J830" s="62">
        <f>IF(OR('Source Data'!F830=0,'Source Data'!G830=0),"N/A",'Source Data'!AR830/'Source Data'!G830-'Source Data'!N830/'Source Data'!F830)</f>
        <v>106.63643327526023</v>
      </c>
      <c r="K830" s="67">
        <f t="shared" si="12"/>
        <v>831.8628665294541</v>
      </c>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row>
    <row r="831" spans="1:47" ht="20" customHeight="1">
      <c r="A831" s="48" t="s">
        <v>1128</v>
      </c>
      <c r="B831" s="49">
        <v>101917</v>
      </c>
      <c r="C831" s="50" t="s">
        <v>76</v>
      </c>
      <c r="D831" s="50" t="s">
        <v>79</v>
      </c>
      <c r="E831" s="50" t="s">
        <v>74</v>
      </c>
      <c r="F831" s="62">
        <f>IF(OR('Source Data'!F831=0,'Source Data'!G831=0),"N/A",'Source Data'!AN831/'Source Data'!G831-'Source Data'!J831/'Source Data'!F831)</f>
        <v>134.1371451410152</v>
      </c>
      <c r="G831" s="62">
        <f>IF(OR('Source Data'!F831=0,'Source Data'!G831=0),"N/A",'Source Data'!AO831/'Source Data'!G831-'Source Data'!K831/'Source Data'!F831)</f>
        <v>119.23408145259157</v>
      </c>
      <c r="H831" s="62">
        <f>IF(OR('Source Data'!F831=0,'Source Data'!G831=0),"N/A",'Source Data'!AP831/'Source Data'!G831-'Source Data'!L831/'Source Data'!F831)</f>
        <v>130.46791378332239</v>
      </c>
      <c r="I831" s="62">
        <f>IF(OR('Source Data'!F831=0,'Source Data'!G831=0),"N/A",'Source Data'!AQ831/'Source Data'!G831-'Source Data'!M831/'Source Data'!F831)</f>
        <v>47.048142682750353</v>
      </c>
      <c r="J831" s="62">
        <f>IF(OR('Source Data'!F831=0,'Source Data'!G831=0),"N/A",'Source Data'!AR831/'Source Data'!G831-'Source Data'!N831/'Source Data'!F831)</f>
        <v>330.2311579735142</v>
      </c>
      <c r="K831" s="67">
        <f t="shared" si="12"/>
        <v>761.11844103319368</v>
      </c>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row>
    <row r="832" spans="1:47" ht="20" customHeight="1">
      <c r="A832" s="48" t="s">
        <v>1129</v>
      </c>
      <c r="B832" s="49">
        <v>114801</v>
      </c>
      <c r="C832" s="50" t="s">
        <v>227</v>
      </c>
      <c r="D832" s="50" t="s">
        <v>71</v>
      </c>
      <c r="E832" s="50" t="s">
        <v>765</v>
      </c>
      <c r="F832" s="62" t="str">
        <f>IF(OR('Source Data'!F832=0,'Source Data'!G832=0),"N/A",'Source Data'!AN832/'Source Data'!G832-'Source Data'!J832/'Source Data'!F832)</f>
        <v>N/A</v>
      </c>
      <c r="G832" s="62" t="str">
        <f>IF(OR('Source Data'!F832=0,'Source Data'!G832=0),"N/A",'Source Data'!AO832/'Source Data'!G832-'Source Data'!K832/'Source Data'!F832)</f>
        <v>N/A</v>
      </c>
      <c r="H832" s="62" t="str">
        <f>IF(OR('Source Data'!F832=0,'Source Data'!G832=0),"N/A",'Source Data'!AP832/'Source Data'!G832-'Source Data'!L832/'Source Data'!F832)</f>
        <v>N/A</v>
      </c>
      <c r="I832" s="62" t="str">
        <f>IF(OR('Source Data'!F832=0,'Source Data'!G832=0),"N/A",'Source Data'!AQ832/'Source Data'!G832-'Source Data'!M832/'Source Data'!F832)</f>
        <v>N/A</v>
      </c>
      <c r="J832" s="62" t="str">
        <f>IF(OR('Source Data'!F832=0,'Source Data'!G832=0),"N/A",'Source Data'!AR832/'Source Data'!G832-'Source Data'!N832/'Source Data'!F832)</f>
        <v>N/A</v>
      </c>
      <c r="K832" s="67" t="str">
        <f t="shared" si="12"/>
        <v>N/A</v>
      </c>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row>
    <row r="833" spans="1:47" ht="20" customHeight="1">
      <c r="A833" s="48" t="s">
        <v>1130</v>
      </c>
      <c r="B833" s="49">
        <v>63906</v>
      </c>
      <c r="C833" s="50" t="s">
        <v>1131</v>
      </c>
      <c r="D833" s="50" t="s">
        <v>79</v>
      </c>
      <c r="E833" s="50" t="s">
        <v>74</v>
      </c>
      <c r="F833" s="62">
        <f>IF(OR('Source Data'!F833=0,'Source Data'!G833=0),"N/A",'Source Data'!AN833/'Source Data'!G833-'Source Data'!J833/'Source Data'!F833)</f>
        <v>321.53282828282829</v>
      </c>
      <c r="G833" s="62">
        <f>IF(OR('Source Data'!F833=0,'Source Data'!G833=0),"N/A",'Source Data'!AO833/'Source Data'!G833-'Source Data'!K833/'Source Data'!F833)</f>
        <v>-47.765151515151729</v>
      </c>
      <c r="H833" s="62">
        <f>IF(OR('Source Data'!F833=0,'Source Data'!G833=0),"N/A",'Source Data'!AP833/'Source Data'!G833-'Source Data'!L833/'Source Data'!F833)</f>
        <v>176.25631313131311</v>
      </c>
      <c r="I833" s="62">
        <f>IF(OR('Source Data'!F833=0,'Source Data'!G833=0),"N/A",'Source Data'!AQ833/'Source Data'!G833-'Source Data'!M833/'Source Data'!F833)</f>
        <v>296.55808080808083</v>
      </c>
      <c r="J833" s="62">
        <f>IF(OR('Source Data'!F833=0,'Source Data'!G833=0),"N/A",'Source Data'!AR833/'Source Data'!G833-'Source Data'!N833/'Source Data'!F833)</f>
        <v>478.77525252525254</v>
      </c>
      <c r="K833" s="67">
        <f t="shared" si="12"/>
        <v>1225.3573232323229</v>
      </c>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row>
    <row r="834" spans="1:47" ht="20" customHeight="1">
      <c r="A834" s="48" t="s">
        <v>1132</v>
      </c>
      <c r="B834" s="49">
        <v>13902</v>
      </c>
      <c r="C834" s="50" t="s">
        <v>206</v>
      </c>
      <c r="D834" s="50" t="s">
        <v>79</v>
      </c>
      <c r="E834" s="50" t="s">
        <v>74</v>
      </c>
      <c r="F834" s="62">
        <f>IF(OR('Source Data'!F834=0,'Source Data'!G834=0),"N/A",'Source Data'!AN834/'Source Data'!G834-'Source Data'!J834/'Source Data'!F834)</f>
        <v>182.72791461412154</v>
      </c>
      <c r="G834" s="62">
        <f>IF(OR('Source Data'!F834=0,'Source Data'!G834=0),"N/A",'Source Data'!AO834/'Source Data'!G834-'Source Data'!K834/'Source Data'!F834)</f>
        <v>351.03316912972082</v>
      </c>
      <c r="H834" s="62">
        <f>IF(OR('Source Data'!F834=0,'Source Data'!G834=0),"N/A",'Source Data'!AP834/'Source Data'!G834-'Source Data'!L834/'Source Data'!F834)</f>
        <v>257.48494800218941</v>
      </c>
      <c r="I834" s="62">
        <f>IF(OR('Source Data'!F834=0,'Source Data'!G834=0),"N/A",'Source Data'!AQ834/'Source Data'!G834-'Source Data'!M834/'Source Data'!F834)</f>
        <v>58.769020251778883</v>
      </c>
      <c r="J834" s="62">
        <f>IF(OR('Source Data'!F834=0,'Source Data'!G834=0),"N/A",'Source Data'!AR834/'Source Data'!G834-'Source Data'!N834/'Source Data'!F834)</f>
        <v>99.218719211822659</v>
      </c>
      <c r="K834" s="67">
        <f t="shared" si="12"/>
        <v>949.23377120963335</v>
      </c>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row>
    <row r="835" spans="1:47" ht="20" customHeight="1">
      <c r="A835" s="48" t="s">
        <v>1133</v>
      </c>
      <c r="B835" s="49">
        <v>20908</v>
      </c>
      <c r="C835" s="50" t="s">
        <v>120</v>
      </c>
      <c r="D835" s="50" t="s">
        <v>79</v>
      </c>
      <c r="E835" s="50" t="s">
        <v>74</v>
      </c>
      <c r="F835" s="62">
        <f>IF(OR('Source Data'!F835=0,'Source Data'!G835=0),"N/A",'Source Data'!AN835/'Source Data'!G835-'Source Data'!J835/'Source Data'!F835)</f>
        <v>112.52576790512722</v>
      </c>
      <c r="G835" s="62">
        <f>IF(OR('Source Data'!F835=0,'Source Data'!G835=0),"N/A",'Source Data'!AO835/'Source Data'!G835-'Source Data'!K835/'Source Data'!F835)</f>
        <v>86.880124550089647</v>
      </c>
      <c r="H835" s="62">
        <f>IF(OR('Source Data'!F835=0,'Source Data'!G835=0),"N/A",'Source Data'!AP835/'Source Data'!G835-'Source Data'!L835/'Source Data'!F835)</f>
        <v>111.6238219680308</v>
      </c>
      <c r="I835" s="62">
        <f>IF(OR('Source Data'!F835=0,'Source Data'!G835=0),"N/A",'Source Data'!AQ835/'Source Data'!G835-'Source Data'!M835/'Source Data'!F835)</f>
        <v>63.718970615550688</v>
      </c>
      <c r="J835" s="62">
        <f>IF(OR('Source Data'!F835=0,'Source Data'!G835=0),"N/A",'Source Data'!AR835/'Source Data'!G835-'Source Data'!N835/'Source Data'!F835)</f>
        <v>76.667422760105637</v>
      </c>
      <c r="K835" s="67">
        <f t="shared" si="12"/>
        <v>451.41610779890402</v>
      </c>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row>
    <row r="836" spans="1:47" ht="20" customHeight="1">
      <c r="A836" s="48" t="s">
        <v>1134</v>
      </c>
      <c r="B836" s="49">
        <v>82903</v>
      </c>
      <c r="C836" s="50" t="s">
        <v>530</v>
      </c>
      <c r="D836" s="50" t="s">
        <v>79</v>
      </c>
      <c r="E836" s="50" t="s">
        <v>74</v>
      </c>
      <c r="F836" s="62">
        <f>IF(OR('Source Data'!F836=0,'Source Data'!G836=0),"N/A",'Source Data'!AN836/'Source Data'!G836-'Source Data'!J836/'Source Data'!F836)</f>
        <v>-65.314199700317147</v>
      </c>
      <c r="G836" s="62">
        <f>IF(OR('Source Data'!F836=0,'Source Data'!G836=0),"N/A",'Source Data'!AO836/'Source Data'!G836-'Source Data'!K836/'Source Data'!F836)</f>
        <v>136.14347798847905</v>
      </c>
      <c r="H836" s="62">
        <f>IF(OR('Source Data'!F836=0,'Source Data'!G836=0),"N/A",'Source Data'!AP836/'Source Data'!G836-'Source Data'!L836/'Source Data'!F836)</f>
        <v>141.26282920009368</v>
      </c>
      <c r="I836" s="62">
        <f>IF(OR('Source Data'!F836=0,'Source Data'!G836=0),"N/A",'Source Data'!AQ836/'Source Data'!G836-'Source Data'!M836/'Source Data'!F836)</f>
        <v>9.6060294096172356</v>
      </c>
      <c r="J836" s="62">
        <f>IF(OR('Source Data'!F836=0,'Source Data'!G836=0),"N/A",'Source Data'!AR836/'Source Data'!G836-'Source Data'!N836/'Source Data'!F836)</f>
        <v>-57.739190432382706</v>
      </c>
      <c r="K836" s="67">
        <f t="shared" si="12"/>
        <v>163.9589464654901</v>
      </c>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row>
    <row r="837" spans="1:47" ht="20" customHeight="1">
      <c r="A837" s="48" t="s">
        <v>1135</v>
      </c>
      <c r="B837" s="49">
        <v>184908</v>
      </c>
      <c r="C837" s="50" t="s">
        <v>106</v>
      </c>
      <c r="D837" s="50" t="s">
        <v>79</v>
      </c>
      <c r="E837" s="50" t="s">
        <v>74</v>
      </c>
      <c r="F837" s="62">
        <f>IF(OR('Source Data'!F837=0,'Source Data'!G837=0),"N/A",'Source Data'!AN837/'Source Data'!G837-'Source Data'!J837/'Source Data'!F837)</f>
        <v>142.05097892900466</v>
      </c>
      <c r="G837" s="62">
        <f>IF(OR('Source Data'!F837=0,'Source Data'!G837=0),"N/A",'Source Data'!AO837/'Source Data'!G837-'Source Data'!K837/'Source Data'!F837)</f>
        <v>-129.05805512395898</v>
      </c>
      <c r="H837" s="62">
        <f>IF(OR('Source Data'!F837=0,'Source Data'!G837=0),"N/A",'Source Data'!AP837/'Source Data'!G837-'Source Data'!L837/'Source Data'!F837)</f>
        <v>73.934832904008374</v>
      </c>
      <c r="I837" s="62">
        <f>IF(OR('Source Data'!F837=0,'Source Data'!G837=0),"N/A",'Source Data'!AQ837/'Source Data'!G837-'Source Data'!M837/'Source Data'!F837)</f>
        <v>46.234837333551383</v>
      </c>
      <c r="J837" s="62">
        <f>IF(OR('Source Data'!F837=0,'Source Data'!G837=0),"N/A",'Source Data'!AR837/'Source Data'!G837-'Source Data'!N837/'Source Data'!F837)</f>
        <v>156.62348714069591</v>
      </c>
      <c r="K837" s="67">
        <f t="shared" si="12"/>
        <v>289.78608118330135</v>
      </c>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row>
    <row r="838" spans="1:47" ht="20" customHeight="1">
      <c r="A838" s="48" t="s">
        <v>1136</v>
      </c>
      <c r="B838" s="49">
        <v>195901</v>
      </c>
      <c r="C838" s="50" t="s">
        <v>187</v>
      </c>
      <c r="D838" s="50" t="s">
        <v>79</v>
      </c>
      <c r="E838" s="50" t="s">
        <v>74</v>
      </c>
      <c r="F838" s="62">
        <f>IF(OR('Source Data'!F838=0,'Source Data'!G838=0),"N/A",'Source Data'!AN838/'Source Data'!G838-'Source Data'!J838/'Source Data'!F838)</f>
        <v>352.2449447577352</v>
      </c>
      <c r="G838" s="62">
        <f>IF(OR('Source Data'!F838=0,'Source Data'!G838=0),"N/A",'Source Data'!AO838/'Source Data'!G838-'Source Data'!K838/'Source Data'!F838)</f>
        <v>2035.8953487832468</v>
      </c>
      <c r="H838" s="62">
        <f>IF(OR('Source Data'!F838=0,'Source Data'!G838=0),"N/A",'Source Data'!AP838/'Source Data'!G838-'Source Data'!L838/'Source Data'!F838)</f>
        <v>208.71841194240562</v>
      </c>
      <c r="I838" s="62">
        <f>IF(OR('Source Data'!F838=0,'Source Data'!G838=0),"N/A",'Source Data'!AQ838/'Source Data'!G838-'Source Data'!M838/'Source Data'!F838)</f>
        <v>130.17920700406876</v>
      </c>
      <c r="J838" s="62">
        <f>IF(OR('Source Data'!F838=0,'Source Data'!G838=0),"N/A",'Source Data'!AR838/'Source Data'!G838-'Source Data'!N838/'Source Data'!F838)</f>
        <v>204.94465468661147</v>
      </c>
      <c r="K838" s="67">
        <f t="shared" ref="K838:K901" si="13">IF(COUNT(F838:J838)&lt;5,"N/A",SUM(F838:J838))</f>
        <v>2931.9825671740678</v>
      </c>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row>
    <row r="839" spans="1:47" ht="20" customHeight="1">
      <c r="A839" s="48" t="s">
        <v>1137</v>
      </c>
      <c r="B839" s="49">
        <v>57802</v>
      </c>
      <c r="C839" s="50" t="s">
        <v>70</v>
      </c>
      <c r="D839" s="50" t="s">
        <v>71</v>
      </c>
      <c r="E839" s="50" t="s">
        <v>74</v>
      </c>
      <c r="F839" s="62">
        <f>IF(OR('Source Data'!F839=0,'Source Data'!G839=0),"N/A",'Source Data'!AN839/'Source Data'!G839-'Source Data'!J839/'Source Data'!F839)</f>
        <v>-112.5248275862069</v>
      </c>
      <c r="G839" s="62">
        <f>IF(OR('Source Data'!F839=0,'Source Data'!G839=0),"N/A",'Source Data'!AO839/'Source Data'!G839-'Source Data'!K839/'Source Data'!F839)</f>
        <v>-105.74462528735626</v>
      </c>
      <c r="H839" s="62">
        <f>IF(OR('Source Data'!F839=0,'Source Data'!G839=0),"N/A",'Source Data'!AP839/'Source Data'!G839-'Source Data'!L839/'Source Data'!F839)</f>
        <v>289.52591264367811</v>
      </c>
      <c r="I839" s="62">
        <f>IF(OR('Source Data'!F839=0,'Source Data'!G839=0),"N/A",'Source Data'!AQ839/'Source Data'!G839-'Source Data'!M839/'Source Data'!F839)</f>
        <v>21.627554022988477</v>
      </c>
      <c r="J839" s="62">
        <f>IF(OR('Source Data'!F839=0,'Source Data'!G839=0),"N/A",'Source Data'!AR839/'Source Data'!G839-'Source Data'!N839/'Source Data'!F839)</f>
        <v>74.864317241379325</v>
      </c>
      <c r="K839" s="67">
        <f t="shared" si="13"/>
        <v>167.74833103448276</v>
      </c>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row>
    <row r="840" spans="1:47" ht="20" customHeight="1">
      <c r="A840" s="48" t="s">
        <v>1138</v>
      </c>
      <c r="B840" s="49">
        <v>109914</v>
      </c>
      <c r="C840" s="50" t="s">
        <v>78</v>
      </c>
      <c r="D840" s="50" t="s">
        <v>79</v>
      </c>
      <c r="E840" s="50" t="s">
        <v>74</v>
      </c>
      <c r="F840" s="62">
        <f>IF(OR('Source Data'!F840=0,'Source Data'!G840=0),"N/A",'Source Data'!AN840/'Source Data'!G840-'Source Data'!J840/'Source Data'!F840)</f>
        <v>169.17810457516339</v>
      </c>
      <c r="G840" s="62">
        <f>IF(OR('Source Data'!F840=0,'Source Data'!G840=0),"N/A",'Source Data'!AO840/'Source Data'!G840-'Source Data'!K840/'Source Data'!F840)</f>
        <v>61.572712418300625</v>
      </c>
      <c r="H840" s="62">
        <f>IF(OR('Source Data'!F840=0,'Source Data'!G840=0),"N/A",'Source Data'!AP840/'Source Data'!G840-'Source Data'!L840/'Source Data'!F840)</f>
        <v>90.655501089324616</v>
      </c>
      <c r="I840" s="62">
        <f>IF(OR('Source Data'!F840=0,'Source Data'!G840=0),"N/A",'Source Data'!AQ840/'Source Data'!G840-'Source Data'!M840/'Source Data'!F840)</f>
        <v>269.17238562091501</v>
      </c>
      <c r="J840" s="62">
        <f>IF(OR('Source Data'!F840=0,'Source Data'!G840=0),"N/A",'Source Data'!AR840/'Source Data'!G840-'Source Data'!N840/'Source Data'!F840)</f>
        <v>87.900054466230955</v>
      </c>
      <c r="K840" s="67">
        <f t="shared" si="13"/>
        <v>678.47875816993462</v>
      </c>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row>
    <row r="841" spans="1:47" ht="20" customHeight="1">
      <c r="A841" s="48" t="s">
        <v>1139</v>
      </c>
      <c r="B841" s="49">
        <v>119903</v>
      </c>
      <c r="C841" s="50" t="s">
        <v>312</v>
      </c>
      <c r="D841" s="50" t="s">
        <v>79</v>
      </c>
      <c r="E841" s="50" t="s">
        <v>74</v>
      </c>
      <c r="F841" s="62">
        <f>IF(OR('Source Data'!F841=0,'Source Data'!G841=0),"N/A",'Source Data'!AN841/'Source Data'!G841-'Source Data'!J841/'Source Data'!F841)</f>
        <v>29.734635628313782</v>
      </c>
      <c r="G841" s="62">
        <f>IF(OR('Source Data'!F841=0,'Source Data'!G841=0),"N/A",'Source Data'!AO841/'Source Data'!G841-'Source Data'!K841/'Source Data'!F841)</f>
        <v>-53.396687178296361</v>
      </c>
      <c r="H841" s="62">
        <f>IF(OR('Source Data'!F841=0,'Source Data'!G841=0),"N/A",'Source Data'!AP841/'Source Data'!G841-'Source Data'!L841/'Source Data'!F841)</f>
        <v>71.687487905878697</v>
      </c>
      <c r="I841" s="62">
        <f>IF(OR('Source Data'!F841=0,'Source Data'!G841=0),"N/A",'Source Data'!AQ841/'Source Data'!G841-'Source Data'!M841/'Source Data'!F841)</f>
        <v>28.671223731568546</v>
      </c>
      <c r="J841" s="62">
        <f>IF(OR('Source Data'!F841=0,'Source Data'!G841=0),"N/A",'Source Data'!AR841/'Source Data'!G841-'Source Data'!N841/'Source Data'!F841)</f>
        <v>156.60432872789195</v>
      </c>
      <c r="K841" s="67">
        <f t="shared" si="13"/>
        <v>233.30098881535662</v>
      </c>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row>
    <row r="842" spans="1:47" ht="20" customHeight="1">
      <c r="A842" s="48" t="s">
        <v>1140</v>
      </c>
      <c r="B842" s="49">
        <v>179901</v>
      </c>
      <c r="C842" s="50" t="s">
        <v>1141</v>
      </c>
      <c r="D842" s="50" t="s">
        <v>79</v>
      </c>
      <c r="E842" s="50" t="s">
        <v>74</v>
      </c>
      <c r="F842" s="62">
        <f>IF(OR('Source Data'!F842=0,'Source Data'!G842=0),"N/A",'Source Data'!AN842/'Source Data'!G842-'Source Data'!J842/'Source Data'!F842)</f>
        <v>75.083604951670395</v>
      </c>
      <c r="G842" s="62">
        <f>IF(OR('Source Data'!F842=0,'Source Data'!G842=0),"N/A",'Source Data'!AO842/'Source Data'!G842-'Source Data'!K842/'Source Data'!F842)</f>
        <v>14.28694882876033</v>
      </c>
      <c r="H842" s="62">
        <f>IF(OR('Source Data'!F842=0,'Source Data'!G842=0),"N/A",'Source Data'!AP842/'Source Data'!G842-'Source Data'!L842/'Source Data'!F842)</f>
        <v>71.37319331385072</v>
      </c>
      <c r="I842" s="62">
        <f>IF(OR('Source Data'!F842=0,'Source Data'!G842=0),"N/A",'Source Data'!AQ842/'Source Data'!G842-'Source Data'!M842/'Source Data'!F842)</f>
        <v>64.282656765866932</v>
      </c>
      <c r="J842" s="62">
        <f>IF(OR('Source Data'!F842=0,'Source Data'!G842=0),"N/A",'Source Data'!AR842/'Source Data'!G842-'Source Data'!N842/'Source Data'!F842)</f>
        <v>232.99644392709212</v>
      </c>
      <c r="K842" s="67">
        <f t="shared" si="13"/>
        <v>458.02284778724049</v>
      </c>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row>
    <row r="843" spans="1:47" ht="20" customHeight="1">
      <c r="A843" s="48" t="s">
        <v>1142</v>
      </c>
      <c r="B843" s="49">
        <v>95904</v>
      </c>
      <c r="C843" s="50" t="s">
        <v>81</v>
      </c>
      <c r="D843" s="50" t="s">
        <v>79</v>
      </c>
      <c r="E843" s="50" t="s">
        <v>74</v>
      </c>
      <c r="F843" s="62">
        <f>IF(OR('Source Data'!F843=0,'Source Data'!G843=0),"N/A",'Source Data'!AN843/'Source Data'!G843-'Source Data'!J843/'Source Data'!F843)</f>
        <v>-14.001400025455013</v>
      </c>
      <c r="G843" s="62">
        <f>IF(OR('Source Data'!F843=0,'Source Data'!G843=0),"N/A",'Source Data'!AO843/'Source Data'!G843-'Source Data'!K843/'Source Data'!F843)</f>
        <v>360.13635399431496</v>
      </c>
      <c r="H843" s="62">
        <f>IF(OR('Source Data'!F843=0,'Source Data'!G843=0),"N/A",'Source Data'!AP843/'Source Data'!G843-'Source Data'!L843/'Source Data'!F843)</f>
        <v>164.26659878664464</v>
      </c>
      <c r="I843" s="62">
        <f>IF(OR('Source Data'!F843=0,'Source Data'!G843=0),"N/A",'Source Data'!AQ843/'Source Data'!G843-'Source Data'!M843/'Source Data'!F843)</f>
        <v>244.99698782402103</v>
      </c>
      <c r="J843" s="62">
        <f>IF(OR('Source Data'!F843=0,'Source Data'!G843=0),"N/A",'Source Data'!AR843/'Source Data'!G843-'Source Data'!N843/'Source Data'!F843)</f>
        <v>668.80616011200209</v>
      </c>
      <c r="K843" s="67">
        <f t="shared" si="13"/>
        <v>1424.2047006915277</v>
      </c>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row>
    <row r="844" spans="1:47" ht="20" customHeight="1">
      <c r="A844" s="48" t="s">
        <v>1143</v>
      </c>
      <c r="B844" s="49">
        <v>39903</v>
      </c>
      <c r="C844" s="50" t="s">
        <v>208</v>
      </c>
      <c r="D844" s="50" t="s">
        <v>79</v>
      </c>
      <c r="E844" s="50" t="s">
        <v>74</v>
      </c>
      <c r="F844" s="62">
        <f>IF(OR('Source Data'!F844=0,'Source Data'!G844=0),"N/A",'Source Data'!AN844/'Source Data'!G844-'Source Data'!J844/'Source Data'!F844)</f>
        <v>72.973071895424823</v>
      </c>
      <c r="G844" s="62">
        <f>IF(OR('Source Data'!F844=0,'Source Data'!G844=0),"N/A",'Source Data'!AO844/'Source Data'!G844-'Source Data'!K844/'Source Data'!F844)</f>
        <v>-12.918692810457514</v>
      </c>
      <c r="H844" s="62">
        <f>IF(OR('Source Data'!F844=0,'Source Data'!G844=0),"N/A",'Source Data'!AP844/'Source Data'!G844-'Source Data'!L844/'Source Data'!F844)</f>
        <v>89.194509803921562</v>
      </c>
      <c r="I844" s="62">
        <f>IF(OR('Source Data'!F844=0,'Source Data'!G844=0),"N/A",'Source Data'!AQ844/'Source Data'!G844-'Source Data'!M844/'Source Data'!F844)</f>
        <v>51.066535947712339</v>
      </c>
      <c r="J844" s="62">
        <f>IF(OR('Source Data'!F844=0,'Source Data'!G844=0),"N/A",'Source Data'!AR844/'Source Data'!G844-'Source Data'!N844/'Source Data'!F844)</f>
        <v>278.5402614379085</v>
      </c>
      <c r="K844" s="67">
        <f t="shared" si="13"/>
        <v>478.85568627450971</v>
      </c>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row>
    <row r="845" spans="1:47" ht="20" customHeight="1">
      <c r="A845" s="48" t="s">
        <v>1144</v>
      </c>
      <c r="B845" s="49">
        <v>13903</v>
      </c>
      <c r="C845" s="50" t="s">
        <v>206</v>
      </c>
      <c r="D845" s="50" t="s">
        <v>79</v>
      </c>
      <c r="E845" s="50" t="s">
        <v>74</v>
      </c>
      <c r="F845" s="62">
        <f>IF(OR('Source Data'!F845=0,'Source Data'!G845=0),"N/A",'Source Data'!AN845/'Source Data'!G845-'Source Data'!J845/'Source Data'!F845)</f>
        <v>552.41859703746263</v>
      </c>
      <c r="G845" s="62">
        <f>IF(OR('Source Data'!F845=0,'Source Data'!G845=0),"N/A",'Source Data'!AO845/'Source Data'!G845-'Source Data'!K845/'Source Data'!F845)</f>
        <v>248.94861327328977</v>
      </c>
      <c r="H845" s="62">
        <f>IF(OR('Source Data'!F845=0,'Source Data'!G845=0),"N/A",'Source Data'!AP845/'Source Data'!G845-'Source Data'!L845/'Source Data'!F845)</f>
        <v>277.16907308794742</v>
      </c>
      <c r="I845" s="62">
        <f>IF(OR('Source Data'!F845=0,'Source Data'!G845=0),"N/A",'Source Data'!AQ845/'Source Data'!G845-'Source Data'!M845/'Source Data'!F845)</f>
        <v>297.33130441173523</v>
      </c>
      <c r="J845" s="62">
        <f>IF(OR('Source Data'!F845=0,'Source Data'!G845=0),"N/A",'Source Data'!AR845/'Source Data'!G845-'Source Data'!N845/'Source Data'!F845)</f>
        <v>231.4139601387061</v>
      </c>
      <c r="K845" s="67">
        <f t="shared" si="13"/>
        <v>1607.281547949141</v>
      </c>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row>
    <row r="846" spans="1:47" ht="20" customHeight="1">
      <c r="A846" s="48" t="s">
        <v>1145</v>
      </c>
      <c r="B846" s="49">
        <v>172905</v>
      </c>
      <c r="C846" s="50" t="s">
        <v>498</v>
      </c>
      <c r="D846" s="50" t="s">
        <v>79</v>
      </c>
      <c r="E846" s="50" t="s">
        <v>74</v>
      </c>
      <c r="F846" s="62">
        <f>IF(OR('Source Data'!F846=0,'Source Data'!G846=0),"N/A",'Source Data'!AN846/'Source Data'!G846-'Source Data'!J846/'Source Data'!F846)</f>
        <v>142.55581891220413</v>
      </c>
      <c r="G846" s="62">
        <f>IF(OR('Source Data'!F846=0,'Source Data'!G846=0),"N/A",'Source Data'!AO846/'Source Data'!G846-'Source Data'!K846/'Source Data'!F846)</f>
        <v>196.86340304591465</v>
      </c>
      <c r="H846" s="62">
        <f>IF(OR('Source Data'!F846=0,'Source Data'!G846=0),"N/A",'Source Data'!AP846/'Source Data'!G846-'Source Data'!L846/'Source Data'!F846)</f>
        <v>139.14937296320596</v>
      </c>
      <c r="I846" s="62">
        <f>IF(OR('Source Data'!F846=0,'Source Data'!G846=0),"N/A",'Source Data'!AQ846/'Source Data'!G846-'Source Data'!M846/'Source Data'!F846)</f>
        <v>56.272189627542275</v>
      </c>
      <c r="J846" s="62">
        <f>IF(OR('Source Data'!F846=0,'Source Data'!G846=0),"N/A",'Source Data'!AR846/'Source Data'!G846-'Source Data'!N846/'Source Data'!F846)</f>
        <v>110.70729320154446</v>
      </c>
      <c r="K846" s="67">
        <f t="shared" si="13"/>
        <v>645.54807775041149</v>
      </c>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row>
    <row r="847" spans="1:47" ht="20" customHeight="1">
      <c r="A847" s="48" t="s">
        <v>1146</v>
      </c>
      <c r="B847" s="49">
        <v>227904</v>
      </c>
      <c r="C847" s="50" t="s">
        <v>168</v>
      </c>
      <c r="D847" s="50" t="s">
        <v>79</v>
      </c>
      <c r="E847" s="50" t="s">
        <v>74</v>
      </c>
      <c r="F847" s="62">
        <f>IF(OR('Source Data'!F847=0,'Source Data'!G847=0),"N/A",'Source Data'!AN847/'Source Data'!G847-'Source Data'!J847/'Source Data'!F847)</f>
        <v>-2.9327105880407771</v>
      </c>
      <c r="G847" s="62">
        <f>IF(OR('Source Data'!F847=0,'Source Data'!G847=0),"N/A",'Source Data'!AO847/'Source Data'!G847-'Source Data'!K847/'Source Data'!F847)</f>
        <v>27.954823888986084</v>
      </c>
      <c r="H847" s="62">
        <f>IF(OR('Source Data'!F847=0,'Source Data'!G847=0),"N/A",'Source Data'!AP847/'Source Data'!G847-'Source Data'!L847/'Source Data'!F847)</f>
        <v>157.17397867030394</v>
      </c>
      <c r="I847" s="62">
        <f>IF(OR('Source Data'!F847=0,'Source Data'!G847=0),"N/A",'Source Data'!AQ847/'Source Data'!G847-'Source Data'!M847/'Source Data'!F847)</f>
        <v>33.489165761215418</v>
      </c>
      <c r="J847" s="62">
        <f>IF(OR('Source Data'!F847=0,'Source Data'!G847=0),"N/A",'Source Data'!AR847/'Source Data'!G847-'Source Data'!N847/'Source Data'!F847)</f>
        <v>136.20455606869416</v>
      </c>
      <c r="K847" s="67">
        <f t="shared" si="13"/>
        <v>351.88981380115882</v>
      </c>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row>
    <row r="848" spans="1:47" ht="20" customHeight="1">
      <c r="A848" s="48" t="s">
        <v>1147</v>
      </c>
      <c r="B848" s="49">
        <v>108909</v>
      </c>
      <c r="C848" s="50" t="s">
        <v>291</v>
      </c>
      <c r="D848" s="50" t="s">
        <v>79</v>
      </c>
      <c r="E848" s="50" t="s">
        <v>74</v>
      </c>
      <c r="F848" s="62">
        <f>IF(OR('Source Data'!F848=0,'Source Data'!G848=0),"N/A",'Source Data'!AN848/'Source Data'!G848-'Source Data'!J848/'Source Data'!F848)</f>
        <v>94.572976619919814</v>
      </c>
      <c r="G848" s="62">
        <f>IF(OR('Source Data'!F848=0,'Source Data'!G848=0),"N/A",'Source Data'!AO848/'Source Data'!G848-'Source Data'!K848/'Source Data'!F848)</f>
        <v>195.94683210277935</v>
      </c>
      <c r="H848" s="62">
        <f>IF(OR('Source Data'!F848=0,'Source Data'!G848=0),"N/A",'Source Data'!AP848/'Source Data'!G848-'Source Data'!L848/'Source Data'!F848)</f>
        <v>205.64995545773854</v>
      </c>
      <c r="I848" s="62">
        <f>IF(OR('Source Data'!F848=0,'Source Data'!G848=0),"N/A",'Source Data'!AQ848/'Source Data'!G848-'Source Data'!M848/'Source Data'!F848)</f>
        <v>179.20599834808434</v>
      </c>
      <c r="J848" s="62">
        <f>IF(OR('Source Data'!F848=0,'Source Data'!G848=0),"N/A",'Source Data'!AR848/'Source Data'!G848-'Source Data'!N848/'Source Data'!F848)</f>
        <v>120.15800643680501</v>
      </c>
      <c r="K848" s="67">
        <f t="shared" si="13"/>
        <v>795.533768965327</v>
      </c>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row>
    <row r="849" spans="1:47" ht="20" customHeight="1">
      <c r="A849" s="48" t="s">
        <v>1148</v>
      </c>
      <c r="B849" s="49">
        <v>61903</v>
      </c>
      <c r="C849" s="50" t="s">
        <v>152</v>
      </c>
      <c r="D849" s="50" t="s">
        <v>79</v>
      </c>
      <c r="E849" s="50" t="s">
        <v>74</v>
      </c>
      <c r="F849" s="62">
        <f>IF(OR('Source Data'!F849=0,'Source Data'!G849=0),"N/A",'Source Data'!AN849/'Source Data'!G849-'Source Data'!J849/'Source Data'!F849)</f>
        <v>247.47171715932171</v>
      </c>
      <c r="G849" s="62">
        <f>IF(OR('Source Data'!F849=0,'Source Data'!G849=0),"N/A",'Source Data'!AO849/'Source Data'!G849-'Source Data'!K849/'Source Data'!F849)</f>
        <v>-35.693632594180315</v>
      </c>
      <c r="H849" s="62">
        <f>IF(OR('Source Data'!F849=0,'Source Data'!G849=0),"N/A",'Source Data'!AP849/'Source Data'!G849-'Source Data'!L849/'Source Data'!F849)</f>
        <v>23.605931404163471</v>
      </c>
      <c r="I849" s="62">
        <f>IF(OR('Source Data'!F849=0,'Source Data'!G849=0),"N/A",'Source Data'!AQ849/'Source Data'!G849-'Source Data'!M849/'Source Data'!F849)</f>
        <v>137.42345564377393</v>
      </c>
      <c r="J849" s="62">
        <f>IF(OR('Source Data'!F849=0,'Source Data'!G849=0),"N/A",'Source Data'!AR849/'Source Data'!G849-'Source Data'!N849/'Source Data'!F849)</f>
        <v>131.36795621894345</v>
      </c>
      <c r="K849" s="67">
        <f t="shared" si="13"/>
        <v>504.17542783202225</v>
      </c>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row>
    <row r="850" spans="1:47" ht="20" customHeight="1">
      <c r="A850" s="48" t="s">
        <v>1149</v>
      </c>
      <c r="B850" s="49">
        <v>92904</v>
      </c>
      <c r="C850" s="50" t="s">
        <v>561</v>
      </c>
      <c r="D850" s="50" t="s">
        <v>79</v>
      </c>
      <c r="E850" s="50" t="s">
        <v>74</v>
      </c>
      <c r="F850" s="62">
        <f>IF(OR('Source Data'!F850=0,'Source Data'!G850=0),"N/A",'Source Data'!AN850/'Source Data'!G850-'Source Data'!J850/'Source Data'!F850)</f>
        <v>75.821763394718289</v>
      </c>
      <c r="G850" s="62">
        <f>IF(OR('Source Data'!F850=0,'Source Data'!G850=0),"N/A",'Source Data'!AO850/'Source Data'!G850-'Source Data'!K850/'Source Data'!F850)</f>
        <v>98.046140227429021</v>
      </c>
      <c r="H850" s="62">
        <f>IF(OR('Source Data'!F850=0,'Source Data'!G850=0),"N/A",'Source Data'!AP850/'Source Data'!G850-'Source Data'!L850/'Source Data'!F850)</f>
        <v>96.09296970260317</v>
      </c>
      <c r="I850" s="62">
        <f>IF(OR('Source Data'!F850=0,'Source Data'!G850=0),"N/A",'Source Data'!AQ850/'Source Data'!G850-'Source Data'!M850/'Source Data'!F850)</f>
        <v>86.98802356802986</v>
      </c>
      <c r="J850" s="62">
        <f>IF(OR('Source Data'!F850=0,'Source Data'!G850=0),"N/A",'Source Data'!AR850/'Source Data'!G850-'Source Data'!N850/'Source Data'!F850)</f>
        <v>102.28726439888865</v>
      </c>
      <c r="K850" s="67">
        <f t="shared" si="13"/>
        <v>459.23616129166896</v>
      </c>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row>
    <row r="851" spans="1:47" ht="20" customHeight="1">
      <c r="A851" s="48" t="s">
        <v>1150</v>
      </c>
      <c r="B851" s="49">
        <v>3801</v>
      </c>
      <c r="C851" s="50" t="s">
        <v>374</v>
      </c>
      <c r="D851" s="50" t="s">
        <v>71</v>
      </c>
      <c r="E851" s="50" t="s">
        <v>74</v>
      </c>
      <c r="F851" s="62">
        <f>IF(OR('Source Data'!F851=0,'Source Data'!G851=0),"N/A",'Source Data'!AN851/'Source Data'!G851-'Source Data'!J851/'Source Data'!F851)</f>
        <v>13.252685149221236</v>
      </c>
      <c r="G851" s="62">
        <f>IF(OR('Source Data'!F851=0,'Source Data'!G851=0),"N/A",'Source Data'!AO851/'Source Data'!G851-'Source Data'!K851/'Source Data'!F851)</f>
        <v>241.89264382739361</v>
      </c>
      <c r="H851" s="62">
        <f>IF(OR('Source Data'!F851=0,'Source Data'!G851=0),"N/A",'Source Data'!AP851/'Source Data'!G851-'Source Data'!L851/'Source Data'!F851)</f>
        <v>175.27983677696986</v>
      </c>
      <c r="I851" s="62">
        <f>IF(OR('Source Data'!F851=0,'Source Data'!G851=0),"N/A",'Source Data'!AQ851/'Source Data'!G851-'Source Data'!M851/'Source Data'!F851)</f>
        <v>105.39774432073851</v>
      </c>
      <c r="J851" s="62">
        <f>IF(OR('Source Data'!F851=0,'Source Data'!G851=0),"N/A",'Source Data'!AR851/'Source Data'!G851-'Source Data'!N851/'Source Data'!F851)</f>
        <v>98.25059642318115</v>
      </c>
      <c r="K851" s="67">
        <f t="shared" si="13"/>
        <v>634.07350649750435</v>
      </c>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row>
    <row r="852" spans="1:47" ht="20" customHeight="1">
      <c r="A852" s="48" t="s">
        <v>1151</v>
      </c>
      <c r="B852" s="49">
        <v>57850</v>
      </c>
      <c r="C852" s="50" t="s">
        <v>70</v>
      </c>
      <c r="D852" s="50" t="s">
        <v>71</v>
      </c>
      <c r="E852" s="50" t="s">
        <v>74</v>
      </c>
      <c r="F852" s="62">
        <f>IF(OR('Source Data'!F852=0,'Source Data'!G852=0),"N/A",'Source Data'!AN852/'Source Data'!G852-'Source Data'!J852/'Source Data'!F852)</f>
        <v>-1.1891025641025641</v>
      </c>
      <c r="G852" s="62">
        <f>IF(OR('Source Data'!F852=0,'Source Data'!G852=0),"N/A",'Source Data'!AO852/'Source Data'!G852-'Source Data'!K852/'Source Data'!F852)</f>
        <v>19.110436492201984</v>
      </c>
      <c r="H852" s="62">
        <f>IF(OR('Source Data'!F852=0,'Source Data'!G852=0),"N/A",'Source Data'!AP852/'Source Data'!G852-'Source Data'!L852/'Source Data'!F852)</f>
        <v>104.986857322231</v>
      </c>
      <c r="I852" s="62">
        <f>IF(OR('Source Data'!F852=0,'Source Data'!G852=0),"N/A",'Source Data'!AQ852/'Source Data'!G852-'Source Data'!M852/'Source Data'!F852)</f>
        <v>1.7147518503833226</v>
      </c>
      <c r="J852" s="62">
        <f>IF(OR('Source Data'!F852=0,'Source Data'!G852=0),"N/A",'Source Data'!AR852/'Source Data'!G852-'Source Data'!N852/'Source Data'!F852)</f>
        <v>101.43380749405233</v>
      </c>
      <c r="K852" s="67">
        <f t="shared" si="13"/>
        <v>226.05675059476607</v>
      </c>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row>
    <row r="853" spans="1:47" ht="20" customHeight="1">
      <c r="A853" s="48" t="s">
        <v>1152</v>
      </c>
      <c r="B853" s="49">
        <v>32902</v>
      </c>
      <c r="C853" s="50" t="s">
        <v>1153</v>
      </c>
      <c r="D853" s="50" t="s">
        <v>79</v>
      </c>
      <c r="E853" s="50" t="s">
        <v>74</v>
      </c>
      <c r="F853" s="62">
        <f>IF(OR('Source Data'!F853=0,'Source Data'!G853=0),"N/A",'Source Data'!AN853/'Source Data'!G853-'Source Data'!J853/'Source Data'!F853)</f>
        <v>458.30389987673459</v>
      </c>
      <c r="G853" s="62">
        <f>IF(OR('Source Data'!F853=0,'Source Data'!G853=0),"N/A",'Source Data'!AO853/'Source Data'!G853-'Source Data'!K853/'Source Data'!F853)</f>
        <v>48.497486608230417</v>
      </c>
      <c r="H853" s="62">
        <f>IF(OR('Source Data'!F853=0,'Source Data'!G853=0),"N/A",'Source Data'!AP853/'Source Data'!G853-'Source Data'!L853/'Source Data'!F853)</f>
        <v>123.67840647293951</v>
      </c>
      <c r="I853" s="62">
        <f>IF(OR('Source Data'!F853=0,'Source Data'!G853=0),"N/A",'Source Data'!AQ853/'Source Data'!G853-'Source Data'!M853/'Source Data'!F853)</f>
        <v>55.464254399370759</v>
      </c>
      <c r="J853" s="62">
        <f>IF(OR('Source Data'!F853=0,'Source Data'!G853=0),"N/A",'Source Data'!AR853/'Source Data'!G853-'Source Data'!N853/'Source Data'!F853)</f>
        <v>119.37912225173332</v>
      </c>
      <c r="K853" s="67">
        <f t="shared" si="13"/>
        <v>805.32316960900846</v>
      </c>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row>
    <row r="854" spans="1:47" ht="20" customHeight="1">
      <c r="A854" s="48" t="s">
        <v>1154</v>
      </c>
      <c r="B854" s="49">
        <v>251902</v>
      </c>
      <c r="C854" s="50" t="s">
        <v>519</v>
      </c>
      <c r="D854" s="50" t="s">
        <v>79</v>
      </c>
      <c r="E854" s="50" t="s">
        <v>74</v>
      </c>
      <c r="F854" s="62">
        <f>IF(OR('Source Data'!F854=0,'Source Data'!G854=0),"N/A",'Source Data'!AN854/'Source Data'!G854-'Source Data'!J854/'Source Data'!F854)</f>
        <v>229.03048762543773</v>
      </c>
      <c r="G854" s="62">
        <f>IF(OR('Source Data'!F854=0,'Source Data'!G854=0),"N/A",'Source Data'!AO854/'Source Data'!G854-'Source Data'!K854/'Source Data'!F854)</f>
        <v>701.37794649951434</v>
      </c>
      <c r="H854" s="62">
        <f>IF(OR('Source Data'!F854=0,'Source Data'!G854=0),"N/A",'Source Data'!AP854/'Source Data'!G854-'Source Data'!L854/'Source Data'!F854)</f>
        <v>476.93129984403055</v>
      </c>
      <c r="I854" s="62">
        <f>IF(OR('Source Data'!F854=0,'Source Data'!G854=0),"N/A",'Source Data'!AQ854/'Source Data'!G854-'Source Data'!M854/'Source Data'!F854)</f>
        <v>129.16968796288126</v>
      </c>
      <c r="J854" s="62">
        <f>IF(OR('Source Data'!F854=0,'Source Data'!G854=0),"N/A",'Source Data'!AR854/'Source Data'!G854-'Source Data'!N854/'Source Data'!F854)</f>
        <v>390.81338591173505</v>
      </c>
      <c r="K854" s="67">
        <f t="shared" si="13"/>
        <v>1927.3228078435986</v>
      </c>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row>
    <row r="855" spans="1:47" ht="20" customHeight="1">
      <c r="A855" s="48" t="s">
        <v>1155</v>
      </c>
      <c r="B855" s="49">
        <v>95905</v>
      </c>
      <c r="C855" s="50" t="s">
        <v>81</v>
      </c>
      <c r="D855" s="50" t="s">
        <v>79</v>
      </c>
      <c r="E855" s="50" t="s">
        <v>74</v>
      </c>
      <c r="F855" s="62">
        <f>IF(OR('Source Data'!F855=0,'Source Data'!G855=0),"N/A",'Source Data'!AN855/'Source Data'!G855-'Source Data'!J855/'Source Data'!F855)</f>
        <v>271.42756230723239</v>
      </c>
      <c r="G855" s="62">
        <f>IF(OR('Source Data'!F855=0,'Source Data'!G855=0),"N/A",'Source Data'!AO855/'Source Data'!G855-'Source Data'!K855/'Source Data'!F855)</f>
        <v>373.62473500046917</v>
      </c>
      <c r="H855" s="62">
        <f>IF(OR('Source Data'!F855=0,'Source Data'!G855=0),"N/A",'Source Data'!AP855/'Source Data'!G855-'Source Data'!L855/'Source Data'!F855)</f>
        <v>178.40468620563581</v>
      </c>
      <c r="I855" s="62">
        <f>IF(OR('Source Data'!F855=0,'Source Data'!G855=0),"N/A",'Source Data'!AQ855/'Source Data'!G855-'Source Data'!M855/'Source Data'!F855)</f>
        <v>145.36016796731531</v>
      </c>
      <c r="J855" s="62">
        <f>IF(OR('Source Data'!F855=0,'Source Data'!G855=0),"N/A",'Source Data'!AR855/'Source Data'!G855-'Source Data'!N855/'Source Data'!F855)</f>
        <v>175.77140769181256</v>
      </c>
      <c r="K855" s="67">
        <f t="shared" si="13"/>
        <v>1144.5885591724652</v>
      </c>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row>
    <row r="856" spans="1:47" ht="20" customHeight="1">
      <c r="A856" s="48" t="s">
        <v>1156</v>
      </c>
      <c r="B856" s="49">
        <v>43910</v>
      </c>
      <c r="C856" s="50" t="s">
        <v>112</v>
      </c>
      <c r="D856" s="50" t="s">
        <v>79</v>
      </c>
      <c r="E856" s="50" t="s">
        <v>74</v>
      </c>
      <c r="F856" s="62">
        <f>IF(OR('Source Data'!F856=0,'Source Data'!G856=0),"N/A",'Source Data'!AN856/'Source Data'!G856-'Source Data'!J856/'Source Data'!F856)</f>
        <v>137.87678195261856</v>
      </c>
      <c r="G856" s="62">
        <f>IF(OR('Source Data'!F856=0,'Source Data'!G856=0),"N/A",'Source Data'!AO856/'Source Data'!G856-'Source Data'!K856/'Source Data'!F856)</f>
        <v>64.384072614997081</v>
      </c>
      <c r="H856" s="62">
        <f>IF(OR('Source Data'!F856=0,'Source Data'!G856=0),"N/A",'Source Data'!AP856/'Source Data'!G856-'Source Data'!L856/'Source Data'!F856)</f>
        <v>143.20266548568043</v>
      </c>
      <c r="I856" s="62">
        <f>IF(OR('Source Data'!F856=0,'Source Data'!G856=0),"N/A",'Source Data'!AQ856/'Source Data'!G856-'Source Data'!M856/'Source Data'!F856)</f>
        <v>177.34579027556936</v>
      </c>
      <c r="J856" s="62">
        <f>IF(OR('Source Data'!F856=0,'Source Data'!G856=0),"N/A",'Source Data'!AR856/'Source Data'!G856-'Source Data'!N856/'Source Data'!F856)</f>
        <v>85.065504924664509</v>
      </c>
      <c r="K856" s="67">
        <f t="shared" si="13"/>
        <v>607.87481525352996</v>
      </c>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row>
    <row r="857" spans="1:47" ht="20" customHeight="1">
      <c r="A857" s="48" t="s">
        <v>1157</v>
      </c>
      <c r="B857" s="49">
        <v>19912</v>
      </c>
      <c r="C857" s="50" t="s">
        <v>512</v>
      </c>
      <c r="D857" s="50" t="s">
        <v>79</v>
      </c>
      <c r="E857" s="50" t="s">
        <v>74</v>
      </c>
      <c r="F857" s="62">
        <f>IF(OR('Source Data'!F857=0,'Source Data'!G857=0),"N/A",'Source Data'!AN857/'Source Data'!G857-'Source Data'!J857/'Source Data'!F857)</f>
        <v>30.993715447346574</v>
      </c>
      <c r="G857" s="62">
        <f>IF(OR('Source Data'!F857=0,'Source Data'!G857=0),"N/A",'Source Data'!AO857/'Source Data'!G857-'Source Data'!K857/'Source Data'!F857)</f>
        <v>8.5747671209279019</v>
      </c>
      <c r="H857" s="62">
        <f>IF(OR('Source Data'!F857=0,'Source Data'!G857=0),"N/A",'Source Data'!AP857/'Source Data'!G857-'Source Data'!L857/'Source Data'!F857)</f>
        <v>107.98536488135574</v>
      </c>
      <c r="I857" s="62">
        <f>IF(OR('Source Data'!F857=0,'Source Data'!G857=0),"N/A",'Source Data'!AQ857/'Source Data'!G857-'Source Data'!M857/'Source Data'!F857)</f>
        <v>63.254079623643349</v>
      </c>
      <c r="J857" s="62">
        <f>IF(OR('Source Data'!F857=0,'Source Data'!G857=0),"N/A",'Source Data'!AR857/'Source Data'!G857-'Source Data'!N857/'Source Data'!F857)</f>
        <v>98.543626381248629</v>
      </c>
      <c r="K857" s="67">
        <f t="shared" si="13"/>
        <v>309.35155345452222</v>
      </c>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row>
    <row r="858" spans="1:47" ht="20" customHeight="1">
      <c r="A858" s="48" t="s">
        <v>1158</v>
      </c>
      <c r="B858" s="49">
        <v>7905</v>
      </c>
      <c r="C858" s="50" t="s">
        <v>383</v>
      </c>
      <c r="D858" s="50" t="s">
        <v>79</v>
      </c>
      <c r="E858" s="50" t="s">
        <v>74</v>
      </c>
      <c r="F858" s="62">
        <f>IF(OR('Source Data'!F858=0,'Source Data'!G858=0),"N/A",'Source Data'!AN858/'Source Data'!G858-'Source Data'!J858/'Source Data'!F858)</f>
        <v>211.65528308189425</v>
      </c>
      <c r="G858" s="62">
        <f>IF(OR('Source Data'!F858=0,'Source Data'!G858=0),"N/A",'Source Data'!AO858/'Source Data'!G858-'Source Data'!K858/'Source Data'!F858)</f>
        <v>349.39884181067737</v>
      </c>
      <c r="H858" s="62">
        <f>IF(OR('Source Data'!F858=0,'Source Data'!G858=0),"N/A",'Source Data'!AP858/'Source Data'!G858-'Source Data'!L858/'Source Data'!F858)</f>
        <v>130.56240074987886</v>
      </c>
      <c r="I858" s="62">
        <f>IF(OR('Source Data'!F858=0,'Source Data'!G858=0),"N/A",'Source Data'!AQ858/'Source Data'!G858-'Source Data'!M858/'Source Data'!F858)</f>
        <v>68.187196496006322</v>
      </c>
      <c r="J858" s="62">
        <f>IF(OR('Source Data'!F858=0,'Source Data'!G858=0),"N/A",'Source Data'!AR858/'Source Data'!G858-'Source Data'!N858/'Source Data'!F858)</f>
        <v>59.285025634888434</v>
      </c>
      <c r="K858" s="67">
        <f t="shared" si="13"/>
        <v>819.08874777334529</v>
      </c>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row>
    <row r="859" spans="1:47" ht="20" customHeight="1">
      <c r="A859" s="48" t="s">
        <v>1159</v>
      </c>
      <c r="B859" s="49">
        <v>117904</v>
      </c>
      <c r="C859" s="50" t="s">
        <v>262</v>
      </c>
      <c r="D859" s="50" t="s">
        <v>79</v>
      </c>
      <c r="E859" s="50" t="s">
        <v>74</v>
      </c>
      <c r="F859" s="62">
        <f>IF(OR('Source Data'!F859=0,'Source Data'!G859=0),"N/A",'Source Data'!AN859/'Source Data'!G859-'Source Data'!J859/'Source Data'!F859)</f>
        <v>-6.0598240173461022</v>
      </c>
      <c r="G859" s="62">
        <f>IF(OR('Source Data'!F859=0,'Source Data'!G859=0),"N/A",'Source Data'!AO859/'Source Data'!G859-'Source Data'!K859/'Source Data'!F859)</f>
        <v>188.48035700779064</v>
      </c>
      <c r="H859" s="62">
        <f>IF(OR('Source Data'!F859=0,'Source Data'!G859=0),"N/A",'Source Data'!AP859/'Source Data'!G859-'Source Data'!L859/'Source Data'!F859)</f>
        <v>127.91258855860627</v>
      </c>
      <c r="I859" s="62">
        <f>IF(OR('Source Data'!F859=0,'Source Data'!G859=0),"N/A",'Source Data'!AQ859/'Source Data'!G859-'Source Data'!M859/'Source Data'!F859)</f>
        <v>6.636517661296466</v>
      </c>
      <c r="J859" s="62">
        <f>IF(OR('Source Data'!F859=0,'Source Data'!G859=0),"N/A",'Source Data'!AR859/'Source Data'!G859-'Source Data'!N859/'Source Data'!F859)</f>
        <v>509.92004134835997</v>
      </c>
      <c r="K859" s="67">
        <f t="shared" si="13"/>
        <v>826.88968055870725</v>
      </c>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row>
    <row r="860" spans="1:47" ht="20" customHeight="1">
      <c r="A860" s="48" t="s">
        <v>1160</v>
      </c>
      <c r="B860" s="49">
        <v>31909</v>
      </c>
      <c r="C860" s="50" t="s">
        <v>307</v>
      </c>
      <c r="D860" s="50" t="s">
        <v>79</v>
      </c>
      <c r="E860" s="50" t="s">
        <v>74</v>
      </c>
      <c r="F860" s="62">
        <f>IF(OR('Source Data'!F860=0,'Source Data'!G860=0),"N/A",'Source Data'!AN860/'Source Data'!G860-'Source Data'!J860/'Source Data'!F860)</f>
        <v>103.48277998738592</v>
      </c>
      <c r="G860" s="62">
        <f>IF(OR('Source Data'!F860=0,'Source Data'!G860=0),"N/A",'Source Data'!AO860/'Source Data'!G860-'Source Data'!K860/'Source Data'!F860)</f>
        <v>423.4266046260185</v>
      </c>
      <c r="H860" s="62">
        <f>IF(OR('Source Data'!F860=0,'Source Data'!G860=0),"N/A",'Source Data'!AP860/'Source Data'!G860-'Source Data'!L860/'Source Data'!F860)</f>
        <v>362.50902112213765</v>
      </c>
      <c r="I860" s="62">
        <f>IF(OR('Source Data'!F860=0,'Source Data'!G860=0),"N/A",'Source Data'!AQ860/'Source Data'!G860-'Source Data'!M860/'Source Data'!F860)</f>
        <v>213.82940495038036</v>
      </c>
      <c r="J860" s="62">
        <f>IF(OR('Source Data'!F860=0,'Source Data'!G860=0),"N/A",'Source Data'!AR860/'Source Data'!G860-'Source Data'!N860/'Source Data'!F860)</f>
        <v>753.969774877399</v>
      </c>
      <c r="K860" s="67">
        <f t="shared" si="13"/>
        <v>1857.2175855633216</v>
      </c>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row>
    <row r="861" spans="1:47" ht="20" customHeight="1">
      <c r="A861" s="48" t="s">
        <v>1161</v>
      </c>
      <c r="B861" s="49">
        <v>61906</v>
      </c>
      <c r="C861" s="50" t="s">
        <v>152</v>
      </c>
      <c r="D861" s="50" t="s">
        <v>79</v>
      </c>
      <c r="E861" s="50" t="s">
        <v>74</v>
      </c>
      <c r="F861" s="62">
        <f>IF(OR('Source Data'!F861=0,'Source Data'!G861=0),"N/A",'Source Data'!AN861/'Source Data'!G861-'Source Data'!J861/'Source Data'!F861)</f>
        <v>114.01208377405453</v>
      </c>
      <c r="G861" s="62">
        <f>IF(OR('Source Data'!F861=0,'Source Data'!G861=0),"N/A",'Source Data'!AO861/'Source Data'!G861-'Source Data'!K861/'Source Data'!F861)</f>
        <v>-128.21913929221557</v>
      </c>
      <c r="H861" s="62">
        <f>IF(OR('Source Data'!F861=0,'Source Data'!G861=0),"N/A",'Source Data'!AP861/'Source Data'!G861-'Source Data'!L861/'Source Data'!F861)</f>
        <v>107.11480451136407</v>
      </c>
      <c r="I861" s="62">
        <f>IF(OR('Source Data'!F861=0,'Source Data'!G861=0),"N/A",'Source Data'!AQ861/'Source Data'!G861-'Source Data'!M861/'Source Data'!F861)</f>
        <v>155.14081231226754</v>
      </c>
      <c r="J861" s="62">
        <f>IF(OR('Source Data'!F861=0,'Source Data'!G861=0),"N/A",'Source Data'!AR861/'Source Data'!G861-'Source Data'!N861/'Source Data'!F861)</f>
        <v>206.45228624238797</v>
      </c>
      <c r="K861" s="67">
        <f t="shared" si="13"/>
        <v>454.50084754785854</v>
      </c>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row>
    <row r="862" spans="1:47" ht="20" customHeight="1">
      <c r="A862" s="48" t="s">
        <v>1162</v>
      </c>
      <c r="B862" s="49">
        <v>184901</v>
      </c>
      <c r="C862" s="50" t="s">
        <v>106</v>
      </c>
      <c r="D862" s="50" t="s">
        <v>79</v>
      </c>
      <c r="E862" s="50" t="s">
        <v>74</v>
      </c>
      <c r="F862" s="62">
        <f>IF(OR('Source Data'!F862=0,'Source Data'!G862=0),"N/A",'Source Data'!AN862/'Source Data'!G862-'Source Data'!J862/'Source Data'!F862)</f>
        <v>221.42807054231145</v>
      </c>
      <c r="G862" s="62">
        <f>IF(OR('Source Data'!F862=0,'Source Data'!G862=0),"N/A",'Source Data'!AO862/'Source Data'!G862-'Source Data'!K862/'Source Data'!F862)</f>
        <v>-63.189109624053117</v>
      </c>
      <c r="H862" s="62">
        <f>IF(OR('Source Data'!F862=0,'Source Data'!G862=0),"N/A",'Source Data'!AP862/'Source Data'!G862-'Source Data'!L862/'Source Data'!F862)</f>
        <v>114.56278637483155</v>
      </c>
      <c r="I862" s="62">
        <f>IF(OR('Source Data'!F862=0,'Source Data'!G862=0),"N/A",'Source Data'!AQ862/'Source Data'!G862-'Source Data'!M862/'Source Data'!F862)</f>
        <v>-60.085810214229241</v>
      </c>
      <c r="J862" s="62">
        <f>IF(OR('Source Data'!F862=0,'Source Data'!G862=0),"N/A",'Source Data'!AR862/'Source Data'!G862-'Source Data'!N862/'Source Data'!F862)</f>
        <v>51.094026209396333</v>
      </c>
      <c r="K862" s="67">
        <f t="shared" si="13"/>
        <v>263.80996328825699</v>
      </c>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row>
    <row r="863" spans="1:47" ht="20" customHeight="1">
      <c r="A863" s="48" t="s">
        <v>1163</v>
      </c>
      <c r="B863" s="49">
        <v>15801</v>
      </c>
      <c r="C863" s="50" t="s">
        <v>99</v>
      </c>
      <c r="D863" s="50" t="s">
        <v>71</v>
      </c>
      <c r="E863" s="50" t="s">
        <v>74</v>
      </c>
      <c r="F863" s="62">
        <f>IF(OR('Source Data'!F863=0,'Source Data'!G863=0),"N/A",'Source Data'!AN863/'Source Data'!G863-'Source Data'!J863/'Source Data'!F863)</f>
        <v>8.2364125560538106</v>
      </c>
      <c r="G863" s="62">
        <f>IF(OR('Source Data'!F863=0,'Source Data'!G863=0),"N/A",'Source Data'!AO863/'Source Data'!G863-'Source Data'!K863/'Source Data'!F863)</f>
        <v>-211.96525304292118</v>
      </c>
      <c r="H863" s="62">
        <f>IF(OR('Source Data'!F863=0,'Source Data'!G863=0),"N/A",'Source Data'!AP863/'Source Data'!G863-'Source Data'!L863/'Source Data'!F863)</f>
        <v>-12.365150544522749</v>
      </c>
      <c r="I863" s="62">
        <f>IF(OR('Source Data'!F863=0,'Source Data'!G863=0),"N/A",'Source Data'!AQ863/'Source Data'!G863-'Source Data'!M863/'Source Data'!F863)</f>
        <v>69.276643177450296</v>
      </c>
      <c r="J863" s="62">
        <f>IF(OR('Source Data'!F863=0,'Source Data'!G863=0),"N/A",'Source Data'!AR863/'Source Data'!G863-'Source Data'!N863/'Source Data'!F863)</f>
        <v>80.871236386931457</v>
      </c>
      <c r="K863" s="67">
        <f t="shared" si="13"/>
        <v>-65.946111467008365</v>
      </c>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row>
    <row r="864" spans="1:47" ht="20" customHeight="1">
      <c r="A864" s="48" t="s">
        <v>1164</v>
      </c>
      <c r="B864" s="49">
        <v>178908</v>
      </c>
      <c r="C864" s="50" t="s">
        <v>97</v>
      </c>
      <c r="D864" s="50" t="s">
        <v>79</v>
      </c>
      <c r="E864" s="50" t="s">
        <v>74</v>
      </c>
      <c r="F864" s="62">
        <f>IF(OR('Source Data'!F864=0,'Source Data'!G864=0),"N/A",'Source Data'!AN864/'Source Data'!G864-'Source Data'!J864/'Source Data'!F864)</f>
        <v>70.906528030150071</v>
      </c>
      <c r="G864" s="62">
        <f>IF(OR('Source Data'!F864=0,'Source Data'!G864=0),"N/A",'Source Data'!AO864/'Source Data'!G864-'Source Data'!K864/'Source Data'!F864)</f>
        <v>115.16672387105461</v>
      </c>
      <c r="H864" s="62">
        <f>IF(OR('Source Data'!F864=0,'Source Data'!G864=0),"N/A",'Source Data'!AP864/'Source Data'!G864-'Source Data'!L864/'Source Data'!F864)</f>
        <v>94.618096776364439</v>
      </c>
      <c r="I864" s="62">
        <f>IF(OR('Source Data'!F864=0,'Source Data'!G864=0),"N/A",'Source Data'!AQ864/'Source Data'!G864-'Source Data'!M864/'Source Data'!F864)</f>
        <v>-63.466555622854798</v>
      </c>
      <c r="J864" s="62">
        <f>IF(OR('Source Data'!F864=0,'Source Data'!G864=0),"N/A",'Source Data'!AR864/'Source Data'!G864-'Source Data'!N864/'Source Data'!F864)</f>
        <v>1279.1907429840498</v>
      </c>
      <c r="K864" s="67">
        <f t="shared" si="13"/>
        <v>1496.4155360387642</v>
      </c>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row>
    <row r="865" spans="1:47" ht="20" customHeight="1">
      <c r="A865" s="48" t="s">
        <v>1165</v>
      </c>
      <c r="B865" s="49">
        <v>123907</v>
      </c>
      <c r="C865" s="50" t="s">
        <v>202</v>
      </c>
      <c r="D865" s="50" t="s">
        <v>79</v>
      </c>
      <c r="E865" s="50" t="s">
        <v>74</v>
      </c>
      <c r="F865" s="62">
        <f>IF(OR('Source Data'!F865=0,'Source Data'!G865=0),"N/A",'Source Data'!AN865/'Source Data'!G865-'Source Data'!J865/'Source Data'!F865)</f>
        <v>12.003720328622649</v>
      </c>
      <c r="G865" s="62">
        <f>IF(OR('Source Data'!F865=0,'Source Data'!G865=0),"N/A",'Source Data'!AO865/'Source Data'!G865-'Source Data'!K865/'Source Data'!F865)</f>
        <v>342.71943705776243</v>
      </c>
      <c r="H865" s="62">
        <f>IF(OR('Source Data'!F865=0,'Source Data'!G865=0),"N/A",'Source Data'!AP865/'Source Data'!G865-'Source Data'!L865/'Source Data'!F865)</f>
        <v>32.377509323082627</v>
      </c>
      <c r="I865" s="62">
        <f>IF(OR('Source Data'!F865=0,'Source Data'!G865=0),"N/A",'Source Data'!AQ865/'Source Data'!G865-'Source Data'!M865/'Source Data'!F865)</f>
        <v>127.18770303398458</v>
      </c>
      <c r="J865" s="62">
        <f>IF(OR('Source Data'!F865=0,'Source Data'!G865=0),"N/A",'Source Data'!AR865/'Source Data'!G865-'Source Data'!N865/'Source Data'!F865)</f>
        <v>401.66732159834874</v>
      </c>
      <c r="K865" s="67">
        <f t="shared" si="13"/>
        <v>915.95569134180096</v>
      </c>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row>
    <row r="866" spans="1:47" ht="20" customHeight="1">
      <c r="A866" s="48" t="s">
        <v>1166</v>
      </c>
      <c r="B866" s="49">
        <v>123908</v>
      </c>
      <c r="C866" s="50" t="s">
        <v>202</v>
      </c>
      <c r="D866" s="50" t="s">
        <v>79</v>
      </c>
      <c r="E866" s="50" t="s">
        <v>74</v>
      </c>
      <c r="F866" s="62">
        <f>IF(OR('Source Data'!F866=0,'Source Data'!G866=0),"N/A",'Source Data'!AN866/'Source Data'!G866-'Source Data'!J866/'Source Data'!F866)</f>
        <v>36.551860886064702</v>
      </c>
      <c r="G866" s="62">
        <f>IF(OR('Source Data'!F866=0,'Source Data'!G866=0),"N/A",'Source Data'!AO866/'Source Data'!G866-'Source Data'!K866/'Source Data'!F866)</f>
        <v>187.36281072727559</v>
      </c>
      <c r="H866" s="62">
        <f>IF(OR('Source Data'!F866=0,'Source Data'!G866=0),"N/A",'Source Data'!AP866/'Source Data'!G866-'Source Data'!L866/'Source Data'!F866)</f>
        <v>84.657503586111005</v>
      </c>
      <c r="I866" s="62">
        <f>IF(OR('Source Data'!F866=0,'Source Data'!G866=0),"N/A",'Source Data'!AQ866/'Source Data'!G866-'Source Data'!M866/'Source Data'!F866)</f>
        <v>20.351021350174676</v>
      </c>
      <c r="J866" s="62">
        <f>IF(OR('Source Data'!F866=0,'Source Data'!G866=0),"N/A",'Source Data'!AR866/'Source Data'!G866-'Source Data'!N866/'Source Data'!F866)</f>
        <v>225.23070263094056</v>
      </c>
      <c r="K866" s="67">
        <f t="shared" si="13"/>
        <v>554.15389918056655</v>
      </c>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row>
    <row r="867" spans="1:47" ht="20" customHeight="1">
      <c r="A867" s="48" t="s">
        <v>1167</v>
      </c>
      <c r="B867" s="49">
        <v>15814</v>
      </c>
      <c r="C867" s="50" t="s">
        <v>99</v>
      </c>
      <c r="D867" s="50" t="s">
        <v>71</v>
      </c>
      <c r="E867" s="50" t="s">
        <v>74</v>
      </c>
      <c r="F867" s="62">
        <f>IF(OR('Source Data'!F867=0,'Source Data'!G867=0),"N/A",'Source Data'!AN867/'Source Data'!G867-'Source Data'!J867/'Source Data'!F867)</f>
        <v>0</v>
      </c>
      <c r="G867" s="62">
        <f>IF(OR('Source Data'!F867=0,'Source Data'!G867=0),"N/A",'Source Data'!AO867/'Source Data'!G867-'Source Data'!K867/'Source Data'!F867)</f>
        <v>1001.1738583996646</v>
      </c>
      <c r="H867" s="62">
        <f>IF(OR('Source Data'!F867=0,'Source Data'!G867=0),"N/A",'Source Data'!AP867/'Source Data'!G867-'Source Data'!L867/'Source Data'!F867)</f>
        <v>-6.4935064935064939E-3</v>
      </c>
      <c r="I867" s="62">
        <f>IF(OR('Source Data'!F867=0,'Source Data'!G867=0),"N/A",'Source Data'!AQ867/'Source Data'!G867-'Source Data'!M867/'Source Data'!F867)</f>
        <v>-237.87662337662337</v>
      </c>
      <c r="J867" s="62">
        <f>IF(OR('Source Data'!F867=0,'Source Data'!G867=0),"N/A",'Source Data'!AR867/'Source Data'!G867-'Source Data'!N867/'Source Data'!F867)</f>
        <v>0</v>
      </c>
      <c r="K867" s="67">
        <f t="shared" si="13"/>
        <v>763.29074151654777</v>
      </c>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row>
    <row r="868" spans="1:47" ht="20" customHeight="1">
      <c r="A868" s="48" t="s">
        <v>1168</v>
      </c>
      <c r="B868" s="49">
        <v>85902</v>
      </c>
      <c r="C868" s="50" t="s">
        <v>1169</v>
      </c>
      <c r="D868" s="50" t="s">
        <v>79</v>
      </c>
      <c r="E868" s="50" t="s">
        <v>74</v>
      </c>
      <c r="F868" s="62">
        <f>IF(OR('Source Data'!F868=0,'Source Data'!G868=0),"N/A",'Source Data'!AN868/'Source Data'!G868-'Source Data'!J868/'Source Data'!F868)</f>
        <v>47.469434488609636</v>
      </c>
      <c r="G868" s="62">
        <f>IF(OR('Source Data'!F868=0,'Source Data'!G868=0),"N/A",'Source Data'!AO868/'Source Data'!G868-'Source Data'!K868/'Source Data'!F868)</f>
        <v>25.36236622533454</v>
      </c>
      <c r="H868" s="62">
        <f>IF(OR('Source Data'!F868=0,'Source Data'!G868=0),"N/A",'Source Data'!AP868/'Source Data'!G868-'Source Data'!L868/'Source Data'!F868)</f>
        <v>188.9888235019215</v>
      </c>
      <c r="I868" s="62">
        <f>IF(OR('Source Data'!F868=0,'Source Data'!G868=0),"N/A",'Source Data'!AQ868/'Source Data'!G868-'Source Data'!M868/'Source Data'!F868)</f>
        <v>225.78382157865786</v>
      </c>
      <c r="J868" s="62">
        <f>IF(OR('Source Data'!F868=0,'Source Data'!G868=0),"N/A",'Source Data'!AR868/'Source Data'!G868-'Source Data'!N868/'Source Data'!F868)</f>
        <v>285.32696199846856</v>
      </c>
      <c r="K868" s="67">
        <f t="shared" si="13"/>
        <v>772.9314077929921</v>
      </c>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row>
    <row r="869" spans="1:47" ht="20" customHeight="1">
      <c r="A869" s="48" t="s">
        <v>1170</v>
      </c>
      <c r="B869" s="49">
        <v>7906</v>
      </c>
      <c r="C869" s="50" t="s">
        <v>383</v>
      </c>
      <c r="D869" s="50" t="s">
        <v>79</v>
      </c>
      <c r="E869" s="50" t="s">
        <v>74</v>
      </c>
      <c r="F869" s="62">
        <f>IF(OR('Source Data'!F869=0,'Source Data'!G869=0),"N/A",'Source Data'!AN869/'Source Data'!G869-'Source Data'!J869/'Source Data'!F869)</f>
        <v>143.95788235059814</v>
      </c>
      <c r="G869" s="62">
        <f>IF(OR('Source Data'!F869=0,'Source Data'!G869=0),"N/A",'Source Data'!AO869/'Source Data'!G869-'Source Data'!K869/'Source Data'!F869)</f>
        <v>39.576657660289243</v>
      </c>
      <c r="H869" s="62">
        <f>IF(OR('Source Data'!F869=0,'Source Data'!G869=0),"N/A",'Source Data'!AP869/'Source Data'!G869-'Source Data'!L869/'Source Data'!F869)</f>
        <v>187.77832063146434</v>
      </c>
      <c r="I869" s="62">
        <f>IF(OR('Source Data'!F869=0,'Source Data'!G869=0),"N/A",'Source Data'!AQ869/'Source Data'!G869-'Source Data'!M869/'Source Data'!F869)</f>
        <v>71.142162128072016</v>
      </c>
      <c r="J869" s="62">
        <f>IF(OR('Source Data'!F869=0,'Source Data'!G869=0),"N/A",'Source Data'!AR869/'Source Data'!G869-'Source Data'!N869/'Source Data'!F869)</f>
        <v>74.896286362972504</v>
      </c>
      <c r="K869" s="67">
        <f t="shared" si="13"/>
        <v>517.35130913339628</v>
      </c>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row>
    <row r="870" spans="1:47" ht="20" customHeight="1">
      <c r="A870" s="48" t="s">
        <v>1171</v>
      </c>
      <c r="B870" s="49">
        <v>247904</v>
      </c>
      <c r="C870" s="50" t="s">
        <v>617</v>
      </c>
      <c r="D870" s="50" t="s">
        <v>79</v>
      </c>
      <c r="E870" s="50" t="s">
        <v>74</v>
      </c>
      <c r="F870" s="62">
        <f>IF(OR('Source Data'!F870=0,'Source Data'!G870=0),"N/A",'Source Data'!AN870/'Source Data'!G870-'Source Data'!J870/'Source Data'!F870)</f>
        <v>28.0349425816554</v>
      </c>
      <c r="G870" s="62">
        <f>IF(OR('Source Data'!F870=0,'Source Data'!G870=0),"N/A",'Source Data'!AO870/'Source Data'!G870-'Source Data'!K870/'Source Data'!F870)</f>
        <v>149.51888486836583</v>
      </c>
      <c r="H870" s="62">
        <f>IF(OR('Source Data'!F870=0,'Source Data'!G870=0),"N/A",'Source Data'!AP870/'Source Data'!G870-'Source Data'!L870/'Source Data'!F870)</f>
        <v>92.417669599330509</v>
      </c>
      <c r="I870" s="62">
        <f>IF(OR('Source Data'!F870=0,'Source Data'!G870=0),"N/A",'Source Data'!AQ870/'Source Data'!G870-'Source Data'!M870/'Source Data'!F870)</f>
        <v>-27.493842125329991</v>
      </c>
      <c r="J870" s="62">
        <f>IF(OR('Source Data'!F870=0,'Source Data'!G870=0),"N/A",'Source Data'!AR870/'Source Data'!G870-'Source Data'!N870/'Source Data'!F870)</f>
        <v>63.805914245360611</v>
      </c>
      <c r="K870" s="67">
        <f t="shared" si="13"/>
        <v>306.28356916938236</v>
      </c>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row>
    <row r="871" spans="1:47" ht="20" customHeight="1">
      <c r="A871" s="48" t="s">
        <v>1172</v>
      </c>
      <c r="B871" s="49">
        <v>91913</v>
      </c>
      <c r="C871" s="50" t="s">
        <v>210</v>
      </c>
      <c r="D871" s="50" t="s">
        <v>79</v>
      </c>
      <c r="E871" s="50" t="s">
        <v>74</v>
      </c>
      <c r="F871" s="62">
        <f>IF(OR('Source Data'!F871=0,'Source Data'!G871=0),"N/A",'Source Data'!AN871/'Source Data'!G871-'Source Data'!J871/'Source Data'!F871)</f>
        <v>27.874109368797747</v>
      </c>
      <c r="G871" s="62">
        <f>IF(OR('Source Data'!F871=0,'Source Data'!G871=0),"N/A",'Source Data'!AO871/'Source Data'!G871-'Source Data'!K871/'Source Data'!F871)</f>
        <v>113.24790413119615</v>
      </c>
      <c r="H871" s="62">
        <f>IF(OR('Source Data'!F871=0,'Source Data'!G871=0),"N/A",'Source Data'!AP871/'Source Data'!G871-'Source Data'!L871/'Source Data'!F871)</f>
        <v>116.03764520203825</v>
      </c>
      <c r="I871" s="62">
        <f>IF(OR('Source Data'!F871=0,'Source Data'!G871=0),"N/A",'Source Data'!AQ871/'Source Data'!G871-'Source Data'!M871/'Source Data'!F871)</f>
        <v>123.43998252292437</v>
      </c>
      <c r="J871" s="62">
        <f>IF(OR('Source Data'!F871=0,'Source Data'!G871=0),"N/A",'Source Data'!AR871/'Source Data'!G871-'Source Data'!N871/'Source Data'!F871)</f>
        <v>275.40607071361865</v>
      </c>
      <c r="K871" s="67">
        <f t="shared" si="13"/>
        <v>656.00571193857513</v>
      </c>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row>
    <row r="872" spans="1:47" ht="20" customHeight="1">
      <c r="A872" s="48" t="s">
        <v>1173</v>
      </c>
      <c r="B872" s="49">
        <v>28906</v>
      </c>
      <c r="C872" s="50" t="s">
        <v>940</v>
      </c>
      <c r="D872" s="50" t="s">
        <v>79</v>
      </c>
      <c r="E872" s="50" t="s">
        <v>74</v>
      </c>
      <c r="F872" s="62">
        <f>IF(OR('Source Data'!F872=0,'Source Data'!G872=0),"N/A",'Source Data'!AN872/'Source Data'!G872-'Source Data'!J872/'Source Data'!F872)</f>
        <v>146.66181673829374</v>
      </c>
      <c r="G872" s="62">
        <f>IF(OR('Source Data'!F872=0,'Source Data'!G872=0),"N/A",'Source Data'!AO872/'Source Data'!G872-'Source Data'!K872/'Source Data'!F872)</f>
        <v>30.372771362985191</v>
      </c>
      <c r="H872" s="62">
        <f>IF(OR('Source Data'!F872=0,'Source Data'!G872=0),"N/A",'Source Data'!AP872/'Source Data'!G872-'Source Data'!L872/'Source Data'!F872)</f>
        <v>171.22465006299728</v>
      </c>
      <c r="I872" s="62">
        <f>IF(OR('Source Data'!F872=0,'Source Data'!G872=0),"N/A",'Source Data'!AQ872/'Source Data'!G872-'Source Data'!M872/'Source Data'!F872)</f>
        <v>143.34641605826818</v>
      </c>
      <c r="J872" s="62">
        <f>IF(OR('Source Data'!F872=0,'Source Data'!G872=0),"N/A",'Source Data'!AR872/'Source Data'!G872-'Source Data'!N872/'Source Data'!F872)</f>
        <v>69.869897650977762</v>
      </c>
      <c r="K872" s="67">
        <f t="shared" si="13"/>
        <v>561.47555187352214</v>
      </c>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row>
    <row r="873" spans="1:47" ht="20" customHeight="1">
      <c r="A873" s="48" t="s">
        <v>1174</v>
      </c>
      <c r="B873" s="49">
        <v>169909</v>
      </c>
      <c r="C873" s="50" t="s">
        <v>267</v>
      </c>
      <c r="D873" s="50" t="s">
        <v>79</v>
      </c>
      <c r="E873" s="50" t="s">
        <v>74</v>
      </c>
      <c r="F873" s="62">
        <f>IF(OR('Source Data'!F873=0,'Source Data'!G873=0),"N/A",'Source Data'!AN873/'Source Data'!G873-'Source Data'!J873/'Source Data'!F873)</f>
        <v>372.15925925925922</v>
      </c>
      <c r="G873" s="62">
        <f>IF(OR('Source Data'!F873=0,'Source Data'!G873=0),"N/A",'Source Data'!AO873/'Source Data'!G873-'Source Data'!K873/'Source Data'!F873)</f>
        <v>261.48592592592581</v>
      </c>
      <c r="H873" s="62">
        <f>IF(OR('Source Data'!F873=0,'Source Data'!G873=0),"N/A",'Source Data'!AP873/'Source Data'!G873-'Source Data'!L873/'Source Data'!F873)</f>
        <v>326.39629629629627</v>
      </c>
      <c r="I873" s="62">
        <f>IF(OR('Source Data'!F873=0,'Source Data'!G873=0),"N/A",'Source Data'!AQ873/'Source Data'!G873-'Source Data'!M873/'Source Data'!F873)</f>
        <v>280.41851851851857</v>
      </c>
      <c r="J873" s="62">
        <f>IF(OR('Source Data'!F873=0,'Source Data'!G873=0),"N/A",'Source Data'!AR873/'Source Data'!G873-'Source Data'!N873/'Source Data'!F873)</f>
        <v>175.37999999999997</v>
      </c>
      <c r="K873" s="67">
        <f t="shared" si="13"/>
        <v>1415.8399999999997</v>
      </c>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row>
    <row r="874" spans="1:47" ht="20" customHeight="1">
      <c r="A874" s="48" t="s">
        <v>1175</v>
      </c>
      <c r="B874" s="49">
        <v>139912</v>
      </c>
      <c r="C874" s="50" t="s">
        <v>398</v>
      </c>
      <c r="D874" s="50" t="s">
        <v>79</v>
      </c>
      <c r="E874" s="50" t="s">
        <v>74</v>
      </c>
      <c r="F874" s="62">
        <f>IF(OR('Source Data'!F874=0,'Source Data'!G874=0),"N/A",'Source Data'!AN874/'Source Data'!G874-'Source Data'!J874/'Source Data'!F874)</f>
        <v>168.32507202311126</v>
      </c>
      <c r="G874" s="62">
        <f>IF(OR('Source Data'!F874=0,'Source Data'!G874=0),"N/A",'Source Data'!AO874/'Source Data'!G874-'Source Data'!K874/'Source Data'!F874)</f>
        <v>236.34756797305818</v>
      </c>
      <c r="H874" s="62">
        <f>IF(OR('Source Data'!F874=0,'Source Data'!G874=0),"N/A",'Source Data'!AP874/'Source Data'!G874-'Source Data'!L874/'Source Data'!F874)</f>
        <v>111.04188273600039</v>
      </c>
      <c r="I874" s="62">
        <f>IF(OR('Source Data'!F874=0,'Source Data'!G874=0),"N/A",'Source Data'!AQ874/'Source Data'!G874-'Source Data'!M874/'Source Data'!F874)</f>
        <v>177.84804200882633</v>
      </c>
      <c r="J874" s="62">
        <f>IF(OR('Source Data'!F874=0,'Source Data'!G874=0),"N/A",'Source Data'!AR874/'Source Data'!G874-'Source Data'!N874/'Source Data'!F874)</f>
        <v>162.11341824479078</v>
      </c>
      <c r="K874" s="67">
        <f t="shared" si="13"/>
        <v>855.67598298578685</v>
      </c>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row>
    <row r="875" spans="1:47" ht="20" customHeight="1">
      <c r="A875" s="48" t="s">
        <v>1176</v>
      </c>
      <c r="B875" s="49">
        <v>15843</v>
      </c>
      <c r="C875" s="50" t="s">
        <v>99</v>
      </c>
      <c r="D875" s="50" t="s">
        <v>71</v>
      </c>
      <c r="E875" s="50" t="s">
        <v>292</v>
      </c>
      <c r="F875" s="62" t="str">
        <f>IF(OR('Source Data'!F875=0,'Source Data'!G875=0),"N/A",'Source Data'!AN875/'Source Data'!G875-'Source Data'!J875/'Source Data'!F875)</f>
        <v>N/A</v>
      </c>
      <c r="G875" s="62" t="str">
        <f>IF(OR('Source Data'!F875=0,'Source Data'!G875=0),"N/A",'Source Data'!AO875/'Source Data'!G875-'Source Data'!K875/'Source Data'!F875)</f>
        <v>N/A</v>
      </c>
      <c r="H875" s="62" t="str">
        <f>IF(OR('Source Data'!F875=0,'Source Data'!G875=0),"N/A",'Source Data'!AP875/'Source Data'!G875-'Source Data'!L875/'Source Data'!F875)</f>
        <v>N/A</v>
      </c>
      <c r="I875" s="62" t="str">
        <f>IF(OR('Source Data'!F875=0,'Source Data'!G875=0),"N/A",'Source Data'!AQ875/'Source Data'!G875-'Source Data'!M875/'Source Data'!F875)</f>
        <v>N/A</v>
      </c>
      <c r="J875" s="62" t="str">
        <f>IF(OR('Source Data'!F875=0,'Source Data'!G875=0),"N/A",'Source Data'!AR875/'Source Data'!G875-'Source Data'!N875/'Source Data'!F875)</f>
        <v>N/A</v>
      </c>
      <c r="K875" s="67" t="str">
        <f t="shared" si="13"/>
        <v>N/A</v>
      </c>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row>
    <row r="876" spans="1:47" ht="20" customHeight="1">
      <c r="A876" s="48" t="s">
        <v>1177</v>
      </c>
      <c r="B876" s="49">
        <v>72801</v>
      </c>
      <c r="C876" s="50" t="s">
        <v>247</v>
      </c>
      <c r="D876" s="50" t="s">
        <v>71</v>
      </c>
      <c r="E876" s="50" t="s">
        <v>74</v>
      </c>
      <c r="F876" s="62">
        <f>IF(OR('Source Data'!F876=0,'Source Data'!G876=0),"N/A",'Source Data'!AN876/'Source Data'!G876-'Source Data'!J876/'Source Data'!F876)</f>
        <v>-1.2652306863203551</v>
      </c>
      <c r="G876" s="62">
        <f>IF(OR('Source Data'!F876=0,'Source Data'!G876=0),"N/A",'Source Data'!AO876/'Source Data'!G876-'Source Data'!K876/'Source Data'!F876)</f>
        <v>69.628692864288894</v>
      </c>
      <c r="H876" s="62">
        <f>IF(OR('Source Data'!F876=0,'Source Data'!G876=0),"N/A",'Source Data'!AP876/'Source Data'!G876-'Source Data'!L876/'Source Data'!F876)</f>
        <v>68.167449864004169</v>
      </c>
      <c r="I876" s="62">
        <f>IF(OR('Source Data'!F876=0,'Source Data'!G876=0),"N/A",'Source Data'!AQ876/'Source Data'!G876-'Source Data'!M876/'Source Data'!F876)</f>
        <v>66.368661983226502</v>
      </c>
      <c r="J876" s="62">
        <f>IF(OR('Source Data'!F876=0,'Source Data'!G876=0),"N/A",'Source Data'!AR876/'Source Data'!G876-'Source Data'!N876/'Source Data'!F876)</f>
        <v>39.190732233891218</v>
      </c>
      <c r="K876" s="67">
        <f t="shared" si="13"/>
        <v>242.09030625909045</v>
      </c>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row>
    <row r="877" spans="1:47" ht="20" customHeight="1">
      <c r="A877" s="48" t="s">
        <v>1178</v>
      </c>
      <c r="B877" s="49">
        <v>125905</v>
      </c>
      <c r="C877" s="50" t="s">
        <v>108</v>
      </c>
      <c r="D877" s="50" t="s">
        <v>79</v>
      </c>
      <c r="E877" s="50" t="s">
        <v>74</v>
      </c>
      <c r="F877" s="62">
        <f>IF(OR('Source Data'!F877=0,'Source Data'!G877=0),"N/A",'Source Data'!AN877/'Source Data'!G877-'Source Data'!J877/'Source Data'!F877)</f>
        <v>217.54515823563952</v>
      </c>
      <c r="G877" s="62">
        <f>IF(OR('Source Data'!F877=0,'Source Data'!G877=0),"N/A",'Source Data'!AO877/'Source Data'!G877-'Source Data'!K877/'Source Data'!F877)</f>
        <v>164.99086191549395</v>
      </c>
      <c r="H877" s="62">
        <f>IF(OR('Source Data'!F877=0,'Source Data'!G877=0),"N/A",'Source Data'!AP877/'Source Data'!G877-'Source Data'!L877/'Source Data'!F877)</f>
        <v>60.462923050699828</v>
      </c>
      <c r="I877" s="62">
        <f>IF(OR('Source Data'!F877=0,'Source Data'!G877=0),"N/A",'Source Data'!AQ877/'Source Data'!G877-'Source Data'!M877/'Source Data'!F877)</f>
        <v>-100.21691824018484</v>
      </c>
      <c r="J877" s="62">
        <f>IF(OR('Source Data'!F877=0,'Source Data'!G877=0),"N/A",'Source Data'!AR877/'Source Data'!G877-'Source Data'!N877/'Source Data'!F877)</f>
        <v>128.16029620651125</v>
      </c>
      <c r="K877" s="67">
        <f t="shared" si="13"/>
        <v>470.94232116815971</v>
      </c>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row>
    <row r="878" spans="1:47" ht="20" customHeight="1">
      <c r="A878" s="48" t="s">
        <v>1179</v>
      </c>
      <c r="B878" s="49">
        <v>189902</v>
      </c>
      <c r="C878" s="50" t="s">
        <v>978</v>
      </c>
      <c r="D878" s="50" t="s">
        <v>79</v>
      </c>
      <c r="E878" s="50" t="s">
        <v>74</v>
      </c>
      <c r="F878" s="62">
        <f>IF(OR('Source Data'!F878=0,'Source Data'!G878=0),"N/A",'Source Data'!AN878/'Source Data'!G878-'Source Data'!J878/'Source Data'!F878)</f>
        <v>21.477294210706475</v>
      </c>
      <c r="G878" s="62">
        <f>IF(OR('Source Data'!F878=0,'Source Data'!G878=0),"N/A",'Source Data'!AO878/'Source Data'!G878-'Source Data'!K878/'Source Data'!F878)</f>
        <v>26.319457551346432</v>
      </c>
      <c r="H878" s="62">
        <f>IF(OR('Source Data'!F878=0,'Source Data'!G878=0),"N/A",'Source Data'!AP878/'Source Data'!G878-'Source Data'!L878/'Source Data'!F878)</f>
        <v>113.57192993502741</v>
      </c>
      <c r="I878" s="62">
        <f>IF(OR('Source Data'!F878=0,'Source Data'!G878=0),"N/A",'Source Data'!AQ878/'Source Data'!G878-'Source Data'!M878/'Source Data'!F878)</f>
        <v>53.405783390461465</v>
      </c>
      <c r="J878" s="62">
        <f>IF(OR('Source Data'!F878=0,'Source Data'!G878=0),"N/A",'Source Data'!AR878/'Source Data'!G878-'Source Data'!N878/'Source Data'!F878)</f>
        <v>92.992178098202714</v>
      </c>
      <c r="K878" s="67">
        <f t="shared" si="13"/>
        <v>307.7666431857445</v>
      </c>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row>
    <row r="879" spans="1:47" ht="20" customHeight="1">
      <c r="A879" s="48" t="s">
        <v>1180</v>
      </c>
      <c r="B879" s="49">
        <v>167904</v>
      </c>
      <c r="C879" s="50" t="s">
        <v>673</v>
      </c>
      <c r="D879" s="50" t="s">
        <v>79</v>
      </c>
      <c r="E879" s="50" t="s">
        <v>74</v>
      </c>
      <c r="F879" s="62">
        <f>IF(OR('Source Data'!F879=0,'Source Data'!G879=0),"N/A",'Source Data'!AN879/'Source Data'!G879-'Source Data'!J879/'Source Data'!F879)</f>
        <v>161.47409643469035</v>
      </c>
      <c r="G879" s="62">
        <f>IF(OR('Source Data'!F879=0,'Source Data'!G879=0),"N/A",'Source Data'!AO879/'Source Data'!G879-'Source Data'!K879/'Source Data'!F879)</f>
        <v>-1.4395039569225219</v>
      </c>
      <c r="H879" s="62">
        <f>IF(OR('Source Data'!F879=0,'Source Data'!G879=0),"N/A",'Source Data'!AP879/'Source Data'!G879-'Source Data'!L879/'Source Data'!F879)</f>
        <v>156.60226809170274</v>
      </c>
      <c r="I879" s="62">
        <f>IF(OR('Source Data'!F879=0,'Source Data'!G879=0),"N/A",'Source Data'!AQ879/'Source Data'!G879-'Source Data'!M879/'Source Data'!F879)</f>
        <v>136.0089744635718</v>
      </c>
      <c r="J879" s="62">
        <f>IF(OR('Source Data'!F879=0,'Source Data'!G879=0),"N/A",'Source Data'!AR879/'Source Data'!G879-'Source Data'!N879/'Source Data'!F879)</f>
        <v>381.21579505588642</v>
      </c>
      <c r="K879" s="67">
        <f t="shared" si="13"/>
        <v>833.86163008892879</v>
      </c>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row>
    <row r="880" spans="1:47" ht="20" customHeight="1">
      <c r="A880" s="48" t="s">
        <v>1181</v>
      </c>
      <c r="B880" s="49">
        <v>43911</v>
      </c>
      <c r="C880" s="50" t="s">
        <v>112</v>
      </c>
      <c r="D880" s="50" t="s">
        <v>79</v>
      </c>
      <c r="E880" s="50" t="s">
        <v>74</v>
      </c>
      <c r="F880" s="62">
        <f>IF(OR('Source Data'!F880=0,'Source Data'!G880=0),"N/A",'Source Data'!AN880/'Source Data'!G880-'Source Data'!J880/'Source Data'!F880)</f>
        <v>180.656640266122</v>
      </c>
      <c r="G880" s="62">
        <f>IF(OR('Source Data'!F880=0,'Source Data'!G880=0),"N/A",'Source Data'!AO880/'Source Data'!G880-'Source Data'!K880/'Source Data'!F880)</f>
        <v>7.8472910175401012</v>
      </c>
      <c r="H880" s="62">
        <f>IF(OR('Source Data'!F880=0,'Source Data'!G880=0),"N/A",'Source Data'!AP880/'Source Data'!G880-'Source Data'!L880/'Source Data'!F880)</f>
        <v>114.7450867734114</v>
      </c>
      <c r="I880" s="62">
        <f>IF(OR('Source Data'!F880=0,'Source Data'!G880=0),"N/A",'Source Data'!AQ880/'Source Data'!G880-'Source Data'!M880/'Source Data'!F880)</f>
        <v>-20.640037844838957</v>
      </c>
      <c r="J880" s="62">
        <f>IF(OR('Source Data'!F880=0,'Source Data'!G880=0),"N/A",'Source Data'!AR880/'Source Data'!G880-'Source Data'!N880/'Source Data'!F880)</f>
        <v>41.013915774863939</v>
      </c>
      <c r="K880" s="67">
        <f t="shared" si="13"/>
        <v>323.6228959870985</v>
      </c>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row>
    <row r="881" spans="1:47" ht="20" customHeight="1">
      <c r="A881" s="48" t="s">
        <v>1182</v>
      </c>
      <c r="B881" s="49">
        <v>98903</v>
      </c>
      <c r="C881" s="50" t="s">
        <v>712</v>
      </c>
      <c r="D881" s="50" t="s">
        <v>79</v>
      </c>
      <c r="E881" s="50" t="s">
        <v>74</v>
      </c>
      <c r="F881" s="62">
        <f>IF(OR('Source Data'!F881=0,'Source Data'!G881=0),"N/A",'Source Data'!AN881/'Source Data'!G881-'Source Data'!J881/'Source Data'!F881)</f>
        <v>260.92997159090908</v>
      </c>
      <c r="G881" s="62">
        <f>IF(OR('Source Data'!F881=0,'Source Data'!G881=0),"N/A",'Source Data'!AO881/'Source Data'!G881-'Source Data'!K881/'Source Data'!F881)</f>
        <v>-43.608380681818176</v>
      </c>
      <c r="H881" s="62">
        <f>IF(OR('Source Data'!F881=0,'Source Data'!G881=0),"N/A",'Source Data'!AP881/'Source Data'!G881-'Source Data'!L881/'Source Data'!F881)</f>
        <v>123.77784090909091</v>
      </c>
      <c r="I881" s="62">
        <f>IF(OR('Source Data'!F881=0,'Source Data'!G881=0),"N/A",'Source Data'!AQ881/'Source Data'!G881-'Source Data'!M881/'Source Data'!F881)</f>
        <v>71.47386363636366</v>
      </c>
      <c r="J881" s="62">
        <f>IF(OR('Source Data'!F881=0,'Source Data'!G881=0),"N/A",'Source Data'!AR881/'Source Data'!G881-'Source Data'!N881/'Source Data'!F881)</f>
        <v>339.01889204545455</v>
      </c>
      <c r="K881" s="67">
        <f t="shared" si="13"/>
        <v>751.59218750000002</v>
      </c>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row>
    <row r="882" spans="1:47" ht="20" customHeight="1">
      <c r="A882" s="48" t="s">
        <v>1183</v>
      </c>
      <c r="B882" s="49">
        <v>14803</v>
      </c>
      <c r="C882" s="50" t="s">
        <v>86</v>
      </c>
      <c r="D882" s="50" t="s">
        <v>71</v>
      </c>
      <c r="E882" s="50" t="s">
        <v>74</v>
      </c>
      <c r="F882" s="62">
        <f>IF(OR('Source Data'!F882=0,'Source Data'!G882=0),"N/A",'Source Data'!AN882/'Source Data'!G882-'Source Data'!J882/'Source Data'!F882)</f>
        <v>343.22385105786748</v>
      </c>
      <c r="G882" s="62">
        <f>IF(OR('Source Data'!F882=0,'Source Data'!G882=0),"N/A",'Source Data'!AO882/'Source Data'!G882-'Source Data'!K882/'Source Data'!F882)</f>
        <v>-127.2643317520367</v>
      </c>
      <c r="H882" s="62">
        <f>IF(OR('Source Data'!F882=0,'Source Data'!G882=0),"N/A",'Source Data'!AP882/'Source Data'!G882-'Source Data'!L882/'Source Data'!F882)</f>
        <v>120.27132748854061</v>
      </c>
      <c r="I882" s="62">
        <f>IF(OR('Source Data'!F882=0,'Source Data'!G882=0),"N/A",'Source Data'!AQ882/'Source Data'!G882-'Source Data'!M882/'Source Data'!F882)</f>
        <v>110.98618617266158</v>
      </c>
      <c r="J882" s="62">
        <f>IF(OR('Source Data'!F882=0,'Source Data'!G882=0),"N/A",'Source Data'!AR882/'Source Data'!G882-'Source Data'!N882/'Source Data'!F882)</f>
        <v>20.687226025340777</v>
      </c>
      <c r="K882" s="67">
        <f t="shared" si="13"/>
        <v>467.90425899237368</v>
      </c>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row>
    <row r="883" spans="1:47" ht="20" customHeight="1">
      <c r="A883" s="48" t="s">
        <v>1184</v>
      </c>
      <c r="B883" s="49">
        <v>108910</v>
      </c>
      <c r="C883" s="50" t="s">
        <v>291</v>
      </c>
      <c r="D883" s="50" t="s">
        <v>79</v>
      </c>
      <c r="E883" s="50" t="s">
        <v>74</v>
      </c>
      <c r="F883" s="62">
        <f>IF(OR('Source Data'!F883=0,'Source Data'!G883=0),"N/A",'Source Data'!AN883/'Source Data'!G883-'Source Data'!J883/'Source Data'!F883)</f>
        <v>232.87912753152045</v>
      </c>
      <c r="G883" s="62">
        <f>IF(OR('Source Data'!F883=0,'Source Data'!G883=0),"N/A",'Source Data'!AO883/'Source Data'!G883-'Source Data'!K883/'Source Data'!F883)</f>
        <v>148.05321179106443</v>
      </c>
      <c r="H883" s="62">
        <f>IF(OR('Source Data'!F883=0,'Source Data'!G883=0),"N/A",'Source Data'!AP883/'Source Data'!G883-'Source Data'!L883/'Source Data'!F883)</f>
        <v>170.32377893950712</v>
      </c>
      <c r="I883" s="62">
        <f>IF(OR('Source Data'!F883=0,'Source Data'!G883=0),"N/A",'Source Data'!AQ883/'Source Data'!G883-'Source Data'!M883/'Source Data'!F883)</f>
        <v>-47.668725124104867</v>
      </c>
      <c r="J883" s="62">
        <f>IF(OR('Source Data'!F883=0,'Source Data'!G883=0),"N/A",'Source Data'!AR883/'Source Data'!G883-'Source Data'!N883/'Source Data'!F883)</f>
        <v>340.27856829064712</v>
      </c>
      <c r="K883" s="67">
        <f t="shared" si="13"/>
        <v>843.86596142863436</v>
      </c>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row>
    <row r="884" spans="1:47" ht="20" customHeight="1">
      <c r="A884" s="48" t="s">
        <v>1185</v>
      </c>
      <c r="B884" s="49">
        <v>15839</v>
      </c>
      <c r="C884" s="50" t="s">
        <v>99</v>
      </c>
      <c r="D884" s="50" t="s">
        <v>71</v>
      </c>
      <c r="E884" s="50" t="s">
        <v>292</v>
      </c>
      <c r="F884" s="62" t="str">
        <f>IF(OR('Source Data'!F884=0,'Source Data'!G884=0),"N/A",'Source Data'!AN884/'Source Data'!G884-'Source Data'!J884/'Source Data'!F884)</f>
        <v>N/A</v>
      </c>
      <c r="G884" s="62" t="str">
        <f>IF(OR('Source Data'!F884=0,'Source Data'!G884=0),"N/A",'Source Data'!AO884/'Source Data'!G884-'Source Data'!K884/'Source Data'!F884)</f>
        <v>N/A</v>
      </c>
      <c r="H884" s="62" t="str">
        <f>IF(OR('Source Data'!F884=0,'Source Data'!G884=0),"N/A",'Source Data'!AP884/'Source Data'!G884-'Source Data'!L884/'Source Data'!F884)</f>
        <v>N/A</v>
      </c>
      <c r="I884" s="62" t="str">
        <f>IF(OR('Source Data'!F884=0,'Source Data'!G884=0),"N/A",'Source Data'!AQ884/'Source Data'!G884-'Source Data'!M884/'Source Data'!F884)</f>
        <v>N/A</v>
      </c>
      <c r="J884" s="62" t="str">
        <f>IF(OR('Source Data'!F884=0,'Source Data'!G884=0),"N/A",'Source Data'!AR884/'Source Data'!G884-'Source Data'!N884/'Source Data'!F884)</f>
        <v>N/A</v>
      </c>
      <c r="K884" s="67" t="str">
        <f t="shared" si="13"/>
        <v>N/A</v>
      </c>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row>
    <row r="885" spans="1:47" ht="20" customHeight="1">
      <c r="A885" s="48" t="s">
        <v>1186</v>
      </c>
      <c r="B885" s="49">
        <v>43912</v>
      </c>
      <c r="C885" s="50" t="s">
        <v>112</v>
      </c>
      <c r="D885" s="50" t="s">
        <v>79</v>
      </c>
      <c r="E885" s="50" t="s">
        <v>74</v>
      </c>
      <c r="F885" s="62">
        <f>IF(OR('Source Data'!F885=0,'Source Data'!G885=0),"N/A",'Source Data'!AN885/'Source Data'!G885-'Source Data'!J885/'Source Data'!F885)</f>
        <v>-43.305345805471632</v>
      </c>
      <c r="G885" s="62">
        <f>IF(OR('Source Data'!F885=0,'Source Data'!G885=0),"N/A",'Source Data'!AO885/'Source Data'!G885-'Source Data'!K885/'Source Data'!F885)</f>
        <v>-32.140362866309715</v>
      </c>
      <c r="H885" s="62">
        <f>IF(OR('Source Data'!F885=0,'Source Data'!G885=0),"N/A",'Source Data'!AP885/'Source Data'!G885-'Source Data'!L885/'Source Data'!F885)</f>
        <v>131.47701104013007</v>
      </c>
      <c r="I885" s="62">
        <f>IF(OR('Source Data'!F885=0,'Source Data'!G885=0),"N/A",'Source Data'!AQ885/'Source Data'!G885-'Source Data'!M885/'Source Data'!F885)</f>
        <v>88.460175965476623</v>
      </c>
      <c r="J885" s="62">
        <f>IF(OR('Source Data'!F885=0,'Source Data'!G885=0),"N/A",'Source Data'!AR885/'Source Data'!G885-'Source Data'!N885/'Source Data'!F885)</f>
        <v>26.354650150564751</v>
      </c>
      <c r="K885" s="67">
        <f t="shared" si="13"/>
        <v>170.84612848439008</v>
      </c>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row>
    <row r="886" spans="1:47" ht="20" customHeight="1">
      <c r="A886" s="48" t="s">
        <v>1187</v>
      </c>
      <c r="B886" s="49">
        <v>99903</v>
      </c>
      <c r="C886" s="50" t="s">
        <v>392</v>
      </c>
      <c r="D886" s="50" t="s">
        <v>79</v>
      </c>
      <c r="E886" s="50" t="s">
        <v>74</v>
      </c>
      <c r="F886" s="62">
        <f>IF(OR('Source Data'!F886=0,'Source Data'!G886=0),"N/A",'Source Data'!AN886/'Source Data'!G886-'Source Data'!J886/'Source Data'!F886)</f>
        <v>109.53917930136839</v>
      </c>
      <c r="G886" s="62">
        <f>IF(OR('Source Data'!F886=0,'Source Data'!G886=0),"N/A",'Source Data'!AO886/'Source Data'!G886-'Source Data'!K886/'Source Data'!F886)</f>
        <v>753.6963450240969</v>
      </c>
      <c r="H886" s="62">
        <f>IF(OR('Source Data'!F886=0,'Source Data'!G886=0),"N/A",'Source Data'!AP886/'Source Data'!G886-'Source Data'!L886/'Source Data'!F886)</f>
        <v>217.46797059133917</v>
      </c>
      <c r="I886" s="62">
        <f>IF(OR('Source Data'!F886=0,'Source Data'!G886=0),"N/A",'Source Data'!AQ886/'Source Data'!G886-'Source Data'!M886/'Source Data'!F886)</f>
        <v>190.45933443557186</v>
      </c>
      <c r="J886" s="62">
        <f>IF(OR('Source Data'!F886=0,'Source Data'!G886=0),"N/A",'Source Data'!AR886/'Source Data'!G886-'Source Data'!N886/'Source Data'!F886)</f>
        <v>243.7602103633869</v>
      </c>
      <c r="K886" s="67">
        <f t="shared" si="13"/>
        <v>1514.9230397157635</v>
      </c>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row>
    <row r="887" spans="1:47" ht="20" customHeight="1">
      <c r="A887" s="48" t="s">
        <v>1188</v>
      </c>
      <c r="B887" s="49">
        <v>34907</v>
      </c>
      <c r="C887" s="50" t="s">
        <v>165</v>
      </c>
      <c r="D887" s="50" t="s">
        <v>79</v>
      </c>
      <c r="E887" s="50" t="s">
        <v>74</v>
      </c>
      <c r="F887" s="62">
        <f>IF(OR('Source Data'!F887=0,'Source Data'!G887=0),"N/A",'Source Data'!AN887/'Source Data'!G887-'Source Data'!J887/'Source Data'!F887)</f>
        <v>198.32360234091345</v>
      </c>
      <c r="G887" s="62">
        <f>IF(OR('Source Data'!F887=0,'Source Data'!G887=0),"N/A",'Source Data'!AO887/'Source Data'!G887-'Source Data'!K887/'Source Data'!F887)</f>
        <v>190.7669016107244</v>
      </c>
      <c r="H887" s="62">
        <f>IF(OR('Source Data'!F887=0,'Source Data'!G887=0),"N/A",'Source Data'!AP887/'Source Data'!G887-'Source Data'!L887/'Source Data'!F887)</f>
        <v>224.08303825077758</v>
      </c>
      <c r="I887" s="62">
        <f>IF(OR('Source Data'!F887=0,'Source Data'!G887=0),"N/A",'Source Data'!AQ887/'Source Data'!G887-'Source Data'!M887/'Source Data'!F887)</f>
        <v>136.75139350773503</v>
      </c>
      <c r="J887" s="62">
        <f>IF(OR('Source Data'!F887=0,'Source Data'!G887=0),"N/A",'Source Data'!AR887/'Source Data'!G887-'Source Data'!N887/'Source Data'!F887)</f>
        <v>151.18962364071288</v>
      </c>
      <c r="K887" s="67">
        <f t="shared" si="13"/>
        <v>901.11455935086337</v>
      </c>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row>
    <row r="888" spans="1:47" ht="20" customHeight="1">
      <c r="A888" s="48" t="s">
        <v>1189</v>
      </c>
      <c r="B888" s="49">
        <v>116908</v>
      </c>
      <c r="C888" s="50" t="s">
        <v>237</v>
      </c>
      <c r="D888" s="50" t="s">
        <v>79</v>
      </c>
      <c r="E888" s="50" t="s">
        <v>74</v>
      </c>
      <c r="F888" s="62">
        <f>IF(OR('Source Data'!F888=0,'Source Data'!G888=0),"N/A",'Source Data'!AN888/'Source Data'!G888-'Source Data'!J888/'Source Data'!F888)</f>
        <v>84.355767398257967</v>
      </c>
      <c r="G888" s="62">
        <f>IF(OR('Source Data'!F888=0,'Source Data'!G888=0),"N/A",'Source Data'!AO888/'Source Data'!G888-'Source Data'!K888/'Source Data'!F888)</f>
        <v>-19.273949872001594</v>
      </c>
      <c r="H888" s="62">
        <f>IF(OR('Source Data'!F888=0,'Source Data'!G888=0),"N/A",'Source Data'!AP888/'Source Data'!G888-'Source Data'!L888/'Source Data'!F888)</f>
        <v>186.22439426093138</v>
      </c>
      <c r="I888" s="62">
        <f>IF(OR('Source Data'!F888=0,'Source Data'!G888=0),"N/A",'Source Data'!AQ888/'Source Data'!G888-'Source Data'!M888/'Source Data'!F888)</f>
        <v>24.839722266576672</v>
      </c>
      <c r="J888" s="62">
        <f>IF(OR('Source Data'!F888=0,'Source Data'!G888=0),"N/A",'Source Data'!AR888/'Source Data'!G888-'Source Data'!N888/'Source Data'!F888)</f>
        <v>32.880170544392541</v>
      </c>
      <c r="K888" s="67">
        <f t="shared" si="13"/>
        <v>309.02610459815696</v>
      </c>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row>
    <row r="889" spans="1:47" ht="20" customHeight="1">
      <c r="A889" s="48" t="s">
        <v>1190</v>
      </c>
      <c r="B889" s="49">
        <v>250904</v>
      </c>
      <c r="C889" s="50" t="s">
        <v>101</v>
      </c>
      <c r="D889" s="50" t="s">
        <v>79</v>
      </c>
      <c r="E889" s="50" t="s">
        <v>74</v>
      </c>
      <c r="F889" s="62">
        <f>IF(OR('Source Data'!F889=0,'Source Data'!G889=0),"N/A",'Source Data'!AN889/'Source Data'!G889-'Source Data'!J889/'Source Data'!F889)</f>
        <v>122.27960522629729</v>
      </c>
      <c r="G889" s="62">
        <f>IF(OR('Source Data'!F889=0,'Source Data'!G889=0),"N/A",'Source Data'!AO889/'Source Data'!G889-'Source Data'!K889/'Source Data'!F889)</f>
        <v>105.80372530563312</v>
      </c>
      <c r="H889" s="62">
        <f>IF(OR('Source Data'!F889=0,'Source Data'!G889=0),"N/A",'Source Data'!AP889/'Source Data'!G889-'Source Data'!L889/'Source Data'!F889)</f>
        <v>175.31571110812297</v>
      </c>
      <c r="I889" s="62">
        <f>IF(OR('Source Data'!F889=0,'Source Data'!G889=0),"N/A",'Source Data'!AQ889/'Source Data'!G889-'Source Data'!M889/'Source Data'!F889)</f>
        <v>63.371029011328858</v>
      </c>
      <c r="J889" s="62">
        <f>IF(OR('Source Data'!F889=0,'Source Data'!G889=0),"N/A",'Source Data'!AR889/'Source Data'!G889-'Source Data'!N889/'Source Data'!F889)</f>
        <v>129.3835106621396</v>
      </c>
      <c r="K889" s="67">
        <f t="shared" si="13"/>
        <v>596.15358131352184</v>
      </c>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row>
    <row r="890" spans="1:47" ht="20" customHeight="1">
      <c r="A890" s="48" t="s">
        <v>1191</v>
      </c>
      <c r="B890" s="49">
        <v>190903</v>
      </c>
      <c r="C890" s="50" t="s">
        <v>1192</v>
      </c>
      <c r="D890" s="50" t="s">
        <v>79</v>
      </c>
      <c r="E890" s="50" t="s">
        <v>74</v>
      </c>
      <c r="F890" s="62">
        <f>IF(OR('Source Data'!F890=0,'Source Data'!G890=0),"N/A",'Source Data'!AN890/'Source Data'!G890-'Source Data'!J890/'Source Data'!F890)</f>
        <v>151.93015784218755</v>
      </c>
      <c r="G890" s="62">
        <f>IF(OR('Source Data'!F890=0,'Source Data'!G890=0),"N/A",'Source Data'!AO890/'Source Data'!G890-'Source Data'!K890/'Source Data'!F890)</f>
        <v>133.22980669845066</v>
      </c>
      <c r="H890" s="62">
        <f>IF(OR('Source Data'!F890=0,'Source Data'!G890=0),"N/A",'Source Data'!AP890/'Source Data'!G890-'Source Data'!L890/'Source Data'!F890)</f>
        <v>170.37492964949212</v>
      </c>
      <c r="I890" s="62">
        <f>IF(OR('Source Data'!F890=0,'Source Data'!G890=0),"N/A",'Source Data'!AQ890/'Source Data'!G890-'Source Data'!M890/'Source Data'!F890)</f>
        <v>34.889864250577659</v>
      </c>
      <c r="J890" s="62">
        <f>IF(OR('Source Data'!F890=0,'Source Data'!G890=0),"N/A",'Source Data'!AR890/'Source Data'!G890-'Source Data'!N890/'Source Data'!F890)</f>
        <v>95.903684743139479</v>
      </c>
      <c r="K890" s="67">
        <f t="shared" si="13"/>
        <v>586.32844318384741</v>
      </c>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row>
    <row r="891" spans="1:47" ht="20" customHeight="1">
      <c r="A891" s="48" t="s">
        <v>1193</v>
      </c>
      <c r="B891" s="49">
        <v>54903</v>
      </c>
      <c r="C891" s="50" t="s">
        <v>478</v>
      </c>
      <c r="D891" s="50" t="s">
        <v>79</v>
      </c>
      <c r="E891" s="50" t="s">
        <v>74</v>
      </c>
      <c r="F891" s="62">
        <f>IF(OR('Source Data'!F891=0,'Source Data'!G891=0),"N/A",'Source Data'!AN891/'Source Data'!G891-'Source Data'!J891/'Source Data'!F891)</f>
        <v>155.3005231037489</v>
      </c>
      <c r="G891" s="62">
        <f>IF(OR('Source Data'!F891=0,'Source Data'!G891=0),"N/A",'Source Data'!AO891/'Source Data'!G891-'Source Data'!K891/'Source Data'!F891)</f>
        <v>15.890464254577182</v>
      </c>
      <c r="H891" s="62">
        <f>IF(OR('Source Data'!F891=0,'Source Data'!G891=0),"N/A",'Source Data'!AP891/'Source Data'!G891-'Source Data'!L891/'Source Data'!F891)</f>
        <v>220.09421316477767</v>
      </c>
      <c r="I891" s="62">
        <f>IF(OR('Source Data'!F891=0,'Source Data'!G891=0),"N/A",'Source Data'!AQ891/'Source Data'!G891-'Source Data'!M891/'Source Data'!F891)</f>
        <v>506.99722101133392</v>
      </c>
      <c r="J891" s="62">
        <f>IF(OR('Source Data'!F891=0,'Source Data'!G891=0),"N/A",'Source Data'!AR891/'Source Data'!G891-'Source Data'!N891/'Source Data'!F891)</f>
        <v>438.53865518744544</v>
      </c>
      <c r="K891" s="67">
        <f t="shared" si="13"/>
        <v>1336.8210767218829</v>
      </c>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row>
    <row r="892" spans="1:47" ht="20" customHeight="1">
      <c r="A892" s="48" t="s">
        <v>1194</v>
      </c>
      <c r="B892" s="49">
        <v>66005</v>
      </c>
      <c r="C892" s="50" t="s">
        <v>216</v>
      </c>
      <c r="D892" s="50" t="s">
        <v>79</v>
      </c>
      <c r="E892" s="50" t="s">
        <v>74</v>
      </c>
      <c r="F892" s="62">
        <f>IF(OR('Source Data'!F892=0,'Source Data'!G892=0),"N/A",'Source Data'!AN892/'Source Data'!G892-'Source Data'!J892/'Source Data'!F892)</f>
        <v>710.56140350877206</v>
      </c>
      <c r="G892" s="62">
        <f>IF(OR('Source Data'!F892=0,'Source Data'!G892=0),"N/A",'Source Data'!AO892/'Source Data'!G892-'Source Data'!K892/'Source Data'!F892)</f>
        <v>595.68567251461991</v>
      </c>
      <c r="H892" s="62">
        <f>IF(OR('Source Data'!F892=0,'Source Data'!G892=0),"N/A",'Source Data'!AP892/'Source Data'!G892-'Source Data'!L892/'Source Data'!F892)</f>
        <v>944.33918128654955</v>
      </c>
      <c r="I892" s="62">
        <f>IF(OR('Source Data'!F892=0,'Source Data'!G892=0),"N/A",'Source Data'!AQ892/'Source Data'!G892-'Source Data'!M892/'Source Data'!F892)</f>
        <v>37.511695906432692</v>
      </c>
      <c r="J892" s="62">
        <f>IF(OR('Source Data'!F892=0,'Source Data'!G892=0),"N/A",'Source Data'!AR892/'Source Data'!G892-'Source Data'!N892/'Source Data'!F892)</f>
        <v>-57.89473684210526</v>
      </c>
      <c r="K892" s="67">
        <f t="shared" si="13"/>
        <v>2230.2032163742683</v>
      </c>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row>
    <row r="893" spans="1:47" ht="20" customHeight="1">
      <c r="A893" s="48" t="s">
        <v>1195</v>
      </c>
      <c r="B893" s="49">
        <v>234801</v>
      </c>
      <c r="C893" s="50" t="s">
        <v>347</v>
      </c>
      <c r="D893" s="50" t="s">
        <v>71</v>
      </c>
      <c r="E893" s="50" t="s">
        <v>74</v>
      </c>
      <c r="F893" s="62">
        <f>IF(OR('Source Data'!F893=0,'Source Data'!G893=0),"N/A",'Source Data'!AN893/'Source Data'!G893-'Source Data'!J893/'Source Data'!F893)</f>
        <v>0</v>
      </c>
      <c r="G893" s="62">
        <f>IF(OR('Source Data'!F893=0,'Source Data'!G893=0),"N/A",'Source Data'!AO893/'Source Data'!G893-'Source Data'!K893/'Source Data'!F893)</f>
        <v>-90.249058734939808</v>
      </c>
      <c r="H893" s="62">
        <f>IF(OR('Source Data'!F893=0,'Source Data'!G893=0),"N/A",'Source Data'!AP893/'Source Data'!G893-'Source Data'!L893/'Source Data'!F893)</f>
        <v>84.000564759036138</v>
      </c>
      <c r="I893" s="62">
        <f>IF(OR('Source Data'!F893=0,'Source Data'!G893=0),"N/A",'Source Data'!AQ893/'Source Data'!G893-'Source Data'!M893/'Source Data'!F893)</f>
        <v>248.30233433734941</v>
      </c>
      <c r="J893" s="62">
        <f>IF(OR('Source Data'!F893=0,'Source Data'!G893=0),"N/A",'Source Data'!AR893/'Source Data'!G893-'Source Data'!N893/'Source Data'!F893)</f>
        <v>9.5811370481927725</v>
      </c>
      <c r="K893" s="67">
        <f t="shared" si="13"/>
        <v>251.63497740963851</v>
      </c>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row>
    <row r="894" spans="1:47" ht="20" customHeight="1">
      <c r="A894" s="48" t="s">
        <v>1196</v>
      </c>
      <c r="B894" s="49">
        <v>15906</v>
      </c>
      <c r="C894" s="50" t="s">
        <v>99</v>
      </c>
      <c r="D894" s="50" t="s">
        <v>79</v>
      </c>
      <c r="E894" s="50" t="s">
        <v>74</v>
      </c>
      <c r="F894" s="62">
        <f>IF(OR('Source Data'!F894=0,'Source Data'!G894=0),"N/A",'Source Data'!AN894/'Source Data'!G894-'Source Data'!J894/'Source Data'!F894)</f>
        <v>15.985984583041329</v>
      </c>
      <c r="G894" s="62">
        <f>IF(OR('Source Data'!F894=0,'Source Data'!G894=0),"N/A",'Source Data'!AO894/'Source Data'!G894-'Source Data'!K894/'Source Data'!F894)</f>
        <v>178.45900490539611</v>
      </c>
      <c r="H894" s="62">
        <f>IF(OR('Source Data'!F894=0,'Source Data'!G894=0),"N/A",'Source Data'!AP894/'Source Data'!G894-'Source Data'!L894/'Source Data'!F894)</f>
        <v>144.00560616678348</v>
      </c>
      <c r="I894" s="62">
        <f>IF(OR('Source Data'!F894=0,'Source Data'!G894=0),"N/A",'Source Data'!AQ894/'Source Data'!G894-'Source Data'!M894/'Source Data'!F894)</f>
        <v>-10.000700770847914</v>
      </c>
      <c r="J894" s="62">
        <f>IF(OR('Source Data'!F894=0,'Source Data'!G894=0),"N/A",'Source Data'!AR894/'Source Data'!G894-'Source Data'!N894/'Source Data'!F894)</f>
        <v>68.370007007708466</v>
      </c>
      <c r="K894" s="67">
        <f t="shared" si="13"/>
        <v>396.81990189208148</v>
      </c>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row>
    <row r="895" spans="1:47" ht="20" customHeight="1">
      <c r="A895" s="48" t="s">
        <v>1197</v>
      </c>
      <c r="B895" s="49">
        <v>67907</v>
      </c>
      <c r="C895" s="50" t="s">
        <v>402</v>
      </c>
      <c r="D895" s="50" t="s">
        <v>79</v>
      </c>
      <c r="E895" s="50" t="s">
        <v>74</v>
      </c>
      <c r="F895" s="62">
        <f>IF(OR('Source Data'!F895=0,'Source Data'!G895=0),"N/A",'Source Data'!AN895/'Source Data'!G895-'Source Data'!J895/'Source Data'!F895)</f>
        <v>298.76207729468598</v>
      </c>
      <c r="G895" s="62">
        <f>IF(OR('Source Data'!F895=0,'Source Data'!G895=0),"N/A",'Source Data'!AO895/'Source Data'!G895-'Source Data'!K895/'Source Data'!F895)</f>
        <v>904.89024758454104</v>
      </c>
      <c r="H895" s="62">
        <f>IF(OR('Source Data'!F895=0,'Source Data'!G895=0),"N/A",'Source Data'!AP895/'Source Data'!G895-'Source Data'!L895/'Source Data'!F895)</f>
        <v>180.39975845410629</v>
      </c>
      <c r="I895" s="62">
        <f>IF(OR('Source Data'!F895=0,'Source Data'!G895=0),"N/A",'Source Data'!AQ895/'Source Data'!G895-'Source Data'!M895/'Source Data'!F895)</f>
        <v>348.28275966183577</v>
      </c>
      <c r="J895" s="62">
        <f>IF(OR('Source Data'!F895=0,'Source Data'!G895=0),"N/A",'Source Data'!AR895/'Source Data'!G895-'Source Data'!N895/'Source Data'!F895)</f>
        <v>759.34148550724638</v>
      </c>
      <c r="K895" s="67">
        <f t="shared" si="13"/>
        <v>2491.6763285024158</v>
      </c>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row>
    <row r="896" spans="1:47" ht="20" customHeight="1">
      <c r="A896" s="48" t="s">
        <v>1198</v>
      </c>
      <c r="B896" s="49">
        <v>231902</v>
      </c>
      <c r="C896" s="50" t="s">
        <v>995</v>
      </c>
      <c r="D896" s="50" t="s">
        <v>79</v>
      </c>
      <c r="E896" s="50" t="s">
        <v>74</v>
      </c>
      <c r="F896" s="62">
        <f>IF(OR('Source Data'!F896=0,'Source Data'!G896=0),"N/A",'Source Data'!AN896/'Source Data'!G896-'Source Data'!J896/'Source Data'!F896)</f>
        <v>771.80928258938843</v>
      </c>
      <c r="G896" s="62">
        <f>IF(OR('Source Data'!F896=0,'Source Data'!G896=0),"N/A",'Source Data'!AO896/'Source Data'!G896-'Source Data'!K896/'Source Data'!F896)</f>
        <v>1301.8824600067983</v>
      </c>
      <c r="H896" s="62">
        <f>IF(OR('Source Data'!F896=0,'Source Data'!G896=0),"N/A",'Source Data'!AP896/'Source Data'!G896-'Source Data'!L896/'Source Data'!F896)</f>
        <v>397.02360667960482</v>
      </c>
      <c r="I896" s="62">
        <f>IF(OR('Source Data'!F896=0,'Source Data'!G896=0),"N/A",'Source Data'!AQ896/'Source Data'!G896-'Source Data'!M896/'Source Data'!F896)</f>
        <v>336.95177790204275</v>
      </c>
      <c r="J896" s="62">
        <f>IF(OR('Source Data'!F896=0,'Source Data'!G896=0),"N/A",'Source Data'!AR896/'Source Data'!G896-'Source Data'!N896/'Source Data'!F896)</f>
        <v>490.0101860684407</v>
      </c>
      <c r="K896" s="67">
        <f t="shared" si="13"/>
        <v>3297.6773132462749</v>
      </c>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row>
    <row r="897" spans="1:47" ht="20" customHeight="1">
      <c r="A897" s="48" t="s">
        <v>1199</v>
      </c>
      <c r="B897" s="49">
        <v>161802</v>
      </c>
      <c r="C897" s="50" t="s">
        <v>179</v>
      </c>
      <c r="D897" s="50" t="s">
        <v>71</v>
      </c>
      <c r="E897" s="50" t="s">
        <v>74</v>
      </c>
      <c r="F897" s="62">
        <f>IF(OR('Source Data'!F897=0,'Source Data'!G897=0),"N/A",'Source Data'!AN897/'Source Data'!G897-'Source Data'!J897/'Source Data'!F897)</f>
        <v>5.8497747306035919</v>
      </c>
      <c r="G897" s="62">
        <f>IF(OR('Source Data'!F897=0,'Source Data'!G897=0),"N/A",'Source Data'!AO897/'Source Data'!G897-'Source Data'!K897/'Source Data'!F897)</f>
        <v>59.14515838708725</v>
      </c>
      <c r="H897" s="62">
        <f>IF(OR('Source Data'!F897=0,'Source Data'!G897=0),"N/A",'Source Data'!AP897/'Source Data'!G897-'Source Data'!L897/'Source Data'!F897)</f>
        <v>225.20349604133037</v>
      </c>
      <c r="I897" s="62">
        <f>IF(OR('Source Data'!F897=0,'Source Data'!G897=0),"N/A",'Source Data'!AQ897/'Source Data'!G897-'Source Data'!M897/'Source Data'!F897)</f>
        <v>59.202339470368372</v>
      </c>
      <c r="J897" s="62">
        <f>IF(OR('Source Data'!F897=0,'Source Data'!G897=0),"N/A",'Source Data'!AR897/'Source Data'!G897-'Source Data'!N897/'Source Data'!F897)</f>
        <v>42.867549117325453</v>
      </c>
      <c r="K897" s="67">
        <f t="shared" si="13"/>
        <v>392.26831774671501</v>
      </c>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row>
    <row r="898" spans="1:47" ht="20" customHeight="1">
      <c r="A898" s="48" t="s">
        <v>1200</v>
      </c>
      <c r="B898" s="49">
        <v>101806</v>
      </c>
      <c r="C898" s="50" t="s">
        <v>76</v>
      </c>
      <c r="D898" s="50" t="s">
        <v>71</v>
      </c>
      <c r="E898" s="50" t="s">
        <v>74</v>
      </c>
      <c r="F898" s="62">
        <f>IF(OR('Source Data'!F898=0,'Source Data'!G898=0),"N/A",'Source Data'!AN898/'Source Data'!G898-'Source Data'!J898/'Source Data'!F898)</f>
        <v>-31.99065244314238</v>
      </c>
      <c r="G898" s="62">
        <f>IF(OR('Source Data'!F898=0,'Source Data'!G898=0),"N/A",'Source Data'!AO898/'Source Data'!G898-'Source Data'!K898/'Source Data'!F898)</f>
        <v>-29.958660473258419</v>
      </c>
      <c r="H898" s="62">
        <f>IF(OR('Source Data'!F898=0,'Source Data'!G898=0),"N/A",'Source Data'!AP898/'Source Data'!G898-'Source Data'!L898/'Source Data'!F898)</f>
        <v>145.0587466775811</v>
      </c>
      <c r="I898" s="62">
        <f>IF(OR('Source Data'!F898=0,'Source Data'!G898=0),"N/A",'Source Data'!AQ898/'Source Data'!G898-'Source Data'!M898/'Source Data'!F898)</f>
        <v>-9.4339629914751981</v>
      </c>
      <c r="J898" s="62">
        <f>IF(OR('Source Data'!F898=0,'Source Data'!G898=0),"N/A",'Source Data'!AR898/'Source Data'!G898-'Source Data'!N898/'Source Data'!F898)</f>
        <v>147.09805146484987</v>
      </c>
      <c r="K898" s="67">
        <f t="shared" si="13"/>
        <v>220.77352223455497</v>
      </c>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row>
    <row r="899" spans="1:47" ht="20" customHeight="1">
      <c r="A899" s="48" t="s">
        <v>1201</v>
      </c>
      <c r="B899" s="49">
        <v>236801</v>
      </c>
      <c r="C899" s="50" t="s">
        <v>799</v>
      </c>
      <c r="D899" s="50" t="s">
        <v>71</v>
      </c>
      <c r="E899" s="50" t="s">
        <v>74</v>
      </c>
      <c r="F899" s="62">
        <f>IF(OR('Source Data'!F899=0,'Source Data'!G899=0),"N/A",'Source Data'!AN899/'Source Data'!G899-'Source Data'!J899/'Source Data'!F899)</f>
        <v>0</v>
      </c>
      <c r="G899" s="62">
        <f>IF(OR('Source Data'!F899=0,'Source Data'!G899=0),"N/A",'Source Data'!AO899/'Source Data'!G899-'Source Data'!K899/'Source Data'!F899)</f>
        <v>389.3615725359914</v>
      </c>
      <c r="H899" s="62">
        <f>IF(OR('Source Data'!F899=0,'Source Data'!G899=0),"N/A",'Source Data'!AP899/'Source Data'!G899-'Source Data'!L899/'Source Data'!F899)</f>
        <v>-428.63289036544853</v>
      </c>
      <c r="I899" s="62">
        <f>IF(OR('Source Data'!F899=0,'Source Data'!G899=0),"N/A",'Source Data'!AQ899/'Source Data'!G899-'Source Data'!M899/'Source Data'!F899)</f>
        <v>2190.2380952380954</v>
      </c>
      <c r="J899" s="62">
        <f>IF(OR('Source Data'!F899=0,'Source Data'!G899=0),"N/A",'Source Data'!AR899/'Source Data'!G899-'Source Data'!N899/'Source Data'!F899)</f>
        <v>0</v>
      </c>
      <c r="K899" s="67">
        <f t="shared" si="13"/>
        <v>2150.9667774086383</v>
      </c>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row>
    <row r="900" spans="1:47" ht="20" customHeight="1">
      <c r="A900" s="48" t="s">
        <v>1202</v>
      </c>
      <c r="B900" s="49">
        <v>245903</v>
      </c>
      <c r="C900" s="50" t="s">
        <v>905</v>
      </c>
      <c r="D900" s="50" t="s">
        <v>79</v>
      </c>
      <c r="E900" s="50" t="s">
        <v>74</v>
      </c>
      <c r="F900" s="62">
        <f>IF(OR('Source Data'!F900=0,'Source Data'!G900=0),"N/A",'Source Data'!AN900/'Source Data'!G900-'Source Data'!J900/'Source Data'!F900)</f>
        <v>90.501288081850703</v>
      </c>
      <c r="G900" s="62">
        <f>IF(OR('Source Data'!F900=0,'Source Data'!G900=0),"N/A",'Source Data'!AO900/'Source Data'!G900-'Source Data'!K900/'Source Data'!F900)</f>
        <v>-227.69272165910456</v>
      </c>
      <c r="H900" s="62">
        <f>IF(OR('Source Data'!F900=0,'Source Data'!G900=0),"N/A",'Source Data'!AP900/'Source Data'!G900-'Source Data'!L900/'Source Data'!F900)</f>
        <v>493.42846801338789</v>
      </c>
      <c r="I900" s="62">
        <f>IF(OR('Source Data'!F900=0,'Source Data'!G900=0),"N/A",'Source Data'!AQ900/'Source Data'!G900-'Source Data'!M900/'Source Data'!F900)</f>
        <v>-55.774382382487204</v>
      </c>
      <c r="J900" s="62">
        <f>IF(OR('Source Data'!F900=0,'Source Data'!G900=0),"N/A",'Source Data'!AR900/'Source Data'!G900-'Source Data'!N900/'Source Data'!F900)</f>
        <v>308.6091372636771</v>
      </c>
      <c r="K900" s="67">
        <f t="shared" si="13"/>
        <v>609.07178931732392</v>
      </c>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row>
    <row r="901" spans="1:47" ht="20" customHeight="1">
      <c r="A901" s="48" t="s">
        <v>1203</v>
      </c>
      <c r="B901" s="49">
        <v>192901</v>
      </c>
      <c r="C901" s="50" t="s">
        <v>1204</v>
      </c>
      <c r="D901" s="50" t="s">
        <v>79</v>
      </c>
      <c r="E901" s="50" t="s">
        <v>74</v>
      </c>
      <c r="F901" s="62">
        <f>IF(OR('Source Data'!F901=0,'Source Data'!G901=0),"N/A",'Source Data'!AN901/'Source Data'!G901-'Source Data'!J901/'Source Data'!F901)</f>
        <v>120.39228817270779</v>
      </c>
      <c r="G901" s="62">
        <f>IF(OR('Source Data'!F901=0,'Source Data'!G901=0),"N/A",'Source Data'!AO901/'Source Data'!G901-'Source Data'!K901/'Source Data'!F901)</f>
        <v>-73.93181982121223</v>
      </c>
      <c r="H901" s="62">
        <f>IF(OR('Source Data'!F901=0,'Source Data'!G901=0),"N/A",'Source Data'!AP901/'Source Data'!G901-'Source Data'!L901/'Source Data'!F901)</f>
        <v>20.732632609423661</v>
      </c>
      <c r="I901" s="62">
        <f>IF(OR('Source Data'!F901=0,'Source Data'!G901=0),"N/A",'Source Data'!AQ901/'Source Data'!G901-'Source Data'!M901/'Source Data'!F901)</f>
        <v>44.1639861400933</v>
      </c>
      <c r="J901" s="62">
        <f>IF(OR('Source Data'!F901=0,'Source Data'!G901=0),"N/A",'Source Data'!AR901/'Source Data'!G901-'Source Data'!N901/'Source Data'!F901)</f>
        <v>306.87650256330983</v>
      </c>
      <c r="K901" s="67">
        <f t="shared" si="13"/>
        <v>418.23358966432238</v>
      </c>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row>
    <row r="902" spans="1:47" ht="20" customHeight="1">
      <c r="A902" s="48" t="s">
        <v>1205</v>
      </c>
      <c r="B902" s="49">
        <v>19911</v>
      </c>
      <c r="C902" s="50" t="s">
        <v>512</v>
      </c>
      <c r="D902" s="50" t="s">
        <v>79</v>
      </c>
      <c r="E902" s="50" t="s">
        <v>74</v>
      </c>
      <c r="F902" s="62">
        <f>IF(OR('Source Data'!F902=0,'Source Data'!G902=0),"N/A",'Source Data'!AN902/'Source Data'!G902-'Source Data'!J902/'Source Data'!F902)</f>
        <v>0</v>
      </c>
      <c r="G902" s="62">
        <f>IF(OR('Source Data'!F902=0,'Source Data'!G902=0),"N/A",'Source Data'!AO902/'Source Data'!G902-'Source Data'!K902/'Source Data'!F902)</f>
        <v>-29.987761388812999</v>
      </c>
      <c r="H902" s="62">
        <f>IF(OR('Source Data'!F902=0,'Source Data'!G902=0),"N/A",'Source Data'!AP902/'Source Data'!G902-'Source Data'!L902/'Source Data'!F902)</f>
        <v>129.56624252632858</v>
      </c>
      <c r="I902" s="62">
        <f>IF(OR('Source Data'!F902=0,'Source Data'!G902=0),"N/A",'Source Data'!AQ902/'Source Data'!G902-'Source Data'!M902/'Source Data'!F902)</f>
        <v>46.152030410634609</v>
      </c>
      <c r="J902" s="62">
        <f>IF(OR('Source Data'!F902=0,'Source Data'!G902=0),"N/A",'Source Data'!AR902/'Source Data'!G902-'Source Data'!N902/'Source Data'!F902)</f>
        <v>-72.634799235181646</v>
      </c>
      <c r="K902" s="67">
        <f t="shared" ref="K902:K965" si="14">IF(COUNT(F902:J902)&lt;5,"N/A",SUM(F902:J902))</f>
        <v>73.095712312968544</v>
      </c>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row>
    <row r="903" spans="1:47" ht="20" customHeight="1">
      <c r="A903" s="48" t="s">
        <v>1206</v>
      </c>
      <c r="B903" s="49">
        <v>70911</v>
      </c>
      <c r="C903" s="50" t="s">
        <v>174</v>
      </c>
      <c r="D903" s="50" t="s">
        <v>79</v>
      </c>
      <c r="E903" s="50" t="s">
        <v>74</v>
      </c>
      <c r="F903" s="62">
        <f>IF(OR('Source Data'!F903=0,'Source Data'!G903=0),"N/A",'Source Data'!AN903/'Source Data'!G903-'Source Data'!J903/'Source Data'!F903)</f>
        <v>56.270877382963135</v>
      </c>
      <c r="G903" s="62">
        <f>IF(OR('Source Data'!F903=0,'Source Data'!G903=0),"N/A",'Source Data'!AO903/'Source Data'!G903-'Source Data'!K903/'Source Data'!F903)</f>
        <v>123.89197553838767</v>
      </c>
      <c r="H903" s="62">
        <f>IF(OR('Source Data'!F903=0,'Source Data'!G903=0),"N/A",'Source Data'!AP903/'Source Data'!G903-'Source Data'!L903/'Source Data'!F903)</f>
        <v>145.48841631353116</v>
      </c>
      <c r="I903" s="62">
        <f>IF(OR('Source Data'!F903=0,'Source Data'!G903=0),"N/A",'Source Data'!AQ903/'Source Data'!G903-'Source Data'!M903/'Source Data'!F903)</f>
        <v>4.2327574561167864</v>
      </c>
      <c r="J903" s="62">
        <f>IF(OR('Source Data'!F903=0,'Source Data'!G903=0),"N/A",'Source Data'!AR903/'Source Data'!G903-'Source Data'!N903/'Source Data'!F903)</f>
        <v>89.708537741338816</v>
      </c>
      <c r="K903" s="67">
        <f t="shared" si="14"/>
        <v>419.59256443233761</v>
      </c>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row>
    <row r="904" spans="1:47" ht="20" customHeight="1">
      <c r="A904" s="48" t="s">
        <v>1207</v>
      </c>
      <c r="B904" s="49">
        <v>19906</v>
      </c>
      <c r="C904" s="50" t="s">
        <v>512</v>
      </c>
      <c r="D904" s="50" t="s">
        <v>79</v>
      </c>
      <c r="E904" s="50" t="s">
        <v>74</v>
      </c>
      <c r="F904" s="62">
        <f>IF(OR('Source Data'!F904=0,'Source Data'!G904=0),"N/A",'Source Data'!AN904/'Source Data'!G904-'Source Data'!J904/'Source Data'!F904)</f>
        <v>36.055014544177887</v>
      </c>
      <c r="G904" s="62">
        <f>IF(OR('Source Data'!F904=0,'Source Data'!G904=0),"N/A",'Source Data'!AO904/'Source Data'!G904-'Source Data'!K904/'Source Data'!F904)</f>
        <v>63.849722108860988</v>
      </c>
      <c r="H904" s="62">
        <f>IF(OR('Source Data'!F904=0,'Source Data'!G904=0),"N/A",'Source Data'!AP904/'Source Data'!G904-'Source Data'!L904/'Source Data'!F904)</f>
        <v>104.36626158015505</v>
      </c>
      <c r="I904" s="62">
        <f>IF(OR('Source Data'!F904=0,'Source Data'!G904=0),"N/A",'Source Data'!AQ904/'Source Data'!G904-'Source Data'!M904/'Source Data'!F904)</f>
        <v>43.186677028018835</v>
      </c>
      <c r="J904" s="62">
        <f>IF(OR('Source Data'!F904=0,'Source Data'!G904=0),"N/A",'Source Data'!AR904/'Source Data'!G904-'Source Data'!N904/'Source Data'!F904)</f>
        <v>92.264533792100138</v>
      </c>
      <c r="K904" s="67">
        <f t="shared" si="14"/>
        <v>339.72220905331289</v>
      </c>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row>
    <row r="905" spans="1:47" ht="20" customHeight="1">
      <c r="A905" s="48" t="s">
        <v>1208</v>
      </c>
      <c r="B905" s="49">
        <v>196903</v>
      </c>
      <c r="C905" s="50" t="s">
        <v>172</v>
      </c>
      <c r="D905" s="50" t="s">
        <v>79</v>
      </c>
      <c r="E905" s="50" t="s">
        <v>74</v>
      </c>
      <c r="F905" s="62">
        <f>IF(OR('Source Data'!F905=0,'Source Data'!G905=0),"N/A",'Source Data'!AN905/'Source Data'!G905-'Source Data'!J905/'Source Data'!F905)</f>
        <v>230.71937361419069</v>
      </c>
      <c r="G905" s="62">
        <f>IF(OR('Source Data'!F905=0,'Source Data'!G905=0),"N/A",'Source Data'!AO905/'Source Data'!G905-'Source Data'!K905/'Source Data'!F905)</f>
        <v>108.07999584257209</v>
      </c>
      <c r="H905" s="62">
        <f>IF(OR('Source Data'!F905=0,'Source Data'!G905=0),"N/A",'Source Data'!AP905/'Source Data'!G905-'Source Data'!L905/'Source Data'!F905)</f>
        <v>268.25540465631934</v>
      </c>
      <c r="I905" s="62">
        <f>IF(OR('Source Data'!F905=0,'Source Data'!G905=0),"N/A",'Source Data'!AQ905/'Source Data'!G905-'Source Data'!M905/'Source Data'!F905)</f>
        <v>-47.585643015521043</v>
      </c>
      <c r="J905" s="62">
        <f>IF(OR('Source Data'!F905=0,'Source Data'!G905=0),"N/A",'Source Data'!AR905/'Source Data'!G905-'Source Data'!N905/'Source Data'!F905)</f>
        <v>349.85088691796005</v>
      </c>
      <c r="K905" s="67">
        <f t="shared" si="14"/>
        <v>909.3200180155211</v>
      </c>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row>
    <row r="906" spans="1:47" ht="20" customHeight="1">
      <c r="A906" s="48" t="s">
        <v>1209</v>
      </c>
      <c r="B906" s="49">
        <v>101876</v>
      </c>
      <c r="C906" s="50" t="s">
        <v>76</v>
      </c>
      <c r="D906" s="50" t="s">
        <v>71</v>
      </c>
      <c r="E906" s="50" t="s">
        <v>89</v>
      </c>
      <c r="F906" s="62">
        <f>IF(OR('Source Data'!F906=0,'Source Data'!G906=0),"N/A",'Source Data'!AN906/'Source Data'!G906-'Source Data'!J906/'Source Data'!F906)</f>
        <v>-669.43939393939399</v>
      </c>
      <c r="G906" s="62">
        <f>IF(OR('Source Data'!F906=0,'Source Data'!G906=0),"N/A",'Source Data'!AO906/'Source Data'!G906-'Source Data'!K906/'Source Data'!F906)</f>
        <v>-465.28787878787881</v>
      </c>
      <c r="H906" s="62">
        <f>IF(OR('Source Data'!F906=0,'Source Data'!G906=0),"N/A",'Source Data'!AP906/'Source Data'!G906-'Source Data'!L906/'Source Data'!F906)</f>
        <v>-375.469696969697</v>
      </c>
      <c r="I906" s="62">
        <f>IF(OR('Source Data'!F906=0,'Source Data'!G906=0),"N/A",'Source Data'!AQ906/'Source Data'!G906-'Source Data'!M906/'Source Data'!F906)</f>
        <v>-225.30303030303031</v>
      </c>
      <c r="J906" s="62">
        <f>IF(OR('Source Data'!F906=0,'Source Data'!G906=0),"N/A",'Source Data'!AR906/'Source Data'!G906-'Source Data'!N906/'Source Data'!F906)</f>
        <v>-272.04545454545456</v>
      </c>
      <c r="K906" s="67">
        <f t="shared" si="14"/>
        <v>-2007.5454545454545</v>
      </c>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row>
    <row r="907" spans="1:47" ht="20" customHeight="1">
      <c r="A907" s="48" t="s">
        <v>1210</v>
      </c>
      <c r="B907" s="49">
        <v>137902</v>
      </c>
      <c r="C907" s="50" t="s">
        <v>866</v>
      </c>
      <c r="D907" s="50" t="s">
        <v>79</v>
      </c>
      <c r="E907" s="50" t="s">
        <v>74</v>
      </c>
      <c r="F907" s="62">
        <f>IF(OR('Source Data'!F907=0,'Source Data'!G907=0),"N/A",'Source Data'!AN907/'Source Data'!G907-'Source Data'!J907/'Source Data'!F907)</f>
        <v>85.270878495556076</v>
      </c>
      <c r="G907" s="62">
        <f>IF(OR('Source Data'!F907=0,'Source Data'!G907=0),"N/A",'Source Data'!AO907/'Source Data'!G907-'Source Data'!K907/'Source Data'!F907)</f>
        <v>203.12976461449523</v>
      </c>
      <c r="H907" s="62">
        <f>IF(OR('Source Data'!F907=0,'Source Data'!G907=0),"N/A",'Source Data'!AP907/'Source Data'!G907-'Source Data'!L907/'Source Data'!F907)</f>
        <v>44.396183340559332</v>
      </c>
      <c r="I907" s="62">
        <f>IF(OR('Source Data'!F907=0,'Source Data'!G907=0),"N/A",'Source Data'!AQ907/'Source Data'!G907-'Source Data'!M907/'Source Data'!F907)</f>
        <v>17.094662276898589</v>
      </c>
      <c r="J907" s="62">
        <f>IF(OR('Source Data'!F907=0,'Source Data'!G907=0),"N/A",'Source Data'!AR907/'Source Data'!G907-'Source Data'!N907/'Source Data'!F907)</f>
        <v>93.434085735963606</v>
      </c>
      <c r="K907" s="67">
        <f t="shared" si="14"/>
        <v>443.32557446347283</v>
      </c>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row>
    <row r="908" spans="1:47" ht="20" customHeight="1">
      <c r="A908" s="48" t="s">
        <v>1211</v>
      </c>
      <c r="B908" s="49">
        <v>45903</v>
      </c>
      <c r="C908" s="50" t="s">
        <v>430</v>
      </c>
      <c r="D908" s="50" t="s">
        <v>79</v>
      </c>
      <c r="E908" s="50" t="s">
        <v>74</v>
      </c>
      <c r="F908" s="62">
        <f>IF(OR('Source Data'!F908=0,'Source Data'!G908=0),"N/A",'Source Data'!AN908/'Source Data'!G908-'Source Data'!J908/'Source Data'!F908)</f>
        <v>65.522146965819445</v>
      </c>
      <c r="G908" s="62">
        <f>IF(OR('Source Data'!F908=0,'Source Data'!G908=0),"N/A",'Source Data'!AO908/'Source Data'!G908-'Source Data'!K908/'Source Data'!F908)</f>
        <v>48.570078099929958</v>
      </c>
      <c r="H908" s="62">
        <f>IF(OR('Source Data'!F908=0,'Source Data'!G908=0),"N/A",'Source Data'!AP908/'Source Data'!G908-'Source Data'!L908/'Source Data'!F908)</f>
        <v>105.31285137260141</v>
      </c>
      <c r="I908" s="62">
        <f>IF(OR('Source Data'!F908=0,'Source Data'!G908=0),"N/A",'Source Data'!AQ908/'Source Data'!G908-'Source Data'!M908/'Source Data'!F908)</f>
        <v>7.4647979325616234</v>
      </c>
      <c r="J908" s="62">
        <f>IF(OR('Source Data'!F908=0,'Source Data'!G908=0),"N/A",'Source Data'!AR908/'Source Data'!G908-'Source Data'!N908/'Source Data'!F908)</f>
        <v>158.84562730608343</v>
      </c>
      <c r="K908" s="67">
        <f t="shared" si="14"/>
        <v>385.71550167699587</v>
      </c>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row>
    <row r="909" spans="1:47" ht="20" customHeight="1">
      <c r="A909" s="48" t="s">
        <v>1212</v>
      </c>
      <c r="B909" s="49">
        <v>175911</v>
      </c>
      <c r="C909" s="50" t="s">
        <v>242</v>
      </c>
      <c r="D909" s="50" t="s">
        <v>79</v>
      </c>
      <c r="E909" s="50" t="s">
        <v>74</v>
      </c>
      <c r="F909" s="62">
        <f>IF(OR('Source Data'!F909=0,'Source Data'!G909=0),"N/A",'Source Data'!AN909/'Source Data'!G909-'Source Data'!J909/'Source Data'!F909)</f>
        <v>111.12347064079472</v>
      </c>
      <c r="G909" s="62">
        <f>IF(OR('Source Data'!F909=0,'Source Data'!G909=0),"N/A",'Source Data'!AO909/'Source Data'!G909-'Source Data'!K909/'Source Data'!F909)</f>
        <v>41.73633336040939</v>
      </c>
      <c r="H909" s="62">
        <f>IF(OR('Source Data'!F909=0,'Source Data'!G909=0),"N/A",'Source Data'!AP909/'Source Data'!G909-'Source Data'!L909/'Source Data'!F909)</f>
        <v>147.00128627196148</v>
      </c>
      <c r="I909" s="62">
        <f>IF(OR('Source Data'!F909=0,'Source Data'!G909=0),"N/A",'Source Data'!AQ909/'Source Data'!G909-'Source Data'!M909/'Source Data'!F909)</f>
        <v>10.125031177282835</v>
      </c>
      <c r="J909" s="62">
        <f>IF(OR('Source Data'!F909=0,'Source Data'!G909=0),"N/A",'Source Data'!AR909/'Source Data'!G909-'Source Data'!N909/'Source Data'!F909)</f>
        <v>38.588065192773556</v>
      </c>
      <c r="K909" s="67">
        <f t="shared" si="14"/>
        <v>348.57418664322199</v>
      </c>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row>
    <row r="910" spans="1:47" ht="20" customHeight="1">
      <c r="A910" s="48" t="s">
        <v>1213</v>
      </c>
      <c r="B910" s="49">
        <v>14801</v>
      </c>
      <c r="C910" s="50" t="s">
        <v>86</v>
      </c>
      <c r="D910" s="50" t="s">
        <v>71</v>
      </c>
      <c r="E910" s="50" t="s">
        <v>74</v>
      </c>
      <c r="F910" s="62">
        <f>IF(OR('Source Data'!F910=0,'Source Data'!G910=0),"N/A",'Source Data'!AN910/'Source Data'!G910-'Source Data'!J910/'Source Data'!F910)</f>
        <v>-3.5414821996555284</v>
      </c>
      <c r="G910" s="62">
        <f>IF(OR('Source Data'!F910=0,'Source Data'!G910=0),"N/A",'Source Data'!AO910/'Source Data'!G910-'Source Data'!K910/'Source Data'!F910)</f>
        <v>-14.087795553485307</v>
      </c>
      <c r="H910" s="62">
        <f>IF(OR('Source Data'!F910=0,'Source Data'!G910=0),"N/A",'Source Data'!AP910/'Source Data'!G910-'Source Data'!L910/'Source Data'!F910)</f>
        <v>71.475457613700087</v>
      </c>
      <c r="I910" s="62">
        <f>IF(OR('Source Data'!F910=0,'Source Data'!G910=0),"N/A",'Source Data'!AQ910/'Source Data'!G910-'Source Data'!M910/'Source Data'!F910)</f>
        <v>-85.582740074900073</v>
      </c>
      <c r="J910" s="62">
        <f>IF(OR('Source Data'!F910=0,'Source Data'!G910=0),"N/A",'Source Data'!AR910/'Source Data'!G910-'Source Data'!N910/'Source Data'!F910)</f>
        <v>90.748797475386681</v>
      </c>
      <c r="K910" s="67">
        <f t="shared" si="14"/>
        <v>59.012237261045854</v>
      </c>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row>
    <row r="911" spans="1:47" ht="20" customHeight="1">
      <c r="A911" s="48" t="s">
        <v>1214</v>
      </c>
      <c r="B911" s="49">
        <v>93905</v>
      </c>
      <c r="C911" s="50" t="s">
        <v>133</v>
      </c>
      <c r="D911" s="50" t="s">
        <v>79</v>
      </c>
      <c r="E911" s="50" t="s">
        <v>74</v>
      </c>
      <c r="F911" s="62">
        <f>IF(OR('Source Data'!F911=0,'Source Data'!G911=0),"N/A",'Source Data'!AN911/'Source Data'!G911-'Source Data'!J911/'Source Data'!F911)</f>
        <v>137.88223863194713</v>
      </c>
      <c r="G911" s="62">
        <f>IF(OR('Source Data'!F911=0,'Source Data'!G911=0),"N/A",'Source Data'!AO911/'Source Data'!G911-'Source Data'!K911/'Source Data'!F911)</f>
        <v>-177.14457831325308</v>
      </c>
      <c r="H911" s="62">
        <f>IF(OR('Source Data'!F911=0,'Source Data'!G911=0),"N/A",'Source Data'!AP911/'Source Data'!G911-'Source Data'!L911/'Source Data'!F911)</f>
        <v>399.93626117372719</v>
      </c>
      <c r="I911" s="62">
        <f>IF(OR('Source Data'!F911=0,'Source Data'!G911=0),"N/A",'Source Data'!AQ911/'Source Data'!G911-'Source Data'!M911/'Source Data'!F911)</f>
        <v>153.9828345640627</v>
      </c>
      <c r="J911" s="62">
        <f>IF(OR('Source Data'!F911=0,'Source Data'!G911=0),"N/A",'Source Data'!AR911/'Source Data'!G911-'Source Data'!N911/'Source Data'!F911)</f>
        <v>0</v>
      </c>
      <c r="K911" s="67">
        <f t="shared" si="14"/>
        <v>514.65675605648391</v>
      </c>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row>
    <row r="912" spans="1:47" ht="20" customHeight="1">
      <c r="A912" s="48" t="s">
        <v>1215</v>
      </c>
      <c r="B912" s="49">
        <v>57916</v>
      </c>
      <c r="C912" s="50" t="s">
        <v>70</v>
      </c>
      <c r="D912" s="50" t="s">
        <v>79</v>
      </c>
      <c r="E912" s="50" t="s">
        <v>74</v>
      </c>
      <c r="F912" s="62">
        <f>IF(OR('Source Data'!F912=0,'Source Data'!G912=0),"N/A",'Source Data'!AN912/'Source Data'!G912-'Source Data'!J912/'Source Data'!F912)</f>
        <v>47.111318962464253</v>
      </c>
      <c r="G912" s="62">
        <f>IF(OR('Source Data'!F912=0,'Source Data'!G912=0),"N/A",'Source Data'!AO912/'Source Data'!G912-'Source Data'!K912/'Source Data'!F912)</f>
        <v>66.410471563748445</v>
      </c>
      <c r="H912" s="62">
        <f>IF(OR('Source Data'!F912=0,'Source Data'!G912=0),"N/A",'Source Data'!AP912/'Source Data'!G912-'Source Data'!L912/'Source Data'!F912)</f>
        <v>163.88320205967904</v>
      </c>
      <c r="I912" s="62">
        <f>IF(OR('Source Data'!F912=0,'Source Data'!G912=0),"N/A",'Source Data'!AQ912/'Source Data'!G912-'Source Data'!M912/'Source Data'!F912)</f>
        <v>66.465715907367326</v>
      </c>
      <c r="J912" s="62">
        <f>IF(OR('Source Data'!F912=0,'Source Data'!G912=0),"N/A",'Source Data'!AR912/'Source Data'!G912-'Source Data'!N912/'Source Data'!F912)</f>
        <v>80.96882595202166</v>
      </c>
      <c r="K912" s="67">
        <f t="shared" si="14"/>
        <v>424.83953444528072</v>
      </c>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row>
    <row r="913" spans="1:47" ht="20" customHeight="1">
      <c r="A913" s="48" t="s">
        <v>1216</v>
      </c>
      <c r="B913" s="49">
        <v>57840</v>
      </c>
      <c r="C913" s="50" t="s">
        <v>70</v>
      </c>
      <c r="D913" s="50" t="s">
        <v>71</v>
      </c>
      <c r="E913" s="50" t="s">
        <v>89</v>
      </c>
      <c r="F913" s="62">
        <f>IF(OR('Source Data'!F913=0,'Source Data'!G913=0),"N/A",'Source Data'!AN913/'Source Data'!G913-'Source Data'!J913/'Source Data'!F913)</f>
        <v>0</v>
      </c>
      <c r="G913" s="62">
        <f>IF(OR('Source Data'!F913=0,'Source Data'!G913=0),"N/A",'Source Data'!AO913/'Source Data'!G913-'Source Data'!K913/'Source Data'!F913)</f>
        <v>0</v>
      </c>
      <c r="H913" s="62">
        <f>IF(OR('Source Data'!F913=0,'Source Data'!G913=0),"N/A",'Source Data'!AP913/'Source Data'!G913-'Source Data'!L913/'Source Data'!F913)</f>
        <v>7.575757575757576E-3</v>
      </c>
      <c r="I913" s="62">
        <f>IF(OR('Source Data'!F913=0,'Source Data'!G913=0),"N/A",'Source Data'!AQ913/'Source Data'!G913-'Source Data'!M913/'Source Data'!F913)</f>
        <v>0</v>
      </c>
      <c r="J913" s="62">
        <f>IF(OR('Source Data'!F913=0,'Source Data'!G913=0),"N/A",'Source Data'!AR913/'Source Data'!G913-'Source Data'!N913/'Source Data'!F913)</f>
        <v>0</v>
      </c>
      <c r="K913" s="67">
        <f t="shared" si="14"/>
        <v>7.575757575757576E-3</v>
      </c>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row>
    <row r="914" spans="1:47" ht="20" customHeight="1">
      <c r="A914" s="48" t="s">
        <v>1217</v>
      </c>
      <c r="B914" s="49">
        <v>206902</v>
      </c>
      <c r="C914" s="50" t="s">
        <v>385</v>
      </c>
      <c r="D914" s="50" t="s">
        <v>79</v>
      </c>
      <c r="E914" s="50" t="s">
        <v>74</v>
      </c>
      <c r="F914" s="62">
        <f>IF(OR('Source Data'!F914=0,'Source Data'!G914=0),"N/A",'Source Data'!AN914/'Source Data'!G914-'Source Data'!J914/'Source Data'!F914)</f>
        <v>128.00254237288135</v>
      </c>
      <c r="G914" s="62">
        <f>IF(OR('Source Data'!F914=0,'Source Data'!G914=0),"N/A",'Source Data'!AO914/'Source Data'!G914-'Source Data'!K914/'Source Data'!F914)</f>
        <v>-344.72740112994359</v>
      </c>
      <c r="H914" s="62">
        <f>IF(OR('Source Data'!F914=0,'Source Data'!G914=0),"N/A",'Source Data'!AP914/'Source Data'!G914-'Source Data'!L914/'Source Data'!F914)</f>
        <v>428.15</v>
      </c>
      <c r="I914" s="62">
        <f>IF(OR('Source Data'!F914=0,'Source Data'!G914=0),"N/A",'Source Data'!AQ914/'Source Data'!G914-'Source Data'!M914/'Source Data'!F914)</f>
        <v>118.37387005649725</v>
      </c>
      <c r="J914" s="62">
        <f>IF(OR('Source Data'!F914=0,'Source Data'!G914=0),"N/A",'Source Data'!AR914/'Source Data'!G914-'Source Data'!N914/'Source Data'!F914)</f>
        <v>264.85437853107339</v>
      </c>
      <c r="K914" s="67">
        <f t="shared" si="14"/>
        <v>594.65338983050833</v>
      </c>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row>
    <row r="915" spans="1:47" ht="20" customHeight="1">
      <c r="A915" s="48" t="s">
        <v>1218</v>
      </c>
      <c r="B915" s="49">
        <v>161912</v>
      </c>
      <c r="C915" s="50" t="s">
        <v>179</v>
      </c>
      <c r="D915" s="50" t="s">
        <v>79</v>
      </c>
      <c r="E915" s="50" t="s">
        <v>74</v>
      </c>
      <c r="F915" s="62">
        <f>IF(OR('Source Data'!F915=0,'Source Data'!G915=0),"N/A",'Source Data'!AN915/'Source Data'!G915-'Source Data'!J915/'Source Data'!F915)</f>
        <v>96.702638749142977</v>
      </c>
      <c r="G915" s="62">
        <f>IF(OR('Source Data'!F915=0,'Source Data'!G915=0),"N/A",'Source Data'!AO915/'Source Data'!G915-'Source Data'!K915/'Source Data'!F915)</f>
        <v>73.660352872038231</v>
      </c>
      <c r="H915" s="62">
        <f>IF(OR('Source Data'!F915=0,'Source Data'!G915=0),"N/A",'Source Data'!AP915/'Source Data'!G915-'Source Data'!L915/'Source Data'!F915)</f>
        <v>157.24486452313747</v>
      </c>
      <c r="I915" s="62">
        <f>IF(OR('Source Data'!F915=0,'Source Data'!G915=0),"N/A",'Source Data'!AQ915/'Source Data'!G915-'Source Data'!M915/'Source Data'!F915)</f>
        <v>55.110389379112576</v>
      </c>
      <c r="J915" s="62">
        <f>IF(OR('Source Data'!F915=0,'Source Data'!G915=0),"N/A",'Source Data'!AR915/'Source Data'!G915-'Source Data'!N915/'Source Data'!F915)</f>
        <v>57.216493629070314</v>
      </c>
      <c r="K915" s="67">
        <f t="shared" si="14"/>
        <v>439.93473915250161</v>
      </c>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row>
    <row r="916" spans="1:47" ht="20" customHeight="1">
      <c r="A916" s="48" t="s">
        <v>1219</v>
      </c>
      <c r="B916" s="49">
        <v>214901</v>
      </c>
      <c r="C916" s="50" t="s">
        <v>1220</v>
      </c>
      <c r="D916" s="50" t="s">
        <v>79</v>
      </c>
      <c r="E916" s="50" t="s">
        <v>74</v>
      </c>
      <c r="F916" s="62">
        <f>IF(OR('Source Data'!F916=0,'Source Data'!G916=0),"N/A",'Source Data'!AN916/'Source Data'!G916-'Source Data'!J916/'Source Data'!F916)</f>
        <v>143.93785111557975</v>
      </c>
      <c r="G916" s="62">
        <f>IF(OR('Source Data'!F916=0,'Source Data'!G916=0),"N/A",'Source Data'!AO916/'Source Data'!G916-'Source Data'!K916/'Source Data'!F916)</f>
        <v>24.398788281912289</v>
      </c>
      <c r="H916" s="62">
        <f>IF(OR('Source Data'!F916=0,'Source Data'!G916=0),"N/A",'Source Data'!AP916/'Source Data'!G916-'Source Data'!L916/'Source Data'!F916)</f>
        <v>122.74392620432815</v>
      </c>
      <c r="I916" s="62">
        <f>IF(OR('Source Data'!F916=0,'Source Data'!G916=0),"N/A",'Source Data'!AQ916/'Source Data'!G916-'Source Data'!M916/'Source Data'!F916)</f>
        <v>191.41592685415185</v>
      </c>
      <c r="J916" s="62">
        <f>IF(OR('Source Data'!F916=0,'Source Data'!G916=0),"N/A",'Source Data'!AR916/'Source Data'!G916-'Source Data'!N916/'Source Data'!F916)</f>
        <v>130.75713449757404</v>
      </c>
      <c r="K916" s="67">
        <f t="shared" si="14"/>
        <v>613.25362695354602</v>
      </c>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row>
    <row r="917" spans="1:47" ht="20" customHeight="1">
      <c r="A917" s="48" t="s">
        <v>1221</v>
      </c>
      <c r="B917" s="49">
        <v>31911</v>
      </c>
      <c r="C917" s="50" t="s">
        <v>307</v>
      </c>
      <c r="D917" s="50" t="s">
        <v>79</v>
      </c>
      <c r="E917" s="50" t="s">
        <v>74</v>
      </c>
      <c r="F917" s="62">
        <f>IF(OR('Source Data'!F917=0,'Source Data'!G917=0),"N/A",'Source Data'!AN917/'Source Data'!G917-'Source Data'!J917/'Source Data'!F917)</f>
        <v>273.26579231847177</v>
      </c>
      <c r="G917" s="62">
        <f>IF(OR('Source Data'!F917=0,'Source Data'!G917=0),"N/A",'Source Data'!AO917/'Source Data'!G917-'Source Data'!K917/'Source Data'!F917)</f>
        <v>-116.69504008541389</v>
      </c>
      <c r="H917" s="62">
        <f>IF(OR('Source Data'!F917=0,'Source Data'!G917=0),"N/A",'Source Data'!AP917/'Source Data'!G917-'Source Data'!L917/'Source Data'!F917)</f>
        <v>115.1485835216061</v>
      </c>
      <c r="I917" s="62">
        <f>IF(OR('Source Data'!F917=0,'Source Data'!G917=0),"N/A",'Source Data'!AQ917/'Source Data'!G917-'Source Data'!M917/'Source Data'!F917)</f>
        <v>-119.98367832527811</v>
      </c>
      <c r="J917" s="62">
        <f>IF(OR('Source Data'!F917=0,'Source Data'!G917=0),"N/A",'Source Data'!AR917/'Source Data'!G917-'Source Data'!N917/'Source Data'!F917)</f>
        <v>263.5851745931879</v>
      </c>
      <c r="K917" s="67">
        <f t="shared" si="14"/>
        <v>415.32083202257377</v>
      </c>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row>
    <row r="918" spans="1:47" ht="20" customHeight="1">
      <c r="A918" s="48" t="s">
        <v>1222</v>
      </c>
      <c r="B918" s="49">
        <v>126907</v>
      </c>
      <c r="C918" s="50" t="s">
        <v>118</v>
      </c>
      <c r="D918" s="50" t="s">
        <v>79</v>
      </c>
      <c r="E918" s="50" t="s">
        <v>74</v>
      </c>
      <c r="F918" s="62">
        <f>IF(OR('Source Data'!F918=0,'Source Data'!G918=0),"N/A",'Source Data'!AN918/'Source Data'!G918-'Source Data'!J918/'Source Data'!F918)</f>
        <v>25.755104214795438</v>
      </c>
      <c r="G918" s="62">
        <f>IF(OR('Source Data'!F918=0,'Source Data'!G918=0),"N/A",'Source Data'!AO918/'Source Data'!G918-'Source Data'!K918/'Source Data'!F918)</f>
        <v>15.341058319215563</v>
      </c>
      <c r="H918" s="62">
        <f>IF(OR('Source Data'!F918=0,'Source Data'!G918=0),"N/A",'Source Data'!AP918/'Source Data'!G918-'Source Data'!L918/'Source Data'!F918)</f>
        <v>34.834374197854061</v>
      </c>
      <c r="I918" s="62">
        <f>IF(OR('Source Data'!F918=0,'Source Data'!G918=0),"N/A",'Source Data'!AQ918/'Source Data'!G918-'Source Data'!M918/'Source Data'!F918)</f>
        <v>22.287838184711745</v>
      </c>
      <c r="J918" s="62">
        <f>IF(OR('Source Data'!F918=0,'Source Data'!G918=0),"N/A",'Source Data'!AR918/'Source Data'!G918-'Source Data'!N918/'Source Data'!F918)</f>
        <v>117.94953154679396</v>
      </c>
      <c r="K918" s="67">
        <f t="shared" si="14"/>
        <v>216.16790646337077</v>
      </c>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row>
    <row r="919" spans="1:47" ht="20" customHeight="1">
      <c r="A919" s="48" t="s">
        <v>1223</v>
      </c>
      <c r="B919" s="49">
        <v>152802</v>
      </c>
      <c r="C919" s="50" t="s">
        <v>221</v>
      </c>
      <c r="D919" s="50" t="s">
        <v>71</v>
      </c>
      <c r="E919" s="50" t="s">
        <v>74</v>
      </c>
      <c r="F919" s="62">
        <f>IF(OR('Source Data'!F919=0,'Source Data'!G919=0),"N/A",'Source Data'!AN919/'Source Data'!G919-'Source Data'!J919/'Source Data'!F919)</f>
        <v>2.0293159609120521</v>
      </c>
      <c r="G919" s="62">
        <f>IF(OR('Source Data'!F919=0,'Source Data'!G919=0),"N/A",'Source Data'!AO919/'Source Data'!G919-'Source Data'!K919/'Source Data'!F919)</f>
        <v>-17.205050472473943</v>
      </c>
      <c r="H919" s="62">
        <f>IF(OR('Source Data'!F919=0,'Source Data'!G919=0),"N/A",'Source Data'!AP919/'Source Data'!G919-'Source Data'!L919/'Source Data'!F919)</f>
        <v>126.19906257726751</v>
      </c>
      <c r="I919" s="62">
        <f>IF(OR('Source Data'!F919=0,'Source Data'!G919=0),"N/A",'Source Data'!AQ919/'Source Data'!G919-'Source Data'!M919/'Source Data'!F919)</f>
        <v>73.877844787736109</v>
      </c>
      <c r="J919" s="62">
        <f>IF(OR('Source Data'!F919=0,'Source Data'!G919=0),"N/A",'Source Data'!AR919/'Source Data'!G919-'Source Data'!N919/'Source Data'!F919)</f>
        <v>121.75138947119467</v>
      </c>
      <c r="K919" s="67">
        <f t="shared" si="14"/>
        <v>306.65256232463639</v>
      </c>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row>
    <row r="920" spans="1:47" ht="20" customHeight="1">
      <c r="A920" s="48" t="s">
        <v>1224</v>
      </c>
      <c r="B920" s="49">
        <v>67908</v>
      </c>
      <c r="C920" s="50" t="s">
        <v>402</v>
      </c>
      <c r="D920" s="50" t="s">
        <v>79</v>
      </c>
      <c r="E920" s="50" t="s">
        <v>74</v>
      </c>
      <c r="F920" s="62">
        <f>IF(OR('Source Data'!F920=0,'Source Data'!G920=0),"N/A",'Source Data'!AN920/'Source Data'!G920-'Source Data'!J920/'Source Data'!F920)</f>
        <v>107.69232805108012</v>
      </c>
      <c r="G920" s="62">
        <f>IF(OR('Source Data'!F920=0,'Source Data'!G920=0),"N/A",'Source Data'!AO920/'Source Data'!G920-'Source Data'!K920/'Source Data'!F920)</f>
        <v>423.2262877559798</v>
      </c>
      <c r="H920" s="62">
        <f>IF(OR('Source Data'!F920=0,'Source Data'!G920=0),"N/A",'Source Data'!AP920/'Source Data'!G920-'Source Data'!L920/'Source Data'!F920)</f>
        <v>308.68237006649679</v>
      </c>
      <c r="I920" s="62">
        <f>IF(OR('Source Data'!F920=0,'Source Data'!G920=0),"N/A",'Source Data'!AQ920/'Source Data'!G920-'Source Data'!M920/'Source Data'!F920)</f>
        <v>57.731465246303003</v>
      </c>
      <c r="J920" s="62">
        <f>IF(OR('Source Data'!F920=0,'Source Data'!G920=0),"N/A",'Source Data'!AR920/'Source Data'!G920-'Source Data'!N920/'Source Data'!F920)</f>
        <v>260.97416217289179</v>
      </c>
      <c r="K920" s="67">
        <f t="shared" si="14"/>
        <v>1158.3066132927515</v>
      </c>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row>
    <row r="921" spans="1:47" ht="20" customHeight="1">
      <c r="A921" s="48" t="s">
        <v>1225</v>
      </c>
      <c r="B921" s="49">
        <v>188902</v>
      </c>
      <c r="C921" s="50" t="s">
        <v>124</v>
      </c>
      <c r="D921" s="50" t="s">
        <v>79</v>
      </c>
      <c r="E921" s="50" t="s">
        <v>74</v>
      </c>
      <c r="F921" s="62">
        <f>IF(OR('Source Data'!F921=0,'Source Data'!G921=0),"N/A",'Source Data'!AN921/'Source Data'!G921-'Source Data'!J921/'Source Data'!F921)</f>
        <v>107.50716903658082</v>
      </c>
      <c r="G921" s="62">
        <f>IF(OR('Source Data'!F921=0,'Source Data'!G921=0),"N/A",'Source Data'!AO921/'Source Data'!G921-'Source Data'!K921/'Source Data'!F921)</f>
        <v>-7.3731011966306141</v>
      </c>
      <c r="H921" s="62">
        <f>IF(OR('Source Data'!F921=0,'Source Data'!G921=0),"N/A",'Source Data'!AP921/'Source Data'!G921-'Source Data'!L921/'Source Data'!F921)</f>
        <v>176.82405564758511</v>
      </c>
      <c r="I921" s="62">
        <f>IF(OR('Source Data'!F921=0,'Source Data'!G921=0),"N/A",'Source Data'!AQ921/'Source Data'!G921-'Source Data'!M921/'Source Data'!F921)</f>
        <v>123.50330379742144</v>
      </c>
      <c r="J921" s="62">
        <f>IF(OR('Source Data'!F921=0,'Source Data'!G921=0),"N/A",'Source Data'!AR921/'Source Data'!G921-'Source Data'!N921/'Source Data'!F921)</f>
        <v>264.54931422578477</v>
      </c>
      <c r="K921" s="67">
        <f t="shared" si="14"/>
        <v>665.01074151074158</v>
      </c>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row>
    <row r="922" spans="1:47" ht="20" customHeight="1">
      <c r="A922" s="48" t="s">
        <v>1226</v>
      </c>
      <c r="B922" s="49">
        <v>194903</v>
      </c>
      <c r="C922" s="50" t="s">
        <v>176</v>
      </c>
      <c r="D922" s="50" t="s">
        <v>79</v>
      </c>
      <c r="E922" s="50" t="s">
        <v>74</v>
      </c>
      <c r="F922" s="62">
        <f>IF(OR('Source Data'!F922=0,'Source Data'!G922=0),"N/A",'Source Data'!AN922/'Source Data'!G922-'Source Data'!J922/'Source Data'!F922)</f>
        <v>-187.46745699674568</v>
      </c>
      <c r="G922" s="62">
        <f>IF(OR('Source Data'!F922=0,'Source Data'!G922=0),"N/A",'Source Data'!AO922/'Source Data'!G922-'Source Data'!K922/'Source Data'!F922)</f>
        <v>309.30341456849931</v>
      </c>
      <c r="H922" s="62">
        <f>IF(OR('Source Data'!F922=0,'Source Data'!G922=0),"N/A",'Source Data'!AP922/'Source Data'!G922-'Source Data'!L922/'Source Data'!F922)</f>
        <v>179.92838092441704</v>
      </c>
      <c r="I922" s="62">
        <f>IF(OR('Source Data'!F922=0,'Source Data'!G922=0),"N/A",'Source Data'!AQ922/'Source Data'!G922-'Source Data'!M922/'Source Data'!F922)</f>
        <v>36.58735227189311</v>
      </c>
      <c r="J922" s="62">
        <f>IF(OR('Source Data'!F922=0,'Source Data'!G922=0),"N/A",'Source Data'!AR922/'Source Data'!G922-'Source Data'!N922/'Source Data'!F922)</f>
        <v>222.40890405931145</v>
      </c>
      <c r="K922" s="67">
        <f t="shared" si="14"/>
        <v>560.76059482737526</v>
      </c>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row>
    <row r="923" spans="1:47" ht="20" customHeight="1">
      <c r="A923" s="48" t="s">
        <v>1227</v>
      </c>
      <c r="B923" s="49">
        <v>137903</v>
      </c>
      <c r="C923" s="50" t="s">
        <v>866</v>
      </c>
      <c r="D923" s="50" t="s">
        <v>79</v>
      </c>
      <c r="E923" s="50" t="s">
        <v>74</v>
      </c>
      <c r="F923" s="62">
        <f>IF(OR('Source Data'!F923=0,'Source Data'!G923=0),"N/A",'Source Data'!AN923/'Source Data'!G923-'Source Data'!J923/'Source Data'!F923)</f>
        <v>123.90756459593183</v>
      </c>
      <c r="G923" s="62">
        <f>IF(OR('Source Data'!F923=0,'Source Data'!G923=0),"N/A",'Source Data'!AO923/'Source Data'!G923-'Source Data'!K923/'Source Data'!F923)</f>
        <v>11.23492028587134</v>
      </c>
      <c r="H923" s="62">
        <f>IF(OR('Source Data'!F923=0,'Source Data'!G923=0),"N/A",'Source Data'!AP923/'Source Data'!G923-'Source Data'!L923/'Source Data'!F923)</f>
        <v>159.0482792743266</v>
      </c>
      <c r="I923" s="62">
        <f>IF(OR('Source Data'!F923=0,'Source Data'!G923=0),"N/A",'Source Data'!AQ923/'Source Data'!G923-'Source Data'!M923/'Source Data'!F923)</f>
        <v>121.93895547003854</v>
      </c>
      <c r="J923" s="62">
        <f>IF(OR('Source Data'!F923=0,'Source Data'!G923=0),"N/A",'Source Data'!AR923/'Source Data'!G923-'Source Data'!N923/'Source Data'!F923)</f>
        <v>467.06092908191312</v>
      </c>
      <c r="K923" s="67">
        <f t="shared" si="14"/>
        <v>883.19064870808143</v>
      </c>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row>
    <row r="924" spans="1:47" ht="20" customHeight="1">
      <c r="A924" s="48" t="s">
        <v>1228</v>
      </c>
      <c r="B924" s="49">
        <v>41902</v>
      </c>
      <c r="C924" s="50" t="s">
        <v>297</v>
      </c>
      <c r="D924" s="50" t="s">
        <v>79</v>
      </c>
      <c r="E924" s="50" t="s">
        <v>74</v>
      </c>
      <c r="F924" s="62">
        <f>IF(OR('Source Data'!F924=0,'Source Data'!G924=0),"N/A",'Source Data'!AN924/'Source Data'!G924-'Source Data'!J924/'Source Data'!F924)</f>
        <v>295.04235458123765</v>
      </c>
      <c r="G924" s="62">
        <f>IF(OR('Source Data'!F924=0,'Source Data'!G924=0),"N/A",'Source Data'!AO924/'Source Data'!G924-'Source Data'!K924/'Source Data'!F924)</f>
        <v>80.906762519134077</v>
      </c>
      <c r="H924" s="62">
        <f>IF(OR('Source Data'!F924=0,'Source Data'!G924=0),"N/A",'Source Data'!AP924/'Source Data'!G924-'Source Data'!L924/'Source Data'!F924)</f>
        <v>37.634047671113024</v>
      </c>
      <c r="I924" s="62">
        <f>IF(OR('Source Data'!F924=0,'Source Data'!G924=0),"N/A",'Source Data'!AQ924/'Source Data'!G924-'Source Data'!M924/'Source Data'!F924)</f>
        <v>106.73343538158758</v>
      </c>
      <c r="J924" s="62">
        <f>IF(OR('Source Data'!F924=0,'Source Data'!G924=0),"N/A",'Source Data'!AR924/'Source Data'!G924-'Source Data'!N924/'Source Data'!F924)</f>
        <v>478.3026322982725</v>
      </c>
      <c r="K924" s="67">
        <f t="shared" si="14"/>
        <v>998.61923245134494</v>
      </c>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row>
    <row r="925" spans="1:47" ht="20" customHeight="1">
      <c r="A925" s="48" t="s">
        <v>1229</v>
      </c>
      <c r="B925" s="49">
        <v>161922</v>
      </c>
      <c r="C925" s="50" t="s">
        <v>179</v>
      </c>
      <c r="D925" s="50" t="s">
        <v>79</v>
      </c>
      <c r="E925" s="50" t="s">
        <v>74</v>
      </c>
      <c r="F925" s="62">
        <f>IF(OR('Source Data'!F925=0,'Source Data'!G925=0),"N/A",'Source Data'!AN925/'Source Data'!G925-'Source Data'!J925/'Source Data'!F925)</f>
        <v>171.85060343962317</v>
      </c>
      <c r="G925" s="62">
        <f>IF(OR('Source Data'!F925=0,'Source Data'!G925=0),"N/A",'Source Data'!AO925/'Source Data'!G925-'Source Data'!K925/'Source Data'!F925)</f>
        <v>65.464448459299376</v>
      </c>
      <c r="H925" s="62">
        <f>IF(OR('Source Data'!F925=0,'Source Data'!G925=0),"N/A",'Source Data'!AP925/'Source Data'!G925-'Source Data'!L925/'Source Data'!F925)</f>
        <v>145.92394376434189</v>
      </c>
      <c r="I925" s="62">
        <f>IF(OR('Source Data'!F925=0,'Source Data'!G925=0),"N/A",'Source Data'!AQ925/'Source Data'!G925-'Source Data'!M925/'Source Data'!F925)</f>
        <v>32.556239119223903</v>
      </c>
      <c r="J925" s="62">
        <f>IF(OR('Source Data'!F925=0,'Source Data'!G925=0),"N/A",'Source Data'!AR925/'Source Data'!G925-'Source Data'!N925/'Source Data'!F925)</f>
        <v>131.29790362271439</v>
      </c>
      <c r="K925" s="67">
        <f t="shared" si="14"/>
        <v>547.09313840520269</v>
      </c>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row>
    <row r="926" spans="1:47" ht="20" customHeight="1">
      <c r="A926" s="48" t="s">
        <v>1230</v>
      </c>
      <c r="B926" s="49">
        <v>178909</v>
      </c>
      <c r="C926" s="50" t="s">
        <v>97</v>
      </c>
      <c r="D926" s="50" t="s">
        <v>79</v>
      </c>
      <c r="E926" s="50" t="s">
        <v>74</v>
      </c>
      <c r="F926" s="62">
        <f>IF(OR('Source Data'!F926=0,'Source Data'!G926=0),"N/A",'Source Data'!AN926/'Source Data'!G926-'Source Data'!J926/'Source Data'!F926)</f>
        <v>67.606578131167879</v>
      </c>
      <c r="G926" s="62">
        <f>IF(OR('Source Data'!F926=0,'Source Data'!G926=0),"N/A",'Source Data'!AO926/'Source Data'!G926-'Source Data'!K926/'Source Data'!F926)</f>
        <v>-124.0906121355664</v>
      </c>
      <c r="H926" s="62">
        <f>IF(OR('Source Data'!F926=0,'Source Data'!G926=0),"N/A",'Source Data'!AP926/'Source Data'!G926-'Source Data'!L926/'Source Data'!F926)</f>
        <v>150.01097671008853</v>
      </c>
      <c r="I926" s="62">
        <f>IF(OR('Source Data'!F926=0,'Source Data'!G926=0),"N/A",'Source Data'!AQ926/'Source Data'!G926-'Source Data'!M926/'Source Data'!F926)</f>
        <v>82.493046861783057</v>
      </c>
      <c r="J926" s="62">
        <f>IF(OR('Source Data'!F926=0,'Source Data'!G926=0),"N/A",'Source Data'!AR926/'Source Data'!G926-'Source Data'!N926/'Source Data'!F926)</f>
        <v>149.47516353690858</v>
      </c>
      <c r="K926" s="67">
        <f t="shared" si="14"/>
        <v>325.49515310438164</v>
      </c>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row>
    <row r="927" spans="1:47" ht="20" customHeight="1">
      <c r="A927" s="48" t="s">
        <v>1231</v>
      </c>
      <c r="B927" s="49">
        <v>76903</v>
      </c>
      <c r="C927" s="50" t="s">
        <v>1232</v>
      </c>
      <c r="D927" s="50" t="s">
        <v>79</v>
      </c>
      <c r="E927" s="50" t="s">
        <v>74</v>
      </c>
      <c r="F927" s="62">
        <f>IF(OR('Source Data'!F927=0,'Source Data'!G927=0),"N/A",'Source Data'!AN927/'Source Data'!G927-'Source Data'!J927/'Source Data'!F927)</f>
        <v>131.33118465355307</v>
      </c>
      <c r="G927" s="62">
        <f>IF(OR('Source Data'!F927=0,'Source Data'!G927=0),"N/A",'Source Data'!AO927/'Source Data'!G927-'Source Data'!K927/'Source Data'!F927)</f>
        <v>558.23083909268132</v>
      </c>
      <c r="H927" s="62">
        <f>IF(OR('Source Data'!F927=0,'Source Data'!G927=0),"N/A",'Source Data'!AP927/'Source Data'!G927-'Source Data'!L927/'Source Data'!F927)</f>
        <v>230.33816232500442</v>
      </c>
      <c r="I927" s="62">
        <f>IF(OR('Source Data'!F927=0,'Source Data'!G927=0),"N/A",'Source Data'!AQ927/'Source Data'!G927-'Source Data'!M927/'Source Data'!F927)</f>
        <v>208.03278398015237</v>
      </c>
      <c r="J927" s="62">
        <f>IF(OR('Source Data'!F927=0,'Source Data'!G927=0),"N/A",'Source Data'!AR927/'Source Data'!G927-'Source Data'!N927/'Source Data'!F927)</f>
        <v>292.45656122629805</v>
      </c>
      <c r="K927" s="67">
        <f t="shared" si="14"/>
        <v>1420.3895312776895</v>
      </c>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row>
    <row r="928" spans="1:47" ht="20" customHeight="1">
      <c r="A928" s="48" t="s">
        <v>1233</v>
      </c>
      <c r="B928" s="49">
        <v>160904</v>
      </c>
      <c r="C928" s="50" t="s">
        <v>273</v>
      </c>
      <c r="D928" s="50" t="s">
        <v>79</v>
      </c>
      <c r="E928" s="50" t="s">
        <v>74</v>
      </c>
      <c r="F928" s="62">
        <f>IF(OR('Source Data'!F928=0,'Source Data'!G928=0),"N/A",'Source Data'!AN928/'Source Data'!G928-'Source Data'!J928/'Source Data'!F928)</f>
        <v>4.9432573891625111</v>
      </c>
      <c r="G928" s="62">
        <f>IF(OR('Source Data'!F928=0,'Source Data'!G928=0),"N/A",'Source Data'!AO928/'Source Data'!G928-'Source Data'!K928/'Source Data'!F928)</f>
        <v>68.682943349753657</v>
      </c>
      <c r="H928" s="62">
        <f>IF(OR('Source Data'!F928=0,'Source Data'!G928=0),"N/A",'Source Data'!AP928/'Source Data'!G928-'Source Data'!L928/'Source Data'!F928)</f>
        <v>185.38377463054189</v>
      </c>
      <c r="I928" s="62">
        <f>IF(OR('Source Data'!F928=0,'Source Data'!G928=0),"N/A",'Source Data'!AQ928/'Source Data'!G928-'Source Data'!M928/'Source Data'!F928)</f>
        <v>127.63072660098527</v>
      </c>
      <c r="J928" s="62">
        <f>IF(OR('Source Data'!F928=0,'Source Data'!G928=0),"N/A",'Source Data'!AR928/'Source Data'!G928-'Source Data'!N928/'Source Data'!F928)</f>
        <v>154.50387931034481</v>
      </c>
      <c r="K928" s="67">
        <f t="shared" si="14"/>
        <v>541.14458128078809</v>
      </c>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row>
    <row r="929" spans="1:47" ht="20" customHeight="1">
      <c r="A929" s="48" t="s">
        <v>1234</v>
      </c>
      <c r="B929" s="49">
        <v>166904</v>
      </c>
      <c r="C929" s="50" t="s">
        <v>314</v>
      </c>
      <c r="D929" s="50" t="s">
        <v>79</v>
      </c>
      <c r="E929" s="50" t="s">
        <v>74</v>
      </c>
      <c r="F929" s="62">
        <f>IF(OR('Source Data'!F929=0,'Source Data'!G929=0),"N/A",'Source Data'!AN929/'Source Data'!G929-'Source Data'!J929/'Source Data'!F929)</f>
        <v>60.411036237987844</v>
      </c>
      <c r="G929" s="62">
        <f>IF(OR('Source Data'!F929=0,'Source Data'!G929=0),"N/A",'Source Data'!AO929/'Source Data'!G929-'Source Data'!K929/'Source Data'!F929)</f>
        <v>139.61008613428248</v>
      </c>
      <c r="H929" s="62">
        <f>IF(OR('Source Data'!F929=0,'Source Data'!G929=0),"N/A",'Source Data'!AP929/'Source Data'!G929-'Source Data'!L929/'Source Data'!F929)</f>
        <v>181.91849396335442</v>
      </c>
      <c r="I929" s="62">
        <f>IF(OR('Source Data'!F929=0,'Source Data'!G929=0),"N/A",'Source Data'!AQ929/'Source Data'!G929-'Source Data'!M929/'Source Data'!F929)</f>
        <v>229.3659502395638</v>
      </c>
      <c r="J929" s="62">
        <f>IF(OR('Source Data'!F929=0,'Source Data'!G929=0),"N/A",'Source Data'!AR929/'Source Data'!G929-'Source Data'!N929/'Source Data'!F929)</f>
        <v>84.016629984874427</v>
      </c>
      <c r="K929" s="67">
        <f t="shared" si="14"/>
        <v>695.32219656006293</v>
      </c>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row>
    <row r="930" spans="1:47" ht="20" customHeight="1">
      <c r="A930" s="48" t="s">
        <v>1235</v>
      </c>
      <c r="B930" s="49">
        <v>220820</v>
      </c>
      <c r="C930" s="50" t="s">
        <v>91</v>
      </c>
      <c r="D930" s="50" t="s">
        <v>71</v>
      </c>
      <c r="E930" s="50" t="s">
        <v>89</v>
      </c>
      <c r="F930" s="62" t="str">
        <f>IF(OR('Source Data'!F930=0,'Source Data'!G930=0),"N/A",'Source Data'!AN930/'Source Data'!G930-'Source Data'!J930/'Source Data'!F930)</f>
        <v>N/A</v>
      </c>
      <c r="G930" s="62" t="str">
        <f>IF(OR('Source Data'!F930=0,'Source Data'!G930=0),"N/A",'Source Data'!AO930/'Source Data'!G930-'Source Data'!K930/'Source Data'!F930)</f>
        <v>N/A</v>
      </c>
      <c r="H930" s="62" t="str">
        <f>IF(OR('Source Data'!F930=0,'Source Data'!G930=0),"N/A",'Source Data'!AP930/'Source Data'!G930-'Source Data'!L930/'Source Data'!F930)</f>
        <v>N/A</v>
      </c>
      <c r="I930" s="62" t="str">
        <f>IF(OR('Source Data'!F930=0,'Source Data'!G930=0),"N/A",'Source Data'!AQ930/'Source Data'!G930-'Source Data'!M930/'Source Data'!F930)</f>
        <v>N/A</v>
      </c>
      <c r="J930" s="62" t="str">
        <f>IF(OR('Source Data'!F930=0,'Source Data'!G930=0),"N/A",'Source Data'!AR930/'Source Data'!G930-'Source Data'!N930/'Source Data'!F930)</f>
        <v>N/A</v>
      </c>
      <c r="K930" s="67" t="str">
        <f t="shared" si="14"/>
        <v>N/A</v>
      </c>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row>
    <row r="931" spans="1:47" ht="20" customHeight="1">
      <c r="A931" s="48" t="s">
        <v>1236</v>
      </c>
      <c r="B931" s="49">
        <v>4901</v>
      </c>
      <c r="C931" s="50" t="s">
        <v>1237</v>
      </c>
      <c r="D931" s="50" t="s">
        <v>79</v>
      </c>
      <c r="E931" s="50" t="s">
        <v>74</v>
      </c>
      <c r="F931" s="62">
        <f>IF(OR('Source Data'!F931=0,'Source Data'!G931=0),"N/A",'Source Data'!AN931/'Source Data'!G931-'Source Data'!J931/'Source Data'!F931)</f>
        <v>52.116989341846363</v>
      </c>
      <c r="G931" s="62">
        <f>IF(OR('Source Data'!F931=0,'Source Data'!G931=0),"N/A",'Source Data'!AO931/'Source Data'!G931-'Source Data'!K931/'Source Data'!F931)</f>
        <v>80.017696382320423</v>
      </c>
      <c r="H931" s="62">
        <f>IF(OR('Source Data'!F931=0,'Source Data'!G931=0),"N/A",'Source Data'!AP931/'Source Data'!G931-'Source Data'!L931/'Source Data'!F931)</f>
        <v>135.27907265289946</v>
      </c>
      <c r="I931" s="62">
        <f>IF(OR('Source Data'!F931=0,'Source Data'!G931=0),"N/A",'Source Data'!AQ931/'Source Data'!G931-'Source Data'!M931/'Source Data'!F931)</f>
        <v>86.006067043381449</v>
      </c>
      <c r="J931" s="62">
        <f>IF(OR('Source Data'!F931=0,'Source Data'!G931=0),"N/A",'Source Data'!AR931/'Source Data'!G931-'Source Data'!N931/'Source Data'!F931)</f>
        <v>345.71841714971299</v>
      </c>
      <c r="K931" s="67">
        <f t="shared" si="14"/>
        <v>699.13824257016063</v>
      </c>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row>
    <row r="932" spans="1:47" ht="20" customHeight="1">
      <c r="A932" s="48" t="s">
        <v>1238</v>
      </c>
      <c r="B932" s="49">
        <v>69901</v>
      </c>
      <c r="C932" s="50" t="s">
        <v>1097</v>
      </c>
      <c r="D932" s="50" t="s">
        <v>79</v>
      </c>
      <c r="E932" s="50" t="s">
        <v>74</v>
      </c>
      <c r="F932" s="62">
        <f>IF(OR('Source Data'!F932=0,'Source Data'!G932=0),"N/A",'Source Data'!AN932/'Source Data'!G932-'Source Data'!J932/'Source Data'!F932)</f>
        <v>333.57000000000005</v>
      </c>
      <c r="G932" s="62">
        <f>IF(OR('Source Data'!F932=0,'Source Data'!G932=0),"N/A",'Source Data'!AO932/'Source Data'!G932-'Source Data'!K932/'Source Data'!F932)</f>
        <v>734.38499999999999</v>
      </c>
      <c r="H932" s="62">
        <f>IF(OR('Source Data'!F932=0,'Source Data'!G932=0),"N/A",'Source Data'!AP932/'Source Data'!G932-'Source Data'!L932/'Source Data'!F932)</f>
        <v>320.47000000000003</v>
      </c>
      <c r="I932" s="62">
        <f>IF(OR('Source Data'!F932=0,'Source Data'!G932=0),"N/A",'Source Data'!AQ932/'Source Data'!G932-'Source Data'!M932/'Source Data'!F932)</f>
        <v>193.4849999999999</v>
      </c>
      <c r="J932" s="62">
        <f>IF(OR('Source Data'!F932=0,'Source Data'!G932=0),"N/A",'Source Data'!AR932/'Source Data'!G932-'Source Data'!N932/'Source Data'!F932)</f>
        <v>191.75</v>
      </c>
      <c r="K932" s="67">
        <f t="shared" si="14"/>
        <v>1773.6599999999999</v>
      </c>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row>
    <row r="933" spans="1:47" ht="20" customHeight="1">
      <c r="A933" s="48" t="s">
        <v>1239</v>
      </c>
      <c r="B933" s="49">
        <v>199901</v>
      </c>
      <c r="C933" s="50" t="s">
        <v>1240</v>
      </c>
      <c r="D933" s="50" t="s">
        <v>79</v>
      </c>
      <c r="E933" s="50" t="s">
        <v>74</v>
      </c>
      <c r="F933" s="62">
        <f>IF(OR('Source Data'!F933=0,'Source Data'!G933=0),"N/A",'Source Data'!AN933/'Source Data'!G933-'Source Data'!J933/'Source Data'!F933)</f>
        <v>233.15131460494814</v>
      </c>
      <c r="G933" s="62">
        <f>IF(OR('Source Data'!F933=0,'Source Data'!G933=0),"N/A",'Source Data'!AO933/'Source Data'!G933-'Source Data'!K933/'Source Data'!F933)</f>
        <v>-4.8344319054299945</v>
      </c>
      <c r="H933" s="62">
        <f>IF(OR('Source Data'!F933=0,'Source Data'!G933=0),"N/A",'Source Data'!AP933/'Source Data'!G933-'Source Data'!L933/'Source Data'!F933)</f>
        <v>103.8899866228877</v>
      </c>
      <c r="I933" s="62">
        <f>IF(OR('Source Data'!F933=0,'Source Data'!G933=0),"N/A",'Source Data'!AQ933/'Source Data'!G933-'Source Data'!M933/'Source Data'!F933)</f>
        <v>123.53351119553841</v>
      </c>
      <c r="J933" s="62">
        <f>IF(OR('Source Data'!F933=0,'Source Data'!G933=0),"N/A",'Source Data'!AR933/'Source Data'!G933-'Source Data'!N933/'Source Data'!F933)</f>
        <v>127.95377446761208</v>
      </c>
      <c r="K933" s="67">
        <f t="shared" si="14"/>
        <v>583.69415498555634</v>
      </c>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row>
    <row r="934" spans="1:47" ht="20" customHeight="1">
      <c r="A934" s="48" t="s">
        <v>1241</v>
      </c>
      <c r="B934" s="49">
        <v>14907</v>
      </c>
      <c r="C934" s="50" t="s">
        <v>86</v>
      </c>
      <c r="D934" s="50" t="s">
        <v>79</v>
      </c>
      <c r="E934" s="50" t="s">
        <v>74</v>
      </c>
      <c r="F934" s="62">
        <f>IF(OR('Source Data'!F934=0,'Source Data'!G934=0),"N/A",'Source Data'!AN934/'Source Data'!G934-'Source Data'!J934/'Source Data'!F934)</f>
        <v>82.665452558732454</v>
      </c>
      <c r="G934" s="62">
        <f>IF(OR('Source Data'!F934=0,'Source Data'!G934=0),"N/A",'Source Data'!AO934/'Source Data'!G934-'Source Data'!K934/'Source Data'!F934)</f>
        <v>118.78034850064137</v>
      </c>
      <c r="H934" s="62">
        <f>IF(OR('Source Data'!F934=0,'Source Data'!G934=0),"N/A",'Source Data'!AP934/'Source Data'!G934-'Source Data'!L934/'Source Data'!F934)</f>
        <v>130.14315107506675</v>
      </c>
      <c r="I934" s="62">
        <f>IF(OR('Source Data'!F934=0,'Source Data'!G934=0),"N/A",'Source Data'!AQ934/'Source Data'!G934-'Source Data'!M934/'Source Data'!F934)</f>
        <v>66.178002430799097</v>
      </c>
      <c r="J934" s="62">
        <f>IF(OR('Source Data'!F934=0,'Source Data'!G934=0),"N/A",'Source Data'!AR934/'Source Data'!G934-'Source Data'!N934/'Source Data'!F934)</f>
        <v>73.143506266217713</v>
      </c>
      <c r="K934" s="67">
        <f t="shared" si="14"/>
        <v>470.91046083145739</v>
      </c>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row>
    <row r="935" spans="1:47" ht="20" customHeight="1">
      <c r="A935" s="48" t="s">
        <v>1242</v>
      </c>
      <c r="B935" s="49">
        <v>214903</v>
      </c>
      <c r="C935" s="50" t="s">
        <v>1220</v>
      </c>
      <c r="D935" s="50" t="s">
        <v>79</v>
      </c>
      <c r="E935" s="50" t="s">
        <v>74</v>
      </c>
      <c r="F935" s="62">
        <f>IF(OR('Source Data'!F935=0,'Source Data'!G935=0),"N/A",'Source Data'!AN935/'Source Data'!G935-'Source Data'!J935/'Source Data'!F935)</f>
        <v>88.473830937356183</v>
      </c>
      <c r="G935" s="62">
        <f>IF(OR('Source Data'!F935=0,'Source Data'!G935=0),"N/A",'Source Data'!AO935/'Source Data'!G935-'Source Data'!K935/'Source Data'!F935)</f>
        <v>285.8401176590761</v>
      </c>
      <c r="H935" s="62">
        <f>IF(OR('Source Data'!F935=0,'Source Data'!G935=0),"N/A",'Source Data'!AP935/'Source Data'!G935-'Source Data'!L935/'Source Data'!F935)</f>
        <v>209.03316850971862</v>
      </c>
      <c r="I935" s="62">
        <f>IF(OR('Source Data'!F935=0,'Source Data'!G935=0),"N/A",'Source Data'!AQ935/'Source Data'!G935-'Source Data'!M935/'Source Data'!F935)</f>
        <v>33.841209517340133</v>
      </c>
      <c r="J935" s="62">
        <f>IF(OR('Source Data'!F935=0,'Source Data'!G935=0),"N/A",'Source Data'!AR935/'Source Data'!G935-'Source Data'!N935/'Source Data'!F935)</f>
        <v>55.896947626244113</v>
      </c>
      <c r="K935" s="67">
        <f t="shared" si="14"/>
        <v>673.08527424973522</v>
      </c>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row>
    <row r="936" spans="1:47" ht="20" customHeight="1">
      <c r="A936" s="48" t="s">
        <v>1243</v>
      </c>
      <c r="B936" s="49">
        <v>152908</v>
      </c>
      <c r="C936" s="50" t="s">
        <v>221</v>
      </c>
      <c r="D936" s="50" t="s">
        <v>79</v>
      </c>
      <c r="E936" s="50" t="s">
        <v>74</v>
      </c>
      <c r="F936" s="62">
        <f>IF(OR('Source Data'!F936=0,'Source Data'!G936=0),"N/A",'Source Data'!AN936/'Source Data'!G936-'Source Data'!J936/'Source Data'!F936)</f>
        <v>119.81776867725569</v>
      </c>
      <c r="G936" s="62">
        <f>IF(OR('Source Data'!F936=0,'Source Data'!G936=0),"N/A",'Source Data'!AO936/'Source Data'!G936-'Source Data'!K936/'Source Data'!F936)</f>
        <v>636.94607885399751</v>
      </c>
      <c r="H936" s="62">
        <f>IF(OR('Source Data'!F936=0,'Source Data'!G936=0),"N/A",'Source Data'!AP936/'Source Data'!G936-'Source Data'!L936/'Source Data'!F936)</f>
        <v>212.89785124515038</v>
      </c>
      <c r="I936" s="62">
        <f>IF(OR('Source Data'!F936=0,'Source Data'!G936=0),"N/A",'Source Data'!AQ936/'Source Data'!G936-'Source Data'!M936/'Source Data'!F936)</f>
        <v>64.112330470537529</v>
      </c>
      <c r="J936" s="62">
        <f>IF(OR('Source Data'!F936=0,'Source Data'!G936=0),"N/A",'Source Data'!AR936/'Source Data'!G936-'Source Data'!N936/'Source Data'!F936)</f>
        <v>119.6229266836887</v>
      </c>
      <c r="K936" s="67">
        <f t="shared" si="14"/>
        <v>1153.3969559306299</v>
      </c>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row>
    <row r="937" spans="1:47" ht="20" customHeight="1">
      <c r="A937" s="48" t="s">
        <v>1244</v>
      </c>
      <c r="B937" s="49">
        <v>110905</v>
      </c>
      <c r="C937" s="50" t="s">
        <v>143</v>
      </c>
      <c r="D937" s="50" t="s">
        <v>79</v>
      </c>
      <c r="E937" s="50" t="s">
        <v>74</v>
      </c>
      <c r="F937" s="62">
        <f>IF(OR('Source Data'!F937=0,'Source Data'!G937=0),"N/A",'Source Data'!AN937/'Source Data'!G937-'Source Data'!J937/'Source Data'!F937)</f>
        <v>363.25006132528921</v>
      </c>
      <c r="G937" s="62">
        <f>IF(OR('Source Data'!F937=0,'Source Data'!G937=0),"N/A",'Source Data'!AO937/'Source Data'!G937-'Source Data'!K937/'Source Data'!F937)</f>
        <v>214.13958961779429</v>
      </c>
      <c r="H937" s="62">
        <f>IF(OR('Source Data'!F937=0,'Source Data'!G937=0),"N/A",'Source Data'!AP937/'Source Data'!G937-'Source Data'!L937/'Source Data'!F937)</f>
        <v>166.08428415155632</v>
      </c>
      <c r="I937" s="62">
        <f>IF(OR('Source Data'!F937=0,'Source Data'!G937=0),"N/A",'Source Data'!AQ937/'Source Data'!G937-'Source Data'!M937/'Source Data'!F937)</f>
        <v>-1.3785593529353264</v>
      </c>
      <c r="J937" s="62">
        <f>IF(OR('Source Data'!F937=0,'Source Data'!G937=0),"N/A",'Source Data'!AR937/'Source Data'!G937-'Source Data'!N937/'Source Data'!F937)</f>
        <v>102.49587960354029</v>
      </c>
      <c r="K937" s="67">
        <f t="shared" si="14"/>
        <v>844.5912553452448</v>
      </c>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row>
    <row r="938" spans="1:47" ht="20" customHeight="1">
      <c r="A938" s="48" t="s">
        <v>1245</v>
      </c>
      <c r="B938" s="49">
        <v>177901</v>
      </c>
      <c r="C938" s="50" t="s">
        <v>233</v>
      </c>
      <c r="D938" s="50" t="s">
        <v>79</v>
      </c>
      <c r="E938" s="50" t="s">
        <v>74</v>
      </c>
      <c r="F938" s="62">
        <f>IF(OR('Source Data'!F938=0,'Source Data'!G938=0),"N/A",'Source Data'!AN938/'Source Data'!G938-'Source Data'!J938/'Source Data'!F938)</f>
        <v>-144.56302692101218</v>
      </c>
      <c r="G938" s="62">
        <f>IF(OR('Source Data'!F938=0,'Source Data'!G938=0),"N/A",'Source Data'!AO938/'Source Data'!G938-'Source Data'!K938/'Source Data'!F938)</f>
        <v>-364.06003722253405</v>
      </c>
      <c r="H938" s="62">
        <f>IF(OR('Source Data'!F938=0,'Source Data'!G938=0),"N/A",'Source Data'!AP938/'Source Data'!G938-'Source Data'!L938/'Source Data'!F938)</f>
        <v>-278.67474281780983</v>
      </c>
      <c r="I938" s="62">
        <f>IF(OR('Source Data'!F938=0,'Source Data'!G938=0),"N/A",'Source Data'!AQ938/'Source Data'!G938-'Source Data'!M938/'Source Data'!F938)</f>
        <v>-338.0035478839788</v>
      </c>
      <c r="J938" s="62">
        <f>IF(OR('Source Data'!F938=0,'Source Data'!G938=0),"N/A",'Source Data'!AR938/'Source Data'!G938-'Source Data'!N938/'Source Data'!F938)</f>
        <v>-65.095643662103569</v>
      </c>
      <c r="K938" s="67">
        <f t="shared" si="14"/>
        <v>-1190.3969985074384</v>
      </c>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row>
    <row r="939" spans="1:47" ht="20" customHeight="1">
      <c r="A939" s="48" t="s">
        <v>1246</v>
      </c>
      <c r="B939" s="49">
        <v>73905</v>
      </c>
      <c r="C939" s="50" t="s">
        <v>394</v>
      </c>
      <c r="D939" s="50" t="s">
        <v>79</v>
      </c>
      <c r="E939" s="50" t="s">
        <v>74</v>
      </c>
      <c r="F939" s="62">
        <f>IF(OR('Source Data'!F939=0,'Source Data'!G939=0),"N/A",'Source Data'!AN939/'Source Data'!G939-'Source Data'!J939/'Source Data'!F939)</f>
        <v>-40.355822044562842</v>
      </c>
      <c r="G939" s="62">
        <f>IF(OR('Source Data'!F939=0,'Source Data'!G939=0),"N/A",'Source Data'!AO939/'Source Data'!G939-'Source Data'!K939/'Source Data'!F939)</f>
        <v>31.207117477237375</v>
      </c>
      <c r="H939" s="62">
        <f>IF(OR('Source Data'!F939=0,'Source Data'!G939=0),"N/A",'Source Data'!AP939/'Source Data'!G939-'Source Data'!L939/'Source Data'!F939)</f>
        <v>157.54676141831371</v>
      </c>
      <c r="I939" s="62">
        <f>IF(OR('Source Data'!F939=0,'Source Data'!G939=0),"N/A",'Source Data'!AQ939/'Source Data'!G939-'Source Data'!M939/'Source Data'!F939)</f>
        <v>-52.394477755570392</v>
      </c>
      <c r="J939" s="62">
        <f>IF(OR('Source Data'!F939=0,'Source Data'!G939=0),"N/A",'Source Data'!AR939/'Source Data'!G939-'Source Data'!N939/'Source Data'!F939)</f>
        <v>70.231682581982383</v>
      </c>
      <c r="K939" s="67">
        <f t="shared" si="14"/>
        <v>166.23526167740022</v>
      </c>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row>
    <row r="940" spans="1:47" ht="20" customHeight="1">
      <c r="A940" s="48" t="s">
        <v>1247</v>
      </c>
      <c r="B940" s="49">
        <v>76904</v>
      </c>
      <c r="C940" s="50" t="s">
        <v>1232</v>
      </c>
      <c r="D940" s="50" t="s">
        <v>79</v>
      </c>
      <c r="E940" s="50" t="s">
        <v>74</v>
      </c>
      <c r="F940" s="62">
        <f>IF(OR('Source Data'!F940=0,'Source Data'!G940=0),"N/A",'Source Data'!AN940/'Source Data'!G940-'Source Data'!J940/'Source Data'!F940)</f>
        <v>67.2823960353372</v>
      </c>
      <c r="G940" s="62">
        <f>IF(OR('Source Data'!F940=0,'Source Data'!G940=0),"N/A",'Source Data'!AO940/'Source Data'!G940-'Source Data'!K940/'Source Data'!F940)</f>
        <v>219.73492781728078</v>
      </c>
      <c r="H940" s="62">
        <f>IF(OR('Source Data'!F940=0,'Source Data'!G940=0),"N/A",'Source Data'!AP940/'Source Data'!G940-'Source Data'!L940/'Source Data'!F940)</f>
        <v>19.528679163973266</v>
      </c>
      <c r="I940" s="62">
        <f>IF(OR('Source Data'!F940=0,'Source Data'!G940=0),"N/A",'Source Data'!AQ940/'Source Data'!G940-'Source Data'!M940/'Source Data'!F940)</f>
        <v>93.798750269338484</v>
      </c>
      <c r="J940" s="62">
        <f>IF(OR('Source Data'!F940=0,'Source Data'!G940=0),"N/A",'Source Data'!AR940/'Source Data'!G940-'Source Data'!N940/'Source Data'!F940)</f>
        <v>387.62452057746168</v>
      </c>
      <c r="K940" s="67">
        <f t="shared" si="14"/>
        <v>787.96927386339144</v>
      </c>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row>
    <row r="941" spans="1:47" ht="20" customHeight="1">
      <c r="A941" s="48" t="s">
        <v>1248</v>
      </c>
      <c r="B941" s="49">
        <v>246909</v>
      </c>
      <c r="C941" s="50" t="s">
        <v>464</v>
      </c>
      <c r="D941" s="50" t="s">
        <v>79</v>
      </c>
      <c r="E941" s="50" t="s">
        <v>74</v>
      </c>
      <c r="F941" s="62">
        <f>IF(OR('Source Data'!F941=0,'Source Data'!G941=0),"N/A",'Source Data'!AN941/'Source Data'!G941-'Source Data'!J941/'Source Data'!F941)</f>
        <v>77.480474237951</v>
      </c>
      <c r="G941" s="62">
        <f>IF(OR('Source Data'!F941=0,'Source Data'!G941=0),"N/A",'Source Data'!AO941/'Source Data'!G941-'Source Data'!K941/'Source Data'!F941)</f>
        <v>80.118205981930032</v>
      </c>
      <c r="H941" s="62">
        <f>IF(OR('Source Data'!F941=0,'Source Data'!G941=0),"N/A",'Source Data'!AP941/'Source Data'!G941-'Source Data'!L941/'Source Data'!F941)</f>
        <v>137.57170547367767</v>
      </c>
      <c r="I941" s="62">
        <f>IF(OR('Source Data'!F941=0,'Source Data'!G941=0),"N/A",'Source Data'!AQ941/'Source Data'!G941-'Source Data'!M941/'Source Data'!F941)</f>
        <v>56.185716967152814</v>
      </c>
      <c r="J941" s="62">
        <f>IF(OR('Source Data'!F941=0,'Source Data'!G941=0),"N/A",'Source Data'!AR941/'Source Data'!G941-'Source Data'!N941/'Source Data'!F941)</f>
        <v>109.70174532824228</v>
      </c>
      <c r="K941" s="67">
        <f t="shared" si="14"/>
        <v>461.05784798895382</v>
      </c>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row>
    <row r="942" spans="1:47" ht="20" customHeight="1">
      <c r="A942" s="48" t="s">
        <v>1249</v>
      </c>
      <c r="B942" s="49">
        <v>75908</v>
      </c>
      <c r="C942" s="50" t="s">
        <v>612</v>
      </c>
      <c r="D942" s="50" t="s">
        <v>79</v>
      </c>
      <c r="E942" s="50" t="s">
        <v>74</v>
      </c>
      <c r="F942" s="62">
        <f>IF(OR('Source Data'!F942=0,'Source Data'!G942=0),"N/A",'Source Data'!AN942/'Source Data'!G942-'Source Data'!J942/'Source Data'!F942)</f>
        <v>224.62983522636381</v>
      </c>
      <c r="G942" s="62">
        <f>IF(OR('Source Data'!F942=0,'Source Data'!G942=0),"N/A",'Source Data'!AO942/'Source Data'!G942-'Source Data'!K942/'Source Data'!F942)</f>
        <v>225.7084306510958</v>
      </c>
      <c r="H942" s="62">
        <f>IF(OR('Source Data'!F942=0,'Source Data'!G942=0),"N/A",'Source Data'!AP942/'Source Data'!G942-'Source Data'!L942/'Source Data'!F942)</f>
        <v>81.058934570468693</v>
      </c>
      <c r="I942" s="62">
        <f>IF(OR('Source Data'!F942=0,'Source Data'!G942=0),"N/A",'Source Data'!AQ942/'Source Data'!G942-'Source Data'!M942/'Source Data'!F942)</f>
        <v>134.70364741641339</v>
      </c>
      <c r="J942" s="62">
        <f>IF(OR('Source Data'!F942=0,'Source Data'!G942=0),"N/A",'Source Data'!AR942/'Source Data'!G942-'Source Data'!N942/'Source Data'!F942)</f>
        <v>101.64360902255638</v>
      </c>
      <c r="K942" s="67">
        <f t="shared" si="14"/>
        <v>767.74445688689798</v>
      </c>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row>
    <row r="943" spans="1:47" ht="20" customHeight="1">
      <c r="A943" s="48" t="s">
        <v>1250</v>
      </c>
      <c r="B943" s="49">
        <v>237905</v>
      </c>
      <c r="C943" s="50" t="s">
        <v>757</v>
      </c>
      <c r="D943" s="50" t="s">
        <v>79</v>
      </c>
      <c r="E943" s="50" t="s">
        <v>74</v>
      </c>
      <c r="F943" s="62">
        <f>IF(OR('Source Data'!F943=0,'Source Data'!G943=0),"N/A",'Source Data'!AN943/'Source Data'!G943-'Source Data'!J943/'Source Data'!F943)</f>
        <v>153.61123209154732</v>
      </c>
      <c r="G943" s="62">
        <f>IF(OR('Source Data'!F943=0,'Source Data'!G943=0),"N/A",'Source Data'!AO943/'Source Data'!G943-'Source Data'!K943/'Source Data'!F943)</f>
        <v>10.966730395475963</v>
      </c>
      <c r="H943" s="62">
        <f>IF(OR('Source Data'!F943=0,'Source Data'!G943=0),"N/A",'Source Data'!AP943/'Source Data'!G943-'Source Data'!L943/'Source Data'!F943)</f>
        <v>120.83823278641722</v>
      </c>
      <c r="I943" s="62">
        <f>IF(OR('Source Data'!F943=0,'Source Data'!G943=0),"N/A",'Source Data'!AQ943/'Source Data'!G943-'Source Data'!M943/'Source Data'!F943)</f>
        <v>31.04788797875068</v>
      </c>
      <c r="J943" s="62">
        <f>IF(OR('Source Data'!F943=0,'Source Data'!G943=0),"N/A",'Source Data'!AR943/'Source Data'!G943-'Source Data'!N943/'Source Data'!F943)</f>
        <v>59.122233920649307</v>
      </c>
      <c r="K943" s="67">
        <f t="shared" si="14"/>
        <v>375.5863171728405</v>
      </c>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row>
    <row r="944" spans="1:47" ht="20" customHeight="1">
      <c r="A944" s="48" t="s">
        <v>1251</v>
      </c>
      <c r="B944" s="49">
        <v>15842</v>
      </c>
      <c r="C944" s="50" t="s">
        <v>99</v>
      </c>
      <c r="D944" s="50" t="s">
        <v>71</v>
      </c>
      <c r="E944" s="50" t="s">
        <v>292</v>
      </c>
      <c r="F944" s="62" t="str">
        <f>IF(OR('Source Data'!F944=0,'Source Data'!G944=0),"N/A",'Source Data'!AN944/'Source Data'!G944-'Source Data'!J944/'Source Data'!F944)</f>
        <v>N/A</v>
      </c>
      <c r="G944" s="62" t="str">
        <f>IF(OR('Source Data'!F944=0,'Source Data'!G944=0),"N/A",'Source Data'!AO944/'Source Data'!G944-'Source Data'!K944/'Source Data'!F944)</f>
        <v>N/A</v>
      </c>
      <c r="H944" s="62" t="str">
        <f>IF(OR('Source Data'!F944=0,'Source Data'!G944=0),"N/A",'Source Data'!AP944/'Source Data'!G944-'Source Data'!L944/'Source Data'!F944)</f>
        <v>N/A</v>
      </c>
      <c r="I944" s="62" t="str">
        <f>IF(OR('Source Data'!F944=0,'Source Data'!G944=0),"N/A",'Source Data'!AQ944/'Source Data'!G944-'Source Data'!M944/'Source Data'!F944)</f>
        <v>N/A</v>
      </c>
      <c r="J944" s="62" t="str">
        <f>IF(OR('Source Data'!F944=0,'Source Data'!G944=0),"N/A",'Source Data'!AR944/'Source Data'!G944-'Source Data'!N944/'Source Data'!F944)</f>
        <v>N/A</v>
      </c>
      <c r="K944" s="67" t="str">
        <f t="shared" si="14"/>
        <v>N/A</v>
      </c>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row>
    <row r="945" spans="1:47" ht="20" customHeight="1">
      <c r="A945" s="48" t="s">
        <v>1252</v>
      </c>
      <c r="B945" s="49">
        <v>199902</v>
      </c>
      <c r="C945" s="50" t="s">
        <v>1240</v>
      </c>
      <c r="D945" s="50" t="s">
        <v>79</v>
      </c>
      <c r="E945" s="50" t="s">
        <v>74</v>
      </c>
      <c r="F945" s="62">
        <f>IF(OR('Source Data'!F945=0,'Source Data'!G945=0),"N/A",'Source Data'!AN945/'Source Data'!G945-'Source Data'!J945/'Source Data'!F945)</f>
        <v>114.56854171574224</v>
      </c>
      <c r="G945" s="62">
        <f>IF(OR('Source Data'!F945=0,'Source Data'!G945=0),"N/A",'Source Data'!AO945/'Source Data'!G945-'Source Data'!K945/'Source Data'!F945)</f>
        <v>90.182766865384963</v>
      </c>
      <c r="H945" s="62">
        <f>IF(OR('Source Data'!F945=0,'Source Data'!G945=0),"N/A",'Source Data'!AP945/'Source Data'!G945-'Source Data'!L945/'Source Data'!F945)</f>
        <v>137.19343492730778</v>
      </c>
      <c r="I945" s="62">
        <f>IF(OR('Source Data'!F945=0,'Source Data'!G945=0),"N/A",'Source Data'!AQ945/'Source Data'!G945-'Source Data'!M945/'Source Data'!F945)</f>
        <v>7.9206977186656502</v>
      </c>
      <c r="J945" s="62">
        <f>IF(OR('Source Data'!F945=0,'Source Data'!G945=0),"N/A",'Source Data'!AR945/'Source Data'!G945-'Source Data'!N945/'Source Data'!F945)</f>
        <v>93.270777145583821</v>
      </c>
      <c r="K945" s="67">
        <f t="shared" si="14"/>
        <v>443.13621837268443</v>
      </c>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row>
    <row r="946" spans="1:47" ht="20" customHeight="1">
      <c r="A946" s="48" t="s">
        <v>1253</v>
      </c>
      <c r="B946" s="49">
        <v>104903</v>
      </c>
      <c r="C946" s="50" t="s">
        <v>748</v>
      </c>
      <c r="D946" s="50" t="s">
        <v>79</v>
      </c>
      <c r="E946" s="50" t="s">
        <v>74</v>
      </c>
      <c r="F946" s="62">
        <f>IF(OR('Source Data'!F946=0,'Source Data'!G946=0),"N/A",'Source Data'!AN946/'Source Data'!G946-'Source Data'!J946/'Source Data'!F946)</f>
        <v>-303.97035573122531</v>
      </c>
      <c r="G946" s="62">
        <f>IF(OR('Source Data'!F946=0,'Source Data'!G946=0),"N/A",'Source Data'!AO946/'Source Data'!G946-'Source Data'!K946/'Source Data'!F946)</f>
        <v>452.40612648221338</v>
      </c>
      <c r="H946" s="62">
        <f>IF(OR('Source Data'!F946=0,'Source Data'!G946=0),"N/A",'Source Data'!AP946/'Source Data'!G946-'Source Data'!L946/'Source Data'!F946)</f>
        <v>183.80599472990775</v>
      </c>
      <c r="I946" s="62">
        <f>IF(OR('Source Data'!F946=0,'Source Data'!G946=0),"N/A",'Source Data'!AQ946/'Source Data'!G946-'Source Data'!M946/'Source Data'!F946)</f>
        <v>92.762187088274004</v>
      </c>
      <c r="J946" s="62">
        <f>IF(OR('Source Data'!F946=0,'Source Data'!G946=0),"N/A",'Source Data'!AR946/'Source Data'!G946-'Source Data'!N946/'Source Data'!F946)</f>
        <v>215.49604743083006</v>
      </c>
      <c r="K946" s="67">
        <f t="shared" si="14"/>
        <v>640.49999999999989</v>
      </c>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row>
    <row r="947" spans="1:47" ht="20" customHeight="1">
      <c r="A947" s="48" t="s">
        <v>1254</v>
      </c>
      <c r="B947" s="49">
        <v>128903</v>
      </c>
      <c r="C947" s="50" t="s">
        <v>607</v>
      </c>
      <c r="D947" s="50" t="s">
        <v>79</v>
      </c>
      <c r="E947" s="50" t="s">
        <v>74</v>
      </c>
      <c r="F947" s="62">
        <f>IF(OR('Source Data'!F947=0,'Source Data'!G947=0),"N/A",'Source Data'!AN947/'Source Data'!G947-'Source Data'!J947/'Source Data'!F947)</f>
        <v>39.481006647673325</v>
      </c>
      <c r="G947" s="62">
        <f>IF(OR('Source Data'!F947=0,'Source Data'!G947=0),"N/A",'Source Data'!AO947/'Source Data'!G947-'Source Data'!K947/'Source Data'!F947)</f>
        <v>245.70607787274457</v>
      </c>
      <c r="H947" s="62">
        <f>IF(OR('Source Data'!F947=0,'Source Data'!G947=0),"N/A",'Source Data'!AP947/'Source Data'!G947-'Source Data'!L947/'Source Data'!F947)</f>
        <v>308.91642924976253</v>
      </c>
      <c r="I947" s="62">
        <f>IF(OR('Source Data'!F947=0,'Source Data'!G947=0),"N/A",'Source Data'!AQ947/'Source Data'!G947-'Source Data'!M947/'Source Data'!F947)</f>
        <v>748.1956315289649</v>
      </c>
      <c r="J947" s="62">
        <f>IF(OR('Source Data'!F947=0,'Source Data'!G947=0),"N/A",'Source Data'!AR947/'Source Data'!G947-'Source Data'!N947/'Source Data'!F947)</f>
        <v>294.5550807217474</v>
      </c>
      <c r="K947" s="67">
        <f t="shared" si="14"/>
        <v>1636.8542260208926</v>
      </c>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row>
    <row r="948" spans="1:47" ht="20" customHeight="1">
      <c r="A948" s="48" t="s">
        <v>1255</v>
      </c>
      <c r="B948" s="49">
        <v>37907</v>
      </c>
      <c r="C948" s="50" t="s">
        <v>116</v>
      </c>
      <c r="D948" s="50" t="s">
        <v>79</v>
      </c>
      <c r="E948" s="50" t="s">
        <v>74</v>
      </c>
      <c r="F948" s="62">
        <f>IF(OR('Source Data'!F948=0,'Source Data'!G948=0),"N/A",'Source Data'!AN948/'Source Data'!G948-'Source Data'!J948/'Source Data'!F948)</f>
        <v>86.791756406080935</v>
      </c>
      <c r="G948" s="62">
        <f>IF(OR('Source Data'!F948=0,'Source Data'!G948=0),"N/A",'Source Data'!AO948/'Source Data'!G948-'Source Data'!K948/'Source Data'!F948)</f>
        <v>149.26153400196563</v>
      </c>
      <c r="H948" s="62">
        <f>IF(OR('Source Data'!F948=0,'Source Data'!G948=0),"N/A",'Source Data'!AP948/'Source Data'!G948-'Source Data'!L948/'Source Data'!F948)</f>
        <v>147.51721086557666</v>
      </c>
      <c r="I948" s="62">
        <f>IF(OR('Source Data'!F948=0,'Source Data'!G948=0),"N/A",'Source Data'!AQ948/'Source Data'!G948-'Source Data'!M948/'Source Data'!F948)</f>
        <v>69.678763778482221</v>
      </c>
      <c r="J948" s="62">
        <f>IF(OR('Source Data'!F948=0,'Source Data'!G948=0),"N/A",'Source Data'!AR948/'Source Data'!G948-'Source Data'!N948/'Source Data'!F948)</f>
        <v>112.21001458434614</v>
      </c>
      <c r="K948" s="67">
        <f t="shared" si="14"/>
        <v>565.45927963645158</v>
      </c>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row>
    <row r="949" spans="1:47" ht="20" customHeight="1">
      <c r="A949" s="48" t="s">
        <v>1256</v>
      </c>
      <c r="B949" s="49">
        <v>91914</v>
      </c>
      <c r="C949" s="50" t="s">
        <v>210</v>
      </c>
      <c r="D949" s="50" t="s">
        <v>79</v>
      </c>
      <c r="E949" s="50" t="s">
        <v>74</v>
      </c>
      <c r="F949" s="62">
        <f>IF(OR('Source Data'!F949=0,'Source Data'!G949=0),"N/A",'Source Data'!AN949/'Source Data'!G949-'Source Data'!J949/'Source Data'!F949)</f>
        <v>62.187336327926118</v>
      </c>
      <c r="G949" s="62">
        <f>IF(OR('Source Data'!F949=0,'Source Data'!G949=0),"N/A",'Source Data'!AO949/'Source Data'!G949-'Source Data'!K949/'Source Data'!F949)</f>
        <v>95.141576343929614</v>
      </c>
      <c r="H949" s="62">
        <f>IF(OR('Source Data'!F949=0,'Source Data'!G949=0),"N/A",'Source Data'!AP949/'Source Data'!G949-'Source Data'!L949/'Source Data'!F949)</f>
        <v>142.6653815377901</v>
      </c>
      <c r="I949" s="62">
        <f>IF(OR('Source Data'!F949=0,'Source Data'!G949=0),"N/A",'Source Data'!AQ949/'Source Data'!G949-'Source Data'!M949/'Source Data'!F949)</f>
        <v>-6.419095984578405</v>
      </c>
      <c r="J949" s="62">
        <f>IF(OR('Source Data'!F949=0,'Source Data'!G949=0),"N/A",'Source Data'!AR949/'Source Data'!G949-'Source Data'!N949/'Source Data'!F949)</f>
        <v>171.64601822215758</v>
      </c>
      <c r="K949" s="67">
        <f t="shared" si="14"/>
        <v>465.221216447225</v>
      </c>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row>
    <row r="950" spans="1:47" ht="20" customHeight="1">
      <c r="A950" s="48" t="s">
        <v>1257</v>
      </c>
      <c r="B950" s="49">
        <v>232902</v>
      </c>
      <c r="C950" s="50" t="s">
        <v>872</v>
      </c>
      <c r="D950" s="50" t="s">
        <v>79</v>
      </c>
      <c r="E950" s="50" t="s">
        <v>74</v>
      </c>
      <c r="F950" s="62">
        <f>IF(OR('Source Data'!F950=0,'Source Data'!G950=0),"N/A",'Source Data'!AN950/'Source Data'!G950-'Source Data'!J950/'Source Data'!F950)</f>
        <v>288.52026363149957</v>
      </c>
      <c r="G950" s="62">
        <f>IF(OR('Source Data'!F950=0,'Source Data'!G950=0),"N/A",'Source Data'!AO950/'Source Data'!G950-'Source Data'!K950/'Source Data'!F950)</f>
        <v>267.36115083418451</v>
      </c>
      <c r="H950" s="62">
        <f>IF(OR('Source Data'!F950=0,'Source Data'!G950=0),"N/A",'Source Data'!AP950/'Source Data'!G950-'Source Data'!L950/'Source Data'!F950)</f>
        <v>34.689055887932284</v>
      </c>
      <c r="I950" s="62">
        <f>IF(OR('Source Data'!F950=0,'Source Data'!G950=0),"N/A",'Source Data'!AQ950/'Source Data'!G950-'Source Data'!M950/'Source Data'!F950)</f>
        <v>29.986195826645258</v>
      </c>
      <c r="J950" s="62">
        <f>IF(OR('Source Data'!F950=0,'Source Data'!G950=0),"N/A",'Source Data'!AR950/'Source Data'!G950-'Source Data'!N950/'Source Data'!F950)</f>
        <v>21.696279001896983</v>
      </c>
      <c r="K950" s="67">
        <f t="shared" si="14"/>
        <v>642.25294518215867</v>
      </c>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row>
    <row r="951" spans="1:47" ht="20" customHeight="1">
      <c r="A951" s="48" t="s">
        <v>1258</v>
      </c>
      <c r="B951" s="49">
        <v>92906</v>
      </c>
      <c r="C951" s="50" t="s">
        <v>561</v>
      </c>
      <c r="D951" s="50" t="s">
        <v>79</v>
      </c>
      <c r="E951" s="50" t="s">
        <v>74</v>
      </c>
      <c r="F951" s="62">
        <f>IF(OR('Source Data'!F951=0,'Source Data'!G951=0),"N/A",'Source Data'!AN951/'Source Data'!G951-'Source Data'!J951/'Source Data'!F951)</f>
        <v>69.534314534628493</v>
      </c>
      <c r="G951" s="62">
        <f>IF(OR('Source Data'!F951=0,'Source Data'!G951=0),"N/A",'Source Data'!AO951/'Source Data'!G951-'Source Data'!K951/'Source Data'!F951)</f>
        <v>309.98373352098525</v>
      </c>
      <c r="H951" s="62">
        <f>IF(OR('Source Data'!F951=0,'Source Data'!G951=0),"N/A",'Source Data'!AP951/'Source Data'!G951-'Source Data'!L951/'Source Data'!F951)</f>
        <v>141.62753362200954</v>
      </c>
      <c r="I951" s="62">
        <f>IF(OR('Source Data'!F951=0,'Source Data'!G951=0),"N/A",'Source Data'!AQ951/'Source Data'!G951-'Source Data'!M951/'Source Data'!F951)</f>
        <v>85.501282660686286</v>
      </c>
      <c r="J951" s="62">
        <f>IF(OR('Source Data'!F951=0,'Source Data'!G951=0),"N/A",'Source Data'!AR951/'Source Data'!G951-'Source Data'!N951/'Source Data'!F951)</f>
        <v>55.017543554821387</v>
      </c>
      <c r="K951" s="67">
        <f t="shared" si="14"/>
        <v>661.66440789313094</v>
      </c>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row>
    <row r="952" spans="1:47" ht="20" customHeight="1">
      <c r="A952" s="48" t="s">
        <v>1259</v>
      </c>
      <c r="B952" s="49">
        <v>123913</v>
      </c>
      <c r="C952" s="50" t="s">
        <v>202</v>
      </c>
      <c r="D952" s="50" t="s">
        <v>79</v>
      </c>
      <c r="E952" s="50" t="s">
        <v>74</v>
      </c>
      <c r="F952" s="62">
        <f>IF(OR('Source Data'!F952=0,'Source Data'!G952=0),"N/A",'Source Data'!AN952/'Source Data'!G952-'Source Data'!J952/'Source Data'!F952)</f>
        <v>-671.39791397849467</v>
      </c>
      <c r="G952" s="62">
        <f>IF(OR('Source Data'!F952=0,'Source Data'!G952=0),"N/A",'Source Data'!AO952/'Source Data'!G952-'Source Data'!K952/'Source Data'!F952)</f>
        <v>-404.2755053763442</v>
      </c>
      <c r="H952" s="62">
        <f>IF(OR('Source Data'!F952=0,'Source Data'!G952=0),"N/A",'Source Data'!AP952/'Source Data'!G952-'Source Data'!L952/'Source Data'!F952)</f>
        <v>132.32524731182798</v>
      </c>
      <c r="I952" s="62">
        <f>IF(OR('Source Data'!F952=0,'Source Data'!G952=0),"N/A",'Source Data'!AQ952/'Source Data'!G952-'Source Data'!M952/'Source Data'!F952)</f>
        <v>236.22963440860212</v>
      </c>
      <c r="J952" s="62">
        <f>IF(OR('Source Data'!F952=0,'Source Data'!G952=0),"N/A",'Source Data'!AR952/'Source Data'!G952-'Source Data'!N952/'Source Data'!F952)</f>
        <v>1988.4301075268818</v>
      </c>
      <c r="K952" s="67">
        <f t="shared" si="14"/>
        <v>1281.311569892473</v>
      </c>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row>
    <row r="953" spans="1:47" ht="20" customHeight="1">
      <c r="A953" s="48" t="s">
        <v>1260</v>
      </c>
      <c r="B953" s="49">
        <v>169911</v>
      </c>
      <c r="C953" s="50" t="s">
        <v>267</v>
      </c>
      <c r="D953" s="50" t="s">
        <v>79</v>
      </c>
      <c r="E953" s="50" t="s">
        <v>74</v>
      </c>
      <c r="F953" s="62">
        <f>IF(OR('Source Data'!F953=0,'Source Data'!G953=0),"N/A",'Source Data'!AN953/'Source Data'!G953-'Source Data'!J953/'Source Data'!F953)</f>
        <v>-453.00713190184052</v>
      </c>
      <c r="G953" s="62">
        <f>IF(OR('Source Data'!F953=0,'Source Data'!G953=0),"N/A",'Source Data'!AO953/'Source Data'!G953-'Source Data'!K953/'Source Data'!F953)</f>
        <v>124.41420628834351</v>
      </c>
      <c r="H953" s="62">
        <f>IF(OR('Source Data'!F953=0,'Source Data'!G953=0),"N/A",'Source Data'!AP953/'Source Data'!G953-'Source Data'!L953/'Source Data'!F953)</f>
        <v>119.0823811349693</v>
      </c>
      <c r="I953" s="62">
        <f>IF(OR('Source Data'!F953=0,'Source Data'!G953=0),"N/A",'Source Data'!AQ953/'Source Data'!G953-'Source Data'!M953/'Source Data'!F953)</f>
        <v>52.577243098159499</v>
      </c>
      <c r="J953" s="62">
        <f>IF(OR('Source Data'!F953=0,'Source Data'!G953=0),"N/A",'Source Data'!AR953/'Source Data'!G953-'Source Data'!N953/'Source Data'!F953)</f>
        <v>200.32308282208589</v>
      </c>
      <c r="K953" s="67">
        <f t="shared" si="14"/>
        <v>43.389781441717673</v>
      </c>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row>
    <row r="954" spans="1:47" ht="20" customHeight="1">
      <c r="A954" s="48" t="s">
        <v>1261</v>
      </c>
      <c r="B954" s="49">
        <v>14908</v>
      </c>
      <c r="C954" s="50" t="s">
        <v>86</v>
      </c>
      <c r="D954" s="50" t="s">
        <v>79</v>
      </c>
      <c r="E954" s="50" t="s">
        <v>74</v>
      </c>
      <c r="F954" s="62">
        <f>IF(OR('Source Data'!F954=0,'Source Data'!G954=0),"N/A",'Source Data'!AN954/'Source Data'!G954-'Source Data'!J954/'Source Data'!F954)</f>
        <v>122.31280291273606</v>
      </c>
      <c r="G954" s="62">
        <f>IF(OR('Source Data'!F954=0,'Source Data'!G954=0),"N/A",'Source Data'!AO954/'Source Data'!G954-'Source Data'!K954/'Source Data'!F954)</f>
        <v>71.99236229374219</v>
      </c>
      <c r="H954" s="62">
        <f>IF(OR('Source Data'!F954=0,'Source Data'!G954=0),"N/A",'Source Data'!AP954/'Source Data'!G954-'Source Data'!L954/'Source Data'!F954)</f>
        <v>110.8724624570184</v>
      </c>
      <c r="I954" s="62">
        <f>IF(OR('Source Data'!F954=0,'Source Data'!G954=0),"N/A",'Source Data'!AQ954/'Source Data'!G954-'Source Data'!M954/'Source Data'!F954)</f>
        <v>48.054384974088265</v>
      </c>
      <c r="J954" s="62">
        <f>IF(OR('Source Data'!F954=0,'Source Data'!G954=0),"N/A",'Source Data'!AR954/'Source Data'!G954-'Source Data'!N954/'Source Data'!F954)</f>
        <v>66.58468497667242</v>
      </c>
      <c r="K954" s="67">
        <f t="shared" si="14"/>
        <v>419.81669761425735</v>
      </c>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row>
    <row r="955" spans="1:47" ht="20" customHeight="1">
      <c r="A955" s="48" t="s">
        <v>1262</v>
      </c>
      <c r="B955" s="49">
        <v>112909</v>
      </c>
      <c r="C955" s="50" t="s">
        <v>439</v>
      </c>
      <c r="D955" s="50" t="s">
        <v>79</v>
      </c>
      <c r="E955" s="50" t="s">
        <v>74</v>
      </c>
      <c r="F955" s="62">
        <f>IF(OR('Source Data'!F955=0,'Source Data'!G955=0),"N/A",'Source Data'!AN955/'Source Data'!G955-'Source Data'!J955/'Source Data'!F955)</f>
        <v>217.17022535211271</v>
      </c>
      <c r="G955" s="62">
        <f>IF(OR('Source Data'!F955=0,'Source Data'!G955=0),"N/A",'Source Data'!AO955/'Source Data'!G955-'Source Data'!K955/'Source Data'!F955)</f>
        <v>572.64943661971836</v>
      </c>
      <c r="H955" s="62">
        <f>IF(OR('Source Data'!F955=0,'Source Data'!G955=0),"N/A",'Source Data'!AP955/'Source Data'!G955-'Source Data'!L955/'Source Data'!F955)</f>
        <v>275.83949295774647</v>
      </c>
      <c r="I955" s="62">
        <f>IF(OR('Source Data'!F955=0,'Source Data'!G955=0),"N/A",'Source Data'!AQ955/'Source Data'!G955-'Source Data'!M955/'Source Data'!F955)</f>
        <v>123.77121126760562</v>
      </c>
      <c r="J955" s="62">
        <f>IF(OR('Source Data'!F955=0,'Source Data'!G955=0),"N/A",'Source Data'!AR955/'Source Data'!G955-'Source Data'!N955/'Source Data'!F955)</f>
        <v>192.19932394366197</v>
      </c>
      <c r="K955" s="67">
        <f t="shared" si="14"/>
        <v>1381.629690140845</v>
      </c>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row>
    <row r="956" spans="1:47" ht="20" customHeight="1">
      <c r="A956" s="48" t="s">
        <v>1263</v>
      </c>
      <c r="B956" s="49">
        <v>236802</v>
      </c>
      <c r="C956" s="50" t="s">
        <v>799</v>
      </c>
      <c r="D956" s="50" t="s">
        <v>71</v>
      </c>
      <c r="E956" s="50" t="s">
        <v>74</v>
      </c>
      <c r="F956" s="62">
        <f>IF(OR('Source Data'!F956=0,'Source Data'!G956=0),"N/A",'Source Data'!AN956/'Source Data'!G956-'Source Data'!J956/'Source Data'!F956)</f>
        <v>0</v>
      </c>
      <c r="G956" s="62">
        <f>IF(OR('Source Data'!F956=0,'Source Data'!G956=0),"N/A",'Source Data'!AO956/'Source Data'!G956-'Source Data'!K956/'Source Data'!F956)</f>
        <v>54.53569158403252</v>
      </c>
      <c r="H956" s="62">
        <f>IF(OR('Source Data'!F956=0,'Source Data'!G956=0),"N/A",'Source Data'!AP956/'Source Data'!G956-'Source Data'!L956/'Source Data'!F956)</f>
        <v>127.35404907195527</v>
      </c>
      <c r="I956" s="62">
        <f>IF(OR('Source Data'!F956=0,'Source Data'!G956=0),"N/A",'Source Data'!AQ956/'Source Data'!G956-'Source Data'!M956/'Source Data'!F956)</f>
        <v>0</v>
      </c>
      <c r="J956" s="62">
        <f>IF(OR('Source Data'!F956=0,'Source Data'!G956=0),"N/A",'Source Data'!AR956/'Source Data'!G956-'Source Data'!N956/'Source Data'!F956)</f>
        <v>0</v>
      </c>
      <c r="K956" s="67">
        <f t="shared" si="14"/>
        <v>181.88974065598779</v>
      </c>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row>
    <row r="957" spans="1:47" ht="20" customHeight="1">
      <c r="A957" s="48" t="s">
        <v>1264</v>
      </c>
      <c r="B957" s="49">
        <v>74917</v>
      </c>
      <c r="C957" s="50" t="s">
        <v>256</v>
      </c>
      <c r="D957" s="50" t="s">
        <v>79</v>
      </c>
      <c r="E957" s="50" t="s">
        <v>74</v>
      </c>
      <c r="F957" s="62">
        <f>IF(OR('Source Data'!F957=0,'Source Data'!G957=0),"N/A",'Source Data'!AN957/'Source Data'!G957-'Source Data'!J957/'Source Data'!F957)</f>
        <v>157.12617021700572</v>
      </c>
      <c r="G957" s="62">
        <f>IF(OR('Source Data'!F957=0,'Source Data'!G957=0),"N/A",'Source Data'!AO957/'Source Data'!G957-'Source Data'!K957/'Source Data'!F957)</f>
        <v>468.49420321622864</v>
      </c>
      <c r="H957" s="62">
        <f>IF(OR('Source Data'!F957=0,'Source Data'!G957=0),"N/A",'Source Data'!AP957/'Source Data'!G957-'Source Data'!L957/'Source Data'!F957)</f>
        <v>274.45502261722095</v>
      </c>
      <c r="I957" s="62">
        <f>IF(OR('Source Data'!F957=0,'Source Data'!G957=0),"N/A",'Source Data'!AQ957/'Source Data'!G957-'Source Data'!M957/'Source Data'!F957)</f>
        <v>152.9208457047207</v>
      </c>
      <c r="J957" s="62">
        <f>IF(OR('Source Data'!F957=0,'Source Data'!G957=0),"N/A",'Source Data'!AR957/'Source Data'!G957-'Source Data'!N957/'Source Data'!F957)</f>
        <v>107.78701950859853</v>
      </c>
      <c r="K957" s="67">
        <f t="shared" si="14"/>
        <v>1160.7832612637746</v>
      </c>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row>
    <row r="958" spans="1:47" ht="20" customHeight="1">
      <c r="A958" s="48" t="s">
        <v>1265</v>
      </c>
      <c r="B958" s="49">
        <v>226903</v>
      </c>
      <c r="C958" s="50" t="s">
        <v>400</v>
      </c>
      <c r="D958" s="50" t="s">
        <v>79</v>
      </c>
      <c r="E958" s="50" t="s">
        <v>74</v>
      </c>
      <c r="F958" s="62">
        <f>IF(OR('Source Data'!F958=0,'Source Data'!G958=0),"N/A",'Source Data'!AN958/'Source Data'!G958-'Source Data'!J958/'Source Data'!F958)</f>
        <v>113.19668944586283</v>
      </c>
      <c r="G958" s="62">
        <f>IF(OR('Source Data'!F958=0,'Source Data'!G958=0),"N/A",'Source Data'!AO958/'Source Data'!G958-'Source Data'!K958/'Source Data'!F958)</f>
        <v>177.31147023957794</v>
      </c>
      <c r="H958" s="62">
        <f>IF(OR('Source Data'!F958=0,'Source Data'!G958=0),"N/A",'Source Data'!AP958/'Source Data'!G958-'Source Data'!L958/'Source Data'!F958)</f>
        <v>116.46977650351494</v>
      </c>
      <c r="I958" s="62">
        <f>IF(OR('Source Data'!F958=0,'Source Data'!G958=0),"N/A",'Source Data'!AQ958/'Source Data'!G958-'Source Data'!M958/'Source Data'!F958)</f>
        <v>45.50271792526118</v>
      </c>
      <c r="J958" s="62">
        <f>IF(OR('Source Data'!F958=0,'Source Data'!G958=0),"N/A",'Source Data'!AR958/'Source Data'!G958-'Source Data'!N958/'Source Data'!F958)</f>
        <v>125.98968424996551</v>
      </c>
      <c r="K958" s="67">
        <f t="shared" si="14"/>
        <v>578.47033836418245</v>
      </c>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row>
    <row r="959" spans="1:47" ht="20" customHeight="1">
      <c r="A959" s="48" t="s">
        <v>1266</v>
      </c>
      <c r="B959" s="49">
        <v>15907</v>
      </c>
      <c r="C959" s="50" t="s">
        <v>99</v>
      </c>
      <c r="D959" s="50" t="s">
        <v>79</v>
      </c>
      <c r="E959" s="50" t="s">
        <v>74</v>
      </c>
      <c r="F959" s="62">
        <f>IF(OR('Source Data'!F959=0,'Source Data'!G959=0),"N/A",'Source Data'!AN959/'Source Data'!G959-'Source Data'!J959/'Source Data'!F959)</f>
        <v>71.192829731185697</v>
      </c>
      <c r="G959" s="62">
        <f>IF(OR('Source Data'!F959=0,'Source Data'!G959=0),"N/A",'Source Data'!AO959/'Source Data'!G959-'Source Data'!K959/'Source Data'!F959)</f>
        <v>345.40909431838008</v>
      </c>
      <c r="H959" s="62">
        <f>IF(OR('Source Data'!F959=0,'Source Data'!G959=0),"N/A",'Source Data'!AP959/'Source Data'!G959-'Source Data'!L959/'Source Data'!F959)</f>
        <v>164.44067548517927</v>
      </c>
      <c r="I959" s="62">
        <f>IF(OR('Source Data'!F959=0,'Source Data'!G959=0),"N/A",'Source Data'!AQ959/'Source Data'!G959-'Source Data'!M959/'Source Data'!F959)</f>
        <v>125.77064071289948</v>
      </c>
      <c r="J959" s="62">
        <f>IF(OR('Source Data'!F959=0,'Source Data'!G959=0),"N/A",'Source Data'!AR959/'Source Data'!G959-'Source Data'!N959/'Source Data'!F959)</f>
        <v>87.287595719419258</v>
      </c>
      <c r="K959" s="67">
        <f t="shared" si="14"/>
        <v>794.10083596706374</v>
      </c>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row>
    <row r="960" spans="1:47" ht="20" customHeight="1">
      <c r="A960" s="48" t="s">
        <v>1267</v>
      </c>
      <c r="B960" s="49">
        <v>15840</v>
      </c>
      <c r="C960" s="50" t="s">
        <v>99</v>
      </c>
      <c r="D960" s="50" t="s">
        <v>71</v>
      </c>
      <c r="E960" s="50" t="s">
        <v>89</v>
      </c>
      <c r="F960" s="62" t="str">
        <f>IF(OR('Source Data'!F960=0,'Source Data'!G960=0),"N/A",'Source Data'!AN960/'Source Data'!G960-'Source Data'!J960/'Source Data'!F960)</f>
        <v>N/A</v>
      </c>
      <c r="G960" s="62" t="str">
        <f>IF(OR('Source Data'!F960=0,'Source Data'!G960=0),"N/A",'Source Data'!AO960/'Source Data'!G960-'Source Data'!K960/'Source Data'!F960)</f>
        <v>N/A</v>
      </c>
      <c r="H960" s="62" t="str">
        <f>IF(OR('Source Data'!F960=0,'Source Data'!G960=0),"N/A",'Source Data'!AP960/'Source Data'!G960-'Source Data'!L960/'Source Data'!F960)</f>
        <v>N/A</v>
      </c>
      <c r="I960" s="62" t="str">
        <f>IF(OR('Source Data'!F960=0,'Source Data'!G960=0),"N/A",'Source Data'!AQ960/'Source Data'!G960-'Source Data'!M960/'Source Data'!F960)</f>
        <v>N/A</v>
      </c>
      <c r="J960" s="62" t="str">
        <f>IF(OR('Source Data'!F960=0,'Source Data'!G960=0),"N/A",'Source Data'!AR960/'Source Data'!G960-'Source Data'!N960/'Source Data'!F960)</f>
        <v>N/A</v>
      </c>
      <c r="K960" s="67" t="str">
        <f t="shared" si="14"/>
        <v>N/A</v>
      </c>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row>
    <row r="961" spans="1:47" ht="20" customHeight="1">
      <c r="A961" s="48" t="s">
        <v>1268</v>
      </c>
      <c r="B961" s="49">
        <v>203901</v>
      </c>
      <c r="C961" s="50" t="s">
        <v>294</v>
      </c>
      <c r="D961" s="50" t="s">
        <v>79</v>
      </c>
      <c r="E961" s="50" t="s">
        <v>74</v>
      </c>
      <c r="F961" s="62">
        <f>IF(OR('Source Data'!F961=0,'Source Data'!G961=0),"N/A",'Source Data'!AN961/'Source Data'!G961-'Source Data'!J961/'Source Data'!F961)</f>
        <v>284.53836116792399</v>
      </c>
      <c r="G961" s="62">
        <f>IF(OR('Source Data'!F961=0,'Source Data'!G961=0),"N/A",'Source Data'!AO961/'Source Data'!G961-'Source Data'!K961/'Source Data'!F961)</f>
        <v>33.565008330059982</v>
      </c>
      <c r="H961" s="62">
        <f>IF(OR('Source Data'!F961=0,'Source Data'!G961=0),"N/A",'Source Data'!AP961/'Source Data'!G961-'Source Data'!L961/'Source Data'!F961)</f>
        <v>269.87775580508111</v>
      </c>
      <c r="I961" s="62">
        <f>IF(OR('Source Data'!F961=0,'Source Data'!G961=0),"N/A",'Source Data'!AQ961/'Source Data'!G961-'Source Data'!M961/'Source Data'!F961)</f>
        <v>170.13151336195801</v>
      </c>
      <c r="J961" s="62">
        <f>IF(OR('Source Data'!F961=0,'Source Data'!G961=0),"N/A",'Source Data'!AR961/'Source Data'!G961-'Source Data'!N961/'Source Data'!F961)</f>
        <v>211.79979186137334</v>
      </c>
      <c r="K961" s="67">
        <f t="shared" si="14"/>
        <v>969.91243052639641</v>
      </c>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row>
    <row r="962" spans="1:47" ht="20" customHeight="1">
      <c r="A962" s="48" t="s">
        <v>1269</v>
      </c>
      <c r="B962" s="49">
        <v>31912</v>
      </c>
      <c r="C962" s="50" t="s">
        <v>307</v>
      </c>
      <c r="D962" s="50" t="s">
        <v>79</v>
      </c>
      <c r="E962" s="50" t="s">
        <v>74</v>
      </c>
      <c r="F962" s="62">
        <f>IF(OR('Source Data'!F962=0,'Source Data'!G962=0),"N/A",'Source Data'!AN962/'Source Data'!G962-'Source Data'!J962/'Source Data'!F962)</f>
        <v>92.926869613137853</v>
      </c>
      <c r="G962" s="62">
        <f>IF(OR('Source Data'!F962=0,'Source Data'!G962=0),"N/A",'Source Data'!AO962/'Source Data'!G962-'Source Data'!K962/'Source Data'!F962)</f>
        <v>-20.157209420607387</v>
      </c>
      <c r="H962" s="62">
        <f>IF(OR('Source Data'!F962=0,'Source Data'!G962=0),"N/A",'Source Data'!AP962/'Source Data'!G962-'Source Data'!L962/'Source Data'!F962)</f>
        <v>117.14130688480697</v>
      </c>
      <c r="I962" s="62">
        <f>IF(OR('Source Data'!F962=0,'Source Data'!G962=0),"N/A",'Source Data'!AQ962/'Source Data'!G962-'Source Data'!M962/'Source Data'!F962)</f>
        <v>81.967141779549593</v>
      </c>
      <c r="J962" s="62">
        <f>IF(OR('Source Data'!F962=0,'Source Data'!G962=0),"N/A",'Source Data'!AR962/'Source Data'!G962-'Source Data'!N962/'Source Data'!F962)</f>
        <v>97.496135658466685</v>
      </c>
      <c r="K962" s="67">
        <f t="shared" si="14"/>
        <v>369.37424451535372</v>
      </c>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row>
    <row r="963" spans="1:47" ht="20" customHeight="1">
      <c r="A963" s="48" t="s">
        <v>1270</v>
      </c>
      <c r="B963" s="49">
        <v>66902</v>
      </c>
      <c r="C963" s="50" t="s">
        <v>216</v>
      </c>
      <c r="D963" s="50" t="s">
        <v>79</v>
      </c>
      <c r="E963" s="50" t="s">
        <v>74</v>
      </c>
      <c r="F963" s="62">
        <f>IF(OR('Source Data'!F963=0,'Source Data'!G963=0),"N/A",'Source Data'!AN963/'Source Data'!G963-'Source Data'!J963/'Source Data'!F963)</f>
        <v>289.04534179076063</v>
      </c>
      <c r="G963" s="62">
        <f>IF(OR('Source Data'!F963=0,'Source Data'!G963=0),"N/A",'Source Data'!AO963/'Source Data'!G963-'Source Data'!K963/'Source Data'!F963)</f>
        <v>169.21699629597452</v>
      </c>
      <c r="H963" s="62">
        <f>IF(OR('Source Data'!F963=0,'Source Data'!G963=0),"N/A",'Source Data'!AP963/'Source Data'!G963-'Source Data'!L963/'Source Data'!F963)</f>
        <v>141.42944144340413</v>
      </c>
      <c r="I963" s="62">
        <f>IF(OR('Source Data'!F963=0,'Source Data'!G963=0),"N/A",'Source Data'!AQ963/'Source Data'!G963-'Source Data'!M963/'Source Data'!F963)</f>
        <v>138.4720973768442</v>
      </c>
      <c r="J963" s="62">
        <f>IF(OR('Source Data'!F963=0,'Source Data'!G963=0),"N/A",'Source Data'!AR963/'Source Data'!G963-'Source Data'!N963/'Source Data'!F963)</f>
        <v>98.684708167896019</v>
      </c>
      <c r="K963" s="67">
        <f t="shared" si="14"/>
        <v>836.84858507487945</v>
      </c>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row>
    <row r="964" spans="1:47" ht="20" customHeight="1">
      <c r="A964" s="48" t="s">
        <v>1271</v>
      </c>
      <c r="B964" s="49">
        <v>71904</v>
      </c>
      <c r="C964" s="50" t="s">
        <v>141</v>
      </c>
      <c r="D964" s="50" t="s">
        <v>79</v>
      </c>
      <c r="E964" s="50" t="s">
        <v>74</v>
      </c>
      <c r="F964" s="62">
        <f>IF(OR('Source Data'!F964=0,'Source Data'!G964=0),"N/A",'Source Data'!AN964/'Source Data'!G964-'Source Data'!J964/'Source Data'!F964)</f>
        <v>111.16670143455832</v>
      </c>
      <c r="G964" s="62">
        <f>IF(OR('Source Data'!F964=0,'Source Data'!G964=0),"N/A",'Source Data'!AO964/'Source Data'!G964-'Source Data'!K964/'Source Data'!F964)</f>
        <v>-86.304800395180564</v>
      </c>
      <c r="H964" s="62">
        <f>IF(OR('Source Data'!F964=0,'Source Data'!G964=0),"N/A",'Source Data'!AP964/'Source Data'!G964-'Source Data'!L964/'Source Data'!F964)</f>
        <v>110.99871166566507</v>
      </c>
      <c r="I964" s="62">
        <f>IF(OR('Source Data'!F964=0,'Source Data'!G964=0),"N/A",'Source Data'!AQ964/'Source Data'!G964-'Source Data'!M964/'Source Data'!F964)</f>
        <v>176.30089402865937</v>
      </c>
      <c r="J964" s="62">
        <f>IF(OR('Source Data'!F964=0,'Source Data'!G964=0),"N/A",'Source Data'!AR964/'Source Data'!G964-'Source Data'!N964/'Source Data'!F964)</f>
        <v>65.305200308794554</v>
      </c>
      <c r="K964" s="67">
        <f t="shared" si="14"/>
        <v>377.46670704249675</v>
      </c>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row>
    <row r="965" spans="1:47" ht="20" customHeight="1">
      <c r="A965" s="48" t="s">
        <v>1272</v>
      </c>
      <c r="B965" s="49">
        <v>233901</v>
      </c>
      <c r="C965" s="50" t="s">
        <v>445</v>
      </c>
      <c r="D965" s="50" t="s">
        <v>79</v>
      </c>
      <c r="E965" s="50" t="s">
        <v>74</v>
      </c>
      <c r="F965" s="62">
        <f>IF(OR('Source Data'!F965=0,'Source Data'!G965=0),"N/A",'Source Data'!AN965/'Source Data'!G965-'Source Data'!J965/'Source Data'!F965)</f>
        <v>89.665466268122373</v>
      </c>
      <c r="G965" s="62">
        <f>IF(OR('Source Data'!F965=0,'Source Data'!G965=0),"N/A",'Source Data'!AO965/'Source Data'!G965-'Source Data'!K965/'Source Data'!F965)</f>
        <v>72.679778466574362</v>
      </c>
      <c r="H965" s="62">
        <f>IF(OR('Source Data'!F965=0,'Source Data'!G965=0),"N/A",'Source Data'!AP965/'Source Data'!G965-'Source Data'!L965/'Source Data'!F965)</f>
        <v>121.79069619590723</v>
      </c>
      <c r="I965" s="62">
        <f>IF(OR('Source Data'!F965=0,'Source Data'!G965=0),"N/A",'Source Data'!AQ965/'Source Data'!G965-'Source Data'!M965/'Source Data'!F965)</f>
        <v>52.276716530094575</v>
      </c>
      <c r="J965" s="62">
        <f>IF(OR('Source Data'!F965=0,'Source Data'!G965=0),"N/A",'Source Data'!AR965/'Source Data'!G965-'Source Data'!N965/'Source Data'!F965)</f>
        <v>101.98207730984717</v>
      </c>
      <c r="K965" s="67">
        <f t="shared" si="14"/>
        <v>438.39473477054571</v>
      </c>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row>
    <row r="966" spans="1:47" ht="20" customHeight="1">
      <c r="A966" s="48" t="s">
        <v>1273</v>
      </c>
      <c r="B966" s="49">
        <v>214902</v>
      </c>
      <c r="C966" s="50" t="s">
        <v>1220</v>
      </c>
      <c r="D966" s="50" t="s">
        <v>79</v>
      </c>
      <c r="E966" s="50" t="s">
        <v>74</v>
      </c>
      <c r="F966" s="62">
        <f>IF(OR('Source Data'!F966=0,'Source Data'!G966=0),"N/A",'Source Data'!AN966/'Source Data'!G966-'Source Data'!J966/'Source Data'!F966)</f>
        <v>418.01199346405235</v>
      </c>
      <c r="G966" s="62">
        <f>IF(OR('Source Data'!F966=0,'Source Data'!G966=0),"N/A",'Source Data'!AO966/'Source Data'!G966-'Source Data'!K966/'Source Data'!F966)</f>
        <v>257.84081699346405</v>
      </c>
      <c r="H966" s="62">
        <f>IF(OR('Source Data'!F966=0,'Source Data'!G966=0),"N/A",'Source Data'!AP966/'Source Data'!G966-'Source Data'!L966/'Source Data'!F966)</f>
        <v>247.04013071895429</v>
      </c>
      <c r="I966" s="62">
        <f>IF(OR('Source Data'!F966=0,'Source Data'!G966=0),"N/A",'Source Data'!AQ966/'Source Data'!G966-'Source Data'!M966/'Source Data'!F966)</f>
        <v>286.34888888888895</v>
      </c>
      <c r="J966" s="62">
        <f>IF(OR('Source Data'!F966=0,'Source Data'!G966=0),"N/A",'Source Data'!AR966/'Source Data'!G966-'Source Data'!N966/'Source Data'!F966)</f>
        <v>291.84549019607846</v>
      </c>
      <c r="K966" s="67">
        <f t="shared" ref="K966:K1029" si="15">IF(COUNT(F966:J966)&lt;5,"N/A",SUM(F966:J966))</f>
        <v>1501.087320261438</v>
      </c>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row>
    <row r="967" spans="1:47" ht="20" customHeight="1">
      <c r="A967" s="48" t="s">
        <v>1274</v>
      </c>
      <c r="B967" s="49">
        <v>105902</v>
      </c>
      <c r="C967" s="50" t="s">
        <v>539</v>
      </c>
      <c r="D967" s="50" t="s">
        <v>79</v>
      </c>
      <c r="E967" s="50" t="s">
        <v>74</v>
      </c>
      <c r="F967" s="62">
        <f>IF(OR('Source Data'!F967=0,'Source Data'!G967=0),"N/A",'Source Data'!AN967/'Source Data'!G967-'Source Data'!J967/'Source Data'!F967)</f>
        <v>100.33737232342389</v>
      </c>
      <c r="G967" s="62">
        <f>IF(OR('Source Data'!F967=0,'Source Data'!G967=0),"N/A",'Source Data'!AO967/'Source Data'!G967-'Source Data'!K967/'Source Data'!F967)</f>
        <v>126.32872337857907</v>
      </c>
      <c r="H967" s="62">
        <f>IF(OR('Source Data'!F967=0,'Source Data'!G967=0),"N/A",'Source Data'!AP967/'Source Data'!G967-'Source Data'!L967/'Source Data'!F967)</f>
        <v>139.18638966988061</v>
      </c>
      <c r="I967" s="62">
        <f>IF(OR('Source Data'!F967=0,'Source Data'!G967=0),"N/A",'Source Data'!AQ967/'Source Data'!G967-'Source Data'!M967/'Source Data'!F967)</f>
        <v>31.010187328388213</v>
      </c>
      <c r="J967" s="62">
        <f>IF(OR('Source Data'!F967=0,'Source Data'!G967=0),"N/A",'Source Data'!AR967/'Source Data'!G967-'Source Data'!N967/'Source Data'!F967)</f>
        <v>40.693347549329069</v>
      </c>
      <c r="K967" s="67">
        <f t="shared" si="15"/>
        <v>437.55602024960086</v>
      </c>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row>
    <row r="968" spans="1:47" ht="20" customHeight="1">
      <c r="A968" s="48" t="s">
        <v>1275</v>
      </c>
      <c r="B968" s="49">
        <v>245904</v>
      </c>
      <c r="C968" s="50" t="s">
        <v>905</v>
      </c>
      <c r="D968" s="50" t="s">
        <v>79</v>
      </c>
      <c r="E968" s="50" t="s">
        <v>74</v>
      </c>
      <c r="F968" s="62">
        <f>IF(OR('Source Data'!F968=0,'Source Data'!G968=0),"N/A",'Source Data'!AN968/'Source Data'!G968-'Source Data'!J968/'Source Data'!F968)</f>
        <v>523.09758288770058</v>
      </c>
      <c r="G968" s="62">
        <f>IF(OR('Source Data'!F968=0,'Source Data'!G968=0),"N/A",'Source Data'!AO968/'Source Data'!G968-'Source Data'!K968/'Source Data'!F968)</f>
        <v>299.95324064171132</v>
      </c>
      <c r="H968" s="62">
        <f>IF(OR('Source Data'!F968=0,'Source Data'!G968=0),"N/A",'Source Data'!AP968/'Source Data'!G968-'Source Data'!L968/'Source Data'!F968)</f>
        <v>360.83039572192513</v>
      </c>
      <c r="I968" s="62">
        <f>IF(OR('Source Data'!F968=0,'Source Data'!G968=0),"N/A",'Source Data'!AQ968/'Source Data'!G968-'Source Data'!M968/'Source Data'!F968)</f>
        <v>310.50491978609625</v>
      </c>
      <c r="J968" s="62">
        <f>IF(OR('Source Data'!F968=0,'Source Data'!G968=0),"N/A",'Source Data'!AR968/'Source Data'!G968-'Source Data'!N968/'Source Data'!F968)</f>
        <v>1068.6369839572192</v>
      </c>
      <c r="K968" s="67">
        <f t="shared" si="15"/>
        <v>2563.0231229946521</v>
      </c>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row>
    <row r="969" spans="1:47" ht="20" customHeight="1">
      <c r="A969" s="48" t="s">
        <v>1276</v>
      </c>
      <c r="B969" s="49">
        <v>206901</v>
      </c>
      <c r="C969" s="50" t="s">
        <v>385</v>
      </c>
      <c r="D969" s="50" t="s">
        <v>79</v>
      </c>
      <c r="E969" s="50" t="s">
        <v>74</v>
      </c>
      <c r="F969" s="62">
        <f>IF(OR('Source Data'!F969=0,'Source Data'!G969=0),"N/A",'Source Data'!AN969/'Source Data'!G969-'Source Data'!J969/'Source Data'!F969)</f>
        <v>144.65668069132056</v>
      </c>
      <c r="G969" s="62">
        <f>IF(OR('Source Data'!F969=0,'Source Data'!G969=0),"N/A",'Source Data'!AO969/'Source Data'!G969-'Source Data'!K969/'Source Data'!F969)</f>
        <v>52.346820199719446</v>
      </c>
      <c r="H969" s="62">
        <f>IF(OR('Source Data'!F969=0,'Source Data'!G969=0),"N/A",'Source Data'!AP969/'Source Data'!G969-'Source Data'!L969/'Source Data'!F969)</f>
        <v>209.66882308900912</v>
      </c>
      <c r="I969" s="62">
        <f>IF(OR('Source Data'!F969=0,'Source Data'!G969=0),"N/A",'Source Data'!AQ969/'Source Data'!G969-'Source Data'!M969/'Source Data'!F969)</f>
        <v>-11.12481941940041</v>
      </c>
      <c r="J969" s="62">
        <f>IF(OR('Source Data'!F969=0,'Source Data'!G969=0),"N/A",'Source Data'!AR969/'Source Data'!G969-'Source Data'!N969/'Source Data'!F969)</f>
        <v>80.421625383568994</v>
      </c>
      <c r="K969" s="67">
        <f t="shared" si="15"/>
        <v>475.96912994421768</v>
      </c>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row>
    <row r="970" spans="1:47" ht="20" customHeight="1">
      <c r="A970" s="48" t="s">
        <v>1277</v>
      </c>
      <c r="B970" s="49">
        <v>22903</v>
      </c>
      <c r="C970" s="50" t="s">
        <v>114</v>
      </c>
      <c r="D970" s="50" t="s">
        <v>79</v>
      </c>
      <c r="E970" s="50" t="s">
        <v>74</v>
      </c>
      <c r="F970" s="62">
        <f>IF(OR('Source Data'!F970=0,'Source Data'!G970=0),"N/A",'Source Data'!AN970/'Source Data'!G970-'Source Data'!J970/'Source Data'!F970)</f>
        <v>6682.3095238095239</v>
      </c>
      <c r="G970" s="62">
        <f>IF(OR('Source Data'!F970=0,'Source Data'!G970=0),"N/A",'Source Data'!AO970/'Source Data'!G970-'Source Data'!K970/'Source Data'!F970)</f>
        <v>13282.333333333332</v>
      </c>
      <c r="H970" s="62">
        <f>IF(OR('Source Data'!F970=0,'Source Data'!G970=0),"N/A",'Source Data'!AP970/'Source Data'!G970-'Source Data'!L970/'Source Data'!F970)</f>
        <v>3428.8015873015875</v>
      </c>
      <c r="I970" s="62">
        <f>IF(OR('Source Data'!F970=0,'Source Data'!G970=0),"N/A",'Source Data'!AQ970/'Source Data'!G970-'Source Data'!M970/'Source Data'!F970)</f>
        <v>1574.436507936508</v>
      </c>
      <c r="J970" s="62">
        <f>IF(OR('Source Data'!F970=0,'Source Data'!G970=0),"N/A",'Source Data'!AR970/'Source Data'!G970-'Source Data'!N970/'Source Data'!F970)</f>
        <v>629.63492063492072</v>
      </c>
      <c r="K970" s="67">
        <f t="shared" si="15"/>
        <v>25597.515873015873</v>
      </c>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row>
    <row r="971" spans="1:47" ht="20" customHeight="1">
      <c r="A971" s="48" t="s">
        <v>1278</v>
      </c>
      <c r="B971" s="49">
        <v>58909</v>
      </c>
      <c r="C971" s="50" t="s">
        <v>506</v>
      </c>
      <c r="D971" s="50" t="s">
        <v>79</v>
      </c>
      <c r="E971" s="50" t="s">
        <v>74</v>
      </c>
      <c r="F971" s="62">
        <f>IF(OR('Source Data'!F971=0,'Source Data'!G971=0),"N/A",'Source Data'!AN971/'Source Data'!G971-'Source Data'!J971/'Source Data'!F971)</f>
        <v>197.26189395903555</v>
      </c>
      <c r="G971" s="62">
        <f>IF(OR('Source Data'!F971=0,'Source Data'!G971=0),"N/A",'Source Data'!AO971/'Source Data'!G971-'Source Data'!K971/'Source Data'!F971)</f>
        <v>379.93657635467991</v>
      </c>
      <c r="H971" s="62">
        <f>IF(OR('Source Data'!F971=0,'Source Data'!G971=0),"N/A",'Source Data'!AP971/'Source Data'!G971-'Source Data'!L971/'Source Data'!F971)</f>
        <v>277.41239953331603</v>
      </c>
      <c r="I971" s="62">
        <f>IF(OR('Source Data'!F971=0,'Source Data'!G971=0),"N/A",'Source Data'!AQ971/'Source Data'!G971-'Source Data'!M971/'Source Data'!F971)</f>
        <v>419.89023204563125</v>
      </c>
      <c r="J971" s="62">
        <f>IF(OR('Source Data'!F971=0,'Source Data'!G971=0),"N/A",'Source Data'!AR971/'Source Data'!G971-'Source Data'!N971/'Source Data'!F971)</f>
        <v>364.03704303863105</v>
      </c>
      <c r="K971" s="67">
        <f t="shared" si="15"/>
        <v>1638.5381449312938</v>
      </c>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row>
    <row r="972" spans="1:47" ht="20" customHeight="1">
      <c r="A972" s="48" t="s">
        <v>1279</v>
      </c>
      <c r="B972" s="49">
        <v>117903</v>
      </c>
      <c r="C972" s="50" t="s">
        <v>262</v>
      </c>
      <c r="D972" s="50" t="s">
        <v>79</v>
      </c>
      <c r="E972" s="50" t="s">
        <v>74</v>
      </c>
      <c r="F972" s="62">
        <f>IF(OR('Source Data'!F972=0,'Source Data'!G972=0),"N/A",'Source Data'!AN972/'Source Data'!G972-'Source Data'!J972/'Source Data'!F972)</f>
        <v>207.61750437169678</v>
      </c>
      <c r="G972" s="62">
        <f>IF(OR('Source Data'!F972=0,'Source Data'!G972=0),"N/A",'Source Data'!AO972/'Source Data'!G972-'Source Data'!K972/'Source Data'!F972)</f>
        <v>-69.726020143997289</v>
      </c>
      <c r="H972" s="62">
        <f>IF(OR('Source Data'!F972=0,'Source Data'!G972=0),"N/A",'Source Data'!AP972/'Source Data'!G972-'Source Data'!L972/'Source Data'!F972)</f>
        <v>131.85718277111846</v>
      </c>
      <c r="I972" s="62">
        <f>IF(OR('Source Data'!F972=0,'Source Data'!G972=0),"N/A",'Source Data'!AQ972/'Source Data'!G972-'Source Data'!M972/'Source Data'!F972)</f>
        <v>18.246475777380454</v>
      </c>
      <c r="J972" s="62">
        <f>IF(OR('Source Data'!F972=0,'Source Data'!G972=0),"N/A",'Source Data'!AR972/'Source Data'!G972-'Source Data'!N972/'Source Data'!F972)</f>
        <v>341.82877406875531</v>
      </c>
      <c r="K972" s="67">
        <f t="shared" si="15"/>
        <v>629.82391684495371</v>
      </c>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row>
    <row r="973" spans="1:47" ht="20" customHeight="1">
      <c r="A973" s="48" t="s">
        <v>1280</v>
      </c>
      <c r="B973" s="49">
        <v>61908</v>
      </c>
      <c r="C973" s="50" t="s">
        <v>152</v>
      </c>
      <c r="D973" s="50" t="s">
        <v>79</v>
      </c>
      <c r="E973" s="50" t="s">
        <v>74</v>
      </c>
      <c r="F973" s="62">
        <f>IF(OR('Source Data'!F973=0,'Source Data'!G973=0),"N/A",'Source Data'!AN973/'Source Data'!G973-'Source Data'!J973/'Source Data'!F973)</f>
        <v>124.77139007484715</v>
      </c>
      <c r="G973" s="62">
        <f>IF(OR('Source Data'!F973=0,'Source Data'!G973=0),"N/A",'Source Data'!AO973/'Source Data'!G973-'Source Data'!K973/'Source Data'!F973)</f>
        <v>0.263059376976571</v>
      </c>
      <c r="H973" s="62">
        <f>IF(OR('Source Data'!F973=0,'Source Data'!G973=0),"N/A",'Source Data'!AP973/'Source Data'!G973-'Source Data'!L973/'Source Data'!F973)</f>
        <v>158.39165876027823</v>
      </c>
      <c r="I973" s="62">
        <f>IF(OR('Source Data'!F973=0,'Source Data'!G973=0),"N/A",'Source Data'!AQ973/'Source Data'!G973-'Source Data'!M973/'Source Data'!F973)</f>
        <v>152.25274549335859</v>
      </c>
      <c r="J973" s="62">
        <f>IF(OR('Source Data'!F973=0,'Source Data'!G973=0),"N/A",'Source Data'!AR973/'Source Data'!G973-'Source Data'!N973/'Source Data'!F973)</f>
        <v>63.797923255323639</v>
      </c>
      <c r="K973" s="67">
        <f t="shared" si="15"/>
        <v>499.47677696078415</v>
      </c>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row>
    <row r="974" spans="1:47" ht="20" customHeight="1">
      <c r="A974" s="48" t="s">
        <v>1281</v>
      </c>
      <c r="B974" s="49">
        <v>42903</v>
      </c>
      <c r="C974" s="50" t="s">
        <v>422</v>
      </c>
      <c r="D974" s="50" t="s">
        <v>79</v>
      </c>
      <c r="E974" s="50" t="s">
        <v>74</v>
      </c>
      <c r="F974" s="62">
        <f>IF(OR('Source Data'!F974=0,'Source Data'!G974=0),"N/A",'Source Data'!AN974/'Source Data'!G974-'Source Data'!J974/'Source Data'!F974)</f>
        <v>67.004735193414433</v>
      </c>
      <c r="G974" s="62">
        <f>IF(OR('Source Data'!F974=0,'Source Data'!G974=0),"N/A",'Source Data'!AO974/'Source Data'!G974-'Source Data'!K974/'Source Data'!F974)</f>
        <v>112.31690828294597</v>
      </c>
      <c r="H974" s="62">
        <f>IF(OR('Source Data'!F974=0,'Source Data'!G974=0),"N/A",'Source Data'!AP974/'Source Data'!G974-'Source Data'!L974/'Source Data'!F974)</f>
        <v>292.44121803744446</v>
      </c>
      <c r="I974" s="62">
        <f>IF(OR('Source Data'!F974=0,'Source Data'!G974=0),"N/A",'Source Data'!AQ974/'Source Data'!G974-'Source Data'!M974/'Source Data'!F974)</f>
        <v>124.4396007867706</v>
      </c>
      <c r="J974" s="62">
        <f>IF(OR('Source Data'!F974=0,'Source Data'!G974=0),"N/A",'Source Data'!AR974/'Source Data'!G974-'Source Data'!N974/'Source Data'!F974)</f>
        <v>351.01442412763163</v>
      </c>
      <c r="K974" s="67">
        <f t="shared" si="15"/>
        <v>947.21688642820709</v>
      </c>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row>
    <row r="975" spans="1:47" ht="20" customHeight="1">
      <c r="A975" s="48" t="s">
        <v>1282</v>
      </c>
      <c r="B975" s="49">
        <v>84909</v>
      </c>
      <c r="C975" s="50" t="s">
        <v>126</v>
      </c>
      <c r="D975" s="50" t="s">
        <v>79</v>
      </c>
      <c r="E975" s="50" t="s">
        <v>74</v>
      </c>
      <c r="F975" s="62">
        <f>IF(OR('Source Data'!F975=0,'Source Data'!G975=0),"N/A",'Source Data'!AN975/'Source Data'!G975-'Source Data'!J975/'Source Data'!F975)</f>
        <v>216.80092192534414</v>
      </c>
      <c r="G975" s="62">
        <f>IF(OR('Source Data'!F975=0,'Source Data'!G975=0),"N/A",'Source Data'!AO975/'Source Data'!G975-'Source Data'!K975/'Source Data'!F975)</f>
        <v>107.98292798406209</v>
      </c>
      <c r="H975" s="62">
        <f>IF(OR('Source Data'!F975=0,'Source Data'!G975=0),"N/A",'Source Data'!AP975/'Source Data'!G975-'Source Data'!L975/'Source Data'!F975)</f>
        <v>73.292594877554905</v>
      </c>
      <c r="I975" s="62">
        <f>IF(OR('Source Data'!F975=0,'Source Data'!G975=0),"N/A",'Source Data'!AQ975/'Source Data'!G975-'Source Data'!M975/'Source Data'!F975)</f>
        <v>149.86608706435032</v>
      </c>
      <c r="J975" s="62">
        <f>IF(OR('Source Data'!F975=0,'Source Data'!G975=0),"N/A",'Source Data'!AR975/'Source Data'!G975-'Source Data'!N975/'Source Data'!F975)</f>
        <v>-192.07334830249314</v>
      </c>
      <c r="K975" s="67">
        <f t="shared" si="15"/>
        <v>355.86918354881834</v>
      </c>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row>
    <row r="976" spans="1:47" ht="20" customHeight="1">
      <c r="A976" s="48" t="s">
        <v>1283</v>
      </c>
      <c r="B976" s="49">
        <v>137904</v>
      </c>
      <c r="C976" s="50" t="s">
        <v>866</v>
      </c>
      <c r="D976" s="50" t="s">
        <v>79</v>
      </c>
      <c r="E976" s="50" t="s">
        <v>74</v>
      </c>
      <c r="F976" s="62">
        <f>IF(OR('Source Data'!F976=0,'Source Data'!G976=0),"N/A",'Source Data'!AN976/'Source Data'!G976-'Source Data'!J976/'Source Data'!F976)</f>
        <v>159.20214629480165</v>
      </c>
      <c r="G976" s="62">
        <f>IF(OR('Source Data'!F976=0,'Source Data'!G976=0),"N/A",'Source Data'!AO976/'Source Data'!G976-'Source Data'!K976/'Source Data'!F976)</f>
        <v>54.491325142737537</v>
      </c>
      <c r="H976" s="62">
        <f>IF(OR('Source Data'!F976=0,'Source Data'!G976=0),"N/A",'Source Data'!AP976/'Source Data'!G976-'Source Data'!L976/'Source Data'!F976)</f>
        <v>95.804911368188215</v>
      </c>
      <c r="I976" s="62">
        <f>IF(OR('Source Data'!F976=0,'Source Data'!G976=0),"N/A",'Source Data'!AQ976/'Source Data'!G976-'Source Data'!M976/'Source Data'!F976)</f>
        <v>9.9278360685140115</v>
      </c>
      <c r="J976" s="62">
        <f>IF(OR('Source Data'!F976=0,'Source Data'!G976=0),"N/A",'Source Data'!AR976/'Source Data'!G976-'Source Data'!N976/'Source Data'!F976)</f>
        <v>153.50692015663765</v>
      </c>
      <c r="K976" s="67">
        <f t="shared" si="15"/>
        <v>472.93313903087903</v>
      </c>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row>
    <row r="977" spans="1:47" ht="20" customHeight="1">
      <c r="A977" s="48" t="s">
        <v>1284</v>
      </c>
      <c r="B977" s="49">
        <v>31913</v>
      </c>
      <c r="C977" s="50" t="s">
        <v>307</v>
      </c>
      <c r="D977" s="50" t="s">
        <v>79</v>
      </c>
      <c r="E977" s="50" t="s">
        <v>74</v>
      </c>
      <c r="F977" s="62">
        <f>IF(OR('Source Data'!F977=0,'Source Data'!G977=0),"N/A",'Source Data'!AN977/'Source Data'!G977-'Source Data'!J977/'Source Data'!F977)</f>
        <v>250.46894260400614</v>
      </c>
      <c r="G977" s="62">
        <f>IF(OR('Source Data'!F977=0,'Source Data'!G977=0),"N/A",'Source Data'!AO977/'Source Data'!G977-'Source Data'!K977/'Source Data'!F977)</f>
        <v>121.91159175173345</v>
      </c>
      <c r="H977" s="62">
        <f>IF(OR('Source Data'!F977=0,'Source Data'!G977=0),"N/A",'Source Data'!AP977/'Source Data'!G977-'Source Data'!L977/'Source Data'!F977)</f>
        <v>323.45212285728041</v>
      </c>
      <c r="I977" s="62">
        <f>IF(OR('Source Data'!F977=0,'Source Data'!G977=0),"N/A",'Source Data'!AQ977/'Source Data'!G977-'Source Data'!M977/'Source Data'!F977)</f>
        <v>393.84485446359787</v>
      </c>
      <c r="J977" s="62">
        <f>IF(OR('Source Data'!F977=0,'Source Data'!G977=0),"N/A",'Source Data'!AR977/'Source Data'!G977-'Source Data'!N977/'Source Data'!F977)</f>
        <v>87.374738178929121</v>
      </c>
      <c r="K977" s="67">
        <f t="shared" si="15"/>
        <v>1177.052249855547</v>
      </c>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c r="AR977" s="1"/>
      <c r="AS977" s="1"/>
      <c r="AT977" s="1"/>
      <c r="AU977" s="1"/>
    </row>
    <row r="978" spans="1:47" ht="20" customHeight="1">
      <c r="A978" s="48" t="s">
        <v>1285</v>
      </c>
      <c r="B978" s="49">
        <v>31914</v>
      </c>
      <c r="C978" s="50" t="s">
        <v>307</v>
      </c>
      <c r="D978" s="50" t="s">
        <v>79</v>
      </c>
      <c r="E978" s="50" t="s">
        <v>74</v>
      </c>
      <c r="F978" s="62">
        <f>IF(OR('Source Data'!F978=0,'Source Data'!G978=0),"N/A",'Source Data'!AN978/'Source Data'!G978-'Source Data'!J978/'Source Data'!F978)</f>
        <v>156.24876297216861</v>
      </c>
      <c r="G978" s="62">
        <f>IF(OR('Source Data'!F978=0,'Source Data'!G978=0),"N/A",'Source Data'!AO978/'Source Data'!G978-'Source Data'!K978/'Source Data'!F978)</f>
        <v>45.865564080105287</v>
      </c>
      <c r="H978" s="62">
        <f>IF(OR('Source Data'!F978=0,'Source Data'!G978=0),"N/A",'Source Data'!AP978/'Source Data'!G978-'Source Data'!L978/'Source Data'!F978)</f>
        <v>289.3446068338049</v>
      </c>
      <c r="I978" s="62">
        <f>IF(OR('Source Data'!F978=0,'Source Data'!G978=0),"N/A",'Source Data'!AQ978/'Source Data'!G978-'Source Data'!M978/'Source Data'!F978)</f>
        <v>276.89700682830193</v>
      </c>
      <c r="J978" s="62">
        <f>IF(OR('Source Data'!F978=0,'Source Data'!G978=0),"N/A",'Source Data'!AR978/'Source Data'!G978-'Source Data'!N978/'Source Data'!F978)</f>
        <v>281.72318091560692</v>
      </c>
      <c r="K978" s="67">
        <f t="shared" si="15"/>
        <v>1050.0791216299876</v>
      </c>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c r="AR978" s="1"/>
      <c r="AS978" s="1"/>
      <c r="AT978" s="1"/>
      <c r="AU978" s="1"/>
    </row>
    <row r="979" spans="1:47" ht="20" customHeight="1">
      <c r="A979" s="48" t="s">
        <v>1286</v>
      </c>
      <c r="B979" s="49">
        <v>182904</v>
      </c>
      <c r="C979" s="50" t="s">
        <v>682</v>
      </c>
      <c r="D979" s="50" t="s">
        <v>79</v>
      </c>
      <c r="E979" s="50" t="s">
        <v>74</v>
      </c>
      <c r="F979" s="62">
        <f>IF(OR('Source Data'!F979=0,'Source Data'!G979=0),"N/A",'Source Data'!AN979/'Source Data'!G979-'Source Data'!J979/'Source Data'!F979)</f>
        <v>4.6103149234036778</v>
      </c>
      <c r="G979" s="62">
        <f>IF(OR('Source Data'!F979=0,'Source Data'!G979=0),"N/A",'Source Data'!AO979/'Source Data'!G979-'Source Data'!K979/'Source Data'!F979)</f>
        <v>150.43865944099866</v>
      </c>
      <c r="H979" s="62">
        <f>IF(OR('Source Data'!F979=0,'Source Data'!G979=0),"N/A",'Source Data'!AP979/'Source Data'!G979-'Source Data'!L979/'Source Data'!F979)</f>
        <v>170.18381704382679</v>
      </c>
      <c r="I979" s="62">
        <f>IF(OR('Source Data'!F979=0,'Source Data'!G979=0),"N/A",'Source Data'!AQ979/'Source Data'!G979-'Source Data'!M979/'Source Data'!F979)</f>
        <v>83.199573798485687</v>
      </c>
      <c r="J979" s="62">
        <f>IF(OR('Source Data'!F979=0,'Source Data'!G979=0),"N/A",'Source Data'!AR979/'Source Data'!G979-'Source Data'!N979/'Source Data'!F979)</f>
        <v>182.81623235038842</v>
      </c>
      <c r="K979" s="67">
        <f t="shared" si="15"/>
        <v>591.24859755710327</v>
      </c>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c r="AQ979" s="1"/>
      <c r="AR979" s="1"/>
      <c r="AS979" s="1"/>
      <c r="AT979" s="1"/>
      <c r="AU979" s="1"/>
    </row>
    <row r="980" spans="1:47" ht="20" customHeight="1">
      <c r="A980" s="48" t="s">
        <v>1287</v>
      </c>
      <c r="B980" s="49">
        <v>74911</v>
      </c>
      <c r="C980" s="50" t="s">
        <v>256</v>
      </c>
      <c r="D980" s="50" t="s">
        <v>79</v>
      </c>
      <c r="E980" s="50" t="s">
        <v>74</v>
      </c>
      <c r="F980" s="62">
        <f>IF(OR('Source Data'!F980=0,'Source Data'!G980=0),"N/A",'Source Data'!AN980/'Source Data'!G980-'Source Data'!J980/'Source Data'!F980)</f>
        <v>-45.917195674921516</v>
      </c>
      <c r="G980" s="62">
        <f>IF(OR('Source Data'!F980=0,'Source Data'!G980=0),"N/A",'Source Data'!AO980/'Source Data'!G980-'Source Data'!K980/'Source Data'!F980)</f>
        <v>176.07820020927807</v>
      </c>
      <c r="H980" s="62">
        <f>IF(OR('Source Data'!F980=0,'Source Data'!G980=0),"N/A",'Source Data'!AP980/'Source Data'!G980-'Source Data'!L980/'Source Data'!F980)</f>
        <v>164.66229508196722</v>
      </c>
      <c r="I980" s="62">
        <f>IF(OR('Source Data'!F980=0,'Source Data'!G980=0),"N/A",'Source Data'!AQ980/'Source Data'!G980-'Source Data'!M980/'Source Data'!F980)</f>
        <v>106.56533957845426</v>
      </c>
      <c r="J980" s="62">
        <f>IF(OR('Source Data'!F980=0,'Source Data'!G980=0),"N/A",'Source Data'!AR980/'Source Data'!G980-'Source Data'!N980/'Source Data'!F980)</f>
        <v>218.82580098659625</v>
      </c>
      <c r="K980" s="67">
        <f t="shared" si="15"/>
        <v>620.21444018137424</v>
      </c>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row>
    <row r="981" spans="1:47" ht="20" customHeight="1">
      <c r="A981" s="48" t="s">
        <v>1288</v>
      </c>
      <c r="B981" s="49">
        <v>94902</v>
      </c>
      <c r="C981" s="50" t="s">
        <v>980</v>
      </c>
      <c r="D981" s="50" t="s">
        <v>79</v>
      </c>
      <c r="E981" s="50" t="s">
        <v>74</v>
      </c>
      <c r="F981" s="62">
        <f>IF(OR('Source Data'!F981=0,'Source Data'!G981=0),"N/A",'Source Data'!AN981/'Source Data'!G981-'Source Data'!J981/'Source Data'!F981)</f>
        <v>114.63866410126195</v>
      </c>
      <c r="G981" s="62">
        <f>IF(OR('Source Data'!F981=0,'Source Data'!G981=0),"N/A",'Source Data'!AO981/'Source Data'!G981-'Source Data'!K981/'Source Data'!F981)</f>
        <v>250.34815506232042</v>
      </c>
      <c r="H981" s="62">
        <f>IF(OR('Source Data'!F981=0,'Source Data'!G981=0),"N/A",'Source Data'!AP981/'Source Data'!G981-'Source Data'!L981/'Source Data'!F981)</f>
        <v>107.32077304664978</v>
      </c>
      <c r="I981" s="62">
        <f>IF(OR('Source Data'!F981=0,'Source Data'!G981=0),"N/A",'Source Data'!AQ981/'Source Data'!G981-'Source Data'!M981/'Source Data'!F981)</f>
        <v>71.797569673971651</v>
      </c>
      <c r="J981" s="62">
        <f>IF(OR('Source Data'!F981=0,'Source Data'!G981=0),"N/A",'Source Data'!AR981/'Source Data'!G981-'Source Data'!N981/'Source Data'!F981)</f>
        <v>91.725387001012393</v>
      </c>
      <c r="K981" s="67">
        <f t="shared" si="15"/>
        <v>635.8305488852161</v>
      </c>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row>
    <row r="982" spans="1:47" ht="20" customHeight="1">
      <c r="A982" s="48" t="s">
        <v>1289</v>
      </c>
      <c r="B982" s="49">
        <v>207901</v>
      </c>
      <c r="C982" s="50" t="s">
        <v>1290</v>
      </c>
      <c r="D982" s="50" t="s">
        <v>79</v>
      </c>
      <c r="E982" s="50" t="s">
        <v>74</v>
      </c>
      <c r="F982" s="62">
        <f>IF(OR('Source Data'!F982=0,'Source Data'!G982=0),"N/A",'Source Data'!AN982/'Source Data'!G982-'Source Data'!J982/'Source Data'!F982)</f>
        <v>136.57876655135397</v>
      </c>
      <c r="G982" s="62">
        <f>IF(OR('Source Data'!F982=0,'Source Data'!G982=0),"N/A",'Source Data'!AO982/'Source Data'!G982-'Source Data'!K982/'Source Data'!F982)</f>
        <v>431.09256829297374</v>
      </c>
      <c r="H982" s="62">
        <f>IF(OR('Source Data'!F982=0,'Source Data'!G982=0),"N/A",'Source Data'!AP982/'Source Data'!G982-'Source Data'!L982/'Source Data'!F982)</f>
        <v>152.49547894548493</v>
      </c>
      <c r="I982" s="62">
        <f>IF(OR('Source Data'!F982=0,'Source Data'!G982=0),"N/A",'Source Data'!AQ982/'Source Data'!G982-'Source Data'!M982/'Source Data'!F982)</f>
        <v>49.257115591077195</v>
      </c>
      <c r="J982" s="62">
        <f>IF(OR('Source Data'!F982=0,'Source Data'!G982=0),"N/A",'Source Data'!AR982/'Source Data'!G982-'Source Data'!N982/'Source Data'!F982)</f>
        <v>372.78847667899322</v>
      </c>
      <c r="K982" s="67">
        <f t="shared" si="15"/>
        <v>1142.2124060598831</v>
      </c>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row>
    <row r="983" spans="1:47" ht="20" customHeight="1">
      <c r="A983" s="48" t="s">
        <v>1291</v>
      </c>
      <c r="B983" s="49">
        <v>15827</v>
      </c>
      <c r="C983" s="50" t="s">
        <v>99</v>
      </c>
      <c r="D983" s="50" t="s">
        <v>71</v>
      </c>
      <c r="E983" s="50" t="s">
        <v>74</v>
      </c>
      <c r="F983" s="62">
        <f>IF(OR('Source Data'!F983=0,'Source Data'!G983=0),"N/A",'Source Data'!AN983/'Source Data'!G983-'Source Data'!J983/'Source Data'!F983)</f>
        <v>-51.578974139746869</v>
      </c>
      <c r="G983" s="62">
        <f>IF(OR('Source Data'!F983=0,'Source Data'!G983=0),"N/A",'Source Data'!AO983/'Source Data'!G983-'Source Data'!K983/'Source Data'!F983)</f>
        <v>1.9791048752925349</v>
      </c>
      <c r="H983" s="62">
        <f>IF(OR('Source Data'!F983=0,'Source Data'!G983=0),"N/A",'Source Data'!AP983/'Source Data'!G983-'Source Data'!L983/'Source Data'!F983)</f>
        <v>356.67855862107569</v>
      </c>
      <c r="I983" s="62">
        <f>IF(OR('Source Data'!F983=0,'Source Data'!G983=0),"N/A",'Source Data'!AQ983/'Source Data'!G983-'Source Data'!M983/'Source Data'!F983)</f>
        <v>-10.893101009194226</v>
      </c>
      <c r="J983" s="62">
        <f>IF(OR('Source Data'!F983=0,'Source Data'!G983=0),"N/A",'Source Data'!AR983/'Source Data'!G983-'Source Data'!N983/'Source Data'!F983)</f>
        <v>104.12733425295215</v>
      </c>
      <c r="K983" s="67">
        <f t="shared" si="15"/>
        <v>400.3129226003793</v>
      </c>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row>
    <row r="984" spans="1:47" ht="20" customHeight="1">
      <c r="A984" s="48" t="s">
        <v>1292</v>
      </c>
      <c r="B984" s="49">
        <v>15831</v>
      </c>
      <c r="C984" s="50" t="s">
        <v>99</v>
      </c>
      <c r="D984" s="50" t="s">
        <v>71</v>
      </c>
      <c r="E984" s="50" t="s">
        <v>74</v>
      </c>
      <c r="F984" s="62">
        <f>IF(OR('Source Data'!F984=0,'Source Data'!G984=0),"N/A",'Source Data'!AN984/'Source Data'!G984-'Source Data'!J984/'Source Data'!F984)</f>
        <v>0</v>
      </c>
      <c r="G984" s="62">
        <f>IF(OR('Source Data'!F984=0,'Source Data'!G984=0),"N/A",'Source Data'!AO984/'Source Data'!G984-'Source Data'!K984/'Source Data'!F984)</f>
        <v>140.19471990756688</v>
      </c>
      <c r="H984" s="62">
        <f>IF(OR('Source Data'!F984=0,'Source Data'!G984=0),"N/A",'Source Data'!AP984/'Source Data'!G984-'Source Data'!L984/'Source Data'!F984)</f>
        <v>469.12432201050416</v>
      </c>
      <c r="I984" s="62">
        <f>IF(OR('Source Data'!F984=0,'Source Data'!G984=0),"N/A",'Source Data'!AQ984/'Source Data'!G984-'Source Data'!M984/'Source Data'!F984)</f>
        <v>40.339834380740655</v>
      </c>
      <c r="J984" s="62">
        <f>IF(OR('Source Data'!F984=0,'Source Data'!G984=0),"N/A",'Source Data'!AR984/'Source Data'!G984-'Source Data'!N984/'Source Data'!F984)</f>
        <v>47.438682968432992</v>
      </c>
      <c r="K984" s="67">
        <f t="shared" si="15"/>
        <v>697.09755926724461</v>
      </c>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c r="AQ984" s="1"/>
      <c r="AR984" s="1"/>
      <c r="AS984" s="1"/>
      <c r="AT984" s="1"/>
      <c r="AU984" s="1"/>
    </row>
    <row r="985" spans="1:47" ht="20" customHeight="1">
      <c r="A985" s="48" t="s">
        <v>1293</v>
      </c>
      <c r="B985" s="49">
        <v>75903</v>
      </c>
      <c r="C985" s="50" t="s">
        <v>612</v>
      </c>
      <c r="D985" s="50" t="s">
        <v>79</v>
      </c>
      <c r="E985" s="50" t="s">
        <v>74</v>
      </c>
      <c r="F985" s="62">
        <f>IF(OR('Source Data'!F985=0,'Source Data'!G985=0),"N/A",'Source Data'!AN985/'Source Data'!G985-'Source Data'!J985/'Source Data'!F985)</f>
        <v>78.37940113076607</v>
      </c>
      <c r="G985" s="62">
        <f>IF(OR('Source Data'!F985=0,'Source Data'!G985=0),"N/A",'Source Data'!AO985/'Source Data'!G985-'Source Data'!K985/'Source Data'!F985)</f>
        <v>37.387426900584842</v>
      </c>
      <c r="H985" s="62">
        <f>IF(OR('Source Data'!F985=0,'Source Data'!G985=0),"N/A",'Source Data'!AP985/'Source Data'!G985-'Source Data'!L985/'Source Data'!F985)</f>
        <v>110.08908422508551</v>
      </c>
      <c r="I985" s="62">
        <f>IF(OR('Source Data'!F985=0,'Source Data'!G985=0),"N/A",'Source Data'!AQ985/'Source Data'!G985-'Source Data'!M985/'Source Data'!F985)</f>
        <v>185.46565237436607</v>
      </c>
      <c r="J985" s="62">
        <f>IF(OR('Source Data'!F985=0,'Source Data'!G985=0),"N/A",'Source Data'!AR985/'Source Data'!G985-'Source Data'!N985/'Source Data'!F985)</f>
        <v>66.664622309577538</v>
      </c>
      <c r="K985" s="67">
        <f t="shared" si="15"/>
        <v>477.98618694038009</v>
      </c>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c r="AQ985" s="1"/>
      <c r="AR985" s="1"/>
      <c r="AS985" s="1"/>
      <c r="AT985" s="1"/>
      <c r="AU985" s="1"/>
    </row>
    <row r="986" spans="1:47" ht="20" customHeight="1">
      <c r="A986" s="48" t="s">
        <v>1294</v>
      </c>
      <c r="B986" s="49">
        <v>129910</v>
      </c>
      <c r="C986" s="50" t="s">
        <v>467</v>
      </c>
      <c r="D986" s="50" t="s">
        <v>79</v>
      </c>
      <c r="E986" s="50" t="s">
        <v>74</v>
      </c>
      <c r="F986" s="62">
        <f>IF(OR('Source Data'!F986=0,'Source Data'!G986=0),"N/A",'Source Data'!AN986/'Source Data'!G986-'Source Data'!J986/'Source Data'!F986)</f>
        <v>20.766084036932796</v>
      </c>
      <c r="G986" s="62">
        <f>IF(OR('Source Data'!F986=0,'Source Data'!G986=0),"N/A",'Source Data'!AO986/'Source Data'!G986-'Source Data'!K986/'Source Data'!F986)</f>
        <v>77.738031755436566</v>
      </c>
      <c r="H986" s="62">
        <f>IF(OR('Source Data'!F986=0,'Source Data'!G986=0),"N/A",'Source Data'!AP986/'Source Data'!G986-'Source Data'!L986/'Source Data'!F986)</f>
        <v>160.05991175910447</v>
      </c>
      <c r="I986" s="62">
        <f>IF(OR('Source Data'!F986=0,'Source Data'!G986=0),"N/A",'Source Data'!AQ986/'Source Data'!G986-'Source Data'!M986/'Source Data'!F986)</f>
        <v>92.735203250312168</v>
      </c>
      <c r="J986" s="62">
        <f>IF(OR('Source Data'!F986=0,'Source Data'!G986=0),"N/A",'Source Data'!AR986/'Source Data'!G986-'Source Data'!N986/'Source Data'!F986)</f>
        <v>154.4441379054955</v>
      </c>
      <c r="K986" s="67">
        <f t="shared" si="15"/>
        <v>505.74336870728149</v>
      </c>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c r="AQ986" s="1"/>
      <c r="AR986" s="1"/>
      <c r="AS986" s="1"/>
      <c r="AT986" s="1"/>
      <c r="AU986" s="1"/>
    </row>
    <row r="987" spans="1:47" ht="20" customHeight="1">
      <c r="A987" s="48" t="s">
        <v>1295</v>
      </c>
      <c r="B987" s="49">
        <v>83901</v>
      </c>
      <c r="C987" s="50" t="s">
        <v>948</v>
      </c>
      <c r="D987" s="50" t="s">
        <v>79</v>
      </c>
      <c r="E987" s="50" t="s">
        <v>74</v>
      </c>
      <c r="F987" s="62">
        <f>IF(OR('Source Data'!F987=0,'Source Data'!G987=0),"N/A",'Source Data'!AN987/'Source Data'!G987-'Source Data'!J987/'Source Data'!F987)</f>
        <v>-137.9474608904934</v>
      </c>
      <c r="G987" s="62">
        <f>IF(OR('Source Data'!F987=0,'Source Data'!G987=0),"N/A",'Source Data'!AO987/'Source Data'!G987-'Source Data'!K987/'Source Data'!F987)</f>
        <v>65.962788378889627</v>
      </c>
      <c r="H987" s="62">
        <f>IF(OR('Source Data'!F987=0,'Source Data'!G987=0),"N/A",'Source Data'!AP987/'Source Data'!G987-'Source Data'!L987/'Source Data'!F987)</f>
        <v>150.58944816915937</v>
      </c>
      <c r="I987" s="62">
        <f>IF(OR('Source Data'!F987=0,'Source Data'!G987=0),"N/A",'Source Data'!AQ987/'Source Data'!G987-'Source Data'!M987/'Source Data'!F987)</f>
        <v>91.599742135121176</v>
      </c>
      <c r="J987" s="62">
        <f>IF(OR('Source Data'!F987=0,'Source Data'!G987=0),"N/A",'Source Data'!AR987/'Source Data'!G987-'Source Data'!N987/'Source Data'!F987)</f>
        <v>404.16490974729243</v>
      </c>
      <c r="K987" s="67">
        <f t="shared" si="15"/>
        <v>574.36942753996914</v>
      </c>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c r="AQ987" s="1"/>
      <c r="AR987" s="1"/>
      <c r="AS987" s="1"/>
      <c r="AT987" s="1"/>
      <c r="AU987" s="1"/>
    </row>
    <row r="988" spans="1:47" ht="20" customHeight="1">
      <c r="A988" s="48" t="s">
        <v>1296</v>
      </c>
      <c r="B988" s="49">
        <v>8902</v>
      </c>
      <c r="C988" s="50" t="s">
        <v>212</v>
      </c>
      <c r="D988" s="50" t="s">
        <v>79</v>
      </c>
      <c r="E988" s="50" t="s">
        <v>74</v>
      </c>
      <c r="F988" s="62">
        <f>IF(OR('Source Data'!F988=0,'Source Data'!G988=0),"N/A",'Source Data'!AN988/'Source Data'!G988-'Source Data'!J988/'Source Data'!F988)</f>
        <v>70.102491413219184</v>
      </c>
      <c r="G988" s="62">
        <f>IF(OR('Source Data'!F988=0,'Source Data'!G988=0),"N/A",'Source Data'!AO988/'Source Data'!G988-'Source Data'!K988/'Source Data'!F988)</f>
        <v>52.686382328732179</v>
      </c>
      <c r="H988" s="62">
        <f>IF(OR('Source Data'!F988=0,'Source Data'!G988=0),"N/A",'Source Data'!AP988/'Source Data'!G988-'Source Data'!L988/'Source Data'!F988)</f>
        <v>65.799861550026606</v>
      </c>
      <c r="I988" s="62">
        <f>IF(OR('Source Data'!F988=0,'Source Data'!G988=0),"N/A",'Source Data'!AQ988/'Source Data'!G988-'Source Data'!M988/'Source Data'!F988)</f>
        <v>36.685259881946934</v>
      </c>
      <c r="J988" s="62">
        <f>IF(OR('Source Data'!F988=0,'Source Data'!G988=0),"N/A",'Source Data'!AR988/'Source Data'!G988-'Source Data'!N988/'Source Data'!F988)</f>
        <v>75.155938204460313</v>
      </c>
      <c r="K988" s="67">
        <f t="shared" si="15"/>
        <v>300.42993337838521</v>
      </c>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c r="AQ988" s="1"/>
      <c r="AR988" s="1"/>
      <c r="AS988" s="1"/>
      <c r="AT988" s="1"/>
      <c r="AU988" s="1"/>
    </row>
    <row r="989" spans="1:47" ht="20" customHeight="1">
      <c r="A989" s="48" t="s">
        <v>1297</v>
      </c>
      <c r="B989" s="49">
        <v>178808</v>
      </c>
      <c r="C989" s="50" t="s">
        <v>97</v>
      </c>
      <c r="D989" s="50" t="s">
        <v>71</v>
      </c>
      <c r="E989" s="50" t="s">
        <v>74</v>
      </c>
      <c r="F989" s="62">
        <f>IF(OR('Source Data'!F989=0,'Source Data'!G989=0),"N/A",'Source Data'!AN989/'Source Data'!G989-'Source Data'!J989/'Source Data'!F989)</f>
        <v>0</v>
      </c>
      <c r="G989" s="62">
        <f>IF(OR('Source Data'!F989=0,'Source Data'!G989=0),"N/A",'Source Data'!AO989/'Source Data'!G989-'Source Data'!K989/'Source Data'!F989)</f>
        <v>11.653484667463147</v>
      </c>
      <c r="H989" s="62">
        <f>IF(OR('Source Data'!F989=0,'Source Data'!G989=0),"N/A",'Source Data'!AP989/'Source Data'!G989-'Source Data'!L989/'Source Data'!F989)</f>
        <v>111.04642074870571</v>
      </c>
      <c r="I989" s="62">
        <f>IF(OR('Source Data'!F989=0,'Source Data'!G989=0),"N/A",'Source Data'!AQ989/'Source Data'!G989-'Source Data'!M989/'Source Data'!F989)</f>
        <v>110.79643070489846</v>
      </c>
      <c r="J989" s="62">
        <f>IF(OR('Source Data'!F989=0,'Source Data'!G989=0),"N/A",'Source Data'!AR989/'Source Data'!G989-'Source Data'!N989/'Source Data'!F989)</f>
        <v>361.7856979291119</v>
      </c>
      <c r="K989" s="67">
        <f t="shared" si="15"/>
        <v>595.28203405017916</v>
      </c>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c r="AQ989" s="1"/>
      <c r="AR989" s="1"/>
      <c r="AS989" s="1"/>
      <c r="AT989" s="1"/>
      <c r="AU989" s="1"/>
    </row>
    <row r="990" spans="1:47" ht="20" customHeight="1">
      <c r="A990" s="48" t="s">
        <v>1298</v>
      </c>
      <c r="B990" s="49">
        <v>94901</v>
      </c>
      <c r="C990" s="50" t="s">
        <v>980</v>
      </c>
      <c r="D990" s="50" t="s">
        <v>79</v>
      </c>
      <c r="E990" s="50" t="s">
        <v>74</v>
      </c>
      <c r="F990" s="62">
        <f>IF(OR('Source Data'!F990=0,'Source Data'!G990=0),"N/A",'Source Data'!AN990/'Source Data'!G990-'Source Data'!J990/'Source Data'!F990)</f>
        <v>126.31988980502888</v>
      </c>
      <c r="G990" s="62">
        <f>IF(OR('Source Data'!F990=0,'Source Data'!G990=0),"N/A",'Source Data'!AO990/'Source Data'!G990-'Source Data'!K990/'Source Data'!F990)</f>
        <v>86.779650834112545</v>
      </c>
      <c r="H990" s="62">
        <f>IF(OR('Source Data'!F990=0,'Source Data'!G990=0),"N/A",'Source Data'!AP990/'Source Data'!G990-'Source Data'!L990/'Source Data'!F990)</f>
        <v>174.94123670163793</v>
      </c>
      <c r="I990" s="62">
        <f>IF(OR('Source Data'!F990=0,'Source Data'!G990=0),"N/A",'Source Data'!AQ990/'Source Data'!G990-'Source Data'!M990/'Source Data'!F990)</f>
        <v>75.168587333425222</v>
      </c>
      <c r="J990" s="62">
        <f>IF(OR('Source Data'!F990=0,'Source Data'!G990=0),"N/A",'Source Data'!AR990/'Source Data'!G990-'Source Data'!N990/'Source Data'!F990)</f>
        <v>39.992471136655205</v>
      </c>
      <c r="K990" s="67">
        <f t="shared" si="15"/>
        <v>503.20183581085979</v>
      </c>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c r="AQ990" s="1"/>
      <c r="AR990" s="1"/>
      <c r="AS990" s="1"/>
      <c r="AT990" s="1"/>
      <c r="AU990" s="1"/>
    </row>
    <row r="991" spans="1:47" ht="20" customHeight="1">
      <c r="A991" s="48" t="s">
        <v>1299</v>
      </c>
      <c r="B991" s="49">
        <v>83903</v>
      </c>
      <c r="C991" s="50" t="s">
        <v>948</v>
      </c>
      <c r="D991" s="50" t="s">
        <v>79</v>
      </c>
      <c r="E991" s="50" t="s">
        <v>74</v>
      </c>
      <c r="F991" s="62">
        <f>IF(OR('Source Data'!F991=0,'Source Data'!G991=0),"N/A",'Source Data'!AN991/'Source Data'!G991-'Source Data'!J991/'Source Data'!F991)</f>
        <v>132.85369883706784</v>
      </c>
      <c r="G991" s="62">
        <f>IF(OR('Source Data'!F991=0,'Source Data'!G991=0),"N/A",'Source Data'!AO991/'Source Data'!G991-'Source Data'!K991/'Source Data'!F991)</f>
        <v>-6.1271283500607296</v>
      </c>
      <c r="H991" s="62">
        <f>IF(OR('Source Data'!F991=0,'Source Data'!G991=0),"N/A",'Source Data'!AP991/'Source Data'!G991-'Source Data'!L991/'Source Data'!F991)</f>
        <v>67.24157744217996</v>
      </c>
      <c r="I991" s="62">
        <f>IF(OR('Source Data'!F991=0,'Source Data'!G991=0),"N/A",'Source Data'!AQ991/'Source Data'!G991-'Source Data'!M991/'Source Data'!F991)</f>
        <v>46.087403517887481</v>
      </c>
      <c r="J991" s="62">
        <f>IF(OR('Source Data'!F991=0,'Source Data'!G991=0),"N/A",'Source Data'!AR991/'Source Data'!G991-'Source Data'!N991/'Source Data'!F991)</f>
        <v>196.08177736157796</v>
      </c>
      <c r="K991" s="67">
        <f t="shared" si="15"/>
        <v>436.13732880865251</v>
      </c>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c r="AP991" s="1"/>
      <c r="AQ991" s="1"/>
      <c r="AR991" s="1"/>
      <c r="AS991" s="1"/>
      <c r="AT991" s="1"/>
      <c r="AU991" s="1"/>
    </row>
    <row r="992" spans="1:47" ht="20" customHeight="1">
      <c r="A992" s="48" t="s">
        <v>1300</v>
      </c>
      <c r="B992" s="49">
        <v>101802</v>
      </c>
      <c r="C992" s="50" t="s">
        <v>76</v>
      </c>
      <c r="D992" s="50" t="s">
        <v>71</v>
      </c>
      <c r="E992" s="50" t="s">
        <v>74</v>
      </c>
      <c r="F992" s="62">
        <f>IF(OR('Source Data'!F992=0,'Source Data'!G992=0),"N/A",'Source Data'!AN992/'Source Data'!G992-'Source Data'!J992/'Source Data'!F992)</f>
        <v>0</v>
      </c>
      <c r="G992" s="62">
        <f>IF(OR('Source Data'!F992=0,'Source Data'!G992=0),"N/A",'Source Data'!AO992/'Source Data'!G992-'Source Data'!K992/'Source Data'!F992)</f>
        <v>145.52953994649556</v>
      </c>
      <c r="H992" s="62">
        <f>IF(OR('Source Data'!F992=0,'Source Data'!G992=0),"N/A",'Source Data'!AP992/'Source Data'!G992-'Source Data'!L992/'Source Data'!F992)</f>
        <v>82.092741885907628</v>
      </c>
      <c r="I992" s="62">
        <f>IF(OR('Source Data'!F992=0,'Source Data'!G992=0),"N/A",'Source Data'!AQ992/'Source Data'!G992-'Source Data'!M992/'Source Data'!F992)</f>
        <v>146.12368815212699</v>
      </c>
      <c r="J992" s="62">
        <f>IF(OR('Source Data'!F992=0,'Source Data'!G992=0),"N/A",'Source Data'!AR992/'Source Data'!G992-'Source Data'!N992/'Source Data'!F992)</f>
        <v>193.79214240099168</v>
      </c>
      <c r="K992" s="67">
        <f t="shared" si="15"/>
        <v>567.5381123855218</v>
      </c>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c r="AQ992" s="1"/>
      <c r="AR992" s="1"/>
      <c r="AS992" s="1"/>
      <c r="AT992" s="1"/>
      <c r="AU992" s="1"/>
    </row>
    <row r="993" spans="1:47" ht="20" customHeight="1">
      <c r="A993" s="48" t="s">
        <v>1301</v>
      </c>
      <c r="B993" s="49">
        <v>12901</v>
      </c>
      <c r="C993" s="50" t="s">
        <v>1302</v>
      </c>
      <c r="D993" s="50" t="s">
        <v>79</v>
      </c>
      <c r="E993" s="50" t="s">
        <v>74</v>
      </c>
      <c r="F993" s="62">
        <f>IF(OR('Source Data'!F993=0,'Source Data'!G993=0),"N/A",'Source Data'!AN993/'Source Data'!G993-'Source Data'!J993/'Source Data'!F993)</f>
        <v>47.36442141623489</v>
      </c>
      <c r="G993" s="62">
        <f>IF(OR('Source Data'!F993=0,'Source Data'!G993=0),"N/A",'Source Data'!AO993/'Source Data'!G993-'Source Data'!K993/'Source Data'!F993)</f>
        <v>260.5626210289422</v>
      </c>
      <c r="H993" s="62">
        <f>IF(OR('Source Data'!F993=0,'Source Data'!G993=0),"N/A",'Source Data'!AP993/'Source Data'!G993-'Source Data'!L993/'Source Data'!F993)</f>
        <v>109.3529858167164</v>
      </c>
      <c r="I993" s="62">
        <f>IF(OR('Source Data'!F993=0,'Source Data'!G993=0),"N/A",'Source Data'!AQ993/'Source Data'!G993-'Source Data'!M993/'Source Data'!F993)</f>
        <v>156.16835016835017</v>
      </c>
      <c r="J993" s="62">
        <f>IF(OR('Source Data'!F993=0,'Source Data'!G993=0),"N/A",'Source Data'!AR993/'Source Data'!G993-'Source Data'!N993/'Source Data'!F993)</f>
        <v>229.55539854503584</v>
      </c>
      <c r="K993" s="67">
        <f t="shared" si="15"/>
        <v>803.00377697527949</v>
      </c>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c r="AP993" s="1"/>
      <c r="AQ993" s="1"/>
      <c r="AR993" s="1"/>
      <c r="AS993" s="1"/>
      <c r="AT993" s="1"/>
      <c r="AU993" s="1"/>
    </row>
    <row r="994" spans="1:47" ht="20" customHeight="1">
      <c r="A994" s="48" t="s">
        <v>1303</v>
      </c>
      <c r="B994" s="49">
        <v>152909</v>
      </c>
      <c r="C994" s="50" t="s">
        <v>221</v>
      </c>
      <c r="D994" s="50" t="s">
        <v>79</v>
      </c>
      <c r="E994" s="50" t="s">
        <v>74</v>
      </c>
      <c r="F994" s="62">
        <f>IF(OR('Source Data'!F994=0,'Source Data'!G994=0),"N/A",'Source Data'!AN994/'Source Data'!G994-'Source Data'!J994/'Source Data'!F994)</f>
        <v>70.962791690965673</v>
      </c>
      <c r="G994" s="62">
        <f>IF(OR('Source Data'!F994=0,'Source Data'!G994=0),"N/A",'Source Data'!AO994/'Source Data'!G994-'Source Data'!K994/'Source Data'!F994)</f>
        <v>-62.986280291643084</v>
      </c>
      <c r="H994" s="62">
        <f>IF(OR('Source Data'!F994=0,'Source Data'!G994=0),"N/A",'Source Data'!AP994/'Source Data'!G994-'Source Data'!L994/'Source Data'!F994)</f>
        <v>115.45222195755679</v>
      </c>
      <c r="I994" s="62">
        <f>IF(OR('Source Data'!F994=0,'Source Data'!G994=0),"N/A",'Source Data'!AQ994/'Source Data'!G994-'Source Data'!M994/'Source Data'!F994)</f>
        <v>58.914227523744586</v>
      </c>
      <c r="J994" s="62">
        <f>IF(OR('Source Data'!F994=0,'Source Data'!G994=0),"N/A",'Source Data'!AR994/'Source Data'!G994-'Source Data'!N994/'Source Data'!F994)</f>
        <v>168.99623981152169</v>
      </c>
      <c r="K994" s="67">
        <f t="shared" si="15"/>
        <v>351.33920069214565</v>
      </c>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c r="AP994" s="1"/>
      <c r="AQ994" s="1"/>
      <c r="AR994" s="1"/>
      <c r="AS994" s="1"/>
      <c r="AT994" s="1"/>
      <c r="AU994" s="1"/>
    </row>
    <row r="995" spans="1:47" ht="20" customHeight="1">
      <c r="A995" s="48" t="s">
        <v>1304</v>
      </c>
      <c r="B995" s="49">
        <v>242902</v>
      </c>
      <c r="C995" s="50" t="s">
        <v>628</v>
      </c>
      <c r="D995" s="50" t="s">
        <v>79</v>
      </c>
      <c r="E995" s="50" t="s">
        <v>74</v>
      </c>
      <c r="F995" s="62">
        <f>IF(OR('Source Data'!F995=0,'Source Data'!G995=0),"N/A",'Source Data'!AN995/'Source Data'!G995-'Source Data'!J995/'Source Data'!F995)</f>
        <v>20.527035181724983</v>
      </c>
      <c r="G995" s="62">
        <f>IF(OR('Source Data'!F995=0,'Source Data'!G995=0),"N/A",'Source Data'!AO995/'Source Data'!G995-'Source Data'!K995/'Source Data'!F995)</f>
        <v>11.338635917494912</v>
      </c>
      <c r="H995" s="62">
        <f>IF(OR('Source Data'!F995=0,'Source Data'!G995=0),"N/A",'Source Data'!AP995/'Source Data'!G995-'Source Data'!L995/'Source Data'!F995)</f>
        <v>179.63682630159292</v>
      </c>
      <c r="I995" s="62">
        <f>IF(OR('Source Data'!F995=0,'Source Data'!G995=0),"N/A",'Source Data'!AQ995/'Source Data'!G995-'Source Data'!M995/'Source Data'!F995)</f>
        <v>279.12077677526304</v>
      </c>
      <c r="J995" s="62">
        <f>IF(OR('Source Data'!F995=0,'Source Data'!G995=0),"N/A",'Source Data'!AR995/'Source Data'!G995-'Source Data'!N995/'Source Data'!F995)</f>
        <v>365.93192674290947</v>
      </c>
      <c r="K995" s="67">
        <f t="shared" si="15"/>
        <v>856.55520091898529</v>
      </c>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c r="AP995" s="1"/>
      <c r="AQ995" s="1"/>
      <c r="AR995" s="1"/>
      <c r="AS995" s="1"/>
      <c r="AT995" s="1"/>
      <c r="AU995" s="1"/>
    </row>
    <row r="996" spans="1:47" ht="20" customHeight="1">
      <c r="A996" s="48" t="s">
        <v>1305</v>
      </c>
      <c r="B996" s="49">
        <v>108911</v>
      </c>
      <c r="C996" s="50" t="s">
        <v>291</v>
      </c>
      <c r="D996" s="50" t="s">
        <v>79</v>
      </c>
      <c r="E996" s="50" t="s">
        <v>74</v>
      </c>
      <c r="F996" s="62">
        <f>IF(OR('Source Data'!F996=0,'Source Data'!G996=0),"N/A",'Source Data'!AN996/'Source Data'!G996-'Source Data'!J996/'Source Data'!F996)</f>
        <v>46.307576863111649</v>
      </c>
      <c r="G996" s="62">
        <f>IF(OR('Source Data'!F996=0,'Source Data'!G996=0),"N/A",'Source Data'!AO996/'Source Data'!G996-'Source Data'!K996/'Source Data'!F996)</f>
        <v>123.23961624525305</v>
      </c>
      <c r="H996" s="62">
        <f>IF(OR('Source Data'!F996=0,'Source Data'!G996=0),"N/A",'Source Data'!AP996/'Source Data'!G996-'Source Data'!L996/'Source Data'!F996)</f>
        <v>88.385528986970797</v>
      </c>
      <c r="I996" s="62">
        <f>IF(OR('Source Data'!F996=0,'Source Data'!G996=0),"N/A",'Source Data'!AQ996/'Source Data'!G996-'Source Data'!M996/'Source Data'!F996)</f>
        <v>23.921485028926668</v>
      </c>
      <c r="J996" s="62">
        <f>IF(OR('Source Data'!F996=0,'Source Data'!G996=0),"N/A",'Source Data'!AR996/'Source Data'!G996-'Source Data'!N996/'Source Data'!F996)</f>
        <v>71.209452647948467</v>
      </c>
      <c r="K996" s="67">
        <f t="shared" si="15"/>
        <v>353.06365977221066</v>
      </c>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c r="AP996" s="1"/>
      <c r="AQ996" s="1"/>
      <c r="AR996" s="1"/>
      <c r="AS996" s="1"/>
      <c r="AT996" s="1"/>
      <c r="AU996" s="1"/>
    </row>
    <row r="997" spans="1:47" ht="20" customHeight="1">
      <c r="A997" s="48" t="s">
        <v>1306</v>
      </c>
      <c r="B997" s="49">
        <v>210903</v>
      </c>
      <c r="C997" s="50" t="s">
        <v>367</v>
      </c>
      <c r="D997" s="50" t="s">
        <v>79</v>
      </c>
      <c r="E997" s="50" t="s">
        <v>74</v>
      </c>
      <c r="F997" s="62">
        <f>IF(OR('Source Data'!F997=0,'Source Data'!G997=0),"N/A",'Source Data'!AN997/'Source Data'!G997-'Source Data'!J997/'Source Data'!F997)</f>
        <v>25.033422887481606</v>
      </c>
      <c r="G997" s="62">
        <f>IF(OR('Source Data'!F997=0,'Source Data'!G997=0),"N/A",'Source Data'!AO997/'Source Data'!G997-'Source Data'!K997/'Source Data'!F997)</f>
        <v>-107.13963614265856</v>
      </c>
      <c r="H997" s="62">
        <f>IF(OR('Source Data'!F997=0,'Source Data'!G997=0),"N/A",'Source Data'!AP997/'Source Data'!G997-'Source Data'!L997/'Source Data'!F997)</f>
        <v>83.79031971993976</v>
      </c>
      <c r="I997" s="62">
        <f>IF(OR('Source Data'!F997=0,'Source Data'!G997=0),"N/A",'Source Data'!AQ997/'Source Data'!G997-'Source Data'!M997/'Source Data'!F997)</f>
        <v>92.381941173391965</v>
      </c>
      <c r="J997" s="62">
        <f>IF(OR('Source Data'!F997=0,'Source Data'!G997=0),"N/A",'Source Data'!AR997/'Source Data'!G997-'Source Data'!N997/'Source Data'!F997)</f>
        <v>108.35894640126075</v>
      </c>
      <c r="K997" s="67">
        <f t="shared" si="15"/>
        <v>202.42499403941554</v>
      </c>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c r="AP997" s="1"/>
      <c r="AQ997" s="1"/>
      <c r="AR997" s="1"/>
      <c r="AS997" s="1"/>
      <c r="AT997" s="1"/>
      <c r="AU997" s="1"/>
    </row>
    <row r="998" spans="1:47" ht="20" customHeight="1">
      <c r="A998" s="48" t="s">
        <v>1307</v>
      </c>
      <c r="B998" s="49">
        <v>101924</v>
      </c>
      <c r="C998" s="50" t="s">
        <v>76</v>
      </c>
      <c r="D998" s="50" t="s">
        <v>79</v>
      </c>
      <c r="E998" s="50" t="s">
        <v>74</v>
      </c>
      <c r="F998" s="62">
        <f>IF(OR('Source Data'!F998=0,'Source Data'!G998=0),"N/A",'Source Data'!AN998/'Source Data'!G998-'Source Data'!J998/'Source Data'!F998)</f>
        <v>-8.4802520773006336</v>
      </c>
      <c r="G998" s="62">
        <f>IF(OR('Source Data'!F998=0,'Source Data'!G998=0),"N/A",'Source Data'!AO998/'Source Data'!G998-'Source Data'!K998/'Source Data'!F998)</f>
        <v>117.68127684907847</v>
      </c>
      <c r="H998" s="62">
        <f>IF(OR('Source Data'!F998=0,'Source Data'!G998=0),"N/A",'Source Data'!AP998/'Source Data'!G998-'Source Data'!L998/'Source Data'!F998)</f>
        <v>154.1113786944257</v>
      </c>
      <c r="I998" s="62">
        <f>IF(OR('Source Data'!F998=0,'Source Data'!G998=0),"N/A",'Source Data'!AQ998/'Source Data'!G998-'Source Data'!M998/'Source Data'!F998)</f>
        <v>101.76033371543093</v>
      </c>
      <c r="J998" s="62">
        <f>IF(OR('Source Data'!F998=0,'Source Data'!G998=0),"N/A",'Source Data'!AR998/'Source Data'!G998-'Source Data'!N998/'Source Data'!F998)</f>
        <v>110.56518313735918</v>
      </c>
      <c r="K998" s="67">
        <f t="shared" si="15"/>
        <v>475.63792031899368</v>
      </c>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row>
    <row r="999" spans="1:47" ht="20" customHeight="1">
      <c r="A999" s="48" t="s">
        <v>1308</v>
      </c>
      <c r="B999" s="49">
        <v>204904</v>
      </c>
      <c r="C999" s="50" t="s">
        <v>420</v>
      </c>
      <c r="D999" s="50" t="s">
        <v>79</v>
      </c>
      <c r="E999" s="50" t="s">
        <v>74</v>
      </c>
      <c r="F999" s="62">
        <f>IF(OR('Source Data'!F999=0,'Source Data'!G999=0),"N/A",'Source Data'!AN999/'Source Data'!G999-'Source Data'!J999/'Source Data'!F999)</f>
        <v>174.65701219512198</v>
      </c>
      <c r="G999" s="62">
        <f>IF(OR('Source Data'!F999=0,'Source Data'!G999=0),"N/A",'Source Data'!AO999/'Source Data'!G999-'Source Data'!K999/'Source Data'!F999)</f>
        <v>23.01017677258443</v>
      </c>
      <c r="H999" s="62">
        <f>IF(OR('Source Data'!F999=0,'Source Data'!G999=0),"N/A",'Source Data'!AP999/'Source Data'!G999-'Source Data'!L999/'Source Data'!F999)</f>
        <v>115.19203470670169</v>
      </c>
      <c r="I999" s="62">
        <f>IF(OR('Source Data'!F999=0,'Source Data'!G999=0),"N/A",'Source Data'!AQ999/'Source Data'!G999-'Source Data'!M999/'Source Data'!F999)</f>
        <v>-3.6443656269227631E-2</v>
      </c>
      <c r="J999" s="62">
        <f>IF(OR('Source Data'!F999=0,'Source Data'!G999=0),"N/A",'Source Data'!AR999/'Source Data'!G999-'Source Data'!N999/'Source Data'!F999)</f>
        <v>58.100674537621863</v>
      </c>
      <c r="K999" s="67">
        <f t="shared" si="15"/>
        <v>370.92345455576071</v>
      </c>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row>
    <row r="1000" spans="1:47" ht="20" customHeight="1">
      <c r="A1000" s="48" t="s">
        <v>1309</v>
      </c>
      <c r="B1000" s="49">
        <v>91906</v>
      </c>
      <c r="C1000" s="50" t="s">
        <v>210</v>
      </c>
      <c r="D1000" s="50" t="s">
        <v>79</v>
      </c>
      <c r="E1000" s="50" t="s">
        <v>74</v>
      </c>
      <c r="F1000" s="62">
        <f>IF(OR('Source Data'!F1000=0,'Source Data'!G1000=0),"N/A",'Source Data'!AN1000/'Source Data'!G1000-'Source Data'!J1000/'Source Data'!F1000)</f>
        <v>100.25933229590106</v>
      </c>
      <c r="G1000" s="62">
        <f>IF(OR('Source Data'!F1000=0,'Source Data'!G1000=0),"N/A",'Source Data'!AO1000/'Source Data'!G1000-'Source Data'!K1000/'Source Data'!F1000)</f>
        <v>217.2259723630483</v>
      </c>
      <c r="H1000" s="62">
        <f>IF(OR('Source Data'!F1000=0,'Source Data'!G1000=0),"N/A",'Source Data'!AP1000/'Source Data'!G1000-'Source Data'!L1000/'Source Data'!F1000)</f>
        <v>182.94481605487772</v>
      </c>
      <c r="I1000" s="62">
        <f>IF(OR('Source Data'!F1000=0,'Source Data'!G1000=0),"N/A",'Source Data'!AQ1000/'Source Data'!G1000-'Source Data'!M1000/'Source Data'!F1000)</f>
        <v>129.9643117667901</v>
      </c>
      <c r="J1000" s="62">
        <f>IF(OR('Source Data'!F1000=0,'Source Data'!G1000=0),"N/A",'Source Data'!AR1000/'Source Data'!G1000-'Source Data'!N1000/'Source Data'!F1000)</f>
        <v>153.6113592711834</v>
      </c>
      <c r="K1000" s="67">
        <f t="shared" si="15"/>
        <v>784.00579175180064</v>
      </c>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row>
    <row r="1001" spans="1:47" ht="20" customHeight="1">
      <c r="A1001" s="48" t="s">
        <v>1310</v>
      </c>
      <c r="B1001" s="49">
        <v>143903</v>
      </c>
      <c r="C1001" s="50" t="s">
        <v>602</v>
      </c>
      <c r="D1001" s="50" t="s">
        <v>79</v>
      </c>
      <c r="E1001" s="50" t="s">
        <v>74</v>
      </c>
      <c r="F1001" s="62">
        <f>IF(OR('Source Data'!F1001=0,'Source Data'!G1001=0),"N/A",'Source Data'!AN1001/'Source Data'!G1001-'Source Data'!J1001/'Source Data'!F1001)</f>
        <v>72.71524652618163</v>
      </c>
      <c r="G1001" s="62">
        <f>IF(OR('Source Data'!F1001=0,'Source Data'!G1001=0),"N/A",'Source Data'!AO1001/'Source Data'!G1001-'Source Data'!K1001/'Source Data'!F1001)</f>
        <v>32.444573780291762</v>
      </c>
      <c r="H1001" s="62">
        <f>IF(OR('Source Data'!F1001=0,'Source Data'!G1001=0),"N/A",'Source Data'!AP1001/'Source Data'!G1001-'Source Data'!L1001/'Source Data'!F1001)</f>
        <v>52.409021767223095</v>
      </c>
      <c r="I1001" s="62">
        <f>IF(OR('Source Data'!F1001=0,'Source Data'!G1001=0),"N/A",'Source Data'!AQ1001/'Source Data'!G1001-'Source Data'!M1001/'Source Data'!F1001)</f>
        <v>78.395657209147259</v>
      </c>
      <c r="J1001" s="62">
        <f>IF(OR('Source Data'!F1001=0,'Source Data'!G1001=0),"N/A",'Source Data'!AR1001/'Source Data'!G1001-'Source Data'!N1001/'Source Data'!F1001)</f>
        <v>50.106764549789588</v>
      </c>
      <c r="K1001" s="67">
        <f t="shared" si="15"/>
        <v>286.07126383263335</v>
      </c>
      <c r="L1001" s="1"/>
      <c r="M1001" s="1"/>
      <c r="N1001" s="1"/>
      <c r="O1001" s="1"/>
      <c r="P1001" s="1"/>
      <c r="Q1001" s="1"/>
      <c r="R1001" s="1"/>
      <c r="S1001" s="1"/>
      <c r="T1001" s="1"/>
      <c r="U1001" s="1"/>
      <c r="V1001" s="1"/>
      <c r="W1001" s="1"/>
      <c r="X1001" s="1"/>
      <c r="Y1001" s="1"/>
      <c r="Z1001" s="1"/>
      <c r="AA1001" s="1"/>
      <c r="AB1001" s="1"/>
      <c r="AC1001" s="1"/>
      <c r="AD1001" s="1"/>
      <c r="AE1001" s="1"/>
      <c r="AF1001" s="1"/>
      <c r="AG1001" s="1"/>
      <c r="AH1001" s="1"/>
      <c r="AI1001" s="1"/>
      <c r="AJ1001" s="1"/>
      <c r="AK1001" s="1"/>
      <c r="AL1001" s="1"/>
      <c r="AM1001" s="1"/>
      <c r="AN1001" s="1"/>
      <c r="AO1001" s="1"/>
      <c r="AP1001" s="1"/>
      <c r="AQ1001" s="1"/>
      <c r="AR1001" s="1"/>
      <c r="AS1001" s="1"/>
      <c r="AT1001" s="1"/>
      <c r="AU1001" s="1"/>
    </row>
    <row r="1002" spans="1:47" ht="20" customHeight="1">
      <c r="A1002" s="48" t="s">
        <v>1311</v>
      </c>
      <c r="B1002" s="49">
        <v>47905</v>
      </c>
      <c r="C1002" s="50" t="s">
        <v>434</v>
      </c>
      <c r="D1002" s="50" t="s">
        <v>79</v>
      </c>
      <c r="E1002" s="50" t="s">
        <v>74</v>
      </c>
      <c r="F1002" s="62">
        <f>IF(OR('Source Data'!F1002=0,'Source Data'!G1002=0),"N/A",'Source Data'!AN1002/'Source Data'!G1002-'Source Data'!J1002/'Source Data'!F1002)</f>
        <v>315.15216275189323</v>
      </c>
      <c r="G1002" s="62">
        <f>IF(OR('Source Data'!F1002=0,'Source Data'!G1002=0),"N/A",'Source Data'!AO1002/'Source Data'!G1002-'Source Data'!K1002/'Source Data'!F1002)</f>
        <v>517.73071492748045</v>
      </c>
      <c r="H1002" s="62">
        <f>IF(OR('Source Data'!F1002=0,'Source Data'!G1002=0),"N/A",'Source Data'!AP1002/'Source Data'!G1002-'Source Data'!L1002/'Source Data'!F1002)</f>
        <v>234.62450263124117</v>
      </c>
      <c r="I1002" s="62">
        <f>IF(OR('Source Data'!F1002=0,'Source Data'!G1002=0),"N/A",'Source Data'!AQ1002/'Source Data'!G1002-'Source Data'!M1002/'Source Data'!F1002)</f>
        <v>507.07425234244647</v>
      </c>
      <c r="J1002" s="62">
        <f>IF(OR('Source Data'!F1002=0,'Source Data'!G1002=0),"N/A",'Source Data'!AR1002/'Source Data'!G1002-'Source Data'!N1002/'Source Data'!F1002)</f>
        <v>802.32062636375304</v>
      </c>
      <c r="K1002" s="67">
        <f t="shared" si="15"/>
        <v>2376.9022590168142</v>
      </c>
      <c r="L1002" s="1"/>
      <c r="M1002" s="1"/>
      <c r="N1002" s="1"/>
      <c r="O1002" s="1"/>
      <c r="P1002" s="1"/>
      <c r="Q1002" s="1"/>
      <c r="R1002" s="1"/>
      <c r="S1002" s="1"/>
      <c r="T1002" s="1"/>
      <c r="U1002" s="1"/>
      <c r="V1002" s="1"/>
      <c r="W1002" s="1"/>
      <c r="X1002" s="1"/>
      <c r="Y1002" s="1"/>
      <c r="Z1002" s="1"/>
      <c r="AA1002" s="1"/>
      <c r="AB1002" s="1"/>
      <c r="AC1002" s="1"/>
      <c r="AD1002" s="1"/>
      <c r="AE1002" s="1"/>
      <c r="AF1002" s="1"/>
      <c r="AG1002" s="1"/>
      <c r="AH1002" s="1"/>
      <c r="AI1002" s="1"/>
      <c r="AJ1002" s="1"/>
      <c r="AK1002" s="1"/>
      <c r="AL1002" s="1"/>
      <c r="AM1002" s="1"/>
      <c r="AN1002" s="1"/>
      <c r="AO1002" s="1"/>
      <c r="AP1002" s="1"/>
      <c r="AQ1002" s="1"/>
      <c r="AR1002" s="1"/>
      <c r="AS1002" s="1"/>
      <c r="AT1002" s="1"/>
      <c r="AU1002" s="1"/>
    </row>
    <row r="1003" spans="1:47" ht="20" customHeight="1">
      <c r="A1003" s="48" t="s">
        <v>1312</v>
      </c>
      <c r="B1003" s="49">
        <v>115902</v>
      </c>
      <c r="C1003" s="50" t="s">
        <v>515</v>
      </c>
      <c r="D1003" s="50" t="s">
        <v>79</v>
      </c>
      <c r="E1003" s="50" t="s">
        <v>74</v>
      </c>
      <c r="F1003" s="62">
        <f>IF(OR('Source Data'!F1003=0,'Source Data'!G1003=0),"N/A",'Source Data'!AN1003/'Source Data'!G1003-'Source Data'!J1003/'Source Data'!F1003)</f>
        <v>-662.07190476190476</v>
      </c>
      <c r="G1003" s="62">
        <f>IF(OR('Source Data'!F1003=0,'Source Data'!G1003=0),"N/A",'Source Data'!AO1003/'Source Data'!G1003-'Source Data'!K1003/'Source Data'!F1003)</f>
        <v>140.26333333333332</v>
      </c>
      <c r="H1003" s="62">
        <f>IF(OR('Source Data'!F1003=0,'Source Data'!G1003=0),"N/A",'Source Data'!AP1003/'Source Data'!G1003-'Source Data'!L1003/'Source Data'!F1003)</f>
        <v>293.47428571428577</v>
      </c>
      <c r="I1003" s="62">
        <f>IF(OR('Source Data'!F1003=0,'Source Data'!G1003=0),"N/A",'Source Data'!AQ1003/'Source Data'!G1003-'Source Data'!M1003/'Source Data'!F1003)</f>
        <v>366.52761904761905</v>
      </c>
      <c r="J1003" s="62">
        <f>IF(OR('Source Data'!F1003=0,'Source Data'!G1003=0),"N/A",'Source Data'!AR1003/'Source Data'!G1003-'Source Data'!N1003/'Source Data'!F1003)</f>
        <v>201.97666666666663</v>
      </c>
      <c r="K1003" s="67">
        <f t="shared" si="15"/>
        <v>340.17</v>
      </c>
      <c r="L1003" s="1"/>
      <c r="M1003" s="1"/>
      <c r="N1003" s="1"/>
      <c r="O1003" s="1"/>
      <c r="P1003" s="1"/>
      <c r="Q1003" s="1"/>
      <c r="R1003" s="1"/>
      <c r="S1003" s="1"/>
      <c r="T1003" s="1"/>
      <c r="U1003" s="1"/>
      <c r="V1003" s="1"/>
      <c r="W1003" s="1"/>
      <c r="X1003" s="1"/>
      <c r="Y1003" s="1"/>
      <c r="Z1003" s="1"/>
      <c r="AA1003" s="1"/>
      <c r="AB1003" s="1"/>
      <c r="AC1003" s="1"/>
      <c r="AD1003" s="1"/>
      <c r="AE1003" s="1"/>
      <c r="AF1003" s="1"/>
      <c r="AG1003" s="1"/>
      <c r="AH1003" s="1"/>
      <c r="AI1003" s="1"/>
      <c r="AJ1003" s="1"/>
      <c r="AK1003" s="1"/>
      <c r="AL1003" s="1"/>
      <c r="AM1003" s="1"/>
      <c r="AN1003" s="1"/>
      <c r="AO1003" s="1"/>
      <c r="AP1003" s="1"/>
      <c r="AQ1003" s="1"/>
      <c r="AR1003" s="1"/>
      <c r="AS1003" s="1"/>
      <c r="AT1003" s="1"/>
      <c r="AU1003" s="1"/>
    </row>
    <row r="1004" spans="1:47" ht="20" customHeight="1">
      <c r="A1004" s="48" t="s">
        <v>1313</v>
      </c>
      <c r="B1004" s="49">
        <v>100904</v>
      </c>
      <c r="C1004" s="50" t="s">
        <v>729</v>
      </c>
      <c r="D1004" s="50" t="s">
        <v>79</v>
      </c>
      <c r="E1004" s="50" t="s">
        <v>74</v>
      </c>
      <c r="F1004" s="62">
        <f>IF(OR('Source Data'!F1004=0,'Source Data'!G1004=0),"N/A",'Source Data'!AN1004/'Source Data'!G1004-'Source Data'!J1004/'Source Data'!F1004)</f>
        <v>-12.711299553748574</v>
      </c>
      <c r="G1004" s="62">
        <f>IF(OR('Source Data'!F1004=0,'Source Data'!G1004=0),"N/A",'Source Data'!AO1004/'Source Data'!G1004-'Source Data'!K1004/'Source Data'!F1004)</f>
        <v>35.276897949815179</v>
      </c>
      <c r="H1004" s="62">
        <f>IF(OR('Source Data'!F1004=0,'Source Data'!G1004=0),"N/A",'Source Data'!AP1004/'Source Data'!G1004-'Source Data'!L1004/'Source Data'!F1004)</f>
        <v>163.52456999356579</v>
      </c>
      <c r="I1004" s="62">
        <f>IF(OR('Source Data'!F1004=0,'Source Data'!G1004=0),"N/A",'Source Data'!AQ1004/'Source Data'!G1004-'Source Data'!M1004/'Source Data'!F1004)</f>
        <v>50.728064797040361</v>
      </c>
      <c r="J1004" s="62">
        <f>IF(OR('Source Data'!F1004=0,'Source Data'!G1004=0),"N/A",'Source Data'!AR1004/'Source Data'!G1004-'Source Data'!N1004/'Source Data'!F1004)</f>
        <v>210.89435042236875</v>
      </c>
      <c r="K1004" s="67">
        <f t="shared" si="15"/>
        <v>447.71258360904153</v>
      </c>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row>
    <row r="1005" spans="1:47" ht="20" customHeight="1">
      <c r="A1005" s="48" t="s">
        <v>1314</v>
      </c>
      <c r="B1005" s="49">
        <v>23902</v>
      </c>
      <c r="C1005" s="50" t="s">
        <v>1315</v>
      </c>
      <c r="D1005" s="50" t="s">
        <v>79</v>
      </c>
      <c r="E1005" s="50" t="s">
        <v>74</v>
      </c>
      <c r="F1005" s="62">
        <f>IF(OR('Source Data'!F1005=0,'Source Data'!G1005=0),"N/A",'Source Data'!AN1005/'Source Data'!G1005-'Source Data'!J1005/'Source Data'!F1005)</f>
        <v>141.87052429667517</v>
      </c>
      <c r="G1005" s="62">
        <f>IF(OR('Source Data'!F1005=0,'Source Data'!G1005=0),"N/A",'Source Data'!AO1005/'Source Data'!G1005-'Source Data'!K1005/'Source Data'!F1005)</f>
        <v>-56.961104006820165</v>
      </c>
      <c r="H1005" s="62">
        <f>IF(OR('Source Data'!F1005=0,'Source Data'!G1005=0),"N/A",'Source Data'!AP1005/'Source Data'!G1005-'Source Data'!L1005/'Source Data'!F1005)</f>
        <v>89.851875532821822</v>
      </c>
      <c r="I1005" s="62">
        <f>IF(OR('Source Data'!F1005=0,'Source Data'!G1005=0),"N/A",'Source Data'!AQ1005/'Source Data'!G1005-'Source Data'!M1005/'Source Data'!F1005)</f>
        <v>103.28793691389598</v>
      </c>
      <c r="J1005" s="62">
        <f>IF(OR('Source Data'!F1005=0,'Source Data'!G1005=0),"N/A",'Source Data'!AR1005/'Source Data'!G1005-'Source Data'!N1005/'Source Data'!F1005)</f>
        <v>194.28026427962493</v>
      </c>
      <c r="K1005" s="67">
        <f t="shared" si="15"/>
        <v>472.32949701619771</v>
      </c>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row>
    <row r="1006" spans="1:47" ht="20" customHeight="1">
      <c r="A1006" s="48" t="s">
        <v>1316</v>
      </c>
      <c r="B1006" s="49">
        <v>19909</v>
      </c>
      <c r="C1006" s="50" t="s">
        <v>512</v>
      </c>
      <c r="D1006" s="50" t="s">
        <v>79</v>
      </c>
      <c r="E1006" s="50" t="s">
        <v>74</v>
      </c>
      <c r="F1006" s="62">
        <f>IF(OR('Source Data'!F1006=0,'Source Data'!G1006=0),"N/A",'Source Data'!AN1006/'Source Data'!G1006-'Source Data'!J1006/'Source Data'!F1006)</f>
        <v>0</v>
      </c>
      <c r="G1006" s="62">
        <f>IF(OR('Source Data'!F1006=0,'Source Data'!G1006=0),"N/A",'Source Data'!AO1006/'Source Data'!G1006-'Source Data'!K1006/'Source Data'!F1006)</f>
        <v>46.591933867735463</v>
      </c>
      <c r="H1006" s="62">
        <f>IF(OR('Source Data'!F1006=0,'Source Data'!G1006=0),"N/A",'Source Data'!AP1006/'Source Data'!G1006-'Source Data'!L1006/'Source Data'!F1006)</f>
        <v>112.08327905811626</v>
      </c>
      <c r="I1006" s="62">
        <f>IF(OR('Source Data'!F1006=0,'Source Data'!G1006=0),"N/A",'Source Data'!AQ1006/'Source Data'!G1006-'Source Data'!M1006/'Source Data'!F1006)</f>
        <v>170.61500918503668</v>
      </c>
      <c r="J1006" s="62">
        <f>IF(OR('Source Data'!F1006=0,'Source Data'!G1006=0),"N/A",'Source Data'!AR1006/'Source Data'!G1006-'Source Data'!N1006/'Source Data'!F1006)</f>
        <v>237.37546342685371</v>
      </c>
      <c r="K1006" s="67">
        <f t="shared" si="15"/>
        <v>566.66568553774209</v>
      </c>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row>
    <row r="1007" spans="1:47" ht="20" customHeight="1">
      <c r="A1007" s="48" t="s">
        <v>1317</v>
      </c>
      <c r="B1007" s="49">
        <v>205906</v>
      </c>
      <c r="C1007" s="50" t="s">
        <v>148</v>
      </c>
      <c r="D1007" s="50" t="s">
        <v>79</v>
      </c>
      <c r="E1007" s="50" t="s">
        <v>74</v>
      </c>
      <c r="F1007" s="62">
        <f>IF(OR('Source Data'!F1007=0,'Source Data'!G1007=0),"N/A",'Source Data'!AN1007/'Source Data'!G1007-'Source Data'!J1007/'Source Data'!F1007)</f>
        <v>61.883806247855517</v>
      </c>
      <c r="G1007" s="62">
        <f>IF(OR('Source Data'!F1007=0,'Source Data'!G1007=0),"N/A",'Source Data'!AO1007/'Source Data'!G1007-'Source Data'!K1007/'Source Data'!F1007)</f>
        <v>37.565137514241428</v>
      </c>
      <c r="H1007" s="62">
        <f>IF(OR('Source Data'!F1007=0,'Source Data'!G1007=0),"N/A",'Source Data'!AP1007/'Source Data'!G1007-'Source Data'!L1007/'Source Data'!F1007)</f>
        <v>171.45970329416178</v>
      </c>
      <c r="I1007" s="62">
        <f>IF(OR('Source Data'!F1007=0,'Source Data'!G1007=0),"N/A",'Source Data'!AQ1007/'Source Data'!G1007-'Source Data'!M1007/'Source Data'!F1007)</f>
        <v>237.57286107914746</v>
      </c>
      <c r="J1007" s="62">
        <f>IF(OR('Source Data'!F1007=0,'Source Data'!G1007=0),"N/A",'Source Data'!AR1007/'Source Data'!G1007-'Source Data'!N1007/'Source Data'!F1007)</f>
        <v>418.53989434303492</v>
      </c>
      <c r="K1007" s="67">
        <f t="shared" si="15"/>
        <v>927.02140247844113</v>
      </c>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row>
    <row r="1008" spans="1:47" ht="20" customHeight="1">
      <c r="A1008" s="48" t="s">
        <v>1318</v>
      </c>
      <c r="B1008" s="49">
        <v>49909</v>
      </c>
      <c r="C1008" s="50" t="s">
        <v>339</v>
      </c>
      <c r="D1008" s="50" t="s">
        <v>79</v>
      </c>
      <c r="E1008" s="50" t="s">
        <v>74</v>
      </c>
      <c r="F1008" s="62">
        <f>IF(OR('Source Data'!F1008=0,'Source Data'!G1008=0),"N/A",'Source Data'!AN1008/'Source Data'!G1008-'Source Data'!J1008/'Source Data'!F1008)</f>
        <v>-98.38497453310697</v>
      </c>
      <c r="G1008" s="62">
        <f>IF(OR('Source Data'!F1008=0,'Source Data'!G1008=0),"N/A",'Source Data'!AO1008/'Source Data'!G1008-'Source Data'!K1008/'Source Data'!F1008)</f>
        <v>238.18760611205425</v>
      </c>
      <c r="H1008" s="62">
        <f>IF(OR('Source Data'!F1008=0,'Source Data'!G1008=0),"N/A",'Source Data'!AP1008/'Source Data'!G1008-'Source Data'!L1008/'Source Data'!F1008)</f>
        <v>122.31706281833618</v>
      </c>
      <c r="I1008" s="62">
        <f>IF(OR('Source Data'!F1008=0,'Source Data'!G1008=0),"N/A",'Source Data'!AQ1008/'Source Data'!G1008-'Source Data'!M1008/'Source Data'!F1008)</f>
        <v>413.83913412563669</v>
      </c>
      <c r="J1008" s="62">
        <f>IF(OR('Source Data'!F1008=0,'Source Data'!G1008=0),"N/A",'Source Data'!AR1008/'Source Data'!G1008-'Source Data'!N1008/'Source Data'!F1008)</f>
        <v>237.02079796264857</v>
      </c>
      <c r="K1008" s="67">
        <f t="shared" si="15"/>
        <v>912.9796264855687</v>
      </c>
      <c r="L1008" s="1"/>
      <c r="M1008" s="1"/>
      <c r="N1008" s="1"/>
      <c r="O1008" s="1"/>
      <c r="P1008" s="1"/>
      <c r="Q1008" s="1"/>
      <c r="R1008" s="1"/>
      <c r="S1008" s="1"/>
      <c r="T1008" s="1"/>
      <c r="U1008" s="1"/>
      <c r="V1008" s="1"/>
      <c r="W1008" s="1"/>
      <c r="X1008" s="1"/>
      <c r="Y1008" s="1"/>
      <c r="Z1008" s="1"/>
      <c r="AA1008" s="1"/>
      <c r="AB1008" s="1"/>
      <c r="AC1008" s="1"/>
      <c r="AD1008" s="1"/>
      <c r="AE1008" s="1"/>
      <c r="AF1008" s="1"/>
      <c r="AG1008" s="1"/>
      <c r="AH1008" s="1"/>
      <c r="AI1008" s="1"/>
      <c r="AJ1008" s="1"/>
      <c r="AK1008" s="1"/>
      <c r="AL1008" s="1"/>
      <c r="AM1008" s="1"/>
      <c r="AN1008" s="1"/>
      <c r="AO1008" s="1"/>
      <c r="AP1008" s="1"/>
      <c r="AQ1008" s="1"/>
      <c r="AR1008" s="1"/>
      <c r="AS1008" s="1"/>
      <c r="AT1008" s="1"/>
      <c r="AU1008" s="1"/>
    </row>
    <row r="1009" spans="1:47" ht="20" customHeight="1">
      <c r="A1009" s="48" t="s">
        <v>1319</v>
      </c>
      <c r="B1009" s="49">
        <v>13905</v>
      </c>
      <c r="C1009" s="50" t="s">
        <v>206</v>
      </c>
      <c r="D1009" s="50" t="s">
        <v>79</v>
      </c>
      <c r="E1009" s="50" t="s">
        <v>74</v>
      </c>
      <c r="F1009" s="62">
        <f>IF(OR('Source Data'!F1009=0,'Source Data'!G1009=0),"N/A",'Source Data'!AN1009/'Source Data'!G1009-'Source Data'!J1009/'Source Data'!F1009)</f>
        <v>288.84234169653519</v>
      </c>
      <c r="G1009" s="62">
        <f>IF(OR('Source Data'!F1009=0,'Source Data'!G1009=0),"N/A",'Source Data'!AO1009/'Source Data'!G1009-'Source Data'!K1009/'Source Data'!F1009)</f>
        <v>159.6711589008363</v>
      </c>
      <c r="H1009" s="62">
        <f>IF(OR('Source Data'!F1009=0,'Source Data'!G1009=0),"N/A",'Source Data'!AP1009/'Source Data'!G1009-'Source Data'!L1009/'Source Data'!F1009)</f>
        <v>152.71340501792113</v>
      </c>
      <c r="I1009" s="62">
        <f>IF(OR('Source Data'!F1009=0,'Source Data'!G1009=0),"N/A",'Source Data'!AQ1009/'Source Data'!G1009-'Source Data'!M1009/'Source Data'!F1009)</f>
        <v>115.41768219832733</v>
      </c>
      <c r="J1009" s="62">
        <f>IF(OR('Source Data'!F1009=0,'Source Data'!G1009=0),"N/A",'Source Data'!AR1009/'Source Data'!G1009-'Source Data'!N1009/'Source Data'!F1009)</f>
        <v>411.18279569892479</v>
      </c>
      <c r="K1009" s="67">
        <f t="shared" si="15"/>
        <v>1127.8273835125447</v>
      </c>
      <c r="L1009" s="1"/>
      <c r="M1009" s="1"/>
      <c r="N1009" s="1"/>
      <c r="O1009" s="1"/>
      <c r="P1009" s="1"/>
      <c r="Q1009" s="1"/>
      <c r="R1009" s="1"/>
      <c r="S1009" s="1"/>
      <c r="T1009" s="1"/>
      <c r="U1009" s="1"/>
      <c r="V1009" s="1"/>
      <c r="W1009" s="1"/>
      <c r="X1009" s="1"/>
      <c r="Y1009" s="1"/>
      <c r="Z1009" s="1"/>
      <c r="AA1009" s="1"/>
      <c r="AB1009" s="1"/>
      <c r="AC1009" s="1"/>
      <c r="AD1009" s="1"/>
      <c r="AE1009" s="1"/>
      <c r="AF1009" s="1"/>
      <c r="AG1009" s="1"/>
      <c r="AH1009" s="1"/>
      <c r="AI1009" s="1"/>
      <c r="AJ1009" s="1"/>
      <c r="AK1009" s="1"/>
      <c r="AL1009" s="1"/>
      <c r="AM1009" s="1"/>
      <c r="AN1009" s="1"/>
      <c r="AO1009" s="1"/>
      <c r="AP1009" s="1"/>
      <c r="AQ1009" s="1"/>
      <c r="AR1009" s="1"/>
      <c r="AS1009" s="1"/>
      <c r="AT1009" s="1"/>
      <c r="AU1009" s="1"/>
    </row>
    <row r="1010" spans="1:47" ht="20" customHeight="1">
      <c r="A1010" s="48" t="s">
        <v>1320</v>
      </c>
      <c r="B1010" s="49">
        <v>152903</v>
      </c>
      <c r="C1010" s="50" t="s">
        <v>221</v>
      </c>
      <c r="D1010" s="50" t="s">
        <v>79</v>
      </c>
      <c r="E1010" s="50" t="s">
        <v>74</v>
      </c>
      <c r="F1010" s="62">
        <f>IF(OR('Source Data'!F1010=0,'Source Data'!G1010=0),"N/A",'Source Data'!AN1010/'Source Data'!G1010-'Source Data'!J1010/'Source Data'!F1010)</f>
        <v>80.533604181317287</v>
      </c>
      <c r="G1010" s="62">
        <f>IF(OR('Source Data'!F1010=0,'Source Data'!G1010=0),"N/A",'Source Data'!AO1010/'Source Data'!G1010-'Source Data'!K1010/'Source Data'!F1010)</f>
        <v>465.97617895462417</v>
      </c>
      <c r="H1010" s="62">
        <f>IF(OR('Source Data'!F1010=0,'Source Data'!G1010=0),"N/A",'Source Data'!AP1010/'Source Data'!G1010-'Source Data'!L1010/'Source Data'!F1010)</f>
        <v>203.06670763039352</v>
      </c>
      <c r="I1010" s="62">
        <f>IF(OR('Source Data'!F1010=0,'Source Data'!G1010=0),"N/A",'Source Data'!AQ1010/'Source Data'!G1010-'Source Data'!M1010/'Source Data'!F1010)</f>
        <v>133.13355567469461</v>
      </c>
      <c r="J1010" s="62">
        <f>IF(OR('Source Data'!F1010=0,'Source Data'!G1010=0),"N/A",'Source Data'!AR1010/'Source Data'!G1010-'Source Data'!N1010/'Source Data'!F1010)</f>
        <v>161.7681360227819</v>
      </c>
      <c r="K1010" s="67">
        <f t="shared" si="15"/>
        <v>1044.4781824638114</v>
      </c>
      <c r="L1010" s="1"/>
      <c r="M1010" s="1"/>
      <c r="N1010" s="1"/>
      <c r="O1010" s="1"/>
      <c r="P1010" s="1"/>
      <c r="Q1010" s="1"/>
      <c r="R1010" s="1"/>
      <c r="S1010" s="1"/>
      <c r="T1010" s="1"/>
      <c r="U1010" s="1"/>
      <c r="V1010" s="1"/>
      <c r="W1010" s="1"/>
      <c r="X1010" s="1"/>
      <c r="Y1010" s="1"/>
      <c r="Z1010" s="1"/>
      <c r="AA1010" s="1"/>
      <c r="AB1010" s="1"/>
      <c r="AC1010" s="1"/>
      <c r="AD1010" s="1"/>
      <c r="AE1010" s="1"/>
      <c r="AF1010" s="1"/>
      <c r="AG1010" s="1"/>
      <c r="AH1010" s="1"/>
      <c r="AI1010" s="1"/>
      <c r="AJ1010" s="1"/>
      <c r="AK1010" s="1"/>
      <c r="AL1010" s="1"/>
      <c r="AM1010" s="1"/>
      <c r="AN1010" s="1"/>
      <c r="AO1010" s="1"/>
      <c r="AP1010" s="1"/>
      <c r="AQ1010" s="1"/>
      <c r="AR1010" s="1"/>
      <c r="AS1010" s="1"/>
      <c r="AT1010" s="1"/>
      <c r="AU1010" s="1"/>
    </row>
    <row r="1011" spans="1:47" ht="20" customHeight="1">
      <c r="A1011" s="48" t="s">
        <v>1321</v>
      </c>
      <c r="B1011" s="49">
        <v>249908</v>
      </c>
      <c r="C1011" s="50" t="s">
        <v>122</v>
      </c>
      <c r="D1011" s="50" t="s">
        <v>79</v>
      </c>
      <c r="E1011" s="50" t="s">
        <v>74</v>
      </c>
      <c r="F1011" s="62">
        <f>IF(OR('Source Data'!F1011=0,'Source Data'!G1011=0),"N/A",'Source Data'!AN1011/'Source Data'!G1011-'Source Data'!J1011/'Source Data'!F1011)</f>
        <v>84.035542327447104</v>
      </c>
      <c r="G1011" s="62">
        <f>IF(OR('Source Data'!F1011=0,'Source Data'!G1011=0),"N/A",'Source Data'!AO1011/'Source Data'!G1011-'Source Data'!K1011/'Source Data'!F1011)</f>
        <v>334.41350338452435</v>
      </c>
      <c r="H1011" s="62">
        <f>IF(OR('Source Data'!F1011=0,'Source Data'!G1011=0),"N/A",'Source Data'!AP1011/'Source Data'!G1011-'Source Data'!L1011/'Source Data'!F1011)</f>
        <v>100.79395864001904</v>
      </c>
      <c r="I1011" s="62">
        <f>IF(OR('Source Data'!F1011=0,'Source Data'!G1011=0),"N/A",'Source Data'!AQ1011/'Source Data'!G1011-'Source Data'!M1011/'Source Data'!F1011)</f>
        <v>346.5822153367489</v>
      </c>
      <c r="J1011" s="62">
        <f>IF(OR('Source Data'!F1011=0,'Source Data'!G1011=0),"N/A",'Source Data'!AR1011/'Source Data'!G1011-'Source Data'!N1011/'Source Data'!F1011)</f>
        <v>-39.96799969143936</v>
      </c>
      <c r="K1011" s="67">
        <f t="shared" si="15"/>
        <v>825.85721999730015</v>
      </c>
      <c r="L1011" s="1"/>
      <c r="M1011" s="1"/>
      <c r="N1011" s="1"/>
      <c r="O1011" s="1"/>
      <c r="P1011" s="1"/>
      <c r="Q1011" s="1"/>
      <c r="R1011" s="1"/>
      <c r="S1011" s="1"/>
      <c r="T1011" s="1"/>
      <c r="U1011" s="1"/>
      <c r="V1011" s="1"/>
      <c r="W1011" s="1"/>
      <c r="X1011" s="1"/>
      <c r="Y1011" s="1"/>
      <c r="Z1011" s="1"/>
      <c r="AA1011" s="1"/>
      <c r="AB1011" s="1"/>
      <c r="AC1011" s="1"/>
      <c r="AD1011" s="1"/>
      <c r="AE1011" s="1"/>
      <c r="AF1011" s="1"/>
      <c r="AG1011" s="1"/>
      <c r="AH1011" s="1"/>
      <c r="AI1011" s="1"/>
      <c r="AJ1011" s="1"/>
      <c r="AK1011" s="1"/>
      <c r="AL1011" s="1"/>
      <c r="AM1011" s="1"/>
      <c r="AN1011" s="1"/>
      <c r="AO1011" s="1"/>
      <c r="AP1011" s="1"/>
      <c r="AQ1011" s="1"/>
      <c r="AR1011" s="1"/>
      <c r="AS1011" s="1"/>
      <c r="AT1011" s="1"/>
      <c r="AU1011" s="1"/>
    </row>
    <row r="1012" spans="1:47" ht="20" customHeight="1">
      <c r="A1012" s="48" t="s">
        <v>1322</v>
      </c>
      <c r="B1012" s="49">
        <v>1909</v>
      </c>
      <c r="C1012" s="50" t="s">
        <v>360</v>
      </c>
      <c r="D1012" s="50" t="s">
        <v>79</v>
      </c>
      <c r="E1012" s="50" t="s">
        <v>74</v>
      </c>
      <c r="F1012" s="62">
        <f>IF(OR('Source Data'!F1012=0,'Source Data'!G1012=0),"N/A",'Source Data'!AN1012/'Source Data'!G1012-'Source Data'!J1012/'Source Data'!F1012)</f>
        <v>134.26379005721878</v>
      </c>
      <c r="G1012" s="62">
        <f>IF(OR('Source Data'!F1012=0,'Source Data'!G1012=0),"N/A",'Source Data'!AO1012/'Source Data'!G1012-'Source Data'!K1012/'Source Data'!F1012)</f>
        <v>166.44325936491987</v>
      </c>
      <c r="H1012" s="62">
        <f>IF(OR('Source Data'!F1012=0,'Source Data'!G1012=0),"N/A",'Source Data'!AP1012/'Source Data'!G1012-'Source Data'!L1012/'Source Data'!F1012)</f>
        <v>287.29162141571976</v>
      </c>
      <c r="I1012" s="62">
        <f>IF(OR('Source Data'!F1012=0,'Source Data'!G1012=0),"N/A",'Source Data'!AQ1012/'Source Data'!G1012-'Source Data'!M1012/'Source Data'!F1012)</f>
        <v>155.10823756341884</v>
      </c>
      <c r="J1012" s="62">
        <f>IF(OR('Source Data'!F1012=0,'Source Data'!G1012=0),"N/A",'Source Data'!AR1012/'Source Data'!G1012-'Source Data'!N1012/'Source Data'!F1012)</f>
        <v>135.94118457523541</v>
      </c>
      <c r="K1012" s="67">
        <f t="shared" si="15"/>
        <v>879.04809297651263</v>
      </c>
      <c r="L1012" s="1"/>
      <c r="M1012" s="1"/>
      <c r="N1012" s="1"/>
      <c r="O1012" s="1"/>
      <c r="P1012" s="1"/>
      <c r="Q1012" s="1"/>
      <c r="R1012" s="1"/>
      <c r="S1012" s="1"/>
      <c r="T1012" s="1"/>
      <c r="U1012" s="1"/>
      <c r="V1012" s="1"/>
      <c r="W1012" s="1"/>
      <c r="X1012" s="1"/>
      <c r="Y1012" s="1"/>
      <c r="Z1012" s="1"/>
      <c r="AA1012" s="1"/>
      <c r="AB1012" s="1"/>
      <c r="AC1012" s="1"/>
      <c r="AD1012" s="1"/>
      <c r="AE1012" s="1"/>
      <c r="AF1012" s="1"/>
      <c r="AG1012" s="1"/>
      <c r="AH1012" s="1"/>
      <c r="AI1012" s="1"/>
      <c r="AJ1012" s="1"/>
      <c r="AK1012" s="1"/>
      <c r="AL1012" s="1"/>
      <c r="AM1012" s="1"/>
      <c r="AN1012" s="1"/>
      <c r="AO1012" s="1"/>
      <c r="AP1012" s="1"/>
      <c r="AQ1012" s="1"/>
      <c r="AR1012" s="1"/>
      <c r="AS1012" s="1"/>
      <c r="AT1012" s="1"/>
      <c r="AU1012" s="1"/>
    </row>
    <row r="1013" spans="1:47" ht="20" customHeight="1">
      <c r="A1013" s="48" t="s">
        <v>1323</v>
      </c>
      <c r="B1013" s="49">
        <v>11904</v>
      </c>
      <c r="C1013" s="50" t="s">
        <v>197</v>
      </c>
      <c r="D1013" s="50" t="s">
        <v>79</v>
      </c>
      <c r="E1013" s="50" t="s">
        <v>74</v>
      </c>
      <c r="F1013" s="62">
        <f>IF(OR('Source Data'!F1013=0,'Source Data'!G1013=0),"N/A",'Source Data'!AN1013/'Source Data'!G1013-'Source Data'!J1013/'Source Data'!F1013)</f>
        <v>55.15725722466965</v>
      </c>
      <c r="G1013" s="62">
        <f>IF(OR('Source Data'!F1013=0,'Source Data'!G1013=0),"N/A",'Source Data'!AO1013/'Source Data'!G1013-'Source Data'!K1013/'Source Data'!F1013)</f>
        <v>19.745564382741577</v>
      </c>
      <c r="H1013" s="62">
        <f>IF(OR('Source Data'!F1013=0,'Source Data'!G1013=0),"N/A",'Source Data'!AP1013/'Source Data'!G1013-'Source Data'!L1013/'Source Data'!F1013)</f>
        <v>46.662663803227844</v>
      </c>
      <c r="I1013" s="62">
        <f>IF(OR('Source Data'!F1013=0,'Source Data'!G1013=0),"N/A",'Source Data'!AQ1013/'Source Data'!G1013-'Source Data'!M1013/'Source Data'!F1013)</f>
        <v>68.959235377821642</v>
      </c>
      <c r="J1013" s="62">
        <f>IF(OR('Source Data'!F1013=0,'Source Data'!G1013=0),"N/A",'Source Data'!AR1013/'Source Data'!G1013-'Source Data'!N1013/'Source Data'!F1013)</f>
        <v>48.676474002974288</v>
      </c>
      <c r="K1013" s="67">
        <f t="shared" si="15"/>
        <v>239.201194791435</v>
      </c>
      <c r="L1013" s="1"/>
      <c r="M1013" s="1"/>
      <c r="N1013" s="1"/>
      <c r="O1013" s="1"/>
      <c r="P1013" s="1"/>
      <c r="Q1013" s="1"/>
      <c r="R1013" s="1"/>
      <c r="S1013" s="1"/>
      <c r="T1013" s="1"/>
      <c r="U1013" s="1"/>
      <c r="V1013" s="1"/>
      <c r="W1013" s="1"/>
      <c r="X1013" s="1"/>
      <c r="Y1013" s="1"/>
      <c r="Z1013" s="1"/>
      <c r="AA1013" s="1"/>
      <c r="AB1013" s="1"/>
      <c r="AC1013" s="1"/>
      <c r="AD1013" s="1"/>
      <c r="AE1013" s="1"/>
      <c r="AF1013" s="1"/>
      <c r="AG1013" s="1"/>
      <c r="AH1013" s="1"/>
      <c r="AI1013" s="1"/>
      <c r="AJ1013" s="1"/>
      <c r="AK1013" s="1"/>
      <c r="AL1013" s="1"/>
      <c r="AM1013" s="1"/>
      <c r="AN1013" s="1"/>
      <c r="AO1013" s="1"/>
      <c r="AP1013" s="1"/>
      <c r="AQ1013" s="1"/>
      <c r="AR1013" s="1"/>
      <c r="AS1013" s="1"/>
      <c r="AT1013" s="1"/>
      <c r="AU1013" s="1"/>
    </row>
    <row r="1014" spans="1:47" ht="20" customHeight="1">
      <c r="A1014" s="48" t="s">
        <v>1324</v>
      </c>
      <c r="B1014" s="49">
        <v>110906</v>
      </c>
      <c r="C1014" s="50" t="s">
        <v>143</v>
      </c>
      <c r="D1014" s="50" t="s">
        <v>79</v>
      </c>
      <c r="E1014" s="50" t="s">
        <v>74</v>
      </c>
      <c r="F1014" s="62">
        <f>IF(OR('Source Data'!F1014=0,'Source Data'!G1014=0),"N/A",'Source Data'!AN1014/'Source Data'!G1014-'Source Data'!J1014/'Source Data'!F1014)</f>
        <v>18.840007155220945</v>
      </c>
      <c r="G1014" s="62">
        <f>IF(OR('Source Data'!F1014=0,'Source Data'!G1014=0),"N/A",'Source Data'!AO1014/'Source Data'!G1014-'Source Data'!K1014/'Source Data'!F1014)</f>
        <v>228.4944573343646</v>
      </c>
      <c r="H1014" s="62">
        <f>IF(OR('Source Data'!F1014=0,'Source Data'!G1014=0),"N/A",'Source Data'!AP1014/'Source Data'!G1014-'Source Data'!L1014/'Source Data'!F1014)</f>
        <v>117.16739008054887</v>
      </c>
      <c r="I1014" s="62">
        <f>IF(OR('Source Data'!F1014=0,'Source Data'!G1014=0),"N/A",'Source Data'!AQ1014/'Source Data'!G1014-'Source Data'!M1014/'Source Data'!F1014)</f>
        <v>96.201487865060926</v>
      </c>
      <c r="J1014" s="62">
        <f>IF(OR('Source Data'!F1014=0,'Source Data'!G1014=0),"N/A",'Source Data'!AR1014/'Source Data'!G1014-'Source Data'!N1014/'Source Data'!F1014)</f>
        <v>200.51323452815001</v>
      </c>
      <c r="K1014" s="67">
        <f t="shared" si="15"/>
        <v>661.21657696334535</v>
      </c>
      <c r="L1014" s="1"/>
      <c r="M1014" s="1"/>
      <c r="N1014" s="1"/>
      <c r="O1014" s="1"/>
      <c r="P1014" s="1"/>
      <c r="Q1014" s="1"/>
      <c r="R1014" s="1"/>
      <c r="S1014" s="1"/>
      <c r="T1014" s="1"/>
      <c r="U1014" s="1"/>
      <c r="V1014" s="1"/>
      <c r="W1014" s="1"/>
      <c r="X1014" s="1"/>
      <c r="Y1014" s="1"/>
      <c r="Z1014" s="1"/>
      <c r="AA1014" s="1"/>
      <c r="AB1014" s="1"/>
      <c r="AC1014" s="1"/>
      <c r="AD1014" s="1"/>
      <c r="AE1014" s="1"/>
      <c r="AF1014" s="1"/>
      <c r="AG1014" s="1"/>
      <c r="AH1014" s="1"/>
      <c r="AI1014" s="1"/>
      <c r="AJ1014" s="1"/>
      <c r="AK1014" s="1"/>
      <c r="AL1014" s="1"/>
      <c r="AM1014" s="1"/>
      <c r="AN1014" s="1"/>
      <c r="AO1014" s="1"/>
      <c r="AP1014" s="1"/>
      <c r="AQ1014" s="1"/>
      <c r="AR1014" s="1"/>
      <c r="AS1014" s="1"/>
      <c r="AT1014" s="1"/>
      <c r="AU1014" s="1"/>
    </row>
    <row r="1015" spans="1:47" ht="20" customHeight="1">
      <c r="A1015" s="48" t="s">
        <v>1325</v>
      </c>
      <c r="B1015" s="49">
        <v>26903</v>
      </c>
      <c r="C1015" s="50" t="s">
        <v>335</v>
      </c>
      <c r="D1015" s="50" t="s">
        <v>79</v>
      </c>
      <c r="E1015" s="50" t="s">
        <v>74</v>
      </c>
      <c r="F1015" s="62">
        <f>IF(OR('Source Data'!F1015=0,'Source Data'!G1015=0),"N/A",'Source Data'!AN1015/'Source Data'!G1015-'Source Data'!J1015/'Source Data'!F1015)</f>
        <v>16.103488819963957</v>
      </c>
      <c r="G1015" s="62">
        <f>IF(OR('Source Data'!F1015=0,'Source Data'!G1015=0),"N/A",'Source Data'!AO1015/'Source Data'!G1015-'Source Data'!K1015/'Source Data'!F1015)</f>
        <v>-137.92346287173871</v>
      </c>
      <c r="H1015" s="62">
        <f>IF(OR('Source Data'!F1015=0,'Source Data'!G1015=0),"N/A",'Source Data'!AP1015/'Source Data'!G1015-'Source Data'!L1015/'Source Data'!F1015)</f>
        <v>107.55066999128297</v>
      </c>
      <c r="I1015" s="62">
        <f>IF(OR('Source Data'!F1015=0,'Source Data'!G1015=0),"N/A",'Source Data'!AQ1015/'Source Data'!G1015-'Source Data'!M1015/'Source Data'!F1015)</f>
        <v>-36.954225709014963</v>
      </c>
      <c r="J1015" s="62">
        <f>IF(OR('Source Data'!F1015=0,'Source Data'!G1015=0),"N/A",'Source Data'!AR1015/'Source Data'!G1015-'Source Data'!N1015/'Source Data'!F1015)</f>
        <v>66.672322568874279</v>
      </c>
      <c r="K1015" s="67">
        <f t="shared" si="15"/>
        <v>15.448792799367538</v>
      </c>
      <c r="L1015" s="1"/>
      <c r="M1015" s="1"/>
      <c r="N1015" s="1"/>
      <c r="O1015" s="1"/>
      <c r="P1015" s="1"/>
      <c r="Q1015" s="1"/>
      <c r="R1015" s="1"/>
      <c r="S1015" s="1"/>
      <c r="T1015" s="1"/>
      <c r="U1015" s="1"/>
      <c r="V1015" s="1"/>
      <c r="W1015" s="1"/>
      <c r="X1015" s="1"/>
      <c r="Y1015" s="1"/>
      <c r="Z1015" s="1"/>
      <c r="AA1015" s="1"/>
      <c r="AB1015" s="1"/>
      <c r="AC1015" s="1"/>
      <c r="AD1015" s="1"/>
      <c r="AE1015" s="1"/>
      <c r="AF1015" s="1"/>
      <c r="AG1015" s="1"/>
      <c r="AH1015" s="1"/>
      <c r="AI1015" s="1"/>
      <c r="AJ1015" s="1"/>
      <c r="AK1015" s="1"/>
      <c r="AL1015" s="1"/>
      <c r="AM1015" s="1"/>
      <c r="AN1015" s="1"/>
      <c r="AO1015" s="1"/>
      <c r="AP1015" s="1"/>
      <c r="AQ1015" s="1"/>
      <c r="AR1015" s="1"/>
      <c r="AS1015" s="1"/>
      <c r="AT1015" s="1"/>
      <c r="AU1015" s="1"/>
    </row>
    <row r="1016" spans="1:47" ht="20" customHeight="1">
      <c r="A1016" s="48" t="s">
        <v>1326</v>
      </c>
      <c r="B1016" s="49">
        <v>208902</v>
      </c>
      <c r="C1016" s="50" t="s">
        <v>767</v>
      </c>
      <c r="D1016" s="50" t="s">
        <v>79</v>
      </c>
      <c r="E1016" s="50" t="s">
        <v>74</v>
      </c>
      <c r="F1016" s="62">
        <f>IF(OR('Source Data'!F1016=0,'Source Data'!G1016=0),"N/A",'Source Data'!AN1016/'Source Data'!G1016-'Source Data'!J1016/'Source Data'!F1016)</f>
        <v>121.61152625462216</v>
      </c>
      <c r="G1016" s="62">
        <f>IF(OR('Source Data'!F1016=0,'Source Data'!G1016=0),"N/A",'Source Data'!AO1016/'Source Data'!G1016-'Source Data'!K1016/'Source Data'!F1016)</f>
        <v>-59.007471936375964</v>
      </c>
      <c r="H1016" s="62">
        <f>IF(OR('Source Data'!F1016=0,'Source Data'!G1016=0),"N/A",'Source Data'!AP1016/'Source Data'!G1016-'Source Data'!L1016/'Source Data'!F1016)</f>
        <v>94.952078670481399</v>
      </c>
      <c r="I1016" s="62">
        <f>IF(OR('Source Data'!F1016=0,'Source Data'!G1016=0),"N/A",'Source Data'!AQ1016/'Source Data'!G1016-'Source Data'!M1016/'Source Data'!F1016)</f>
        <v>132.62920796698228</v>
      </c>
      <c r="J1016" s="62">
        <f>IF(OR('Source Data'!F1016=0,'Source Data'!G1016=0),"N/A",'Source Data'!AR1016/'Source Data'!G1016-'Source Data'!N1016/'Source Data'!F1016)</f>
        <v>268.06884459481637</v>
      </c>
      <c r="K1016" s="67">
        <f t="shared" si="15"/>
        <v>558.25418555052624</v>
      </c>
      <c r="L1016" s="1"/>
      <c r="M1016" s="1"/>
      <c r="N1016" s="1"/>
      <c r="O1016" s="1"/>
      <c r="P1016" s="1"/>
      <c r="Q1016" s="1"/>
      <c r="R1016" s="1"/>
      <c r="S1016" s="1"/>
      <c r="T1016" s="1"/>
      <c r="U1016" s="1"/>
      <c r="V1016" s="1"/>
      <c r="W1016" s="1"/>
      <c r="X1016" s="1"/>
      <c r="Y1016" s="1"/>
      <c r="Z1016" s="1"/>
      <c r="AA1016" s="1"/>
      <c r="AB1016" s="1"/>
      <c r="AC1016" s="1"/>
      <c r="AD1016" s="1"/>
      <c r="AE1016" s="1"/>
      <c r="AF1016" s="1"/>
      <c r="AG1016" s="1"/>
      <c r="AH1016" s="1"/>
      <c r="AI1016" s="1"/>
      <c r="AJ1016" s="1"/>
      <c r="AK1016" s="1"/>
      <c r="AL1016" s="1"/>
      <c r="AM1016" s="1"/>
      <c r="AN1016" s="1"/>
      <c r="AO1016" s="1"/>
      <c r="AP1016" s="1"/>
      <c r="AQ1016" s="1"/>
      <c r="AR1016" s="1"/>
      <c r="AS1016" s="1"/>
      <c r="AT1016" s="1"/>
      <c r="AU1016" s="1"/>
    </row>
    <row r="1017" spans="1:47" ht="20" customHeight="1">
      <c r="A1017" s="48" t="s">
        <v>1327</v>
      </c>
      <c r="B1017" s="49">
        <v>71909</v>
      </c>
      <c r="C1017" s="50" t="s">
        <v>141</v>
      </c>
      <c r="D1017" s="50" t="s">
        <v>79</v>
      </c>
      <c r="E1017" s="50" t="s">
        <v>74</v>
      </c>
      <c r="F1017" s="62">
        <f>IF(OR('Source Data'!F1017=0,'Source Data'!G1017=0),"N/A",'Source Data'!AN1017/'Source Data'!G1017-'Source Data'!J1017/'Source Data'!F1017)</f>
        <v>89.341028387553138</v>
      </c>
      <c r="G1017" s="62">
        <f>IF(OR('Source Data'!F1017=0,'Source Data'!G1017=0),"N/A",'Source Data'!AO1017/'Source Data'!G1017-'Source Data'!K1017/'Source Data'!F1017)</f>
        <v>-90.510700986352731</v>
      </c>
      <c r="H1017" s="62">
        <f>IF(OR('Source Data'!F1017=0,'Source Data'!G1017=0),"N/A",'Source Data'!AP1017/'Source Data'!G1017-'Source Data'!L1017/'Source Data'!F1017)</f>
        <v>203.87774505624441</v>
      </c>
      <c r="I1017" s="62">
        <f>IF(OR('Source Data'!F1017=0,'Source Data'!G1017=0),"N/A",'Source Data'!AQ1017/'Source Data'!G1017-'Source Data'!M1017/'Source Data'!F1017)</f>
        <v>68.998360640638111</v>
      </c>
      <c r="J1017" s="62">
        <f>IF(OR('Source Data'!F1017=0,'Source Data'!G1017=0),"N/A",'Source Data'!AR1017/'Source Data'!G1017-'Source Data'!N1017/'Source Data'!F1017)</f>
        <v>37.851948301214371</v>
      </c>
      <c r="K1017" s="67">
        <f t="shared" si="15"/>
        <v>309.55838139929728</v>
      </c>
      <c r="L1017" s="1"/>
      <c r="M1017" s="1"/>
      <c r="N1017" s="1"/>
      <c r="O1017" s="1"/>
      <c r="P1017" s="1"/>
      <c r="Q1017" s="1"/>
      <c r="R1017" s="1"/>
      <c r="S1017" s="1"/>
      <c r="T1017" s="1"/>
      <c r="U1017" s="1"/>
      <c r="V1017" s="1"/>
      <c r="W1017" s="1"/>
      <c r="X1017" s="1"/>
      <c r="Y1017" s="1"/>
      <c r="Z1017" s="1"/>
      <c r="AA1017" s="1"/>
      <c r="AB1017" s="1"/>
      <c r="AC1017" s="1"/>
      <c r="AD1017" s="1"/>
      <c r="AE1017" s="1"/>
      <c r="AF1017" s="1"/>
      <c r="AG1017" s="1"/>
      <c r="AH1017" s="1"/>
      <c r="AI1017" s="1"/>
      <c r="AJ1017" s="1"/>
      <c r="AK1017" s="1"/>
      <c r="AL1017" s="1"/>
      <c r="AM1017" s="1"/>
      <c r="AN1017" s="1"/>
      <c r="AO1017" s="1"/>
      <c r="AP1017" s="1"/>
      <c r="AQ1017" s="1"/>
      <c r="AR1017" s="1"/>
      <c r="AS1017" s="1"/>
      <c r="AT1017" s="1"/>
      <c r="AU1017" s="1"/>
    </row>
    <row r="1018" spans="1:47" ht="20" customHeight="1">
      <c r="A1018" s="48" t="s">
        <v>1328</v>
      </c>
      <c r="B1018" s="49">
        <v>15830</v>
      </c>
      <c r="C1018" s="50" t="s">
        <v>99</v>
      </c>
      <c r="D1018" s="50" t="s">
        <v>71</v>
      </c>
      <c r="E1018" s="50" t="s">
        <v>74</v>
      </c>
      <c r="F1018" s="62">
        <f>IF(OR('Source Data'!F1018=0,'Source Data'!G1018=0),"N/A",'Source Data'!AN1018/'Source Data'!G1018-'Source Data'!J1018/'Source Data'!F1018)</f>
        <v>-14.661002478387291</v>
      </c>
      <c r="G1018" s="62">
        <f>IF(OR('Source Data'!F1018=0,'Source Data'!G1018=0),"N/A",'Source Data'!AO1018/'Source Data'!G1018-'Source Data'!K1018/'Source Data'!F1018)</f>
        <v>134.26947095213006</v>
      </c>
      <c r="H1018" s="62">
        <f>IF(OR('Source Data'!F1018=0,'Source Data'!G1018=0),"N/A",'Source Data'!AP1018/'Source Data'!G1018-'Source Data'!L1018/'Source Data'!F1018)</f>
        <v>131.84623056528972</v>
      </c>
      <c r="I1018" s="62">
        <f>IF(OR('Source Data'!F1018=0,'Source Data'!G1018=0),"N/A",'Source Data'!AQ1018/'Source Data'!G1018-'Source Data'!M1018/'Source Data'!F1018)</f>
        <v>110.33331939414722</v>
      </c>
      <c r="J1018" s="62">
        <f>IF(OR('Source Data'!F1018=0,'Source Data'!G1018=0),"N/A",'Source Data'!AR1018/'Source Data'!G1018-'Source Data'!N1018/'Source Data'!F1018)</f>
        <v>-22.718200534707179</v>
      </c>
      <c r="K1018" s="67">
        <f t="shared" si="15"/>
        <v>339.06981789847254</v>
      </c>
      <c r="L1018" s="1"/>
      <c r="M1018" s="1"/>
      <c r="N1018" s="1"/>
      <c r="O1018" s="1"/>
      <c r="P1018" s="1"/>
      <c r="Q1018" s="1"/>
      <c r="R1018" s="1"/>
      <c r="S1018" s="1"/>
      <c r="T1018" s="1"/>
      <c r="U1018" s="1"/>
      <c r="V1018" s="1"/>
      <c r="W1018" s="1"/>
      <c r="X1018" s="1"/>
      <c r="Y1018" s="1"/>
      <c r="Z1018" s="1"/>
      <c r="AA1018" s="1"/>
      <c r="AB1018" s="1"/>
      <c r="AC1018" s="1"/>
      <c r="AD1018" s="1"/>
      <c r="AE1018" s="1"/>
      <c r="AF1018" s="1"/>
      <c r="AG1018" s="1"/>
      <c r="AH1018" s="1"/>
      <c r="AI1018" s="1"/>
      <c r="AJ1018" s="1"/>
      <c r="AK1018" s="1"/>
      <c r="AL1018" s="1"/>
      <c r="AM1018" s="1"/>
      <c r="AN1018" s="1"/>
      <c r="AO1018" s="1"/>
      <c r="AP1018" s="1"/>
      <c r="AQ1018" s="1"/>
      <c r="AR1018" s="1"/>
      <c r="AS1018" s="1"/>
      <c r="AT1018" s="1"/>
      <c r="AU1018" s="1"/>
    </row>
    <row r="1019" spans="1:47" ht="20" customHeight="1">
      <c r="A1019" s="48" t="s">
        <v>1329</v>
      </c>
      <c r="B1019" s="49">
        <v>15909</v>
      </c>
      <c r="C1019" s="50" t="s">
        <v>99</v>
      </c>
      <c r="D1019" s="50" t="s">
        <v>79</v>
      </c>
      <c r="E1019" s="50" t="s">
        <v>74</v>
      </c>
      <c r="F1019" s="62">
        <f>IF(OR('Source Data'!F1019=0,'Source Data'!G1019=0),"N/A",'Source Data'!AN1019/'Source Data'!G1019-'Source Data'!J1019/'Source Data'!F1019)</f>
        <v>98.456627312436808</v>
      </c>
      <c r="G1019" s="62">
        <f>IF(OR('Source Data'!F1019=0,'Source Data'!G1019=0),"N/A",'Source Data'!AO1019/'Source Data'!G1019-'Source Data'!K1019/'Source Data'!F1019)</f>
        <v>9.4513877604847494</v>
      </c>
      <c r="H1019" s="62">
        <f>IF(OR('Source Data'!F1019=0,'Source Data'!G1019=0),"N/A",'Source Data'!AP1019/'Source Data'!G1019-'Source Data'!L1019/'Source Data'!F1019)</f>
        <v>129.36274441994681</v>
      </c>
      <c r="I1019" s="62">
        <f>IF(OR('Source Data'!F1019=0,'Source Data'!G1019=0),"N/A",'Source Data'!AQ1019/'Source Data'!G1019-'Source Data'!M1019/'Source Data'!F1019)</f>
        <v>-13.90313859659534</v>
      </c>
      <c r="J1019" s="62">
        <f>IF(OR('Source Data'!F1019=0,'Source Data'!G1019=0),"N/A",'Source Data'!AR1019/'Source Data'!G1019-'Source Data'!N1019/'Source Data'!F1019)</f>
        <v>74.522829300939762</v>
      </c>
      <c r="K1019" s="67">
        <f t="shared" si="15"/>
        <v>297.89045019721277</v>
      </c>
      <c r="L1019" s="1"/>
      <c r="M1019" s="1"/>
      <c r="N1019" s="1"/>
      <c r="O1019" s="1"/>
      <c r="P1019" s="1"/>
      <c r="Q1019" s="1"/>
      <c r="R1019" s="1"/>
      <c r="S1019" s="1"/>
      <c r="T1019" s="1"/>
      <c r="U1019" s="1"/>
      <c r="V1019" s="1"/>
      <c r="W1019" s="1"/>
      <c r="X1019" s="1"/>
      <c r="Y1019" s="1"/>
      <c r="Z1019" s="1"/>
      <c r="AA1019" s="1"/>
      <c r="AB1019" s="1"/>
      <c r="AC1019" s="1"/>
      <c r="AD1019" s="1"/>
      <c r="AE1019" s="1"/>
      <c r="AF1019" s="1"/>
      <c r="AG1019" s="1"/>
      <c r="AH1019" s="1"/>
      <c r="AI1019" s="1"/>
      <c r="AJ1019" s="1"/>
      <c r="AK1019" s="1"/>
      <c r="AL1019" s="1"/>
      <c r="AM1019" s="1"/>
      <c r="AN1019" s="1"/>
      <c r="AO1019" s="1"/>
      <c r="AP1019" s="1"/>
      <c r="AQ1019" s="1"/>
      <c r="AR1019" s="1"/>
      <c r="AS1019" s="1"/>
      <c r="AT1019" s="1"/>
      <c r="AU1019" s="1"/>
    </row>
    <row r="1020" spans="1:47" ht="20" customHeight="1">
      <c r="A1020" s="48" t="s">
        <v>1330</v>
      </c>
      <c r="B1020" s="49">
        <v>26902</v>
      </c>
      <c r="C1020" s="50" t="s">
        <v>335</v>
      </c>
      <c r="D1020" s="50" t="s">
        <v>79</v>
      </c>
      <c r="E1020" s="50" t="s">
        <v>74</v>
      </c>
      <c r="F1020" s="62">
        <f>IF(OR('Source Data'!F1020=0,'Source Data'!G1020=0),"N/A",'Source Data'!AN1020/'Source Data'!G1020-'Source Data'!J1020/'Source Data'!F1020)</f>
        <v>208.99237577463873</v>
      </c>
      <c r="G1020" s="62">
        <f>IF(OR('Source Data'!F1020=0,'Source Data'!G1020=0),"N/A",'Source Data'!AO1020/'Source Data'!G1020-'Source Data'!K1020/'Source Data'!F1020)</f>
        <v>316.20084461919316</v>
      </c>
      <c r="H1020" s="62">
        <f>IF(OR('Source Data'!F1020=0,'Source Data'!G1020=0),"N/A",'Source Data'!AP1020/'Source Data'!G1020-'Source Data'!L1020/'Source Data'!F1020)</f>
        <v>101.53485105901007</v>
      </c>
      <c r="I1020" s="62">
        <f>IF(OR('Source Data'!F1020=0,'Source Data'!G1020=0),"N/A",'Source Data'!AQ1020/'Source Data'!G1020-'Source Data'!M1020/'Source Data'!F1020)</f>
        <v>100.33733313916798</v>
      </c>
      <c r="J1020" s="62">
        <f>IF(OR('Source Data'!F1020=0,'Source Data'!G1020=0),"N/A",'Source Data'!AR1020/'Source Data'!G1020-'Source Data'!N1020/'Source Data'!F1020)</f>
        <v>148.09915052667344</v>
      </c>
      <c r="K1020" s="67">
        <f t="shared" si="15"/>
        <v>875.16455511868344</v>
      </c>
      <c r="L1020" s="1"/>
      <c r="M1020" s="1"/>
      <c r="N1020" s="1"/>
      <c r="O1020" s="1"/>
      <c r="P1020" s="1"/>
      <c r="Q1020" s="1"/>
      <c r="R1020" s="1"/>
      <c r="S1020" s="1"/>
      <c r="T1020" s="1"/>
      <c r="U1020" s="1"/>
      <c r="V1020" s="1"/>
      <c r="W1020" s="1"/>
      <c r="X1020" s="1"/>
      <c r="Y1020" s="1"/>
      <c r="Z1020" s="1"/>
      <c r="AA1020" s="1"/>
      <c r="AB1020" s="1"/>
      <c r="AC1020" s="1"/>
      <c r="AD1020" s="1"/>
      <c r="AE1020" s="1"/>
      <c r="AF1020" s="1"/>
      <c r="AG1020" s="1"/>
      <c r="AH1020" s="1"/>
      <c r="AI1020" s="1"/>
      <c r="AJ1020" s="1"/>
      <c r="AK1020" s="1"/>
      <c r="AL1020" s="1"/>
      <c r="AM1020" s="1"/>
      <c r="AN1020" s="1"/>
      <c r="AO1020" s="1"/>
      <c r="AP1020" s="1"/>
      <c r="AQ1020" s="1"/>
      <c r="AR1020" s="1"/>
      <c r="AS1020" s="1"/>
      <c r="AT1020" s="1"/>
      <c r="AU1020" s="1"/>
    </row>
    <row r="1021" spans="1:47" ht="20" customHeight="1">
      <c r="A1021" s="48" t="s">
        <v>1331</v>
      </c>
      <c r="B1021" s="49">
        <v>218901</v>
      </c>
      <c r="C1021" s="50" t="s">
        <v>1332</v>
      </c>
      <c r="D1021" s="50" t="s">
        <v>79</v>
      </c>
      <c r="E1021" s="50" t="s">
        <v>74</v>
      </c>
      <c r="F1021" s="62">
        <f>IF(OR('Source Data'!F1021=0,'Source Data'!G1021=0),"N/A",'Source Data'!AN1021/'Source Data'!G1021-'Source Data'!J1021/'Source Data'!F1021)</f>
        <v>234.20739792811702</v>
      </c>
      <c r="G1021" s="62">
        <f>IF(OR('Source Data'!F1021=0,'Source Data'!G1021=0),"N/A",'Source Data'!AO1021/'Source Data'!G1021-'Source Data'!K1021/'Source Data'!F1021)</f>
        <v>225.24125119535552</v>
      </c>
      <c r="H1021" s="62">
        <f>IF(OR('Source Data'!F1021=0,'Source Data'!G1021=0),"N/A",'Source Data'!AP1021/'Source Data'!G1021-'Source Data'!L1021/'Source Data'!F1021)</f>
        <v>94.886335913371454</v>
      </c>
      <c r="I1021" s="62">
        <f>IF(OR('Source Data'!F1021=0,'Source Data'!G1021=0),"N/A",'Source Data'!AQ1021/'Source Data'!G1021-'Source Data'!M1021/'Source Data'!F1021)</f>
        <v>111.23666342581407</v>
      </c>
      <c r="J1021" s="62">
        <f>IF(OR('Source Data'!F1021=0,'Source Data'!G1021=0),"N/A",'Source Data'!AR1021/'Source Data'!G1021-'Source Data'!N1021/'Source Data'!F1021)</f>
        <v>449.74671439437645</v>
      </c>
      <c r="K1021" s="67">
        <f t="shared" si="15"/>
        <v>1115.3183628570346</v>
      </c>
      <c r="L1021" s="1"/>
      <c r="M1021" s="1"/>
      <c r="N1021" s="1"/>
      <c r="O1021" s="1"/>
      <c r="P1021" s="1"/>
      <c r="Q1021" s="1"/>
      <c r="R1021" s="1"/>
      <c r="S1021" s="1"/>
      <c r="T1021" s="1"/>
      <c r="U1021" s="1"/>
      <c r="V1021" s="1"/>
      <c r="W1021" s="1"/>
      <c r="X1021" s="1"/>
      <c r="Y1021" s="1"/>
      <c r="Z1021" s="1"/>
      <c r="AA1021" s="1"/>
      <c r="AB1021" s="1"/>
      <c r="AC1021" s="1"/>
      <c r="AD1021" s="1"/>
      <c r="AE1021" s="1"/>
      <c r="AF1021" s="1"/>
      <c r="AG1021" s="1"/>
      <c r="AH1021" s="1"/>
      <c r="AI1021" s="1"/>
      <c r="AJ1021" s="1"/>
      <c r="AK1021" s="1"/>
      <c r="AL1021" s="1"/>
      <c r="AM1021" s="1"/>
      <c r="AN1021" s="1"/>
      <c r="AO1021" s="1"/>
      <c r="AP1021" s="1"/>
      <c r="AQ1021" s="1"/>
      <c r="AR1021" s="1"/>
      <c r="AS1021" s="1"/>
      <c r="AT1021" s="1"/>
      <c r="AU1021" s="1"/>
    </row>
    <row r="1022" spans="1:47" ht="20" customHeight="1">
      <c r="A1022" s="48" t="s">
        <v>1333</v>
      </c>
      <c r="B1022" s="49">
        <v>15908</v>
      </c>
      <c r="C1022" s="50" t="s">
        <v>99</v>
      </c>
      <c r="D1022" s="50" t="s">
        <v>79</v>
      </c>
      <c r="E1022" s="50" t="s">
        <v>74</v>
      </c>
      <c r="F1022" s="62">
        <f>IF(OR('Source Data'!F1022=0,'Source Data'!G1022=0),"N/A",'Source Data'!AN1022/'Source Data'!G1022-'Source Data'!J1022/'Source Data'!F1022)</f>
        <v>134.57690634381996</v>
      </c>
      <c r="G1022" s="62">
        <f>IF(OR('Source Data'!F1022=0,'Source Data'!G1022=0),"N/A",'Source Data'!AO1022/'Source Data'!G1022-'Source Data'!K1022/'Source Data'!F1022)</f>
        <v>-6.5889112504457898</v>
      </c>
      <c r="H1022" s="62">
        <f>IF(OR('Source Data'!F1022=0,'Source Data'!G1022=0),"N/A",'Source Data'!AP1022/'Source Data'!G1022-'Source Data'!L1022/'Source Data'!F1022)</f>
        <v>193.60814827980295</v>
      </c>
      <c r="I1022" s="62">
        <f>IF(OR('Source Data'!F1022=0,'Source Data'!G1022=0),"N/A",'Source Data'!AQ1022/'Source Data'!G1022-'Source Data'!M1022/'Source Data'!F1022)</f>
        <v>88.840674263081837</v>
      </c>
      <c r="J1022" s="62">
        <f>IF(OR('Source Data'!F1022=0,'Source Data'!G1022=0),"N/A",'Source Data'!AR1022/'Source Data'!G1022-'Source Data'!N1022/'Source Data'!F1022)</f>
        <v>79.944312640844686</v>
      </c>
      <c r="K1022" s="67">
        <f t="shared" si="15"/>
        <v>490.38113027710369</v>
      </c>
      <c r="L1022" s="1"/>
      <c r="M1022" s="1"/>
      <c r="N1022" s="1"/>
      <c r="O1022" s="1"/>
      <c r="P1022" s="1"/>
      <c r="Q1022" s="1"/>
      <c r="R1022" s="1"/>
      <c r="S1022" s="1"/>
      <c r="T1022" s="1"/>
      <c r="U1022" s="1"/>
      <c r="V1022" s="1"/>
      <c r="W1022" s="1"/>
      <c r="X1022" s="1"/>
      <c r="Y1022" s="1"/>
      <c r="Z1022" s="1"/>
      <c r="AA1022" s="1"/>
      <c r="AB1022" s="1"/>
      <c r="AC1022" s="1"/>
      <c r="AD1022" s="1"/>
      <c r="AE1022" s="1"/>
      <c r="AF1022" s="1"/>
      <c r="AG1022" s="1"/>
      <c r="AH1022" s="1"/>
      <c r="AI1022" s="1"/>
      <c r="AJ1022" s="1"/>
      <c r="AK1022" s="1"/>
      <c r="AL1022" s="1"/>
      <c r="AM1022" s="1"/>
      <c r="AN1022" s="1"/>
      <c r="AO1022" s="1"/>
      <c r="AP1022" s="1"/>
      <c r="AQ1022" s="1"/>
      <c r="AR1022" s="1"/>
      <c r="AS1022" s="1"/>
      <c r="AT1022" s="1"/>
      <c r="AU1022" s="1"/>
    </row>
    <row r="1023" spans="1:47" ht="20" customHeight="1">
      <c r="A1023" s="48" t="s">
        <v>1334</v>
      </c>
      <c r="B1023" s="49">
        <v>31916</v>
      </c>
      <c r="C1023" s="50" t="s">
        <v>307</v>
      </c>
      <c r="D1023" s="50" t="s">
        <v>79</v>
      </c>
      <c r="E1023" s="50" t="s">
        <v>74</v>
      </c>
      <c r="F1023" s="62">
        <f>IF(OR('Source Data'!F1023=0,'Source Data'!G1023=0),"N/A",'Source Data'!AN1023/'Source Data'!G1023-'Source Data'!J1023/'Source Data'!F1023)</f>
        <v>374.89470904490872</v>
      </c>
      <c r="G1023" s="62">
        <f>IF(OR('Source Data'!F1023=0,'Source Data'!G1023=0),"N/A",'Source Data'!AO1023/'Source Data'!G1023-'Source Data'!K1023/'Source Data'!F1023)</f>
        <v>385.98349182263337</v>
      </c>
      <c r="H1023" s="62">
        <f>IF(OR('Source Data'!F1023=0,'Source Data'!G1023=0),"N/A",'Source Data'!AP1023/'Source Data'!G1023-'Source Data'!L1023/'Source Data'!F1023)</f>
        <v>105.9897254587834</v>
      </c>
      <c r="I1023" s="62">
        <f>IF(OR('Source Data'!F1023=0,'Source Data'!G1023=0),"N/A",'Source Data'!AQ1023/'Source Data'!G1023-'Source Data'!M1023/'Source Data'!F1023)</f>
        <v>146.14550701198516</v>
      </c>
      <c r="J1023" s="62">
        <f>IF(OR('Source Data'!F1023=0,'Source Data'!G1023=0),"N/A",'Source Data'!AR1023/'Source Data'!G1023-'Source Data'!N1023/'Source Data'!F1023)</f>
        <v>126.80812244645048</v>
      </c>
      <c r="K1023" s="67">
        <f t="shared" si="15"/>
        <v>1139.8215557847611</v>
      </c>
      <c r="L1023" s="1"/>
      <c r="M1023" s="1"/>
      <c r="N1023" s="1"/>
      <c r="O1023" s="1"/>
      <c r="P1023" s="1"/>
      <c r="Q1023" s="1"/>
      <c r="R1023" s="1"/>
      <c r="S1023" s="1"/>
      <c r="T1023" s="1"/>
      <c r="U1023" s="1"/>
      <c r="V1023" s="1"/>
      <c r="W1023" s="1"/>
      <c r="X1023" s="1"/>
      <c r="Y1023" s="1"/>
      <c r="Z1023" s="1"/>
      <c r="AA1023" s="1"/>
      <c r="AB1023" s="1"/>
      <c r="AC1023" s="1"/>
      <c r="AD1023" s="1"/>
      <c r="AE1023" s="1"/>
      <c r="AF1023" s="1"/>
      <c r="AG1023" s="1"/>
      <c r="AH1023" s="1"/>
      <c r="AI1023" s="1"/>
      <c r="AJ1023" s="1"/>
      <c r="AK1023" s="1"/>
      <c r="AL1023" s="1"/>
      <c r="AM1023" s="1"/>
      <c r="AN1023" s="1"/>
      <c r="AO1023" s="1"/>
      <c r="AP1023" s="1"/>
      <c r="AQ1023" s="1"/>
      <c r="AR1023" s="1"/>
      <c r="AS1023" s="1"/>
      <c r="AT1023" s="1"/>
      <c r="AU1023" s="1"/>
    </row>
    <row r="1024" spans="1:47" ht="20" customHeight="1">
      <c r="A1024" s="48" t="s">
        <v>1335</v>
      </c>
      <c r="B1024" s="49">
        <v>85903</v>
      </c>
      <c r="C1024" s="50" t="s">
        <v>1169</v>
      </c>
      <c r="D1024" s="50" t="s">
        <v>79</v>
      </c>
      <c r="E1024" s="50" t="s">
        <v>74</v>
      </c>
      <c r="F1024" s="62">
        <f>IF(OR('Source Data'!F1024=0,'Source Data'!G1024=0),"N/A",'Source Data'!AN1024/'Source Data'!G1024-'Source Data'!J1024/'Source Data'!F1024)</f>
        <v>295.53161312371844</v>
      </c>
      <c r="G1024" s="62">
        <f>IF(OR('Source Data'!F1024=0,'Source Data'!G1024=0),"N/A",'Source Data'!AO1024/'Source Data'!G1024-'Source Data'!K1024/'Source Data'!F1024)</f>
        <v>122.32530189109139</v>
      </c>
      <c r="H1024" s="62">
        <f>IF(OR('Source Data'!F1024=0,'Source Data'!G1024=0),"N/A",'Source Data'!AP1024/'Source Data'!G1024-'Source Data'!L1024/'Source Data'!F1024)</f>
        <v>187.32963089542034</v>
      </c>
      <c r="I1024" s="62">
        <f>IF(OR('Source Data'!F1024=0,'Source Data'!G1024=0),"N/A",'Source Data'!AQ1024/'Source Data'!G1024-'Source Data'!M1024/'Source Data'!F1024)</f>
        <v>188.83914331282756</v>
      </c>
      <c r="J1024" s="62">
        <f>IF(OR('Source Data'!F1024=0,'Source Data'!G1024=0),"N/A",'Source Data'!AR1024/'Source Data'!G1024-'Source Data'!N1024/'Source Data'!F1024)</f>
        <v>226.57256778309409</v>
      </c>
      <c r="K1024" s="67">
        <f t="shared" si="15"/>
        <v>1020.5982570061518</v>
      </c>
      <c r="L1024" s="1"/>
      <c r="M1024" s="1"/>
      <c r="N1024" s="1"/>
      <c r="O1024" s="1"/>
      <c r="P1024" s="1"/>
      <c r="Q1024" s="1"/>
      <c r="R1024" s="1"/>
      <c r="S1024" s="1"/>
      <c r="T1024" s="1"/>
      <c r="U1024" s="1"/>
      <c r="V1024" s="1"/>
      <c r="W1024" s="1"/>
      <c r="X1024" s="1"/>
      <c r="Y1024" s="1"/>
      <c r="Z1024" s="1"/>
      <c r="AA1024" s="1"/>
      <c r="AB1024" s="1"/>
      <c r="AC1024" s="1"/>
      <c r="AD1024" s="1"/>
      <c r="AE1024" s="1"/>
      <c r="AF1024" s="1"/>
      <c r="AG1024" s="1"/>
      <c r="AH1024" s="1"/>
      <c r="AI1024" s="1"/>
      <c r="AJ1024" s="1"/>
      <c r="AK1024" s="1"/>
      <c r="AL1024" s="1"/>
      <c r="AM1024" s="1"/>
      <c r="AN1024" s="1"/>
      <c r="AO1024" s="1"/>
      <c r="AP1024" s="1"/>
      <c r="AQ1024" s="1"/>
      <c r="AR1024" s="1"/>
      <c r="AS1024" s="1"/>
      <c r="AT1024" s="1"/>
      <c r="AU1024" s="1"/>
    </row>
    <row r="1025" spans="1:47" ht="20" customHeight="1">
      <c r="A1025" s="48" t="s">
        <v>1336</v>
      </c>
      <c r="B1025" s="49">
        <v>15917</v>
      </c>
      <c r="C1025" s="50" t="s">
        <v>99</v>
      </c>
      <c r="D1025" s="50" t="s">
        <v>79</v>
      </c>
      <c r="E1025" s="50" t="s">
        <v>74</v>
      </c>
      <c r="F1025" s="62">
        <f>IF(OR('Source Data'!F1025=0,'Source Data'!G1025=0),"N/A",'Source Data'!AN1025/'Source Data'!G1025-'Source Data'!J1025/'Source Data'!F1025)</f>
        <v>185.35101016921158</v>
      </c>
      <c r="G1025" s="62">
        <f>IF(OR('Source Data'!F1025=0,'Source Data'!G1025=0),"N/A",'Source Data'!AO1025/'Source Data'!G1025-'Source Data'!K1025/'Source Data'!F1025)</f>
        <v>85.090995698605752</v>
      </c>
      <c r="H1025" s="62">
        <f>IF(OR('Source Data'!F1025=0,'Source Data'!G1025=0),"N/A",'Source Data'!AP1025/'Source Data'!G1025-'Source Data'!L1025/'Source Data'!F1025)</f>
        <v>144.60583656099072</v>
      </c>
      <c r="I1025" s="62">
        <f>IF(OR('Source Data'!F1025=0,'Source Data'!G1025=0),"N/A",'Source Data'!AQ1025/'Source Data'!G1025-'Source Data'!M1025/'Source Data'!F1025)</f>
        <v>3.9309153386632261</v>
      </c>
      <c r="J1025" s="62">
        <f>IF(OR('Source Data'!F1025=0,'Source Data'!G1025=0),"N/A",'Source Data'!AR1025/'Source Data'!G1025-'Source Data'!N1025/'Source Data'!F1025)</f>
        <v>95.806058325850827</v>
      </c>
      <c r="K1025" s="67">
        <f t="shared" si="15"/>
        <v>514.78481609332209</v>
      </c>
      <c r="L1025" s="1"/>
      <c r="M1025" s="1"/>
      <c r="N1025" s="1"/>
      <c r="O1025" s="1"/>
      <c r="P1025" s="1"/>
      <c r="Q1025" s="1"/>
      <c r="R1025" s="1"/>
      <c r="S1025" s="1"/>
      <c r="T1025" s="1"/>
      <c r="U1025" s="1"/>
      <c r="V1025" s="1"/>
      <c r="W1025" s="1"/>
      <c r="X1025" s="1"/>
      <c r="Y1025" s="1"/>
      <c r="Z1025" s="1"/>
      <c r="AA1025" s="1"/>
      <c r="AB1025" s="1"/>
      <c r="AC1025" s="1"/>
      <c r="AD1025" s="1"/>
      <c r="AE1025" s="1"/>
      <c r="AF1025" s="1"/>
      <c r="AG1025" s="1"/>
      <c r="AH1025" s="1"/>
      <c r="AI1025" s="1"/>
      <c r="AJ1025" s="1"/>
      <c r="AK1025" s="1"/>
      <c r="AL1025" s="1"/>
      <c r="AM1025" s="1"/>
      <c r="AN1025" s="1"/>
      <c r="AO1025" s="1"/>
      <c r="AP1025" s="1"/>
      <c r="AQ1025" s="1"/>
      <c r="AR1025" s="1"/>
      <c r="AS1025" s="1"/>
      <c r="AT1025" s="1"/>
      <c r="AU1025" s="1"/>
    </row>
    <row r="1026" spans="1:47" ht="20" customHeight="1">
      <c r="A1026" s="48" t="s">
        <v>1337</v>
      </c>
      <c r="B1026" s="49">
        <v>15912</v>
      </c>
      <c r="C1026" s="50" t="s">
        <v>99</v>
      </c>
      <c r="D1026" s="50" t="s">
        <v>79</v>
      </c>
      <c r="E1026" s="50" t="s">
        <v>74</v>
      </c>
      <c r="F1026" s="62">
        <f>IF(OR('Source Data'!F1026=0,'Source Data'!G1026=0),"N/A",'Source Data'!AN1026/'Source Data'!G1026-'Source Data'!J1026/'Source Data'!F1026)</f>
        <v>64.56462866888603</v>
      </c>
      <c r="G1026" s="62">
        <f>IF(OR('Source Data'!F1026=0,'Source Data'!G1026=0),"N/A",'Source Data'!AO1026/'Source Data'!G1026-'Source Data'!K1026/'Source Data'!F1026)</f>
        <v>66.352926867382848</v>
      </c>
      <c r="H1026" s="62">
        <f>IF(OR('Source Data'!F1026=0,'Source Data'!G1026=0),"N/A",'Source Data'!AP1026/'Source Data'!G1026-'Source Data'!L1026/'Source Data'!F1026)</f>
        <v>136.66170911800543</v>
      </c>
      <c r="I1026" s="62">
        <f>IF(OR('Source Data'!F1026=0,'Source Data'!G1026=0),"N/A",'Source Data'!AQ1026/'Source Data'!G1026-'Source Data'!M1026/'Source Data'!F1026)</f>
        <v>34.152882856525878</v>
      </c>
      <c r="J1026" s="62">
        <f>IF(OR('Source Data'!F1026=0,'Source Data'!G1026=0),"N/A",'Source Data'!AR1026/'Source Data'!G1026-'Source Data'!N1026/'Source Data'!F1026)</f>
        <v>87.39812400330527</v>
      </c>
      <c r="K1026" s="67">
        <f t="shared" si="15"/>
        <v>389.13027151410546</v>
      </c>
      <c r="L1026" s="1"/>
      <c r="M1026" s="1"/>
      <c r="N1026" s="1"/>
      <c r="O1026" s="1"/>
      <c r="P1026" s="1"/>
      <c r="Q1026" s="1"/>
      <c r="R1026" s="1"/>
      <c r="S1026" s="1"/>
      <c r="T1026" s="1"/>
      <c r="U1026" s="1"/>
      <c r="V1026" s="1"/>
      <c r="W1026" s="1"/>
      <c r="X1026" s="1"/>
      <c r="Y1026" s="1"/>
      <c r="Z1026" s="1"/>
      <c r="AA1026" s="1"/>
      <c r="AB1026" s="1"/>
      <c r="AC1026" s="1"/>
      <c r="AD1026" s="1"/>
      <c r="AE1026" s="1"/>
      <c r="AF1026" s="1"/>
      <c r="AG1026" s="1"/>
      <c r="AH1026" s="1"/>
      <c r="AI1026" s="1"/>
      <c r="AJ1026" s="1"/>
      <c r="AK1026" s="1"/>
      <c r="AL1026" s="1"/>
      <c r="AM1026" s="1"/>
      <c r="AN1026" s="1"/>
      <c r="AO1026" s="1"/>
      <c r="AP1026" s="1"/>
      <c r="AQ1026" s="1"/>
      <c r="AR1026" s="1"/>
      <c r="AS1026" s="1"/>
      <c r="AT1026" s="1"/>
      <c r="AU1026" s="1"/>
    </row>
    <row r="1027" spans="1:47" ht="20" customHeight="1">
      <c r="A1027" s="48" t="s">
        <v>1338</v>
      </c>
      <c r="B1027" s="49">
        <v>15807</v>
      </c>
      <c r="C1027" s="50" t="s">
        <v>99</v>
      </c>
      <c r="D1027" s="50" t="s">
        <v>71</v>
      </c>
      <c r="E1027" s="50" t="s">
        <v>74</v>
      </c>
      <c r="F1027" s="62">
        <f>IF(OR('Source Data'!F1027=0,'Source Data'!G1027=0),"N/A",'Source Data'!AN1027/'Source Data'!G1027-'Source Data'!J1027/'Source Data'!F1027)</f>
        <v>14.616163080741686</v>
      </c>
      <c r="G1027" s="62">
        <f>IF(OR('Source Data'!F1027=0,'Source Data'!G1027=0),"N/A",'Source Data'!AO1027/'Source Data'!G1027-'Source Data'!K1027/'Source Data'!F1027)</f>
        <v>138.65366968531515</v>
      </c>
      <c r="H1027" s="62">
        <f>IF(OR('Source Data'!F1027=0,'Source Data'!G1027=0),"N/A",'Source Data'!AP1027/'Source Data'!G1027-'Source Data'!L1027/'Source Data'!F1027)</f>
        <v>780.62577442463407</v>
      </c>
      <c r="I1027" s="62">
        <f>IF(OR('Source Data'!F1027=0,'Source Data'!G1027=0),"N/A",'Source Data'!AQ1027/'Source Data'!G1027-'Source Data'!M1027/'Source Data'!F1027)</f>
        <v>-470.68479043534887</v>
      </c>
      <c r="J1027" s="62">
        <f>IF(OR('Source Data'!F1027=0,'Source Data'!G1027=0),"N/A",'Source Data'!AR1027/'Source Data'!G1027-'Source Data'!N1027/'Source Data'!F1027)</f>
        <v>84.253700404261338</v>
      </c>
      <c r="K1027" s="67">
        <f t="shared" si="15"/>
        <v>547.46451715960347</v>
      </c>
      <c r="L1027" s="1"/>
      <c r="M1027" s="1"/>
      <c r="N1027" s="1"/>
      <c r="O1027" s="1"/>
      <c r="P1027" s="1"/>
      <c r="Q1027" s="1"/>
      <c r="R1027" s="1"/>
      <c r="S1027" s="1"/>
      <c r="T1027" s="1"/>
      <c r="U1027" s="1"/>
      <c r="V1027" s="1"/>
      <c r="W1027" s="1"/>
      <c r="X1027" s="1"/>
      <c r="Y1027" s="1"/>
      <c r="Z1027" s="1"/>
      <c r="AA1027" s="1"/>
      <c r="AB1027" s="1"/>
      <c r="AC1027" s="1"/>
      <c r="AD1027" s="1"/>
      <c r="AE1027" s="1"/>
      <c r="AF1027" s="1"/>
      <c r="AG1027" s="1"/>
      <c r="AH1027" s="1"/>
      <c r="AI1027" s="1"/>
      <c r="AJ1027" s="1"/>
      <c r="AK1027" s="1"/>
      <c r="AL1027" s="1"/>
      <c r="AM1027" s="1"/>
      <c r="AN1027" s="1"/>
      <c r="AO1027" s="1"/>
      <c r="AP1027" s="1"/>
      <c r="AQ1027" s="1"/>
      <c r="AR1027" s="1"/>
      <c r="AS1027" s="1"/>
      <c r="AT1027" s="1"/>
      <c r="AU1027" s="1"/>
    </row>
    <row r="1028" spans="1:47" ht="20" customHeight="1">
      <c r="A1028" s="48" t="s">
        <v>1339</v>
      </c>
      <c r="B1028" s="49">
        <v>101838</v>
      </c>
      <c r="C1028" s="50" t="s">
        <v>76</v>
      </c>
      <c r="D1028" s="50" t="s">
        <v>71</v>
      </c>
      <c r="E1028" s="50" t="s">
        <v>74</v>
      </c>
      <c r="F1028" s="62">
        <f>IF(OR('Source Data'!F1028=0,'Source Data'!G1028=0),"N/A",'Source Data'!AN1028/'Source Data'!G1028-'Source Data'!J1028/'Source Data'!F1028)</f>
        <v>241.90170985929984</v>
      </c>
      <c r="G1028" s="62">
        <f>IF(OR('Source Data'!F1028=0,'Source Data'!G1028=0),"N/A",'Source Data'!AO1028/'Source Data'!G1028-'Source Data'!K1028/'Source Data'!F1028)</f>
        <v>492.02656800963268</v>
      </c>
      <c r="H1028" s="62">
        <f>IF(OR('Source Data'!F1028=0,'Source Data'!G1028=0),"N/A",'Source Data'!AP1028/'Source Data'!G1028-'Source Data'!L1028/'Source Data'!F1028)</f>
        <v>245.50417911951905</v>
      </c>
      <c r="I1028" s="62">
        <f>IF(OR('Source Data'!F1028=0,'Source Data'!G1028=0),"N/A",'Source Data'!AQ1028/'Source Data'!G1028-'Source Data'!M1028/'Source Data'!F1028)</f>
        <v>149.58481271644868</v>
      </c>
      <c r="J1028" s="62">
        <f>IF(OR('Source Data'!F1028=0,'Source Data'!G1028=0),"N/A",'Source Data'!AR1028/'Source Data'!G1028-'Source Data'!N1028/'Source Data'!F1028)</f>
        <v>8.9328102348012237</v>
      </c>
      <c r="K1028" s="67">
        <f t="shared" si="15"/>
        <v>1137.9500799397015</v>
      </c>
      <c r="L1028" s="1"/>
      <c r="M1028" s="1"/>
      <c r="N1028" s="1"/>
      <c r="O1028" s="1"/>
      <c r="P1028" s="1"/>
      <c r="Q1028" s="1"/>
      <c r="R1028" s="1"/>
      <c r="S1028" s="1"/>
      <c r="T1028" s="1"/>
      <c r="U1028" s="1"/>
      <c r="V1028" s="1"/>
      <c r="W1028" s="1"/>
      <c r="X1028" s="1"/>
      <c r="Y1028" s="1"/>
      <c r="Z1028" s="1"/>
      <c r="AA1028" s="1"/>
      <c r="AB1028" s="1"/>
      <c r="AC1028" s="1"/>
      <c r="AD1028" s="1"/>
      <c r="AE1028" s="1"/>
      <c r="AF1028" s="1"/>
      <c r="AG1028" s="1"/>
      <c r="AH1028" s="1"/>
      <c r="AI1028" s="1"/>
      <c r="AJ1028" s="1"/>
      <c r="AK1028" s="1"/>
      <c r="AL1028" s="1"/>
      <c r="AM1028" s="1"/>
      <c r="AN1028" s="1"/>
      <c r="AO1028" s="1"/>
      <c r="AP1028" s="1"/>
      <c r="AQ1028" s="1"/>
      <c r="AR1028" s="1"/>
      <c r="AS1028" s="1"/>
      <c r="AT1028" s="1"/>
      <c r="AU1028" s="1"/>
    </row>
    <row r="1029" spans="1:47" ht="20" customHeight="1">
      <c r="A1029" s="48" t="s">
        <v>1340</v>
      </c>
      <c r="B1029" s="49">
        <v>98904</v>
      </c>
      <c r="C1029" s="50" t="s">
        <v>712</v>
      </c>
      <c r="D1029" s="50" t="s">
        <v>79</v>
      </c>
      <c r="E1029" s="50" t="s">
        <v>74</v>
      </c>
      <c r="F1029" s="62">
        <f>IF(OR('Source Data'!F1029=0,'Source Data'!G1029=0),"N/A",'Source Data'!AN1029/'Source Data'!G1029-'Source Data'!J1029/'Source Data'!F1029)</f>
        <v>88.31536729718718</v>
      </c>
      <c r="G1029" s="62">
        <f>IF(OR('Source Data'!F1029=0,'Source Data'!G1029=0),"N/A",'Source Data'!AO1029/'Source Data'!G1029-'Source Data'!K1029/'Source Data'!F1029)</f>
        <v>157.25403657433299</v>
      </c>
      <c r="H1029" s="62">
        <f>IF(OR('Source Data'!F1029=0,'Source Data'!G1029=0),"N/A",'Source Data'!AP1029/'Source Data'!G1029-'Source Data'!L1029/'Source Data'!F1029)</f>
        <v>79.547439244204156</v>
      </c>
      <c r="I1029" s="62">
        <f>IF(OR('Source Data'!F1029=0,'Source Data'!G1029=0),"N/A",'Source Data'!AQ1029/'Source Data'!G1029-'Source Data'!M1029/'Source Data'!F1029)</f>
        <v>72.03151221331342</v>
      </c>
      <c r="J1029" s="62">
        <f>IF(OR('Source Data'!F1029=0,'Source Data'!G1029=0),"N/A",'Source Data'!AR1029/'Source Data'!G1029-'Source Data'!N1029/'Source Data'!F1029)</f>
        <v>194.05957486481446</v>
      </c>
      <c r="K1029" s="67">
        <f t="shared" si="15"/>
        <v>591.20793019385223</v>
      </c>
      <c r="L1029" s="1"/>
      <c r="M1029" s="1"/>
      <c r="N1029" s="1"/>
      <c r="O1029" s="1"/>
      <c r="P1029" s="1"/>
      <c r="Q1029" s="1"/>
      <c r="R1029" s="1"/>
      <c r="S1029" s="1"/>
      <c r="T1029" s="1"/>
      <c r="U1029" s="1"/>
      <c r="V1029" s="1"/>
      <c r="W1029" s="1"/>
      <c r="X1029" s="1"/>
      <c r="Y1029" s="1"/>
      <c r="Z1029" s="1"/>
      <c r="AA1029" s="1"/>
      <c r="AB1029" s="1"/>
      <c r="AC1029" s="1"/>
      <c r="AD1029" s="1"/>
      <c r="AE1029" s="1"/>
      <c r="AF1029" s="1"/>
      <c r="AG1029" s="1"/>
      <c r="AH1029" s="1"/>
      <c r="AI1029" s="1"/>
      <c r="AJ1029" s="1"/>
      <c r="AK1029" s="1"/>
      <c r="AL1029" s="1"/>
      <c r="AM1029" s="1"/>
      <c r="AN1029" s="1"/>
      <c r="AO1029" s="1"/>
      <c r="AP1029" s="1"/>
      <c r="AQ1029" s="1"/>
      <c r="AR1029" s="1"/>
      <c r="AS1029" s="1"/>
      <c r="AT1029" s="1"/>
      <c r="AU1029" s="1"/>
    </row>
    <row r="1030" spans="1:47" ht="20" customHeight="1">
      <c r="A1030" s="48" t="s">
        <v>1341</v>
      </c>
      <c r="B1030" s="49">
        <v>170907</v>
      </c>
      <c r="C1030" s="50" t="s">
        <v>448</v>
      </c>
      <c r="D1030" s="50" t="s">
        <v>79</v>
      </c>
      <c r="E1030" s="50" t="s">
        <v>74</v>
      </c>
      <c r="F1030" s="62">
        <f>IF(OR('Source Data'!F1030=0,'Source Data'!G1030=0),"N/A",'Source Data'!AN1030/'Source Data'!G1030-'Source Data'!J1030/'Source Data'!F1030)</f>
        <v>158.87964570565896</v>
      </c>
      <c r="G1030" s="62">
        <f>IF(OR('Source Data'!F1030=0,'Source Data'!G1030=0),"N/A",'Source Data'!AO1030/'Source Data'!G1030-'Source Data'!K1030/'Source Data'!F1030)</f>
        <v>99.781901180483032</v>
      </c>
      <c r="H1030" s="62">
        <f>IF(OR('Source Data'!F1030=0,'Source Data'!G1030=0),"N/A",'Source Data'!AP1030/'Source Data'!G1030-'Source Data'!L1030/'Source Data'!F1030)</f>
        <v>116.64533970874442</v>
      </c>
      <c r="I1030" s="62">
        <f>IF(OR('Source Data'!F1030=0,'Source Data'!G1030=0),"N/A",'Source Data'!AQ1030/'Source Data'!G1030-'Source Data'!M1030/'Source Data'!F1030)</f>
        <v>37.316954371656607</v>
      </c>
      <c r="J1030" s="62">
        <f>IF(OR('Source Data'!F1030=0,'Source Data'!G1030=0),"N/A",'Source Data'!AR1030/'Source Data'!G1030-'Source Data'!N1030/'Source Data'!F1030)</f>
        <v>41.363890209218013</v>
      </c>
      <c r="K1030" s="67">
        <f t="shared" ref="K1030:K1093" si="16">IF(COUNT(F1030:J1030)&lt;5,"N/A",SUM(F1030:J1030))</f>
        <v>453.98773117576104</v>
      </c>
      <c r="L1030" s="1"/>
      <c r="M1030" s="1"/>
      <c r="N1030" s="1"/>
      <c r="O1030" s="1"/>
      <c r="P1030" s="1"/>
      <c r="Q1030" s="1"/>
      <c r="R1030" s="1"/>
      <c r="S1030" s="1"/>
      <c r="T1030" s="1"/>
      <c r="U1030" s="1"/>
      <c r="V1030" s="1"/>
      <c r="W1030" s="1"/>
      <c r="X1030" s="1"/>
      <c r="Y1030" s="1"/>
      <c r="Z1030" s="1"/>
      <c r="AA1030" s="1"/>
      <c r="AB1030" s="1"/>
      <c r="AC1030" s="1"/>
      <c r="AD1030" s="1"/>
      <c r="AE1030" s="1"/>
      <c r="AF1030" s="1"/>
      <c r="AG1030" s="1"/>
      <c r="AH1030" s="1"/>
      <c r="AI1030" s="1"/>
      <c r="AJ1030" s="1"/>
      <c r="AK1030" s="1"/>
      <c r="AL1030" s="1"/>
      <c r="AM1030" s="1"/>
      <c r="AN1030" s="1"/>
      <c r="AO1030" s="1"/>
      <c r="AP1030" s="1"/>
      <c r="AQ1030" s="1"/>
      <c r="AR1030" s="1"/>
      <c r="AS1030" s="1"/>
      <c r="AT1030" s="1"/>
      <c r="AU1030" s="1"/>
    </row>
    <row r="1031" spans="1:47" ht="20" customHeight="1">
      <c r="A1031" s="48" t="s">
        <v>1342</v>
      </c>
      <c r="B1031" s="49">
        <v>101920</v>
      </c>
      <c r="C1031" s="50" t="s">
        <v>76</v>
      </c>
      <c r="D1031" s="50" t="s">
        <v>79</v>
      </c>
      <c r="E1031" s="50" t="s">
        <v>74</v>
      </c>
      <c r="F1031" s="62">
        <f>IF(OR('Source Data'!F1031=0,'Source Data'!G1031=0),"N/A",'Source Data'!AN1031/'Source Data'!G1031-'Source Data'!J1031/'Source Data'!F1031)</f>
        <v>84.178120577160058</v>
      </c>
      <c r="G1031" s="62">
        <f>IF(OR('Source Data'!F1031=0,'Source Data'!G1031=0),"N/A",'Source Data'!AO1031/'Source Data'!G1031-'Source Data'!K1031/'Source Data'!F1031)</f>
        <v>123.93219139415487</v>
      </c>
      <c r="H1031" s="62">
        <f>IF(OR('Source Data'!F1031=0,'Source Data'!G1031=0),"N/A",'Source Data'!AP1031/'Source Data'!G1031-'Source Data'!L1031/'Source Data'!F1031)</f>
        <v>143.10063579632617</v>
      </c>
      <c r="I1031" s="62">
        <f>IF(OR('Source Data'!F1031=0,'Source Data'!G1031=0),"N/A",'Source Data'!AQ1031/'Source Data'!G1031-'Source Data'!M1031/'Source Data'!F1031)</f>
        <v>161.60481349604657</v>
      </c>
      <c r="J1031" s="62">
        <f>IF(OR('Source Data'!F1031=0,'Source Data'!G1031=0),"N/A",'Source Data'!AR1031/'Source Data'!G1031-'Source Data'!N1031/'Source Data'!F1031)</f>
        <v>95.28429186241361</v>
      </c>
      <c r="K1031" s="67">
        <f t="shared" si="16"/>
        <v>608.10005312610122</v>
      </c>
      <c r="L1031" s="1"/>
      <c r="M1031" s="1"/>
      <c r="N1031" s="1"/>
      <c r="O1031" s="1"/>
      <c r="P1031" s="1"/>
      <c r="Q1031" s="1"/>
      <c r="R1031" s="1"/>
      <c r="S1031" s="1"/>
      <c r="T1031" s="1"/>
      <c r="U1031" s="1"/>
      <c r="V1031" s="1"/>
      <c r="W1031" s="1"/>
      <c r="X1031" s="1"/>
      <c r="Y1031" s="1"/>
      <c r="Z1031" s="1"/>
      <c r="AA1031" s="1"/>
      <c r="AB1031" s="1"/>
      <c r="AC1031" s="1"/>
      <c r="AD1031" s="1"/>
      <c r="AE1031" s="1"/>
      <c r="AF1031" s="1"/>
      <c r="AG1031" s="1"/>
      <c r="AH1031" s="1"/>
      <c r="AI1031" s="1"/>
      <c r="AJ1031" s="1"/>
      <c r="AK1031" s="1"/>
      <c r="AL1031" s="1"/>
      <c r="AM1031" s="1"/>
      <c r="AN1031" s="1"/>
      <c r="AO1031" s="1"/>
      <c r="AP1031" s="1"/>
      <c r="AQ1031" s="1"/>
      <c r="AR1031" s="1"/>
      <c r="AS1031" s="1"/>
      <c r="AT1031" s="1"/>
      <c r="AU1031" s="1"/>
    </row>
    <row r="1032" spans="1:47" ht="20" customHeight="1">
      <c r="A1032" s="48" t="s">
        <v>1343</v>
      </c>
      <c r="B1032" s="49">
        <v>117907</v>
      </c>
      <c r="C1032" s="50" t="s">
        <v>262</v>
      </c>
      <c r="D1032" s="50" t="s">
        <v>79</v>
      </c>
      <c r="E1032" s="50" t="s">
        <v>1344</v>
      </c>
      <c r="F1032" s="62" t="str">
        <f>IF(OR('Source Data'!F1032=0,'Source Data'!G1032=0),"N/A",'Source Data'!AN1032/'Source Data'!G1032-'Source Data'!J1032/'Source Data'!F1032)</f>
        <v>N/A</v>
      </c>
      <c r="G1032" s="62" t="str">
        <f>IF(OR('Source Data'!F1032=0,'Source Data'!G1032=0),"N/A",'Source Data'!AO1032/'Source Data'!G1032-'Source Data'!K1032/'Source Data'!F1032)</f>
        <v>N/A</v>
      </c>
      <c r="H1032" s="62" t="str">
        <f>IF(OR('Source Data'!F1032=0,'Source Data'!G1032=0),"N/A",'Source Data'!AP1032/'Source Data'!G1032-'Source Data'!L1032/'Source Data'!F1032)</f>
        <v>N/A</v>
      </c>
      <c r="I1032" s="62" t="str">
        <f>IF(OR('Source Data'!F1032=0,'Source Data'!G1032=0),"N/A",'Source Data'!AQ1032/'Source Data'!G1032-'Source Data'!M1032/'Source Data'!F1032)</f>
        <v>N/A</v>
      </c>
      <c r="J1032" s="62" t="str">
        <f>IF(OR('Source Data'!F1032=0,'Source Data'!G1032=0),"N/A",'Source Data'!AR1032/'Source Data'!G1032-'Source Data'!N1032/'Source Data'!F1032)</f>
        <v>N/A</v>
      </c>
      <c r="K1032" s="67" t="str">
        <f t="shared" si="16"/>
        <v>N/A</v>
      </c>
      <c r="L1032" s="1"/>
      <c r="M1032" s="1"/>
      <c r="N1032" s="1"/>
      <c r="O1032" s="1"/>
      <c r="P1032" s="1"/>
      <c r="Q1032" s="1"/>
      <c r="R1032" s="1"/>
      <c r="S1032" s="1"/>
      <c r="T1032" s="1"/>
      <c r="U1032" s="1"/>
      <c r="V1032" s="1"/>
      <c r="W1032" s="1"/>
      <c r="X1032" s="1"/>
      <c r="Y1032" s="1"/>
      <c r="Z1032" s="1"/>
      <c r="AA1032" s="1"/>
      <c r="AB1032" s="1"/>
      <c r="AC1032" s="1"/>
      <c r="AD1032" s="1"/>
      <c r="AE1032" s="1"/>
      <c r="AF1032" s="1"/>
      <c r="AG1032" s="1"/>
      <c r="AH1032" s="1"/>
      <c r="AI1032" s="1"/>
      <c r="AJ1032" s="1"/>
      <c r="AK1032" s="1"/>
      <c r="AL1032" s="1"/>
      <c r="AM1032" s="1"/>
      <c r="AN1032" s="1"/>
      <c r="AO1032" s="1"/>
      <c r="AP1032" s="1"/>
      <c r="AQ1032" s="1"/>
      <c r="AR1032" s="1"/>
      <c r="AS1032" s="1"/>
      <c r="AT1032" s="1"/>
      <c r="AU1032" s="1"/>
    </row>
    <row r="1033" spans="1:47" ht="20" customHeight="1">
      <c r="A1033" s="48" t="s">
        <v>1345</v>
      </c>
      <c r="B1033" s="49">
        <v>92907</v>
      </c>
      <c r="C1033" s="50" t="s">
        <v>561</v>
      </c>
      <c r="D1033" s="50" t="s">
        <v>79</v>
      </c>
      <c r="E1033" s="50" t="s">
        <v>74</v>
      </c>
      <c r="F1033" s="62">
        <f>IF(OR('Source Data'!F1033=0,'Source Data'!G1033=0),"N/A",'Source Data'!AN1033/'Source Data'!G1033-'Source Data'!J1033/'Source Data'!F1033)</f>
        <v>71.034590483514478</v>
      </c>
      <c r="G1033" s="62">
        <f>IF(OR('Source Data'!F1033=0,'Source Data'!G1033=0),"N/A",'Source Data'!AO1033/'Source Data'!G1033-'Source Data'!K1033/'Source Data'!F1033)</f>
        <v>163.34017572845227</v>
      </c>
      <c r="H1033" s="62">
        <f>IF(OR('Source Data'!F1033=0,'Source Data'!G1033=0),"N/A",'Source Data'!AP1033/'Source Data'!G1033-'Source Data'!L1033/'Source Data'!F1033)</f>
        <v>88.491043895589627</v>
      </c>
      <c r="I1033" s="62">
        <f>IF(OR('Source Data'!F1033=0,'Source Data'!G1033=0),"N/A",'Source Data'!AQ1033/'Source Data'!G1033-'Source Data'!M1033/'Source Data'!F1033)</f>
        <v>78.033809287808225</v>
      </c>
      <c r="J1033" s="62">
        <f>IF(OR('Source Data'!F1033=0,'Source Data'!G1033=0),"N/A",'Source Data'!AR1033/'Source Data'!G1033-'Source Data'!N1033/'Source Data'!F1033)</f>
        <v>80.044892882343305</v>
      </c>
      <c r="K1033" s="67">
        <f t="shared" si="16"/>
        <v>480.94451227770799</v>
      </c>
      <c r="L1033" s="1"/>
      <c r="M1033" s="1"/>
      <c r="N1033" s="1"/>
      <c r="O1033" s="1"/>
      <c r="P1033" s="1"/>
      <c r="Q1033" s="1"/>
      <c r="R1033" s="1"/>
      <c r="S1033" s="1"/>
      <c r="T1033" s="1"/>
      <c r="U1033" s="1"/>
      <c r="V1033" s="1"/>
      <c r="W1033" s="1"/>
      <c r="X1033" s="1"/>
      <c r="Y1033" s="1"/>
      <c r="Z1033" s="1"/>
      <c r="AA1033" s="1"/>
      <c r="AB1033" s="1"/>
      <c r="AC1033" s="1"/>
      <c r="AD1033" s="1"/>
      <c r="AE1033" s="1"/>
      <c r="AF1033" s="1"/>
      <c r="AG1033" s="1"/>
      <c r="AH1033" s="1"/>
      <c r="AI1033" s="1"/>
      <c r="AJ1033" s="1"/>
      <c r="AK1033" s="1"/>
      <c r="AL1033" s="1"/>
      <c r="AM1033" s="1"/>
      <c r="AN1033" s="1"/>
      <c r="AO1033" s="1"/>
      <c r="AP1033" s="1"/>
      <c r="AQ1033" s="1"/>
      <c r="AR1033" s="1"/>
      <c r="AS1033" s="1"/>
      <c r="AT1033" s="1"/>
      <c r="AU1033" s="1"/>
    </row>
    <row r="1034" spans="1:47" ht="20" customHeight="1">
      <c r="A1034" s="48" t="s">
        <v>1346</v>
      </c>
      <c r="B1034" s="49">
        <v>101919</v>
      </c>
      <c r="C1034" s="50" t="s">
        <v>76</v>
      </c>
      <c r="D1034" s="50" t="s">
        <v>79</v>
      </c>
      <c r="E1034" s="50" t="s">
        <v>74</v>
      </c>
      <c r="F1034" s="62">
        <f>IF(OR('Source Data'!F1034=0,'Source Data'!G1034=0),"N/A",'Source Data'!AN1034/'Source Data'!G1034-'Source Data'!J1034/'Source Data'!F1034)</f>
        <v>102.59908006853004</v>
      </c>
      <c r="G1034" s="62">
        <f>IF(OR('Source Data'!F1034=0,'Source Data'!G1034=0),"N/A",'Source Data'!AO1034/'Source Data'!G1034-'Source Data'!K1034/'Source Data'!F1034)</f>
        <v>-39.309808740863787</v>
      </c>
      <c r="H1034" s="62">
        <f>IF(OR('Source Data'!F1034=0,'Source Data'!G1034=0),"N/A",'Source Data'!AP1034/'Source Data'!G1034-'Source Data'!L1034/'Source Data'!F1034)</f>
        <v>121.16223823783491</v>
      </c>
      <c r="I1034" s="62">
        <f>IF(OR('Source Data'!F1034=0,'Source Data'!G1034=0),"N/A",'Source Data'!AQ1034/'Source Data'!G1034-'Source Data'!M1034/'Source Data'!F1034)</f>
        <v>41.454701073075341</v>
      </c>
      <c r="J1034" s="62">
        <f>IF(OR('Source Data'!F1034=0,'Source Data'!G1034=0),"N/A",'Source Data'!AR1034/'Source Data'!G1034-'Source Data'!N1034/'Source Data'!F1034)</f>
        <v>67.995765588891274</v>
      </c>
      <c r="K1034" s="67">
        <f t="shared" si="16"/>
        <v>293.9019762274678</v>
      </c>
      <c r="L1034" s="1"/>
      <c r="M1034" s="1"/>
      <c r="N1034" s="1"/>
      <c r="O1034" s="1"/>
      <c r="P1034" s="1"/>
      <c r="Q1034" s="1"/>
      <c r="R1034" s="1"/>
      <c r="S1034" s="1"/>
      <c r="T1034" s="1"/>
      <c r="U1034" s="1"/>
      <c r="V1034" s="1"/>
      <c r="W1034" s="1"/>
      <c r="X1034" s="1"/>
      <c r="Y1034" s="1"/>
      <c r="Z1034" s="1"/>
      <c r="AA1034" s="1"/>
      <c r="AB1034" s="1"/>
      <c r="AC1034" s="1"/>
      <c r="AD1034" s="1"/>
      <c r="AE1034" s="1"/>
      <c r="AF1034" s="1"/>
      <c r="AG1034" s="1"/>
      <c r="AH1034" s="1"/>
      <c r="AI1034" s="1"/>
      <c r="AJ1034" s="1"/>
      <c r="AK1034" s="1"/>
      <c r="AL1034" s="1"/>
      <c r="AM1034" s="1"/>
      <c r="AN1034" s="1"/>
      <c r="AO1034" s="1"/>
      <c r="AP1034" s="1"/>
      <c r="AQ1034" s="1"/>
      <c r="AR1034" s="1"/>
      <c r="AS1034" s="1"/>
      <c r="AT1034" s="1"/>
      <c r="AU1034" s="1"/>
    </row>
    <row r="1035" spans="1:47" ht="20" customHeight="1">
      <c r="A1035" s="48" t="s">
        <v>1347</v>
      </c>
      <c r="B1035" s="49">
        <v>140907</v>
      </c>
      <c r="C1035" s="50" t="s">
        <v>128</v>
      </c>
      <c r="D1035" s="50" t="s">
        <v>79</v>
      </c>
      <c r="E1035" s="50" t="s">
        <v>74</v>
      </c>
      <c r="F1035" s="62">
        <f>IF(OR('Source Data'!F1035=0,'Source Data'!G1035=0),"N/A",'Source Data'!AN1035/'Source Data'!G1035-'Source Data'!J1035/'Source Data'!F1035)</f>
        <v>-46.029134464717288</v>
      </c>
      <c r="G1035" s="62">
        <f>IF(OR('Source Data'!F1035=0,'Source Data'!G1035=0),"N/A",'Source Data'!AO1035/'Source Data'!G1035-'Source Data'!K1035/'Source Data'!F1035)</f>
        <v>305.23031365362658</v>
      </c>
      <c r="H1035" s="62">
        <f>IF(OR('Source Data'!F1035=0,'Source Data'!G1035=0),"N/A",'Source Data'!AP1035/'Source Data'!G1035-'Source Data'!L1035/'Source Data'!F1035)</f>
        <v>252.01872360768073</v>
      </c>
      <c r="I1035" s="62">
        <f>IF(OR('Source Data'!F1035=0,'Source Data'!G1035=0),"N/A",'Source Data'!AQ1035/'Source Data'!G1035-'Source Data'!M1035/'Source Data'!F1035)</f>
        <v>270.64669481847397</v>
      </c>
      <c r="J1035" s="62">
        <f>IF(OR('Source Data'!F1035=0,'Source Data'!G1035=0),"N/A",'Source Data'!AR1035/'Source Data'!G1035-'Source Data'!N1035/'Source Data'!F1035)</f>
        <v>393.45548827450671</v>
      </c>
      <c r="K1035" s="67">
        <f t="shared" si="16"/>
        <v>1175.3220858895706</v>
      </c>
      <c r="L1035" s="1"/>
      <c r="M1035" s="1"/>
      <c r="N1035" s="1"/>
      <c r="O1035" s="1"/>
      <c r="P1035" s="1"/>
      <c r="Q1035" s="1"/>
      <c r="R1035" s="1"/>
      <c r="S1035" s="1"/>
      <c r="T1035" s="1"/>
      <c r="U1035" s="1"/>
      <c r="V1035" s="1"/>
      <c r="W1035" s="1"/>
      <c r="X1035" s="1"/>
      <c r="Y1035" s="1"/>
      <c r="Z1035" s="1"/>
      <c r="AA1035" s="1"/>
      <c r="AB1035" s="1"/>
      <c r="AC1035" s="1"/>
      <c r="AD1035" s="1"/>
      <c r="AE1035" s="1"/>
      <c r="AF1035" s="1"/>
      <c r="AG1035" s="1"/>
      <c r="AH1035" s="1"/>
      <c r="AI1035" s="1"/>
      <c r="AJ1035" s="1"/>
      <c r="AK1035" s="1"/>
      <c r="AL1035" s="1"/>
      <c r="AM1035" s="1"/>
      <c r="AN1035" s="1"/>
      <c r="AO1035" s="1"/>
      <c r="AP1035" s="1"/>
      <c r="AQ1035" s="1"/>
      <c r="AR1035" s="1"/>
      <c r="AS1035" s="1"/>
      <c r="AT1035" s="1"/>
      <c r="AU1035" s="1"/>
    </row>
    <row r="1036" spans="1:47" ht="20" customHeight="1">
      <c r="A1036" s="48" t="s">
        <v>1348</v>
      </c>
      <c r="B1036" s="49">
        <v>184902</v>
      </c>
      <c r="C1036" s="50" t="s">
        <v>106</v>
      </c>
      <c r="D1036" s="50" t="s">
        <v>79</v>
      </c>
      <c r="E1036" s="50" t="s">
        <v>74</v>
      </c>
      <c r="F1036" s="62">
        <f>IF(OR('Source Data'!F1036=0,'Source Data'!G1036=0),"N/A",'Source Data'!AN1036/'Source Data'!G1036-'Source Data'!J1036/'Source Data'!F1036)</f>
        <v>30.665760857978569</v>
      </c>
      <c r="G1036" s="62">
        <f>IF(OR('Source Data'!F1036=0,'Source Data'!G1036=0),"N/A",'Source Data'!AO1036/'Source Data'!G1036-'Source Data'!K1036/'Source Data'!F1036)</f>
        <v>45.542718779847178</v>
      </c>
      <c r="H1036" s="62">
        <f>IF(OR('Source Data'!F1036=0,'Source Data'!G1036=0),"N/A",'Source Data'!AP1036/'Source Data'!G1036-'Source Data'!L1036/'Source Data'!F1036)</f>
        <v>94.427232835738153</v>
      </c>
      <c r="I1036" s="62">
        <f>IF(OR('Source Data'!F1036=0,'Source Data'!G1036=0),"N/A",'Source Data'!AQ1036/'Source Data'!G1036-'Source Data'!M1036/'Source Data'!F1036)</f>
        <v>3.9387895581764383</v>
      </c>
      <c r="J1036" s="62">
        <f>IF(OR('Source Data'!F1036=0,'Source Data'!G1036=0),"N/A",'Source Data'!AR1036/'Source Data'!G1036-'Source Data'!N1036/'Source Data'!F1036)</f>
        <v>126.63871931070065</v>
      </c>
      <c r="K1036" s="67">
        <f t="shared" si="16"/>
        <v>301.21322134244099</v>
      </c>
      <c r="L1036" s="1"/>
      <c r="M1036" s="1"/>
      <c r="N1036" s="1"/>
      <c r="O1036" s="1"/>
      <c r="P1036" s="1"/>
      <c r="Q1036" s="1"/>
      <c r="R1036" s="1"/>
      <c r="S1036" s="1"/>
      <c r="T1036" s="1"/>
      <c r="U1036" s="1"/>
      <c r="V1036" s="1"/>
      <c r="W1036" s="1"/>
      <c r="X1036" s="1"/>
      <c r="Y1036" s="1"/>
      <c r="Z1036" s="1"/>
      <c r="AA1036" s="1"/>
      <c r="AB1036" s="1"/>
      <c r="AC1036" s="1"/>
      <c r="AD1036" s="1"/>
      <c r="AE1036" s="1"/>
      <c r="AF1036" s="1"/>
      <c r="AG1036" s="1"/>
      <c r="AH1036" s="1"/>
      <c r="AI1036" s="1"/>
      <c r="AJ1036" s="1"/>
      <c r="AK1036" s="1"/>
      <c r="AL1036" s="1"/>
      <c r="AM1036" s="1"/>
      <c r="AN1036" s="1"/>
      <c r="AO1036" s="1"/>
      <c r="AP1036" s="1"/>
      <c r="AQ1036" s="1"/>
      <c r="AR1036" s="1"/>
      <c r="AS1036" s="1"/>
      <c r="AT1036" s="1"/>
      <c r="AU1036" s="1"/>
    </row>
    <row r="1037" spans="1:47" ht="20" customHeight="1">
      <c r="A1037" s="48" t="s">
        <v>1349</v>
      </c>
      <c r="B1037" s="49">
        <v>63903</v>
      </c>
      <c r="C1037" s="50" t="s">
        <v>1131</v>
      </c>
      <c r="D1037" s="50" t="s">
        <v>79</v>
      </c>
      <c r="E1037" s="50" t="s">
        <v>74</v>
      </c>
      <c r="F1037" s="62">
        <f>IF(OR('Source Data'!F1037=0,'Source Data'!G1037=0),"N/A",'Source Data'!AN1037/'Source Data'!G1037-'Source Data'!J1037/'Source Data'!F1037)</f>
        <v>-118.99504573170731</v>
      </c>
      <c r="G1037" s="62">
        <f>IF(OR('Source Data'!F1037=0,'Source Data'!G1037=0),"N/A",'Source Data'!AO1037/'Source Data'!G1037-'Source Data'!K1037/'Source Data'!F1037)</f>
        <v>-60.753556910569102</v>
      </c>
      <c r="H1037" s="62">
        <f>IF(OR('Source Data'!F1037=0,'Source Data'!G1037=0),"N/A",'Source Data'!AP1037/'Source Data'!G1037-'Source Data'!L1037/'Source Data'!F1037)</f>
        <v>154.8755081300813</v>
      </c>
      <c r="I1037" s="62">
        <f>IF(OR('Source Data'!F1037=0,'Source Data'!G1037=0),"N/A",'Source Data'!AQ1037/'Source Data'!G1037-'Source Data'!M1037/'Source Data'!F1037)</f>
        <v>472.15967987804879</v>
      </c>
      <c r="J1037" s="62">
        <f>IF(OR('Source Data'!F1037=0,'Source Data'!G1037=0),"N/A",'Source Data'!AR1037/'Source Data'!G1037-'Source Data'!N1037/'Source Data'!F1037)</f>
        <v>326.18013211382106</v>
      </c>
      <c r="K1037" s="67">
        <f t="shared" si="16"/>
        <v>773.4667174796748</v>
      </c>
      <c r="L1037" s="1"/>
      <c r="M1037" s="1"/>
      <c r="N1037" s="1"/>
      <c r="O1037" s="1"/>
      <c r="P1037" s="1"/>
      <c r="Q1037" s="1"/>
      <c r="R1037" s="1"/>
      <c r="S1037" s="1"/>
      <c r="T1037" s="1"/>
      <c r="U1037" s="1"/>
      <c r="V1037" s="1"/>
      <c r="W1037" s="1"/>
      <c r="X1037" s="1"/>
      <c r="Y1037" s="1"/>
      <c r="Z1037" s="1"/>
      <c r="AA1037" s="1"/>
      <c r="AB1037" s="1"/>
      <c r="AC1037" s="1"/>
      <c r="AD1037" s="1"/>
      <c r="AE1037" s="1"/>
      <c r="AF1037" s="1"/>
      <c r="AG1037" s="1"/>
      <c r="AH1037" s="1"/>
      <c r="AI1037" s="1"/>
      <c r="AJ1037" s="1"/>
      <c r="AK1037" s="1"/>
      <c r="AL1037" s="1"/>
      <c r="AM1037" s="1"/>
      <c r="AN1037" s="1"/>
      <c r="AO1037" s="1"/>
      <c r="AP1037" s="1"/>
      <c r="AQ1037" s="1"/>
      <c r="AR1037" s="1"/>
      <c r="AS1037" s="1"/>
      <c r="AT1037" s="1"/>
      <c r="AU1037" s="1"/>
    </row>
    <row r="1038" spans="1:47" ht="20" customHeight="1">
      <c r="A1038" s="48" t="s">
        <v>1350</v>
      </c>
      <c r="B1038" s="49">
        <v>229905</v>
      </c>
      <c r="C1038" s="50" t="s">
        <v>387</v>
      </c>
      <c r="D1038" s="50" t="s">
        <v>79</v>
      </c>
      <c r="E1038" s="50" t="s">
        <v>74</v>
      </c>
      <c r="F1038" s="62">
        <f>IF(OR('Source Data'!F1038=0,'Source Data'!G1038=0),"N/A",'Source Data'!AN1038/'Source Data'!G1038-'Source Data'!J1038/'Source Data'!F1038)</f>
        <v>173.32384186694532</v>
      </c>
      <c r="G1038" s="62">
        <f>IF(OR('Source Data'!F1038=0,'Source Data'!G1038=0),"N/A",'Source Data'!AO1038/'Source Data'!G1038-'Source Data'!K1038/'Source Data'!F1038)</f>
        <v>50.648168880927528</v>
      </c>
      <c r="H1038" s="62">
        <f>IF(OR('Source Data'!F1038=0,'Source Data'!G1038=0),"N/A",'Source Data'!AP1038/'Source Data'!G1038-'Source Data'!L1038/'Source Data'!F1038)</f>
        <v>240.4540603075086</v>
      </c>
      <c r="I1038" s="62">
        <f>IF(OR('Source Data'!F1038=0,'Source Data'!G1038=0),"N/A",'Source Data'!AQ1038/'Source Data'!G1038-'Source Data'!M1038/'Source Data'!F1038)</f>
        <v>115.9381126536299</v>
      </c>
      <c r="J1038" s="62">
        <f>IF(OR('Source Data'!F1038=0,'Source Data'!G1038=0),"N/A",'Source Data'!AR1038/'Source Data'!G1038-'Source Data'!N1038/'Source Data'!F1038)</f>
        <v>74.797581728616223</v>
      </c>
      <c r="K1038" s="67">
        <f t="shared" si="16"/>
        <v>655.16176543762754</v>
      </c>
      <c r="L1038" s="1"/>
      <c r="M1038" s="1"/>
      <c r="N1038" s="1"/>
      <c r="O1038" s="1"/>
      <c r="P1038" s="1"/>
      <c r="Q1038" s="1"/>
      <c r="R1038" s="1"/>
      <c r="S1038" s="1"/>
      <c r="T1038" s="1"/>
      <c r="U1038" s="1"/>
      <c r="V1038" s="1"/>
      <c r="W1038" s="1"/>
      <c r="X1038" s="1"/>
      <c r="Y1038" s="1"/>
      <c r="Z1038" s="1"/>
      <c r="AA1038" s="1"/>
      <c r="AB1038" s="1"/>
      <c r="AC1038" s="1"/>
      <c r="AD1038" s="1"/>
      <c r="AE1038" s="1"/>
      <c r="AF1038" s="1"/>
      <c r="AG1038" s="1"/>
      <c r="AH1038" s="1"/>
      <c r="AI1038" s="1"/>
      <c r="AJ1038" s="1"/>
      <c r="AK1038" s="1"/>
      <c r="AL1038" s="1"/>
      <c r="AM1038" s="1"/>
      <c r="AN1038" s="1"/>
      <c r="AO1038" s="1"/>
      <c r="AP1038" s="1"/>
      <c r="AQ1038" s="1"/>
      <c r="AR1038" s="1"/>
      <c r="AS1038" s="1"/>
      <c r="AT1038" s="1"/>
      <c r="AU1038" s="1"/>
    </row>
    <row r="1039" spans="1:47" ht="20" customHeight="1">
      <c r="A1039" s="48" t="s">
        <v>1351</v>
      </c>
      <c r="B1039" s="49">
        <v>57836</v>
      </c>
      <c r="C1039" s="50" t="s">
        <v>70</v>
      </c>
      <c r="D1039" s="50" t="s">
        <v>71</v>
      </c>
      <c r="E1039" s="50" t="s">
        <v>74</v>
      </c>
      <c r="F1039" s="62">
        <f>IF(OR('Source Data'!F1039=0,'Source Data'!G1039=0),"N/A",'Source Data'!AN1039/'Source Data'!G1039-'Source Data'!J1039/'Source Data'!F1039)</f>
        <v>0</v>
      </c>
      <c r="G1039" s="62">
        <f>IF(OR('Source Data'!F1039=0,'Source Data'!G1039=0),"N/A",'Source Data'!AO1039/'Source Data'!G1039-'Source Data'!K1039/'Source Data'!F1039)</f>
        <v>146.54088050314465</v>
      </c>
      <c r="H1039" s="62">
        <f>IF(OR('Source Data'!F1039=0,'Source Data'!G1039=0),"N/A",'Source Data'!AP1039/'Source Data'!G1039-'Source Data'!L1039/'Source Data'!F1039)</f>
        <v>240.15094339622647</v>
      </c>
      <c r="I1039" s="62">
        <f>IF(OR('Source Data'!F1039=0,'Source Data'!G1039=0),"N/A",'Source Data'!AQ1039/'Source Data'!G1039-'Source Data'!M1039/'Source Data'!F1039)</f>
        <v>-6.3490566037735903</v>
      </c>
      <c r="J1039" s="62">
        <f>IF(OR('Source Data'!F1039=0,'Source Data'!G1039=0),"N/A",'Source Data'!AR1039/'Source Data'!G1039-'Source Data'!N1039/'Source Data'!F1039)</f>
        <v>234.92767295597483</v>
      </c>
      <c r="K1039" s="67">
        <f t="shared" si="16"/>
        <v>615.27044025157238</v>
      </c>
      <c r="L1039" s="1"/>
      <c r="M1039" s="1"/>
      <c r="N1039" s="1"/>
      <c r="O1039" s="1"/>
      <c r="P1039" s="1"/>
      <c r="Q1039" s="1"/>
      <c r="R1039" s="1"/>
      <c r="S1039" s="1"/>
      <c r="T1039" s="1"/>
      <c r="U1039" s="1"/>
      <c r="V1039" s="1"/>
      <c r="W1039" s="1"/>
      <c r="X1039" s="1"/>
      <c r="Y1039" s="1"/>
      <c r="Z1039" s="1"/>
      <c r="AA1039" s="1"/>
      <c r="AB1039" s="1"/>
      <c r="AC1039" s="1"/>
      <c r="AD1039" s="1"/>
      <c r="AE1039" s="1"/>
      <c r="AF1039" s="1"/>
      <c r="AG1039" s="1"/>
      <c r="AH1039" s="1"/>
      <c r="AI1039" s="1"/>
      <c r="AJ1039" s="1"/>
      <c r="AK1039" s="1"/>
      <c r="AL1039" s="1"/>
      <c r="AM1039" s="1"/>
      <c r="AN1039" s="1"/>
      <c r="AO1039" s="1"/>
      <c r="AP1039" s="1"/>
      <c r="AQ1039" s="1"/>
      <c r="AR1039" s="1"/>
      <c r="AS1039" s="1"/>
      <c r="AT1039" s="1"/>
      <c r="AU1039" s="1"/>
    </row>
    <row r="1040" spans="1:47" ht="20" customHeight="1">
      <c r="A1040" s="48" t="s">
        <v>1352</v>
      </c>
      <c r="B1040" s="49">
        <v>13801</v>
      </c>
      <c r="C1040" s="50" t="s">
        <v>206</v>
      </c>
      <c r="D1040" s="50" t="s">
        <v>71</v>
      </c>
      <c r="E1040" s="50" t="s">
        <v>74</v>
      </c>
      <c r="F1040" s="62">
        <f>IF(OR('Source Data'!F1040=0,'Source Data'!G1040=0),"N/A",'Source Data'!AN1040/'Source Data'!G1040-'Source Data'!J1040/'Source Data'!F1040)</f>
        <v>0</v>
      </c>
      <c r="G1040" s="62">
        <f>IF(OR('Source Data'!F1040=0,'Source Data'!G1040=0),"N/A",'Source Data'!AO1040/'Source Data'!G1040-'Source Data'!K1040/'Source Data'!F1040)</f>
        <v>474.11533501959025</v>
      </c>
      <c r="H1040" s="62">
        <f>IF(OR('Source Data'!F1040=0,'Source Data'!G1040=0),"N/A",'Source Data'!AP1040/'Source Data'!G1040-'Source Data'!L1040/'Source Data'!F1040)</f>
        <v>131.87935823042199</v>
      </c>
      <c r="I1040" s="62">
        <f>IF(OR('Source Data'!F1040=0,'Source Data'!G1040=0),"N/A",'Source Data'!AQ1040/'Source Data'!G1040-'Source Data'!M1040/'Source Data'!F1040)</f>
        <v>197.92439121162525</v>
      </c>
      <c r="J1040" s="62">
        <f>IF(OR('Source Data'!F1040=0,'Source Data'!G1040=0),"N/A",'Source Data'!AR1040/'Source Data'!G1040-'Source Data'!N1040/'Source Data'!F1040)</f>
        <v>194.09715816098796</v>
      </c>
      <c r="K1040" s="67">
        <f t="shared" si="16"/>
        <v>998.01624262262544</v>
      </c>
      <c r="L1040" s="1"/>
      <c r="M1040" s="1"/>
      <c r="N1040" s="1"/>
      <c r="O1040" s="1"/>
      <c r="P1040" s="1"/>
      <c r="Q1040" s="1"/>
      <c r="R1040" s="1"/>
      <c r="S1040" s="1"/>
      <c r="T1040" s="1"/>
      <c r="U1040" s="1"/>
      <c r="V1040" s="1"/>
      <c r="W1040" s="1"/>
      <c r="X1040" s="1"/>
      <c r="Y1040" s="1"/>
      <c r="Z1040" s="1"/>
      <c r="AA1040" s="1"/>
      <c r="AB1040" s="1"/>
      <c r="AC1040" s="1"/>
      <c r="AD1040" s="1"/>
      <c r="AE1040" s="1"/>
      <c r="AF1040" s="1"/>
      <c r="AG1040" s="1"/>
      <c r="AH1040" s="1"/>
      <c r="AI1040" s="1"/>
      <c r="AJ1040" s="1"/>
      <c r="AK1040" s="1"/>
      <c r="AL1040" s="1"/>
      <c r="AM1040" s="1"/>
      <c r="AN1040" s="1"/>
      <c r="AO1040" s="1"/>
      <c r="AP1040" s="1"/>
      <c r="AQ1040" s="1"/>
      <c r="AR1040" s="1"/>
      <c r="AS1040" s="1"/>
      <c r="AT1040" s="1"/>
      <c r="AU1040" s="1"/>
    </row>
    <row r="1041" spans="1:47" ht="20" customHeight="1">
      <c r="A1041" s="48" t="s">
        <v>1353</v>
      </c>
      <c r="B1041" s="49">
        <v>79910</v>
      </c>
      <c r="C1041" s="50" t="s">
        <v>626</v>
      </c>
      <c r="D1041" s="50" t="s">
        <v>79</v>
      </c>
      <c r="E1041" s="50" t="s">
        <v>74</v>
      </c>
      <c r="F1041" s="62">
        <f>IF(OR('Source Data'!F1041=0,'Source Data'!G1041=0),"N/A",'Source Data'!AN1041/'Source Data'!G1041-'Source Data'!J1041/'Source Data'!F1041)</f>
        <v>29.736671780861968</v>
      </c>
      <c r="G1041" s="62">
        <f>IF(OR('Source Data'!F1041=0,'Source Data'!G1041=0),"N/A",'Source Data'!AO1041/'Source Data'!G1041-'Source Data'!K1041/'Source Data'!F1041)</f>
        <v>13.972337356848243</v>
      </c>
      <c r="H1041" s="62">
        <f>IF(OR('Source Data'!F1041=0,'Source Data'!G1041=0),"N/A",'Source Data'!AP1041/'Source Data'!G1041-'Source Data'!L1041/'Source Data'!F1041)</f>
        <v>174.79484542605684</v>
      </c>
      <c r="I1041" s="62">
        <f>IF(OR('Source Data'!F1041=0,'Source Data'!G1041=0),"N/A",'Source Data'!AQ1041/'Source Data'!G1041-'Source Data'!M1041/'Source Data'!F1041)</f>
        <v>47.334036861345339</v>
      </c>
      <c r="J1041" s="62">
        <f>IF(OR('Source Data'!F1041=0,'Source Data'!G1041=0),"N/A",'Source Data'!AR1041/'Source Data'!G1041-'Source Data'!N1041/'Source Data'!F1041)</f>
        <v>158.53645690638152</v>
      </c>
      <c r="K1041" s="67">
        <f t="shared" si="16"/>
        <v>424.37434833149393</v>
      </c>
      <c r="L1041" s="1"/>
      <c r="M1041" s="1"/>
      <c r="N1041" s="1"/>
      <c r="O1041" s="1"/>
      <c r="P1041" s="1"/>
      <c r="Q1041" s="1"/>
      <c r="R1041" s="1"/>
      <c r="S1041" s="1"/>
      <c r="T1041" s="1"/>
      <c r="U1041" s="1"/>
      <c r="V1041" s="1"/>
      <c r="W1041" s="1"/>
      <c r="X1041" s="1"/>
      <c r="Y1041" s="1"/>
      <c r="Z1041" s="1"/>
      <c r="AA1041" s="1"/>
      <c r="AB1041" s="1"/>
      <c r="AC1041" s="1"/>
      <c r="AD1041" s="1"/>
      <c r="AE1041" s="1"/>
      <c r="AF1041" s="1"/>
      <c r="AG1041" s="1"/>
      <c r="AH1041" s="1"/>
      <c r="AI1041" s="1"/>
      <c r="AJ1041" s="1"/>
      <c r="AK1041" s="1"/>
      <c r="AL1041" s="1"/>
      <c r="AM1041" s="1"/>
      <c r="AN1041" s="1"/>
      <c r="AO1041" s="1"/>
      <c r="AP1041" s="1"/>
      <c r="AQ1041" s="1"/>
      <c r="AR1041" s="1"/>
      <c r="AS1041" s="1"/>
      <c r="AT1041" s="1"/>
      <c r="AU1041" s="1"/>
    </row>
    <row r="1042" spans="1:47" ht="20" customHeight="1">
      <c r="A1042" s="48" t="s">
        <v>1354</v>
      </c>
      <c r="B1042" s="49">
        <v>127906</v>
      </c>
      <c r="C1042" s="50" t="s">
        <v>139</v>
      </c>
      <c r="D1042" s="50" t="s">
        <v>79</v>
      </c>
      <c r="E1042" s="50" t="s">
        <v>74</v>
      </c>
      <c r="F1042" s="62">
        <f>IF(OR('Source Data'!F1042=0,'Source Data'!G1042=0),"N/A",'Source Data'!AN1042/'Source Data'!G1042-'Source Data'!J1042/'Source Data'!F1042)</f>
        <v>31.157705844709909</v>
      </c>
      <c r="G1042" s="62">
        <f>IF(OR('Source Data'!F1042=0,'Source Data'!G1042=0),"N/A",'Source Data'!AO1042/'Source Data'!G1042-'Source Data'!K1042/'Source Data'!F1042)</f>
        <v>143.74752026450517</v>
      </c>
      <c r="H1042" s="62">
        <f>IF(OR('Source Data'!F1042=0,'Source Data'!G1042=0),"N/A",'Source Data'!AP1042/'Source Data'!G1042-'Source Data'!L1042/'Source Data'!F1042)</f>
        <v>228.1325458617747</v>
      </c>
      <c r="I1042" s="62">
        <f>IF(OR('Source Data'!F1042=0,'Source Data'!G1042=0),"N/A",'Source Data'!AQ1042/'Source Data'!G1042-'Source Data'!M1042/'Source Data'!F1042)</f>
        <v>106.48210324232082</v>
      </c>
      <c r="J1042" s="62">
        <f>IF(OR('Source Data'!F1042=0,'Source Data'!G1042=0),"N/A",'Source Data'!AR1042/'Source Data'!G1042-'Source Data'!N1042/'Source Data'!F1042)</f>
        <v>326.81866467576793</v>
      </c>
      <c r="K1042" s="67">
        <f t="shared" si="16"/>
        <v>836.33853988907845</v>
      </c>
      <c r="L1042" s="1"/>
      <c r="M1042" s="1"/>
      <c r="N1042" s="1"/>
      <c r="O1042" s="1"/>
      <c r="P1042" s="1"/>
      <c r="Q1042" s="1"/>
      <c r="R1042" s="1"/>
      <c r="S1042" s="1"/>
      <c r="T1042" s="1"/>
      <c r="U1042" s="1"/>
      <c r="V1042" s="1"/>
      <c r="W1042" s="1"/>
      <c r="X1042" s="1"/>
      <c r="Y1042" s="1"/>
      <c r="Z1042" s="1"/>
      <c r="AA1042" s="1"/>
      <c r="AB1042" s="1"/>
      <c r="AC1042" s="1"/>
      <c r="AD1042" s="1"/>
      <c r="AE1042" s="1"/>
      <c r="AF1042" s="1"/>
      <c r="AG1042" s="1"/>
      <c r="AH1042" s="1"/>
      <c r="AI1042" s="1"/>
      <c r="AJ1042" s="1"/>
      <c r="AK1042" s="1"/>
      <c r="AL1042" s="1"/>
      <c r="AM1042" s="1"/>
      <c r="AN1042" s="1"/>
      <c r="AO1042" s="1"/>
      <c r="AP1042" s="1"/>
      <c r="AQ1042" s="1"/>
      <c r="AR1042" s="1"/>
      <c r="AS1042" s="1"/>
      <c r="AT1042" s="1"/>
      <c r="AU1042" s="1"/>
    </row>
    <row r="1043" spans="1:47" ht="20" customHeight="1">
      <c r="A1043" s="48" t="s">
        <v>1355</v>
      </c>
      <c r="B1043" s="49">
        <v>156902</v>
      </c>
      <c r="C1043" s="50" t="s">
        <v>685</v>
      </c>
      <c r="D1043" s="50" t="s">
        <v>79</v>
      </c>
      <c r="E1043" s="50" t="s">
        <v>74</v>
      </c>
      <c r="F1043" s="62">
        <f>IF(OR('Source Data'!F1043=0,'Source Data'!G1043=0),"N/A",'Source Data'!AN1043/'Source Data'!G1043-'Source Data'!J1043/'Source Data'!F1043)</f>
        <v>304.93210321753412</v>
      </c>
      <c r="G1043" s="62">
        <f>IF(OR('Source Data'!F1043=0,'Source Data'!G1043=0),"N/A",'Source Data'!AO1043/'Source Data'!G1043-'Source Data'!K1043/'Source Data'!F1043)</f>
        <v>-183.69667327803813</v>
      </c>
      <c r="H1043" s="62">
        <f>IF(OR('Source Data'!F1043=0,'Source Data'!G1043=0),"N/A",'Source Data'!AP1043/'Source Data'!G1043-'Source Data'!L1043/'Source Data'!F1043)</f>
        <v>229.95048483391435</v>
      </c>
      <c r="I1043" s="62">
        <f>IF(OR('Source Data'!F1043=0,'Source Data'!G1043=0),"N/A",'Source Data'!AQ1043/'Source Data'!G1043-'Source Data'!M1043/'Source Data'!F1043)</f>
        <v>45.450755299114519</v>
      </c>
      <c r="J1043" s="62">
        <f>IF(OR('Source Data'!F1043=0,'Source Data'!G1043=0),"N/A",'Source Data'!AR1043/'Source Data'!G1043-'Source Data'!N1043/'Source Data'!F1043)</f>
        <v>340.87857114236488</v>
      </c>
      <c r="K1043" s="67">
        <f t="shared" si="16"/>
        <v>737.51524121488978</v>
      </c>
      <c r="L1043" s="1"/>
      <c r="M1043" s="1"/>
      <c r="N1043" s="1"/>
      <c r="O1043" s="1"/>
      <c r="P1043" s="1"/>
      <c r="Q1043" s="1"/>
      <c r="R1043" s="1"/>
      <c r="S1043" s="1"/>
      <c r="T1043" s="1"/>
      <c r="U1043" s="1"/>
      <c r="V1043" s="1"/>
      <c r="W1043" s="1"/>
      <c r="X1043" s="1"/>
      <c r="Y1043" s="1"/>
      <c r="Z1043" s="1"/>
      <c r="AA1043" s="1"/>
      <c r="AB1043" s="1"/>
      <c r="AC1043" s="1"/>
      <c r="AD1043" s="1"/>
      <c r="AE1043" s="1"/>
      <c r="AF1043" s="1"/>
      <c r="AG1043" s="1"/>
      <c r="AH1043" s="1"/>
      <c r="AI1043" s="1"/>
      <c r="AJ1043" s="1"/>
      <c r="AK1043" s="1"/>
      <c r="AL1043" s="1"/>
      <c r="AM1043" s="1"/>
      <c r="AN1043" s="1"/>
      <c r="AO1043" s="1"/>
      <c r="AP1043" s="1"/>
      <c r="AQ1043" s="1"/>
      <c r="AR1043" s="1"/>
      <c r="AS1043" s="1"/>
      <c r="AT1043" s="1"/>
      <c r="AU1043" s="1"/>
    </row>
    <row r="1044" spans="1:47" ht="20" customHeight="1">
      <c r="A1044" s="48" t="s">
        <v>1356</v>
      </c>
      <c r="B1044" s="49">
        <v>101859</v>
      </c>
      <c r="C1044" s="50" t="s">
        <v>76</v>
      </c>
      <c r="D1044" s="50" t="s">
        <v>71</v>
      </c>
      <c r="E1044" s="50" t="s">
        <v>74</v>
      </c>
      <c r="F1044" s="62">
        <f>IF(OR('Source Data'!F1044=0,'Source Data'!G1044=0),"N/A",'Source Data'!AN1044/'Source Data'!G1044-'Source Data'!J1044/'Source Data'!F1044)</f>
        <v>0</v>
      </c>
      <c r="G1044" s="62">
        <f>IF(OR('Source Data'!F1044=0,'Source Data'!G1044=0),"N/A",'Source Data'!AO1044/'Source Data'!G1044-'Source Data'!K1044/'Source Data'!F1044)</f>
        <v>57.355653979931446</v>
      </c>
      <c r="H1044" s="62">
        <f>IF(OR('Source Data'!F1044=0,'Source Data'!G1044=0),"N/A",'Source Data'!AP1044/'Source Data'!G1044-'Source Data'!L1044/'Source Data'!F1044)</f>
        <v>85.906563571303423</v>
      </c>
      <c r="I1044" s="62">
        <f>IF(OR('Source Data'!F1044=0,'Source Data'!G1044=0),"N/A",'Source Data'!AQ1044/'Source Data'!G1044-'Source Data'!M1044/'Source Data'!F1044)</f>
        <v>186.6864182702333</v>
      </c>
      <c r="J1044" s="62">
        <f>IF(OR('Source Data'!F1044=0,'Source Data'!G1044=0),"N/A",'Source Data'!AR1044/'Source Data'!G1044-'Source Data'!N1044/'Source Data'!F1044)</f>
        <v>3.3714018800723977</v>
      </c>
      <c r="K1044" s="67">
        <f t="shared" si="16"/>
        <v>333.32003770154063</v>
      </c>
      <c r="L1044" s="1"/>
      <c r="M1044" s="1"/>
      <c r="N1044" s="1"/>
      <c r="O1044" s="1"/>
      <c r="P1044" s="1"/>
      <c r="Q1044" s="1"/>
      <c r="R1044" s="1"/>
      <c r="S1044" s="1"/>
      <c r="T1044" s="1"/>
      <c r="U1044" s="1"/>
      <c r="V1044" s="1"/>
      <c r="W1044" s="1"/>
      <c r="X1044" s="1"/>
      <c r="Y1044" s="1"/>
      <c r="Z1044" s="1"/>
      <c r="AA1044" s="1"/>
      <c r="AB1044" s="1"/>
      <c r="AC1044" s="1"/>
      <c r="AD1044" s="1"/>
      <c r="AE1044" s="1"/>
      <c r="AF1044" s="1"/>
      <c r="AG1044" s="1"/>
      <c r="AH1044" s="1"/>
      <c r="AI1044" s="1"/>
      <c r="AJ1044" s="1"/>
      <c r="AK1044" s="1"/>
      <c r="AL1044" s="1"/>
      <c r="AM1044" s="1"/>
      <c r="AN1044" s="1"/>
      <c r="AO1044" s="1"/>
      <c r="AP1044" s="1"/>
      <c r="AQ1044" s="1"/>
      <c r="AR1044" s="1"/>
      <c r="AS1044" s="1"/>
      <c r="AT1044" s="1"/>
      <c r="AU1044" s="1"/>
    </row>
    <row r="1045" spans="1:47" ht="20" customHeight="1">
      <c r="A1045" s="48" t="s">
        <v>1357</v>
      </c>
      <c r="B1045" s="49">
        <v>174801</v>
      </c>
      <c r="C1045" s="50" t="s">
        <v>372</v>
      </c>
      <c r="D1045" s="50" t="s">
        <v>71</v>
      </c>
      <c r="E1045" s="50" t="s">
        <v>74</v>
      </c>
      <c r="F1045" s="62">
        <f>IF(OR('Source Data'!F1045=0,'Source Data'!G1045=0),"N/A",'Source Data'!AN1045/'Source Data'!G1045-'Source Data'!J1045/'Source Data'!F1045)</f>
        <v>0</v>
      </c>
      <c r="G1045" s="62">
        <f>IF(OR('Source Data'!F1045=0,'Source Data'!G1045=0),"N/A",'Source Data'!AO1045/'Source Data'!G1045-'Source Data'!K1045/'Source Data'!F1045)</f>
        <v>522.35058043633876</v>
      </c>
      <c r="H1045" s="62">
        <f>IF(OR('Source Data'!F1045=0,'Source Data'!G1045=0),"N/A",'Source Data'!AP1045/'Source Data'!G1045-'Source Data'!L1045/'Source Data'!F1045)</f>
        <v>490.300395256917</v>
      </c>
      <c r="I1045" s="62">
        <f>IF(OR('Source Data'!F1045=0,'Source Data'!G1045=0),"N/A",'Source Data'!AQ1045/'Source Data'!G1045-'Source Data'!M1045/'Source Data'!F1045)</f>
        <v>37.128007220441305</v>
      </c>
      <c r="J1045" s="62">
        <f>IF(OR('Source Data'!F1045=0,'Source Data'!G1045=0),"N/A",'Source Data'!AR1045/'Source Data'!G1045-'Source Data'!N1045/'Source Data'!F1045)</f>
        <v>0</v>
      </c>
      <c r="K1045" s="67">
        <f t="shared" si="16"/>
        <v>1049.7789829136971</v>
      </c>
      <c r="L1045" s="1"/>
      <c r="M1045" s="1"/>
      <c r="N1045" s="1"/>
      <c r="O1045" s="1"/>
      <c r="P1045" s="1"/>
      <c r="Q1045" s="1"/>
      <c r="R1045" s="1"/>
      <c r="S1045" s="1"/>
      <c r="T1045" s="1"/>
      <c r="U1045" s="1"/>
      <c r="V1045" s="1"/>
      <c r="W1045" s="1"/>
      <c r="X1045" s="1"/>
      <c r="Y1045" s="1"/>
      <c r="Z1045" s="1"/>
      <c r="AA1045" s="1"/>
      <c r="AB1045" s="1"/>
      <c r="AC1045" s="1"/>
      <c r="AD1045" s="1"/>
      <c r="AE1045" s="1"/>
      <c r="AF1045" s="1"/>
      <c r="AG1045" s="1"/>
      <c r="AH1045" s="1"/>
      <c r="AI1045" s="1"/>
      <c r="AJ1045" s="1"/>
      <c r="AK1045" s="1"/>
      <c r="AL1045" s="1"/>
      <c r="AM1045" s="1"/>
      <c r="AN1045" s="1"/>
      <c r="AO1045" s="1"/>
      <c r="AP1045" s="1"/>
      <c r="AQ1045" s="1"/>
      <c r="AR1045" s="1"/>
      <c r="AS1045" s="1"/>
      <c r="AT1045" s="1"/>
      <c r="AU1045" s="1"/>
    </row>
    <row r="1046" spans="1:47" ht="20" customHeight="1">
      <c r="A1046" s="48" t="s">
        <v>1358</v>
      </c>
      <c r="B1046" s="49">
        <v>72903</v>
      </c>
      <c r="C1046" s="50" t="s">
        <v>247</v>
      </c>
      <c r="D1046" s="50" t="s">
        <v>79</v>
      </c>
      <c r="E1046" s="50" t="s">
        <v>74</v>
      </c>
      <c r="F1046" s="62">
        <f>IF(OR('Source Data'!F1046=0,'Source Data'!G1046=0),"N/A",'Source Data'!AN1046/'Source Data'!G1046-'Source Data'!J1046/'Source Data'!F1046)</f>
        <v>74.851361025003257</v>
      </c>
      <c r="G1046" s="62">
        <f>IF(OR('Source Data'!F1046=0,'Source Data'!G1046=0),"N/A",'Source Data'!AO1046/'Source Data'!G1046-'Source Data'!K1046/'Source Data'!F1046)</f>
        <v>60.753609993903808</v>
      </c>
      <c r="H1046" s="62">
        <f>IF(OR('Source Data'!F1046=0,'Source Data'!G1046=0),"N/A",'Source Data'!AP1046/'Source Data'!G1046-'Source Data'!L1046/'Source Data'!F1046)</f>
        <v>104.17775599067983</v>
      </c>
      <c r="I1046" s="62">
        <f>IF(OR('Source Data'!F1046=0,'Source Data'!G1046=0),"N/A",'Source Data'!AQ1046/'Source Data'!G1046-'Source Data'!M1046/'Source Data'!F1046)</f>
        <v>106.71816951316217</v>
      </c>
      <c r="J1046" s="62">
        <f>IF(OR('Source Data'!F1046=0,'Source Data'!G1046=0),"N/A",'Source Data'!AR1046/'Source Data'!G1046-'Source Data'!N1046/'Source Data'!F1046)</f>
        <v>97.343587086405108</v>
      </c>
      <c r="K1046" s="67">
        <f t="shared" si="16"/>
        <v>443.84448360915417</v>
      </c>
      <c r="L1046" s="1"/>
      <c r="M1046" s="1"/>
      <c r="N1046" s="1"/>
      <c r="O1046" s="1"/>
      <c r="P1046" s="1"/>
      <c r="Q1046" s="1"/>
      <c r="R1046" s="1"/>
      <c r="S1046" s="1"/>
      <c r="T1046" s="1"/>
      <c r="U1046" s="1"/>
      <c r="V1046" s="1"/>
      <c r="W1046" s="1"/>
      <c r="X1046" s="1"/>
      <c r="Y1046" s="1"/>
      <c r="Z1046" s="1"/>
      <c r="AA1046" s="1"/>
      <c r="AB1046" s="1"/>
      <c r="AC1046" s="1"/>
      <c r="AD1046" s="1"/>
      <c r="AE1046" s="1"/>
      <c r="AF1046" s="1"/>
      <c r="AG1046" s="1"/>
      <c r="AH1046" s="1"/>
      <c r="AI1046" s="1"/>
      <c r="AJ1046" s="1"/>
      <c r="AK1046" s="1"/>
      <c r="AL1046" s="1"/>
      <c r="AM1046" s="1"/>
      <c r="AN1046" s="1"/>
      <c r="AO1046" s="1"/>
      <c r="AP1046" s="1"/>
      <c r="AQ1046" s="1"/>
      <c r="AR1046" s="1"/>
      <c r="AS1046" s="1"/>
      <c r="AT1046" s="1"/>
      <c r="AU1046" s="1"/>
    </row>
    <row r="1047" spans="1:47" ht="20" customHeight="1">
      <c r="A1047" s="48" t="s">
        <v>1359</v>
      </c>
      <c r="B1047" s="49">
        <v>216901</v>
      </c>
      <c r="C1047" s="50" t="s">
        <v>1360</v>
      </c>
      <c r="D1047" s="50" t="s">
        <v>79</v>
      </c>
      <c r="E1047" s="50" t="s">
        <v>74</v>
      </c>
      <c r="F1047" s="62">
        <f>IF(OR('Source Data'!F1047=0,'Source Data'!G1047=0),"N/A",'Source Data'!AN1047/'Source Data'!G1047-'Source Data'!J1047/'Source Data'!F1047)</f>
        <v>198.73737937831066</v>
      </c>
      <c r="G1047" s="62">
        <f>IF(OR('Source Data'!F1047=0,'Source Data'!G1047=0),"N/A",'Source Data'!AO1047/'Source Data'!G1047-'Source Data'!K1047/'Source Data'!F1047)</f>
        <v>24.102418593191715</v>
      </c>
      <c r="H1047" s="62">
        <f>IF(OR('Source Data'!F1047=0,'Source Data'!G1047=0),"N/A",'Source Data'!AP1047/'Source Data'!G1047-'Source Data'!L1047/'Source Data'!F1047)</f>
        <v>272.89480556810253</v>
      </c>
      <c r="I1047" s="62">
        <f>IF(OR('Source Data'!F1047=0,'Source Data'!G1047=0),"N/A",'Source Data'!AQ1047/'Source Data'!G1047-'Source Data'!M1047/'Source Data'!F1047)</f>
        <v>68.808762780766301</v>
      </c>
      <c r="J1047" s="62">
        <f>IF(OR('Source Data'!F1047=0,'Source Data'!G1047=0),"N/A",'Source Data'!AR1047/'Source Data'!G1047-'Source Data'!N1047/'Source Data'!F1047)</f>
        <v>405.61151398185024</v>
      </c>
      <c r="K1047" s="67">
        <f t="shared" si="16"/>
        <v>970.1548803022215</v>
      </c>
      <c r="L1047" s="1"/>
      <c r="M1047" s="1"/>
      <c r="N1047" s="1"/>
      <c r="O1047" s="1"/>
      <c r="P1047" s="1"/>
      <c r="Q1047" s="1"/>
      <c r="R1047" s="1"/>
      <c r="S1047" s="1"/>
      <c r="T1047" s="1"/>
      <c r="U1047" s="1"/>
      <c r="V1047" s="1"/>
      <c r="W1047" s="1"/>
      <c r="X1047" s="1"/>
      <c r="Y1047" s="1"/>
      <c r="Z1047" s="1"/>
      <c r="AA1047" s="1"/>
      <c r="AB1047" s="1"/>
      <c r="AC1047" s="1"/>
      <c r="AD1047" s="1"/>
      <c r="AE1047" s="1"/>
      <c r="AF1047" s="1"/>
      <c r="AG1047" s="1"/>
      <c r="AH1047" s="1"/>
      <c r="AI1047" s="1"/>
      <c r="AJ1047" s="1"/>
      <c r="AK1047" s="1"/>
      <c r="AL1047" s="1"/>
      <c r="AM1047" s="1"/>
      <c r="AN1047" s="1"/>
      <c r="AO1047" s="1"/>
      <c r="AP1047" s="1"/>
      <c r="AQ1047" s="1"/>
      <c r="AR1047" s="1"/>
      <c r="AS1047" s="1"/>
      <c r="AT1047" s="1"/>
      <c r="AU1047" s="1"/>
    </row>
    <row r="1048" spans="1:47" ht="20" customHeight="1">
      <c r="A1048" s="48" t="s">
        <v>1361</v>
      </c>
      <c r="B1048" s="49">
        <v>247906</v>
      </c>
      <c r="C1048" s="50" t="s">
        <v>617</v>
      </c>
      <c r="D1048" s="50" t="s">
        <v>79</v>
      </c>
      <c r="E1048" s="50" t="s">
        <v>74</v>
      </c>
      <c r="F1048" s="62">
        <f>IF(OR('Source Data'!F1048=0,'Source Data'!G1048=0),"N/A",'Source Data'!AN1048/'Source Data'!G1048-'Source Data'!J1048/'Source Data'!F1048)</f>
        <v>122.51698852339609</v>
      </c>
      <c r="G1048" s="62">
        <f>IF(OR('Source Data'!F1048=0,'Source Data'!G1048=0),"N/A",'Source Data'!AO1048/'Source Data'!G1048-'Source Data'!K1048/'Source Data'!F1048)</f>
        <v>136.92738046024527</v>
      </c>
      <c r="H1048" s="62">
        <f>IF(OR('Source Data'!F1048=0,'Source Data'!G1048=0),"N/A",'Source Data'!AP1048/'Source Data'!G1048-'Source Data'!L1048/'Source Data'!F1048)</f>
        <v>106.59551369121439</v>
      </c>
      <c r="I1048" s="62">
        <f>IF(OR('Source Data'!F1048=0,'Source Data'!G1048=0),"N/A",'Source Data'!AQ1048/'Source Data'!G1048-'Source Data'!M1048/'Source Data'!F1048)</f>
        <v>78.971446288312734</v>
      </c>
      <c r="J1048" s="62">
        <f>IF(OR('Source Data'!F1048=0,'Source Data'!G1048=0),"N/A",'Source Data'!AR1048/'Source Data'!G1048-'Source Data'!N1048/'Source Data'!F1048)</f>
        <v>54.598870056497177</v>
      </c>
      <c r="K1048" s="67">
        <f t="shared" si="16"/>
        <v>499.61019901966569</v>
      </c>
      <c r="L1048" s="1"/>
      <c r="M1048" s="1"/>
      <c r="N1048" s="1"/>
      <c r="O1048" s="1"/>
      <c r="P1048" s="1"/>
      <c r="Q1048" s="1"/>
      <c r="R1048" s="1"/>
      <c r="S1048" s="1"/>
      <c r="T1048" s="1"/>
      <c r="U1048" s="1"/>
      <c r="V1048" s="1"/>
      <c r="W1048" s="1"/>
      <c r="X1048" s="1"/>
      <c r="Y1048" s="1"/>
      <c r="Z1048" s="1"/>
      <c r="AA1048" s="1"/>
      <c r="AB1048" s="1"/>
      <c r="AC1048" s="1"/>
      <c r="AD1048" s="1"/>
      <c r="AE1048" s="1"/>
      <c r="AF1048" s="1"/>
      <c r="AG1048" s="1"/>
      <c r="AH1048" s="1"/>
      <c r="AI1048" s="1"/>
      <c r="AJ1048" s="1"/>
      <c r="AK1048" s="1"/>
      <c r="AL1048" s="1"/>
      <c r="AM1048" s="1"/>
      <c r="AN1048" s="1"/>
      <c r="AO1048" s="1"/>
      <c r="AP1048" s="1"/>
      <c r="AQ1048" s="1"/>
      <c r="AR1048" s="1"/>
      <c r="AS1048" s="1"/>
      <c r="AT1048" s="1"/>
      <c r="AU1048" s="1"/>
    </row>
    <row r="1049" spans="1:47" ht="20" customHeight="1">
      <c r="A1049" s="48" t="s">
        <v>1362</v>
      </c>
      <c r="B1049" s="49">
        <v>211902</v>
      </c>
      <c r="C1049" s="50" t="s">
        <v>1363</v>
      </c>
      <c r="D1049" s="50" t="s">
        <v>79</v>
      </c>
      <c r="E1049" s="50" t="s">
        <v>74</v>
      </c>
      <c r="F1049" s="62">
        <f>IF(OR('Source Data'!F1049=0,'Source Data'!G1049=0),"N/A",'Source Data'!AN1049/'Source Data'!G1049-'Source Data'!J1049/'Source Data'!F1049)</f>
        <v>-55.181546405303607</v>
      </c>
      <c r="G1049" s="62">
        <f>IF(OR('Source Data'!F1049=0,'Source Data'!G1049=0),"N/A",'Source Data'!AO1049/'Source Data'!G1049-'Source Data'!K1049/'Source Data'!F1049)</f>
        <v>10.651693118661569</v>
      </c>
      <c r="H1049" s="62">
        <f>IF(OR('Source Data'!F1049=0,'Source Data'!G1049=0),"N/A",'Source Data'!AP1049/'Source Data'!G1049-'Source Data'!L1049/'Source Data'!F1049)</f>
        <v>167.34549260029456</v>
      </c>
      <c r="I1049" s="62">
        <f>IF(OR('Source Data'!F1049=0,'Source Data'!G1049=0),"N/A",'Source Data'!AQ1049/'Source Data'!G1049-'Source Data'!M1049/'Source Data'!F1049)</f>
        <v>74.545667186831167</v>
      </c>
      <c r="J1049" s="62">
        <f>IF(OR('Source Data'!F1049=0,'Source Data'!G1049=0),"N/A",'Source Data'!AR1049/'Source Data'!G1049-'Source Data'!N1049/'Source Data'!F1049)</f>
        <v>236.50256992730056</v>
      </c>
      <c r="K1049" s="67">
        <f t="shared" si="16"/>
        <v>433.86387642778425</v>
      </c>
      <c r="L1049" s="1"/>
      <c r="M1049" s="1"/>
      <c r="N1049" s="1"/>
      <c r="O1049" s="1"/>
      <c r="P1049" s="1"/>
      <c r="Q1049" s="1"/>
      <c r="R1049" s="1"/>
      <c r="S1049" s="1"/>
      <c r="T1049" s="1"/>
      <c r="U1049" s="1"/>
      <c r="V1049" s="1"/>
      <c r="W1049" s="1"/>
      <c r="X1049" s="1"/>
      <c r="Y1049" s="1"/>
      <c r="Z1049" s="1"/>
      <c r="AA1049" s="1"/>
      <c r="AB1049" s="1"/>
      <c r="AC1049" s="1"/>
      <c r="AD1049" s="1"/>
      <c r="AE1049" s="1"/>
      <c r="AF1049" s="1"/>
      <c r="AG1049" s="1"/>
      <c r="AH1049" s="1"/>
      <c r="AI1049" s="1"/>
      <c r="AJ1049" s="1"/>
      <c r="AK1049" s="1"/>
      <c r="AL1049" s="1"/>
      <c r="AM1049" s="1"/>
      <c r="AN1049" s="1"/>
      <c r="AO1049" s="1"/>
      <c r="AP1049" s="1"/>
      <c r="AQ1049" s="1"/>
      <c r="AR1049" s="1"/>
      <c r="AS1049" s="1"/>
      <c r="AT1049" s="1"/>
      <c r="AU1049" s="1"/>
    </row>
    <row r="1050" spans="1:47" ht="20" customHeight="1">
      <c r="A1050" s="48" t="s">
        <v>1364</v>
      </c>
      <c r="B1050" s="49">
        <v>182905</v>
      </c>
      <c r="C1050" s="50" t="s">
        <v>682</v>
      </c>
      <c r="D1050" s="50" t="s">
        <v>79</v>
      </c>
      <c r="E1050" s="50" t="s">
        <v>74</v>
      </c>
      <c r="F1050" s="62">
        <f>IF(OR('Source Data'!F1050=0,'Source Data'!G1050=0),"N/A",'Source Data'!AN1050/'Source Data'!G1050-'Source Data'!J1050/'Source Data'!F1050)</f>
        <v>43.47757475083057</v>
      </c>
      <c r="G1050" s="62">
        <f>IF(OR('Source Data'!F1050=0,'Source Data'!G1050=0),"N/A",'Source Data'!AO1050/'Source Data'!G1050-'Source Data'!K1050/'Source Data'!F1050)</f>
        <v>-217.54918387982087</v>
      </c>
      <c r="H1050" s="62">
        <f>IF(OR('Source Data'!F1050=0,'Source Data'!G1050=0),"N/A",'Source Data'!AP1050/'Source Data'!G1050-'Source Data'!L1050/'Source Data'!F1050)</f>
        <v>111.39711830131446</v>
      </c>
      <c r="I1050" s="62">
        <f>IF(OR('Source Data'!F1050=0,'Source Data'!G1050=0),"N/A",'Source Data'!AQ1050/'Source Data'!G1050-'Source Data'!M1050/'Source Data'!F1050)</f>
        <v>102.79676440849346</v>
      </c>
      <c r="J1050" s="62">
        <f>IF(OR('Source Data'!F1050=0,'Source Data'!G1050=0),"N/A",'Source Data'!AR1050/'Source Data'!G1050-'Source Data'!N1050/'Source Data'!F1050)</f>
        <v>241.02318359092877</v>
      </c>
      <c r="K1050" s="67">
        <f t="shared" si="16"/>
        <v>281.14545717174639</v>
      </c>
      <c r="L1050" s="1"/>
      <c r="M1050" s="1"/>
      <c r="N1050" s="1"/>
      <c r="O1050" s="1"/>
      <c r="P1050" s="1"/>
      <c r="Q1050" s="1"/>
      <c r="R1050" s="1"/>
      <c r="S1050" s="1"/>
      <c r="T1050" s="1"/>
      <c r="U1050" s="1"/>
      <c r="V1050" s="1"/>
      <c r="W1050" s="1"/>
      <c r="X1050" s="1"/>
      <c r="Y1050" s="1"/>
      <c r="Z1050" s="1"/>
      <c r="AA1050" s="1"/>
      <c r="AB1050" s="1"/>
      <c r="AC1050" s="1"/>
      <c r="AD1050" s="1"/>
      <c r="AE1050" s="1"/>
      <c r="AF1050" s="1"/>
      <c r="AG1050" s="1"/>
      <c r="AH1050" s="1"/>
      <c r="AI1050" s="1"/>
      <c r="AJ1050" s="1"/>
      <c r="AK1050" s="1"/>
      <c r="AL1050" s="1"/>
      <c r="AM1050" s="1"/>
      <c r="AN1050" s="1"/>
      <c r="AO1050" s="1"/>
      <c r="AP1050" s="1"/>
      <c r="AQ1050" s="1"/>
      <c r="AR1050" s="1"/>
      <c r="AS1050" s="1"/>
      <c r="AT1050" s="1"/>
      <c r="AU1050" s="1"/>
    </row>
    <row r="1051" spans="1:47" ht="20" customHeight="1">
      <c r="A1051" s="48" t="s">
        <v>1365</v>
      </c>
      <c r="B1051" s="49">
        <v>140908</v>
      </c>
      <c r="C1051" s="50" t="s">
        <v>128</v>
      </c>
      <c r="D1051" s="50" t="s">
        <v>79</v>
      </c>
      <c r="E1051" s="50" t="s">
        <v>74</v>
      </c>
      <c r="F1051" s="62">
        <f>IF(OR('Source Data'!F1051=0,'Source Data'!G1051=0),"N/A",'Source Data'!AN1051/'Source Data'!G1051-'Source Data'!J1051/'Source Data'!F1051)</f>
        <v>191.1707234557789</v>
      </c>
      <c r="G1051" s="62">
        <f>IF(OR('Source Data'!F1051=0,'Source Data'!G1051=0),"N/A",'Source Data'!AO1051/'Source Data'!G1051-'Source Data'!K1051/'Source Data'!F1051)</f>
        <v>347.50884510603441</v>
      </c>
      <c r="H1051" s="62">
        <f>IF(OR('Source Data'!F1051=0,'Source Data'!G1051=0),"N/A",'Source Data'!AP1051/'Source Data'!G1051-'Source Data'!L1051/'Source Data'!F1051)</f>
        <v>252.72530314631149</v>
      </c>
      <c r="I1051" s="62">
        <f>IF(OR('Source Data'!F1051=0,'Source Data'!G1051=0),"N/A",'Source Data'!AQ1051/'Source Data'!G1051-'Source Data'!M1051/'Source Data'!F1051)</f>
        <v>217.31469347055787</v>
      </c>
      <c r="J1051" s="62">
        <f>IF(OR('Source Data'!F1051=0,'Source Data'!G1051=0),"N/A",'Source Data'!AR1051/'Source Data'!G1051-'Source Data'!N1051/'Source Data'!F1051)</f>
        <v>390.51769911504425</v>
      </c>
      <c r="K1051" s="67">
        <f t="shared" si="16"/>
        <v>1399.2372642937269</v>
      </c>
      <c r="L1051" s="1"/>
      <c r="M1051" s="1"/>
      <c r="N1051" s="1"/>
      <c r="O1051" s="1"/>
      <c r="P1051" s="1"/>
      <c r="Q1051" s="1"/>
      <c r="R1051" s="1"/>
      <c r="S1051" s="1"/>
      <c r="T1051" s="1"/>
      <c r="U1051" s="1"/>
      <c r="V1051" s="1"/>
      <c r="W1051" s="1"/>
      <c r="X1051" s="1"/>
      <c r="Y1051" s="1"/>
      <c r="Z1051" s="1"/>
      <c r="AA1051" s="1"/>
      <c r="AB1051" s="1"/>
      <c r="AC1051" s="1"/>
      <c r="AD1051" s="1"/>
      <c r="AE1051" s="1"/>
      <c r="AF1051" s="1"/>
      <c r="AG1051" s="1"/>
      <c r="AH1051" s="1"/>
      <c r="AI1051" s="1"/>
      <c r="AJ1051" s="1"/>
      <c r="AK1051" s="1"/>
      <c r="AL1051" s="1"/>
      <c r="AM1051" s="1"/>
      <c r="AN1051" s="1"/>
      <c r="AO1051" s="1"/>
      <c r="AP1051" s="1"/>
      <c r="AQ1051" s="1"/>
      <c r="AR1051" s="1"/>
      <c r="AS1051" s="1"/>
      <c r="AT1051" s="1"/>
      <c r="AU1051" s="1"/>
    </row>
    <row r="1052" spans="1:47" ht="20" customHeight="1">
      <c r="A1052" s="48" t="s">
        <v>1366</v>
      </c>
      <c r="B1052" s="49">
        <v>112910</v>
      </c>
      <c r="C1052" s="50" t="s">
        <v>439</v>
      </c>
      <c r="D1052" s="50" t="s">
        <v>79</v>
      </c>
      <c r="E1052" s="50" t="s">
        <v>74</v>
      </c>
      <c r="F1052" s="62">
        <f>IF(OR('Source Data'!F1052=0,'Source Data'!G1052=0),"N/A",'Source Data'!AN1052/'Source Data'!G1052-'Source Data'!J1052/'Source Data'!F1052)</f>
        <v>143.3920240943267</v>
      </c>
      <c r="G1052" s="62">
        <f>IF(OR('Source Data'!F1052=0,'Source Data'!G1052=0),"N/A",'Source Data'!AO1052/'Source Data'!G1052-'Source Data'!K1052/'Source Data'!F1052)</f>
        <v>265.55444719753933</v>
      </c>
      <c r="H1052" s="62">
        <f>IF(OR('Source Data'!F1052=0,'Source Data'!G1052=0),"N/A",'Source Data'!AP1052/'Source Data'!G1052-'Source Data'!L1052/'Source Data'!F1052)</f>
        <v>319.96582365003417</v>
      </c>
      <c r="I1052" s="62">
        <f>IF(OR('Source Data'!F1052=0,'Source Data'!G1052=0),"N/A",'Source Data'!AQ1052/'Source Data'!G1052-'Source Data'!M1052/'Source Data'!F1052)</f>
        <v>186.07236842105266</v>
      </c>
      <c r="J1052" s="62">
        <f>IF(OR('Source Data'!F1052=0,'Source Data'!G1052=0),"N/A",'Source Data'!AR1052/'Source Data'!G1052-'Source Data'!N1052/'Source Data'!F1052)</f>
        <v>338.61058185235822</v>
      </c>
      <c r="K1052" s="67">
        <f t="shared" si="16"/>
        <v>1253.595245215311</v>
      </c>
      <c r="L1052" s="1"/>
      <c r="M1052" s="1"/>
      <c r="N1052" s="1"/>
      <c r="O1052" s="1"/>
      <c r="P1052" s="1"/>
      <c r="Q1052" s="1"/>
      <c r="R1052" s="1"/>
      <c r="S1052" s="1"/>
      <c r="T1052" s="1"/>
      <c r="U1052" s="1"/>
      <c r="V1052" s="1"/>
      <c r="W1052" s="1"/>
      <c r="X1052" s="1"/>
      <c r="Y1052" s="1"/>
      <c r="Z1052" s="1"/>
      <c r="AA1052" s="1"/>
      <c r="AB1052" s="1"/>
      <c r="AC1052" s="1"/>
      <c r="AD1052" s="1"/>
      <c r="AE1052" s="1"/>
      <c r="AF1052" s="1"/>
      <c r="AG1052" s="1"/>
      <c r="AH1052" s="1"/>
      <c r="AI1052" s="1"/>
      <c r="AJ1052" s="1"/>
      <c r="AK1052" s="1"/>
      <c r="AL1052" s="1"/>
      <c r="AM1052" s="1"/>
      <c r="AN1052" s="1"/>
      <c r="AO1052" s="1"/>
      <c r="AP1052" s="1"/>
      <c r="AQ1052" s="1"/>
      <c r="AR1052" s="1"/>
      <c r="AS1052" s="1"/>
      <c r="AT1052" s="1"/>
      <c r="AU1052" s="1"/>
    </row>
    <row r="1053" spans="1:47" ht="20" customHeight="1">
      <c r="A1053" s="48" t="s">
        <v>1367</v>
      </c>
      <c r="B1053" s="49">
        <v>112901</v>
      </c>
      <c r="C1053" s="50" t="s">
        <v>439</v>
      </c>
      <c r="D1053" s="50" t="s">
        <v>79</v>
      </c>
      <c r="E1053" s="50" t="s">
        <v>74</v>
      </c>
      <c r="F1053" s="62">
        <f>IF(OR('Source Data'!F1053=0,'Source Data'!G1053=0),"N/A",'Source Data'!AN1053/'Source Data'!G1053-'Source Data'!J1053/'Source Data'!F1053)</f>
        <v>52.027181645207918</v>
      </c>
      <c r="G1053" s="62">
        <f>IF(OR('Source Data'!F1053=0,'Source Data'!G1053=0),"N/A",'Source Data'!AO1053/'Source Data'!G1053-'Source Data'!K1053/'Source Data'!F1053)</f>
        <v>-80.008880766195887</v>
      </c>
      <c r="H1053" s="62">
        <f>IF(OR('Source Data'!F1053=0,'Source Data'!G1053=0),"N/A",'Source Data'!AP1053/'Source Data'!G1053-'Source Data'!L1053/'Source Data'!F1053)</f>
        <v>145.59752569612186</v>
      </c>
      <c r="I1053" s="62">
        <f>IF(OR('Source Data'!F1053=0,'Source Data'!G1053=0),"N/A",'Source Data'!AQ1053/'Source Data'!G1053-'Source Data'!M1053/'Source Data'!F1053)</f>
        <v>134.54502778099118</v>
      </c>
      <c r="J1053" s="62">
        <f>IF(OR('Source Data'!F1053=0,'Source Data'!G1053=0),"N/A",'Source Data'!AR1053/'Source Data'!G1053-'Source Data'!N1053/'Source Data'!F1053)</f>
        <v>104.38480600787673</v>
      </c>
      <c r="K1053" s="67">
        <f t="shared" si="16"/>
        <v>356.54566036400183</v>
      </c>
      <c r="L1053" s="1"/>
      <c r="M1053" s="1"/>
      <c r="N1053" s="1"/>
      <c r="O1053" s="1"/>
      <c r="P1053" s="1"/>
      <c r="Q1053" s="1"/>
      <c r="R1053" s="1"/>
      <c r="S1053" s="1"/>
      <c r="T1053" s="1"/>
      <c r="U1053" s="1"/>
      <c r="V1053" s="1"/>
      <c r="W1053" s="1"/>
      <c r="X1053" s="1"/>
      <c r="Y1053" s="1"/>
      <c r="Z1053" s="1"/>
      <c r="AA1053" s="1"/>
      <c r="AB1053" s="1"/>
      <c r="AC1053" s="1"/>
      <c r="AD1053" s="1"/>
      <c r="AE1053" s="1"/>
      <c r="AF1053" s="1"/>
      <c r="AG1053" s="1"/>
      <c r="AH1053" s="1"/>
      <c r="AI1053" s="1"/>
      <c r="AJ1053" s="1"/>
      <c r="AK1053" s="1"/>
      <c r="AL1053" s="1"/>
      <c r="AM1053" s="1"/>
      <c r="AN1053" s="1"/>
      <c r="AO1053" s="1"/>
      <c r="AP1053" s="1"/>
      <c r="AQ1053" s="1"/>
      <c r="AR1053" s="1"/>
      <c r="AS1053" s="1"/>
      <c r="AT1053" s="1"/>
      <c r="AU1053" s="1"/>
    </row>
    <row r="1054" spans="1:47" ht="20" customHeight="1">
      <c r="A1054" s="48" t="s">
        <v>1368</v>
      </c>
      <c r="B1054" s="49">
        <v>110907</v>
      </c>
      <c r="C1054" s="50" t="s">
        <v>143</v>
      </c>
      <c r="D1054" s="50" t="s">
        <v>79</v>
      </c>
      <c r="E1054" s="50" t="s">
        <v>74</v>
      </c>
      <c r="F1054" s="62">
        <f>IF(OR('Source Data'!F1054=0,'Source Data'!G1054=0),"N/A",'Source Data'!AN1054/'Source Data'!G1054-'Source Data'!J1054/'Source Data'!F1054)</f>
        <v>243.34995403863149</v>
      </c>
      <c r="G1054" s="62">
        <f>IF(OR('Source Data'!F1054=0,'Source Data'!G1054=0),"N/A",'Source Data'!AO1054/'Source Data'!G1054-'Source Data'!K1054/'Source Data'!F1054)</f>
        <v>377.74363405200188</v>
      </c>
      <c r="H1054" s="62">
        <f>IF(OR('Source Data'!F1054=0,'Source Data'!G1054=0),"N/A",'Source Data'!AP1054/'Source Data'!G1054-'Source Data'!L1054/'Source Data'!F1054)</f>
        <v>312.31414296970132</v>
      </c>
      <c r="I1054" s="62">
        <f>IF(OR('Source Data'!F1054=0,'Source Data'!G1054=0),"N/A",'Source Data'!AQ1054/'Source Data'!G1054-'Source Data'!M1054/'Source Data'!F1054)</f>
        <v>85.310358618055034</v>
      </c>
      <c r="J1054" s="62">
        <f>IF(OR('Source Data'!F1054=0,'Source Data'!G1054=0),"N/A",'Source Data'!AR1054/'Source Data'!G1054-'Source Data'!N1054/'Source Data'!F1054)</f>
        <v>370.65074135090606</v>
      </c>
      <c r="K1054" s="67">
        <f t="shared" si="16"/>
        <v>1389.368831029296</v>
      </c>
      <c r="L1054" s="1"/>
      <c r="M1054" s="1"/>
      <c r="N1054" s="1"/>
      <c r="O1054" s="1"/>
      <c r="P1054" s="1"/>
      <c r="Q1054" s="1"/>
      <c r="R1054" s="1"/>
      <c r="S1054" s="1"/>
      <c r="T1054" s="1"/>
      <c r="U1054" s="1"/>
      <c r="V1054" s="1"/>
      <c r="W1054" s="1"/>
      <c r="X1054" s="1"/>
      <c r="Y1054" s="1"/>
      <c r="Z1054" s="1"/>
      <c r="AA1054" s="1"/>
      <c r="AB1054" s="1"/>
      <c r="AC1054" s="1"/>
      <c r="AD1054" s="1"/>
      <c r="AE1054" s="1"/>
      <c r="AF1054" s="1"/>
      <c r="AG1054" s="1"/>
      <c r="AH1054" s="1"/>
      <c r="AI1054" s="1"/>
      <c r="AJ1054" s="1"/>
      <c r="AK1054" s="1"/>
      <c r="AL1054" s="1"/>
      <c r="AM1054" s="1"/>
      <c r="AN1054" s="1"/>
      <c r="AO1054" s="1"/>
      <c r="AP1054" s="1"/>
      <c r="AQ1054" s="1"/>
      <c r="AR1054" s="1"/>
      <c r="AS1054" s="1"/>
      <c r="AT1054" s="1"/>
      <c r="AU1054" s="1"/>
    </row>
    <row r="1055" spans="1:47" ht="20" customHeight="1">
      <c r="A1055" s="48" t="s">
        <v>1369</v>
      </c>
      <c r="B1055" s="49">
        <v>57919</v>
      </c>
      <c r="C1055" s="50" t="s">
        <v>70</v>
      </c>
      <c r="D1055" s="50" t="s">
        <v>79</v>
      </c>
      <c r="E1055" s="50" t="s">
        <v>74</v>
      </c>
      <c r="F1055" s="62">
        <f>IF(OR('Source Data'!F1055=0,'Source Data'!G1055=0),"N/A",'Source Data'!AN1055/'Source Data'!G1055-'Source Data'!J1055/'Source Data'!F1055)</f>
        <v>119.37761938340432</v>
      </c>
      <c r="G1055" s="62">
        <f>IF(OR('Source Data'!F1055=0,'Source Data'!G1055=0),"N/A",'Source Data'!AO1055/'Source Data'!G1055-'Source Data'!K1055/'Source Data'!F1055)</f>
        <v>44.130334908560712</v>
      </c>
      <c r="H1055" s="62">
        <f>IF(OR('Source Data'!F1055=0,'Source Data'!G1055=0),"N/A",'Source Data'!AP1055/'Source Data'!G1055-'Source Data'!L1055/'Source Data'!F1055)</f>
        <v>129.16850017113782</v>
      </c>
      <c r="I1055" s="62">
        <f>IF(OR('Source Data'!F1055=0,'Source Data'!G1055=0),"N/A",'Source Data'!AQ1055/'Source Data'!G1055-'Source Data'!M1055/'Source Data'!F1055)</f>
        <v>45.684664256567345</v>
      </c>
      <c r="J1055" s="62">
        <f>IF(OR('Source Data'!F1055=0,'Source Data'!G1055=0),"N/A",'Source Data'!AR1055/'Source Data'!G1055-'Source Data'!N1055/'Source Data'!F1055)</f>
        <v>160.54180320073695</v>
      </c>
      <c r="K1055" s="67">
        <f t="shared" si="16"/>
        <v>498.90292192040715</v>
      </c>
      <c r="L1055" s="1"/>
      <c r="M1055" s="1"/>
      <c r="N1055" s="1"/>
      <c r="O1055" s="1"/>
      <c r="P1055" s="1"/>
      <c r="Q1055" s="1"/>
      <c r="R1055" s="1"/>
      <c r="S1055" s="1"/>
      <c r="T1055" s="1"/>
      <c r="U1055" s="1"/>
      <c r="V1055" s="1"/>
      <c r="W1055" s="1"/>
      <c r="X1055" s="1"/>
      <c r="Y1055" s="1"/>
      <c r="Z1055" s="1"/>
      <c r="AA1055" s="1"/>
      <c r="AB1055" s="1"/>
      <c r="AC1055" s="1"/>
      <c r="AD1055" s="1"/>
      <c r="AE1055" s="1"/>
      <c r="AF1055" s="1"/>
      <c r="AG1055" s="1"/>
      <c r="AH1055" s="1"/>
      <c r="AI1055" s="1"/>
      <c r="AJ1055" s="1"/>
      <c r="AK1055" s="1"/>
      <c r="AL1055" s="1"/>
      <c r="AM1055" s="1"/>
      <c r="AN1055" s="1"/>
      <c r="AO1055" s="1"/>
      <c r="AP1055" s="1"/>
      <c r="AQ1055" s="1"/>
      <c r="AR1055" s="1"/>
      <c r="AS1055" s="1"/>
      <c r="AT1055" s="1"/>
      <c r="AU1055" s="1"/>
    </row>
    <row r="1056" spans="1:47" ht="20" customHeight="1">
      <c r="A1056" s="48" t="s">
        <v>1370</v>
      </c>
      <c r="B1056" s="49">
        <v>171902</v>
      </c>
      <c r="C1056" s="50" t="s">
        <v>549</v>
      </c>
      <c r="D1056" s="50" t="s">
        <v>79</v>
      </c>
      <c r="E1056" s="50" t="s">
        <v>74</v>
      </c>
      <c r="F1056" s="62">
        <f>IF(OR('Source Data'!F1056=0,'Source Data'!G1056=0),"N/A",'Source Data'!AN1056/'Source Data'!G1056-'Source Data'!J1056/'Source Data'!F1056)</f>
        <v>-70.911002696341455</v>
      </c>
      <c r="G1056" s="62">
        <f>IF(OR('Source Data'!F1056=0,'Source Data'!G1056=0),"N/A",'Source Data'!AO1056/'Source Data'!G1056-'Source Data'!K1056/'Source Data'!F1056)</f>
        <v>-102.79901885635434</v>
      </c>
      <c r="H1056" s="62">
        <f>IF(OR('Source Data'!F1056=0,'Source Data'!G1056=0),"N/A",'Source Data'!AP1056/'Source Data'!G1056-'Source Data'!L1056/'Source Data'!F1056)</f>
        <v>64.097765673799813</v>
      </c>
      <c r="I1056" s="62">
        <f>IF(OR('Source Data'!F1056=0,'Source Data'!G1056=0),"N/A",'Source Data'!AQ1056/'Source Data'!G1056-'Source Data'!M1056/'Source Data'!F1056)</f>
        <v>-3.2124638909692749E-2</v>
      </c>
      <c r="J1056" s="62">
        <f>IF(OR('Source Data'!F1056=0,'Source Data'!G1056=0),"N/A",'Source Data'!AR1056/'Source Data'!G1056-'Source Data'!N1056/'Source Data'!F1056)</f>
        <v>150.82669167621054</v>
      </c>
      <c r="K1056" s="67">
        <f t="shared" si="16"/>
        <v>41.182311158404872</v>
      </c>
      <c r="L1056" s="1"/>
      <c r="M1056" s="1"/>
      <c r="N1056" s="1"/>
      <c r="O1056" s="1"/>
      <c r="P1056" s="1"/>
      <c r="Q1056" s="1"/>
      <c r="R1056" s="1"/>
      <c r="S1056" s="1"/>
      <c r="T1056" s="1"/>
      <c r="U1056" s="1"/>
      <c r="V1056" s="1"/>
      <c r="W1056" s="1"/>
      <c r="X1056" s="1"/>
      <c r="Y1056" s="1"/>
      <c r="Z1056" s="1"/>
      <c r="AA1056" s="1"/>
      <c r="AB1056" s="1"/>
      <c r="AC1056" s="1"/>
      <c r="AD1056" s="1"/>
      <c r="AE1056" s="1"/>
      <c r="AF1056" s="1"/>
      <c r="AG1056" s="1"/>
      <c r="AH1056" s="1"/>
      <c r="AI1056" s="1"/>
      <c r="AJ1056" s="1"/>
      <c r="AK1056" s="1"/>
      <c r="AL1056" s="1"/>
      <c r="AM1056" s="1"/>
      <c r="AN1056" s="1"/>
      <c r="AO1056" s="1"/>
      <c r="AP1056" s="1"/>
      <c r="AQ1056" s="1"/>
      <c r="AR1056" s="1"/>
      <c r="AS1056" s="1"/>
      <c r="AT1056" s="1"/>
      <c r="AU1056" s="1"/>
    </row>
    <row r="1057" spans="1:47" ht="20" customHeight="1">
      <c r="A1057" s="48" t="s">
        <v>1371</v>
      </c>
      <c r="B1057" s="49">
        <v>20906</v>
      </c>
      <c r="C1057" s="50" t="s">
        <v>120</v>
      </c>
      <c r="D1057" s="50" t="s">
        <v>79</v>
      </c>
      <c r="E1057" s="50" t="s">
        <v>74</v>
      </c>
      <c r="F1057" s="62">
        <f>IF(OR('Source Data'!F1057=0,'Source Data'!G1057=0),"N/A",'Source Data'!AN1057/'Source Data'!G1057-'Source Data'!J1057/'Source Data'!F1057)</f>
        <v>353.60508016768841</v>
      </c>
      <c r="G1057" s="62">
        <f>IF(OR('Source Data'!F1057=0,'Source Data'!G1057=0),"N/A",'Source Data'!AO1057/'Source Data'!G1057-'Source Data'!K1057/'Source Data'!F1057)</f>
        <v>252.44871381641565</v>
      </c>
      <c r="H1057" s="62">
        <f>IF(OR('Source Data'!F1057=0,'Source Data'!G1057=0),"N/A",'Source Data'!AP1057/'Source Data'!G1057-'Source Data'!L1057/'Source Data'!F1057)</f>
        <v>156.56443168635303</v>
      </c>
      <c r="I1057" s="62">
        <f>IF(OR('Source Data'!F1057=0,'Source Data'!G1057=0),"N/A",'Source Data'!AQ1057/'Source Data'!G1057-'Source Data'!M1057/'Source Data'!F1057)</f>
        <v>232.15510686499641</v>
      </c>
      <c r="J1057" s="62">
        <f>IF(OR('Source Data'!F1057=0,'Source Data'!G1057=0),"N/A",'Source Data'!AR1057/'Source Data'!G1057-'Source Data'!N1057/'Source Data'!F1057)</f>
        <v>198.05608746135695</v>
      </c>
      <c r="K1057" s="67">
        <f t="shared" si="16"/>
        <v>1192.8294199968104</v>
      </c>
      <c r="L1057" s="1"/>
      <c r="M1057" s="1"/>
      <c r="N1057" s="1"/>
      <c r="O1057" s="1"/>
      <c r="P1057" s="1"/>
      <c r="Q1057" s="1"/>
      <c r="R1057" s="1"/>
      <c r="S1057" s="1"/>
      <c r="T1057" s="1"/>
      <c r="U1057" s="1"/>
      <c r="V1057" s="1"/>
      <c r="W1057" s="1"/>
      <c r="X1057" s="1"/>
      <c r="Y1057" s="1"/>
      <c r="Z1057" s="1"/>
      <c r="AA1057" s="1"/>
      <c r="AB1057" s="1"/>
      <c r="AC1057" s="1"/>
      <c r="AD1057" s="1"/>
      <c r="AE1057" s="1"/>
      <c r="AF1057" s="1"/>
      <c r="AG1057" s="1"/>
      <c r="AH1057" s="1"/>
      <c r="AI1057" s="1"/>
      <c r="AJ1057" s="1"/>
      <c r="AK1057" s="1"/>
      <c r="AL1057" s="1"/>
      <c r="AM1057" s="1"/>
      <c r="AN1057" s="1"/>
      <c r="AO1057" s="1"/>
      <c r="AP1057" s="1"/>
      <c r="AQ1057" s="1"/>
      <c r="AR1057" s="1"/>
      <c r="AS1057" s="1"/>
      <c r="AT1057" s="1"/>
      <c r="AU1057" s="1"/>
    </row>
    <row r="1058" spans="1:47" ht="20" customHeight="1">
      <c r="A1058" s="48" t="s">
        <v>1372</v>
      </c>
      <c r="B1058" s="49">
        <v>143905</v>
      </c>
      <c r="C1058" s="50" t="s">
        <v>602</v>
      </c>
      <c r="D1058" s="50" t="s">
        <v>79</v>
      </c>
      <c r="E1058" s="50" t="s">
        <v>74</v>
      </c>
      <c r="F1058" s="62">
        <f>IF(OR('Source Data'!F1058=0,'Source Data'!G1058=0),"N/A",'Source Data'!AN1058/'Source Data'!G1058-'Source Data'!J1058/'Source Data'!F1058)</f>
        <v>-74.461824089115794</v>
      </c>
      <c r="G1058" s="62">
        <f>IF(OR('Source Data'!F1058=0,'Source Data'!G1058=0),"N/A",'Source Data'!AO1058/'Source Data'!G1058-'Source Data'!K1058/'Source Data'!F1058)</f>
        <v>-126.62302158273383</v>
      </c>
      <c r="H1058" s="62">
        <f>IF(OR('Source Data'!F1058=0,'Source Data'!G1058=0),"N/A",'Source Data'!AP1058/'Source Data'!G1058-'Source Data'!L1058/'Source Data'!F1058)</f>
        <v>165.60185657925271</v>
      </c>
      <c r="I1058" s="62">
        <f>IF(OR('Source Data'!F1058=0,'Source Data'!G1058=0),"N/A",'Source Data'!AQ1058/'Source Data'!G1058-'Source Data'!M1058/'Source Data'!F1058)</f>
        <v>-76.995683453237376</v>
      </c>
      <c r="J1058" s="62">
        <f>IF(OR('Source Data'!F1058=0,'Source Data'!G1058=0),"N/A",'Source Data'!AR1058/'Source Data'!G1058-'Source Data'!N1058/'Source Data'!F1058)</f>
        <v>78.464516129032262</v>
      </c>
      <c r="K1058" s="67">
        <f t="shared" si="16"/>
        <v>-34.014156416802024</v>
      </c>
      <c r="L1058" s="1"/>
      <c r="M1058" s="1"/>
      <c r="N1058" s="1"/>
      <c r="O1058" s="1"/>
      <c r="P1058" s="1"/>
      <c r="Q1058" s="1"/>
      <c r="R1058" s="1"/>
      <c r="S1058" s="1"/>
      <c r="T1058" s="1"/>
      <c r="U1058" s="1"/>
      <c r="V1058" s="1"/>
      <c r="W1058" s="1"/>
      <c r="X1058" s="1"/>
      <c r="Y1058" s="1"/>
      <c r="Z1058" s="1"/>
      <c r="AA1058" s="1"/>
      <c r="AB1058" s="1"/>
      <c r="AC1058" s="1"/>
      <c r="AD1058" s="1"/>
      <c r="AE1058" s="1"/>
      <c r="AF1058" s="1"/>
      <c r="AG1058" s="1"/>
      <c r="AH1058" s="1"/>
      <c r="AI1058" s="1"/>
      <c r="AJ1058" s="1"/>
      <c r="AK1058" s="1"/>
      <c r="AL1058" s="1"/>
      <c r="AM1058" s="1"/>
      <c r="AN1058" s="1"/>
      <c r="AO1058" s="1"/>
      <c r="AP1058" s="1"/>
      <c r="AQ1058" s="1"/>
      <c r="AR1058" s="1"/>
      <c r="AS1058" s="1"/>
      <c r="AT1058" s="1"/>
      <c r="AU1058" s="1"/>
    </row>
    <row r="1059" spans="1:47" ht="20" customHeight="1">
      <c r="A1059" s="48" t="s">
        <v>1373</v>
      </c>
      <c r="B1059" s="49">
        <v>177902</v>
      </c>
      <c r="C1059" s="50" t="s">
        <v>233</v>
      </c>
      <c r="D1059" s="50" t="s">
        <v>79</v>
      </c>
      <c r="E1059" s="50" t="s">
        <v>74</v>
      </c>
      <c r="F1059" s="62">
        <f>IF(OR('Source Data'!F1059=0,'Source Data'!G1059=0),"N/A",'Source Data'!AN1059/'Source Data'!G1059-'Source Data'!J1059/'Source Data'!F1059)</f>
        <v>76.528156845438787</v>
      </c>
      <c r="G1059" s="62">
        <f>IF(OR('Source Data'!F1059=0,'Source Data'!G1059=0),"N/A",'Source Data'!AO1059/'Source Data'!G1059-'Source Data'!K1059/'Source Data'!F1059)</f>
        <v>22.342554234041643</v>
      </c>
      <c r="H1059" s="62">
        <f>IF(OR('Source Data'!F1059=0,'Source Data'!G1059=0),"N/A",'Source Data'!AP1059/'Source Data'!G1059-'Source Data'!L1059/'Source Data'!F1059)</f>
        <v>202.45541004053638</v>
      </c>
      <c r="I1059" s="62">
        <f>IF(OR('Source Data'!F1059=0,'Source Data'!G1059=0),"N/A",'Source Data'!AQ1059/'Source Data'!G1059-'Source Data'!M1059/'Source Data'!F1059)</f>
        <v>143.66596533538035</v>
      </c>
      <c r="J1059" s="62">
        <f>IF(OR('Source Data'!F1059=0,'Source Data'!G1059=0),"N/A",'Source Data'!AR1059/'Source Data'!G1059-'Source Data'!N1059/'Source Data'!F1059)</f>
        <v>101.17324902854739</v>
      </c>
      <c r="K1059" s="67">
        <f t="shared" si="16"/>
        <v>546.16533548394455</v>
      </c>
      <c r="L1059" s="1"/>
      <c r="M1059" s="1"/>
      <c r="N1059" s="1"/>
      <c r="O1059" s="1"/>
      <c r="P1059" s="1"/>
      <c r="Q1059" s="1"/>
      <c r="R1059" s="1"/>
      <c r="S1059" s="1"/>
      <c r="T1059" s="1"/>
      <c r="U1059" s="1"/>
      <c r="V1059" s="1"/>
      <c r="W1059" s="1"/>
      <c r="X1059" s="1"/>
      <c r="Y1059" s="1"/>
      <c r="Z1059" s="1"/>
      <c r="AA1059" s="1"/>
      <c r="AB1059" s="1"/>
      <c r="AC1059" s="1"/>
      <c r="AD1059" s="1"/>
      <c r="AE1059" s="1"/>
      <c r="AF1059" s="1"/>
      <c r="AG1059" s="1"/>
      <c r="AH1059" s="1"/>
      <c r="AI1059" s="1"/>
      <c r="AJ1059" s="1"/>
      <c r="AK1059" s="1"/>
      <c r="AL1059" s="1"/>
      <c r="AM1059" s="1"/>
      <c r="AN1059" s="1"/>
      <c r="AO1059" s="1"/>
      <c r="AP1059" s="1"/>
      <c r="AQ1059" s="1"/>
      <c r="AR1059" s="1"/>
      <c r="AS1059" s="1"/>
      <c r="AT1059" s="1"/>
      <c r="AU1059" s="1"/>
    </row>
    <row r="1060" spans="1:47" ht="20" customHeight="1">
      <c r="A1060" s="48" t="s">
        <v>1374</v>
      </c>
      <c r="B1060" s="49">
        <v>205907</v>
      </c>
      <c r="C1060" s="50" t="s">
        <v>148</v>
      </c>
      <c r="D1060" s="50" t="s">
        <v>79</v>
      </c>
      <c r="E1060" s="50" t="s">
        <v>74</v>
      </c>
      <c r="F1060" s="62">
        <f>IF(OR('Source Data'!F1060=0,'Source Data'!G1060=0),"N/A",'Source Data'!AN1060/'Source Data'!G1060-'Source Data'!J1060/'Source Data'!F1060)</f>
        <v>414.33386350491617</v>
      </c>
      <c r="G1060" s="62">
        <f>IF(OR('Source Data'!F1060=0,'Source Data'!G1060=0),"N/A",'Source Data'!AO1060/'Source Data'!G1060-'Source Data'!K1060/'Source Data'!F1060)</f>
        <v>-417.23351149757684</v>
      </c>
      <c r="H1060" s="62">
        <f>IF(OR('Source Data'!F1060=0,'Source Data'!G1060=0),"N/A",'Source Data'!AP1060/'Source Data'!G1060-'Source Data'!L1060/'Source Data'!F1060)</f>
        <v>128.88692886061307</v>
      </c>
      <c r="I1060" s="62">
        <f>IF(OR('Source Data'!F1060=0,'Source Data'!G1060=0),"N/A",'Source Data'!AQ1060/'Source Data'!G1060-'Source Data'!M1060/'Source Data'!F1060)</f>
        <v>0.13507409106318846</v>
      </c>
      <c r="J1060" s="62">
        <f>IF(OR('Source Data'!F1060=0,'Source Data'!G1060=0),"N/A",'Source Data'!AR1060/'Source Data'!G1060-'Source Data'!N1060/'Source Data'!F1060)</f>
        <v>194.82495363076123</v>
      </c>
      <c r="K1060" s="67">
        <f t="shared" si="16"/>
        <v>320.94730858977681</v>
      </c>
      <c r="L1060" s="1"/>
      <c r="M1060" s="1"/>
      <c r="N1060" s="1"/>
      <c r="O1060" s="1"/>
      <c r="P1060" s="1"/>
      <c r="Q1060" s="1"/>
      <c r="R1060" s="1"/>
      <c r="S1060" s="1"/>
      <c r="T1060" s="1"/>
      <c r="U1060" s="1"/>
      <c r="V1060" s="1"/>
      <c r="W1060" s="1"/>
      <c r="X1060" s="1"/>
      <c r="Y1060" s="1"/>
      <c r="Z1060" s="1"/>
      <c r="AA1060" s="1"/>
      <c r="AB1060" s="1"/>
      <c r="AC1060" s="1"/>
      <c r="AD1060" s="1"/>
      <c r="AE1060" s="1"/>
      <c r="AF1060" s="1"/>
      <c r="AG1060" s="1"/>
      <c r="AH1060" s="1"/>
      <c r="AI1060" s="1"/>
      <c r="AJ1060" s="1"/>
      <c r="AK1060" s="1"/>
      <c r="AL1060" s="1"/>
      <c r="AM1060" s="1"/>
      <c r="AN1060" s="1"/>
      <c r="AO1060" s="1"/>
      <c r="AP1060" s="1"/>
      <c r="AQ1060" s="1"/>
      <c r="AR1060" s="1"/>
      <c r="AS1060" s="1"/>
      <c r="AT1060" s="1"/>
      <c r="AU1060" s="1"/>
    </row>
    <row r="1061" spans="1:47" ht="20" customHeight="1">
      <c r="A1061" s="48" t="s">
        <v>1375</v>
      </c>
      <c r="B1061" s="49">
        <v>153904</v>
      </c>
      <c r="C1061" s="50" t="s">
        <v>1077</v>
      </c>
      <c r="D1061" s="50" t="s">
        <v>79</v>
      </c>
      <c r="E1061" s="50" t="s">
        <v>74</v>
      </c>
      <c r="F1061" s="62">
        <f>IF(OR('Source Data'!F1061=0,'Source Data'!G1061=0),"N/A",'Source Data'!AN1061/'Source Data'!G1061-'Source Data'!J1061/'Source Data'!F1061)</f>
        <v>-115.55065359477123</v>
      </c>
      <c r="G1061" s="62">
        <f>IF(OR('Source Data'!F1061=0,'Source Data'!G1061=0),"N/A",'Source Data'!AO1061/'Source Data'!G1061-'Source Data'!K1061/'Source Data'!F1061)</f>
        <v>-72.834967320261512</v>
      </c>
      <c r="H1061" s="62">
        <f>IF(OR('Source Data'!F1061=0,'Source Data'!G1061=0),"N/A",'Source Data'!AP1061/'Source Data'!G1061-'Source Data'!L1061/'Source Data'!F1061)</f>
        <v>6.0343137254902217</v>
      </c>
      <c r="I1061" s="62">
        <f>IF(OR('Source Data'!F1061=0,'Source Data'!G1061=0),"N/A",'Source Data'!AQ1061/'Source Data'!G1061-'Source Data'!M1061/'Source Data'!F1061)</f>
        <v>200.86764705882354</v>
      </c>
      <c r="J1061" s="62">
        <f>IF(OR('Source Data'!F1061=0,'Source Data'!G1061=0),"N/A",'Source Data'!AR1061/'Source Data'!G1061-'Source Data'!N1061/'Source Data'!F1061)</f>
        <v>219.13398692810458</v>
      </c>
      <c r="K1061" s="67">
        <f t="shared" si="16"/>
        <v>237.65032679738559</v>
      </c>
      <c r="L1061" s="1"/>
      <c r="M1061" s="1"/>
      <c r="N1061" s="1"/>
      <c r="O1061" s="1"/>
      <c r="P1061" s="1"/>
      <c r="Q1061" s="1"/>
      <c r="R1061" s="1"/>
      <c r="S1061" s="1"/>
      <c r="T1061" s="1"/>
      <c r="U1061" s="1"/>
      <c r="V1061" s="1"/>
      <c r="W1061" s="1"/>
      <c r="X1061" s="1"/>
      <c r="Y1061" s="1"/>
      <c r="Z1061" s="1"/>
      <c r="AA1061" s="1"/>
      <c r="AB1061" s="1"/>
      <c r="AC1061" s="1"/>
      <c r="AD1061" s="1"/>
      <c r="AE1061" s="1"/>
      <c r="AF1061" s="1"/>
      <c r="AG1061" s="1"/>
      <c r="AH1061" s="1"/>
      <c r="AI1061" s="1"/>
      <c r="AJ1061" s="1"/>
      <c r="AK1061" s="1"/>
      <c r="AL1061" s="1"/>
      <c r="AM1061" s="1"/>
      <c r="AN1061" s="1"/>
      <c r="AO1061" s="1"/>
      <c r="AP1061" s="1"/>
      <c r="AQ1061" s="1"/>
      <c r="AR1061" s="1"/>
      <c r="AS1061" s="1"/>
      <c r="AT1061" s="1"/>
      <c r="AU1061" s="1"/>
    </row>
    <row r="1062" spans="1:47" ht="20" customHeight="1">
      <c r="A1062" s="48" t="s">
        <v>1376</v>
      </c>
      <c r="B1062" s="49">
        <v>146907</v>
      </c>
      <c r="C1062" s="50" t="s">
        <v>413</v>
      </c>
      <c r="D1062" s="50" t="s">
        <v>79</v>
      </c>
      <c r="E1062" s="50" t="s">
        <v>74</v>
      </c>
      <c r="F1062" s="62">
        <f>IF(OR('Source Data'!F1062=0,'Source Data'!G1062=0),"N/A",'Source Data'!AN1062/'Source Data'!G1062-'Source Data'!J1062/'Source Data'!F1062)</f>
        <v>-467.89558486726821</v>
      </c>
      <c r="G1062" s="62">
        <f>IF(OR('Source Data'!F1062=0,'Source Data'!G1062=0),"N/A",'Source Data'!AO1062/'Source Data'!G1062-'Source Data'!K1062/'Source Data'!F1062)</f>
        <v>0.50566990036708148</v>
      </c>
      <c r="H1062" s="62">
        <f>IF(OR('Source Data'!F1062=0,'Source Data'!G1062=0),"N/A",'Source Data'!AP1062/'Source Data'!G1062-'Source Data'!L1062/'Source Data'!F1062)</f>
        <v>157.50729403367711</v>
      </c>
      <c r="I1062" s="62">
        <f>IF(OR('Source Data'!F1062=0,'Source Data'!G1062=0),"N/A",'Source Data'!AQ1062/'Source Data'!G1062-'Source Data'!M1062/'Source Data'!F1062)</f>
        <v>47.200239278143044</v>
      </c>
      <c r="J1062" s="62">
        <f>IF(OR('Source Data'!F1062=0,'Source Data'!G1062=0),"N/A",'Source Data'!AR1062/'Source Data'!G1062-'Source Data'!N1062/'Source Data'!F1062)</f>
        <v>269.06677154343646</v>
      </c>
      <c r="K1062" s="67">
        <f t="shared" si="16"/>
        <v>6.3843898883554857</v>
      </c>
      <c r="L1062" s="1"/>
      <c r="M1062" s="1"/>
      <c r="N1062" s="1"/>
      <c r="O1062" s="1"/>
      <c r="P1062" s="1"/>
      <c r="Q1062" s="1"/>
      <c r="R1062" s="1"/>
      <c r="S1062" s="1"/>
      <c r="T1062" s="1"/>
      <c r="U1062" s="1"/>
      <c r="V1062" s="1"/>
      <c r="W1062" s="1"/>
      <c r="X1062" s="1"/>
      <c r="Y1062" s="1"/>
      <c r="Z1062" s="1"/>
      <c r="AA1062" s="1"/>
      <c r="AB1062" s="1"/>
      <c r="AC1062" s="1"/>
      <c r="AD1062" s="1"/>
      <c r="AE1062" s="1"/>
      <c r="AF1062" s="1"/>
      <c r="AG1062" s="1"/>
      <c r="AH1062" s="1"/>
      <c r="AI1062" s="1"/>
      <c r="AJ1062" s="1"/>
      <c r="AK1062" s="1"/>
      <c r="AL1062" s="1"/>
      <c r="AM1062" s="1"/>
      <c r="AN1062" s="1"/>
      <c r="AO1062" s="1"/>
      <c r="AP1062" s="1"/>
      <c r="AQ1062" s="1"/>
      <c r="AR1062" s="1"/>
      <c r="AS1062" s="1"/>
      <c r="AT1062" s="1"/>
      <c r="AU1062" s="1"/>
    </row>
    <row r="1063" spans="1:47" ht="20" customHeight="1">
      <c r="A1063" s="48" t="s">
        <v>1377</v>
      </c>
      <c r="B1063" s="49">
        <v>201910</v>
      </c>
      <c r="C1063" s="50" t="s">
        <v>352</v>
      </c>
      <c r="D1063" s="50" t="s">
        <v>79</v>
      </c>
      <c r="E1063" s="50" t="s">
        <v>74</v>
      </c>
      <c r="F1063" s="62">
        <f>IF(OR('Source Data'!F1063=0,'Source Data'!G1063=0),"N/A",'Source Data'!AN1063/'Source Data'!G1063-'Source Data'!J1063/'Source Data'!F1063)</f>
        <v>-170.12699425287354</v>
      </c>
      <c r="G1063" s="62">
        <f>IF(OR('Source Data'!F1063=0,'Source Data'!G1063=0),"N/A",'Source Data'!AO1063/'Source Data'!G1063-'Source Data'!K1063/'Source Data'!F1063)</f>
        <v>407.62344827586219</v>
      </c>
      <c r="H1063" s="62">
        <f>IF(OR('Source Data'!F1063=0,'Source Data'!G1063=0),"N/A",'Source Data'!AP1063/'Source Data'!G1063-'Source Data'!L1063/'Source Data'!F1063)</f>
        <v>125.54301724137929</v>
      </c>
      <c r="I1063" s="62">
        <f>IF(OR('Source Data'!F1063=0,'Source Data'!G1063=0),"N/A",'Source Data'!AQ1063/'Source Data'!G1063-'Source Data'!M1063/'Source Data'!F1063)</f>
        <v>188.75616091954026</v>
      </c>
      <c r="J1063" s="62">
        <f>IF(OR('Source Data'!F1063=0,'Source Data'!G1063=0),"N/A",'Source Data'!AR1063/'Source Data'!G1063-'Source Data'!N1063/'Source Data'!F1063)</f>
        <v>129.71257471264369</v>
      </c>
      <c r="K1063" s="67">
        <f t="shared" si="16"/>
        <v>681.50820689655188</v>
      </c>
      <c r="L1063" s="1"/>
      <c r="M1063" s="1"/>
      <c r="N1063" s="1"/>
      <c r="O1063" s="1"/>
      <c r="P1063" s="1"/>
      <c r="Q1063" s="1"/>
      <c r="R1063" s="1"/>
      <c r="S1063" s="1"/>
      <c r="T1063" s="1"/>
      <c r="U1063" s="1"/>
      <c r="V1063" s="1"/>
      <c r="W1063" s="1"/>
      <c r="X1063" s="1"/>
      <c r="Y1063" s="1"/>
      <c r="Z1063" s="1"/>
      <c r="AA1063" s="1"/>
      <c r="AB1063" s="1"/>
      <c r="AC1063" s="1"/>
      <c r="AD1063" s="1"/>
      <c r="AE1063" s="1"/>
      <c r="AF1063" s="1"/>
      <c r="AG1063" s="1"/>
      <c r="AH1063" s="1"/>
      <c r="AI1063" s="1"/>
      <c r="AJ1063" s="1"/>
      <c r="AK1063" s="1"/>
      <c r="AL1063" s="1"/>
      <c r="AM1063" s="1"/>
      <c r="AN1063" s="1"/>
      <c r="AO1063" s="1"/>
      <c r="AP1063" s="1"/>
      <c r="AQ1063" s="1"/>
      <c r="AR1063" s="1"/>
      <c r="AS1063" s="1"/>
      <c r="AT1063" s="1"/>
      <c r="AU1063" s="1"/>
    </row>
    <row r="1064" spans="1:47" ht="20" customHeight="1">
      <c r="A1064" s="48" t="s">
        <v>1378</v>
      </c>
      <c r="B1064" s="49">
        <v>246911</v>
      </c>
      <c r="C1064" s="50" t="s">
        <v>464</v>
      </c>
      <c r="D1064" s="50" t="s">
        <v>79</v>
      </c>
      <c r="E1064" s="50" t="s">
        <v>74</v>
      </c>
      <c r="F1064" s="62">
        <f>IF(OR('Source Data'!F1064=0,'Source Data'!G1064=0),"N/A",'Source Data'!AN1064/'Source Data'!G1064-'Source Data'!J1064/'Source Data'!F1064)</f>
        <v>107.20144249141282</v>
      </c>
      <c r="G1064" s="62">
        <f>IF(OR('Source Data'!F1064=0,'Source Data'!G1064=0),"N/A",'Source Data'!AO1064/'Source Data'!G1064-'Source Data'!K1064/'Source Data'!F1064)</f>
        <v>186.30275577834209</v>
      </c>
      <c r="H1064" s="62">
        <f>IF(OR('Source Data'!F1064=0,'Source Data'!G1064=0),"N/A",'Source Data'!AP1064/'Source Data'!G1064-'Source Data'!L1064/'Source Data'!F1064)</f>
        <v>126.50971015492496</v>
      </c>
      <c r="I1064" s="62">
        <f>IF(OR('Source Data'!F1064=0,'Source Data'!G1064=0),"N/A",'Source Data'!AQ1064/'Source Data'!G1064-'Source Data'!M1064/'Source Data'!F1064)</f>
        <v>122.48093642591925</v>
      </c>
      <c r="J1064" s="62">
        <f>IF(OR('Source Data'!F1064=0,'Source Data'!G1064=0),"N/A",'Source Data'!AR1064/'Source Data'!G1064-'Source Data'!N1064/'Source Data'!F1064)</f>
        <v>65.238203028421708</v>
      </c>
      <c r="K1064" s="67">
        <f t="shared" si="16"/>
        <v>607.73304787902077</v>
      </c>
      <c r="L1064" s="1"/>
      <c r="M1064" s="1"/>
      <c r="N1064" s="1"/>
      <c r="O1064" s="1"/>
      <c r="P1064" s="1"/>
      <c r="Q1064" s="1"/>
      <c r="R1064" s="1"/>
      <c r="S1064" s="1"/>
      <c r="T1064" s="1"/>
      <c r="U1064" s="1"/>
      <c r="V1064" s="1"/>
      <c r="W1064" s="1"/>
      <c r="X1064" s="1"/>
      <c r="Y1064" s="1"/>
      <c r="Z1064" s="1"/>
      <c r="AA1064" s="1"/>
      <c r="AB1064" s="1"/>
      <c r="AC1064" s="1"/>
      <c r="AD1064" s="1"/>
      <c r="AE1064" s="1"/>
      <c r="AF1064" s="1"/>
      <c r="AG1064" s="1"/>
      <c r="AH1064" s="1"/>
      <c r="AI1064" s="1"/>
      <c r="AJ1064" s="1"/>
      <c r="AK1064" s="1"/>
      <c r="AL1064" s="1"/>
      <c r="AM1064" s="1"/>
      <c r="AN1064" s="1"/>
      <c r="AO1064" s="1"/>
      <c r="AP1064" s="1"/>
      <c r="AQ1064" s="1"/>
      <c r="AR1064" s="1"/>
      <c r="AS1064" s="1"/>
      <c r="AT1064" s="1"/>
      <c r="AU1064" s="1"/>
    </row>
    <row r="1065" spans="1:47" ht="20" customHeight="1">
      <c r="A1065" s="48" t="s">
        <v>1379</v>
      </c>
      <c r="B1065" s="49">
        <v>81904</v>
      </c>
      <c r="C1065" s="50" t="s">
        <v>525</v>
      </c>
      <c r="D1065" s="50" t="s">
        <v>79</v>
      </c>
      <c r="E1065" s="50" t="s">
        <v>74</v>
      </c>
      <c r="F1065" s="62">
        <f>IF(OR('Source Data'!F1065=0,'Source Data'!G1065=0),"N/A",'Source Data'!AN1065/'Source Data'!G1065-'Source Data'!J1065/'Source Data'!F1065)</f>
        <v>94.053213597810327</v>
      </c>
      <c r="G1065" s="62">
        <f>IF(OR('Source Data'!F1065=0,'Source Data'!G1065=0),"N/A",'Source Data'!AO1065/'Source Data'!G1065-'Source Data'!K1065/'Source Data'!F1065)</f>
        <v>168.81387490284862</v>
      </c>
      <c r="H1065" s="62">
        <f>IF(OR('Source Data'!F1065=0,'Source Data'!G1065=0),"N/A",'Source Data'!AP1065/'Source Data'!G1065-'Source Data'!L1065/'Source Data'!F1065)</f>
        <v>86.26177080165354</v>
      </c>
      <c r="I1065" s="62">
        <f>IF(OR('Source Data'!F1065=0,'Source Data'!G1065=0),"N/A",'Source Data'!AQ1065/'Source Data'!G1065-'Source Data'!M1065/'Source Data'!F1065)</f>
        <v>127.64077935097265</v>
      </c>
      <c r="J1065" s="62">
        <f>IF(OR('Source Data'!F1065=0,'Source Data'!G1065=0),"N/A",'Source Data'!AR1065/'Source Data'!G1065-'Source Data'!N1065/'Source Data'!F1065)</f>
        <v>128.95411640140122</v>
      </c>
      <c r="K1065" s="67">
        <f t="shared" si="16"/>
        <v>605.72375505468631</v>
      </c>
      <c r="L1065" s="1"/>
      <c r="M1065" s="1"/>
      <c r="N1065" s="1"/>
      <c r="O1065" s="1"/>
      <c r="P1065" s="1"/>
      <c r="Q1065" s="1"/>
      <c r="R1065" s="1"/>
      <c r="S1065" s="1"/>
      <c r="T1065" s="1"/>
      <c r="U1065" s="1"/>
      <c r="V1065" s="1"/>
      <c r="W1065" s="1"/>
      <c r="X1065" s="1"/>
      <c r="Y1065" s="1"/>
      <c r="Z1065" s="1"/>
      <c r="AA1065" s="1"/>
      <c r="AB1065" s="1"/>
      <c r="AC1065" s="1"/>
      <c r="AD1065" s="1"/>
      <c r="AE1065" s="1"/>
      <c r="AF1065" s="1"/>
      <c r="AG1065" s="1"/>
      <c r="AH1065" s="1"/>
      <c r="AI1065" s="1"/>
      <c r="AJ1065" s="1"/>
      <c r="AK1065" s="1"/>
      <c r="AL1065" s="1"/>
      <c r="AM1065" s="1"/>
      <c r="AN1065" s="1"/>
      <c r="AO1065" s="1"/>
      <c r="AP1065" s="1"/>
      <c r="AQ1065" s="1"/>
      <c r="AR1065" s="1"/>
      <c r="AS1065" s="1"/>
      <c r="AT1065" s="1"/>
      <c r="AU1065" s="1"/>
    </row>
    <row r="1066" spans="1:47" ht="20" customHeight="1">
      <c r="A1066" s="48" t="s">
        <v>1380</v>
      </c>
      <c r="B1066" s="49">
        <v>123803</v>
      </c>
      <c r="C1066" s="50" t="s">
        <v>202</v>
      </c>
      <c r="D1066" s="50" t="s">
        <v>71</v>
      </c>
      <c r="E1066" s="50" t="s">
        <v>74</v>
      </c>
      <c r="F1066" s="62">
        <f>IF(OR('Source Data'!F1066=0,'Source Data'!G1066=0),"N/A",'Source Data'!AN1066/'Source Data'!G1066-'Source Data'!J1066/'Source Data'!F1066)</f>
        <v>237.82529215702414</v>
      </c>
      <c r="G1066" s="62">
        <f>IF(OR('Source Data'!F1066=0,'Source Data'!G1066=0),"N/A",'Source Data'!AO1066/'Source Data'!G1066-'Source Data'!K1066/'Source Data'!F1066)</f>
        <v>17.670994156859535</v>
      </c>
      <c r="H1066" s="62">
        <f>IF(OR('Source Data'!F1066=0,'Source Data'!G1066=0),"N/A",'Source Data'!AP1066/'Source Data'!G1066-'Source Data'!L1066/'Source Data'!F1066)</f>
        <v>24.42474899185251</v>
      </c>
      <c r="I1066" s="62">
        <f>IF(OR('Source Data'!F1066=0,'Source Data'!G1066=0),"N/A",'Source Data'!AQ1066/'Source Data'!G1066-'Source Data'!M1066/'Source Data'!F1066)</f>
        <v>27.152713768414117</v>
      </c>
      <c r="J1066" s="62">
        <f>IF(OR('Source Data'!F1066=0,'Source Data'!G1066=0),"N/A",'Source Data'!AR1066/'Source Data'!G1066-'Source Data'!N1066/'Source Data'!F1066)</f>
        <v>58.780558184511563</v>
      </c>
      <c r="K1066" s="67">
        <f t="shared" si="16"/>
        <v>365.85430725866183</v>
      </c>
      <c r="L1066" s="1"/>
      <c r="M1066" s="1"/>
      <c r="N1066" s="1"/>
      <c r="O1066" s="1"/>
      <c r="P1066" s="1"/>
      <c r="Q1066" s="1"/>
      <c r="R1066" s="1"/>
      <c r="S1066" s="1"/>
      <c r="T1066" s="1"/>
      <c r="U1066" s="1"/>
      <c r="V1066" s="1"/>
      <c r="W1066" s="1"/>
      <c r="X1066" s="1"/>
      <c r="Y1066" s="1"/>
      <c r="Z1066" s="1"/>
      <c r="AA1066" s="1"/>
      <c r="AB1066" s="1"/>
      <c r="AC1066" s="1"/>
      <c r="AD1066" s="1"/>
      <c r="AE1066" s="1"/>
      <c r="AF1066" s="1"/>
      <c r="AG1066" s="1"/>
      <c r="AH1066" s="1"/>
      <c r="AI1066" s="1"/>
      <c r="AJ1066" s="1"/>
      <c r="AK1066" s="1"/>
      <c r="AL1066" s="1"/>
      <c r="AM1066" s="1"/>
      <c r="AN1066" s="1"/>
      <c r="AO1066" s="1"/>
      <c r="AP1066" s="1"/>
      <c r="AQ1066" s="1"/>
      <c r="AR1066" s="1"/>
      <c r="AS1066" s="1"/>
      <c r="AT1066" s="1"/>
      <c r="AU1066" s="1"/>
    </row>
    <row r="1067" spans="1:47" ht="20" customHeight="1">
      <c r="A1067" s="48" t="s">
        <v>1381</v>
      </c>
      <c r="B1067" s="49">
        <v>14909</v>
      </c>
      <c r="C1067" s="50" t="s">
        <v>86</v>
      </c>
      <c r="D1067" s="50" t="s">
        <v>79</v>
      </c>
      <c r="E1067" s="50" t="s">
        <v>74</v>
      </c>
      <c r="F1067" s="62">
        <f>IF(OR('Source Data'!F1067=0,'Source Data'!G1067=0),"N/A",'Source Data'!AN1067/'Source Data'!G1067-'Source Data'!J1067/'Source Data'!F1067)</f>
        <v>108.63436938643912</v>
      </c>
      <c r="G1067" s="62">
        <f>IF(OR('Source Data'!F1067=0,'Source Data'!G1067=0),"N/A",'Source Data'!AO1067/'Source Data'!G1067-'Source Data'!K1067/'Source Data'!F1067)</f>
        <v>75.304405847105954</v>
      </c>
      <c r="H1067" s="62">
        <f>IF(OR('Source Data'!F1067=0,'Source Data'!G1067=0),"N/A",'Source Data'!AP1067/'Source Data'!G1067-'Source Data'!L1067/'Source Data'!F1067)</f>
        <v>194.15090078678833</v>
      </c>
      <c r="I1067" s="62">
        <f>IF(OR('Source Data'!F1067=0,'Source Data'!G1067=0),"N/A",'Source Data'!AQ1067/'Source Data'!G1067-'Source Data'!M1067/'Source Data'!F1067)</f>
        <v>30.521494468614293</v>
      </c>
      <c r="J1067" s="62">
        <f>IF(OR('Source Data'!F1067=0,'Source Data'!G1067=0),"N/A",'Source Data'!AR1067/'Source Data'!G1067-'Source Data'!N1067/'Source Data'!F1067)</f>
        <v>-49.118229600659916</v>
      </c>
      <c r="K1067" s="67">
        <f t="shared" si="16"/>
        <v>359.49294088828776</v>
      </c>
      <c r="L1067" s="1"/>
      <c r="M1067" s="1"/>
      <c r="N1067" s="1"/>
      <c r="O1067" s="1"/>
      <c r="P1067" s="1"/>
      <c r="Q1067" s="1"/>
      <c r="R1067" s="1"/>
      <c r="S1067" s="1"/>
      <c r="T1067" s="1"/>
      <c r="U1067" s="1"/>
      <c r="V1067" s="1"/>
      <c r="W1067" s="1"/>
      <c r="X1067" s="1"/>
      <c r="Y1067" s="1"/>
      <c r="Z1067" s="1"/>
      <c r="AA1067" s="1"/>
      <c r="AB1067" s="1"/>
      <c r="AC1067" s="1"/>
      <c r="AD1067" s="1"/>
      <c r="AE1067" s="1"/>
      <c r="AF1067" s="1"/>
      <c r="AG1067" s="1"/>
      <c r="AH1067" s="1"/>
      <c r="AI1067" s="1"/>
      <c r="AJ1067" s="1"/>
      <c r="AK1067" s="1"/>
      <c r="AL1067" s="1"/>
      <c r="AM1067" s="1"/>
      <c r="AN1067" s="1"/>
      <c r="AO1067" s="1"/>
      <c r="AP1067" s="1"/>
      <c r="AQ1067" s="1"/>
      <c r="AR1067" s="1"/>
      <c r="AS1067" s="1"/>
      <c r="AT1067" s="1"/>
      <c r="AU1067" s="1"/>
    </row>
    <row r="1068" spans="1:47" ht="20" customHeight="1">
      <c r="A1068" s="48" t="s">
        <v>1382</v>
      </c>
      <c r="B1068" s="49">
        <v>210904</v>
      </c>
      <c r="C1068" s="50" t="s">
        <v>367</v>
      </c>
      <c r="D1068" s="50" t="s">
        <v>79</v>
      </c>
      <c r="E1068" s="50" t="s">
        <v>74</v>
      </c>
      <c r="F1068" s="62">
        <f>IF(OR('Source Data'!F1068=0,'Source Data'!G1068=0),"N/A",'Source Data'!AN1068/'Source Data'!G1068-'Source Data'!J1068/'Source Data'!F1068)</f>
        <v>-49.11611153487587</v>
      </c>
      <c r="G1068" s="62">
        <f>IF(OR('Source Data'!F1068=0,'Source Data'!G1068=0),"N/A",'Source Data'!AO1068/'Source Data'!G1068-'Source Data'!K1068/'Source Data'!F1068)</f>
        <v>37.67353165522502</v>
      </c>
      <c r="H1068" s="62">
        <f>IF(OR('Source Data'!F1068=0,'Source Data'!G1068=0),"N/A",'Source Data'!AP1068/'Source Data'!G1068-'Source Data'!L1068/'Source Data'!F1068)</f>
        <v>118.44825832697683</v>
      </c>
      <c r="I1068" s="62">
        <f>IF(OR('Source Data'!F1068=0,'Source Data'!G1068=0),"N/A",'Source Data'!AQ1068/'Source Data'!G1068-'Source Data'!M1068/'Source Data'!F1068)</f>
        <v>197.24107975252139</v>
      </c>
      <c r="J1068" s="62">
        <f>IF(OR('Source Data'!F1068=0,'Source Data'!G1068=0),"N/A",'Source Data'!AR1068/'Source Data'!G1068-'Source Data'!N1068/'Source Data'!F1068)</f>
        <v>198.83134163912197</v>
      </c>
      <c r="K1068" s="67">
        <f t="shared" si="16"/>
        <v>503.07809983896937</v>
      </c>
      <c r="L1068" s="1"/>
      <c r="M1068" s="1"/>
      <c r="N1068" s="1"/>
      <c r="O1068" s="1"/>
      <c r="P1068" s="1"/>
      <c r="Q1068" s="1"/>
      <c r="R1068" s="1"/>
      <c r="S1068" s="1"/>
      <c r="T1068" s="1"/>
      <c r="U1068" s="1"/>
      <c r="V1068" s="1"/>
      <c r="W1068" s="1"/>
      <c r="X1068" s="1"/>
      <c r="Y1068" s="1"/>
      <c r="Z1068" s="1"/>
      <c r="AA1068" s="1"/>
      <c r="AB1068" s="1"/>
      <c r="AC1068" s="1"/>
      <c r="AD1068" s="1"/>
      <c r="AE1068" s="1"/>
      <c r="AF1068" s="1"/>
      <c r="AG1068" s="1"/>
      <c r="AH1068" s="1"/>
      <c r="AI1068" s="1"/>
      <c r="AJ1068" s="1"/>
      <c r="AK1068" s="1"/>
      <c r="AL1068" s="1"/>
      <c r="AM1068" s="1"/>
      <c r="AN1068" s="1"/>
      <c r="AO1068" s="1"/>
      <c r="AP1068" s="1"/>
      <c r="AQ1068" s="1"/>
      <c r="AR1068" s="1"/>
      <c r="AS1068" s="1"/>
      <c r="AT1068" s="1"/>
      <c r="AU1068" s="1"/>
    </row>
    <row r="1069" spans="1:47" ht="20" customHeight="1">
      <c r="A1069" s="48" t="s">
        <v>1383</v>
      </c>
      <c r="B1069" s="49">
        <v>22004</v>
      </c>
      <c r="C1069" s="50" t="s">
        <v>114</v>
      </c>
      <c r="D1069" s="50" t="s">
        <v>79</v>
      </c>
      <c r="E1069" s="50" t="s">
        <v>74</v>
      </c>
      <c r="F1069" s="62">
        <f>IF(OR('Source Data'!F1069=0,'Source Data'!G1069=0),"N/A",'Source Data'!AN1069/'Source Data'!G1069-'Source Data'!J1069/'Source Data'!F1069)</f>
        <v>39.073086597197289</v>
      </c>
      <c r="G1069" s="62">
        <f>IF(OR('Source Data'!F1069=0,'Source Data'!G1069=0),"N/A",'Source Data'!AO1069/'Source Data'!G1069-'Source Data'!K1069/'Source Data'!F1069)</f>
        <v>453.40517427236796</v>
      </c>
      <c r="H1069" s="62">
        <f>IF(OR('Source Data'!F1069=0,'Source Data'!G1069=0),"N/A",'Source Data'!AP1069/'Source Data'!G1069-'Source Data'!L1069/'Source Data'!F1069)</f>
        <v>133.14372978799861</v>
      </c>
      <c r="I1069" s="62">
        <f>IF(OR('Source Data'!F1069=0,'Source Data'!G1069=0),"N/A",'Source Data'!AQ1069/'Source Data'!G1069-'Source Data'!M1069/'Source Data'!F1069)</f>
        <v>129.06000718648937</v>
      </c>
      <c r="J1069" s="62">
        <f>IF(OR('Source Data'!F1069=0,'Source Data'!G1069=0),"N/A",'Source Data'!AR1069/'Source Data'!G1069-'Source Data'!N1069/'Source Data'!F1069)</f>
        <v>159.40582105641394</v>
      </c>
      <c r="K1069" s="67">
        <f t="shared" si="16"/>
        <v>914.08781890046725</v>
      </c>
      <c r="L1069" s="1"/>
      <c r="M1069" s="1"/>
      <c r="N1069" s="1"/>
      <c r="O1069" s="1"/>
      <c r="P1069" s="1"/>
      <c r="Q1069" s="1"/>
      <c r="R1069" s="1"/>
      <c r="S1069" s="1"/>
      <c r="T1069" s="1"/>
      <c r="U1069" s="1"/>
      <c r="V1069" s="1"/>
      <c r="W1069" s="1"/>
      <c r="X1069" s="1"/>
      <c r="Y1069" s="1"/>
      <c r="Z1069" s="1"/>
      <c r="AA1069" s="1"/>
      <c r="AB1069" s="1"/>
      <c r="AC1069" s="1"/>
      <c r="AD1069" s="1"/>
      <c r="AE1069" s="1"/>
      <c r="AF1069" s="1"/>
      <c r="AG1069" s="1"/>
      <c r="AH1069" s="1"/>
      <c r="AI1069" s="1"/>
      <c r="AJ1069" s="1"/>
      <c r="AK1069" s="1"/>
      <c r="AL1069" s="1"/>
      <c r="AM1069" s="1"/>
      <c r="AN1069" s="1"/>
      <c r="AO1069" s="1"/>
      <c r="AP1069" s="1"/>
      <c r="AQ1069" s="1"/>
      <c r="AR1069" s="1"/>
      <c r="AS1069" s="1"/>
      <c r="AT1069" s="1"/>
      <c r="AU1069" s="1"/>
    </row>
    <row r="1070" spans="1:47" ht="20" customHeight="1">
      <c r="A1070" s="48" t="s">
        <v>1384</v>
      </c>
      <c r="B1070" s="49">
        <v>222901</v>
      </c>
      <c r="C1070" s="50" t="s">
        <v>1385</v>
      </c>
      <c r="D1070" s="50" t="s">
        <v>79</v>
      </c>
      <c r="E1070" s="50" t="s">
        <v>74</v>
      </c>
      <c r="F1070" s="62">
        <f>IF(OR('Source Data'!F1070=0,'Source Data'!G1070=0),"N/A",'Source Data'!AN1070/'Source Data'!G1070-'Source Data'!J1070/'Source Data'!F1070)</f>
        <v>357.23866666666663</v>
      </c>
      <c r="G1070" s="62">
        <f>IF(OR('Source Data'!F1070=0,'Source Data'!G1070=0),"N/A",'Source Data'!AO1070/'Source Data'!G1070-'Source Data'!K1070/'Source Data'!F1070)</f>
        <v>260.69705263157857</v>
      </c>
      <c r="H1070" s="62">
        <f>IF(OR('Source Data'!F1070=0,'Source Data'!G1070=0),"N/A",'Source Data'!AP1070/'Source Data'!G1070-'Source Data'!L1070/'Source Data'!F1070)</f>
        <v>127.65607017543857</v>
      </c>
      <c r="I1070" s="62">
        <f>IF(OR('Source Data'!F1070=0,'Source Data'!G1070=0),"N/A",'Source Data'!AQ1070/'Source Data'!G1070-'Source Data'!M1070/'Source Data'!F1070)</f>
        <v>70.588631578947229</v>
      </c>
      <c r="J1070" s="62">
        <f>IF(OR('Source Data'!F1070=0,'Source Data'!G1070=0),"N/A",'Source Data'!AR1070/'Source Data'!G1070-'Source Data'!N1070/'Source Data'!F1070)</f>
        <v>638.94799999999998</v>
      </c>
      <c r="K1070" s="67">
        <f t="shared" si="16"/>
        <v>1455.128421052631</v>
      </c>
      <c r="L1070" s="1"/>
      <c r="M1070" s="1"/>
      <c r="N1070" s="1"/>
      <c r="O1070" s="1"/>
      <c r="P1070" s="1"/>
      <c r="Q1070" s="1"/>
      <c r="R1070" s="1"/>
      <c r="S1070" s="1"/>
      <c r="T1070" s="1"/>
      <c r="U1070" s="1"/>
      <c r="V1070" s="1"/>
      <c r="W1070" s="1"/>
      <c r="X1070" s="1"/>
      <c r="Y1070" s="1"/>
      <c r="Z1070" s="1"/>
      <c r="AA1070" s="1"/>
      <c r="AB1070" s="1"/>
      <c r="AC1070" s="1"/>
      <c r="AD1070" s="1"/>
      <c r="AE1070" s="1"/>
      <c r="AF1070" s="1"/>
      <c r="AG1070" s="1"/>
      <c r="AH1070" s="1"/>
      <c r="AI1070" s="1"/>
      <c r="AJ1070" s="1"/>
      <c r="AK1070" s="1"/>
      <c r="AL1070" s="1"/>
      <c r="AM1070" s="1"/>
      <c r="AN1070" s="1"/>
      <c r="AO1070" s="1"/>
      <c r="AP1070" s="1"/>
      <c r="AQ1070" s="1"/>
      <c r="AR1070" s="1"/>
      <c r="AS1070" s="1"/>
      <c r="AT1070" s="1"/>
      <c r="AU1070" s="1"/>
    </row>
    <row r="1071" spans="1:47" ht="20" customHeight="1">
      <c r="A1071" s="48" t="s">
        <v>1386</v>
      </c>
      <c r="B1071" s="49">
        <v>129906</v>
      </c>
      <c r="C1071" s="50" t="s">
        <v>467</v>
      </c>
      <c r="D1071" s="50" t="s">
        <v>79</v>
      </c>
      <c r="E1071" s="50" t="s">
        <v>74</v>
      </c>
      <c r="F1071" s="62">
        <f>IF(OR('Source Data'!F1071=0,'Source Data'!G1071=0),"N/A",'Source Data'!AN1071/'Source Data'!G1071-'Source Data'!J1071/'Source Data'!F1071)</f>
        <v>120.36317249664017</v>
      </c>
      <c r="G1071" s="62">
        <f>IF(OR('Source Data'!F1071=0,'Source Data'!G1071=0),"N/A",'Source Data'!AO1071/'Source Data'!G1071-'Source Data'!K1071/'Source Data'!F1071)</f>
        <v>48.533892271930029</v>
      </c>
      <c r="H1071" s="62">
        <f>IF(OR('Source Data'!F1071=0,'Source Data'!G1071=0),"N/A",'Source Data'!AP1071/'Source Data'!G1071-'Source Data'!L1071/'Source Data'!F1071)</f>
        <v>132.26064775347317</v>
      </c>
      <c r="I1071" s="62">
        <f>IF(OR('Source Data'!F1071=0,'Source Data'!G1071=0),"N/A",'Source Data'!AQ1071/'Source Data'!G1071-'Source Data'!M1071/'Source Data'!F1071)</f>
        <v>78.261396427640989</v>
      </c>
      <c r="J1071" s="62">
        <f>IF(OR('Source Data'!F1071=0,'Source Data'!G1071=0),"N/A",'Source Data'!AR1071/'Source Data'!G1071-'Source Data'!N1071/'Source Data'!F1071)</f>
        <v>45.565275553544488</v>
      </c>
      <c r="K1071" s="67">
        <f t="shared" si="16"/>
        <v>424.98438450322885</v>
      </c>
      <c r="L1071" s="1"/>
      <c r="M1071" s="1"/>
      <c r="N1071" s="1"/>
      <c r="O1071" s="1"/>
      <c r="P1071" s="1"/>
      <c r="Q1071" s="1"/>
      <c r="R1071" s="1"/>
      <c r="S1071" s="1"/>
      <c r="T1071" s="1"/>
      <c r="U1071" s="1"/>
      <c r="V1071" s="1"/>
      <c r="W1071" s="1"/>
      <c r="X1071" s="1"/>
      <c r="Y1071" s="1"/>
      <c r="Z1071" s="1"/>
      <c r="AA1071" s="1"/>
      <c r="AB1071" s="1"/>
      <c r="AC1071" s="1"/>
      <c r="AD1071" s="1"/>
      <c r="AE1071" s="1"/>
      <c r="AF1071" s="1"/>
      <c r="AG1071" s="1"/>
      <c r="AH1071" s="1"/>
      <c r="AI1071" s="1"/>
      <c r="AJ1071" s="1"/>
      <c r="AK1071" s="1"/>
      <c r="AL1071" s="1"/>
      <c r="AM1071" s="1"/>
      <c r="AN1071" s="1"/>
      <c r="AO1071" s="1"/>
      <c r="AP1071" s="1"/>
      <c r="AQ1071" s="1"/>
      <c r="AR1071" s="1"/>
      <c r="AS1071" s="1"/>
      <c r="AT1071" s="1"/>
      <c r="AU1071" s="1"/>
    </row>
    <row r="1072" spans="1:47" ht="20" customHeight="1">
      <c r="A1072" s="48" t="s">
        <v>1387</v>
      </c>
      <c r="B1072" s="49">
        <v>57804</v>
      </c>
      <c r="C1072" s="50" t="s">
        <v>70</v>
      </c>
      <c r="D1072" s="50" t="s">
        <v>71</v>
      </c>
      <c r="E1072" s="50" t="s">
        <v>74</v>
      </c>
      <c r="F1072" s="62">
        <f>IF(OR('Source Data'!F1072=0,'Source Data'!G1072=0),"N/A",'Source Data'!AN1072/'Source Data'!G1072-'Source Data'!J1072/'Source Data'!F1072)</f>
        <v>-30.115767729496042</v>
      </c>
      <c r="G1072" s="62">
        <f>IF(OR('Source Data'!F1072=0,'Source Data'!G1072=0),"N/A",'Source Data'!AO1072/'Source Data'!G1072-'Source Data'!K1072/'Source Data'!F1072)</f>
        <v>60.021774657379524</v>
      </c>
      <c r="H1072" s="62">
        <f>IF(OR('Source Data'!F1072=0,'Source Data'!G1072=0),"N/A",'Source Data'!AP1072/'Source Data'!G1072-'Source Data'!L1072/'Source Data'!F1072)</f>
        <v>61.255732044300657</v>
      </c>
      <c r="I1072" s="62">
        <f>IF(OR('Source Data'!F1072=0,'Source Data'!G1072=0),"N/A",'Source Data'!AQ1072/'Source Data'!G1072-'Source Data'!M1072/'Source Data'!F1072)</f>
        <v>47.304107321585889</v>
      </c>
      <c r="J1072" s="62">
        <f>IF(OR('Source Data'!F1072=0,'Source Data'!G1072=0),"N/A",'Source Data'!AR1072/'Source Data'!G1072-'Source Data'!N1072/'Source Data'!F1072)</f>
        <v>172.89769220206961</v>
      </c>
      <c r="K1072" s="67">
        <f t="shared" si="16"/>
        <v>311.36353849583963</v>
      </c>
      <c r="L1072" s="1"/>
      <c r="M1072" s="1"/>
      <c r="N1072" s="1"/>
      <c r="O1072" s="1"/>
      <c r="P1072" s="1"/>
      <c r="Q1072" s="1"/>
      <c r="R1072" s="1"/>
      <c r="S1072" s="1"/>
      <c r="T1072" s="1"/>
      <c r="U1072" s="1"/>
      <c r="V1072" s="1"/>
      <c r="W1072" s="1"/>
      <c r="X1072" s="1"/>
      <c r="Y1072" s="1"/>
      <c r="Z1072" s="1"/>
      <c r="AA1072" s="1"/>
      <c r="AB1072" s="1"/>
      <c r="AC1072" s="1"/>
      <c r="AD1072" s="1"/>
      <c r="AE1072" s="1"/>
      <c r="AF1072" s="1"/>
      <c r="AG1072" s="1"/>
      <c r="AH1072" s="1"/>
      <c r="AI1072" s="1"/>
      <c r="AJ1072" s="1"/>
      <c r="AK1072" s="1"/>
      <c r="AL1072" s="1"/>
      <c r="AM1072" s="1"/>
      <c r="AN1072" s="1"/>
      <c r="AO1072" s="1"/>
      <c r="AP1072" s="1"/>
      <c r="AQ1072" s="1"/>
      <c r="AR1072" s="1"/>
      <c r="AS1072" s="1"/>
      <c r="AT1072" s="1"/>
      <c r="AU1072" s="1"/>
    </row>
    <row r="1073" spans="1:47" ht="20" customHeight="1">
      <c r="A1073" s="48" t="s">
        <v>1388</v>
      </c>
      <c r="B1073" s="49">
        <v>19907</v>
      </c>
      <c r="C1073" s="50" t="s">
        <v>512</v>
      </c>
      <c r="D1073" s="50" t="s">
        <v>79</v>
      </c>
      <c r="E1073" s="50" t="s">
        <v>74</v>
      </c>
      <c r="F1073" s="62">
        <f>IF(OR('Source Data'!F1073=0,'Source Data'!G1073=0),"N/A",'Source Data'!AN1073/'Source Data'!G1073-'Source Data'!J1073/'Source Data'!F1073)</f>
        <v>60.292666312485508</v>
      </c>
      <c r="G1073" s="62">
        <f>IF(OR('Source Data'!F1073=0,'Source Data'!G1073=0),"N/A",'Source Data'!AO1073/'Source Data'!G1073-'Source Data'!K1073/'Source Data'!F1073)</f>
        <v>197.94705451585725</v>
      </c>
      <c r="H1073" s="62">
        <f>IF(OR('Source Data'!F1073=0,'Source Data'!G1073=0),"N/A",'Source Data'!AP1073/'Source Data'!G1073-'Source Data'!L1073/'Source Data'!F1073)</f>
        <v>184.08284166914461</v>
      </c>
      <c r="I1073" s="62">
        <f>IF(OR('Source Data'!F1073=0,'Source Data'!G1073=0),"N/A",'Source Data'!AQ1073/'Source Data'!G1073-'Source Data'!M1073/'Source Data'!F1073)</f>
        <v>148.14555579208729</v>
      </c>
      <c r="J1073" s="62">
        <f>IF(OR('Source Data'!F1073=0,'Source Data'!G1073=0),"N/A",'Source Data'!AR1073/'Source Data'!G1073-'Source Data'!N1073/'Source Data'!F1073)</f>
        <v>69.185335643958012</v>
      </c>
      <c r="K1073" s="67">
        <f t="shared" si="16"/>
        <v>659.65345393353277</v>
      </c>
      <c r="L1073" s="1"/>
      <c r="M1073" s="1"/>
      <c r="N1073" s="1"/>
      <c r="O1073" s="1"/>
      <c r="P1073" s="1"/>
      <c r="Q1073" s="1"/>
      <c r="R1073" s="1"/>
      <c r="S1073" s="1"/>
      <c r="T1073" s="1"/>
      <c r="U1073" s="1"/>
      <c r="V1073" s="1"/>
      <c r="W1073" s="1"/>
      <c r="X1073" s="1"/>
      <c r="Y1073" s="1"/>
      <c r="Z1073" s="1"/>
      <c r="AA1073" s="1"/>
      <c r="AB1073" s="1"/>
      <c r="AC1073" s="1"/>
      <c r="AD1073" s="1"/>
      <c r="AE1073" s="1"/>
      <c r="AF1073" s="1"/>
      <c r="AG1073" s="1"/>
      <c r="AH1073" s="1"/>
      <c r="AI1073" s="1"/>
      <c r="AJ1073" s="1"/>
      <c r="AK1073" s="1"/>
      <c r="AL1073" s="1"/>
      <c r="AM1073" s="1"/>
      <c r="AN1073" s="1"/>
      <c r="AO1073" s="1"/>
      <c r="AP1073" s="1"/>
      <c r="AQ1073" s="1"/>
      <c r="AR1073" s="1"/>
      <c r="AS1073" s="1"/>
      <c r="AT1073" s="1"/>
      <c r="AU1073" s="1"/>
    </row>
    <row r="1074" spans="1:47" ht="20" customHeight="1">
      <c r="A1074" s="48" t="s">
        <v>1389</v>
      </c>
      <c r="B1074" s="49">
        <v>84906</v>
      </c>
      <c r="C1074" s="50" t="s">
        <v>126</v>
      </c>
      <c r="D1074" s="50" t="s">
        <v>79</v>
      </c>
      <c r="E1074" s="50" t="s">
        <v>74</v>
      </c>
      <c r="F1074" s="62">
        <f>IF(OR('Source Data'!F1074=0,'Source Data'!G1074=0),"N/A",'Source Data'!AN1074/'Source Data'!G1074-'Source Data'!J1074/'Source Data'!F1074)</f>
        <v>131.73496550583596</v>
      </c>
      <c r="G1074" s="62">
        <f>IF(OR('Source Data'!F1074=0,'Source Data'!G1074=0),"N/A",'Source Data'!AO1074/'Source Data'!G1074-'Source Data'!K1074/'Source Data'!F1074)</f>
        <v>151.57219009870857</v>
      </c>
      <c r="H1074" s="62">
        <f>IF(OR('Source Data'!F1074=0,'Source Data'!G1074=0),"N/A",'Source Data'!AP1074/'Source Data'!G1074-'Source Data'!L1074/'Source Data'!F1074)</f>
        <v>219.15721658988463</v>
      </c>
      <c r="I1074" s="62">
        <f>IF(OR('Source Data'!F1074=0,'Source Data'!G1074=0),"N/A",'Source Data'!AQ1074/'Source Data'!G1074-'Source Data'!M1074/'Source Data'!F1074)</f>
        <v>126.17778499937265</v>
      </c>
      <c r="J1074" s="62">
        <f>IF(OR('Source Data'!F1074=0,'Source Data'!G1074=0),"N/A",'Source Data'!AR1074/'Source Data'!G1074-'Source Data'!N1074/'Source Data'!F1074)</f>
        <v>430.11651843752492</v>
      </c>
      <c r="K1074" s="67">
        <f t="shared" si="16"/>
        <v>1058.7586756313267</v>
      </c>
      <c r="L1074" s="1"/>
      <c r="M1074" s="1"/>
      <c r="N1074" s="1"/>
      <c r="O1074" s="1"/>
      <c r="P1074" s="1"/>
      <c r="Q1074" s="1"/>
      <c r="R1074" s="1"/>
      <c r="S1074" s="1"/>
      <c r="T1074" s="1"/>
      <c r="U1074" s="1"/>
      <c r="V1074" s="1"/>
      <c r="W1074" s="1"/>
      <c r="X1074" s="1"/>
      <c r="Y1074" s="1"/>
      <c r="Z1074" s="1"/>
      <c r="AA1074" s="1"/>
      <c r="AB1074" s="1"/>
      <c r="AC1074" s="1"/>
      <c r="AD1074" s="1"/>
      <c r="AE1074" s="1"/>
      <c r="AF1074" s="1"/>
      <c r="AG1074" s="1"/>
      <c r="AH1074" s="1"/>
      <c r="AI1074" s="1"/>
      <c r="AJ1074" s="1"/>
      <c r="AK1074" s="1"/>
      <c r="AL1074" s="1"/>
      <c r="AM1074" s="1"/>
      <c r="AN1074" s="1"/>
      <c r="AO1074" s="1"/>
      <c r="AP1074" s="1"/>
      <c r="AQ1074" s="1"/>
      <c r="AR1074" s="1"/>
      <c r="AS1074" s="1"/>
      <c r="AT1074" s="1"/>
      <c r="AU1074" s="1"/>
    </row>
    <row r="1075" spans="1:47" ht="20" customHeight="1">
      <c r="A1075" s="48" t="s">
        <v>1390</v>
      </c>
      <c r="B1075" s="49">
        <v>221801</v>
      </c>
      <c r="C1075" s="50" t="s">
        <v>83</v>
      </c>
      <c r="D1075" s="50" t="s">
        <v>71</v>
      </c>
      <c r="E1075" s="50" t="s">
        <v>74</v>
      </c>
      <c r="F1075" s="62">
        <f>IF(OR('Source Data'!F1075=0,'Source Data'!G1075=0),"N/A",'Source Data'!AN1075/'Source Data'!G1075-'Source Data'!J1075/'Source Data'!F1075)</f>
        <v>4.6982291290205997E-3</v>
      </c>
      <c r="G1075" s="62">
        <f>IF(OR('Source Data'!F1075=0,'Source Data'!G1075=0),"N/A",'Source Data'!AO1075/'Source Data'!G1075-'Source Data'!K1075/'Source Data'!F1075)</f>
        <v>38.315723998332885</v>
      </c>
      <c r="H1075" s="62">
        <f>IF(OR('Source Data'!F1075=0,'Source Data'!G1075=0),"N/A",'Source Data'!AP1075/'Source Data'!G1075-'Source Data'!L1075/'Source Data'!F1075)</f>
        <v>78.658241569613693</v>
      </c>
      <c r="I1075" s="62">
        <f>IF(OR('Source Data'!F1075=0,'Source Data'!G1075=0),"N/A",'Source Data'!AQ1075/'Source Data'!G1075-'Source Data'!M1075/'Source Data'!F1075)</f>
        <v>85.049413432198577</v>
      </c>
      <c r="J1075" s="62">
        <f>IF(OR('Source Data'!F1075=0,'Source Data'!G1075=0),"N/A",'Source Data'!AR1075/'Source Data'!G1075-'Source Data'!N1075/'Source Data'!F1075)</f>
        <v>43.51022507124263</v>
      </c>
      <c r="K1075" s="67">
        <f t="shared" si="16"/>
        <v>245.53830230051682</v>
      </c>
      <c r="L1075" s="1"/>
      <c r="M1075" s="1"/>
      <c r="N1075" s="1"/>
      <c r="O1075" s="1"/>
      <c r="P1075" s="1"/>
      <c r="Q1075" s="1"/>
      <c r="R1075" s="1"/>
      <c r="S1075" s="1"/>
      <c r="T1075" s="1"/>
      <c r="U1075" s="1"/>
      <c r="V1075" s="1"/>
      <c r="W1075" s="1"/>
      <c r="X1075" s="1"/>
      <c r="Y1075" s="1"/>
      <c r="Z1075" s="1"/>
      <c r="AA1075" s="1"/>
      <c r="AB1075" s="1"/>
      <c r="AC1075" s="1"/>
      <c r="AD1075" s="1"/>
      <c r="AE1075" s="1"/>
      <c r="AF1075" s="1"/>
      <c r="AG1075" s="1"/>
      <c r="AH1075" s="1"/>
      <c r="AI1075" s="1"/>
      <c r="AJ1075" s="1"/>
      <c r="AK1075" s="1"/>
      <c r="AL1075" s="1"/>
      <c r="AM1075" s="1"/>
      <c r="AN1075" s="1"/>
      <c r="AO1075" s="1"/>
      <c r="AP1075" s="1"/>
      <c r="AQ1075" s="1"/>
      <c r="AR1075" s="1"/>
      <c r="AS1075" s="1"/>
      <c r="AT1075" s="1"/>
      <c r="AU1075" s="1"/>
    </row>
    <row r="1076" spans="1:47" ht="20" customHeight="1">
      <c r="A1076" s="48" t="s">
        <v>1391</v>
      </c>
      <c r="B1076" s="49">
        <v>227805</v>
      </c>
      <c r="C1076" s="50" t="s">
        <v>168</v>
      </c>
      <c r="D1076" s="50" t="s">
        <v>71</v>
      </c>
      <c r="E1076" s="50" t="s">
        <v>74</v>
      </c>
      <c r="F1076" s="62">
        <f>IF(OR('Source Data'!F1076=0,'Source Data'!G1076=0),"N/A",'Source Data'!AN1076/'Source Data'!G1076-'Source Data'!J1076/'Source Data'!F1076)</f>
        <v>855.88768812772844</v>
      </c>
      <c r="G1076" s="62">
        <f>IF(OR('Source Data'!F1076=0,'Source Data'!G1076=0),"N/A",'Source Data'!AO1076/'Source Data'!G1076-'Source Data'!K1076/'Source Data'!F1076)</f>
        <v>145.31274994657633</v>
      </c>
      <c r="H1076" s="62">
        <f>IF(OR('Source Data'!F1076=0,'Source Data'!G1076=0),"N/A",'Source Data'!AP1076/'Source Data'!G1076-'Source Data'!L1076/'Source Data'!F1076)</f>
        <v>93.438425374729036</v>
      </c>
      <c r="I1076" s="62">
        <f>IF(OR('Source Data'!F1076=0,'Source Data'!G1076=0),"N/A",'Source Data'!AQ1076/'Source Data'!G1076-'Source Data'!M1076/'Source Data'!F1076)</f>
        <v>-279.74593216717034</v>
      </c>
      <c r="J1076" s="62">
        <f>IF(OR('Source Data'!F1076=0,'Source Data'!G1076=0),"N/A",'Source Data'!AR1076/'Source Data'!G1076-'Source Data'!N1076/'Source Data'!F1076)</f>
        <v>272.88987849925206</v>
      </c>
      <c r="K1076" s="67">
        <f t="shared" si="16"/>
        <v>1087.7828097811155</v>
      </c>
      <c r="L1076" s="1"/>
      <c r="M1076" s="1"/>
      <c r="N1076" s="1"/>
      <c r="O1076" s="1"/>
      <c r="P1076" s="1"/>
      <c r="Q1076" s="1"/>
      <c r="R1076" s="1"/>
      <c r="S1076" s="1"/>
      <c r="T1076" s="1"/>
      <c r="U1076" s="1"/>
      <c r="V1076" s="1"/>
      <c r="W1076" s="1"/>
      <c r="X1076" s="1"/>
      <c r="Y1076" s="1"/>
      <c r="Z1076" s="1"/>
      <c r="AA1076" s="1"/>
      <c r="AB1076" s="1"/>
      <c r="AC1076" s="1"/>
      <c r="AD1076" s="1"/>
      <c r="AE1076" s="1"/>
      <c r="AF1076" s="1"/>
      <c r="AG1076" s="1"/>
      <c r="AH1076" s="1"/>
      <c r="AI1076" s="1"/>
      <c r="AJ1076" s="1"/>
      <c r="AK1076" s="1"/>
      <c r="AL1076" s="1"/>
      <c r="AM1076" s="1"/>
      <c r="AN1076" s="1"/>
      <c r="AO1076" s="1"/>
      <c r="AP1076" s="1"/>
      <c r="AQ1076" s="1"/>
      <c r="AR1076" s="1"/>
      <c r="AS1076" s="1"/>
      <c r="AT1076" s="1"/>
      <c r="AU1076" s="1"/>
    </row>
    <row r="1077" spans="1:47" ht="20" customHeight="1">
      <c r="A1077" s="48" t="s">
        <v>1392</v>
      </c>
      <c r="B1077" s="49">
        <v>226801</v>
      </c>
      <c r="C1077" s="50" t="s">
        <v>400</v>
      </c>
      <c r="D1077" s="50" t="s">
        <v>71</v>
      </c>
      <c r="E1077" s="50" t="s">
        <v>74</v>
      </c>
      <c r="F1077" s="62">
        <f>IF(OR('Source Data'!F1077=0,'Source Data'!G1077=0),"N/A",'Source Data'!AN1077/'Source Data'!G1077-'Source Data'!J1077/'Source Data'!F1077)</f>
        <v>155.87960429119474</v>
      </c>
      <c r="G1077" s="62">
        <f>IF(OR('Source Data'!F1077=0,'Source Data'!G1077=0),"N/A",'Source Data'!AO1077/'Source Data'!G1077-'Source Data'!K1077/'Source Data'!F1077)</f>
        <v>204.00959319394224</v>
      </c>
      <c r="H1077" s="62">
        <f>IF(OR('Source Data'!F1077=0,'Source Data'!G1077=0),"N/A",'Source Data'!AP1077/'Source Data'!G1077-'Source Data'!L1077/'Source Data'!F1077)</f>
        <v>15.766158907642136</v>
      </c>
      <c r="I1077" s="62">
        <f>IF(OR('Source Data'!F1077=0,'Source Data'!G1077=0),"N/A",'Source Data'!AQ1077/'Source Data'!G1077-'Source Data'!M1077/'Source Data'!F1077)</f>
        <v>44.077162702818924</v>
      </c>
      <c r="J1077" s="62">
        <f>IF(OR('Source Data'!F1077=0,'Source Data'!G1077=0),"N/A",'Source Data'!AR1077/'Source Data'!G1077-'Source Data'!N1077/'Source Data'!F1077)</f>
        <v>139.95617276233529</v>
      </c>
      <c r="K1077" s="67">
        <f t="shared" si="16"/>
        <v>559.68869185793335</v>
      </c>
      <c r="L1077" s="1"/>
      <c r="M1077" s="1"/>
      <c r="N1077" s="1"/>
      <c r="O1077" s="1"/>
      <c r="P1077" s="1"/>
      <c r="Q1077" s="1"/>
      <c r="R1077" s="1"/>
      <c r="S1077" s="1"/>
      <c r="T1077" s="1"/>
      <c r="U1077" s="1"/>
      <c r="V1077" s="1"/>
      <c r="W1077" s="1"/>
      <c r="X1077" s="1"/>
      <c r="Y1077" s="1"/>
      <c r="Z1077" s="1"/>
      <c r="AA1077" s="1"/>
      <c r="AB1077" s="1"/>
      <c r="AC1077" s="1"/>
      <c r="AD1077" s="1"/>
      <c r="AE1077" s="1"/>
      <c r="AF1077" s="1"/>
      <c r="AG1077" s="1"/>
      <c r="AH1077" s="1"/>
      <c r="AI1077" s="1"/>
      <c r="AJ1077" s="1"/>
      <c r="AK1077" s="1"/>
      <c r="AL1077" s="1"/>
      <c r="AM1077" s="1"/>
      <c r="AN1077" s="1"/>
      <c r="AO1077" s="1"/>
      <c r="AP1077" s="1"/>
      <c r="AQ1077" s="1"/>
      <c r="AR1077" s="1"/>
      <c r="AS1077" s="1"/>
      <c r="AT1077" s="1"/>
      <c r="AU1077" s="1"/>
    </row>
    <row r="1078" spans="1:47" ht="20" customHeight="1">
      <c r="A1078" s="48" t="s">
        <v>1393</v>
      </c>
      <c r="B1078" s="49">
        <v>105802</v>
      </c>
      <c r="C1078" s="50" t="s">
        <v>539</v>
      </c>
      <c r="D1078" s="50" t="s">
        <v>71</v>
      </c>
      <c r="E1078" s="50" t="s">
        <v>89</v>
      </c>
      <c r="F1078" s="62">
        <f>IF(OR('Source Data'!F1078=0,'Source Data'!G1078=0),"N/A",'Source Data'!AN1078/'Source Data'!G1078-'Source Data'!J1078/'Source Data'!F1078)</f>
        <v>577.74310054130808</v>
      </c>
      <c r="G1078" s="62">
        <f>IF(OR('Source Data'!F1078=0,'Source Data'!G1078=0),"N/A",'Source Data'!AO1078/'Source Data'!G1078-'Source Data'!K1078/'Source Data'!F1078)</f>
        <v>424.40074540775584</v>
      </c>
      <c r="H1078" s="62">
        <f>IF(OR('Source Data'!F1078=0,'Source Data'!G1078=0),"N/A",'Source Data'!AP1078/'Source Data'!G1078-'Source Data'!L1078/'Source Data'!F1078)</f>
        <v>580.08394711154494</v>
      </c>
      <c r="I1078" s="62">
        <f>IF(OR('Source Data'!F1078=0,'Source Data'!G1078=0),"N/A",'Source Data'!AQ1078/'Source Data'!G1078-'Source Data'!M1078/'Source Data'!F1078)</f>
        <v>851.5871860857219</v>
      </c>
      <c r="J1078" s="62">
        <f>IF(OR('Source Data'!F1078=0,'Source Data'!G1078=0),"N/A",'Source Data'!AR1078/'Source Data'!G1078-'Source Data'!N1078/'Source Data'!F1078)</f>
        <v>-111.15183246073299</v>
      </c>
      <c r="K1078" s="67">
        <f t="shared" si="16"/>
        <v>2322.6631466855974</v>
      </c>
      <c r="L1078" s="1"/>
      <c r="M1078" s="1"/>
      <c r="N1078" s="1"/>
      <c r="O1078" s="1"/>
      <c r="P1078" s="1"/>
      <c r="Q1078" s="1"/>
      <c r="R1078" s="1"/>
      <c r="S1078" s="1"/>
      <c r="T1078" s="1"/>
      <c r="U1078" s="1"/>
      <c r="V1078" s="1"/>
      <c r="W1078" s="1"/>
      <c r="X1078" s="1"/>
      <c r="Y1078" s="1"/>
      <c r="Z1078" s="1"/>
      <c r="AA1078" s="1"/>
      <c r="AB1078" s="1"/>
      <c r="AC1078" s="1"/>
      <c r="AD1078" s="1"/>
      <c r="AE1078" s="1"/>
      <c r="AF1078" s="1"/>
      <c r="AG1078" s="1"/>
      <c r="AH1078" s="1"/>
      <c r="AI1078" s="1"/>
      <c r="AJ1078" s="1"/>
      <c r="AK1078" s="1"/>
      <c r="AL1078" s="1"/>
      <c r="AM1078" s="1"/>
      <c r="AN1078" s="1"/>
      <c r="AO1078" s="1"/>
      <c r="AP1078" s="1"/>
      <c r="AQ1078" s="1"/>
      <c r="AR1078" s="1"/>
      <c r="AS1078" s="1"/>
      <c r="AT1078" s="1"/>
      <c r="AU1078" s="1"/>
    </row>
    <row r="1079" spans="1:47" ht="20" customHeight="1">
      <c r="A1079" s="48" t="s">
        <v>1394</v>
      </c>
      <c r="B1079" s="49">
        <v>220814</v>
      </c>
      <c r="C1079" s="50" t="s">
        <v>91</v>
      </c>
      <c r="D1079" s="50" t="s">
        <v>71</v>
      </c>
      <c r="E1079" s="50" t="s">
        <v>289</v>
      </c>
      <c r="F1079" s="62">
        <f>IF(OR('Source Data'!F1079=0,'Source Data'!G1079=0),"N/A",'Source Data'!AN1079/'Source Data'!G1079-'Source Data'!J1079/'Source Data'!F1079)</f>
        <v>0</v>
      </c>
      <c r="G1079" s="62">
        <f>IF(OR('Source Data'!F1079=0,'Source Data'!G1079=0),"N/A",'Source Data'!AO1079/'Source Data'!G1079-'Source Data'!K1079/'Source Data'!F1079)</f>
        <v>47.13462818091898</v>
      </c>
      <c r="H1079" s="62">
        <f>IF(OR('Source Data'!F1079=0,'Source Data'!G1079=0),"N/A",'Source Data'!AP1079/'Source Data'!G1079-'Source Data'!L1079/'Source Data'!F1079)</f>
        <v>76.62419746425681</v>
      </c>
      <c r="I1079" s="62">
        <f>IF(OR('Source Data'!F1079=0,'Source Data'!G1079=0),"N/A",'Source Data'!AQ1079/'Source Data'!G1079-'Source Data'!M1079/'Source Data'!F1079)</f>
        <v>62.689991907202597</v>
      </c>
      <c r="J1079" s="62">
        <f>IF(OR('Source Data'!F1079=0,'Source Data'!G1079=0),"N/A",'Source Data'!AR1079/'Source Data'!G1079-'Source Data'!N1079/'Source Data'!F1079)</f>
        <v>12.554509486556967</v>
      </c>
      <c r="K1079" s="67">
        <f t="shared" si="16"/>
        <v>199.00332703893537</v>
      </c>
      <c r="L1079" s="1"/>
      <c r="M1079" s="1"/>
      <c r="N1079" s="1"/>
      <c r="O1079" s="1"/>
      <c r="P1079" s="1"/>
      <c r="Q1079" s="1"/>
      <c r="R1079" s="1"/>
      <c r="S1079" s="1"/>
      <c r="T1079" s="1"/>
      <c r="U1079" s="1"/>
      <c r="V1079" s="1"/>
      <c r="W1079" s="1"/>
      <c r="X1079" s="1"/>
      <c r="Y1079" s="1"/>
      <c r="Z1079" s="1"/>
      <c r="AA1079" s="1"/>
      <c r="AB1079" s="1"/>
      <c r="AC1079" s="1"/>
      <c r="AD1079" s="1"/>
      <c r="AE1079" s="1"/>
      <c r="AF1079" s="1"/>
      <c r="AG1079" s="1"/>
      <c r="AH1079" s="1"/>
      <c r="AI1079" s="1"/>
      <c r="AJ1079" s="1"/>
      <c r="AK1079" s="1"/>
      <c r="AL1079" s="1"/>
      <c r="AM1079" s="1"/>
      <c r="AN1079" s="1"/>
      <c r="AO1079" s="1"/>
      <c r="AP1079" s="1"/>
      <c r="AQ1079" s="1"/>
      <c r="AR1079" s="1"/>
      <c r="AS1079" s="1"/>
      <c r="AT1079" s="1"/>
      <c r="AU1079" s="1"/>
    </row>
    <row r="1080" spans="1:47" ht="20" customHeight="1">
      <c r="A1080" s="48" t="s">
        <v>1395</v>
      </c>
      <c r="B1080" s="49">
        <v>170801</v>
      </c>
      <c r="C1080" s="50" t="s">
        <v>448</v>
      </c>
      <c r="D1080" s="50" t="s">
        <v>71</v>
      </c>
      <c r="E1080" s="50" t="s">
        <v>72</v>
      </c>
      <c r="F1080" s="62" t="str">
        <f>IF(OR('Source Data'!F1080=0,'Source Data'!G1080=0),"N/A",'Source Data'!AN1080/'Source Data'!G1080-'Source Data'!J1080/'Source Data'!F1080)</f>
        <v>N/A</v>
      </c>
      <c r="G1080" s="62" t="str">
        <f>IF(OR('Source Data'!F1080=0,'Source Data'!G1080=0),"N/A",'Source Data'!AO1080/'Source Data'!G1080-'Source Data'!K1080/'Source Data'!F1080)</f>
        <v>N/A</v>
      </c>
      <c r="H1080" s="62" t="str">
        <f>IF(OR('Source Data'!F1080=0,'Source Data'!G1080=0),"N/A",'Source Data'!AP1080/'Source Data'!G1080-'Source Data'!L1080/'Source Data'!F1080)</f>
        <v>N/A</v>
      </c>
      <c r="I1080" s="62" t="str">
        <f>IF(OR('Source Data'!F1080=0,'Source Data'!G1080=0),"N/A",'Source Data'!AQ1080/'Source Data'!G1080-'Source Data'!M1080/'Source Data'!F1080)</f>
        <v>N/A</v>
      </c>
      <c r="J1080" s="62" t="str">
        <f>IF(OR('Source Data'!F1080=0,'Source Data'!G1080=0),"N/A",'Source Data'!AR1080/'Source Data'!G1080-'Source Data'!N1080/'Source Data'!F1080)</f>
        <v>N/A</v>
      </c>
      <c r="K1080" s="67" t="str">
        <f t="shared" si="16"/>
        <v>N/A</v>
      </c>
      <c r="L1080" s="1"/>
      <c r="M1080" s="1"/>
      <c r="N1080" s="1"/>
      <c r="O1080" s="1"/>
      <c r="P1080" s="1"/>
      <c r="Q1080" s="1"/>
      <c r="R1080" s="1"/>
      <c r="S1080" s="1"/>
      <c r="T1080" s="1"/>
      <c r="U1080" s="1"/>
      <c r="V1080" s="1"/>
      <c r="W1080" s="1"/>
      <c r="X1080" s="1"/>
      <c r="Y1080" s="1"/>
      <c r="Z1080" s="1"/>
      <c r="AA1080" s="1"/>
      <c r="AB1080" s="1"/>
      <c r="AC1080" s="1"/>
      <c r="AD1080" s="1"/>
      <c r="AE1080" s="1"/>
      <c r="AF1080" s="1"/>
      <c r="AG1080" s="1"/>
      <c r="AH1080" s="1"/>
      <c r="AI1080" s="1"/>
      <c r="AJ1080" s="1"/>
      <c r="AK1080" s="1"/>
      <c r="AL1080" s="1"/>
      <c r="AM1080" s="1"/>
      <c r="AN1080" s="1"/>
      <c r="AO1080" s="1"/>
      <c r="AP1080" s="1"/>
      <c r="AQ1080" s="1"/>
      <c r="AR1080" s="1"/>
      <c r="AS1080" s="1"/>
      <c r="AT1080" s="1"/>
      <c r="AU1080" s="1"/>
    </row>
    <row r="1081" spans="1:47" ht="20" customHeight="1">
      <c r="A1081" s="48" t="s">
        <v>1396</v>
      </c>
      <c r="B1081" s="49">
        <v>152504</v>
      </c>
      <c r="C1081" s="50" t="s">
        <v>221</v>
      </c>
      <c r="D1081" s="50" t="s">
        <v>79</v>
      </c>
      <c r="E1081" s="50" t="s">
        <v>1397</v>
      </c>
      <c r="F1081" s="62" t="str">
        <f>IF(OR('Source Data'!F1081=0,'Source Data'!G1081=0),"N/A",'Source Data'!AN1081/'Source Data'!G1081-'Source Data'!J1081/'Source Data'!F1081)</f>
        <v>N/A</v>
      </c>
      <c r="G1081" s="62" t="str">
        <f>IF(OR('Source Data'!F1081=0,'Source Data'!G1081=0),"N/A",'Source Data'!AO1081/'Source Data'!G1081-'Source Data'!K1081/'Source Data'!F1081)</f>
        <v>N/A</v>
      </c>
      <c r="H1081" s="62" t="str">
        <f>IF(OR('Source Data'!F1081=0,'Source Data'!G1081=0),"N/A",'Source Data'!AP1081/'Source Data'!G1081-'Source Data'!L1081/'Source Data'!F1081)</f>
        <v>N/A</v>
      </c>
      <c r="I1081" s="62" t="str">
        <f>IF(OR('Source Data'!F1081=0,'Source Data'!G1081=0),"N/A",'Source Data'!AQ1081/'Source Data'!G1081-'Source Data'!M1081/'Source Data'!F1081)</f>
        <v>N/A</v>
      </c>
      <c r="J1081" s="62" t="str">
        <f>IF(OR('Source Data'!F1081=0,'Source Data'!G1081=0),"N/A",'Source Data'!AR1081/'Source Data'!G1081-'Source Data'!N1081/'Source Data'!F1081)</f>
        <v>N/A</v>
      </c>
      <c r="K1081" s="67" t="str">
        <f t="shared" si="16"/>
        <v>N/A</v>
      </c>
      <c r="L1081" s="1"/>
      <c r="M1081" s="1"/>
      <c r="N1081" s="1"/>
      <c r="O1081" s="1"/>
      <c r="P1081" s="1"/>
      <c r="Q1081" s="1"/>
      <c r="R1081" s="1"/>
      <c r="S1081" s="1"/>
      <c r="T1081" s="1"/>
      <c r="U1081" s="1"/>
      <c r="V1081" s="1"/>
      <c r="W1081" s="1"/>
      <c r="X1081" s="1"/>
      <c r="Y1081" s="1"/>
      <c r="Z1081" s="1"/>
      <c r="AA1081" s="1"/>
      <c r="AB1081" s="1"/>
      <c r="AC1081" s="1"/>
      <c r="AD1081" s="1"/>
      <c r="AE1081" s="1"/>
      <c r="AF1081" s="1"/>
      <c r="AG1081" s="1"/>
      <c r="AH1081" s="1"/>
      <c r="AI1081" s="1"/>
      <c r="AJ1081" s="1"/>
      <c r="AK1081" s="1"/>
      <c r="AL1081" s="1"/>
      <c r="AM1081" s="1"/>
      <c r="AN1081" s="1"/>
      <c r="AO1081" s="1"/>
      <c r="AP1081" s="1"/>
      <c r="AQ1081" s="1"/>
      <c r="AR1081" s="1"/>
      <c r="AS1081" s="1"/>
      <c r="AT1081" s="1"/>
      <c r="AU1081" s="1"/>
    </row>
    <row r="1082" spans="1:47" ht="20" customHeight="1">
      <c r="A1082" s="48" t="s">
        <v>1398</v>
      </c>
      <c r="B1082" s="49">
        <v>61806</v>
      </c>
      <c r="C1082" s="50" t="s">
        <v>152</v>
      </c>
      <c r="D1082" s="50" t="s">
        <v>71</v>
      </c>
      <c r="E1082" s="50" t="s">
        <v>292</v>
      </c>
      <c r="F1082" s="62" t="str">
        <f>IF(OR('Source Data'!F1082=0,'Source Data'!G1082=0),"N/A",'Source Data'!AN1082/'Source Data'!G1082-'Source Data'!J1082/'Source Data'!F1082)</f>
        <v>N/A</v>
      </c>
      <c r="G1082" s="62" t="str">
        <f>IF(OR('Source Data'!F1082=0,'Source Data'!G1082=0),"N/A",'Source Data'!AO1082/'Source Data'!G1082-'Source Data'!K1082/'Source Data'!F1082)</f>
        <v>N/A</v>
      </c>
      <c r="H1082" s="62" t="str">
        <f>IF(OR('Source Data'!F1082=0,'Source Data'!G1082=0),"N/A",'Source Data'!AP1082/'Source Data'!G1082-'Source Data'!L1082/'Source Data'!F1082)</f>
        <v>N/A</v>
      </c>
      <c r="I1082" s="62" t="str">
        <f>IF(OR('Source Data'!F1082=0,'Source Data'!G1082=0),"N/A",'Source Data'!AQ1082/'Source Data'!G1082-'Source Data'!M1082/'Source Data'!F1082)</f>
        <v>N/A</v>
      </c>
      <c r="J1082" s="62" t="str">
        <f>IF(OR('Source Data'!F1082=0,'Source Data'!G1082=0),"N/A",'Source Data'!AR1082/'Source Data'!G1082-'Source Data'!N1082/'Source Data'!F1082)</f>
        <v>N/A</v>
      </c>
      <c r="K1082" s="67" t="str">
        <f t="shared" si="16"/>
        <v>N/A</v>
      </c>
      <c r="L1082" s="1"/>
      <c r="M1082" s="1"/>
      <c r="N1082" s="1"/>
      <c r="O1082" s="1"/>
      <c r="P1082" s="1"/>
      <c r="Q1082" s="1"/>
      <c r="R1082" s="1"/>
      <c r="S1082" s="1"/>
      <c r="T1082" s="1"/>
      <c r="U1082" s="1"/>
      <c r="V1082" s="1"/>
      <c r="W1082" s="1"/>
      <c r="X1082" s="1"/>
      <c r="Y1082" s="1"/>
      <c r="Z1082" s="1"/>
      <c r="AA1082" s="1"/>
      <c r="AB1082" s="1"/>
      <c r="AC1082" s="1"/>
      <c r="AD1082" s="1"/>
      <c r="AE1082" s="1"/>
      <c r="AF1082" s="1"/>
      <c r="AG1082" s="1"/>
      <c r="AH1082" s="1"/>
      <c r="AI1082" s="1"/>
      <c r="AJ1082" s="1"/>
      <c r="AK1082" s="1"/>
      <c r="AL1082" s="1"/>
      <c r="AM1082" s="1"/>
      <c r="AN1082" s="1"/>
      <c r="AO1082" s="1"/>
      <c r="AP1082" s="1"/>
      <c r="AQ1082" s="1"/>
      <c r="AR1082" s="1"/>
      <c r="AS1082" s="1"/>
      <c r="AT1082" s="1"/>
      <c r="AU1082" s="1"/>
    </row>
    <row r="1083" spans="1:47" ht="20" customHeight="1">
      <c r="A1083" s="48" t="s">
        <v>1399</v>
      </c>
      <c r="B1083" s="49">
        <v>211901</v>
      </c>
      <c r="C1083" s="50" t="s">
        <v>1363</v>
      </c>
      <c r="D1083" s="50" t="s">
        <v>79</v>
      </c>
      <c r="E1083" s="50" t="s">
        <v>74</v>
      </c>
      <c r="F1083" s="62">
        <f>IF(OR('Source Data'!F1083=0,'Source Data'!G1083=0),"N/A",'Source Data'!AN1083/'Source Data'!G1083-'Source Data'!J1083/'Source Data'!F1083)</f>
        <v>11.520799213887983</v>
      </c>
      <c r="G1083" s="62">
        <f>IF(OR('Source Data'!F1083=0,'Source Data'!G1083=0),"N/A",'Source Data'!AO1083/'Source Data'!G1083-'Source Data'!K1083/'Source Data'!F1083)</f>
        <v>-6.5352931542744841</v>
      </c>
      <c r="H1083" s="62">
        <f>IF(OR('Source Data'!F1083=0,'Source Data'!G1083=0),"N/A",'Source Data'!AP1083/'Source Data'!G1083-'Source Data'!L1083/'Source Data'!F1083)</f>
        <v>55.417048804454652</v>
      </c>
      <c r="I1083" s="62">
        <f>IF(OR('Source Data'!F1083=0,'Source Data'!G1083=0),"N/A",'Source Data'!AQ1083/'Source Data'!G1083-'Source Data'!M1083/'Source Data'!F1083)</f>
        <v>128.5216180805765</v>
      </c>
      <c r="J1083" s="62">
        <f>IF(OR('Source Data'!F1083=0,'Source Data'!G1083=0),"N/A",'Source Data'!AR1083/'Source Data'!G1083-'Source Data'!N1083/'Source Data'!F1083)</f>
        <v>138.69055027841466</v>
      </c>
      <c r="K1083" s="67">
        <f t="shared" si="16"/>
        <v>327.61472322305929</v>
      </c>
      <c r="L1083" s="1"/>
      <c r="M1083" s="1"/>
      <c r="N1083" s="1"/>
      <c r="O1083" s="1"/>
      <c r="P1083" s="1"/>
      <c r="Q1083" s="1"/>
      <c r="R1083" s="1"/>
      <c r="S1083" s="1"/>
      <c r="T1083" s="1"/>
      <c r="U1083" s="1"/>
      <c r="V1083" s="1"/>
      <c r="W1083" s="1"/>
      <c r="X1083" s="1"/>
      <c r="Y1083" s="1"/>
      <c r="Z1083" s="1"/>
      <c r="AA1083" s="1"/>
      <c r="AB1083" s="1"/>
      <c r="AC1083" s="1"/>
      <c r="AD1083" s="1"/>
      <c r="AE1083" s="1"/>
      <c r="AF1083" s="1"/>
      <c r="AG1083" s="1"/>
      <c r="AH1083" s="1"/>
      <c r="AI1083" s="1"/>
      <c r="AJ1083" s="1"/>
      <c r="AK1083" s="1"/>
      <c r="AL1083" s="1"/>
      <c r="AM1083" s="1"/>
      <c r="AN1083" s="1"/>
      <c r="AO1083" s="1"/>
      <c r="AP1083" s="1"/>
      <c r="AQ1083" s="1"/>
      <c r="AR1083" s="1"/>
      <c r="AS1083" s="1"/>
      <c r="AT1083" s="1"/>
      <c r="AU1083" s="1"/>
    </row>
    <row r="1084" spans="1:47" ht="20" customHeight="1">
      <c r="A1084" s="48" t="s">
        <v>1400</v>
      </c>
      <c r="B1084" s="49">
        <v>56902</v>
      </c>
      <c r="C1084" s="50" t="s">
        <v>500</v>
      </c>
      <c r="D1084" s="50" t="s">
        <v>79</v>
      </c>
      <c r="E1084" s="50" t="s">
        <v>74</v>
      </c>
      <c r="F1084" s="62">
        <f>IF(OR('Source Data'!F1084=0,'Source Data'!G1084=0),"N/A",'Source Data'!AN1084/'Source Data'!G1084-'Source Data'!J1084/'Source Data'!F1084)</f>
        <v>30.201396160558431</v>
      </c>
      <c r="G1084" s="62">
        <f>IF(OR('Source Data'!F1084=0,'Source Data'!G1084=0),"N/A",'Source Data'!AO1084/'Source Data'!G1084-'Source Data'!K1084/'Source Data'!F1084)</f>
        <v>40.97244909831295</v>
      </c>
      <c r="H1084" s="62">
        <f>IF(OR('Source Data'!F1084=0,'Source Data'!G1084=0),"N/A",'Source Data'!AP1084/'Source Data'!G1084-'Source Data'!L1084/'Source Data'!F1084)</f>
        <v>119.59543920884238</v>
      </c>
      <c r="I1084" s="62">
        <f>IF(OR('Source Data'!F1084=0,'Source Data'!G1084=0),"N/A",'Source Data'!AQ1084/'Source Data'!G1084-'Source Data'!M1084/'Source Data'!F1084)</f>
        <v>178.50561954624777</v>
      </c>
      <c r="J1084" s="62">
        <f>IF(OR('Source Data'!F1084=0,'Source Data'!G1084=0),"N/A",'Source Data'!AR1084/'Source Data'!G1084-'Source Data'!N1084/'Source Data'!F1084)</f>
        <v>227.3120651541594</v>
      </c>
      <c r="K1084" s="67">
        <f t="shared" si="16"/>
        <v>596.58696916812096</v>
      </c>
      <c r="L1084" s="1"/>
      <c r="M1084" s="1"/>
      <c r="N1084" s="1"/>
      <c r="O1084" s="1"/>
      <c r="P1084" s="1"/>
      <c r="Q1084" s="1"/>
      <c r="R1084" s="1"/>
      <c r="S1084" s="1"/>
      <c r="T1084" s="1"/>
      <c r="U1084" s="1"/>
      <c r="V1084" s="1"/>
      <c r="W1084" s="1"/>
      <c r="X1084" s="1"/>
      <c r="Y1084" s="1"/>
      <c r="Z1084" s="1"/>
      <c r="AA1084" s="1"/>
      <c r="AB1084" s="1"/>
      <c r="AC1084" s="1"/>
      <c r="AD1084" s="1"/>
      <c r="AE1084" s="1"/>
      <c r="AF1084" s="1"/>
      <c r="AG1084" s="1"/>
      <c r="AH1084" s="1"/>
      <c r="AI1084" s="1"/>
      <c r="AJ1084" s="1"/>
      <c r="AK1084" s="1"/>
      <c r="AL1084" s="1"/>
      <c r="AM1084" s="1"/>
      <c r="AN1084" s="1"/>
      <c r="AO1084" s="1"/>
      <c r="AP1084" s="1"/>
      <c r="AQ1084" s="1"/>
      <c r="AR1084" s="1"/>
      <c r="AS1084" s="1"/>
      <c r="AT1084" s="1"/>
      <c r="AU1084" s="1"/>
    </row>
    <row r="1085" spans="1:47" ht="20" customHeight="1">
      <c r="A1085" s="48" t="s">
        <v>1401</v>
      </c>
      <c r="B1085" s="49">
        <v>227827</v>
      </c>
      <c r="C1085" s="50" t="s">
        <v>168</v>
      </c>
      <c r="D1085" s="50" t="s">
        <v>71</v>
      </c>
      <c r="E1085" s="50" t="s">
        <v>74</v>
      </c>
      <c r="F1085" s="62">
        <f>IF(OR('Source Data'!F1085=0,'Source Data'!G1085=0),"N/A",'Source Data'!AN1085/'Source Data'!G1085-'Source Data'!J1085/'Source Data'!F1085)</f>
        <v>-10.09054497048708</v>
      </c>
      <c r="G1085" s="62">
        <f>IF(OR('Source Data'!F1085=0,'Source Data'!G1085=0),"N/A",'Source Data'!AO1085/'Source Data'!G1085-'Source Data'!K1085/'Source Data'!F1085)</f>
        <v>1210.8713227282633</v>
      </c>
      <c r="H1085" s="62">
        <f>IF(OR('Source Data'!F1085=0,'Source Data'!G1085=0),"N/A",'Source Data'!AP1085/'Source Data'!G1085-'Source Data'!L1085/'Source Data'!F1085)</f>
        <v>102.6196007465868</v>
      </c>
      <c r="I1085" s="62">
        <f>IF(OR('Source Data'!F1085=0,'Source Data'!G1085=0),"N/A",'Source Data'!AQ1085/'Source Data'!G1085-'Source Data'!M1085/'Source Data'!F1085)</f>
        <v>522.36051711559787</v>
      </c>
      <c r="J1085" s="62">
        <f>IF(OR('Source Data'!F1085=0,'Source Data'!G1085=0),"N/A",'Source Data'!AR1085/'Source Data'!G1085-'Source Data'!N1085/'Source Data'!F1085)</f>
        <v>0</v>
      </c>
      <c r="K1085" s="67">
        <f t="shared" si="16"/>
        <v>1825.7608956199606</v>
      </c>
      <c r="L1085" s="1"/>
      <c r="M1085" s="1"/>
      <c r="N1085" s="1"/>
      <c r="O1085" s="1"/>
      <c r="P1085" s="1"/>
      <c r="Q1085" s="1"/>
      <c r="R1085" s="1"/>
      <c r="S1085" s="1"/>
      <c r="T1085" s="1"/>
      <c r="U1085" s="1"/>
      <c r="V1085" s="1"/>
      <c r="W1085" s="1"/>
      <c r="X1085" s="1"/>
      <c r="Y1085" s="1"/>
      <c r="Z1085" s="1"/>
      <c r="AA1085" s="1"/>
      <c r="AB1085" s="1"/>
      <c r="AC1085" s="1"/>
      <c r="AD1085" s="1"/>
      <c r="AE1085" s="1"/>
      <c r="AF1085" s="1"/>
      <c r="AG1085" s="1"/>
      <c r="AH1085" s="1"/>
      <c r="AI1085" s="1"/>
      <c r="AJ1085" s="1"/>
      <c r="AK1085" s="1"/>
      <c r="AL1085" s="1"/>
      <c r="AM1085" s="1"/>
      <c r="AN1085" s="1"/>
      <c r="AO1085" s="1"/>
      <c r="AP1085" s="1"/>
      <c r="AQ1085" s="1"/>
      <c r="AR1085" s="1"/>
      <c r="AS1085" s="1"/>
      <c r="AT1085" s="1"/>
      <c r="AU1085" s="1"/>
    </row>
    <row r="1086" spans="1:47" ht="20" customHeight="1">
      <c r="A1086" s="48" t="s">
        <v>1402</v>
      </c>
      <c r="B1086" s="49">
        <v>15841</v>
      </c>
      <c r="C1086" s="50" t="s">
        <v>99</v>
      </c>
      <c r="D1086" s="50" t="s">
        <v>71</v>
      </c>
      <c r="E1086" s="50" t="s">
        <v>89</v>
      </c>
      <c r="F1086" s="62" t="str">
        <f>IF(OR('Source Data'!F1086=0,'Source Data'!G1086=0),"N/A",'Source Data'!AN1086/'Source Data'!G1086-'Source Data'!J1086/'Source Data'!F1086)</f>
        <v>N/A</v>
      </c>
      <c r="G1086" s="62" t="str">
        <f>IF(OR('Source Data'!F1086=0,'Source Data'!G1086=0),"N/A",'Source Data'!AO1086/'Source Data'!G1086-'Source Data'!K1086/'Source Data'!F1086)</f>
        <v>N/A</v>
      </c>
      <c r="H1086" s="62" t="str">
        <f>IF(OR('Source Data'!F1086=0,'Source Data'!G1086=0),"N/A",'Source Data'!AP1086/'Source Data'!G1086-'Source Data'!L1086/'Source Data'!F1086)</f>
        <v>N/A</v>
      </c>
      <c r="I1086" s="62" t="str">
        <f>IF(OR('Source Data'!F1086=0,'Source Data'!G1086=0),"N/A",'Source Data'!AQ1086/'Source Data'!G1086-'Source Data'!M1086/'Source Data'!F1086)</f>
        <v>N/A</v>
      </c>
      <c r="J1086" s="62" t="str">
        <f>IF(OR('Source Data'!F1086=0,'Source Data'!G1086=0),"N/A",'Source Data'!AR1086/'Source Data'!G1086-'Source Data'!N1086/'Source Data'!F1086)</f>
        <v>N/A</v>
      </c>
      <c r="K1086" s="67" t="str">
        <f t="shared" si="16"/>
        <v>N/A</v>
      </c>
      <c r="L1086" s="1"/>
      <c r="M1086" s="1"/>
      <c r="N1086" s="1"/>
      <c r="O1086" s="1"/>
      <c r="P1086" s="1"/>
      <c r="Q1086" s="1"/>
      <c r="R1086" s="1"/>
      <c r="S1086" s="1"/>
      <c r="T1086" s="1"/>
      <c r="U1086" s="1"/>
      <c r="V1086" s="1"/>
      <c r="W1086" s="1"/>
      <c r="X1086" s="1"/>
      <c r="Y1086" s="1"/>
      <c r="Z1086" s="1"/>
      <c r="AA1086" s="1"/>
      <c r="AB1086" s="1"/>
      <c r="AC1086" s="1"/>
      <c r="AD1086" s="1"/>
      <c r="AE1086" s="1"/>
      <c r="AF1086" s="1"/>
      <c r="AG1086" s="1"/>
      <c r="AH1086" s="1"/>
      <c r="AI1086" s="1"/>
      <c r="AJ1086" s="1"/>
      <c r="AK1086" s="1"/>
      <c r="AL1086" s="1"/>
      <c r="AM1086" s="1"/>
      <c r="AN1086" s="1"/>
      <c r="AO1086" s="1"/>
      <c r="AP1086" s="1"/>
      <c r="AQ1086" s="1"/>
      <c r="AR1086" s="1"/>
      <c r="AS1086" s="1"/>
      <c r="AT1086" s="1"/>
      <c r="AU1086" s="1"/>
    </row>
    <row r="1087" spans="1:47" ht="20" customHeight="1">
      <c r="A1087" s="48" t="s">
        <v>1403</v>
      </c>
      <c r="B1087" s="49">
        <v>101864</v>
      </c>
      <c r="C1087" s="50" t="s">
        <v>76</v>
      </c>
      <c r="D1087" s="50" t="s">
        <v>71</v>
      </c>
      <c r="E1087" s="50" t="s">
        <v>74</v>
      </c>
      <c r="F1087" s="62">
        <f>IF(OR('Source Data'!F1087=0,'Source Data'!G1087=0),"N/A",'Source Data'!AN1087/'Source Data'!G1087-'Source Data'!J1087/'Source Data'!F1087)</f>
        <v>-269.96486633933438</v>
      </c>
      <c r="G1087" s="62">
        <f>IF(OR('Source Data'!F1087=0,'Source Data'!G1087=0),"N/A",'Source Data'!AO1087/'Source Data'!G1087-'Source Data'!K1087/'Source Data'!F1087)</f>
        <v>-101.7400981996727</v>
      </c>
      <c r="H1087" s="62">
        <f>IF(OR('Source Data'!F1087=0,'Source Data'!G1087=0),"N/A",'Source Data'!AP1087/'Source Data'!G1087-'Source Data'!L1087/'Source Data'!F1087)</f>
        <v>-65.382433169667195</v>
      </c>
      <c r="I1087" s="62">
        <f>IF(OR('Source Data'!F1087=0,'Source Data'!G1087=0),"N/A",'Source Data'!AQ1087/'Source Data'!G1087-'Source Data'!M1087/'Source Data'!F1087)</f>
        <v>119.89034369885434</v>
      </c>
      <c r="J1087" s="62">
        <f>IF(OR('Source Data'!F1087=0,'Source Data'!G1087=0),"N/A",'Source Data'!AR1087/'Source Data'!G1087-'Source Data'!N1087/'Source Data'!F1087)</f>
        <v>0</v>
      </c>
      <c r="K1087" s="67">
        <f t="shared" si="16"/>
        <v>-317.19705400981991</v>
      </c>
      <c r="L1087" s="1"/>
      <c r="M1087" s="1"/>
      <c r="N1087" s="1"/>
      <c r="O1087" s="1"/>
      <c r="P1087" s="1"/>
      <c r="Q1087" s="1"/>
      <c r="R1087" s="1"/>
      <c r="S1087" s="1"/>
      <c r="T1087" s="1"/>
      <c r="U1087" s="1"/>
      <c r="V1087" s="1"/>
      <c r="W1087" s="1"/>
      <c r="X1087" s="1"/>
      <c r="Y1087" s="1"/>
      <c r="Z1087" s="1"/>
      <c r="AA1087" s="1"/>
      <c r="AB1087" s="1"/>
      <c r="AC1087" s="1"/>
      <c r="AD1087" s="1"/>
      <c r="AE1087" s="1"/>
      <c r="AF1087" s="1"/>
      <c r="AG1087" s="1"/>
      <c r="AH1087" s="1"/>
      <c r="AI1087" s="1"/>
      <c r="AJ1087" s="1"/>
      <c r="AK1087" s="1"/>
      <c r="AL1087" s="1"/>
      <c r="AM1087" s="1"/>
      <c r="AN1087" s="1"/>
      <c r="AO1087" s="1"/>
      <c r="AP1087" s="1"/>
      <c r="AQ1087" s="1"/>
      <c r="AR1087" s="1"/>
      <c r="AS1087" s="1"/>
      <c r="AT1087" s="1"/>
      <c r="AU1087" s="1"/>
    </row>
    <row r="1088" spans="1:47" ht="20" customHeight="1">
      <c r="A1088" s="48" t="s">
        <v>1404</v>
      </c>
      <c r="B1088" s="49">
        <v>108811</v>
      </c>
      <c r="C1088" s="50" t="s">
        <v>291</v>
      </c>
      <c r="D1088" s="50" t="s">
        <v>71</v>
      </c>
      <c r="E1088" s="50" t="s">
        <v>765</v>
      </c>
      <c r="F1088" s="62" t="str">
        <f>IF(OR('Source Data'!F1088=0,'Source Data'!G1088=0),"N/A",'Source Data'!AN1088/'Source Data'!G1088-'Source Data'!J1088/'Source Data'!F1088)</f>
        <v>N/A</v>
      </c>
      <c r="G1088" s="62" t="str">
        <f>IF(OR('Source Data'!F1088=0,'Source Data'!G1088=0),"N/A",'Source Data'!AO1088/'Source Data'!G1088-'Source Data'!K1088/'Source Data'!F1088)</f>
        <v>N/A</v>
      </c>
      <c r="H1088" s="62" t="str">
        <f>IF(OR('Source Data'!F1088=0,'Source Data'!G1088=0),"N/A",'Source Data'!AP1088/'Source Data'!G1088-'Source Data'!L1088/'Source Data'!F1088)</f>
        <v>N/A</v>
      </c>
      <c r="I1088" s="62" t="str">
        <f>IF(OR('Source Data'!F1088=0,'Source Data'!G1088=0),"N/A",'Source Data'!AQ1088/'Source Data'!G1088-'Source Data'!M1088/'Source Data'!F1088)</f>
        <v>N/A</v>
      </c>
      <c r="J1088" s="62" t="str">
        <f>IF(OR('Source Data'!F1088=0,'Source Data'!G1088=0),"N/A",'Source Data'!AR1088/'Source Data'!G1088-'Source Data'!N1088/'Source Data'!F1088)</f>
        <v>N/A</v>
      </c>
      <c r="K1088" s="67" t="str">
        <f t="shared" si="16"/>
        <v>N/A</v>
      </c>
      <c r="L1088" s="1"/>
      <c r="M1088" s="1"/>
      <c r="N1088" s="1"/>
      <c r="O1088" s="1"/>
      <c r="P1088" s="1"/>
      <c r="Q1088" s="1"/>
      <c r="R1088" s="1"/>
      <c r="S1088" s="1"/>
      <c r="T1088" s="1"/>
      <c r="U1088" s="1"/>
      <c r="V1088" s="1"/>
      <c r="W1088" s="1"/>
      <c r="X1088" s="1"/>
      <c r="Y1088" s="1"/>
      <c r="Z1088" s="1"/>
      <c r="AA1088" s="1"/>
      <c r="AB1088" s="1"/>
      <c r="AC1088" s="1"/>
      <c r="AD1088" s="1"/>
      <c r="AE1088" s="1"/>
      <c r="AF1088" s="1"/>
      <c r="AG1088" s="1"/>
      <c r="AH1088" s="1"/>
      <c r="AI1088" s="1"/>
      <c r="AJ1088" s="1"/>
      <c r="AK1088" s="1"/>
      <c r="AL1088" s="1"/>
      <c r="AM1088" s="1"/>
      <c r="AN1088" s="1"/>
      <c r="AO1088" s="1"/>
      <c r="AP1088" s="1"/>
      <c r="AQ1088" s="1"/>
      <c r="AR1088" s="1"/>
      <c r="AS1088" s="1"/>
      <c r="AT1088" s="1"/>
      <c r="AU1088" s="1"/>
    </row>
    <row r="1089" spans="1:47" ht="20" customHeight="1">
      <c r="A1089" s="48" t="s">
        <v>1405</v>
      </c>
      <c r="B1089" s="49">
        <v>101868</v>
      </c>
      <c r="C1089" s="50" t="s">
        <v>76</v>
      </c>
      <c r="D1089" s="50" t="s">
        <v>71</v>
      </c>
      <c r="E1089" s="50" t="s">
        <v>74</v>
      </c>
      <c r="F1089" s="62">
        <f>IF(OR('Source Data'!F1089=0,'Source Data'!G1089=0),"N/A",'Source Data'!AN1089/'Source Data'!G1089-'Source Data'!J1089/'Source Data'!F1089)</f>
        <v>365.98381342494713</v>
      </c>
      <c r="G1089" s="62">
        <f>IF(OR('Source Data'!F1089=0,'Source Data'!G1089=0),"N/A",'Source Data'!AO1089/'Source Data'!G1089-'Source Data'!K1089/'Source Data'!F1089)</f>
        <v>224.19981060606057</v>
      </c>
      <c r="H1089" s="62">
        <f>IF(OR('Source Data'!F1089=0,'Source Data'!G1089=0),"N/A",'Source Data'!AP1089/'Source Data'!G1089-'Source Data'!L1089/'Source Data'!F1089)</f>
        <v>185.02889358703311</v>
      </c>
      <c r="I1089" s="62">
        <f>IF(OR('Source Data'!F1089=0,'Source Data'!G1089=0),"N/A",'Source Data'!AQ1089/'Source Data'!G1089-'Source Data'!M1089/'Source Data'!F1089)</f>
        <v>181.91660059901341</v>
      </c>
      <c r="J1089" s="62">
        <f>IF(OR('Source Data'!F1089=0,'Source Data'!G1089=0),"N/A",'Source Data'!AR1089/'Source Data'!G1089-'Source Data'!N1089/'Source Data'!F1089)</f>
        <v>26.620309196617338</v>
      </c>
      <c r="K1089" s="67">
        <f t="shared" si="16"/>
        <v>983.74942741367147</v>
      </c>
      <c r="L1089" s="1"/>
      <c r="M1089" s="1"/>
      <c r="N1089" s="1"/>
      <c r="O1089" s="1"/>
      <c r="P1089" s="1"/>
      <c r="Q1089" s="1"/>
      <c r="R1089" s="1"/>
      <c r="S1089" s="1"/>
      <c r="T1089" s="1"/>
      <c r="U1089" s="1"/>
      <c r="V1089" s="1"/>
      <c r="W1089" s="1"/>
      <c r="X1089" s="1"/>
      <c r="Y1089" s="1"/>
      <c r="Z1089" s="1"/>
      <c r="AA1089" s="1"/>
      <c r="AB1089" s="1"/>
      <c r="AC1089" s="1"/>
      <c r="AD1089" s="1"/>
      <c r="AE1089" s="1"/>
      <c r="AF1089" s="1"/>
      <c r="AG1089" s="1"/>
      <c r="AH1089" s="1"/>
      <c r="AI1089" s="1"/>
      <c r="AJ1089" s="1"/>
      <c r="AK1089" s="1"/>
      <c r="AL1089" s="1"/>
      <c r="AM1089" s="1"/>
      <c r="AN1089" s="1"/>
      <c r="AO1089" s="1"/>
      <c r="AP1089" s="1"/>
      <c r="AQ1089" s="1"/>
      <c r="AR1089" s="1"/>
      <c r="AS1089" s="1"/>
      <c r="AT1089" s="1"/>
      <c r="AU1089" s="1"/>
    </row>
    <row r="1090" spans="1:47" ht="20" customHeight="1">
      <c r="A1090" s="48" t="s">
        <v>1406</v>
      </c>
      <c r="B1090" s="49">
        <v>101861</v>
      </c>
      <c r="C1090" s="50" t="s">
        <v>76</v>
      </c>
      <c r="D1090" s="50" t="s">
        <v>71</v>
      </c>
      <c r="E1090" s="50" t="s">
        <v>74</v>
      </c>
      <c r="F1090" s="62">
        <f>IF(OR('Source Data'!F1090=0,'Source Data'!G1090=0),"N/A",'Source Data'!AN1090/'Source Data'!G1090-'Source Data'!J1090/'Source Data'!F1090)</f>
        <v>1000.5290103809107</v>
      </c>
      <c r="G1090" s="62">
        <f>IF(OR('Source Data'!F1090=0,'Source Data'!G1090=0),"N/A",'Source Data'!AO1090/'Source Data'!G1090-'Source Data'!K1090/'Source Data'!F1090)</f>
        <v>84.491168944642027</v>
      </c>
      <c r="H1090" s="62">
        <f>IF(OR('Source Data'!F1090=0,'Source Data'!G1090=0),"N/A",'Source Data'!AP1090/'Source Data'!G1090-'Source Data'!L1090/'Source Data'!F1090)</f>
        <v>644.87878362354127</v>
      </c>
      <c r="I1090" s="62">
        <f>IF(OR('Source Data'!F1090=0,'Source Data'!G1090=0),"N/A",'Source Data'!AQ1090/'Source Data'!G1090-'Source Data'!M1090/'Source Data'!F1090)</f>
        <v>96.267168029291213</v>
      </c>
      <c r="J1090" s="62">
        <f>IF(OR('Source Data'!F1090=0,'Source Data'!G1090=0),"N/A",'Source Data'!AR1090/'Source Data'!G1090-'Source Data'!N1090/'Source Data'!F1090)</f>
        <v>165.76396950217395</v>
      </c>
      <c r="K1090" s="67">
        <f t="shared" si="16"/>
        <v>1991.9301004805593</v>
      </c>
      <c r="L1090" s="1"/>
      <c r="M1090" s="1"/>
      <c r="N1090" s="1"/>
      <c r="O1090" s="1"/>
      <c r="P1090" s="1"/>
      <c r="Q1090" s="1"/>
      <c r="R1090" s="1"/>
      <c r="S1090" s="1"/>
      <c r="T1090" s="1"/>
      <c r="U1090" s="1"/>
      <c r="V1090" s="1"/>
      <c r="W1090" s="1"/>
      <c r="X1090" s="1"/>
      <c r="Y1090" s="1"/>
      <c r="Z1090" s="1"/>
      <c r="AA1090" s="1"/>
      <c r="AB1090" s="1"/>
      <c r="AC1090" s="1"/>
      <c r="AD1090" s="1"/>
      <c r="AE1090" s="1"/>
      <c r="AF1090" s="1"/>
      <c r="AG1090" s="1"/>
      <c r="AH1090" s="1"/>
      <c r="AI1090" s="1"/>
      <c r="AJ1090" s="1"/>
      <c r="AK1090" s="1"/>
      <c r="AL1090" s="1"/>
      <c r="AM1090" s="1"/>
      <c r="AN1090" s="1"/>
      <c r="AO1090" s="1"/>
      <c r="AP1090" s="1"/>
      <c r="AQ1090" s="1"/>
      <c r="AR1090" s="1"/>
      <c r="AS1090" s="1"/>
      <c r="AT1090" s="1"/>
      <c r="AU1090" s="1"/>
    </row>
    <row r="1091" spans="1:47" ht="20" customHeight="1">
      <c r="A1091" s="48" t="s">
        <v>1407</v>
      </c>
      <c r="B1091" s="49">
        <v>246803</v>
      </c>
      <c r="C1091" s="50" t="s">
        <v>464</v>
      </c>
      <c r="D1091" s="50" t="s">
        <v>71</v>
      </c>
      <c r="E1091" s="50" t="s">
        <v>765</v>
      </c>
      <c r="F1091" s="62" t="str">
        <f>IF(OR('Source Data'!F1091=0,'Source Data'!G1091=0),"N/A",'Source Data'!AN1091/'Source Data'!G1091-'Source Data'!J1091/'Source Data'!F1091)</f>
        <v>N/A</v>
      </c>
      <c r="G1091" s="62" t="str">
        <f>IF(OR('Source Data'!F1091=0,'Source Data'!G1091=0),"N/A",'Source Data'!AO1091/'Source Data'!G1091-'Source Data'!K1091/'Source Data'!F1091)</f>
        <v>N/A</v>
      </c>
      <c r="H1091" s="62" t="str">
        <f>IF(OR('Source Data'!F1091=0,'Source Data'!G1091=0),"N/A",'Source Data'!AP1091/'Source Data'!G1091-'Source Data'!L1091/'Source Data'!F1091)</f>
        <v>N/A</v>
      </c>
      <c r="I1091" s="62" t="str">
        <f>IF(OR('Source Data'!F1091=0,'Source Data'!G1091=0),"N/A",'Source Data'!AQ1091/'Source Data'!G1091-'Source Data'!M1091/'Source Data'!F1091)</f>
        <v>N/A</v>
      </c>
      <c r="J1091" s="62" t="str">
        <f>IF(OR('Source Data'!F1091=0,'Source Data'!G1091=0),"N/A",'Source Data'!AR1091/'Source Data'!G1091-'Source Data'!N1091/'Source Data'!F1091)</f>
        <v>N/A</v>
      </c>
      <c r="K1091" s="67" t="str">
        <f t="shared" si="16"/>
        <v>N/A</v>
      </c>
      <c r="L1091" s="1"/>
      <c r="M1091" s="1"/>
      <c r="N1091" s="1"/>
      <c r="O1091" s="1"/>
      <c r="P1091" s="1"/>
      <c r="Q1091" s="1"/>
      <c r="R1091" s="1"/>
      <c r="S1091" s="1"/>
      <c r="T1091" s="1"/>
      <c r="U1091" s="1"/>
      <c r="V1091" s="1"/>
      <c r="W1091" s="1"/>
      <c r="X1091" s="1"/>
      <c r="Y1091" s="1"/>
      <c r="Z1091" s="1"/>
      <c r="AA1091" s="1"/>
      <c r="AB1091" s="1"/>
      <c r="AC1091" s="1"/>
      <c r="AD1091" s="1"/>
      <c r="AE1091" s="1"/>
      <c r="AF1091" s="1"/>
      <c r="AG1091" s="1"/>
      <c r="AH1091" s="1"/>
      <c r="AI1091" s="1"/>
      <c r="AJ1091" s="1"/>
      <c r="AK1091" s="1"/>
      <c r="AL1091" s="1"/>
      <c r="AM1091" s="1"/>
      <c r="AN1091" s="1"/>
      <c r="AO1091" s="1"/>
      <c r="AP1091" s="1"/>
      <c r="AQ1091" s="1"/>
      <c r="AR1091" s="1"/>
      <c r="AS1091" s="1"/>
      <c r="AT1091" s="1"/>
      <c r="AU1091" s="1"/>
    </row>
    <row r="1092" spans="1:47" ht="20" customHeight="1">
      <c r="A1092" s="48" t="s">
        <v>1408</v>
      </c>
      <c r="B1092" s="49">
        <v>101814</v>
      </c>
      <c r="C1092" s="50" t="s">
        <v>76</v>
      </c>
      <c r="D1092" s="50" t="s">
        <v>71</v>
      </c>
      <c r="E1092" s="50" t="s">
        <v>74</v>
      </c>
      <c r="F1092" s="62">
        <f>IF(OR('Source Data'!F1092=0,'Source Data'!G1092=0),"N/A",'Source Data'!AN1092/'Source Data'!G1092-'Source Data'!J1092/'Source Data'!F1092)</f>
        <v>289.80860338205088</v>
      </c>
      <c r="G1092" s="62">
        <f>IF(OR('Source Data'!F1092=0,'Source Data'!G1092=0),"N/A",'Source Data'!AO1092/'Source Data'!G1092-'Source Data'!K1092/'Source Data'!F1092)</f>
        <v>200.69225614589857</v>
      </c>
      <c r="H1092" s="62">
        <f>IF(OR('Source Data'!F1092=0,'Source Data'!G1092=0),"N/A",'Source Data'!AP1092/'Source Data'!G1092-'Source Data'!L1092/'Source Data'!F1092)</f>
        <v>195.36545978723126</v>
      </c>
      <c r="I1092" s="62">
        <f>IF(OR('Source Data'!F1092=0,'Source Data'!G1092=0),"N/A",'Source Data'!AQ1092/'Source Data'!G1092-'Source Data'!M1092/'Source Data'!F1092)</f>
        <v>123.61109207132</v>
      </c>
      <c r="J1092" s="62">
        <f>IF(OR('Source Data'!F1092=0,'Source Data'!G1092=0),"N/A",'Source Data'!AR1092/'Source Data'!G1092-'Source Data'!N1092/'Source Data'!F1092)</f>
        <v>98.635498832793886</v>
      </c>
      <c r="K1092" s="67">
        <f t="shared" si="16"/>
        <v>908.11291021929469</v>
      </c>
      <c r="L1092" s="1"/>
      <c r="M1092" s="1"/>
      <c r="N1092" s="1"/>
      <c r="O1092" s="1"/>
      <c r="P1092" s="1"/>
      <c r="Q1092" s="1"/>
      <c r="R1092" s="1"/>
      <c r="S1092" s="1"/>
      <c r="T1092" s="1"/>
      <c r="U1092" s="1"/>
      <c r="V1092" s="1"/>
      <c r="W1092" s="1"/>
      <c r="X1092" s="1"/>
      <c r="Y1092" s="1"/>
      <c r="Z1092" s="1"/>
      <c r="AA1092" s="1"/>
      <c r="AB1092" s="1"/>
      <c r="AC1092" s="1"/>
      <c r="AD1092" s="1"/>
      <c r="AE1092" s="1"/>
      <c r="AF1092" s="1"/>
      <c r="AG1092" s="1"/>
      <c r="AH1092" s="1"/>
      <c r="AI1092" s="1"/>
      <c r="AJ1092" s="1"/>
      <c r="AK1092" s="1"/>
      <c r="AL1092" s="1"/>
      <c r="AM1092" s="1"/>
      <c r="AN1092" s="1"/>
      <c r="AO1092" s="1"/>
      <c r="AP1092" s="1"/>
      <c r="AQ1092" s="1"/>
      <c r="AR1092" s="1"/>
      <c r="AS1092" s="1"/>
      <c r="AT1092" s="1"/>
      <c r="AU1092" s="1"/>
    </row>
    <row r="1093" spans="1:47" ht="20" customHeight="1">
      <c r="A1093" s="48" t="s">
        <v>1409</v>
      </c>
      <c r="B1093" s="49">
        <v>166905</v>
      </c>
      <c r="C1093" s="50" t="s">
        <v>314</v>
      </c>
      <c r="D1093" s="50" t="s">
        <v>79</v>
      </c>
      <c r="E1093" s="50" t="s">
        <v>74</v>
      </c>
      <c r="F1093" s="62">
        <f>IF(OR('Source Data'!F1093=0,'Source Data'!G1093=0),"N/A",'Source Data'!AN1093/'Source Data'!G1093-'Source Data'!J1093/'Source Data'!F1093)</f>
        <v>43.61692634042862</v>
      </c>
      <c r="G1093" s="62">
        <f>IF(OR('Source Data'!F1093=0,'Source Data'!G1093=0),"N/A",'Source Data'!AO1093/'Source Data'!G1093-'Source Data'!K1093/'Source Data'!F1093)</f>
        <v>164.98343489587722</v>
      </c>
      <c r="H1093" s="62">
        <f>IF(OR('Source Data'!F1093=0,'Source Data'!G1093=0),"N/A",'Source Data'!AP1093/'Source Data'!G1093-'Source Data'!L1093/'Source Data'!F1093)</f>
        <v>111.75932490448622</v>
      </c>
      <c r="I1093" s="62">
        <f>IF(OR('Source Data'!F1093=0,'Source Data'!G1093=0),"N/A",'Source Data'!AQ1093/'Source Data'!G1093-'Source Data'!M1093/'Source Data'!F1093)</f>
        <v>88.428532041435261</v>
      </c>
      <c r="J1093" s="62">
        <f>IF(OR('Source Data'!F1093=0,'Source Data'!G1093=0),"N/A",'Source Data'!AR1093/'Source Data'!G1093-'Source Data'!N1093/'Source Data'!F1093)</f>
        <v>31.973005744895147</v>
      </c>
      <c r="K1093" s="67">
        <f t="shared" si="16"/>
        <v>440.76122392712244</v>
      </c>
      <c r="L1093" s="1"/>
      <c r="M1093" s="1"/>
      <c r="N1093" s="1"/>
      <c r="O1093" s="1"/>
      <c r="P1093" s="1"/>
      <c r="Q1093" s="1"/>
      <c r="R1093" s="1"/>
      <c r="S1093" s="1"/>
      <c r="T1093" s="1"/>
      <c r="U1093" s="1"/>
      <c r="V1093" s="1"/>
      <c r="W1093" s="1"/>
      <c r="X1093" s="1"/>
      <c r="Y1093" s="1"/>
      <c r="Z1093" s="1"/>
      <c r="AA1093" s="1"/>
      <c r="AB1093" s="1"/>
      <c r="AC1093" s="1"/>
      <c r="AD1093" s="1"/>
      <c r="AE1093" s="1"/>
      <c r="AF1093" s="1"/>
      <c r="AG1093" s="1"/>
      <c r="AH1093" s="1"/>
      <c r="AI1093" s="1"/>
      <c r="AJ1093" s="1"/>
      <c r="AK1093" s="1"/>
      <c r="AL1093" s="1"/>
      <c r="AM1093" s="1"/>
      <c r="AN1093" s="1"/>
      <c r="AO1093" s="1"/>
      <c r="AP1093" s="1"/>
      <c r="AQ1093" s="1"/>
      <c r="AR1093" s="1"/>
      <c r="AS1093" s="1"/>
      <c r="AT1093" s="1"/>
      <c r="AU1093" s="1"/>
    </row>
    <row r="1094" spans="1:47" ht="20" customHeight="1">
      <c r="A1094" s="48" t="s">
        <v>1410</v>
      </c>
      <c r="B1094" s="49">
        <v>246912</v>
      </c>
      <c r="C1094" s="50" t="s">
        <v>464</v>
      </c>
      <c r="D1094" s="50" t="s">
        <v>79</v>
      </c>
      <c r="E1094" s="50" t="s">
        <v>74</v>
      </c>
      <c r="F1094" s="62">
        <f>IF(OR('Source Data'!F1094=0,'Source Data'!G1094=0),"N/A",'Source Data'!AN1094/'Source Data'!G1094-'Source Data'!J1094/'Source Data'!F1094)</f>
        <v>93.801519946081044</v>
      </c>
      <c r="G1094" s="62">
        <f>IF(OR('Source Data'!F1094=0,'Source Data'!G1094=0),"N/A",'Source Data'!AO1094/'Source Data'!G1094-'Source Data'!K1094/'Source Data'!F1094)</f>
        <v>377.42327732895694</v>
      </c>
      <c r="H1094" s="62">
        <f>IF(OR('Source Data'!F1094=0,'Source Data'!G1094=0),"N/A",'Source Data'!AP1094/'Source Data'!G1094-'Source Data'!L1094/'Source Data'!F1094)</f>
        <v>169.13716538669615</v>
      </c>
      <c r="I1094" s="62">
        <f>IF(OR('Source Data'!F1094=0,'Source Data'!G1094=0),"N/A",'Source Data'!AQ1094/'Source Data'!G1094-'Source Data'!M1094/'Source Data'!F1094)</f>
        <v>86.137617229883887</v>
      </c>
      <c r="J1094" s="62">
        <f>IF(OR('Source Data'!F1094=0,'Source Data'!G1094=0),"N/A",'Source Data'!AR1094/'Source Data'!G1094-'Source Data'!N1094/'Source Data'!F1094)</f>
        <v>0.77777173305285885</v>
      </c>
      <c r="K1094" s="67">
        <f t="shared" ref="K1094:K1157" si="17">IF(COUNT(F1094:J1094)&lt;5,"N/A",SUM(F1094:J1094))</f>
        <v>727.27735162467093</v>
      </c>
      <c r="L1094" s="1"/>
      <c r="M1094" s="1"/>
      <c r="N1094" s="1"/>
      <c r="O1094" s="1"/>
      <c r="P1094" s="1"/>
      <c r="Q1094" s="1"/>
      <c r="R1094" s="1"/>
      <c r="S1094" s="1"/>
      <c r="T1094" s="1"/>
      <c r="U1094" s="1"/>
      <c r="V1094" s="1"/>
      <c r="W1094" s="1"/>
      <c r="X1094" s="1"/>
      <c r="Y1094" s="1"/>
      <c r="Z1094" s="1"/>
      <c r="AA1094" s="1"/>
      <c r="AB1094" s="1"/>
      <c r="AC1094" s="1"/>
      <c r="AD1094" s="1"/>
      <c r="AE1094" s="1"/>
      <c r="AF1094" s="1"/>
      <c r="AG1094" s="1"/>
      <c r="AH1094" s="1"/>
      <c r="AI1094" s="1"/>
      <c r="AJ1094" s="1"/>
      <c r="AK1094" s="1"/>
      <c r="AL1094" s="1"/>
      <c r="AM1094" s="1"/>
      <c r="AN1094" s="1"/>
      <c r="AO1094" s="1"/>
      <c r="AP1094" s="1"/>
      <c r="AQ1094" s="1"/>
      <c r="AR1094" s="1"/>
      <c r="AS1094" s="1"/>
      <c r="AT1094" s="1"/>
      <c r="AU1094" s="1"/>
    </row>
    <row r="1095" spans="1:47" ht="20" customHeight="1">
      <c r="A1095" s="48" t="s">
        <v>1411</v>
      </c>
      <c r="B1095" s="49">
        <v>149902</v>
      </c>
      <c r="C1095" s="50" t="s">
        <v>660</v>
      </c>
      <c r="D1095" s="50" t="s">
        <v>79</v>
      </c>
      <c r="E1095" s="50" t="s">
        <v>74</v>
      </c>
      <c r="F1095" s="62">
        <f>IF(OR('Source Data'!F1095=0,'Source Data'!G1095=0),"N/A",'Source Data'!AN1095/'Source Data'!G1095-'Source Data'!J1095/'Source Data'!F1095)</f>
        <v>645.92192213220733</v>
      </c>
      <c r="G1095" s="62">
        <f>IF(OR('Source Data'!F1095=0,'Source Data'!G1095=0),"N/A",'Source Data'!AO1095/'Source Data'!G1095-'Source Data'!K1095/'Source Data'!F1095)</f>
        <v>110.33854929759548</v>
      </c>
      <c r="H1095" s="62">
        <f>IF(OR('Source Data'!F1095=0,'Source Data'!G1095=0),"N/A",'Source Data'!AP1095/'Source Data'!G1095-'Source Data'!L1095/'Source Data'!F1095)</f>
        <v>353.43301301387572</v>
      </c>
      <c r="I1095" s="62">
        <f>IF(OR('Source Data'!F1095=0,'Source Data'!G1095=0),"N/A",'Source Data'!AQ1095/'Source Data'!G1095-'Source Data'!M1095/'Source Data'!F1095)</f>
        <v>-4.5226611652159363</v>
      </c>
      <c r="J1095" s="62">
        <f>IF(OR('Source Data'!F1095=0,'Source Data'!G1095=0),"N/A",'Source Data'!AR1095/'Source Data'!G1095-'Source Data'!N1095/'Source Data'!F1095)</f>
        <v>207.22803369818152</v>
      </c>
      <c r="K1095" s="67">
        <f t="shared" si="17"/>
        <v>1312.3988569766441</v>
      </c>
      <c r="L1095" s="1"/>
      <c r="M1095" s="1"/>
      <c r="N1095" s="1"/>
      <c r="O1095" s="1"/>
      <c r="P1095" s="1"/>
      <c r="Q1095" s="1"/>
      <c r="R1095" s="1"/>
      <c r="S1095" s="1"/>
      <c r="T1095" s="1"/>
      <c r="U1095" s="1"/>
      <c r="V1095" s="1"/>
      <c r="W1095" s="1"/>
      <c r="X1095" s="1"/>
      <c r="Y1095" s="1"/>
      <c r="Z1095" s="1"/>
      <c r="AA1095" s="1"/>
      <c r="AB1095" s="1"/>
      <c r="AC1095" s="1"/>
      <c r="AD1095" s="1"/>
      <c r="AE1095" s="1"/>
      <c r="AF1095" s="1"/>
      <c r="AG1095" s="1"/>
      <c r="AH1095" s="1"/>
      <c r="AI1095" s="1"/>
      <c r="AJ1095" s="1"/>
      <c r="AK1095" s="1"/>
      <c r="AL1095" s="1"/>
      <c r="AM1095" s="1"/>
      <c r="AN1095" s="1"/>
      <c r="AO1095" s="1"/>
      <c r="AP1095" s="1"/>
      <c r="AQ1095" s="1"/>
      <c r="AR1095" s="1"/>
      <c r="AS1095" s="1"/>
      <c r="AT1095" s="1"/>
      <c r="AU1095" s="1"/>
    </row>
    <row r="1096" spans="1:47" ht="20" customHeight="1">
      <c r="A1096" s="48" t="s">
        <v>1412</v>
      </c>
      <c r="B1096" s="49">
        <v>72901</v>
      </c>
      <c r="C1096" s="50" t="s">
        <v>247</v>
      </c>
      <c r="D1096" s="50" t="s">
        <v>79</v>
      </c>
      <c r="E1096" s="50" t="s">
        <v>74</v>
      </c>
      <c r="F1096" s="62">
        <f>IF(OR('Source Data'!F1096=0,'Source Data'!G1096=0),"N/A",'Source Data'!AN1096/'Source Data'!G1096-'Source Data'!J1096/'Source Data'!F1096)</f>
        <v>-26.03951105700952</v>
      </c>
      <c r="G1096" s="62">
        <f>IF(OR('Source Data'!F1096=0,'Source Data'!G1096=0),"N/A",'Source Data'!AO1096/'Source Data'!G1096-'Source Data'!K1096/'Source Data'!F1096)</f>
        <v>-108.96556096571305</v>
      </c>
      <c r="H1096" s="62">
        <f>IF(OR('Source Data'!F1096=0,'Source Data'!G1096=0),"N/A",'Source Data'!AP1096/'Source Data'!G1096-'Source Data'!L1096/'Source Data'!F1096)</f>
        <v>375.57973219720026</v>
      </c>
      <c r="I1096" s="62">
        <f>IF(OR('Source Data'!F1096=0,'Source Data'!G1096=0),"N/A",'Source Data'!AQ1096/'Source Data'!G1096-'Source Data'!M1096/'Source Data'!F1096)</f>
        <v>158.63740109555687</v>
      </c>
      <c r="J1096" s="62">
        <f>IF(OR('Source Data'!F1096=0,'Source Data'!G1096=0),"N/A",'Source Data'!AR1096/'Source Data'!G1096-'Source Data'!N1096/'Source Data'!F1096)</f>
        <v>84.951612903225808</v>
      </c>
      <c r="K1096" s="67">
        <f t="shared" si="17"/>
        <v>484.16367417326035</v>
      </c>
      <c r="L1096" s="1"/>
      <c r="M1096" s="1"/>
      <c r="N1096" s="1"/>
      <c r="O1096" s="1"/>
      <c r="P1096" s="1"/>
      <c r="Q1096" s="1"/>
      <c r="R1096" s="1"/>
      <c r="S1096" s="1"/>
      <c r="T1096" s="1"/>
      <c r="U1096" s="1"/>
      <c r="V1096" s="1"/>
      <c r="W1096" s="1"/>
      <c r="X1096" s="1"/>
      <c r="Y1096" s="1"/>
      <c r="Z1096" s="1"/>
      <c r="AA1096" s="1"/>
      <c r="AB1096" s="1"/>
      <c r="AC1096" s="1"/>
      <c r="AD1096" s="1"/>
      <c r="AE1096" s="1"/>
      <c r="AF1096" s="1"/>
      <c r="AG1096" s="1"/>
      <c r="AH1096" s="1"/>
      <c r="AI1096" s="1"/>
      <c r="AJ1096" s="1"/>
      <c r="AK1096" s="1"/>
      <c r="AL1096" s="1"/>
      <c r="AM1096" s="1"/>
      <c r="AN1096" s="1"/>
      <c r="AO1096" s="1"/>
      <c r="AP1096" s="1"/>
      <c r="AQ1096" s="1"/>
      <c r="AR1096" s="1"/>
      <c r="AS1096" s="1"/>
      <c r="AT1096" s="1"/>
      <c r="AU1096" s="1"/>
    </row>
    <row r="1097" spans="1:47" ht="20" customHeight="1">
      <c r="A1097" s="48" t="s">
        <v>1413</v>
      </c>
      <c r="B1097" s="49">
        <v>170802</v>
      </c>
      <c r="C1097" s="50" t="s">
        <v>448</v>
      </c>
      <c r="D1097" s="50" t="s">
        <v>71</v>
      </c>
      <c r="E1097" s="50" t="s">
        <v>292</v>
      </c>
      <c r="F1097" s="62" t="str">
        <f>IF(OR('Source Data'!F1097=0,'Source Data'!G1097=0),"N/A",'Source Data'!AN1097/'Source Data'!G1097-'Source Data'!J1097/'Source Data'!F1097)</f>
        <v>N/A</v>
      </c>
      <c r="G1097" s="62" t="str">
        <f>IF(OR('Source Data'!F1097=0,'Source Data'!G1097=0),"N/A",'Source Data'!AO1097/'Source Data'!G1097-'Source Data'!K1097/'Source Data'!F1097)</f>
        <v>N/A</v>
      </c>
      <c r="H1097" s="62" t="str">
        <f>IF(OR('Source Data'!F1097=0,'Source Data'!G1097=0),"N/A",'Source Data'!AP1097/'Source Data'!G1097-'Source Data'!L1097/'Source Data'!F1097)</f>
        <v>N/A</v>
      </c>
      <c r="I1097" s="62" t="str">
        <f>IF(OR('Source Data'!F1097=0,'Source Data'!G1097=0),"N/A",'Source Data'!AQ1097/'Source Data'!G1097-'Source Data'!M1097/'Source Data'!F1097)</f>
        <v>N/A</v>
      </c>
      <c r="J1097" s="62" t="str">
        <f>IF(OR('Source Data'!F1097=0,'Source Data'!G1097=0),"N/A",'Source Data'!AR1097/'Source Data'!G1097-'Source Data'!N1097/'Source Data'!F1097)</f>
        <v>N/A</v>
      </c>
      <c r="K1097" s="67" t="str">
        <f t="shared" si="17"/>
        <v>N/A</v>
      </c>
      <c r="L1097" s="1"/>
      <c r="M1097" s="1"/>
      <c r="N1097" s="1"/>
      <c r="O1097" s="1"/>
      <c r="P1097" s="1"/>
      <c r="Q1097" s="1"/>
      <c r="R1097" s="1"/>
      <c r="S1097" s="1"/>
      <c r="T1097" s="1"/>
      <c r="U1097" s="1"/>
      <c r="V1097" s="1"/>
      <c r="W1097" s="1"/>
      <c r="X1097" s="1"/>
      <c r="Y1097" s="1"/>
      <c r="Z1097" s="1"/>
      <c r="AA1097" s="1"/>
      <c r="AB1097" s="1"/>
      <c r="AC1097" s="1"/>
      <c r="AD1097" s="1"/>
      <c r="AE1097" s="1"/>
      <c r="AF1097" s="1"/>
      <c r="AG1097" s="1"/>
      <c r="AH1097" s="1"/>
      <c r="AI1097" s="1"/>
      <c r="AJ1097" s="1"/>
      <c r="AK1097" s="1"/>
      <c r="AL1097" s="1"/>
      <c r="AM1097" s="1"/>
      <c r="AN1097" s="1"/>
      <c r="AO1097" s="1"/>
      <c r="AP1097" s="1"/>
      <c r="AQ1097" s="1"/>
      <c r="AR1097" s="1"/>
      <c r="AS1097" s="1"/>
      <c r="AT1097" s="1"/>
      <c r="AU1097" s="1"/>
    </row>
    <row r="1098" spans="1:47" ht="20" customHeight="1">
      <c r="A1098" s="48" t="s">
        <v>1414</v>
      </c>
      <c r="B1098" s="49">
        <v>224901</v>
      </c>
      <c r="C1098" s="50" t="s">
        <v>1415</v>
      </c>
      <c r="D1098" s="50" t="s">
        <v>79</v>
      </c>
      <c r="E1098" s="50" t="s">
        <v>74</v>
      </c>
      <c r="F1098" s="62">
        <f>IF(OR('Source Data'!F1098=0,'Source Data'!G1098=0),"N/A",'Source Data'!AN1098/'Source Data'!G1098-'Source Data'!J1098/'Source Data'!F1098)</f>
        <v>53.516203703703695</v>
      </c>
      <c r="G1098" s="62">
        <f>IF(OR('Source Data'!F1098=0,'Source Data'!G1098=0),"N/A",'Source Data'!AO1098/'Source Data'!G1098-'Source Data'!K1098/'Source Data'!F1098)</f>
        <v>225.69444444444446</v>
      </c>
      <c r="H1098" s="62">
        <f>IF(OR('Source Data'!F1098=0,'Source Data'!G1098=0),"N/A",'Source Data'!AP1098/'Source Data'!G1098-'Source Data'!L1098/'Source Data'!F1098)</f>
        <v>298.77237654320987</v>
      </c>
      <c r="I1098" s="62">
        <f>IF(OR('Source Data'!F1098=0,'Source Data'!G1098=0),"N/A",'Source Data'!AQ1098/'Source Data'!G1098-'Source Data'!M1098/'Source Data'!F1098)</f>
        <v>279.61496913580254</v>
      </c>
      <c r="J1098" s="62">
        <f>IF(OR('Source Data'!F1098=0,'Source Data'!G1098=0),"N/A",'Source Data'!AR1098/'Source Data'!G1098-'Source Data'!N1098/'Source Data'!F1098)</f>
        <v>631.62268518518522</v>
      </c>
      <c r="K1098" s="67">
        <f t="shared" si="17"/>
        <v>1489.2206790123457</v>
      </c>
      <c r="L1098" s="1"/>
      <c r="M1098" s="1"/>
      <c r="N1098" s="1"/>
      <c r="O1098" s="1"/>
      <c r="P1098" s="1"/>
      <c r="Q1098" s="1"/>
      <c r="R1098" s="1"/>
      <c r="S1098" s="1"/>
      <c r="T1098" s="1"/>
      <c r="U1098" s="1"/>
      <c r="V1098" s="1"/>
      <c r="W1098" s="1"/>
      <c r="X1098" s="1"/>
      <c r="Y1098" s="1"/>
      <c r="Z1098" s="1"/>
      <c r="AA1098" s="1"/>
      <c r="AB1098" s="1"/>
      <c r="AC1098" s="1"/>
      <c r="AD1098" s="1"/>
      <c r="AE1098" s="1"/>
      <c r="AF1098" s="1"/>
      <c r="AG1098" s="1"/>
      <c r="AH1098" s="1"/>
      <c r="AI1098" s="1"/>
      <c r="AJ1098" s="1"/>
      <c r="AK1098" s="1"/>
      <c r="AL1098" s="1"/>
      <c r="AM1098" s="1"/>
      <c r="AN1098" s="1"/>
      <c r="AO1098" s="1"/>
      <c r="AP1098" s="1"/>
      <c r="AQ1098" s="1"/>
      <c r="AR1098" s="1"/>
      <c r="AS1098" s="1"/>
      <c r="AT1098" s="1"/>
      <c r="AU1098" s="1"/>
    </row>
    <row r="1099" spans="1:47" ht="20" customHeight="1">
      <c r="A1099" s="48" t="s">
        <v>1416</v>
      </c>
      <c r="B1099" s="49">
        <v>158902</v>
      </c>
      <c r="C1099" s="50" t="s">
        <v>199</v>
      </c>
      <c r="D1099" s="50" t="s">
        <v>79</v>
      </c>
      <c r="E1099" s="50" t="s">
        <v>74</v>
      </c>
      <c r="F1099" s="62">
        <f>IF(OR('Source Data'!F1099=0,'Source Data'!G1099=0),"N/A",'Source Data'!AN1099/'Source Data'!G1099-'Source Data'!J1099/'Source Data'!F1099)</f>
        <v>-23.226597056883065</v>
      </c>
      <c r="G1099" s="62">
        <f>IF(OR('Source Data'!F1099=0,'Source Data'!G1099=0),"N/A",'Source Data'!AO1099/'Source Data'!G1099-'Source Data'!K1099/'Source Data'!F1099)</f>
        <v>211.96928372680077</v>
      </c>
      <c r="H1099" s="62">
        <f>IF(OR('Source Data'!F1099=0,'Source Data'!G1099=0),"N/A",'Source Data'!AP1099/'Source Data'!G1099-'Source Data'!L1099/'Source Data'!F1099)</f>
        <v>102.33986785615258</v>
      </c>
      <c r="I1099" s="62">
        <f>IF(OR('Source Data'!F1099=0,'Source Data'!G1099=0),"N/A",'Source Data'!AQ1099/'Source Data'!G1099-'Source Data'!M1099/'Source Data'!F1099)</f>
        <v>66.515342837746118</v>
      </c>
      <c r="J1099" s="62">
        <f>IF(OR('Source Data'!F1099=0,'Source Data'!G1099=0),"N/A",'Source Data'!AR1099/'Source Data'!G1099-'Source Data'!N1099/'Source Data'!F1099)</f>
        <v>353.26433646003647</v>
      </c>
      <c r="K1099" s="67">
        <f t="shared" si="17"/>
        <v>710.86223382385288</v>
      </c>
      <c r="L1099" s="1"/>
      <c r="M1099" s="1"/>
      <c r="N1099" s="1"/>
      <c r="O1099" s="1"/>
      <c r="P1099" s="1"/>
      <c r="Q1099" s="1"/>
      <c r="R1099" s="1"/>
      <c r="S1099" s="1"/>
      <c r="T1099" s="1"/>
      <c r="U1099" s="1"/>
      <c r="V1099" s="1"/>
      <c r="W1099" s="1"/>
      <c r="X1099" s="1"/>
      <c r="Y1099" s="1"/>
      <c r="Z1099" s="1"/>
      <c r="AA1099" s="1"/>
      <c r="AB1099" s="1"/>
      <c r="AC1099" s="1"/>
      <c r="AD1099" s="1"/>
      <c r="AE1099" s="1"/>
      <c r="AF1099" s="1"/>
      <c r="AG1099" s="1"/>
      <c r="AH1099" s="1"/>
      <c r="AI1099" s="1"/>
      <c r="AJ1099" s="1"/>
      <c r="AK1099" s="1"/>
      <c r="AL1099" s="1"/>
      <c r="AM1099" s="1"/>
      <c r="AN1099" s="1"/>
      <c r="AO1099" s="1"/>
      <c r="AP1099" s="1"/>
      <c r="AQ1099" s="1"/>
      <c r="AR1099" s="1"/>
      <c r="AS1099" s="1"/>
      <c r="AT1099" s="1"/>
      <c r="AU1099" s="1"/>
    </row>
    <row r="1100" spans="1:47" ht="20" customHeight="1">
      <c r="A1100" s="48" t="s">
        <v>1417</v>
      </c>
      <c r="B1100" s="49">
        <v>210905</v>
      </c>
      <c r="C1100" s="50" t="s">
        <v>367</v>
      </c>
      <c r="D1100" s="50" t="s">
        <v>79</v>
      </c>
      <c r="E1100" s="50" t="s">
        <v>74</v>
      </c>
      <c r="F1100" s="62">
        <f>IF(OR('Source Data'!F1100=0,'Source Data'!G1100=0),"N/A",'Source Data'!AN1100/'Source Data'!G1100-'Source Data'!J1100/'Source Data'!F1100)</f>
        <v>57.367981378111608</v>
      </c>
      <c r="G1100" s="62">
        <f>IF(OR('Source Data'!F1100=0,'Source Data'!G1100=0),"N/A",'Source Data'!AO1100/'Source Data'!G1100-'Source Data'!K1100/'Source Data'!F1100)</f>
        <v>64.137393854470474</v>
      </c>
      <c r="H1100" s="62">
        <f>IF(OR('Source Data'!F1100=0,'Source Data'!G1100=0),"N/A",'Source Data'!AP1100/'Source Data'!G1100-'Source Data'!L1100/'Source Data'!F1100)</f>
        <v>173.49049188738041</v>
      </c>
      <c r="I1100" s="62">
        <f>IF(OR('Source Data'!F1100=0,'Source Data'!G1100=0),"N/A",'Source Data'!AQ1100/'Source Data'!G1100-'Source Data'!M1100/'Source Data'!F1100)</f>
        <v>25.739551987381219</v>
      </c>
      <c r="J1100" s="62">
        <f>IF(OR('Source Data'!F1100=0,'Source Data'!G1100=0),"N/A",'Source Data'!AR1100/'Source Data'!G1100-'Source Data'!N1100/'Source Data'!F1100)</f>
        <v>141.09523618098146</v>
      </c>
      <c r="K1100" s="67">
        <f t="shared" si="17"/>
        <v>461.83065528832515</v>
      </c>
      <c r="L1100" s="1"/>
      <c r="M1100" s="1"/>
      <c r="N1100" s="1"/>
      <c r="O1100" s="1"/>
      <c r="P1100" s="1"/>
      <c r="Q1100" s="1"/>
      <c r="R1100" s="1"/>
      <c r="S1100" s="1"/>
      <c r="T1100" s="1"/>
      <c r="U1100" s="1"/>
      <c r="V1100" s="1"/>
      <c r="W1100" s="1"/>
      <c r="X1100" s="1"/>
      <c r="Y1100" s="1"/>
      <c r="Z1100" s="1"/>
      <c r="AA1100" s="1"/>
      <c r="AB1100" s="1"/>
      <c r="AC1100" s="1"/>
      <c r="AD1100" s="1"/>
      <c r="AE1100" s="1"/>
      <c r="AF1100" s="1"/>
      <c r="AG1100" s="1"/>
      <c r="AH1100" s="1"/>
      <c r="AI1100" s="1"/>
      <c r="AJ1100" s="1"/>
      <c r="AK1100" s="1"/>
      <c r="AL1100" s="1"/>
      <c r="AM1100" s="1"/>
      <c r="AN1100" s="1"/>
      <c r="AO1100" s="1"/>
      <c r="AP1100" s="1"/>
      <c r="AQ1100" s="1"/>
      <c r="AR1100" s="1"/>
      <c r="AS1100" s="1"/>
      <c r="AT1100" s="1"/>
      <c r="AU1100" s="1"/>
    </row>
    <row r="1101" spans="1:47" ht="20" customHeight="1">
      <c r="A1101" s="48" t="s">
        <v>1418</v>
      </c>
      <c r="B1101" s="49">
        <v>91907</v>
      </c>
      <c r="C1101" s="50" t="s">
        <v>210</v>
      </c>
      <c r="D1101" s="50" t="s">
        <v>79</v>
      </c>
      <c r="E1101" s="50" t="s">
        <v>74</v>
      </c>
      <c r="F1101" s="62">
        <f>IF(OR('Source Data'!F1101=0,'Source Data'!G1101=0),"N/A",'Source Data'!AN1101/'Source Data'!G1101-'Source Data'!J1101/'Source Data'!F1101)</f>
        <v>142.89751389195709</v>
      </c>
      <c r="G1101" s="62">
        <f>IF(OR('Source Data'!F1101=0,'Source Data'!G1101=0),"N/A",'Source Data'!AO1101/'Source Data'!G1101-'Source Data'!K1101/'Source Data'!F1101)</f>
        <v>-198.54234922765818</v>
      </c>
      <c r="H1101" s="62">
        <f>IF(OR('Source Data'!F1101=0,'Source Data'!G1101=0),"N/A",'Source Data'!AP1101/'Source Data'!G1101-'Source Data'!L1101/'Source Data'!F1101)</f>
        <v>54.719407956225439</v>
      </c>
      <c r="I1101" s="62">
        <f>IF(OR('Source Data'!F1101=0,'Source Data'!G1101=0),"N/A",'Source Data'!AQ1101/'Source Data'!G1101-'Source Data'!M1101/'Source Data'!F1101)</f>
        <v>143.31957236562607</v>
      </c>
      <c r="J1101" s="62">
        <f>IF(OR('Source Data'!F1101=0,'Source Data'!G1101=0),"N/A",'Source Data'!AR1101/'Source Data'!G1101-'Source Data'!N1101/'Source Data'!F1101)</f>
        <v>61.309125783812263</v>
      </c>
      <c r="K1101" s="67">
        <f t="shared" si="17"/>
        <v>203.70327076996267</v>
      </c>
      <c r="L1101" s="1"/>
      <c r="M1101" s="1"/>
      <c r="N1101" s="1"/>
      <c r="O1101" s="1"/>
      <c r="P1101" s="1"/>
      <c r="Q1101" s="1"/>
      <c r="R1101" s="1"/>
      <c r="S1101" s="1"/>
      <c r="T1101" s="1"/>
      <c r="U1101" s="1"/>
      <c r="V1101" s="1"/>
      <c r="W1101" s="1"/>
      <c r="X1101" s="1"/>
      <c r="Y1101" s="1"/>
      <c r="Z1101" s="1"/>
      <c r="AA1101" s="1"/>
      <c r="AB1101" s="1"/>
      <c r="AC1101" s="1"/>
      <c r="AD1101" s="1"/>
      <c r="AE1101" s="1"/>
      <c r="AF1101" s="1"/>
      <c r="AG1101" s="1"/>
      <c r="AH1101" s="1"/>
      <c r="AI1101" s="1"/>
      <c r="AJ1101" s="1"/>
      <c r="AK1101" s="1"/>
      <c r="AL1101" s="1"/>
      <c r="AM1101" s="1"/>
      <c r="AN1101" s="1"/>
      <c r="AO1101" s="1"/>
      <c r="AP1101" s="1"/>
      <c r="AQ1101" s="1"/>
      <c r="AR1101" s="1"/>
      <c r="AS1101" s="1"/>
      <c r="AT1101" s="1"/>
      <c r="AU1101" s="1"/>
    </row>
    <row r="1102" spans="1:47" ht="20" customHeight="1">
      <c r="A1102" s="48" t="s">
        <v>1419</v>
      </c>
      <c r="B1102" s="49">
        <v>111903</v>
      </c>
      <c r="C1102" s="50" t="s">
        <v>690</v>
      </c>
      <c r="D1102" s="50" t="s">
        <v>79</v>
      </c>
      <c r="E1102" s="50" t="s">
        <v>74</v>
      </c>
      <c r="F1102" s="62">
        <f>IF(OR('Source Data'!F1102=0,'Source Data'!G1102=0),"N/A",'Source Data'!AN1102/'Source Data'!G1102-'Source Data'!J1102/'Source Data'!F1102)</f>
        <v>98.630183707017807</v>
      </c>
      <c r="G1102" s="62">
        <f>IF(OR('Source Data'!F1102=0,'Source Data'!G1102=0),"N/A",'Source Data'!AO1102/'Source Data'!G1102-'Source Data'!K1102/'Source Data'!F1102)</f>
        <v>28.716022392823447</v>
      </c>
      <c r="H1102" s="62">
        <f>IF(OR('Source Data'!F1102=0,'Source Data'!G1102=0),"N/A",'Source Data'!AP1102/'Source Data'!G1102-'Source Data'!L1102/'Source Data'!F1102)</f>
        <v>132.8842637314217</v>
      </c>
      <c r="I1102" s="62">
        <f>IF(OR('Source Data'!F1102=0,'Source Data'!G1102=0),"N/A",'Source Data'!AQ1102/'Source Data'!G1102-'Source Data'!M1102/'Source Data'!F1102)</f>
        <v>112.58422447054306</v>
      </c>
      <c r="J1102" s="62">
        <f>IF(OR('Source Data'!F1102=0,'Source Data'!G1102=0),"N/A",'Source Data'!AR1102/'Source Data'!G1102-'Source Data'!N1102/'Source Data'!F1102)</f>
        <v>98.378279978081679</v>
      </c>
      <c r="K1102" s="67">
        <f t="shared" si="17"/>
        <v>471.19297427988772</v>
      </c>
      <c r="L1102" s="1"/>
      <c r="M1102" s="1"/>
      <c r="N1102" s="1"/>
      <c r="O1102" s="1"/>
      <c r="P1102" s="1"/>
      <c r="Q1102" s="1"/>
      <c r="R1102" s="1"/>
      <c r="S1102" s="1"/>
      <c r="T1102" s="1"/>
      <c r="U1102" s="1"/>
      <c r="V1102" s="1"/>
      <c r="W1102" s="1"/>
      <c r="X1102" s="1"/>
      <c r="Y1102" s="1"/>
      <c r="Z1102" s="1"/>
      <c r="AA1102" s="1"/>
      <c r="AB1102" s="1"/>
      <c r="AC1102" s="1"/>
      <c r="AD1102" s="1"/>
      <c r="AE1102" s="1"/>
      <c r="AF1102" s="1"/>
      <c r="AG1102" s="1"/>
      <c r="AH1102" s="1"/>
      <c r="AI1102" s="1"/>
      <c r="AJ1102" s="1"/>
      <c r="AK1102" s="1"/>
      <c r="AL1102" s="1"/>
      <c r="AM1102" s="1"/>
      <c r="AN1102" s="1"/>
      <c r="AO1102" s="1"/>
      <c r="AP1102" s="1"/>
      <c r="AQ1102" s="1"/>
      <c r="AR1102" s="1"/>
      <c r="AS1102" s="1"/>
      <c r="AT1102" s="1"/>
      <c r="AU1102" s="1"/>
    </row>
    <row r="1103" spans="1:47" ht="20" customHeight="1">
      <c r="A1103" s="48" t="s">
        <v>1420</v>
      </c>
      <c r="B1103" s="49">
        <v>91918</v>
      </c>
      <c r="C1103" s="50" t="s">
        <v>210</v>
      </c>
      <c r="D1103" s="50" t="s">
        <v>79</v>
      </c>
      <c r="E1103" s="50" t="s">
        <v>74</v>
      </c>
      <c r="F1103" s="62">
        <f>IF(OR('Source Data'!F1103=0,'Source Data'!G1103=0),"N/A",'Source Data'!AN1103/'Source Data'!G1103-'Source Data'!J1103/'Source Data'!F1103)</f>
        <v>105.29377530364371</v>
      </c>
      <c r="G1103" s="62">
        <f>IF(OR('Source Data'!F1103=0,'Source Data'!G1103=0),"N/A",'Source Data'!AO1103/'Source Data'!G1103-'Source Data'!K1103/'Source Data'!F1103)</f>
        <v>-34.247047908232162</v>
      </c>
      <c r="H1103" s="62">
        <f>IF(OR('Source Data'!F1103=0,'Source Data'!G1103=0),"N/A",'Source Data'!AP1103/'Source Data'!G1103-'Source Data'!L1103/'Source Data'!F1103)</f>
        <v>148.28483468286103</v>
      </c>
      <c r="I1103" s="62">
        <f>IF(OR('Source Data'!F1103=0,'Source Data'!G1103=0),"N/A",'Source Data'!AQ1103/'Source Data'!G1103-'Source Data'!M1103/'Source Data'!F1103)</f>
        <v>53.326670040485851</v>
      </c>
      <c r="J1103" s="62">
        <f>IF(OR('Source Data'!F1103=0,'Source Data'!G1103=0),"N/A",'Source Data'!AR1103/'Source Data'!G1103-'Source Data'!N1103/'Source Data'!F1103)</f>
        <v>141.68345141700402</v>
      </c>
      <c r="K1103" s="67">
        <f t="shared" si="17"/>
        <v>414.3416835357624</v>
      </c>
      <c r="L1103" s="1"/>
      <c r="M1103" s="1"/>
      <c r="N1103" s="1"/>
      <c r="O1103" s="1"/>
      <c r="P1103" s="1"/>
      <c r="Q1103" s="1"/>
      <c r="R1103" s="1"/>
      <c r="S1103" s="1"/>
      <c r="T1103" s="1"/>
      <c r="U1103" s="1"/>
      <c r="V1103" s="1"/>
      <c r="W1103" s="1"/>
      <c r="X1103" s="1"/>
      <c r="Y1103" s="1"/>
      <c r="Z1103" s="1"/>
      <c r="AA1103" s="1"/>
      <c r="AB1103" s="1"/>
      <c r="AC1103" s="1"/>
      <c r="AD1103" s="1"/>
      <c r="AE1103" s="1"/>
      <c r="AF1103" s="1"/>
      <c r="AG1103" s="1"/>
      <c r="AH1103" s="1"/>
      <c r="AI1103" s="1"/>
      <c r="AJ1103" s="1"/>
      <c r="AK1103" s="1"/>
      <c r="AL1103" s="1"/>
      <c r="AM1103" s="1"/>
      <c r="AN1103" s="1"/>
      <c r="AO1103" s="1"/>
      <c r="AP1103" s="1"/>
      <c r="AQ1103" s="1"/>
      <c r="AR1103" s="1"/>
      <c r="AS1103" s="1"/>
      <c r="AT1103" s="1"/>
      <c r="AU1103" s="1"/>
    </row>
    <row r="1104" spans="1:47" ht="20" customHeight="1">
      <c r="A1104" s="48" t="s">
        <v>1421</v>
      </c>
      <c r="B1104" s="49">
        <v>101921</v>
      </c>
      <c r="C1104" s="50" t="s">
        <v>76</v>
      </c>
      <c r="D1104" s="50" t="s">
        <v>79</v>
      </c>
      <c r="E1104" s="50" t="s">
        <v>74</v>
      </c>
      <c r="F1104" s="62">
        <f>IF(OR('Source Data'!F1104=0,'Source Data'!G1104=0),"N/A",'Source Data'!AN1104/'Source Data'!G1104-'Source Data'!J1104/'Source Data'!F1104)</f>
        <v>104.79861121260126</v>
      </c>
      <c r="G1104" s="62">
        <f>IF(OR('Source Data'!F1104=0,'Source Data'!G1104=0),"N/A",'Source Data'!AO1104/'Source Data'!G1104-'Source Data'!K1104/'Source Data'!F1104)</f>
        <v>19.438936275899721</v>
      </c>
      <c r="H1104" s="62">
        <f>IF(OR('Source Data'!F1104=0,'Source Data'!G1104=0),"N/A",'Source Data'!AP1104/'Source Data'!G1104-'Source Data'!L1104/'Source Data'!F1104)</f>
        <v>68.890529274987827</v>
      </c>
      <c r="I1104" s="62">
        <f>IF(OR('Source Data'!F1104=0,'Source Data'!G1104=0),"N/A",'Source Data'!AQ1104/'Source Data'!G1104-'Source Data'!M1104/'Source Data'!F1104)</f>
        <v>117.03802963463869</v>
      </c>
      <c r="J1104" s="62">
        <f>IF(OR('Source Data'!F1104=0,'Source Data'!G1104=0),"N/A",'Source Data'!AR1104/'Source Data'!G1104-'Source Data'!N1104/'Source Data'!F1104)</f>
        <v>23.996819871035655</v>
      </c>
      <c r="K1104" s="67">
        <f t="shared" si="17"/>
        <v>334.16292626916317</v>
      </c>
      <c r="L1104" s="1"/>
      <c r="M1104" s="1"/>
      <c r="N1104" s="1"/>
      <c r="O1104" s="1"/>
      <c r="P1104" s="1"/>
      <c r="Q1104" s="1"/>
      <c r="R1104" s="1"/>
      <c r="S1104" s="1"/>
      <c r="T1104" s="1"/>
      <c r="U1104" s="1"/>
      <c r="V1104" s="1"/>
      <c r="W1104" s="1"/>
      <c r="X1104" s="1"/>
      <c r="Y1104" s="1"/>
      <c r="Z1104" s="1"/>
      <c r="AA1104" s="1"/>
      <c r="AB1104" s="1"/>
      <c r="AC1104" s="1"/>
      <c r="AD1104" s="1"/>
      <c r="AE1104" s="1"/>
      <c r="AF1104" s="1"/>
      <c r="AG1104" s="1"/>
      <c r="AH1104" s="1"/>
      <c r="AI1104" s="1"/>
      <c r="AJ1104" s="1"/>
      <c r="AK1104" s="1"/>
      <c r="AL1104" s="1"/>
      <c r="AM1104" s="1"/>
      <c r="AN1104" s="1"/>
      <c r="AO1104" s="1"/>
      <c r="AP1104" s="1"/>
      <c r="AQ1104" s="1"/>
      <c r="AR1104" s="1"/>
      <c r="AS1104" s="1"/>
      <c r="AT1104" s="1"/>
      <c r="AU1104" s="1"/>
    </row>
    <row r="1105" spans="1:47" ht="20" customHeight="1">
      <c r="A1105" s="48" t="s">
        <v>1422</v>
      </c>
      <c r="B1105" s="49">
        <v>71908</v>
      </c>
      <c r="C1105" s="50" t="s">
        <v>141</v>
      </c>
      <c r="D1105" s="50" t="s">
        <v>79</v>
      </c>
      <c r="E1105" s="50" t="s">
        <v>74</v>
      </c>
      <c r="F1105" s="62">
        <f>IF(OR('Source Data'!F1105=0,'Source Data'!G1105=0),"N/A",'Source Data'!AN1105/'Source Data'!G1105-'Source Data'!J1105/'Source Data'!F1105)</f>
        <v>144.08826974150873</v>
      </c>
      <c r="G1105" s="62">
        <f>IF(OR('Source Data'!F1105=0,'Source Data'!G1105=0),"N/A",'Source Data'!AO1105/'Source Data'!G1105-'Source Data'!K1105/'Source Data'!F1105)</f>
        <v>304.41065802279741</v>
      </c>
      <c r="H1105" s="62">
        <f>IF(OR('Source Data'!F1105=0,'Source Data'!G1105=0),"N/A",'Source Data'!AP1105/'Source Data'!G1105-'Source Data'!L1105/'Source Data'!F1105)</f>
        <v>191.69237557941966</v>
      </c>
      <c r="I1105" s="62">
        <f>IF(OR('Source Data'!F1105=0,'Source Data'!G1105=0),"N/A",'Source Data'!AQ1105/'Source Data'!G1105-'Source Data'!M1105/'Source Data'!F1105)</f>
        <v>115.61054750004126</v>
      </c>
      <c r="J1105" s="62">
        <f>IF(OR('Source Data'!F1105=0,'Source Data'!G1105=0),"N/A",'Source Data'!AR1105/'Source Data'!G1105-'Source Data'!N1105/'Source Data'!F1105)</f>
        <v>355.59366391184574</v>
      </c>
      <c r="K1105" s="67">
        <f t="shared" si="17"/>
        <v>1111.395514755613</v>
      </c>
      <c r="L1105" s="1"/>
      <c r="M1105" s="1"/>
      <c r="N1105" s="1"/>
      <c r="O1105" s="1"/>
      <c r="P1105" s="1"/>
      <c r="Q1105" s="1"/>
      <c r="R1105" s="1"/>
      <c r="S1105" s="1"/>
      <c r="T1105" s="1"/>
      <c r="U1105" s="1"/>
      <c r="V1105" s="1"/>
      <c r="W1105" s="1"/>
      <c r="X1105" s="1"/>
      <c r="Y1105" s="1"/>
      <c r="Z1105" s="1"/>
      <c r="AA1105" s="1"/>
      <c r="AB1105" s="1"/>
      <c r="AC1105" s="1"/>
      <c r="AD1105" s="1"/>
      <c r="AE1105" s="1"/>
      <c r="AF1105" s="1"/>
      <c r="AG1105" s="1"/>
      <c r="AH1105" s="1"/>
      <c r="AI1105" s="1"/>
      <c r="AJ1105" s="1"/>
      <c r="AK1105" s="1"/>
      <c r="AL1105" s="1"/>
      <c r="AM1105" s="1"/>
      <c r="AN1105" s="1"/>
      <c r="AO1105" s="1"/>
      <c r="AP1105" s="1"/>
      <c r="AQ1105" s="1"/>
      <c r="AR1105" s="1"/>
      <c r="AS1105" s="1"/>
      <c r="AT1105" s="1"/>
      <c r="AU1105" s="1"/>
    </row>
    <row r="1106" spans="1:47" ht="20" customHeight="1">
      <c r="A1106" s="48" t="s">
        <v>1423</v>
      </c>
      <c r="B1106" s="49">
        <v>220801</v>
      </c>
      <c r="C1106" s="50" t="s">
        <v>91</v>
      </c>
      <c r="D1106" s="50" t="s">
        <v>71</v>
      </c>
      <c r="E1106" s="50" t="s">
        <v>74</v>
      </c>
      <c r="F1106" s="62">
        <f>IF(OR('Source Data'!F1106=0,'Source Data'!G1106=0),"N/A",'Source Data'!AN1106/'Source Data'!G1106-'Source Data'!J1106/'Source Data'!F1106)</f>
        <v>0</v>
      </c>
      <c r="G1106" s="62">
        <f>IF(OR('Source Data'!F1106=0,'Source Data'!G1106=0),"N/A",'Source Data'!AO1106/'Source Data'!G1106-'Source Data'!K1106/'Source Data'!F1106)</f>
        <v>230.15569417135623</v>
      </c>
      <c r="H1106" s="62">
        <f>IF(OR('Source Data'!F1106=0,'Source Data'!G1106=0),"N/A",'Source Data'!AP1106/'Source Data'!G1106-'Source Data'!L1106/'Source Data'!F1106)</f>
        <v>211.6438402603566</v>
      </c>
      <c r="I1106" s="62">
        <f>IF(OR('Source Data'!F1106=0,'Source Data'!G1106=0),"N/A",'Source Data'!AQ1106/'Source Data'!G1106-'Source Data'!M1106/'Source Data'!F1106)</f>
        <v>120.27616938248167</v>
      </c>
      <c r="J1106" s="62">
        <f>IF(OR('Source Data'!F1106=0,'Source Data'!G1106=0),"N/A",'Source Data'!AR1106/'Source Data'!G1106-'Source Data'!N1106/'Source Data'!F1106)</f>
        <v>97.6132317821924</v>
      </c>
      <c r="K1106" s="67">
        <f t="shared" si="17"/>
        <v>659.68893559638684</v>
      </c>
      <c r="L1106" s="1"/>
      <c r="M1106" s="1"/>
      <c r="N1106" s="1"/>
      <c r="O1106" s="1"/>
      <c r="P1106" s="1"/>
      <c r="Q1106" s="1"/>
      <c r="R1106" s="1"/>
      <c r="S1106" s="1"/>
      <c r="T1106" s="1"/>
      <c r="U1106" s="1"/>
      <c r="V1106" s="1"/>
      <c r="W1106" s="1"/>
      <c r="X1106" s="1"/>
      <c r="Y1106" s="1"/>
      <c r="Z1106" s="1"/>
      <c r="AA1106" s="1"/>
      <c r="AB1106" s="1"/>
      <c r="AC1106" s="1"/>
      <c r="AD1106" s="1"/>
      <c r="AE1106" s="1"/>
      <c r="AF1106" s="1"/>
      <c r="AG1106" s="1"/>
      <c r="AH1106" s="1"/>
      <c r="AI1106" s="1"/>
      <c r="AJ1106" s="1"/>
      <c r="AK1106" s="1"/>
      <c r="AL1106" s="1"/>
      <c r="AM1106" s="1"/>
      <c r="AN1106" s="1"/>
      <c r="AO1106" s="1"/>
      <c r="AP1106" s="1"/>
      <c r="AQ1106" s="1"/>
      <c r="AR1106" s="1"/>
      <c r="AS1106" s="1"/>
      <c r="AT1106" s="1"/>
      <c r="AU1106" s="1"/>
    </row>
    <row r="1107" spans="1:47" ht="20" customHeight="1">
      <c r="A1107" s="48" t="s">
        <v>1424</v>
      </c>
      <c r="B1107" s="49">
        <v>221905</v>
      </c>
      <c r="C1107" s="50" t="s">
        <v>83</v>
      </c>
      <c r="D1107" s="50" t="s">
        <v>79</v>
      </c>
      <c r="E1107" s="50" t="s">
        <v>74</v>
      </c>
      <c r="F1107" s="62">
        <f>IF(OR('Source Data'!F1107=0,'Source Data'!G1107=0),"N/A",'Source Data'!AN1107/'Source Data'!G1107-'Source Data'!J1107/'Source Data'!F1107)</f>
        <v>60.543248945147695</v>
      </c>
      <c r="G1107" s="62">
        <f>IF(OR('Source Data'!F1107=0,'Source Data'!G1107=0),"N/A",'Source Data'!AO1107/'Source Data'!G1107-'Source Data'!K1107/'Source Data'!F1107)</f>
        <v>486.95033403656828</v>
      </c>
      <c r="H1107" s="62">
        <f>IF(OR('Source Data'!F1107=0,'Source Data'!G1107=0),"N/A",'Source Data'!AP1107/'Source Data'!G1107-'Source Data'!L1107/'Source Data'!F1107)</f>
        <v>144.80423699015472</v>
      </c>
      <c r="I1107" s="62">
        <f>IF(OR('Source Data'!F1107=0,'Source Data'!G1107=0),"N/A",'Source Data'!AQ1107/'Source Data'!G1107-'Source Data'!M1107/'Source Data'!F1107)</f>
        <v>-168.45305907172997</v>
      </c>
      <c r="J1107" s="62">
        <f>IF(OR('Source Data'!F1107=0,'Source Data'!G1107=0),"N/A",'Source Data'!AR1107/'Source Data'!G1107-'Source Data'!N1107/'Source Data'!F1107)</f>
        <v>292.98962728551339</v>
      </c>
      <c r="K1107" s="67">
        <f t="shared" si="17"/>
        <v>816.83438818565412</v>
      </c>
      <c r="L1107" s="1"/>
      <c r="M1107" s="1"/>
      <c r="N1107" s="1"/>
      <c r="O1107" s="1"/>
      <c r="P1107" s="1"/>
      <c r="Q1107" s="1"/>
      <c r="R1107" s="1"/>
      <c r="S1107" s="1"/>
      <c r="T1107" s="1"/>
      <c r="U1107" s="1"/>
      <c r="V1107" s="1"/>
      <c r="W1107" s="1"/>
      <c r="X1107" s="1"/>
      <c r="Y1107" s="1"/>
      <c r="Z1107" s="1"/>
      <c r="AA1107" s="1"/>
      <c r="AB1107" s="1"/>
      <c r="AC1107" s="1"/>
      <c r="AD1107" s="1"/>
      <c r="AE1107" s="1"/>
      <c r="AF1107" s="1"/>
      <c r="AG1107" s="1"/>
      <c r="AH1107" s="1"/>
      <c r="AI1107" s="1"/>
      <c r="AJ1107" s="1"/>
      <c r="AK1107" s="1"/>
      <c r="AL1107" s="1"/>
      <c r="AM1107" s="1"/>
      <c r="AN1107" s="1"/>
      <c r="AO1107" s="1"/>
      <c r="AP1107" s="1"/>
      <c r="AQ1107" s="1"/>
      <c r="AR1107" s="1"/>
      <c r="AS1107" s="1"/>
      <c r="AT1107" s="1"/>
      <c r="AU1107" s="1"/>
    </row>
    <row r="1108" spans="1:47" ht="20" customHeight="1">
      <c r="A1108" s="48" t="s">
        <v>1425</v>
      </c>
      <c r="B1108" s="49">
        <v>74912</v>
      </c>
      <c r="C1108" s="50" t="s">
        <v>256</v>
      </c>
      <c r="D1108" s="50" t="s">
        <v>79</v>
      </c>
      <c r="E1108" s="50" t="s">
        <v>74</v>
      </c>
      <c r="F1108" s="62">
        <f>IF(OR('Source Data'!F1108=0,'Source Data'!G1108=0),"N/A",'Source Data'!AN1108/'Source Data'!G1108-'Source Data'!J1108/'Source Data'!F1108)</f>
        <v>14.903887803289365</v>
      </c>
      <c r="G1108" s="62">
        <f>IF(OR('Source Data'!F1108=0,'Source Data'!G1108=0),"N/A",'Source Data'!AO1108/'Source Data'!G1108-'Source Data'!K1108/'Source Data'!F1108)</f>
        <v>105.74948705422571</v>
      </c>
      <c r="H1108" s="62">
        <f>IF(OR('Source Data'!F1108=0,'Source Data'!G1108=0),"N/A",'Source Data'!AP1108/'Source Data'!G1108-'Source Data'!L1108/'Source Data'!F1108)</f>
        <v>138.51740351734244</v>
      </c>
      <c r="I1108" s="62">
        <f>IF(OR('Source Data'!F1108=0,'Source Data'!G1108=0),"N/A",'Source Data'!AQ1108/'Source Data'!G1108-'Source Data'!M1108/'Source Data'!F1108)</f>
        <v>114.45925337892857</v>
      </c>
      <c r="J1108" s="62">
        <f>IF(OR('Source Data'!F1108=0,'Source Data'!G1108=0),"N/A",'Source Data'!AR1108/'Source Data'!G1108-'Source Data'!N1108/'Source Data'!F1108)</f>
        <v>196.07641670737667</v>
      </c>
      <c r="K1108" s="67">
        <f t="shared" si="17"/>
        <v>569.70644846116272</v>
      </c>
      <c r="L1108" s="1"/>
      <c r="M1108" s="1"/>
      <c r="N1108" s="1"/>
      <c r="O1108" s="1"/>
      <c r="P1108" s="1"/>
      <c r="Q1108" s="1"/>
      <c r="R1108" s="1"/>
      <c r="S1108" s="1"/>
      <c r="T1108" s="1"/>
      <c r="U1108" s="1"/>
      <c r="V1108" s="1"/>
      <c r="W1108" s="1"/>
      <c r="X1108" s="1"/>
      <c r="Y1108" s="1"/>
      <c r="Z1108" s="1"/>
      <c r="AA1108" s="1"/>
      <c r="AB1108" s="1"/>
      <c r="AC1108" s="1"/>
      <c r="AD1108" s="1"/>
      <c r="AE1108" s="1"/>
      <c r="AF1108" s="1"/>
      <c r="AG1108" s="1"/>
      <c r="AH1108" s="1"/>
      <c r="AI1108" s="1"/>
      <c r="AJ1108" s="1"/>
      <c r="AK1108" s="1"/>
      <c r="AL1108" s="1"/>
      <c r="AM1108" s="1"/>
      <c r="AN1108" s="1"/>
      <c r="AO1108" s="1"/>
      <c r="AP1108" s="1"/>
      <c r="AQ1108" s="1"/>
      <c r="AR1108" s="1"/>
      <c r="AS1108" s="1"/>
      <c r="AT1108" s="1"/>
      <c r="AU1108" s="1"/>
    </row>
    <row r="1109" spans="1:47" ht="20" customHeight="1">
      <c r="A1109" s="48" t="s">
        <v>1426</v>
      </c>
      <c r="B1109" s="49">
        <v>107907</v>
      </c>
      <c r="C1109" s="50" t="s">
        <v>163</v>
      </c>
      <c r="D1109" s="50" t="s">
        <v>79</v>
      </c>
      <c r="E1109" s="50" t="s">
        <v>74</v>
      </c>
      <c r="F1109" s="62">
        <f>IF(OR('Source Data'!F1109=0,'Source Data'!G1109=0),"N/A",'Source Data'!AN1109/'Source Data'!G1109-'Source Data'!J1109/'Source Data'!F1109)</f>
        <v>96.215855625756177</v>
      </c>
      <c r="G1109" s="62">
        <f>IF(OR('Source Data'!F1109=0,'Source Data'!G1109=0),"N/A",'Source Data'!AO1109/'Source Data'!G1109-'Source Data'!K1109/'Source Data'!F1109)</f>
        <v>244.31832235515526</v>
      </c>
      <c r="H1109" s="62">
        <f>IF(OR('Source Data'!F1109=0,'Source Data'!G1109=0),"N/A",'Source Data'!AP1109/'Source Data'!G1109-'Source Data'!L1109/'Source Data'!F1109)</f>
        <v>61.068187928484974</v>
      </c>
      <c r="I1109" s="62">
        <f>IF(OR('Source Data'!F1109=0,'Source Data'!G1109=0),"N/A",'Source Data'!AQ1109/'Source Data'!G1109-'Source Data'!M1109/'Source Data'!F1109)</f>
        <v>71.731650759510671</v>
      </c>
      <c r="J1109" s="62">
        <f>IF(OR('Source Data'!F1109=0,'Source Data'!G1109=0),"N/A",'Source Data'!AR1109/'Source Data'!G1109-'Source Data'!N1109/'Source Data'!F1109)</f>
        <v>233.08478962226107</v>
      </c>
      <c r="K1109" s="67">
        <f t="shared" si="17"/>
        <v>706.41880629116815</v>
      </c>
      <c r="L1109" s="1"/>
      <c r="M1109" s="1"/>
      <c r="N1109" s="1"/>
      <c r="O1109" s="1"/>
      <c r="P1109" s="1"/>
      <c r="Q1109" s="1"/>
      <c r="R1109" s="1"/>
      <c r="S1109" s="1"/>
      <c r="T1109" s="1"/>
      <c r="U1109" s="1"/>
      <c r="V1109" s="1"/>
      <c r="W1109" s="1"/>
      <c r="X1109" s="1"/>
      <c r="Y1109" s="1"/>
      <c r="Z1109" s="1"/>
      <c r="AA1109" s="1"/>
      <c r="AB1109" s="1"/>
      <c r="AC1109" s="1"/>
      <c r="AD1109" s="1"/>
      <c r="AE1109" s="1"/>
      <c r="AF1109" s="1"/>
      <c r="AG1109" s="1"/>
      <c r="AH1109" s="1"/>
      <c r="AI1109" s="1"/>
      <c r="AJ1109" s="1"/>
      <c r="AK1109" s="1"/>
      <c r="AL1109" s="1"/>
      <c r="AM1109" s="1"/>
      <c r="AN1109" s="1"/>
      <c r="AO1109" s="1"/>
      <c r="AP1109" s="1"/>
      <c r="AQ1109" s="1"/>
      <c r="AR1109" s="1"/>
      <c r="AS1109" s="1"/>
      <c r="AT1109" s="1"/>
      <c r="AU1109" s="1"/>
    </row>
    <row r="1110" spans="1:47" ht="20" customHeight="1">
      <c r="A1110" s="48" t="s">
        <v>1427</v>
      </c>
      <c r="B1110" s="49">
        <v>57813</v>
      </c>
      <c r="C1110" s="50" t="s">
        <v>70</v>
      </c>
      <c r="D1110" s="50" t="s">
        <v>71</v>
      </c>
      <c r="E1110" s="50" t="s">
        <v>74</v>
      </c>
      <c r="F1110" s="62">
        <f>IF(OR('Source Data'!F1110=0,'Source Data'!G1110=0),"N/A",'Source Data'!AN1110/'Source Data'!G1110-'Source Data'!J1110/'Source Data'!F1110)</f>
        <v>0</v>
      </c>
      <c r="G1110" s="62">
        <f>IF(OR('Source Data'!F1110=0,'Source Data'!G1110=0),"N/A",'Source Data'!AO1110/'Source Data'!G1110-'Source Data'!K1110/'Source Data'!F1110)</f>
        <v>75.700296431463244</v>
      </c>
      <c r="H1110" s="62">
        <f>IF(OR('Source Data'!F1110=0,'Source Data'!G1110=0),"N/A",'Source Data'!AP1110/'Source Data'!G1110-'Source Data'!L1110/'Source Data'!F1110)</f>
        <v>117.01060533130885</v>
      </c>
      <c r="I1110" s="62">
        <f>IF(OR('Source Data'!F1110=0,'Source Data'!G1110=0),"N/A",'Source Data'!AQ1110/'Source Data'!G1110-'Source Data'!M1110/'Source Data'!F1110)</f>
        <v>94.254191409839535</v>
      </c>
      <c r="J1110" s="62">
        <f>IF(OR('Source Data'!F1110=0,'Source Data'!G1110=0),"N/A",'Source Data'!AR1110/'Source Data'!G1110-'Source Data'!N1110/'Source Data'!F1110)</f>
        <v>125.0696714232447</v>
      </c>
      <c r="K1110" s="67">
        <f t="shared" si="17"/>
        <v>412.03476459585636</v>
      </c>
      <c r="L1110" s="1"/>
      <c r="M1110" s="1"/>
      <c r="N1110" s="1"/>
      <c r="O1110" s="1"/>
      <c r="P1110" s="1"/>
      <c r="Q1110" s="1"/>
      <c r="R1110" s="1"/>
      <c r="S1110" s="1"/>
      <c r="T1110" s="1"/>
      <c r="U1110" s="1"/>
      <c r="V1110" s="1"/>
      <c r="W1110" s="1"/>
      <c r="X1110" s="1"/>
      <c r="Y1110" s="1"/>
      <c r="Z1110" s="1"/>
      <c r="AA1110" s="1"/>
      <c r="AB1110" s="1"/>
      <c r="AC1110" s="1"/>
      <c r="AD1110" s="1"/>
      <c r="AE1110" s="1"/>
      <c r="AF1110" s="1"/>
      <c r="AG1110" s="1"/>
      <c r="AH1110" s="1"/>
      <c r="AI1110" s="1"/>
      <c r="AJ1110" s="1"/>
      <c r="AK1110" s="1"/>
      <c r="AL1110" s="1"/>
      <c r="AM1110" s="1"/>
      <c r="AN1110" s="1"/>
      <c r="AO1110" s="1"/>
      <c r="AP1110" s="1"/>
      <c r="AQ1110" s="1"/>
      <c r="AR1110" s="1"/>
      <c r="AS1110" s="1"/>
      <c r="AT1110" s="1"/>
      <c r="AU1110" s="1"/>
    </row>
    <row r="1111" spans="1:47" ht="20" customHeight="1">
      <c r="A1111" s="48" t="s">
        <v>1428</v>
      </c>
      <c r="B1111" s="49">
        <v>46802</v>
      </c>
      <c r="C1111" s="50" t="s">
        <v>432</v>
      </c>
      <c r="D1111" s="50" t="s">
        <v>71</v>
      </c>
      <c r="E1111" s="50" t="s">
        <v>74</v>
      </c>
      <c r="F1111" s="62">
        <f>IF(OR('Source Data'!F1111=0,'Source Data'!G1111=0),"N/A",'Source Data'!AN1111/'Source Data'!G1111-'Source Data'!J1111/'Source Data'!F1111)</f>
        <v>0</v>
      </c>
      <c r="G1111" s="62">
        <f>IF(OR('Source Data'!F1111=0,'Source Data'!G1111=0),"N/A",'Source Data'!AO1111/'Source Data'!G1111-'Source Data'!K1111/'Source Data'!F1111)</f>
        <v>168.14089635854339</v>
      </c>
      <c r="H1111" s="62">
        <f>IF(OR('Source Data'!F1111=0,'Source Data'!G1111=0),"N/A",'Source Data'!AP1111/'Source Data'!G1111-'Source Data'!L1111/'Source Data'!F1111)</f>
        <v>363.94570494864604</v>
      </c>
      <c r="I1111" s="62">
        <f>IF(OR('Source Data'!F1111=0,'Source Data'!G1111=0),"N/A",'Source Data'!AQ1111/'Source Data'!G1111-'Source Data'!M1111/'Source Data'!F1111)</f>
        <v>78.439542483660134</v>
      </c>
      <c r="J1111" s="62">
        <f>IF(OR('Source Data'!F1111=0,'Source Data'!G1111=0),"N/A",'Source Data'!AR1111/'Source Data'!G1111-'Source Data'!N1111/'Source Data'!F1111)</f>
        <v>0</v>
      </c>
      <c r="K1111" s="67">
        <f t="shared" si="17"/>
        <v>610.52614379084957</v>
      </c>
      <c r="L1111" s="1"/>
      <c r="M1111" s="1"/>
      <c r="N1111" s="1"/>
      <c r="O1111" s="1"/>
      <c r="P1111" s="1"/>
      <c r="Q1111" s="1"/>
      <c r="R1111" s="1"/>
      <c r="S1111" s="1"/>
      <c r="T1111" s="1"/>
      <c r="U1111" s="1"/>
      <c r="V1111" s="1"/>
      <c r="W1111" s="1"/>
      <c r="X1111" s="1"/>
      <c r="Y1111" s="1"/>
      <c r="Z1111" s="1"/>
      <c r="AA1111" s="1"/>
      <c r="AB1111" s="1"/>
      <c r="AC1111" s="1"/>
      <c r="AD1111" s="1"/>
      <c r="AE1111" s="1"/>
      <c r="AF1111" s="1"/>
      <c r="AG1111" s="1"/>
      <c r="AH1111" s="1"/>
      <c r="AI1111" s="1"/>
      <c r="AJ1111" s="1"/>
      <c r="AK1111" s="1"/>
      <c r="AL1111" s="1"/>
      <c r="AM1111" s="1"/>
      <c r="AN1111" s="1"/>
      <c r="AO1111" s="1"/>
      <c r="AP1111" s="1"/>
      <c r="AQ1111" s="1"/>
      <c r="AR1111" s="1"/>
      <c r="AS1111" s="1"/>
      <c r="AT1111" s="1"/>
      <c r="AU1111" s="1"/>
    </row>
    <row r="1112" spans="1:47" ht="20" customHeight="1">
      <c r="A1112" s="48" t="s">
        <v>1429</v>
      </c>
      <c r="B1112" s="49">
        <v>228903</v>
      </c>
      <c r="C1112" s="50" t="s">
        <v>145</v>
      </c>
      <c r="D1112" s="50" t="s">
        <v>79</v>
      </c>
      <c r="E1112" s="50" t="s">
        <v>74</v>
      </c>
      <c r="F1112" s="62">
        <f>IF(OR('Source Data'!F1112=0,'Source Data'!G1112=0),"N/A",'Source Data'!AN1112/'Source Data'!G1112-'Source Data'!J1112/'Source Data'!F1112)</f>
        <v>258.03372222750136</v>
      </c>
      <c r="G1112" s="62">
        <f>IF(OR('Source Data'!F1112=0,'Source Data'!G1112=0),"N/A",'Source Data'!AO1112/'Source Data'!G1112-'Source Data'!K1112/'Source Data'!F1112)</f>
        <v>134.93049106247292</v>
      </c>
      <c r="H1112" s="62">
        <f>IF(OR('Source Data'!F1112=0,'Source Data'!G1112=0),"N/A",'Source Data'!AP1112/'Source Data'!G1112-'Source Data'!L1112/'Source Data'!F1112)</f>
        <v>42.725563896543576</v>
      </c>
      <c r="I1112" s="62">
        <f>IF(OR('Source Data'!F1112=0,'Source Data'!G1112=0),"N/A",'Source Data'!AQ1112/'Source Data'!G1112-'Source Data'!M1112/'Source Data'!F1112)</f>
        <v>50.070274759888662</v>
      </c>
      <c r="J1112" s="62">
        <f>IF(OR('Source Data'!F1112=0,'Source Data'!G1112=0),"N/A",'Source Data'!AR1112/'Source Data'!G1112-'Source Data'!N1112/'Source Data'!F1112)</f>
        <v>203.5472934021729</v>
      </c>
      <c r="K1112" s="67">
        <f t="shared" si="17"/>
        <v>689.30734534857947</v>
      </c>
      <c r="L1112" s="1"/>
      <c r="M1112" s="1"/>
      <c r="N1112" s="1"/>
      <c r="O1112" s="1"/>
      <c r="P1112" s="1"/>
      <c r="Q1112" s="1"/>
      <c r="R1112" s="1"/>
      <c r="S1112" s="1"/>
      <c r="T1112" s="1"/>
      <c r="U1112" s="1"/>
      <c r="V1112" s="1"/>
      <c r="W1112" s="1"/>
      <c r="X1112" s="1"/>
      <c r="Y1112" s="1"/>
      <c r="Z1112" s="1"/>
      <c r="AA1112" s="1"/>
      <c r="AB1112" s="1"/>
      <c r="AC1112" s="1"/>
      <c r="AD1112" s="1"/>
      <c r="AE1112" s="1"/>
      <c r="AF1112" s="1"/>
      <c r="AG1112" s="1"/>
      <c r="AH1112" s="1"/>
      <c r="AI1112" s="1"/>
      <c r="AJ1112" s="1"/>
      <c r="AK1112" s="1"/>
      <c r="AL1112" s="1"/>
      <c r="AM1112" s="1"/>
      <c r="AN1112" s="1"/>
      <c r="AO1112" s="1"/>
      <c r="AP1112" s="1"/>
      <c r="AQ1112" s="1"/>
      <c r="AR1112" s="1"/>
      <c r="AS1112" s="1"/>
      <c r="AT1112" s="1"/>
      <c r="AU1112" s="1"/>
    </row>
    <row r="1113" spans="1:47" ht="20" customHeight="1">
      <c r="A1113" s="48" t="s">
        <v>1430</v>
      </c>
      <c r="B1113" s="49">
        <v>240801</v>
      </c>
      <c r="C1113" s="50" t="s">
        <v>903</v>
      </c>
      <c r="D1113" s="50" t="s">
        <v>71</v>
      </c>
      <c r="E1113" s="50" t="s">
        <v>74</v>
      </c>
      <c r="F1113" s="62">
        <f>IF(OR('Source Data'!F1113=0,'Source Data'!G1113=0),"N/A",'Source Data'!AN1113/'Source Data'!G1113-'Source Data'!J1113/'Source Data'!F1113)</f>
        <v>11.787561476829296</v>
      </c>
      <c r="G1113" s="62">
        <f>IF(OR('Source Data'!F1113=0,'Source Data'!G1113=0),"N/A",'Source Data'!AO1113/'Source Data'!G1113-'Source Data'!K1113/'Source Data'!F1113)</f>
        <v>-567.5966658200374</v>
      </c>
      <c r="H1113" s="62">
        <f>IF(OR('Source Data'!F1113=0,'Source Data'!G1113=0),"N/A",'Source Data'!AP1113/'Source Data'!G1113-'Source Data'!L1113/'Source Data'!F1113)</f>
        <v>262.59356022997537</v>
      </c>
      <c r="I1113" s="62">
        <f>IF(OR('Source Data'!F1113=0,'Source Data'!G1113=0),"N/A",'Source Data'!AQ1113/'Source Data'!G1113-'Source Data'!M1113/'Source Data'!F1113)</f>
        <v>-73.491883904038446</v>
      </c>
      <c r="J1113" s="62">
        <f>IF(OR('Source Data'!F1113=0,'Source Data'!G1113=0),"N/A",'Source Data'!AR1113/'Source Data'!G1113-'Source Data'!N1113/'Source Data'!F1113)</f>
        <v>152.05815188528945</v>
      </c>
      <c r="K1113" s="67">
        <f t="shared" si="17"/>
        <v>-214.64927613198174</v>
      </c>
      <c r="L1113" s="1"/>
      <c r="M1113" s="1"/>
      <c r="N1113" s="1"/>
      <c r="O1113" s="1"/>
      <c r="P1113" s="1"/>
      <c r="Q1113" s="1"/>
      <c r="R1113" s="1"/>
      <c r="S1113" s="1"/>
      <c r="T1113" s="1"/>
      <c r="U1113" s="1"/>
      <c r="V1113" s="1"/>
      <c r="W1113" s="1"/>
      <c r="X1113" s="1"/>
      <c r="Y1113" s="1"/>
      <c r="Z1113" s="1"/>
      <c r="AA1113" s="1"/>
      <c r="AB1113" s="1"/>
      <c r="AC1113" s="1"/>
      <c r="AD1113" s="1"/>
      <c r="AE1113" s="1"/>
      <c r="AF1113" s="1"/>
      <c r="AG1113" s="1"/>
      <c r="AH1113" s="1"/>
      <c r="AI1113" s="1"/>
      <c r="AJ1113" s="1"/>
      <c r="AK1113" s="1"/>
      <c r="AL1113" s="1"/>
      <c r="AM1113" s="1"/>
      <c r="AN1113" s="1"/>
      <c r="AO1113" s="1"/>
      <c r="AP1113" s="1"/>
      <c r="AQ1113" s="1"/>
      <c r="AR1113" s="1"/>
      <c r="AS1113" s="1"/>
      <c r="AT1113" s="1"/>
      <c r="AU1113" s="1"/>
    </row>
    <row r="1114" spans="1:47" ht="20" customHeight="1">
      <c r="A1114" s="48" t="s">
        <v>1431</v>
      </c>
      <c r="B1114" s="49">
        <v>152803</v>
      </c>
      <c r="C1114" s="50" t="s">
        <v>221</v>
      </c>
      <c r="D1114" s="50" t="s">
        <v>71</v>
      </c>
      <c r="E1114" s="50" t="s">
        <v>74</v>
      </c>
      <c r="F1114" s="62">
        <f>IF(OR('Source Data'!F1114=0,'Source Data'!G1114=0),"N/A",'Source Data'!AN1114/'Source Data'!G1114-'Source Data'!J1114/'Source Data'!F1114)</f>
        <v>12.944982648930019</v>
      </c>
      <c r="G1114" s="62">
        <f>IF(OR('Source Data'!F1114=0,'Source Data'!G1114=0),"N/A",'Source Data'!AO1114/'Source Data'!G1114-'Source Data'!K1114/'Source Data'!F1114)</f>
        <v>-188.11368565644875</v>
      </c>
      <c r="H1114" s="62">
        <f>IF(OR('Source Data'!F1114=0,'Source Data'!G1114=0),"N/A",'Source Data'!AP1114/'Source Data'!G1114-'Source Data'!L1114/'Source Data'!F1114)</f>
        <v>170.8770965876229</v>
      </c>
      <c r="I1114" s="62">
        <f>IF(OR('Source Data'!F1114=0,'Source Data'!G1114=0),"N/A",'Source Data'!AQ1114/'Source Data'!G1114-'Source Data'!M1114/'Source Data'!F1114)</f>
        <v>34.222382880277621</v>
      </c>
      <c r="J1114" s="62">
        <f>IF(OR('Source Data'!F1114=0,'Source Data'!G1114=0),"N/A",'Source Data'!AR1114/'Source Data'!G1114-'Source Data'!N1114/'Source Data'!F1114)</f>
        <v>340.20000722961242</v>
      </c>
      <c r="K1114" s="67">
        <f t="shared" si="17"/>
        <v>370.13078368999425</v>
      </c>
      <c r="L1114" s="1"/>
      <c r="M1114" s="1"/>
      <c r="N1114" s="1"/>
      <c r="O1114" s="1"/>
      <c r="P1114" s="1"/>
      <c r="Q1114" s="1"/>
      <c r="R1114" s="1"/>
      <c r="S1114" s="1"/>
      <c r="T1114" s="1"/>
      <c r="U1114" s="1"/>
      <c r="V1114" s="1"/>
      <c r="W1114" s="1"/>
      <c r="X1114" s="1"/>
      <c r="Y1114" s="1"/>
      <c r="Z1114" s="1"/>
      <c r="AA1114" s="1"/>
      <c r="AB1114" s="1"/>
      <c r="AC1114" s="1"/>
      <c r="AD1114" s="1"/>
      <c r="AE1114" s="1"/>
      <c r="AF1114" s="1"/>
      <c r="AG1114" s="1"/>
      <c r="AH1114" s="1"/>
      <c r="AI1114" s="1"/>
      <c r="AJ1114" s="1"/>
      <c r="AK1114" s="1"/>
      <c r="AL1114" s="1"/>
      <c r="AM1114" s="1"/>
      <c r="AN1114" s="1"/>
      <c r="AO1114" s="1"/>
      <c r="AP1114" s="1"/>
      <c r="AQ1114" s="1"/>
      <c r="AR1114" s="1"/>
      <c r="AS1114" s="1"/>
      <c r="AT1114" s="1"/>
      <c r="AU1114" s="1"/>
    </row>
    <row r="1115" spans="1:47" ht="20" customHeight="1">
      <c r="A1115" s="48" t="s">
        <v>1432</v>
      </c>
      <c r="B1115" s="49">
        <v>108804</v>
      </c>
      <c r="C1115" s="50" t="s">
        <v>291</v>
      </c>
      <c r="D1115" s="50" t="s">
        <v>71</v>
      </c>
      <c r="E1115" s="50" t="s">
        <v>74</v>
      </c>
      <c r="F1115" s="62">
        <f>IF(OR('Source Data'!F1115=0,'Source Data'!G1115=0),"N/A",'Source Data'!AN1115/'Source Data'!G1115-'Source Data'!J1115/'Source Data'!F1115)</f>
        <v>8.5106391800069101</v>
      </c>
      <c r="G1115" s="62">
        <f>IF(OR('Source Data'!F1115=0,'Source Data'!G1115=0),"N/A",'Source Data'!AO1115/'Source Data'!G1115-'Source Data'!K1115/'Source Data'!F1115)</f>
        <v>73.941444201312947</v>
      </c>
      <c r="H1115" s="62">
        <f>IF(OR('Source Data'!F1115=0,'Source Data'!G1115=0),"N/A",'Source Data'!AP1115/'Source Data'!G1115-'Source Data'!L1115/'Source Data'!F1115)</f>
        <v>189.11271680294828</v>
      </c>
      <c r="I1115" s="62">
        <f>IF(OR('Source Data'!F1115=0,'Source Data'!G1115=0),"N/A",'Source Data'!AQ1115/'Source Data'!G1115-'Source Data'!M1115/'Source Data'!F1115)</f>
        <v>103.16995508464814</v>
      </c>
      <c r="J1115" s="62">
        <f>IF(OR('Source Data'!F1115=0,'Source Data'!G1115=0),"N/A",'Source Data'!AR1115/'Source Data'!G1115-'Source Data'!N1115/'Source Data'!F1115)</f>
        <v>299.91253714154095</v>
      </c>
      <c r="K1115" s="67">
        <f t="shared" si="17"/>
        <v>674.64729241045723</v>
      </c>
      <c r="L1115" s="1"/>
      <c r="M1115" s="1"/>
      <c r="N1115" s="1"/>
      <c r="O1115" s="1"/>
      <c r="P1115" s="1"/>
      <c r="Q1115" s="1"/>
      <c r="R1115" s="1"/>
      <c r="S1115" s="1"/>
      <c r="T1115" s="1"/>
      <c r="U1115" s="1"/>
      <c r="V1115" s="1"/>
      <c r="W1115" s="1"/>
      <c r="X1115" s="1"/>
      <c r="Y1115" s="1"/>
      <c r="Z1115" s="1"/>
      <c r="AA1115" s="1"/>
      <c r="AB1115" s="1"/>
      <c r="AC1115" s="1"/>
      <c r="AD1115" s="1"/>
      <c r="AE1115" s="1"/>
      <c r="AF1115" s="1"/>
      <c r="AG1115" s="1"/>
      <c r="AH1115" s="1"/>
      <c r="AI1115" s="1"/>
      <c r="AJ1115" s="1"/>
      <c r="AK1115" s="1"/>
      <c r="AL1115" s="1"/>
      <c r="AM1115" s="1"/>
      <c r="AN1115" s="1"/>
      <c r="AO1115" s="1"/>
      <c r="AP1115" s="1"/>
      <c r="AQ1115" s="1"/>
      <c r="AR1115" s="1"/>
      <c r="AS1115" s="1"/>
      <c r="AT1115" s="1"/>
      <c r="AU1115" s="1"/>
    </row>
    <row r="1116" spans="1:47" ht="20" customHeight="1">
      <c r="A1116" s="48" t="s">
        <v>1433</v>
      </c>
      <c r="B1116" s="49">
        <v>71803</v>
      </c>
      <c r="C1116" s="50" t="s">
        <v>141</v>
      </c>
      <c r="D1116" s="50" t="s">
        <v>71</v>
      </c>
      <c r="E1116" s="50" t="s">
        <v>74</v>
      </c>
      <c r="F1116" s="62">
        <f>IF(OR('Source Data'!F1116=0,'Source Data'!G1116=0),"N/A",'Source Data'!AN1116/'Source Data'!G1116-'Source Data'!J1116/'Source Data'!F1116)</f>
        <v>8.0965956177279814</v>
      </c>
      <c r="G1116" s="62">
        <f>IF(OR('Source Data'!F1116=0,'Source Data'!G1116=0),"N/A",'Source Data'!AO1116/'Source Data'!G1116-'Source Data'!K1116/'Source Data'!F1116)</f>
        <v>-439.72972121855003</v>
      </c>
      <c r="H1116" s="62">
        <f>IF(OR('Source Data'!F1116=0,'Source Data'!G1116=0),"N/A",'Source Data'!AP1116/'Source Data'!G1116-'Source Data'!L1116/'Source Data'!F1116)</f>
        <v>181.35704577849967</v>
      </c>
      <c r="I1116" s="62">
        <f>IF(OR('Source Data'!F1116=0,'Source Data'!G1116=0),"N/A",'Source Data'!AQ1116/'Source Data'!G1116-'Source Data'!M1116/'Source Data'!F1116)</f>
        <v>-117.39268074385916</v>
      </c>
      <c r="J1116" s="62">
        <f>IF(OR('Source Data'!F1116=0,'Source Data'!G1116=0),"N/A",'Source Data'!AR1116/'Source Data'!G1116-'Source Data'!N1116/'Source Data'!F1116)</f>
        <v>133.38107866211425</v>
      </c>
      <c r="K1116" s="67">
        <f t="shared" si="17"/>
        <v>-234.28768190406726</v>
      </c>
      <c r="L1116" s="1"/>
      <c r="M1116" s="1"/>
      <c r="N1116" s="1"/>
      <c r="O1116" s="1"/>
      <c r="P1116" s="1"/>
      <c r="Q1116" s="1"/>
      <c r="R1116" s="1"/>
      <c r="S1116" s="1"/>
      <c r="T1116" s="1"/>
      <c r="U1116" s="1"/>
      <c r="V1116" s="1"/>
      <c r="W1116" s="1"/>
      <c r="X1116" s="1"/>
      <c r="Y1116" s="1"/>
      <c r="Z1116" s="1"/>
      <c r="AA1116" s="1"/>
      <c r="AB1116" s="1"/>
      <c r="AC1116" s="1"/>
      <c r="AD1116" s="1"/>
      <c r="AE1116" s="1"/>
      <c r="AF1116" s="1"/>
      <c r="AG1116" s="1"/>
      <c r="AH1116" s="1"/>
      <c r="AI1116" s="1"/>
      <c r="AJ1116" s="1"/>
      <c r="AK1116" s="1"/>
      <c r="AL1116" s="1"/>
      <c r="AM1116" s="1"/>
      <c r="AN1116" s="1"/>
      <c r="AO1116" s="1"/>
      <c r="AP1116" s="1"/>
      <c r="AQ1116" s="1"/>
      <c r="AR1116" s="1"/>
      <c r="AS1116" s="1"/>
      <c r="AT1116" s="1"/>
      <c r="AU1116" s="1"/>
    </row>
    <row r="1117" spans="1:47" ht="20" customHeight="1">
      <c r="A1117" s="48" t="s">
        <v>1434</v>
      </c>
      <c r="B1117" s="49">
        <v>61805</v>
      </c>
      <c r="C1117" s="50" t="s">
        <v>152</v>
      </c>
      <c r="D1117" s="50" t="s">
        <v>71</v>
      </c>
      <c r="E1117" s="50" t="s">
        <v>74</v>
      </c>
      <c r="F1117" s="62">
        <f>IF(OR('Source Data'!F1117=0,'Source Data'!G1117=0),"N/A",'Source Data'!AN1117/'Source Data'!G1117-'Source Data'!J1117/'Source Data'!F1117)</f>
        <v>0</v>
      </c>
      <c r="G1117" s="62">
        <f>IF(OR('Source Data'!F1117=0,'Source Data'!G1117=0),"N/A",'Source Data'!AO1117/'Source Data'!G1117-'Source Data'!K1117/'Source Data'!F1117)</f>
        <v>50.273070622130035</v>
      </c>
      <c r="H1117" s="62">
        <f>IF(OR('Source Data'!F1117=0,'Source Data'!G1117=0),"N/A",'Source Data'!AP1117/'Source Data'!G1117-'Source Data'!L1117/'Source Data'!F1117)</f>
        <v>80.373105861908499</v>
      </c>
      <c r="I1117" s="62">
        <f>IF(OR('Source Data'!F1117=0,'Source Data'!G1117=0),"N/A",'Source Data'!AQ1117/'Source Data'!G1117-'Source Data'!M1117/'Source Data'!F1117)</f>
        <v>92.387998030876503</v>
      </c>
      <c r="J1117" s="62">
        <f>IF(OR('Source Data'!F1117=0,'Source Data'!G1117=0),"N/A",'Source Data'!AR1117/'Source Data'!G1117-'Source Data'!N1117/'Source Data'!F1117)</f>
        <v>35.569840667780348</v>
      </c>
      <c r="K1117" s="67">
        <f t="shared" si="17"/>
        <v>258.60401518269538</v>
      </c>
      <c r="L1117" s="1"/>
      <c r="M1117" s="1"/>
      <c r="N1117" s="1"/>
      <c r="O1117" s="1"/>
      <c r="P1117" s="1"/>
      <c r="Q1117" s="1"/>
      <c r="R1117" s="1"/>
      <c r="S1117" s="1"/>
      <c r="T1117" s="1"/>
      <c r="U1117" s="1"/>
      <c r="V1117" s="1"/>
      <c r="W1117" s="1"/>
      <c r="X1117" s="1"/>
      <c r="Y1117" s="1"/>
      <c r="Z1117" s="1"/>
      <c r="AA1117" s="1"/>
      <c r="AB1117" s="1"/>
      <c r="AC1117" s="1"/>
      <c r="AD1117" s="1"/>
      <c r="AE1117" s="1"/>
      <c r="AF1117" s="1"/>
      <c r="AG1117" s="1"/>
      <c r="AH1117" s="1"/>
      <c r="AI1117" s="1"/>
      <c r="AJ1117" s="1"/>
      <c r="AK1117" s="1"/>
      <c r="AL1117" s="1"/>
      <c r="AM1117" s="1"/>
      <c r="AN1117" s="1"/>
      <c r="AO1117" s="1"/>
      <c r="AP1117" s="1"/>
      <c r="AQ1117" s="1"/>
      <c r="AR1117" s="1"/>
      <c r="AS1117" s="1"/>
      <c r="AT1117" s="1"/>
      <c r="AU1117" s="1"/>
    </row>
    <row r="1118" spans="1:47" ht="20" customHeight="1">
      <c r="A1118" s="48" t="s">
        <v>1435</v>
      </c>
      <c r="B1118" s="49">
        <v>212904</v>
      </c>
      <c r="C1118" s="50" t="s">
        <v>157</v>
      </c>
      <c r="D1118" s="50" t="s">
        <v>79</v>
      </c>
      <c r="E1118" s="50" t="s">
        <v>74</v>
      </c>
      <c r="F1118" s="62">
        <f>IF(OR('Source Data'!F1118=0,'Source Data'!G1118=0),"N/A",'Source Data'!AN1118/'Source Data'!G1118-'Source Data'!J1118/'Source Data'!F1118)</f>
        <v>37.686951616567626</v>
      </c>
      <c r="G1118" s="62">
        <f>IF(OR('Source Data'!F1118=0,'Source Data'!G1118=0),"N/A",'Source Data'!AO1118/'Source Data'!G1118-'Source Data'!K1118/'Source Data'!F1118)</f>
        <v>147.16332572280578</v>
      </c>
      <c r="H1118" s="62">
        <f>IF(OR('Source Data'!F1118=0,'Source Data'!G1118=0),"N/A",'Source Data'!AP1118/'Source Data'!G1118-'Source Data'!L1118/'Source Data'!F1118)</f>
        <v>143.2992017152626</v>
      </c>
      <c r="I1118" s="62">
        <f>IF(OR('Source Data'!F1118=0,'Source Data'!G1118=0),"N/A",'Source Data'!AQ1118/'Source Data'!G1118-'Source Data'!M1118/'Source Data'!F1118)</f>
        <v>48.782296582518939</v>
      </c>
      <c r="J1118" s="62">
        <f>IF(OR('Source Data'!F1118=0,'Source Data'!G1118=0),"N/A",'Source Data'!AR1118/'Source Data'!G1118-'Source Data'!N1118/'Source Data'!F1118)</f>
        <v>187.96883398251737</v>
      </c>
      <c r="K1118" s="67">
        <f t="shared" si="17"/>
        <v>564.90060961967231</v>
      </c>
      <c r="L1118" s="1"/>
      <c r="M1118" s="1"/>
      <c r="N1118" s="1"/>
      <c r="O1118" s="1"/>
      <c r="P1118" s="1"/>
      <c r="Q1118" s="1"/>
      <c r="R1118" s="1"/>
      <c r="S1118" s="1"/>
      <c r="T1118" s="1"/>
      <c r="U1118" s="1"/>
      <c r="V1118" s="1"/>
      <c r="W1118" s="1"/>
      <c r="X1118" s="1"/>
      <c r="Y1118" s="1"/>
      <c r="Z1118" s="1"/>
      <c r="AA1118" s="1"/>
      <c r="AB1118" s="1"/>
      <c r="AC1118" s="1"/>
      <c r="AD1118" s="1"/>
      <c r="AE1118" s="1"/>
      <c r="AF1118" s="1"/>
      <c r="AG1118" s="1"/>
      <c r="AH1118" s="1"/>
      <c r="AI1118" s="1"/>
      <c r="AJ1118" s="1"/>
      <c r="AK1118" s="1"/>
      <c r="AL1118" s="1"/>
      <c r="AM1118" s="1"/>
      <c r="AN1118" s="1"/>
      <c r="AO1118" s="1"/>
      <c r="AP1118" s="1"/>
      <c r="AQ1118" s="1"/>
      <c r="AR1118" s="1"/>
      <c r="AS1118" s="1"/>
      <c r="AT1118" s="1"/>
      <c r="AU1118" s="1"/>
    </row>
    <row r="1119" spans="1:47" ht="20" customHeight="1">
      <c r="A1119" s="48" t="s">
        <v>1436</v>
      </c>
      <c r="B1119" s="49">
        <v>14910</v>
      </c>
      <c r="C1119" s="50" t="s">
        <v>86</v>
      </c>
      <c r="D1119" s="50" t="s">
        <v>79</v>
      </c>
      <c r="E1119" s="50" t="s">
        <v>74</v>
      </c>
      <c r="F1119" s="62">
        <f>IF(OR('Source Data'!F1119=0,'Source Data'!G1119=0),"N/A",'Source Data'!AN1119/'Source Data'!G1119-'Source Data'!J1119/'Source Data'!F1119)</f>
        <v>142.77191824274303</v>
      </c>
      <c r="G1119" s="62">
        <f>IF(OR('Source Data'!F1119=0,'Source Data'!G1119=0),"N/A",'Source Data'!AO1119/'Source Data'!G1119-'Source Data'!K1119/'Source Data'!F1119)</f>
        <v>55.101301633702633</v>
      </c>
      <c r="H1119" s="62">
        <f>IF(OR('Source Data'!F1119=0,'Source Data'!G1119=0),"N/A",'Source Data'!AP1119/'Source Data'!G1119-'Source Data'!L1119/'Source Data'!F1119)</f>
        <v>117.95586213545644</v>
      </c>
      <c r="I1119" s="62">
        <f>IF(OR('Source Data'!F1119=0,'Source Data'!G1119=0),"N/A",'Source Data'!AQ1119/'Source Data'!G1119-'Source Data'!M1119/'Source Data'!F1119)</f>
        <v>46.980243296431894</v>
      </c>
      <c r="J1119" s="62">
        <f>IF(OR('Source Data'!F1119=0,'Source Data'!G1119=0),"N/A",'Source Data'!AR1119/'Source Data'!G1119-'Source Data'!N1119/'Source Data'!F1119)</f>
        <v>49.653083265992223</v>
      </c>
      <c r="K1119" s="67">
        <f t="shared" si="17"/>
        <v>412.46240857432622</v>
      </c>
      <c r="L1119" s="1"/>
      <c r="M1119" s="1"/>
      <c r="N1119" s="1"/>
      <c r="O1119" s="1"/>
      <c r="P1119" s="1"/>
      <c r="Q1119" s="1"/>
      <c r="R1119" s="1"/>
      <c r="S1119" s="1"/>
      <c r="T1119" s="1"/>
      <c r="U1119" s="1"/>
      <c r="V1119" s="1"/>
      <c r="W1119" s="1"/>
      <c r="X1119" s="1"/>
      <c r="Y1119" s="1"/>
      <c r="Z1119" s="1"/>
      <c r="AA1119" s="1"/>
      <c r="AB1119" s="1"/>
      <c r="AC1119" s="1"/>
      <c r="AD1119" s="1"/>
      <c r="AE1119" s="1"/>
      <c r="AF1119" s="1"/>
      <c r="AG1119" s="1"/>
      <c r="AH1119" s="1"/>
      <c r="AI1119" s="1"/>
      <c r="AJ1119" s="1"/>
      <c r="AK1119" s="1"/>
      <c r="AL1119" s="1"/>
      <c r="AM1119" s="1"/>
      <c r="AN1119" s="1"/>
      <c r="AO1119" s="1"/>
      <c r="AP1119" s="1"/>
      <c r="AQ1119" s="1"/>
      <c r="AR1119" s="1"/>
      <c r="AS1119" s="1"/>
      <c r="AT1119" s="1"/>
      <c r="AU1119" s="1"/>
    </row>
    <row r="1120" spans="1:47" ht="20" customHeight="1">
      <c r="A1120" s="48" t="s">
        <v>1437</v>
      </c>
      <c r="B1120" s="49">
        <v>219903</v>
      </c>
      <c r="C1120" s="50" t="s">
        <v>726</v>
      </c>
      <c r="D1120" s="50" t="s">
        <v>79</v>
      </c>
      <c r="E1120" s="50" t="s">
        <v>74</v>
      </c>
      <c r="F1120" s="62">
        <f>IF(OR('Source Data'!F1120=0,'Source Data'!G1120=0),"N/A",'Source Data'!AN1120/'Source Data'!G1120-'Source Data'!J1120/'Source Data'!F1120)</f>
        <v>297.17597355714997</v>
      </c>
      <c r="G1120" s="62">
        <f>IF(OR('Source Data'!F1120=0,'Source Data'!G1120=0),"N/A",'Source Data'!AO1120/'Source Data'!G1120-'Source Data'!K1120/'Source Data'!F1120)</f>
        <v>676.39526645909473</v>
      </c>
      <c r="H1120" s="62">
        <f>IF(OR('Source Data'!F1120=0,'Source Data'!G1120=0),"N/A",'Source Data'!AP1120/'Source Data'!G1120-'Source Data'!L1120/'Source Data'!F1120)</f>
        <v>258.97624580719889</v>
      </c>
      <c r="I1120" s="62">
        <f>IF(OR('Source Data'!F1120=0,'Source Data'!G1120=0),"N/A",'Source Data'!AQ1120/'Source Data'!G1120-'Source Data'!M1120/'Source Data'!F1120)</f>
        <v>185.90731465186587</v>
      </c>
      <c r="J1120" s="62">
        <f>IF(OR('Source Data'!F1120=0,'Source Data'!G1120=0),"N/A",'Source Data'!AR1120/'Source Data'!G1120-'Source Data'!N1120/'Source Data'!F1120)</f>
        <v>407.05656709233938</v>
      </c>
      <c r="K1120" s="67">
        <f t="shared" si="17"/>
        <v>1825.5113675676489</v>
      </c>
      <c r="L1120" s="1"/>
      <c r="M1120" s="1"/>
      <c r="N1120" s="1"/>
      <c r="O1120" s="1"/>
      <c r="P1120" s="1"/>
      <c r="Q1120" s="1"/>
      <c r="R1120" s="1"/>
      <c r="S1120" s="1"/>
      <c r="T1120" s="1"/>
      <c r="U1120" s="1"/>
      <c r="V1120" s="1"/>
      <c r="W1120" s="1"/>
      <c r="X1120" s="1"/>
      <c r="Y1120" s="1"/>
      <c r="Z1120" s="1"/>
      <c r="AA1120" s="1"/>
      <c r="AB1120" s="1"/>
      <c r="AC1120" s="1"/>
      <c r="AD1120" s="1"/>
      <c r="AE1120" s="1"/>
      <c r="AF1120" s="1"/>
      <c r="AG1120" s="1"/>
      <c r="AH1120" s="1"/>
      <c r="AI1120" s="1"/>
      <c r="AJ1120" s="1"/>
      <c r="AK1120" s="1"/>
      <c r="AL1120" s="1"/>
      <c r="AM1120" s="1"/>
      <c r="AN1120" s="1"/>
      <c r="AO1120" s="1"/>
      <c r="AP1120" s="1"/>
      <c r="AQ1120" s="1"/>
      <c r="AR1120" s="1"/>
      <c r="AS1120" s="1"/>
      <c r="AT1120" s="1"/>
      <c r="AU1120" s="1"/>
    </row>
    <row r="1121" spans="1:47" ht="20" customHeight="1">
      <c r="A1121" s="48" t="s">
        <v>1438</v>
      </c>
      <c r="B1121" s="49">
        <v>178912</v>
      </c>
      <c r="C1121" s="50" t="s">
        <v>97</v>
      </c>
      <c r="D1121" s="50" t="s">
        <v>79</v>
      </c>
      <c r="E1121" s="50" t="s">
        <v>74</v>
      </c>
      <c r="F1121" s="62">
        <f>IF(OR('Source Data'!F1121=0,'Source Data'!G1121=0),"N/A",'Source Data'!AN1121/'Source Data'!G1121-'Source Data'!J1121/'Source Data'!F1121)</f>
        <v>6.0469900597723552</v>
      </c>
      <c r="G1121" s="62">
        <f>IF(OR('Source Data'!F1121=0,'Source Data'!G1121=0),"N/A",'Source Data'!AO1121/'Source Data'!G1121-'Source Data'!K1121/'Source Data'!F1121)</f>
        <v>50.645252410676278</v>
      </c>
      <c r="H1121" s="62">
        <f>IF(OR('Source Data'!F1121=0,'Source Data'!G1121=0),"N/A",'Source Data'!AP1121/'Source Data'!G1121-'Source Data'!L1121/'Source Data'!F1121)</f>
        <v>128.5150383566978</v>
      </c>
      <c r="I1121" s="62">
        <f>IF(OR('Source Data'!F1121=0,'Source Data'!G1121=0),"N/A",'Source Data'!AQ1121/'Source Data'!G1121-'Source Data'!M1121/'Source Data'!F1121)</f>
        <v>5.4696847411240697</v>
      </c>
      <c r="J1121" s="62">
        <f>IF(OR('Source Data'!F1121=0,'Source Data'!G1121=0),"N/A",'Source Data'!AR1121/'Source Data'!G1121-'Source Data'!N1121/'Source Data'!F1121)</f>
        <v>376.10243079093436</v>
      </c>
      <c r="K1121" s="67">
        <f t="shared" si="17"/>
        <v>566.77939635920484</v>
      </c>
      <c r="L1121" s="1"/>
      <c r="M1121" s="1"/>
      <c r="N1121" s="1"/>
      <c r="O1121" s="1"/>
      <c r="P1121" s="1"/>
      <c r="Q1121" s="1"/>
      <c r="R1121" s="1"/>
      <c r="S1121" s="1"/>
      <c r="T1121" s="1"/>
      <c r="U1121" s="1"/>
      <c r="V1121" s="1"/>
      <c r="W1121" s="1"/>
      <c r="X1121" s="1"/>
      <c r="Y1121" s="1"/>
      <c r="Z1121" s="1"/>
      <c r="AA1121" s="1"/>
      <c r="AB1121" s="1"/>
      <c r="AC1121" s="1"/>
      <c r="AD1121" s="1"/>
      <c r="AE1121" s="1"/>
      <c r="AF1121" s="1"/>
      <c r="AG1121" s="1"/>
      <c r="AH1121" s="1"/>
      <c r="AI1121" s="1"/>
      <c r="AJ1121" s="1"/>
      <c r="AK1121" s="1"/>
      <c r="AL1121" s="1"/>
      <c r="AM1121" s="1"/>
      <c r="AN1121" s="1"/>
      <c r="AO1121" s="1"/>
      <c r="AP1121" s="1"/>
      <c r="AQ1121" s="1"/>
      <c r="AR1121" s="1"/>
      <c r="AS1121" s="1"/>
      <c r="AT1121" s="1"/>
      <c r="AU1121" s="1"/>
    </row>
    <row r="1122" spans="1:47" ht="20" customHeight="1">
      <c r="A1122" s="48" t="s">
        <v>1439</v>
      </c>
      <c r="B1122" s="49">
        <v>96905</v>
      </c>
      <c r="C1122" s="50" t="s">
        <v>1009</v>
      </c>
      <c r="D1122" s="50" t="s">
        <v>79</v>
      </c>
      <c r="E1122" s="50" t="s">
        <v>74</v>
      </c>
      <c r="F1122" s="62">
        <f>IF(OR('Source Data'!F1122=0,'Source Data'!G1122=0),"N/A",'Source Data'!AN1122/'Source Data'!G1122-'Source Data'!J1122/'Source Data'!F1122)</f>
        <v>6.4616666666667015</v>
      </c>
      <c r="G1122" s="62">
        <f>IF(OR('Source Data'!F1122=0,'Source Data'!G1122=0),"N/A",'Source Data'!AO1122/'Source Data'!G1122-'Source Data'!K1122/'Source Data'!F1122)</f>
        <v>47.776111111111106</v>
      </c>
      <c r="H1122" s="62">
        <f>IF(OR('Source Data'!F1122=0,'Source Data'!G1122=0),"N/A",'Source Data'!AP1122/'Source Data'!G1122-'Source Data'!L1122/'Source Data'!F1122)</f>
        <v>141.17944444444447</v>
      </c>
      <c r="I1122" s="62">
        <f>IF(OR('Source Data'!F1122=0,'Source Data'!G1122=0),"N/A",'Source Data'!AQ1122/'Source Data'!G1122-'Source Data'!M1122/'Source Data'!F1122)</f>
        <v>23.810555555555538</v>
      </c>
      <c r="J1122" s="62">
        <f>IF(OR('Source Data'!F1122=0,'Source Data'!G1122=0),"N/A",'Source Data'!AR1122/'Source Data'!G1122-'Source Data'!N1122/'Source Data'!F1122)</f>
        <v>444.15722222222223</v>
      </c>
      <c r="K1122" s="67">
        <f t="shared" si="17"/>
        <v>663.38499999999999</v>
      </c>
      <c r="L1122" s="1"/>
      <c r="M1122" s="1"/>
      <c r="N1122" s="1"/>
      <c r="O1122" s="1"/>
      <c r="P1122" s="1"/>
      <c r="Q1122" s="1"/>
      <c r="R1122" s="1"/>
      <c r="S1122" s="1"/>
      <c r="T1122" s="1"/>
      <c r="U1122" s="1"/>
      <c r="V1122" s="1"/>
      <c r="W1122" s="1"/>
      <c r="X1122" s="1"/>
      <c r="Y1122" s="1"/>
      <c r="Z1122" s="1"/>
      <c r="AA1122" s="1"/>
      <c r="AB1122" s="1"/>
      <c r="AC1122" s="1"/>
      <c r="AD1122" s="1"/>
      <c r="AE1122" s="1"/>
      <c r="AF1122" s="1"/>
      <c r="AG1122" s="1"/>
      <c r="AH1122" s="1"/>
      <c r="AI1122" s="1"/>
      <c r="AJ1122" s="1"/>
      <c r="AK1122" s="1"/>
      <c r="AL1122" s="1"/>
      <c r="AM1122" s="1"/>
      <c r="AN1122" s="1"/>
      <c r="AO1122" s="1"/>
      <c r="AP1122" s="1"/>
      <c r="AQ1122" s="1"/>
      <c r="AR1122" s="1"/>
      <c r="AS1122" s="1"/>
      <c r="AT1122" s="1"/>
      <c r="AU1122" s="1"/>
    </row>
    <row r="1123" spans="1:47" ht="20" customHeight="1">
      <c r="A1123" s="48" t="s">
        <v>1440</v>
      </c>
      <c r="B1123" s="49">
        <v>101840</v>
      </c>
      <c r="C1123" s="50" t="s">
        <v>76</v>
      </c>
      <c r="D1123" s="50" t="s">
        <v>71</v>
      </c>
      <c r="E1123" s="50" t="s">
        <v>289</v>
      </c>
      <c r="F1123" s="62">
        <f>IF(OR('Source Data'!F1123=0,'Source Data'!G1123=0),"N/A",'Source Data'!AN1123/'Source Data'!G1123-'Source Data'!J1123/'Source Data'!F1123)</f>
        <v>0</v>
      </c>
      <c r="G1123" s="62">
        <f>IF(OR('Source Data'!F1123=0,'Source Data'!G1123=0),"N/A",'Source Data'!AO1123/'Source Data'!G1123-'Source Data'!K1123/'Source Data'!F1123)</f>
        <v>141.83307814332028</v>
      </c>
      <c r="H1123" s="62">
        <f>IF(OR('Source Data'!F1123=0,'Source Data'!G1123=0),"N/A",'Source Data'!AP1123/'Source Data'!G1123-'Source Data'!L1123/'Source Data'!F1123)</f>
        <v>36.646168701289696</v>
      </c>
      <c r="I1123" s="62">
        <f>IF(OR('Source Data'!F1123=0,'Source Data'!G1123=0),"N/A",'Source Data'!AQ1123/'Source Data'!G1123-'Source Data'!M1123/'Source Data'!F1123)</f>
        <v>259.62064969997937</v>
      </c>
      <c r="J1123" s="62">
        <f>IF(OR('Source Data'!F1123=0,'Source Data'!G1123=0),"N/A",'Source Data'!AR1123/'Source Data'!G1123-'Source Data'!N1123/'Source Data'!F1123)</f>
        <v>71.495275536243881</v>
      </c>
      <c r="K1123" s="67">
        <f t="shared" si="17"/>
        <v>509.59517208083321</v>
      </c>
      <c r="L1123" s="1"/>
      <c r="M1123" s="1"/>
      <c r="N1123" s="1"/>
      <c r="O1123" s="1"/>
      <c r="P1123" s="1"/>
      <c r="Q1123" s="1"/>
      <c r="R1123" s="1"/>
      <c r="S1123" s="1"/>
      <c r="T1123" s="1"/>
      <c r="U1123" s="1"/>
      <c r="V1123" s="1"/>
      <c r="W1123" s="1"/>
      <c r="X1123" s="1"/>
      <c r="Y1123" s="1"/>
      <c r="Z1123" s="1"/>
      <c r="AA1123" s="1"/>
      <c r="AB1123" s="1"/>
      <c r="AC1123" s="1"/>
      <c r="AD1123" s="1"/>
      <c r="AE1123" s="1"/>
      <c r="AF1123" s="1"/>
      <c r="AG1123" s="1"/>
      <c r="AH1123" s="1"/>
      <c r="AI1123" s="1"/>
      <c r="AJ1123" s="1"/>
      <c r="AK1123" s="1"/>
      <c r="AL1123" s="1"/>
      <c r="AM1123" s="1"/>
      <c r="AN1123" s="1"/>
      <c r="AO1123" s="1"/>
      <c r="AP1123" s="1"/>
      <c r="AQ1123" s="1"/>
      <c r="AR1123" s="1"/>
      <c r="AS1123" s="1"/>
      <c r="AT1123" s="1"/>
      <c r="AU1123" s="1"/>
    </row>
    <row r="1124" spans="1:47" ht="20" customHeight="1">
      <c r="A1124" s="48" t="s">
        <v>1441</v>
      </c>
      <c r="B1124" s="49">
        <v>212905</v>
      </c>
      <c r="C1124" s="50" t="s">
        <v>157</v>
      </c>
      <c r="D1124" s="50" t="s">
        <v>79</v>
      </c>
      <c r="E1124" s="50" t="s">
        <v>74</v>
      </c>
      <c r="F1124" s="62">
        <f>IF(OR('Source Data'!F1124=0,'Source Data'!G1124=0),"N/A",'Source Data'!AN1124/'Source Data'!G1124-'Source Data'!J1124/'Source Data'!F1124)</f>
        <v>51.275570671513407</v>
      </c>
      <c r="G1124" s="62">
        <f>IF(OR('Source Data'!F1124=0,'Source Data'!G1124=0),"N/A",'Source Data'!AO1124/'Source Data'!G1124-'Source Data'!K1124/'Source Data'!F1124)</f>
        <v>-38.598329243266164</v>
      </c>
      <c r="H1124" s="62">
        <f>IF(OR('Source Data'!F1124=0,'Source Data'!G1124=0),"N/A",'Source Data'!AP1124/'Source Data'!G1124-'Source Data'!L1124/'Source Data'!F1124)</f>
        <v>112.19411680192104</v>
      </c>
      <c r="I1124" s="62">
        <f>IF(OR('Source Data'!F1124=0,'Source Data'!G1124=0),"N/A",'Source Data'!AQ1124/'Source Data'!G1124-'Source Data'!M1124/'Source Data'!F1124)</f>
        <v>18.383812396943313</v>
      </c>
      <c r="J1124" s="62">
        <f>IF(OR('Source Data'!F1124=0,'Source Data'!G1124=0),"N/A",'Source Data'!AR1124/'Source Data'!G1124-'Source Data'!N1124/'Source Data'!F1124)</f>
        <v>4.5117039386187825</v>
      </c>
      <c r="K1124" s="67">
        <f t="shared" si="17"/>
        <v>147.76687456573038</v>
      </c>
      <c r="L1124" s="1"/>
      <c r="M1124" s="1"/>
      <c r="N1124" s="1"/>
      <c r="O1124" s="1"/>
      <c r="P1124" s="1"/>
      <c r="Q1124" s="1"/>
      <c r="R1124" s="1"/>
      <c r="S1124" s="1"/>
      <c r="T1124" s="1"/>
      <c r="U1124" s="1"/>
      <c r="V1124" s="1"/>
      <c r="W1124" s="1"/>
      <c r="X1124" s="1"/>
      <c r="Y1124" s="1"/>
      <c r="Z1124" s="1"/>
      <c r="AA1124" s="1"/>
      <c r="AB1124" s="1"/>
      <c r="AC1124" s="1"/>
      <c r="AD1124" s="1"/>
      <c r="AE1124" s="1"/>
      <c r="AF1124" s="1"/>
      <c r="AG1124" s="1"/>
      <c r="AH1124" s="1"/>
      <c r="AI1124" s="1"/>
      <c r="AJ1124" s="1"/>
      <c r="AK1124" s="1"/>
      <c r="AL1124" s="1"/>
      <c r="AM1124" s="1"/>
      <c r="AN1124" s="1"/>
      <c r="AO1124" s="1"/>
      <c r="AP1124" s="1"/>
      <c r="AQ1124" s="1"/>
      <c r="AR1124" s="1"/>
      <c r="AS1124" s="1"/>
      <c r="AT1124" s="1"/>
      <c r="AU1124" s="1"/>
    </row>
    <row r="1125" spans="1:47" ht="20" customHeight="1">
      <c r="A1125" s="48" t="s">
        <v>1442</v>
      </c>
      <c r="B1125" s="49">
        <v>57845</v>
      </c>
      <c r="C1125" s="50" t="s">
        <v>70</v>
      </c>
      <c r="D1125" s="50" t="s">
        <v>71</v>
      </c>
      <c r="E1125" s="50" t="s">
        <v>74</v>
      </c>
      <c r="F1125" s="62">
        <f>IF(OR('Source Data'!F1125=0,'Source Data'!G1125=0),"N/A",'Source Data'!AN1125/'Source Data'!G1125-'Source Data'!J1125/'Source Data'!F1125)</f>
        <v>10.248972401644158</v>
      </c>
      <c r="G1125" s="62">
        <f>IF(OR('Source Data'!F1125=0,'Source Data'!G1125=0),"N/A",'Source Data'!AO1125/'Source Data'!G1125-'Source Data'!K1125/'Source Data'!F1125)</f>
        <v>-62.12805550772606</v>
      </c>
      <c r="H1125" s="62">
        <f>IF(OR('Source Data'!F1125=0,'Source Data'!G1125=0),"N/A",'Source Data'!AP1125/'Source Data'!G1125-'Source Data'!L1125/'Source Data'!F1125)</f>
        <v>249.69348993937183</v>
      </c>
      <c r="I1125" s="62">
        <f>IF(OR('Source Data'!F1125=0,'Source Data'!G1125=0),"N/A",'Source Data'!AQ1125/'Source Data'!G1125-'Source Data'!M1125/'Source Data'!F1125)</f>
        <v>43.599741671658109</v>
      </c>
      <c r="J1125" s="62">
        <f>IF(OR('Source Data'!F1125=0,'Source Data'!G1125=0),"N/A",'Source Data'!AR1125/'Source Data'!G1125-'Source Data'!N1125/'Source Data'!F1125)</f>
        <v>81.291918875285688</v>
      </c>
      <c r="K1125" s="67">
        <f t="shared" si="17"/>
        <v>322.70606738023372</v>
      </c>
      <c r="L1125" s="1"/>
      <c r="M1125" s="1"/>
      <c r="N1125" s="1"/>
      <c r="O1125" s="1"/>
      <c r="P1125" s="1"/>
      <c r="Q1125" s="1"/>
      <c r="R1125" s="1"/>
      <c r="S1125" s="1"/>
      <c r="T1125" s="1"/>
      <c r="U1125" s="1"/>
      <c r="V1125" s="1"/>
      <c r="W1125" s="1"/>
      <c r="X1125" s="1"/>
      <c r="Y1125" s="1"/>
      <c r="Z1125" s="1"/>
      <c r="AA1125" s="1"/>
      <c r="AB1125" s="1"/>
      <c r="AC1125" s="1"/>
      <c r="AD1125" s="1"/>
      <c r="AE1125" s="1"/>
      <c r="AF1125" s="1"/>
      <c r="AG1125" s="1"/>
      <c r="AH1125" s="1"/>
      <c r="AI1125" s="1"/>
      <c r="AJ1125" s="1"/>
      <c r="AK1125" s="1"/>
      <c r="AL1125" s="1"/>
      <c r="AM1125" s="1"/>
      <c r="AN1125" s="1"/>
      <c r="AO1125" s="1"/>
      <c r="AP1125" s="1"/>
      <c r="AQ1125" s="1"/>
      <c r="AR1125" s="1"/>
      <c r="AS1125" s="1"/>
      <c r="AT1125" s="1"/>
      <c r="AU1125" s="1"/>
    </row>
    <row r="1126" spans="1:47" ht="20" customHeight="1">
      <c r="A1126" s="48" t="s">
        <v>1443</v>
      </c>
      <c r="B1126" s="49">
        <v>230908</v>
      </c>
      <c r="C1126" s="50" t="s">
        <v>225</v>
      </c>
      <c r="D1126" s="50" t="s">
        <v>79</v>
      </c>
      <c r="E1126" s="50" t="s">
        <v>74</v>
      </c>
      <c r="F1126" s="62">
        <f>IF(OR('Source Data'!F1126=0,'Source Data'!G1126=0),"N/A",'Source Data'!AN1126/'Source Data'!G1126-'Source Data'!J1126/'Source Data'!F1126)</f>
        <v>144.0733811626196</v>
      </c>
      <c r="G1126" s="62">
        <f>IF(OR('Source Data'!F1126=0,'Source Data'!G1126=0),"N/A",'Source Data'!AO1126/'Source Data'!G1126-'Source Data'!K1126/'Source Data'!F1126)</f>
        <v>222.76687821927896</v>
      </c>
      <c r="H1126" s="62">
        <f>IF(OR('Source Data'!F1126=0,'Source Data'!G1126=0),"N/A",'Source Data'!AP1126/'Source Data'!G1126-'Source Data'!L1126/'Source Data'!F1126)</f>
        <v>80.548684694628406</v>
      </c>
      <c r="I1126" s="62">
        <f>IF(OR('Source Data'!F1126=0,'Source Data'!G1126=0),"N/A",'Source Data'!AQ1126/'Source Data'!G1126-'Source Data'!M1126/'Source Data'!F1126)</f>
        <v>176.31124908020604</v>
      </c>
      <c r="J1126" s="62">
        <f>IF(OR('Source Data'!F1126=0,'Source Data'!G1126=0),"N/A",'Source Data'!AR1126/'Source Data'!G1126-'Source Data'!N1126/'Source Data'!F1126)</f>
        <v>122.96100993377485</v>
      </c>
      <c r="K1126" s="67">
        <f t="shared" si="17"/>
        <v>746.6612030905078</v>
      </c>
      <c r="L1126" s="1"/>
      <c r="M1126" s="1"/>
      <c r="N1126" s="1"/>
      <c r="O1126" s="1"/>
      <c r="P1126" s="1"/>
      <c r="Q1126" s="1"/>
      <c r="R1126" s="1"/>
      <c r="S1126" s="1"/>
      <c r="T1126" s="1"/>
      <c r="U1126" s="1"/>
      <c r="V1126" s="1"/>
      <c r="W1126" s="1"/>
      <c r="X1126" s="1"/>
      <c r="Y1126" s="1"/>
      <c r="Z1126" s="1"/>
      <c r="AA1126" s="1"/>
      <c r="AB1126" s="1"/>
      <c r="AC1126" s="1"/>
      <c r="AD1126" s="1"/>
      <c r="AE1126" s="1"/>
      <c r="AF1126" s="1"/>
      <c r="AG1126" s="1"/>
      <c r="AH1126" s="1"/>
      <c r="AI1126" s="1"/>
      <c r="AJ1126" s="1"/>
      <c r="AK1126" s="1"/>
      <c r="AL1126" s="1"/>
      <c r="AM1126" s="1"/>
      <c r="AN1126" s="1"/>
      <c r="AO1126" s="1"/>
      <c r="AP1126" s="1"/>
      <c r="AQ1126" s="1"/>
      <c r="AR1126" s="1"/>
      <c r="AS1126" s="1"/>
      <c r="AT1126" s="1"/>
      <c r="AU1126" s="1"/>
    </row>
    <row r="1127" spans="1:47" ht="20" customHeight="1">
      <c r="A1127" s="48" t="s">
        <v>1444</v>
      </c>
      <c r="B1127" s="49">
        <v>230904</v>
      </c>
      <c r="C1127" s="50" t="s">
        <v>225</v>
      </c>
      <c r="D1127" s="50" t="s">
        <v>79</v>
      </c>
      <c r="E1127" s="50" t="s">
        <v>74</v>
      </c>
      <c r="F1127" s="62">
        <f>IF(OR('Source Data'!F1127=0,'Source Data'!G1127=0),"N/A",'Source Data'!AN1127/'Source Data'!G1127-'Source Data'!J1127/'Source Data'!F1127)</f>
        <v>102.30356109789807</v>
      </c>
      <c r="G1127" s="62">
        <f>IF(OR('Source Data'!F1127=0,'Source Data'!G1127=0),"N/A",'Source Data'!AO1127/'Source Data'!G1127-'Source Data'!K1127/'Source Data'!F1127)</f>
        <v>-74.261447151335972</v>
      </c>
      <c r="H1127" s="62">
        <f>IF(OR('Source Data'!F1127=0,'Source Data'!G1127=0),"N/A",'Source Data'!AP1127/'Source Data'!G1127-'Source Data'!L1127/'Source Data'!F1127)</f>
        <v>20.513980844635853</v>
      </c>
      <c r="I1127" s="62">
        <f>IF(OR('Source Data'!F1127=0,'Source Data'!G1127=0),"N/A",'Source Data'!AQ1127/'Source Data'!G1127-'Source Data'!M1127/'Source Data'!F1127)</f>
        <v>82.497139551327336</v>
      </c>
      <c r="J1127" s="62">
        <f>IF(OR('Source Data'!F1127=0,'Source Data'!G1127=0),"N/A",'Source Data'!AR1127/'Source Data'!G1127-'Source Data'!N1127/'Source Data'!F1127)</f>
        <v>121.63859784448586</v>
      </c>
      <c r="K1127" s="67">
        <f t="shared" si="17"/>
        <v>252.69183218701113</v>
      </c>
      <c r="L1127" s="1"/>
      <c r="M1127" s="1"/>
      <c r="N1127" s="1"/>
      <c r="O1127" s="1"/>
      <c r="P1127" s="1"/>
      <c r="Q1127" s="1"/>
      <c r="R1127" s="1"/>
      <c r="S1127" s="1"/>
      <c r="T1127" s="1"/>
      <c r="U1127" s="1"/>
      <c r="V1127" s="1"/>
      <c r="W1127" s="1"/>
      <c r="X1127" s="1"/>
      <c r="Y1127" s="1"/>
      <c r="Z1127" s="1"/>
      <c r="AA1127" s="1"/>
      <c r="AB1127" s="1"/>
      <c r="AC1127" s="1"/>
      <c r="AD1127" s="1"/>
      <c r="AE1127" s="1"/>
      <c r="AF1127" s="1"/>
      <c r="AG1127" s="1"/>
      <c r="AH1127" s="1"/>
      <c r="AI1127" s="1"/>
      <c r="AJ1127" s="1"/>
      <c r="AK1127" s="1"/>
      <c r="AL1127" s="1"/>
      <c r="AM1127" s="1"/>
      <c r="AN1127" s="1"/>
      <c r="AO1127" s="1"/>
      <c r="AP1127" s="1"/>
      <c r="AQ1127" s="1"/>
      <c r="AR1127" s="1"/>
      <c r="AS1127" s="1"/>
      <c r="AT1127" s="1"/>
      <c r="AU1127" s="1"/>
    </row>
    <row r="1128" spans="1:47" ht="20" customHeight="1">
      <c r="A1128" s="48" t="s">
        <v>1445</v>
      </c>
      <c r="B1128" s="49">
        <v>240903</v>
      </c>
      <c r="C1128" s="50" t="s">
        <v>903</v>
      </c>
      <c r="D1128" s="50" t="s">
        <v>79</v>
      </c>
      <c r="E1128" s="50" t="s">
        <v>74</v>
      </c>
      <c r="F1128" s="62">
        <f>IF(OR('Source Data'!F1128=0,'Source Data'!G1128=0),"N/A",'Source Data'!AN1128/'Source Data'!G1128-'Source Data'!J1128/'Source Data'!F1128)</f>
        <v>86.547279032096014</v>
      </c>
      <c r="G1128" s="62">
        <f>IF(OR('Source Data'!F1128=0,'Source Data'!G1128=0),"N/A",'Source Data'!AO1128/'Source Data'!G1128-'Source Data'!K1128/'Source Data'!F1128)</f>
        <v>184.23210824422949</v>
      </c>
      <c r="H1128" s="62">
        <f>IF(OR('Source Data'!F1128=0,'Source Data'!G1128=0),"N/A",'Source Data'!AP1128/'Source Data'!G1128-'Source Data'!L1128/'Source Data'!F1128)</f>
        <v>87.439182047943802</v>
      </c>
      <c r="I1128" s="62">
        <f>IF(OR('Source Data'!F1128=0,'Source Data'!G1128=0),"N/A",'Source Data'!AQ1128/'Source Data'!G1128-'Source Data'!M1128/'Source Data'!F1128)</f>
        <v>53.773440903526421</v>
      </c>
      <c r="J1128" s="62">
        <f>IF(OR('Source Data'!F1128=0,'Source Data'!G1128=0),"N/A",'Source Data'!AR1128/'Source Data'!G1128-'Source Data'!N1128/'Source Data'!F1128)</f>
        <v>86.9885687235452</v>
      </c>
      <c r="K1128" s="67">
        <f t="shared" si="17"/>
        <v>498.98057895134093</v>
      </c>
      <c r="L1128" s="1"/>
      <c r="M1128" s="1"/>
      <c r="N1128" s="1"/>
      <c r="O1128" s="1"/>
      <c r="P1128" s="1"/>
      <c r="Q1128" s="1"/>
      <c r="R1128" s="1"/>
      <c r="S1128" s="1"/>
      <c r="T1128" s="1"/>
      <c r="U1128" s="1"/>
      <c r="V1128" s="1"/>
      <c r="W1128" s="1"/>
      <c r="X1128" s="1"/>
      <c r="Y1128" s="1"/>
      <c r="Z1128" s="1"/>
      <c r="AA1128" s="1"/>
      <c r="AB1128" s="1"/>
      <c r="AC1128" s="1"/>
      <c r="AD1128" s="1"/>
      <c r="AE1128" s="1"/>
      <c r="AF1128" s="1"/>
      <c r="AG1128" s="1"/>
      <c r="AH1128" s="1"/>
      <c r="AI1128" s="1"/>
      <c r="AJ1128" s="1"/>
      <c r="AK1128" s="1"/>
      <c r="AL1128" s="1"/>
      <c r="AM1128" s="1"/>
      <c r="AN1128" s="1"/>
      <c r="AO1128" s="1"/>
      <c r="AP1128" s="1"/>
      <c r="AQ1128" s="1"/>
      <c r="AR1128" s="1"/>
      <c r="AS1128" s="1"/>
      <c r="AT1128" s="1"/>
      <c r="AU1128" s="1"/>
    </row>
    <row r="1129" spans="1:47" ht="20" customHeight="1">
      <c r="A1129" s="48" t="s">
        <v>1446</v>
      </c>
      <c r="B1129" s="49">
        <v>57808</v>
      </c>
      <c r="C1129" s="50" t="s">
        <v>70</v>
      </c>
      <c r="D1129" s="50" t="s">
        <v>71</v>
      </c>
      <c r="E1129" s="50" t="s">
        <v>74</v>
      </c>
      <c r="F1129" s="62">
        <f>IF(OR('Source Data'!F1129=0,'Source Data'!G1129=0),"N/A",'Source Data'!AN1129/'Source Data'!G1129-'Source Data'!J1129/'Source Data'!F1129)</f>
        <v>32.468170649604218</v>
      </c>
      <c r="G1129" s="62">
        <f>IF(OR('Source Data'!F1129=0,'Source Data'!G1129=0),"N/A",'Source Data'!AO1129/'Source Data'!G1129-'Source Data'!K1129/'Source Data'!F1129)</f>
        <v>-103.59725467440583</v>
      </c>
      <c r="H1129" s="62">
        <f>IF(OR('Source Data'!F1129=0,'Source Data'!G1129=0),"N/A",'Source Data'!AP1129/'Source Data'!G1129-'Source Data'!L1129/'Source Data'!F1129)</f>
        <v>39.717096642554964</v>
      </c>
      <c r="I1129" s="62">
        <f>IF(OR('Source Data'!F1129=0,'Source Data'!G1129=0),"N/A",'Source Data'!AQ1129/'Source Data'!G1129-'Source Data'!M1129/'Source Data'!F1129)</f>
        <v>114.59627450845346</v>
      </c>
      <c r="J1129" s="62">
        <f>IF(OR('Source Data'!F1129=0,'Source Data'!G1129=0),"N/A",'Source Data'!AR1129/'Source Data'!G1129-'Source Data'!N1129/'Source Data'!F1129)</f>
        <v>-56.2522797360052</v>
      </c>
      <c r="K1129" s="67">
        <f t="shared" si="17"/>
        <v>26.932007390201612</v>
      </c>
      <c r="L1129" s="1"/>
      <c r="M1129" s="1"/>
      <c r="N1129" s="1"/>
      <c r="O1129" s="1"/>
      <c r="P1129" s="1"/>
      <c r="Q1129" s="1"/>
      <c r="R1129" s="1"/>
      <c r="S1129" s="1"/>
      <c r="T1129" s="1"/>
      <c r="U1129" s="1"/>
      <c r="V1129" s="1"/>
      <c r="W1129" s="1"/>
      <c r="X1129" s="1"/>
      <c r="Y1129" s="1"/>
      <c r="Z1129" s="1"/>
      <c r="AA1129" s="1"/>
      <c r="AB1129" s="1"/>
      <c r="AC1129" s="1"/>
      <c r="AD1129" s="1"/>
      <c r="AE1129" s="1"/>
      <c r="AF1129" s="1"/>
      <c r="AG1129" s="1"/>
      <c r="AH1129" s="1"/>
      <c r="AI1129" s="1"/>
      <c r="AJ1129" s="1"/>
      <c r="AK1129" s="1"/>
      <c r="AL1129" s="1"/>
      <c r="AM1129" s="1"/>
      <c r="AN1129" s="1"/>
      <c r="AO1129" s="1"/>
      <c r="AP1129" s="1"/>
      <c r="AQ1129" s="1"/>
      <c r="AR1129" s="1"/>
      <c r="AS1129" s="1"/>
      <c r="AT1129" s="1"/>
      <c r="AU1129" s="1"/>
    </row>
    <row r="1130" spans="1:47" ht="20" customHeight="1">
      <c r="A1130" s="48" t="s">
        <v>1447</v>
      </c>
      <c r="B1130" s="49">
        <v>101807</v>
      </c>
      <c r="C1130" s="50" t="s">
        <v>76</v>
      </c>
      <c r="D1130" s="50" t="s">
        <v>71</v>
      </c>
      <c r="E1130" s="50" t="s">
        <v>72</v>
      </c>
      <c r="F1130" s="62" t="str">
        <f>IF(OR('Source Data'!F1130=0,'Source Data'!G1130=0),"N/A",'Source Data'!AN1130/'Source Data'!G1130-'Source Data'!J1130/'Source Data'!F1130)</f>
        <v>N/A</v>
      </c>
      <c r="G1130" s="62" t="str">
        <f>IF(OR('Source Data'!F1130=0,'Source Data'!G1130=0),"N/A",'Source Data'!AO1130/'Source Data'!G1130-'Source Data'!K1130/'Source Data'!F1130)</f>
        <v>N/A</v>
      </c>
      <c r="H1130" s="62" t="str">
        <f>IF(OR('Source Data'!F1130=0,'Source Data'!G1130=0),"N/A",'Source Data'!AP1130/'Source Data'!G1130-'Source Data'!L1130/'Source Data'!F1130)</f>
        <v>N/A</v>
      </c>
      <c r="I1130" s="62" t="str">
        <f>IF(OR('Source Data'!F1130=0,'Source Data'!G1130=0),"N/A",'Source Data'!AQ1130/'Source Data'!G1130-'Source Data'!M1130/'Source Data'!F1130)</f>
        <v>N/A</v>
      </c>
      <c r="J1130" s="62" t="str">
        <f>IF(OR('Source Data'!F1130=0,'Source Data'!G1130=0),"N/A",'Source Data'!AR1130/'Source Data'!G1130-'Source Data'!N1130/'Source Data'!F1130)</f>
        <v>N/A</v>
      </c>
      <c r="K1130" s="67" t="str">
        <f t="shared" si="17"/>
        <v>N/A</v>
      </c>
      <c r="L1130" s="1"/>
      <c r="M1130" s="1"/>
      <c r="N1130" s="1"/>
      <c r="O1130" s="1"/>
      <c r="P1130" s="1"/>
      <c r="Q1130" s="1"/>
      <c r="R1130" s="1"/>
      <c r="S1130" s="1"/>
      <c r="T1130" s="1"/>
      <c r="U1130" s="1"/>
      <c r="V1130" s="1"/>
      <c r="W1130" s="1"/>
      <c r="X1130" s="1"/>
      <c r="Y1130" s="1"/>
      <c r="Z1130" s="1"/>
      <c r="AA1130" s="1"/>
      <c r="AB1130" s="1"/>
      <c r="AC1130" s="1"/>
      <c r="AD1130" s="1"/>
      <c r="AE1130" s="1"/>
      <c r="AF1130" s="1"/>
      <c r="AG1130" s="1"/>
      <c r="AH1130" s="1"/>
      <c r="AI1130" s="1"/>
      <c r="AJ1130" s="1"/>
      <c r="AK1130" s="1"/>
      <c r="AL1130" s="1"/>
      <c r="AM1130" s="1"/>
      <c r="AN1130" s="1"/>
      <c r="AO1130" s="1"/>
      <c r="AP1130" s="1"/>
      <c r="AQ1130" s="1"/>
      <c r="AR1130" s="1"/>
      <c r="AS1130" s="1"/>
      <c r="AT1130" s="1"/>
      <c r="AU1130" s="1"/>
    </row>
    <row r="1131" spans="1:47" ht="20" customHeight="1">
      <c r="A1131" s="48" t="s">
        <v>1448</v>
      </c>
      <c r="B1131" s="49">
        <v>227506</v>
      </c>
      <c r="C1131" s="50" t="s">
        <v>168</v>
      </c>
      <c r="D1131" s="50" t="s">
        <v>79</v>
      </c>
      <c r="E1131" s="50" t="s">
        <v>74</v>
      </c>
      <c r="F1131" s="62">
        <f>IF(OR('Source Data'!F1131=0,'Source Data'!G1131=0),"N/A",'Source Data'!AN1131/'Source Data'!G1131-'Source Data'!J1131/'Source Data'!F1131)</f>
        <v>0</v>
      </c>
      <c r="G1131" s="62">
        <f>IF(OR('Source Data'!F1131=0,'Source Data'!G1131=0),"N/A",'Source Data'!AO1131/'Source Data'!G1131-'Source Data'!K1131/'Source Data'!F1131)</f>
        <v>680.41193181818187</v>
      </c>
      <c r="H1131" s="62">
        <f>IF(OR('Source Data'!F1131=0,'Source Data'!G1131=0),"N/A",'Source Data'!AP1131/'Source Data'!G1131-'Source Data'!L1131/'Source Data'!F1131)</f>
        <v>9.46969696969697E-4</v>
      </c>
      <c r="I1131" s="62">
        <f>IF(OR('Source Data'!F1131=0,'Source Data'!G1131=0),"N/A",'Source Data'!AQ1131/'Source Data'!G1131-'Source Data'!M1131/'Source Data'!F1131)</f>
        <v>2.0852272727272729</v>
      </c>
      <c r="J1131" s="62">
        <f>IF(OR('Source Data'!F1131=0,'Source Data'!G1131=0),"N/A",'Source Data'!AR1131/'Source Data'!G1131-'Source Data'!N1131/'Source Data'!F1131)</f>
        <v>0</v>
      </c>
      <c r="K1131" s="67">
        <f t="shared" si="17"/>
        <v>682.49810606060612</v>
      </c>
      <c r="L1131" s="1"/>
      <c r="M1131" s="1"/>
      <c r="N1131" s="1"/>
      <c r="O1131" s="1"/>
      <c r="P1131" s="1"/>
      <c r="Q1131" s="1"/>
      <c r="R1131" s="1"/>
      <c r="S1131" s="1"/>
      <c r="T1131" s="1"/>
      <c r="U1131" s="1"/>
      <c r="V1131" s="1"/>
      <c r="W1131" s="1"/>
      <c r="X1131" s="1"/>
      <c r="Y1131" s="1"/>
      <c r="Z1131" s="1"/>
      <c r="AA1131" s="1"/>
      <c r="AB1131" s="1"/>
      <c r="AC1131" s="1"/>
      <c r="AD1131" s="1"/>
      <c r="AE1131" s="1"/>
      <c r="AF1131" s="1"/>
      <c r="AG1131" s="1"/>
      <c r="AH1131" s="1"/>
      <c r="AI1131" s="1"/>
      <c r="AJ1131" s="1"/>
      <c r="AK1131" s="1"/>
      <c r="AL1131" s="1"/>
      <c r="AM1131" s="1"/>
      <c r="AN1131" s="1"/>
      <c r="AO1131" s="1"/>
      <c r="AP1131" s="1"/>
      <c r="AQ1131" s="1"/>
      <c r="AR1131" s="1"/>
      <c r="AS1131" s="1"/>
      <c r="AT1131" s="1"/>
      <c r="AU1131" s="1"/>
    </row>
    <row r="1132" spans="1:47" ht="20" customHeight="1">
      <c r="A1132" s="48" t="s">
        <v>1449</v>
      </c>
      <c r="B1132" s="49">
        <v>227819</v>
      </c>
      <c r="C1132" s="50" t="s">
        <v>168</v>
      </c>
      <c r="D1132" s="50" t="s">
        <v>71</v>
      </c>
      <c r="E1132" s="50" t="s">
        <v>74</v>
      </c>
      <c r="F1132" s="62">
        <f>IF(OR('Source Data'!F1132=0,'Source Data'!G1132=0),"N/A",'Source Data'!AN1132/'Source Data'!G1132-'Source Data'!J1132/'Source Data'!F1132)</f>
        <v>-140.93559322033897</v>
      </c>
      <c r="G1132" s="62">
        <f>IF(OR('Source Data'!F1132=0,'Source Data'!G1132=0),"N/A",'Source Data'!AO1132/'Source Data'!G1132-'Source Data'!K1132/'Source Data'!F1132)</f>
        <v>34.473182426404946</v>
      </c>
      <c r="H1132" s="62">
        <f>IF(OR('Source Data'!F1132=0,'Source Data'!G1132=0),"N/A",'Source Data'!AP1132/'Source Data'!G1132-'Source Data'!L1132/'Source Data'!F1132)</f>
        <v>-2.1865410347903658</v>
      </c>
      <c r="I1132" s="62">
        <f>IF(OR('Source Data'!F1132=0,'Source Data'!G1132=0),"N/A",'Source Data'!AQ1132/'Source Data'!G1132-'Source Data'!M1132/'Source Data'!F1132)</f>
        <v>-19.775189562890318</v>
      </c>
      <c r="J1132" s="62">
        <f>IF(OR('Source Data'!F1132=0,'Source Data'!G1132=0),"N/A",'Source Data'!AR1132/'Source Data'!G1132-'Source Data'!N1132/'Source Data'!F1132)</f>
        <v>0</v>
      </c>
      <c r="K1132" s="67">
        <f t="shared" si="17"/>
        <v>-128.42414139161471</v>
      </c>
      <c r="L1132" s="1"/>
      <c r="M1132" s="1"/>
      <c r="N1132" s="1"/>
      <c r="O1132" s="1"/>
      <c r="P1132" s="1"/>
      <c r="Q1132" s="1"/>
      <c r="R1132" s="1"/>
      <c r="S1132" s="1"/>
      <c r="T1132" s="1"/>
      <c r="U1132" s="1"/>
      <c r="V1132" s="1"/>
      <c r="W1132" s="1"/>
      <c r="X1132" s="1"/>
      <c r="Y1132" s="1"/>
      <c r="Z1132" s="1"/>
      <c r="AA1132" s="1"/>
      <c r="AB1132" s="1"/>
      <c r="AC1132" s="1"/>
      <c r="AD1132" s="1"/>
      <c r="AE1132" s="1"/>
      <c r="AF1132" s="1"/>
      <c r="AG1132" s="1"/>
      <c r="AH1132" s="1"/>
      <c r="AI1132" s="1"/>
      <c r="AJ1132" s="1"/>
      <c r="AK1132" s="1"/>
      <c r="AL1132" s="1"/>
      <c r="AM1132" s="1"/>
      <c r="AN1132" s="1"/>
      <c r="AO1132" s="1"/>
      <c r="AP1132" s="1"/>
      <c r="AQ1132" s="1"/>
      <c r="AR1132" s="1"/>
      <c r="AS1132" s="1"/>
      <c r="AT1132" s="1"/>
      <c r="AU1132" s="1"/>
    </row>
    <row r="1133" spans="1:47" ht="20" customHeight="1">
      <c r="A1133" s="48" t="s">
        <v>1450</v>
      </c>
      <c r="B1133" s="49">
        <v>227806</v>
      </c>
      <c r="C1133" s="50" t="s">
        <v>168</v>
      </c>
      <c r="D1133" s="50" t="s">
        <v>71</v>
      </c>
      <c r="E1133" s="50" t="s">
        <v>74</v>
      </c>
      <c r="F1133" s="62">
        <f>IF(OR('Source Data'!F1133=0,'Source Data'!G1133=0),"N/A",'Source Data'!AN1133/'Source Data'!G1133-'Source Data'!J1133/'Source Data'!F1133)</f>
        <v>0</v>
      </c>
      <c r="G1133" s="62">
        <f>IF(OR('Source Data'!F1133=0,'Source Data'!G1133=0),"N/A",'Source Data'!AO1133/'Source Data'!G1133-'Source Data'!K1133/'Source Data'!F1133)</f>
        <v>324.71175132803546</v>
      </c>
      <c r="H1133" s="62">
        <f>IF(OR('Source Data'!F1133=0,'Source Data'!G1133=0),"N/A",'Source Data'!AP1133/'Source Data'!G1133-'Source Data'!L1133/'Source Data'!F1133)</f>
        <v>-0.52216748768472909</v>
      </c>
      <c r="I1133" s="62">
        <f>IF(OR('Source Data'!F1133=0,'Source Data'!G1133=0),"N/A",'Source Data'!AQ1133/'Source Data'!G1133-'Source Data'!M1133/'Source Data'!F1133)</f>
        <v>-117.81027349552286</v>
      </c>
      <c r="J1133" s="62">
        <f>IF(OR('Source Data'!F1133=0,'Source Data'!G1133=0),"N/A",'Source Data'!AR1133/'Source Data'!G1133-'Source Data'!N1133/'Source Data'!F1133)</f>
        <v>0</v>
      </c>
      <c r="K1133" s="67">
        <f t="shared" si="17"/>
        <v>206.37931034482787</v>
      </c>
      <c r="L1133" s="1"/>
      <c r="M1133" s="1"/>
      <c r="N1133" s="1"/>
      <c r="O1133" s="1"/>
      <c r="P1133" s="1"/>
      <c r="Q1133" s="1"/>
      <c r="R1133" s="1"/>
      <c r="S1133" s="1"/>
      <c r="T1133" s="1"/>
      <c r="U1133" s="1"/>
      <c r="V1133" s="1"/>
      <c r="W1133" s="1"/>
      <c r="X1133" s="1"/>
      <c r="Y1133" s="1"/>
      <c r="Z1133" s="1"/>
      <c r="AA1133" s="1"/>
      <c r="AB1133" s="1"/>
      <c r="AC1133" s="1"/>
      <c r="AD1133" s="1"/>
      <c r="AE1133" s="1"/>
      <c r="AF1133" s="1"/>
      <c r="AG1133" s="1"/>
      <c r="AH1133" s="1"/>
      <c r="AI1133" s="1"/>
      <c r="AJ1133" s="1"/>
      <c r="AK1133" s="1"/>
      <c r="AL1133" s="1"/>
      <c r="AM1133" s="1"/>
      <c r="AN1133" s="1"/>
      <c r="AO1133" s="1"/>
      <c r="AP1133" s="1"/>
      <c r="AQ1133" s="1"/>
      <c r="AR1133" s="1"/>
      <c r="AS1133" s="1"/>
      <c r="AT1133" s="1"/>
      <c r="AU1133" s="1"/>
    </row>
    <row r="1134" spans="1:47" ht="20" customHeight="1">
      <c r="A1134" s="48" t="s">
        <v>1451</v>
      </c>
      <c r="B1134" s="49">
        <v>227831</v>
      </c>
      <c r="C1134" s="50" t="s">
        <v>168</v>
      </c>
      <c r="D1134" s="50" t="s">
        <v>71</v>
      </c>
      <c r="E1134" s="50" t="s">
        <v>765</v>
      </c>
      <c r="F1134" s="62" t="str">
        <f>IF(OR('Source Data'!F1134=0,'Source Data'!G1134=0),"N/A",'Source Data'!AN1134/'Source Data'!G1134-'Source Data'!J1134/'Source Data'!F1134)</f>
        <v>N/A</v>
      </c>
      <c r="G1134" s="62" t="str">
        <f>IF(OR('Source Data'!F1134=0,'Source Data'!G1134=0),"N/A",'Source Data'!AO1134/'Source Data'!G1134-'Source Data'!K1134/'Source Data'!F1134)</f>
        <v>N/A</v>
      </c>
      <c r="H1134" s="62" t="str">
        <f>IF(OR('Source Data'!F1134=0,'Source Data'!G1134=0),"N/A",'Source Data'!AP1134/'Source Data'!G1134-'Source Data'!L1134/'Source Data'!F1134)</f>
        <v>N/A</v>
      </c>
      <c r="I1134" s="62" t="str">
        <f>IF(OR('Source Data'!F1134=0,'Source Data'!G1134=0),"N/A",'Source Data'!AQ1134/'Source Data'!G1134-'Source Data'!M1134/'Source Data'!F1134)</f>
        <v>N/A</v>
      </c>
      <c r="J1134" s="62" t="str">
        <f>IF(OR('Source Data'!F1134=0,'Source Data'!G1134=0),"N/A",'Source Data'!AR1134/'Source Data'!G1134-'Source Data'!N1134/'Source Data'!F1134)</f>
        <v>N/A</v>
      </c>
      <c r="K1134" s="67" t="str">
        <f t="shared" si="17"/>
        <v>N/A</v>
      </c>
      <c r="L1134" s="1"/>
      <c r="M1134" s="1"/>
      <c r="N1134" s="1"/>
      <c r="O1134" s="1"/>
      <c r="P1134" s="1"/>
      <c r="Q1134" s="1"/>
      <c r="R1134" s="1"/>
      <c r="S1134" s="1"/>
      <c r="T1134" s="1"/>
      <c r="U1134" s="1"/>
      <c r="V1134" s="1"/>
      <c r="W1134" s="1"/>
      <c r="X1134" s="1"/>
      <c r="Y1134" s="1"/>
      <c r="Z1134" s="1"/>
      <c r="AA1134" s="1"/>
      <c r="AB1134" s="1"/>
      <c r="AC1134" s="1"/>
      <c r="AD1134" s="1"/>
      <c r="AE1134" s="1"/>
      <c r="AF1134" s="1"/>
      <c r="AG1134" s="1"/>
      <c r="AH1134" s="1"/>
      <c r="AI1134" s="1"/>
      <c r="AJ1134" s="1"/>
      <c r="AK1134" s="1"/>
      <c r="AL1134" s="1"/>
      <c r="AM1134" s="1"/>
      <c r="AN1134" s="1"/>
      <c r="AO1134" s="1"/>
      <c r="AP1134" s="1"/>
      <c r="AQ1134" s="1"/>
      <c r="AR1134" s="1"/>
      <c r="AS1134" s="1"/>
      <c r="AT1134" s="1"/>
      <c r="AU1134" s="1"/>
    </row>
    <row r="1135" spans="1:47" ht="20" customHeight="1">
      <c r="A1135" s="48" t="s">
        <v>1452</v>
      </c>
      <c r="B1135" s="49">
        <v>101881</v>
      </c>
      <c r="C1135" s="50" t="s">
        <v>76</v>
      </c>
      <c r="D1135" s="50" t="s">
        <v>71</v>
      </c>
      <c r="E1135" s="50" t="s">
        <v>292</v>
      </c>
      <c r="F1135" s="62" t="str">
        <f>IF(OR('Source Data'!F1135=0,'Source Data'!G1135=0),"N/A",'Source Data'!AN1135/'Source Data'!G1135-'Source Data'!J1135/'Source Data'!F1135)</f>
        <v>N/A</v>
      </c>
      <c r="G1135" s="62" t="str">
        <f>IF(OR('Source Data'!F1135=0,'Source Data'!G1135=0),"N/A",'Source Data'!AO1135/'Source Data'!G1135-'Source Data'!K1135/'Source Data'!F1135)</f>
        <v>N/A</v>
      </c>
      <c r="H1135" s="62" t="str">
        <f>IF(OR('Source Data'!F1135=0,'Source Data'!G1135=0),"N/A",'Source Data'!AP1135/'Source Data'!G1135-'Source Data'!L1135/'Source Data'!F1135)</f>
        <v>N/A</v>
      </c>
      <c r="I1135" s="62" t="str">
        <f>IF(OR('Source Data'!F1135=0,'Source Data'!G1135=0),"N/A",'Source Data'!AQ1135/'Source Data'!G1135-'Source Data'!M1135/'Source Data'!F1135)</f>
        <v>N/A</v>
      </c>
      <c r="J1135" s="62" t="str">
        <f>IF(OR('Source Data'!F1135=0,'Source Data'!G1135=0),"N/A",'Source Data'!AR1135/'Source Data'!G1135-'Source Data'!N1135/'Source Data'!F1135)</f>
        <v>N/A</v>
      </c>
      <c r="K1135" s="67" t="str">
        <f t="shared" si="17"/>
        <v>N/A</v>
      </c>
      <c r="L1135" s="1"/>
      <c r="M1135" s="1"/>
      <c r="N1135" s="1"/>
      <c r="O1135" s="1"/>
      <c r="P1135" s="1"/>
      <c r="Q1135" s="1"/>
      <c r="R1135" s="1"/>
      <c r="S1135" s="1"/>
      <c r="T1135" s="1"/>
      <c r="U1135" s="1"/>
      <c r="V1135" s="1"/>
      <c r="W1135" s="1"/>
      <c r="X1135" s="1"/>
      <c r="Y1135" s="1"/>
      <c r="Z1135" s="1"/>
      <c r="AA1135" s="1"/>
      <c r="AB1135" s="1"/>
      <c r="AC1135" s="1"/>
      <c r="AD1135" s="1"/>
      <c r="AE1135" s="1"/>
      <c r="AF1135" s="1"/>
      <c r="AG1135" s="1"/>
      <c r="AH1135" s="1"/>
      <c r="AI1135" s="1"/>
      <c r="AJ1135" s="1"/>
      <c r="AK1135" s="1"/>
      <c r="AL1135" s="1"/>
      <c r="AM1135" s="1"/>
      <c r="AN1135" s="1"/>
      <c r="AO1135" s="1"/>
      <c r="AP1135" s="1"/>
      <c r="AQ1135" s="1"/>
      <c r="AR1135" s="1"/>
      <c r="AS1135" s="1"/>
      <c r="AT1135" s="1"/>
      <c r="AU1135" s="1"/>
    </row>
    <row r="1136" spans="1:47" ht="20" customHeight="1">
      <c r="A1136" s="48" t="s">
        <v>1453</v>
      </c>
      <c r="B1136" s="49">
        <v>57803</v>
      </c>
      <c r="C1136" s="50" t="s">
        <v>70</v>
      </c>
      <c r="D1136" s="50" t="s">
        <v>71</v>
      </c>
      <c r="E1136" s="50" t="s">
        <v>74</v>
      </c>
      <c r="F1136" s="62">
        <f>IF(OR('Source Data'!F1136=0,'Source Data'!G1136=0),"N/A",'Source Data'!AN1136/'Source Data'!G1136-'Source Data'!J1136/'Source Data'!F1136)</f>
        <v>-0.14839545545146501</v>
      </c>
      <c r="G1136" s="62">
        <f>IF(OR('Source Data'!F1136=0,'Source Data'!G1136=0),"N/A",'Source Data'!AO1136/'Source Data'!G1136-'Source Data'!K1136/'Source Data'!F1136)</f>
        <v>280.37793834183071</v>
      </c>
      <c r="H1136" s="62">
        <f>IF(OR('Source Data'!F1136=0,'Source Data'!G1136=0),"N/A",'Source Data'!AP1136/'Source Data'!G1136-'Source Data'!L1136/'Source Data'!F1136)</f>
        <v>135.2120993122187</v>
      </c>
      <c r="I1136" s="62">
        <f>IF(OR('Source Data'!F1136=0,'Source Data'!G1136=0),"N/A",'Source Data'!AQ1136/'Source Data'!G1136-'Source Data'!M1136/'Source Data'!F1136)</f>
        <v>43.047730327219313</v>
      </c>
      <c r="J1136" s="62">
        <f>IF(OR('Source Data'!F1136=0,'Source Data'!G1136=0),"N/A",'Source Data'!AR1136/'Source Data'!G1136-'Source Data'!N1136/'Source Data'!F1136)</f>
        <v>36.763853053569278</v>
      </c>
      <c r="K1136" s="67">
        <f t="shared" si="17"/>
        <v>495.25322557938654</v>
      </c>
      <c r="L1136" s="1"/>
      <c r="M1136" s="1"/>
      <c r="N1136" s="1"/>
      <c r="O1136" s="1"/>
      <c r="P1136" s="1"/>
      <c r="Q1136" s="1"/>
      <c r="R1136" s="1"/>
      <c r="S1136" s="1"/>
      <c r="T1136" s="1"/>
      <c r="U1136" s="1"/>
      <c r="V1136" s="1"/>
      <c r="W1136" s="1"/>
      <c r="X1136" s="1"/>
      <c r="Y1136" s="1"/>
      <c r="Z1136" s="1"/>
      <c r="AA1136" s="1"/>
      <c r="AB1136" s="1"/>
      <c r="AC1136" s="1"/>
      <c r="AD1136" s="1"/>
      <c r="AE1136" s="1"/>
      <c r="AF1136" s="1"/>
      <c r="AG1136" s="1"/>
      <c r="AH1136" s="1"/>
      <c r="AI1136" s="1"/>
      <c r="AJ1136" s="1"/>
      <c r="AK1136" s="1"/>
      <c r="AL1136" s="1"/>
      <c r="AM1136" s="1"/>
      <c r="AN1136" s="1"/>
      <c r="AO1136" s="1"/>
      <c r="AP1136" s="1"/>
      <c r="AQ1136" s="1"/>
      <c r="AR1136" s="1"/>
      <c r="AS1136" s="1"/>
      <c r="AT1136" s="1"/>
      <c r="AU1136" s="1"/>
    </row>
    <row r="1137" spans="1:47" ht="20" customHeight="1">
      <c r="A1137" s="48" t="s">
        <v>1454</v>
      </c>
      <c r="B1137" s="49">
        <v>212804</v>
      </c>
      <c r="C1137" s="50" t="s">
        <v>157</v>
      </c>
      <c r="D1137" s="50" t="s">
        <v>71</v>
      </c>
      <c r="E1137" s="50" t="s">
        <v>74</v>
      </c>
      <c r="F1137" s="62">
        <f>IF(OR('Source Data'!F1137=0,'Source Data'!G1137=0),"N/A",'Source Data'!AN1137/'Source Data'!G1137-'Source Data'!J1137/'Source Data'!F1137)</f>
        <v>54.723199556317432</v>
      </c>
      <c r="G1137" s="62">
        <f>IF(OR('Source Data'!F1137=0,'Source Data'!G1137=0),"N/A",'Source Data'!AO1137/'Source Data'!G1137-'Source Data'!K1137/'Source Data'!F1137)</f>
        <v>376.32459715639811</v>
      </c>
      <c r="H1137" s="62">
        <f>IF(OR('Source Data'!F1137=0,'Source Data'!G1137=0),"N/A",'Source Data'!AP1137/'Source Data'!G1137-'Source Data'!L1137/'Source Data'!F1137)</f>
        <v>124.86050418473326</v>
      </c>
      <c r="I1137" s="62">
        <f>IF(OR('Source Data'!F1137=0,'Source Data'!G1137=0),"N/A",'Source Data'!AQ1137/'Source Data'!G1137-'Source Data'!M1137/'Source Data'!F1137)</f>
        <v>-10.623222748815166</v>
      </c>
      <c r="J1137" s="62">
        <f>IF(OR('Source Data'!F1137=0,'Source Data'!G1137=0),"N/A",'Source Data'!AR1137/'Source Data'!G1137-'Source Data'!N1137/'Source Data'!F1137)</f>
        <v>0</v>
      </c>
      <c r="K1137" s="67">
        <f t="shared" si="17"/>
        <v>545.2850781486336</v>
      </c>
      <c r="L1137" s="1"/>
      <c r="M1137" s="1"/>
      <c r="N1137" s="1"/>
      <c r="O1137" s="1"/>
      <c r="P1137" s="1"/>
      <c r="Q1137" s="1"/>
      <c r="R1137" s="1"/>
      <c r="S1137" s="1"/>
      <c r="T1137" s="1"/>
      <c r="U1137" s="1"/>
      <c r="V1137" s="1"/>
      <c r="W1137" s="1"/>
      <c r="X1137" s="1"/>
      <c r="Y1137" s="1"/>
      <c r="Z1137" s="1"/>
      <c r="AA1137" s="1"/>
      <c r="AB1137" s="1"/>
      <c r="AC1137" s="1"/>
      <c r="AD1137" s="1"/>
      <c r="AE1137" s="1"/>
      <c r="AF1137" s="1"/>
      <c r="AG1137" s="1"/>
      <c r="AH1137" s="1"/>
      <c r="AI1137" s="1"/>
      <c r="AJ1137" s="1"/>
      <c r="AK1137" s="1"/>
      <c r="AL1137" s="1"/>
      <c r="AM1137" s="1"/>
      <c r="AN1137" s="1"/>
      <c r="AO1137" s="1"/>
      <c r="AP1137" s="1"/>
      <c r="AQ1137" s="1"/>
      <c r="AR1137" s="1"/>
      <c r="AS1137" s="1"/>
      <c r="AT1137" s="1"/>
      <c r="AU1137" s="1"/>
    </row>
    <row r="1138" spans="1:47" ht="20" customHeight="1">
      <c r="A1138" s="48" t="s">
        <v>1455</v>
      </c>
      <c r="B1138" s="49">
        <v>232904</v>
      </c>
      <c r="C1138" s="50" t="s">
        <v>872</v>
      </c>
      <c r="D1138" s="50" t="s">
        <v>79</v>
      </c>
      <c r="E1138" s="50" t="s">
        <v>74</v>
      </c>
      <c r="F1138" s="62">
        <f>IF(OR('Source Data'!F1138=0,'Source Data'!G1138=0),"N/A",'Source Data'!AN1138/'Source Data'!G1138-'Source Data'!J1138/'Source Data'!F1138)</f>
        <v>-40.945325728544731</v>
      </c>
      <c r="G1138" s="62">
        <f>IF(OR('Source Data'!F1138=0,'Source Data'!G1138=0),"N/A",'Source Data'!AO1138/'Source Data'!G1138-'Source Data'!K1138/'Source Data'!F1138)</f>
        <v>79.76463773282228</v>
      </c>
      <c r="H1138" s="62">
        <f>IF(OR('Source Data'!F1138=0,'Source Data'!G1138=0),"N/A",'Source Data'!AP1138/'Source Data'!G1138-'Source Data'!L1138/'Source Data'!F1138)</f>
        <v>104.22215043222525</v>
      </c>
      <c r="I1138" s="62">
        <f>IF(OR('Source Data'!F1138=0,'Source Data'!G1138=0),"N/A",'Source Data'!AQ1138/'Source Data'!G1138-'Source Data'!M1138/'Source Data'!F1138)</f>
        <v>83.022747526958426</v>
      </c>
      <c r="J1138" s="62">
        <f>IF(OR('Source Data'!F1138=0,'Source Data'!G1138=0),"N/A",'Source Data'!AR1138/'Source Data'!G1138-'Source Data'!N1138/'Source Data'!F1138)</f>
        <v>126.06432136173248</v>
      </c>
      <c r="K1138" s="67">
        <f t="shared" si="17"/>
        <v>352.12853132519371</v>
      </c>
      <c r="L1138" s="1"/>
      <c r="M1138" s="1"/>
      <c r="N1138" s="1"/>
      <c r="O1138" s="1"/>
      <c r="P1138" s="1"/>
      <c r="Q1138" s="1"/>
      <c r="R1138" s="1"/>
      <c r="S1138" s="1"/>
      <c r="T1138" s="1"/>
      <c r="U1138" s="1"/>
      <c r="V1138" s="1"/>
      <c r="W1138" s="1"/>
      <c r="X1138" s="1"/>
      <c r="Y1138" s="1"/>
      <c r="Z1138" s="1"/>
      <c r="AA1138" s="1"/>
      <c r="AB1138" s="1"/>
      <c r="AC1138" s="1"/>
      <c r="AD1138" s="1"/>
      <c r="AE1138" s="1"/>
      <c r="AF1138" s="1"/>
      <c r="AG1138" s="1"/>
      <c r="AH1138" s="1"/>
      <c r="AI1138" s="1"/>
      <c r="AJ1138" s="1"/>
      <c r="AK1138" s="1"/>
      <c r="AL1138" s="1"/>
      <c r="AM1138" s="1"/>
      <c r="AN1138" s="1"/>
      <c r="AO1138" s="1"/>
      <c r="AP1138" s="1"/>
      <c r="AQ1138" s="1"/>
      <c r="AR1138" s="1"/>
      <c r="AS1138" s="1"/>
      <c r="AT1138" s="1"/>
      <c r="AU1138" s="1"/>
    </row>
    <row r="1139" spans="1:47" ht="20" customHeight="1">
      <c r="A1139" s="48" t="s">
        <v>1456</v>
      </c>
      <c r="B1139" s="49">
        <v>68803</v>
      </c>
      <c r="C1139" s="50" t="s">
        <v>441</v>
      </c>
      <c r="D1139" s="50" t="s">
        <v>71</v>
      </c>
      <c r="E1139" s="50" t="s">
        <v>1457</v>
      </c>
      <c r="F1139" s="62" t="str">
        <f>IF(OR('Source Data'!F1139=0,'Source Data'!G1139=0),"N/A",'Source Data'!AN1139/'Source Data'!G1139-'Source Data'!J1139/'Source Data'!F1139)</f>
        <v>N/A</v>
      </c>
      <c r="G1139" s="62" t="str">
        <f>IF(OR('Source Data'!F1139=0,'Source Data'!G1139=0),"N/A",'Source Data'!AO1139/'Source Data'!G1139-'Source Data'!K1139/'Source Data'!F1139)</f>
        <v>N/A</v>
      </c>
      <c r="H1139" s="62" t="str">
        <f>IF(OR('Source Data'!F1139=0,'Source Data'!G1139=0),"N/A",'Source Data'!AP1139/'Source Data'!G1139-'Source Data'!L1139/'Source Data'!F1139)</f>
        <v>N/A</v>
      </c>
      <c r="I1139" s="62" t="str">
        <f>IF(OR('Source Data'!F1139=0,'Source Data'!G1139=0),"N/A",'Source Data'!AQ1139/'Source Data'!G1139-'Source Data'!M1139/'Source Data'!F1139)</f>
        <v>N/A</v>
      </c>
      <c r="J1139" s="62" t="str">
        <f>IF(OR('Source Data'!F1139=0,'Source Data'!G1139=0),"N/A",'Source Data'!AR1139/'Source Data'!G1139-'Source Data'!N1139/'Source Data'!F1139)</f>
        <v>N/A</v>
      </c>
      <c r="K1139" s="67" t="str">
        <f t="shared" si="17"/>
        <v>N/A</v>
      </c>
      <c r="L1139" s="1"/>
      <c r="M1139" s="1"/>
      <c r="N1139" s="1"/>
      <c r="O1139" s="1"/>
      <c r="P1139" s="1"/>
      <c r="Q1139" s="1"/>
      <c r="R1139" s="1"/>
      <c r="S1139" s="1"/>
      <c r="T1139" s="1"/>
      <c r="U1139" s="1"/>
      <c r="V1139" s="1"/>
      <c r="W1139" s="1"/>
      <c r="X1139" s="1"/>
      <c r="Y1139" s="1"/>
      <c r="Z1139" s="1"/>
      <c r="AA1139" s="1"/>
      <c r="AB1139" s="1"/>
      <c r="AC1139" s="1"/>
      <c r="AD1139" s="1"/>
      <c r="AE1139" s="1"/>
      <c r="AF1139" s="1"/>
      <c r="AG1139" s="1"/>
      <c r="AH1139" s="1"/>
      <c r="AI1139" s="1"/>
      <c r="AJ1139" s="1"/>
      <c r="AK1139" s="1"/>
      <c r="AL1139" s="1"/>
      <c r="AM1139" s="1"/>
      <c r="AN1139" s="1"/>
      <c r="AO1139" s="1"/>
      <c r="AP1139" s="1"/>
      <c r="AQ1139" s="1"/>
      <c r="AR1139" s="1"/>
      <c r="AS1139" s="1"/>
      <c r="AT1139" s="1"/>
      <c r="AU1139" s="1"/>
    </row>
    <row r="1140" spans="1:47" ht="20" customHeight="1">
      <c r="A1140" s="48" t="s">
        <v>1458</v>
      </c>
      <c r="B1140" s="49">
        <v>232903</v>
      </c>
      <c r="C1140" s="50" t="s">
        <v>872</v>
      </c>
      <c r="D1140" s="50" t="s">
        <v>79</v>
      </c>
      <c r="E1140" s="50" t="s">
        <v>74</v>
      </c>
      <c r="F1140" s="62">
        <f>IF(OR('Source Data'!F1140=0,'Source Data'!G1140=0),"N/A",'Source Data'!AN1140/'Source Data'!G1140-'Source Data'!J1140/'Source Data'!F1140)</f>
        <v>48.320833660277799</v>
      </c>
      <c r="G1140" s="62">
        <f>IF(OR('Source Data'!F1140=0,'Source Data'!G1140=0),"N/A",'Source Data'!AO1140/'Source Data'!G1140-'Source Data'!K1140/'Source Data'!F1140)</f>
        <v>88.524885340937658</v>
      </c>
      <c r="H1140" s="62">
        <f>IF(OR('Source Data'!F1140=0,'Source Data'!G1140=0),"N/A",'Source Data'!AP1140/'Source Data'!G1140-'Source Data'!L1140/'Source Data'!F1140)</f>
        <v>133.75730071142146</v>
      </c>
      <c r="I1140" s="62">
        <f>IF(OR('Source Data'!F1140=0,'Source Data'!G1140=0),"N/A",'Source Data'!AQ1140/'Source Data'!G1140-'Source Data'!M1140/'Source Data'!F1140)</f>
        <v>72.671813924888454</v>
      </c>
      <c r="J1140" s="62">
        <f>IF(OR('Source Data'!F1140=0,'Source Data'!G1140=0),"N/A",'Source Data'!AR1140/'Source Data'!G1140-'Source Data'!N1140/'Source Data'!F1140)</f>
        <v>119.85596634042227</v>
      </c>
      <c r="K1140" s="67">
        <f t="shared" si="17"/>
        <v>463.13079997794762</v>
      </c>
      <c r="L1140" s="1"/>
      <c r="M1140" s="1"/>
      <c r="N1140" s="1"/>
      <c r="O1140" s="1"/>
      <c r="P1140" s="1"/>
      <c r="Q1140" s="1"/>
      <c r="R1140" s="1"/>
      <c r="S1140" s="1"/>
      <c r="T1140" s="1"/>
      <c r="U1140" s="1"/>
      <c r="V1140" s="1"/>
      <c r="W1140" s="1"/>
      <c r="X1140" s="1"/>
      <c r="Y1140" s="1"/>
      <c r="Z1140" s="1"/>
      <c r="AA1140" s="1"/>
      <c r="AB1140" s="1"/>
      <c r="AC1140" s="1"/>
      <c r="AD1140" s="1"/>
      <c r="AE1140" s="1"/>
      <c r="AF1140" s="1"/>
      <c r="AG1140" s="1"/>
      <c r="AH1140" s="1"/>
      <c r="AI1140" s="1"/>
      <c r="AJ1140" s="1"/>
      <c r="AK1140" s="1"/>
      <c r="AL1140" s="1"/>
      <c r="AM1140" s="1"/>
      <c r="AN1140" s="1"/>
      <c r="AO1140" s="1"/>
      <c r="AP1140" s="1"/>
      <c r="AQ1140" s="1"/>
      <c r="AR1140" s="1"/>
      <c r="AS1140" s="1"/>
      <c r="AT1140" s="1"/>
      <c r="AU1140" s="1"/>
    </row>
    <row r="1141" spans="1:47" ht="20" customHeight="1">
      <c r="A1141" s="48" t="s">
        <v>1459</v>
      </c>
      <c r="B1141" s="49">
        <v>122902</v>
      </c>
      <c r="C1141" s="50" t="s">
        <v>643</v>
      </c>
      <c r="D1141" s="50" t="s">
        <v>79</v>
      </c>
      <c r="E1141" s="50" t="s">
        <v>74</v>
      </c>
      <c r="F1141" s="62">
        <f>IF(OR('Source Data'!F1141=0,'Source Data'!G1141=0),"N/A",'Source Data'!AN1141/'Source Data'!G1141-'Source Data'!J1141/'Source Data'!F1141)</f>
        <v>438.9375</v>
      </c>
      <c r="G1141" s="62">
        <f>IF(OR('Source Data'!F1141=0,'Source Data'!G1141=0),"N/A",'Source Data'!AO1141/'Source Data'!G1141-'Source Data'!K1141/'Source Data'!F1141)</f>
        <v>797.34375</v>
      </c>
      <c r="H1141" s="62">
        <f>IF(OR('Source Data'!F1141=0,'Source Data'!G1141=0),"N/A",'Source Data'!AP1141/'Source Data'!G1141-'Source Data'!L1141/'Source Data'!F1141)</f>
        <v>113.68124999999998</v>
      </c>
      <c r="I1141" s="62">
        <f>IF(OR('Source Data'!F1141=0,'Source Data'!G1141=0),"N/A",'Source Data'!AQ1141/'Source Data'!G1141-'Source Data'!M1141/'Source Data'!F1141)</f>
        <v>-360.13750000000005</v>
      </c>
      <c r="J1141" s="62">
        <f>IF(OR('Source Data'!F1141=0,'Source Data'!G1141=0),"N/A",'Source Data'!AR1141/'Source Data'!G1141-'Source Data'!N1141/'Source Data'!F1141)</f>
        <v>823.92499999999995</v>
      </c>
      <c r="K1141" s="67">
        <f t="shared" si="17"/>
        <v>1813.75</v>
      </c>
      <c r="L1141" s="1"/>
      <c r="M1141" s="1"/>
      <c r="N1141" s="1"/>
      <c r="O1141" s="1"/>
      <c r="P1141" s="1"/>
      <c r="Q1141" s="1"/>
      <c r="R1141" s="1"/>
      <c r="S1141" s="1"/>
      <c r="T1141" s="1"/>
      <c r="U1141" s="1"/>
      <c r="V1141" s="1"/>
      <c r="W1141" s="1"/>
      <c r="X1141" s="1"/>
      <c r="Y1141" s="1"/>
      <c r="Z1141" s="1"/>
      <c r="AA1141" s="1"/>
      <c r="AB1141" s="1"/>
      <c r="AC1141" s="1"/>
      <c r="AD1141" s="1"/>
      <c r="AE1141" s="1"/>
      <c r="AF1141" s="1"/>
      <c r="AG1141" s="1"/>
      <c r="AH1141" s="1"/>
      <c r="AI1141" s="1"/>
      <c r="AJ1141" s="1"/>
      <c r="AK1141" s="1"/>
      <c r="AL1141" s="1"/>
      <c r="AM1141" s="1"/>
      <c r="AN1141" s="1"/>
      <c r="AO1141" s="1"/>
      <c r="AP1141" s="1"/>
      <c r="AQ1141" s="1"/>
      <c r="AR1141" s="1"/>
      <c r="AS1141" s="1"/>
      <c r="AT1141" s="1"/>
      <c r="AU1141" s="1"/>
    </row>
    <row r="1142" spans="1:47" ht="20" customHeight="1">
      <c r="A1142" s="48" t="s">
        <v>1460</v>
      </c>
      <c r="B1142" s="49">
        <v>227824</v>
      </c>
      <c r="C1142" s="50" t="s">
        <v>168</v>
      </c>
      <c r="D1142" s="50" t="s">
        <v>71</v>
      </c>
      <c r="E1142" s="50" t="s">
        <v>74</v>
      </c>
      <c r="F1142" s="62">
        <f>IF(OR('Source Data'!F1142=0,'Source Data'!G1142=0),"N/A",'Source Data'!AN1142/'Source Data'!G1142-'Source Data'!J1142/'Source Data'!F1142)</f>
        <v>878.57859408214074</v>
      </c>
      <c r="G1142" s="62">
        <f>IF(OR('Source Data'!F1142=0,'Source Data'!G1142=0),"N/A",'Source Data'!AO1142/'Source Data'!G1142-'Source Data'!K1142/'Source Data'!F1142)</f>
        <v>4.9878050721260934</v>
      </c>
      <c r="H1142" s="62">
        <f>IF(OR('Source Data'!F1142=0,'Source Data'!G1142=0),"N/A",'Source Data'!AP1142/'Source Data'!G1142-'Source Data'!L1142/'Source Data'!F1142)</f>
        <v>146.75647088244989</v>
      </c>
      <c r="I1142" s="62">
        <f>IF(OR('Source Data'!F1142=0,'Source Data'!G1142=0),"N/A",'Source Data'!AQ1142/'Source Data'!G1142-'Source Data'!M1142/'Source Data'!F1142)</f>
        <v>109.25244000863921</v>
      </c>
      <c r="J1142" s="62">
        <f>IF(OR('Source Data'!F1142=0,'Source Data'!G1142=0),"N/A",'Source Data'!AR1142/'Source Data'!G1142-'Source Data'!N1142/'Source Data'!F1142)</f>
        <v>45.376123949938062</v>
      </c>
      <c r="K1142" s="67">
        <f t="shared" si="17"/>
        <v>1184.9514339952941</v>
      </c>
      <c r="L1142" s="1"/>
      <c r="M1142" s="1"/>
      <c r="N1142" s="1"/>
      <c r="O1142" s="1"/>
      <c r="P1142" s="1"/>
      <c r="Q1142" s="1"/>
      <c r="R1142" s="1"/>
      <c r="S1142" s="1"/>
      <c r="T1142" s="1"/>
      <c r="U1142" s="1"/>
      <c r="V1142" s="1"/>
      <c r="W1142" s="1"/>
      <c r="X1142" s="1"/>
      <c r="Y1142" s="1"/>
      <c r="Z1142" s="1"/>
      <c r="AA1142" s="1"/>
      <c r="AB1142" s="1"/>
      <c r="AC1142" s="1"/>
      <c r="AD1142" s="1"/>
      <c r="AE1142" s="1"/>
      <c r="AF1142" s="1"/>
      <c r="AG1142" s="1"/>
      <c r="AH1142" s="1"/>
      <c r="AI1142" s="1"/>
      <c r="AJ1142" s="1"/>
      <c r="AK1142" s="1"/>
      <c r="AL1142" s="1"/>
      <c r="AM1142" s="1"/>
      <c r="AN1142" s="1"/>
      <c r="AO1142" s="1"/>
      <c r="AP1142" s="1"/>
      <c r="AQ1142" s="1"/>
      <c r="AR1142" s="1"/>
      <c r="AS1142" s="1"/>
      <c r="AT1142" s="1"/>
      <c r="AU1142" s="1"/>
    </row>
    <row r="1143" spans="1:47" ht="20" customHeight="1">
      <c r="A1143" s="48" t="s">
        <v>1461</v>
      </c>
      <c r="B1143" s="49">
        <v>18904</v>
      </c>
      <c r="C1143" s="50" t="s">
        <v>415</v>
      </c>
      <c r="D1143" s="50" t="s">
        <v>79</v>
      </c>
      <c r="E1143" s="50" t="s">
        <v>74</v>
      </c>
      <c r="F1143" s="62">
        <f>IF(OR('Source Data'!F1143=0,'Source Data'!G1143=0),"N/A",'Source Data'!AN1143/'Source Data'!G1143-'Source Data'!J1143/'Source Data'!F1143)</f>
        <v>120.17770102776927</v>
      </c>
      <c r="G1143" s="62">
        <f>IF(OR('Source Data'!F1143=0,'Source Data'!G1143=0),"N/A",'Source Data'!AO1143/'Source Data'!G1143-'Source Data'!K1143/'Source Data'!F1143)</f>
        <v>81.018675319611134</v>
      </c>
      <c r="H1143" s="62">
        <f>IF(OR('Source Data'!F1143=0,'Source Data'!G1143=0),"N/A",'Source Data'!AP1143/'Source Data'!G1143-'Source Data'!L1143/'Source Data'!F1143)</f>
        <v>102.2030842362291</v>
      </c>
      <c r="I1143" s="62">
        <f>IF(OR('Source Data'!F1143=0,'Source Data'!G1143=0),"N/A",'Source Data'!AQ1143/'Source Data'!G1143-'Source Data'!M1143/'Source Data'!F1143)</f>
        <v>41.303356729706877</v>
      </c>
      <c r="J1143" s="62">
        <f>IF(OR('Source Data'!F1143=0,'Source Data'!G1143=0),"N/A",'Source Data'!AR1143/'Source Data'!G1143-'Source Data'!N1143/'Source Data'!F1143)</f>
        <v>60.29664187765183</v>
      </c>
      <c r="K1143" s="67">
        <f t="shared" si="17"/>
        <v>404.99945919096825</v>
      </c>
      <c r="L1143" s="1"/>
      <c r="M1143" s="1"/>
      <c r="N1143" s="1"/>
      <c r="O1143" s="1"/>
      <c r="P1143" s="1"/>
      <c r="Q1143" s="1"/>
      <c r="R1143" s="1"/>
      <c r="S1143" s="1"/>
      <c r="T1143" s="1"/>
      <c r="U1143" s="1"/>
      <c r="V1143" s="1"/>
      <c r="W1143" s="1"/>
      <c r="X1143" s="1"/>
      <c r="Y1143" s="1"/>
      <c r="Z1143" s="1"/>
      <c r="AA1143" s="1"/>
      <c r="AB1143" s="1"/>
      <c r="AC1143" s="1"/>
      <c r="AD1143" s="1"/>
      <c r="AE1143" s="1"/>
      <c r="AF1143" s="1"/>
      <c r="AG1143" s="1"/>
      <c r="AH1143" s="1"/>
      <c r="AI1143" s="1"/>
      <c r="AJ1143" s="1"/>
      <c r="AK1143" s="1"/>
      <c r="AL1143" s="1"/>
      <c r="AM1143" s="1"/>
      <c r="AN1143" s="1"/>
      <c r="AO1143" s="1"/>
      <c r="AP1143" s="1"/>
      <c r="AQ1143" s="1"/>
      <c r="AR1143" s="1"/>
      <c r="AS1143" s="1"/>
      <c r="AT1143" s="1"/>
      <c r="AU1143" s="1"/>
    </row>
    <row r="1144" spans="1:47" ht="20" customHeight="1">
      <c r="A1144" s="48" t="s">
        <v>1462</v>
      </c>
      <c r="B1144" s="49">
        <v>49903</v>
      </c>
      <c r="C1144" s="50" t="s">
        <v>339</v>
      </c>
      <c r="D1144" s="50" t="s">
        <v>79</v>
      </c>
      <c r="E1144" s="50" t="s">
        <v>74</v>
      </c>
      <c r="F1144" s="62">
        <f>IF(OR('Source Data'!F1144=0,'Source Data'!G1144=0),"N/A",'Source Data'!AN1144/'Source Data'!G1144-'Source Data'!J1144/'Source Data'!F1144)</f>
        <v>219.62120688463392</v>
      </c>
      <c r="G1144" s="62">
        <f>IF(OR('Source Data'!F1144=0,'Source Data'!G1144=0),"N/A",'Source Data'!AO1144/'Source Data'!G1144-'Source Data'!K1144/'Source Data'!F1144)</f>
        <v>294.13334591723333</v>
      </c>
      <c r="H1144" s="62">
        <f>IF(OR('Source Data'!F1144=0,'Source Data'!G1144=0),"N/A",'Source Data'!AP1144/'Source Data'!G1144-'Source Data'!L1144/'Source Data'!F1144)</f>
        <v>307.24310632686598</v>
      </c>
      <c r="I1144" s="62">
        <f>IF(OR('Source Data'!F1144=0,'Source Data'!G1144=0),"N/A",'Source Data'!AQ1144/'Source Data'!G1144-'Source Data'!M1144/'Source Data'!F1144)</f>
        <v>125.88063151682076</v>
      </c>
      <c r="J1144" s="62">
        <f>IF(OR('Source Data'!F1144=0,'Source Data'!G1144=0),"N/A",'Source Data'!AR1144/'Source Data'!G1144-'Source Data'!N1144/'Source Data'!F1144)</f>
        <v>244.53037017934713</v>
      </c>
      <c r="K1144" s="67">
        <f t="shared" si="17"/>
        <v>1191.4086608249011</v>
      </c>
      <c r="L1144" s="1"/>
      <c r="M1144" s="1"/>
      <c r="N1144" s="1"/>
      <c r="O1144" s="1"/>
      <c r="P1144" s="1"/>
      <c r="Q1144" s="1"/>
      <c r="R1144" s="1"/>
      <c r="S1144" s="1"/>
      <c r="T1144" s="1"/>
      <c r="U1144" s="1"/>
      <c r="V1144" s="1"/>
      <c r="W1144" s="1"/>
      <c r="X1144" s="1"/>
      <c r="Y1144" s="1"/>
      <c r="Z1144" s="1"/>
      <c r="AA1144" s="1"/>
      <c r="AB1144" s="1"/>
      <c r="AC1144" s="1"/>
      <c r="AD1144" s="1"/>
      <c r="AE1144" s="1"/>
      <c r="AF1144" s="1"/>
      <c r="AG1144" s="1"/>
      <c r="AH1144" s="1"/>
      <c r="AI1144" s="1"/>
      <c r="AJ1144" s="1"/>
      <c r="AK1144" s="1"/>
      <c r="AL1144" s="1"/>
      <c r="AM1144" s="1"/>
      <c r="AN1144" s="1"/>
      <c r="AO1144" s="1"/>
      <c r="AP1144" s="1"/>
      <c r="AQ1144" s="1"/>
      <c r="AR1144" s="1"/>
      <c r="AS1144" s="1"/>
      <c r="AT1144" s="1"/>
      <c r="AU1144" s="1"/>
    </row>
    <row r="1145" spans="1:47" ht="20" customHeight="1">
      <c r="A1145" s="48" t="s">
        <v>1462</v>
      </c>
      <c r="B1145" s="49">
        <v>108916</v>
      </c>
      <c r="C1145" s="50" t="s">
        <v>291</v>
      </c>
      <c r="D1145" s="50" t="s">
        <v>79</v>
      </c>
      <c r="E1145" s="50" t="s">
        <v>74</v>
      </c>
      <c r="F1145" s="62">
        <f>IF(OR('Source Data'!F1145=0,'Source Data'!G1145=0),"N/A",'Source Data'!AN1145/'Source Data'!G1145-'Source Data'!J1145/'Source Data'!F1145)</f>
        <v>57.656630482109449</v>
      </c>
      <c r="G1145" s="62">
        <f>IF(OR('Source Data'!F1145=0,'Source Data'!G1145=0),"N/A",'Source Data'!AO1145/'Source Data'!G1145-'Source Data'!K1145/'Source Data'!F1145)</f>
        <v>139.15804103045616</v>
      </c>
      <c r="H1145" s="62">
        <f>IF(OR('Source Data'!F1145=0,'Source Data'!G1145=0),"N/A",'Source Data'!AP1145/'Source Data'!G1145-'Source Data'!L1145/'Source Data'!F1145)</f>
        <v>79.504322665329539</v>
      </c>
      <c r="I1145" s="62">
        <f>IF(OR('Source Data'!F1145=0,'Source Data'!G1145=0),"N/A",'Source Data'!AQ1145/'Source Data'!G1145-'Source Data'!M1145/'Source Data'!F1145)</f>
        <v>102.67202089527768</v>
      </c>
      <c r="J1145" s="62">
        <f>IF(OR('Source Data'!F1145=0,'Source Data'!G1145=0),"N/A",'Source Data'!AR1145/'Source Data'!G1145-'Source Data'!N1145/'Source Data'!F1145)</f>
        <v>164.07019660382542</v>
      </c>
      <c r="K1145" s="67">
        <f t="shared" si="17"/>
        <v>543.06121167699825</v>
      </c>
      <c r="L1145" s="1"/>
      <c r="M1145" s="1"/>
      <c r="N1145" s="1"/>
      <c r="O1145" s="1"/>
      <c r="P1145" s="1"/>
      <c r="Q1145" s="1"/>
      <c r="R1145" s="1"/>
      <c r="S1145" s="1"/>
      <c r="T1145" s="1"/>
      <c r="U1145" s="1"/>
      <c r="V1145" s="1"/>
      <c r="W1145" s="1"/>
      <c r="X1145" s="1"/>
      <c r="Y1145" s="1"/>
      <c r="Z1145" s="1"/>
      <c r="AA1145" s="1"/>
      <c r="AB1145" s="1"/>
      <c r="AC1145" s="1"/>
      <c r="AD1145" s="1"/>
      <c r="AE1145" s="1"/>
      <c r="AF1145" s="1"/>
      <c r="AG1145" s="1"/>
      <c r="AH1145" s="1"/>
      <c r="AI1145" s="1"/>
      <c r="AJ1145" s="1"/>
      <c r="AK1145" s="1"/>
      <c r="AL1145" s="1"/>
      <c r="AM1145" s="1"/>
      <c r="AN1145" s="1"/>
      <c r="AO1145" s="1"/>
      <c r="AP1145" s="1"/>
      <c r="AQ1145" s="1"/>
      <c r="AR1145" s="1"/>
      <c r="AS1145" s="1"/>
      <c r="AT1145" s="1"/>
      <c r="AU1145" s="1"/>
    </row>
    <row r="1146" spans="1:47" ht="20" customHeight="1">
      <c r="A1146" s="48" t="s">
        <v>1463</v>
      </c>
      <c r="B1146" s="49">
        <v>227829</v>
      </c>
      <c r="C1146" s="50" t="s">
        <v>168</v>
      </c>
      <c r="D1146" s="50" t="s">
        <v>71</v>
      </c>
      <c r="E1146" s="50" t="s">
        <v>74</v>
      </c>
      <c r="F1146" s="62">
        <f>IF(OR('Source Data'!F1146=0,'Source Data'!G1146=0),"N/A",'Source Data'!AN1146/'Source Data'!G1146-'Source Data'!J1146/'Source Data'!F1146)</f>
        <v>0</v>
      </c>
      <c r="G1146" s="62">
        <f>IF(OR('Source Data'!F1146=0,'Source Data'!G1146=0),"N/A",'Source Data'!AO1146/'Source Data'!G1146-'Source Data'!K1146/'Source Data'!F1146)</f>
        <v>10.17973923784507</v>
      </c>
      <c r="H1146" s="62">
        <f>IF(OR('Source Data'!F1146=0,'Source Data'!G1146=0),"N/A",'Source Data'!AP1146/'Source Data'!G1146-'Source Data'!L1146/'Source Data'!F1146)</f>
        <v>-12.546742431557448</v>
      </c>
      <c r="I1146" s="62">
        <f>IF(OR('Source Data'!F1146=0,'Source Data'!G1146=0),"N/A",'Source Data'!AQ1146/'Source Data'!G1146-'Source Data'!M1146/'Source Data'!F1146)</f>
        <v>-31.774892464988511</v>
      </c>
      <c r="J1146" s="62">
        <f>IF(OR('Source Data'!F1146=0,'Source Data'!G1146=0),"N/A",'Source Data'!AR1146/'Source Data'!G1146-'Source Data'!N1146/'Source Data'!F1146)</f>
        <v>43.03468311559125</v>
      </c>
      <c r="K1146" s="67">
        <f t="shared" si="17"/>
        <v>8.8927874568903604</v>
      </c>
      <c r="L1146" s="1"/>
      <c r="M1146" s="1"/>
      <c r="N1146" s="1"/>
      <c r="O1146" s="1"/>
      <c r="P1146" s="1"/>
      <c r="Q1146" s="1"/>
      <c r="R1146" s="1"/>
      <c r="S1146" s="1"/>
      <c r="T1146" s="1"/>
      <c r="U1146" s="1"/>
      <c r="V1146" s="1"/>
      <c r="W1146" s="1"/>
      <c r="X1146" s="1"/>
      <c r="Y1146" s="1"/>
      <c r="Z1146" s="1"/>
      <c r="AA1146" s="1"/>
      <c r="AB1146" s="1"/>
      <c r="AC1146" s="1"/>
      <c r="AD1146" s="1"/>
      <c r="AE1146" s="1"/>
      <c r="AF1146" s="1"/>
      <c r="AG1146" s="1"/>
      <c r="AH1146" s="1"/>
      <c r="AI1146" s="1"/>
      <c r="AJ1146" s="1"/>
      <c r="AK1146" s="1"/>
      <c r="AL1146" s="1"/>
      <c r="AM1146" s="1"/>
      <c r="AN1146" s="1"/>
      <c r="AO1146" s="1"/>
      <c r="AP1146" s="1"/>
      <c r="AQ1146" s="1"/>
      <c r="AR1146" s="1"/>
      <c r="AS1146" s="1"/>
      <c r="AT1146" s="1"/>
      <c r="AU1146" s="1"/>
    </row>
    <row r="1147" spans="1:47" ht="20" customHeight="1">
      <c r="A1147" s="48" t="s">
        <v>1464</v>
      </c>
      <c r="B1147" s="49">
        <v>91908</v>
      </c>
      <c r="C1147" s="50" t="s">
        <v>210</v>
      </c>
      <c r="D1147" s="50" t="s">
        <v>79</v>
      </c>
      <c r="E1147" s="50" t="s">
        <v>74</v>
      </c>
      <c r="F1147" s="62">
        <f>IF(OR('Source Data'!F1147=0,'Source Data'!G1147=0),"N/A",'Source Data'!AN1147/'Source Data'!G1147-'Source Data'!J1147/'Source Data'!F1147)</f>
        <v>78.972748774799982</v>
      </c>
      <c r="G1147" s="62">
        <f>IF(OR('Source Data'!F1147=0,'Source Data'!G1147=0),"N/A",'Source Data'!AO1147/'Source Data'!G1147-'Source Data'!K1147/'Source Data'!F1147)</f>
        <v>49.188911620364308</v>
      </c>
      <c r="H1147" s="62">
        <f>IF(OR('Source Data'!F1147=0,'Source Data'!G1147=0),"N/A",'Source Data'!AP1147/'Source Data'!G1147-'Source Data'!L1147/'Source Data'!F1147)</f>
        <v>133.45413016334297</v>
      </c>
      <c r="I1147" s="62">
        <f>IF(OR('Source Data'!F1147=0,'Source Data'!G1147=0),"N/A",'Source Data'!AQ1147/'Source Data'!G1147-'Source Data'!M1147/'Source Data'!F1147)</f>
        <v>64.728902455851028</v>
      </c>
      <c r="J1147" s="62">
        <f>IF(OR('Source Data'!F1147=0,'Source Data'!G1147=0),"N/A",'Source Data'!AR1147/'Source Data'!G1147-'Source Data'!N1147/'Source Data'!F1147)</f>
        <v>147.20936696721046</v>
      </c>
      <c r="K1147" s="67">
        <f t="shared" si="17"/>
        <v>473.55405998156868</v>
      </c>
      <c r="L1147" s="1"/>
      <c r="M1147" s="1"/>
      <c r="N1147" s="1"/>
      <c r="O1147" s="1"/>
      <c r="P1147" s="1"/>
      <c r="Q1147" s="1"/>
      <c r="R1147" s="1"/>
      <c r="S1147" s="1"/>
      <c r="T1147" s="1"/>
      <c r="U1147" s="1"/>
      <c r="V1147" s="1"/>
      <c r="W1147" s="1"/>
      <c r="X1147" s="1"/>
      <c r="Y1147" s="1"/>
      <c r="Z1147" s="1"/>
      <c r="AA1147" s="1"/>
      <c r="AB1147" s="1"/>
      <c r="AC1147" s="1"/>
      <c r="AD1147" s="1"/>
      <c r="AE1147" s="1"/>
      <c r="AF1147" s="1"/>
      <c r="AG1147" s="1"/>
      <c r="AH1147" s="1"/>
      <c r="AI1147" s="1"/>
      <c r="AJ1147" s="1"/>
      <c r="AK1147" s="1"/>
      <c r="AL1147" s="1"/>
      <c r="AM1147" s="1"/>
      <c r="AN1147" s="1"/>
      <c r="AO1147" s="1"/>
      <c r="AP1147" s="1"/>
      <c r="AQ1147" s="1"/>
      <c r="AR1147" s="1"/>
      <c r="AS1147" s="1"/>
      <c r="AT1147" s="1"/>
      <c r="AU1147" s="1"/>
    </row>
    <row r="1148" spans="1:47" ht="20" customHeight="1">
      <c r="A1148" s="48" t="s">
        <v>1465</v>
      </c>
      <c r="B1148" s="49">
        <v>234906</v>
      </c>
      <c r="C1148" s="50" t="s">
        <v>347</v>
      </c>
      <c r="D1148" s="50" t="s">
        <v>79</v>
      </c>
      <c r="E1148" s="50" t="s">
        <v>74</v>
      </c>
      <c r="F1148" s="62">
        <f>IF(OR('Source Data'!F1148=0,'Source Data'!G1148=0),"N/A",'Source Data'!AN1148/'Source Data'!G1148-'Source Data'!J1148/'Source Data'!F1148)</f>
        <v>34.672998595816523</v>
      </c>
      <c r="G1148" s="62">
        <f>IF(OR('Source Data'!F1148=0,'Source Data'!G1148=0),"N/A",'Source Data'!AO1148/'Source Data'!G1148-'Source Data'!K1148/'Source Data'!F1148)</f>
        <v>115.62357877327838</v>
      </c>
      <c r="H1148" s="62">
        <f>IF(OR('Source Data'!F1148=0,'Source Data'!G1148=0),"N/A",'Source Data'!AP1148/'Source Data'!G1148-'Source Data'!L1148/'Source Data'!F1148)</f>
        <v>171.00310584852173</v>
      </c>
      <c r="I1148" s="62">
        <f>IF(OR('Source Data'!F1148=0,'Source Data'!G1148=0),"N/A",'Source Data'!AQ1148/'Source Data'!G1148-'Source Data'!M1148/'Source Data'!F1148)</f>
        <v>69.148954653549168</v>
      </c>
      <c r="J1148" s="62">
        <f>IF(OR('Source Data'!F1148=0,'Source Data'!G1148=0),"N/A",'Source Data'!AR1148/'Source Data'!G1148-'Source Data'!N1148/'Source Data'!F1148)</f>
        <v>179.40001522821967</v>
      </c>
      <c r="K1148" s="67">
        <f t="shared" si="17"/>
        <v>569.8486530993855</v>
      </c>
      <c r="L1148" s="1"/>
      <c r="M1148" s="1"/>
      <c r="N1148" s="1"/>
      <c r="O1148" s="1"/>
      <c r="P1148" s="1"/>
      <c r="Q1148" s="1"/>
      <c r="R1148" s="1"/>
      <c r="S1148" s="1"/>
      <c r="T1148" s="1"/>
      <c r="U1148" s="1"/>
      <c r="V1148" s="1"/>
      <c r="W1148" s="1"/>
      <c r="X1148" s="1"/>
      <c r="Y1148" s="1"/>
      <c r="Z1148" s="1"/>
      <c r="AA1148" s="1"/>
      <c r="AB1148" s="1"/>
      <c r="AC1148" s="1"/>
      <c r="AD1148" s="1"/>
      <c r="AE1148" s="1"/>
      <c r="AF1148" s="1"/>
      <c r="AG1148" s="1"/>
      <c r="AH1148" s="1"/>
      <c r="AI1148" s="1"/>
      <c r="AJ1148" s="1"/>
      <c r="AK1148" s="1"/>
      <c r="AL1148" s="1"/>
      <c r="AM1148" s="1"/>
      <c r="AN1148" s="1"/>
      <c r="AO1148" s="1"/>
      <c r="AP1148" s="1"/>
      <c r="AQ1148" s="1"/>
      <c r="AR1148" s="1"/>
      <c r="AS1148" s="1"/>
      <c r="AT1148" s="1"/>
      <c r="AU1148" s="1"/>
    </row>
    <row r="1149" spans="1:47" ht="20" customHeight="1">
      <c r="A1149" s="48" t="s">
        <v>1466</v>
      </c>
      <c r="B1149" s="49">
        <v>158906</v>
      </c>
      <c r="C1149" s="50" t="s">
        <v>199</v>
      </c>
      <c r="D1149" s="50" t="s">
        <v>79</v>
      </c>
      <c r="E1149" s="50" t="s">
        <v>74</v>
      </c>
      <c r="F1149" s="62">
        <f>IF(OR('Source Data'!F1149=0,'Source Data'!G1149=0),"N/A",'Source Data'!AN1149/'Source Data'!G1149-'Source Data'!J1149/'Source Data'!F1149)</f>
        <v>178.59348343250844</v>
      </c>
      <c r="G1149" s="62">
        <f>IF(OR('Source Data'!F1149=0,'Source Data'!G1149=0),"N/A",'Source Data'!AO1149/'Source Data'!G1149-'Source Data'!K1149/'Source Data'!F1149)</f>
        <v>-82.929078273559185</v>
      </c>
      <c r="H1149" s="62">
        <f>IF(OR('Source Data'!F1149=0,'Source Data'!G1149=0),"N/A",'Source Data'!AP1149/'Source Data'!G1149-'Source Data'!L1149/'Source Data'!F1149)</f>
        <v>192.74354841443215</v>
      </c>
      <c r="I1149" s="62">
        <f>IF(OR('Source Data'!F1149=0,'Source Data'!G1149=0),"N/A",'Source Data'!AQ1149/'Source Data'!G1149-'Source Data'!M1149/'Source Data'!F1149)</f>
        <v>404.86595437796194</v>
      </c>
      <c r="J1149" s="62">
        <f>IF(OR('Source Data'!F1149=0,'Source Data'!G1149=0),"N/A",'Source Data'!AR1149/'Source Data'!G1149-'Source Data'!N1149/'Source Data'!F1149)</f>
        <v>624.06552247339835</v>
      </c>
      <c r="K1149" s="67">
        <f t="shared" si="17"/>
        <v>1317.3394304247417</v>
      </c>
      <c r="L1149" s="1"/>
      <c r="M1149" s="1"/>
      <c r="N1149" s="1"/>
      <c r="O1149" s="1"/>
      <c r="P1149" s="1"/>
      <c r="Q1149" s="1"/>
      <c r="R1149" s="1"/>
      <c r="S1149" s="1"/>
      <c r="T1149" s="1"/>
      <c r="U1149" s="1"/>
      <c r="V1149" s="1"/>
      <c r="W1149" s="1"/>
      <c r="X1149" s="1"/>
      <c r="Y1149" s="1"/>
      <c r="Z1149" s="1"/>
      <c r="AA1149" s="1"/>
      <c r="AB1149" s="1"/>
      <c r="AC1149" s="1"/>
      <c r="AD1149" s="1"/>
      <c r="AE1149" s="1"/>
      <c r="AF1149" s="1"/>
      <c r="AG1149" s="1"/>
      <c r="AH1149" s="1"/>
      <c r="AI1149" s="1"/>
      <c r="AJ1149" s="1"/>
      <c r="AK1149" s="1"/>
      <c r="AL1149" s="1"/>
      <c r="AM1149" s="1"/>
      <c r="AN1149" s="1"/>
      <c r="AO1149" s="1"/>
      <c r="AP1149" s="1"/>
      <c r="AQ1149" s="1"/>
      <c r="AR1149" s="1"/>
      <c r="AS1149" s="1"/>
      <c r="AT1149" s="1"/>
      <c r="AU1149" s="1"/>
    </row>
    <row r="1150" spans="1:47" ht="20" customHeight="1">
      <c r="A1150" s="48" t="s">
        <v>1467</v>
      </c>
      <c r="B1150" s="49">
        <v>108808</v>
      </c>
      <c r="C1150" s="50" t="s">
        <v>291</v>
      </c>
      <c r="D1150" s="50" t="s">
        <v>71</v>
      </c>
      <c r="E1150" s="50" t="s">
        <v>74</v>
      </c>
      <c r="F1150" s="62">
        <f>IF(OR('Source Data'!F1150=0,'Source Data'!G1150=0),"N/A",'Source Data'!AN1150/'Source Data'!G1150-'Source Data'!J1150/'Source Data'!F1150)</f>
        <v>81.628645794474636</v>
      </c>
      <c r="G1150" s="62">
        <f>IF(OR('Source Data'!F1150=0,'Source Data'!G1150=0),"N/A",'Source Data'!AO1150/'Source Data'!G1150-'Source Data'!K1150/'Source Data'!F1150)</f>
        <v>107.43808505404138</v>
      </c>
      <c r="H1150" s="62">
        <f>IF(OR('Source Data'!F1150=0,'Source Data'!G1150=0),"N/A",'Source Data'!AP1150/'Source Data'!G1150-'Source Data'!L1150/'Source Data'!F1150)</f>
        <v>136.33474522246809</v>
      </c>
      <c r="I1150" s="62">
        <f>IF(OR('Source Data'!F1150=0,'Source Data'!G1150=0),"N/A",'Source Data'!AQ1150/'Source Data'!G1150-'Source Data'!M1150/'Source Data'!F1150)</f>
        <v>2.7042891664962099</v>
      </c>
      <c r="J1150" s="62">
        <f>IF(OR('Source Data'!F1150=0,'Source Data'!G1150=0),"N/A",'Source Data'!AR1150/'Source Data'!G1150-'Source Data'!N1150/'Source Data'!F1150)</f>
        <v>39.914855831004033</v>
      </c>
      <c r="K1150" s="67">
        <f t="shared" si="17"/>
        <v>368.02062106848439</v>
      </c>
      <c r="L1150" s="1"/>
      <c r="M1150" s="1"/>
      <c r="N1150" s="1"/>
      <c r="O1150" s="1"/>
      <c r="P1150" s="1"/>
      <c r="Q1150" s="1"/>
      <c r="R1150" s="1"/>
      <c r="S1150" s="1"/>
      <c r="T1150" s="1"/>
      <c r="U1150" s="1"/>
      <c r="V1150" s="1"/>
      <c r="W1150" s="1"/>
      <c r="X1150" s="1"/>
      <c r="Y1150" s="1"/>
      <c r="Z1150" s="1"/>
      <c r="AA1150" s="1"/>
      <c r="AB1150" s="1"/>
      <c r="AC1150" s="1"/>
      <c r="AD1150" s="1"/>
      <c r="AE1150" s="1"/>
      <c r="AF1150" s="1"/>
      <c r="AG1150" s="1"/>
      <c r="AH1150" s="1"/>
      <c r="AI1150" s="1"/>
      <c r="AJ1150" s="1"/>
      <c r="AK1150" s="1"/>
      <c r="AL1150" s="1"/>
      <c r="AM1150" s="1"/>
      <c r="AN1150" s="1"/>
      <c r="AO1150" s="1"/>
      <c r="AP1150" s="1"/>
      <c r="AQ1150" s="1"/>
      <c r="AR1150" s="1"/>
      <c r="AS1150" s="1"/>
      <c r="AT1150" s="1"/>
      <c r="AU1150" s="1"/>
    </row>
    <row r="1151" spans="1:47" ht="20" customHeight="1">
      <c r="A1151" s="48" t="s">
        <v>1468</v>
      </c>
      <c r="B1151" s="49">
        <v>180902</v>
      </c>
      <c r="C1151" s="50" t="s">
        <v>94</v>
      </c>
      <c r="D1151" s="50" t="s">
        <v>79</v>
      </c>
      <c r="E1151" s="50" t="s">
        <v>74</v>
      </c>
      <c r="F1151" s="62">
        <f>IF(OR('Source Data'!F1151=0,'Source Data'!G1151=0),"N/A",'Source Data'!AN1151/'Source Data'!G1151-'Source Data'!J1151/'Source Data'!F1151)</f>
        <v>105.04289663646136</v>
      </c>
      <c r="G1151" s="62">
        <f>IF(OR('Source Data'!F1151=0,'Source Data'!G1151=0),"N/A",'Source Data'!AO1151/'Source Data'!G1151-'Source Data'!K1151/'Source Data'!F1151)</f>
        <v>-48.005913070188853</v>
      </c>
      <c r="H1151" s="62">
        <f>IF(OR('Source Data'!F1151=0,'Source Data'!G1151=0),"N/A",'Source Data'!AP1151/'Source Data'!G1151-'Source Data'!L1151/'Source Data'!F1151)</f>
        <v>86.187329135309483</v>
      </c>
      <c r="I1151" s="62">
        <f>IF(OR('Source Data'!F1151=0,'Source Data'!G1151=0),"N/A",'Source Data'!AQ1151/'Source Data'!G1151-'Source Data'!M1151/'Source Data'!F1151)</f>
        <v>43.908731377668516</v>
      </c>
      <c r="J1151" s="62">
        <f>IF(OR('Source Data'!F1151=0,'Source Data'!G1151=0),"N/A",'Source Data'!AR1151/'Source Data'!G1151-'Source Data'!N1151/'Source Data'!F1151)</f>
        <v>392.76912916602669</v>
      </c>
      <c r="K1151" s="67">
        <f t="shared" si="17"/>
        <v>579.90217324527725</v>
      </c>
      <c r="L1151" s="1"/>
      <c r="M1151" s="1"/>
      <c r="N1151" s="1"/>
      <c r="O1151" s="1"/>
      <c r="P1151" s="1"/>
      <c r="Q1151" s="1"/>
      <c r="R1151" s="1"/>
      <c r="S1151" s="1"/>
      <c r="T1151" s="1"/>
      <c r="U1151" s="1"/>
      <c r="V1151" s="1"/>
      <c r="W1151" s="1"/>
      <c r="X1151" s="1"/>
      <c r="Y1151" s="1"/>
      <c r="Z1151" s="1"/>
      <c r="AA1151" s="1"/>
      <c r="AB1151" s="1"/>
      <c r="AC1151" s="1"/>
      <c r="AD1151" s="1"/>
      <c r="AE1151" s="1"/>
      <c r="AF1151" s="1"/>
      <c r="AG1151" s="1"/>
      <c r="AH1151" s="1"/>
      <c r="AI1151" s="1"/>
      <c r="AJ1151" s="1"/>
      <c r="AK1151" s="1"/>
      <c r="AL1151" s="1"/>
      <c r="AM1151" s="1"/>
      <c r="AN1151" s="1"/>
      <c r="AO1151" s="1"/>
      <c r="AP1151" s="1"/>
      <c r="AQ1151" s="1"/>
      <c r="AR1151" s="1"/>
      <c r="AS1151" s="1"/>
      <c r="AT1151" s="1"/>
      <c r="AU1151" s="1"/>
    </row>
    <row r="1152" spans="1:47" ht="20" customHeight="1">
      <c r="A1152" s="48" t="s">
        <v>1469</v>
      </c>
      <c r="B1152" s="49">
        <v>126908</v>
      </c>
      <c r="C1152" s="50" t="s">
        <v>118</v>
      </c>
      <c r="D1152" s="50" t="s">
        <v>79</v>
      </c>
      <c r="E1152" s="50" t="s">
        <v>74</v>
      </c>
      <c r="F1152" s="62">
        <f>IF(OR('Source Data'!F1152=0,'Source Data'!G1152=0),"N/A",'Source Data'!AN1152/'Source Data'!G1152-'Source Data'!J1152/'Source Data'!F1152)</f>
        <v>-111.41937899904167</v>
      </c>
      <c r="G1152" s="62">
        <f>IF(OR('Source Data'!F1152=0,'Source Data'!G1152=0),"N/A",'Source Data'!AO1152/'Source Data'!G1152-'Source Data'!K1152/'Source Data'!F1152)</f>
        <v>-45.86195560137844</v>
      </c>
      <c r="H1152" s="62">
        <f>IF(OR('Source Data'!F1152=0,'Source Data'!G1152=0),"N/A",'Source Data'!AP1152/'Source Data'!G1152-'Source Data'!L1152/'Source Data'!F1152)</f>
        <v>92.570210896062349</v>
      </c>
      <c r="I1152" s="62">
        <f>IF(OR('Source Data'!F1152=0,'Source Data'!G1152=0),"N/A",'Source Data'!AQ1152/'Source Data'!G1152-'Source Data'!M1152/'Source Data'!F1152)</f>
        <v>5.6029377461354102</v>
      </c>
      <c r="J1152" s="62">
        <f>IF(OR('Source Data'!F1152=0,'Source Data'!G1152=0),"N/A",'Source Data'!AR1152/'Source Data'!G1152-'Source Data'!N1152/'Source Data'!F1152)</f>
        <v>52.228566622222274</v>
      </c>
      <c r="K1152" s="67">
        <f t="shared" si="17"/>
        <v>-6.8796193360000757</v>
      </c>
      <c r="L1152" s="1"/>
      <c r="M1152" s="1"/>
      <c r="N1152" s="1"/>
      <c r="O1152" s="1"/>
      <c r="P1152" s="1"/>
      <c r="Q1152" s="1"/>
      <c r="R1152" s="1"/>
      <c r="S1152" s="1"/>
      <c r="T1152" s="1"/>
      <c r="U1152" s="1"/>
      <c r="V1152" s="1"/>
      <c r="W1152" s="1"/>
      <c r="X1152" s="1"/>
      <c r="Y1152" s="1"/>
      <c r="Z1152" s="1"/>
      <c r="AA1152" s="1"/>
      <c r="AB1152" s="1"/>
      <c r="AC1152" s="1"/>
      <c r="AD1152" s="1"/>
      <c r="AE1152" s="1"/>
      <c r="AF1152" s="1"/>
      <c r="AG1152" s="1"/>
      <c r="AH1152" s="1"/>
      <c r="AI1152" s="1"/>
      <c r="AJ1152" s="1"/>
      <c r="AK1152" s="1"/>
      <c r="AL1152" s="1"/>
      <c r="AM1152" s="1"/>
      <c r="AN1152" s="1"/>
      <c r="AO1152" s="1"/>
      <c r="AP1152" s="1"/>
      <c r="AQ1152" s="1"/>
      <c r="AR1152" s="1"/>
      <c r="AS1152" s="1"/>
      <c r="AT1152" s="1"/>
      <c r="AU1152" s="1"/>
    </row>
    <row r="1153" spans="1:47" ht="20" customHeight="1">
      <c r="A1153" s="48" t="s">
        <v>1470</v>
      </c>
      <c r="B1153" s="49">
        <v>226908</v>
      </c>
      <c r="C1153" s="50" t="s">
        <v>400</v>
      </c>
      <c r="D1153" s="50" t="s">
        <v>79</v>
      </c>
      <c r="E1153" s="50" t="s">
        <v>74</v>
      </c>
      <c r="F1153" s="62">
        <f>IF(OR('Source Data'!F1153=0,'Source Data'!G1153=0),"N/A",'Source Data'!AN1153/'Source Data'!G1153-'Source Data'!J1153/'Source Data'!F1153)</f>
        <v>445.89144189638785</v>
      </c>
      <c r="G1153" s="62">
        <f>IF(OR('Source Data'!F1153=0,'Source Data'!G1153=0),"N/A",'Source Data'!AO1153/'Source Data'!G1153-'Source Data'!K1153/'Source Data'!F1153)</f>
        <v>171.85270615494301</v>
      </c>
      <c r="H1153" s="62">
        <f>IF(OR('Source Data'!F1153=0,'Source Data'!G1153=0),"N/A",'Source Data'!AP1153/'Source Data'!G1153-'Source Data'!L1153/'Source Data'!F1153)</f>
        <v>89.731419320342184</v>
      </c>
      <c r="I1153" s="62">
        <f>IF(OR('Source Data'!F1153=0,'Source Data'!G1153=0),"N/A",'Source Data'!AQ1153/'Source Data'!G1153-'Source Data'!M1153/'Source Data'!F1153)</f>
        <v>158.79515209125475</v>
      </c>
      <c r="J1153" s="62">
        <f>IF(OR('Source Data'!F1153=0,'Source Data'!G1153=0),"N/A",'Source Data'!AR1153/'Source Data'!G1153-'Source Data'!N1153/'Source Data'!F1153)</f>
        <v>174.52758139258555</v>
      </c>
      <c r="K1153" s="67">
        <f t="shared" si="17"/>
        <v>1040.7983008555134</v>
      </c>
      <c r="L1153" s="1"/>
      <c r="M1153" s="1"/>
      <c r="N1153" s="1"/>
      <c r="O1153" s="1"/>
      <c r="P1153" s="1"/>
      <c r="Q1153" s="1"/>
      <c r="R1153" s="1"/>
      <c r="S1153" s="1"/>
      <c r="T1153" s="1"/>
      <c r="U1153" s="1"/>
      <c r="V1153" s="1"/>
      <c r="W1153" s="1"/>
      <c r="X1153" s="1"/>
      <c r="Y1153" s="1"/>
      <c r="Z1153" s="1"/>
      <c r="AA1153" s="1"/>
      <c r="AB1153" s="1"/>
      <c r="AC1153" s="1"/>
      <c r="AD1153" s="1"/>
      <c r="AE1153" s="1"/>
      <c r="AF1153" s="1"/>
      <c r="AG1153" s="1"/>
      <c r="AH1153" s="1"/>
      <c r="AI1153" s="1"/>
      <c r="AJ1153" s="1"/>
      <c r="AK1153" s="1"/>
      <c r="AL1153" s="1"/>
      <c r="AM1153" s="1"/>
      <c r="AN1153" s="1"/>
      <c r="AO1153" s="1"/>
      <c r="AP1153" s="1"/>
      <c r="AQ1153" s="1"/>
      <c r="AR1153" s="1"/>
      <c r="AS1153" s="1"/>
      <c r="AT1153" s="1"/>
      <c r="AU1153" s="1"/>
    </row>
    <row r="1154" spans="1:47" ht="20" customHeight="1">
      <c r="A1154" s="48" t="s">
        <v>1471</v>
      </c>
      <c r="B1154" s="49">
        <v>244903</v>
      </c>
      <c r="C1154" s="50" t="s">
        <v>743</v>
      </c>
      <c r="D1154" s="50" t="s">
        <v>79</v>
      </c>
      <c r="E1154" s="50" t="s">
        <v>74</v>
      </c>
      <c r="F1154" s="62">
        <f>IF(OR('Source Data'!F1154=0,'Source Data'!G1154=0),"N/A",'Source Data'!AN1154/'Source Data'!G1154-'Source Data'!J1154/'Source Data'!F1154)</f>
        <v>327.7044673671885</v>
      </c>
      <c r="G1154" s="62">
        <f>IF(OR('Source Data'!F1154=0,'Source Data'!G1154=0),"N/A",'Source Data'!AO1154/'Source Data'!G1154-'Source Data'!K1154/'Source Data'!F1154)</f>
        <v>265.21356660487913</v>
      </c>
      <c r="H1154" s="62">
        <f>IF(OR('Source Data'!F1154=0,'Source Data'!G1154=0),"N/A",'Source Data'!AP1154/'Source Data'!G1154-'Source Data'!L1154/'Source Data'!F1154)</f>
        <v>225.78193651689119</v>
      </c>
      <c r="I1154" s="62">
        <f>IF(OR('Source Data'!F1154=0,'Source Data'!G1154=0),"N/A",'Source Data'!AQ1154/'Source Data'!G1154-'Source Data'!M1154/'Source Data'!F1154)</f>
        <v>107.66131843243039</v>
      </c>
      <c r="J1154" s="62">
        <f>IF(OR('Source Data'!F1154=0,'Source Data'!G1154=0),"N/A",'Source Data'!AR1154/'Source Data'!G1154-'Source Data'!N1154/'Source Data'!F1154)</f>
        <v>275.53361858697815</v>
      </c>
      <c r="K1154" s="67">
        <f t="shared" si="17"/>
        <v>1201.8949075083674</v>
      </c>
      <c r="L1154" s="1"/>
      <c r="M1154" s="1"/>
      <c r="N1154" s="1"/>
      <c r="O1154" s="1"/>
      <c r="P1154" s="1"/>
      <c r="Q1154" s="1"/>
      <c r="R1154" s="1"/>
      <c r="S1154" s="1"/>
      <c r="T1154" s="1"/>
      <c r="U1154" s="1"/>
      <c r="V1154" s="1"/>
      <c r="W1154" s="1"/>
      <c r="X1154" s="1"/>
      <c r="Y1154" s="1"/>
      <c r="Z1154" s="1"/>
      <c r="AA1154" s="1"/>
      <c r="AB1154" s="1"/>
      <c r="AC1154" s="1"/>
      <c r="AD1154" s="1"/>
      <c r="AE1154" s="1"/>
      <c r="AF1154" s="1"/>
      <c r="AG1154" s="1"/>
      <c r="AH1154" s="1"/>
      <c r="AI1154" s="1"/>
      <c r="AJ1154" s="1"/>
      <c r="AK1154" s="1"/>
      <c r="AL1154" s="1"/>
      <c r="AM1154" s="1"/>
      <c r="AN1154" s="1"/>
      <c r="AO1154" s="1"/>
      <c r="AP1154" s="1"/>
      <c r="AQ1154" s="1"/>
      <c r="AR1154" s="1"/>
      <c r="AS1154" s="1"/>
      <c r="AT1154" s="1"/>
      <c r="AU1154" s="1"/>
    </row>
    <row r="1155" spans="1:47" ht="20" customHeight="1">
      <c r="A1155" s="48" t="s">
        <v>1472</v>
      </c>
      <c r="B1155" s="49">
        <v>235902</v>
      </c>
      <c r="C1155" s="50" t="s">
        <v>244</v>
      </c>
      <c r="D1155" s="50" t="s">
        <v>79</v>
      </c>
      <c r="E1155" s="50" t="s">
        <v>74</v>
      </c>
      <c r="F1155" s="62">
        <f>IF(OR('Source Data'!F1155=0,'Source Data'!G1155=0),"N/A",'Source Data'!AN1155/'Source Data'!G1155-'Source Data'!J1155/'Source Data'!F1155)</f>
        <v>104.11216652224488</v>
      </c>
      <c r="G1155" s="62">
        <f>IF(OR('Source Data'!F1155=0,'Source Data'!G1155=0),"N/A",'Source Data'!AO1155/'Source Data'!G1155-'Source Data'!K1155/'Source Data'!F1155)</f>
        <v>42.160528376694174</v>
      </c>
      <c r="H1155" s="62">
        <f>IF(OR('Source Data'!F1155=0,'Source Data'!G1155=0),"N/A",'Source Data'!AP1155/'Source Data'!G1155-'Source Data'!L1155/'Source Data'!F1155)</f>
        <v>84.647210280989754</v>
      </c>
      <c r="I1155" s="62">
        <f>IF(OR('Source Data'!F1155=0,'Source Data'!G1155=0),"N/A",'Source Data'!AQ1155/'Source Data'!G1155-'Source Data'!M1155/'Source Data'!F1155)</f>
        <v>33.94022818227063</v>
      </c>
      <c r="J1155" s="62">
        <f>IF(OR('Source Data'!F1155=0,'Source Data'!G1155=0),"N/A",'Source Data'!AR1155/'Source Data'!G1155-'Source Data'!N1155/'Source Data'!F1155)</f>
        <v>230.68089834440718</v>
      </c>
      <c r="K1155" s="67">
        <f t="shared" si="17"/>
        <v>495.54103170660665</v>
      </c>
      <c r="L1155" s="1"/>
      <c r="M1155" s="1"/>
      <c r="N1155" s="1"/>
      <c r="O1155" s="1"/>
      <c r="P1155" s="1"/>
      <c r="Q1155" s="1"/>
      <c r="R1155" s="1"/>
      <c r="S1155" s="1"/>
      <c r="T1155" s="1"/>
      <c r="U1155" s="1"/>
      <c r="V1155" s="1"/>
      <c r="W1155" s="1"/>
      <c r="X1155" s="1"/>
      <c r="Y1155" s="1"/>
      <c r="Z1155" s="1"/>
      <c r="AA1155" s="1"/>
      <c r="AB1155" s="1"/>
      <c r="AC1155" s="1"/>
      <c r="AD1155" s="1"/>
      <c r="AE1155" s="1"/>
      <c r="AF1155" s="1"/>
      <c r="AG1155" s="1"/>
      <c r="AH1155" s="1"/>
      <c r="AI1155" s="1"/>
      <c r="AJ1155" s="1"/>
      <c r="AK1155" s="1"/>
      <c r="AL1155" s="1"/>
      <c r="AM1155" s="1"/>
      <c r="AN1155" s="1"/>
      <c r="AO1155" s="1"/>
      <c r="AP1155" s="1"/>
      <c r="AQ1155" s="1"/>
      <c r="AR1155" s="1"/>
      <c r="AS1155" s="1"/>
      <c r="AT1155" s="1"/>
      <c r="AU1155" s="1"/>
    </row>
    <row r="1156" spans="1:47" ht="20" customHeight="1">
      <c r="A1156" s="48" t="s">
        <v>1473</v>
      </c>
      <c r="B1156" s="49">
        <v>181907</v>
      </c>
      <c r="C1156" s="50" t="s">
        <v>286</v>
      </c>
      <c r="D1156" s="50" t="s">
        <v>79</v>
      </c>
      <c r="E1156" s="50" t="s">
        <v>74</v>
      </c>
      <c r="F1156" s="62">
        <f>IF(OR('Source Data'!F1156=0,'Source Data'!G1156=0),"N/A",'Source Data'!AN1156/'Source Data'!G1156-'Source Data'!J1156/'Source Data'!F1156)</f>
        <v>87.069330779453651</v>
      </c>
      <c r="G1156" s="62">
        <f>IF(OR('Source Data'!F1156=0,'Source Data'!G1156=0),"N/A",'Source Data'!AO1156/'Source Data'!G1156-'Source Data'!K1156/'Source Data'!F1156)</f>
        <v>-10.727813657915931</v>
      </c>
      <c r="H1156" s="62">
        <f>IF(OR('Source Data'!F1156=0,'Source Data'!G1156=0),"N/A",'Source Data'!AP1156/'Source Data'!G1156-'Source Data'!L1156/'Source Data'!F1156)</f>
        <v>114.70836658963287</v>
      </c>
      <c r="I1156" s="62">
        <f>IF(OR('Source Data'!F1156=0,'Source Data'!G1156=0),"N/A",'Source Data'!AQ1156/'Source Data'!G1156-'Source Data'!M1156/'Source Data'!F1156)</f>
        <v>106.4157601642342</v>
      </c>
      <c r="J1156" s="62">
        <f>IF(OR('Source Data'!F1156=0,'Source Data'!G1156=0),"N/A",'Source Data'!AR1156/'Source Data'!G1156-'Source Data'!N1156/'Source Data'!F1156)</f>
        <v>257.36003912838197</v>
      </c>
      <c r="K1156" s="67">
        <f t="shared" si="17"/>
        <v>554.82568300378671</v>
      </c>
      <c r="L1156" s="1"/>
      <c r="M1156" s="1"/>
      <c r="N1156" s="1"/>
      <c r="O1156" s="1"/>
      <c r="P1156" s="1"/>
      <c r="Q1156" s="1"/>
      <c r="R1156" s="1"/>
      <c r="S1156" s="1"/>
      <c r="T1156" s="1"/>
      <c r="U1156" s="1"/>
      <c r="V1156" s="1"/>
      <c r="W1156" s="1"/>
      <c r="X1156" s="1"/>
      <c r="Y1156" s="1"/>
      <c r="Z1156" s="1"/>
      <c r="AA1156" s="1"/>
      <c r="AB1156" s="1"/>
      <c r="AC1156" s="1"/>
      <c r="AD1156" s="1"/>
      <c r="AE1156" s="1"/>
      <c r="AF1156" s="1"/>
      <c r="AG1156" s="1"/>
      <c r="AH1156" s="1"/>
      <c r="AI1156" s="1"/>
      <c r="AJ1156" s="1"/>
      <c r="AK1156" s="1"/>
      <c r="AL1156" s="1"/>
      <c r="AM1156" s="1"/>
      <c r="AN1156" s="1"/>
      <c r="AO1156" s="1"/>
      <c r="AP1156" s="1"/>
      <c r="AQ1156" s="1"/>
      <c r="AR1156" s="1"/>
      <c r="AS1156" s="1"/>
      <c r="AT1156" s="1"/>
      <c r="AU1156" s="1"/>
    </row>
    <row r="1157" spans="1:47" ht="20" customHeight="1">
      <c r="A1157" s="48" t="s">
        <v>1474</v>
      </c>
      <c r="B1157" s="49">
        <v>57847</v>
      </c>
      <c r="C1157" s="50" t="s">
        <v>70</v>
      </c>
      <c r="D1157" s="50" t="s">
        <v>71</v>
      </c>
      <c r="E1157" s="50" t="s">
        <v>74</v>
      </c>
      <c r="F1157" s="62">
        <f>IF(OR('Source Data'!F1157=0,'Source Data'!G1157=0),"N/A",'Source Data'!AN1157/'Source Data'!G1157-'Source Data'!J1157/'Source Data'!F1157)</f>
        <v>-3.197374891902788</v>
      </c>
      <c r="G1157" s="62">
        <f>IF(OR('Source Data'!F1157=0,'Source Data'!G1157=0),"N/A",'Source Data'!AO1157/'Source Data'!G1157-'Source Data'!K1157/'Source Data'!F1157)</f>
        <v>246.21283502441997</v>
      </c>
      <c r="H1157" s="62">
        <f>IF(OR('Source Data'!F1157=0,'Source Data'!G1157=0),"N/A",'Source Data'!AP1157/'Source Data'!G1157-'Source Data'!L1157/'Source Data'!F1157)</f>
        <v>167.42644311701582</v>
      </c>
      <c r="I1157" s="62">
        <f>IF(OR('Source Data'!F1157=0,'Source Data'!G1157=0),"N/A",'Source Data'!AQ1157/'Source Data'!G1157-'Source Data'!M1157/'Source Data'!F1157)</f>
        <v>30.458923674905122</v>
      </c>
      <c r="J1157" s="62">
        <f>IF(OR('Source Data'!F1157=0,'Source Data'!G1157=0),"N/A",'Source Data'!AR1157/'Source Data'!G1157-'Source Data'!N1157/'Source Data'!F1157)</f>
        <v>164.74191094328475</v>
      </c>
      <c r="K1157" s="67">
        <f t="shared" si="17"/>
        <v>605.64273786772287</v>
      </c>
      <c r="L1157" s="1"/>
      <c r="M1157" s="1"/>
      <c r="N1157" s="1"/>
      <c r="O1157" s="1"/>
      <c r="P1157" s="1"/>
      <c r="Q1157" s="1"/>
      <c r="R1157" s="1"/>
      <c r="S1157" s="1"/>
      <c r="T1157" s="1"/>
      <c r="U1157" s="1"/>
      <c r="V1157" s="1"/>
      <c r="W1157" s="1"/>
      <c r="X1157" s="1"/>
      <c r="Y1157" s="1"/>
      <c r="Z1157" s="1"/>
      <c r="AA1157" s="1"/>
      <c r="AB1157" s="1"/>
      <c r="AC1157" s="1"/>
      <c r="AD1157" s="1"/>
      <c r="AE1157" s="1"/>
      <c r="AF1157" s="1"/>
      <c r="AG1157" s="1"/>
      <c r="AH1157" s="1"/>
      <c r="AI1157" s="1"/>
      <c r="AJ1157" s="1"/>
      <c r="AK1157" s="1"/>
      <c r="AL1157" s="1"/>
      <c r="AM1157" s="1"/>
      <c r="AN1157" s="1"/>
      <c r="AO1157" s="1"/>
      <c r="AP1157" s="1"/>
      <c r="AQ1157" s="1"/>
      <c r="AR1157" s="1"/>
      <c r="AS1157" s="1"/>
      <c r="AT1157" s="1"/>
      <c r="AU1157" s="1"/>
    </row>
    <row r="1158" spans="1:47" ht="20" customHeight="1">
      <c r="A1158" s="48" t="s">
        <v>1475</v>
      </c>
      <c r="B1158" s="49">
        <v>71809</v>
      </c>
      <c r="C1158" s="50" t="s">
        <v>141</v>
      </c>
      <c r="D1158" s="50" t="s">
        <v>71</v>
      </c>
      <c r="E1158" s="50" t="s">
        <v>74</v>
      </c>
      <c r="F1158" s="62">
        <f>IF(OR('Source Data'!F1158=0,'Source Data'!G1158=0),"N/A",'Source Data'!AN1158/'Source Data'!G1158-'Source Data'!J1158/'Source Data'!F1158)</f>
        <v>27.21376161293022</v>
      </c>
      <c r="G1158" s="62">
        <f>IF(OR('Source Data'!F1158=0,'Source Data'!G1158=0),"N/A",'Source Data'!AO1158/'Source Data'!G1158-'Source Data'!K1158/'Source Data'!F1158)</f>
        <v>-102.06734802057079</v>
      </c>
      <c r="H1158" s="62">
        <f>IF(OR('Source Data'!F1158=0,'Source Data'!G1158=0),"N/A",'Source Data'!AP1158/'Source Data'!G1158-'Source Data'!L1158/'Source Data'!F1158)</f>
        <v>219.59148524611504</v>
      </c>
      <c r="I1158" s="62">
        <f>IF(OR('Source Data'!F1158=0,'Source Data'!G1158=0),"N/A",'Source Data'!AQ1158/'Source Data'!G1158-'Source Data'!M1158/'Source Data'!F1158)</f>
        <v>-52.035859426583954</v>
      </c>
      <c r="J1158" s="62">
        <f>IF(OR('Source Data'!F1158=0,'Source Data'!G1158=0),"N/A",'Source Data'!AR1158/'Source Data'!G1158-'Source Data'!N1158/'Source Data'!F1158)</f>
        <v>1.9727520435967303</v>
      </c>
      <c r="K1158" s="67">
        <f t="shared" ref="K1158:K1221" si="18">IF(COUNT(F1158:J1158)&lt;5,"N/A",SUM(F1158:J1158))</f>
        <v>94.674791455487252</v>
      </c>
      <c r="L1158" s="1"/>
      <c r="M1158" s="1"/>
      <c r="N1158" s="1"/>
      <c r="O1158" s="1"/>
      <c r="P1158" s="1"/>
      <c r="Q1158" s="1"/>
      <c r="R1158" s="1"/>
      <c r="S1158" s="1"/>
      <c r="T1158" s="1"/>
      <c r="U1158" s="1"/>
      <c r="V1158" s="1"/>
      <c r="W1158" s="1"/>
      <c r="X1158" s="1"/>
      <c r="Y1158" s="1"/>
      <c r="Z1158" s="1"/>
      <c r="AA1158" s="1"/>
      <c r="AB1158" s="1"/>
      <c r="AC1158" s="1"/>
      <c r="AD1158" s="1"/>
      <c r="AE1158" s="1"/>
      <c r="AF1158" s="1"/>
      <c r="AG1158" s="1"/>
      <c r="AH1158" s="1"/>
      <c r="AI1158" s="1"/>
      <c r="AJ1158" s="1"/>
      <c r="AK1158" s="1"/>
      <c r="AL1158" s="1"/>
      <c r="AM1158" s="1"/>
      <c r="AN1158" s="1"/>
      <c r="AO1158" s="1"/>
      <c r="AP1158" s="1"/>
      <c r="AQ1158" s="1"/>
      <c r="AR1158" s="1"/>
      <c r="AS1158" s="1"/>
      <c r="AT1158" s="1"/>
      <c r="AU1158" s="1"/>
    </row>
    <row r="1159" spans="1:47" ht="20" customHeight="1">
      <c r="A1159" s="48" t="s">
        <v>1476</v>
      </c>
      <c r="B1159" s="49">
        <v>143904</v>
      </c>
      <c r="C1159" s="50" t="s">
        <v>602</v>
      </c>
      <c r="D1159" s="50" t="s">
        <v>79</v>
      </c>
      <c r="E1159" s="50" t="s">
        <v>74</v>
      </c>
      <c r="F1159" s="62">
        <f>IF(OR('Source Data'!F1159=0,'Source Data'!G1159=0),"N/A",'Source Data'!AN1159/'Source Data'!G1159-'Source Data'!J1159/'Source Data'!F1159)</f>
        <v>-73.937201907790154</v>
      </c>
      <c r="G1159" s="62">
        <f>IF(OR('Source Data'!F1159=0,'Source Data'!G1159=0),"N/A",'Source Data'!AO1159/'Source Data'!G1159-'Source Data'!K1159/'Source Data'!F1159)</f>
        <v>286.18771292300698</v>
      </c>
      <c r="H1159" s="62">
        <f>IF(OR('Source Data'!F1159=0,'Source Data'!G1159=0),"N/A",'Source Data'!AP1159/'Source Data'!G1159-'Source Data'!L1159/'Source Data'!F1159)</f>
        <v>160.78787190551895</v>
      </c>
      <c r="I1159" s="62">
        <f>IF(OR('Source Data'!F1159=0,'Source Data'!G1159=0),"N/A",'Source Data'!AQ1159/'Source Data'!G1159-'Source Data'!M1159/'Source Data'!F1159)</f>
        <v>35.676129911424056</v>
      </c>
      <c r="J1159" s="62">
        <f>IF(OR('Source Data'!F1159=0,'Source Data'!G1159=0),"N/A",'Source Data'!AR1159/'Source Data'!G1159-'Source Data'!N1159/'Source Data'!F1159)</f>
        <v>63.001022030433802</v>
      </c>
      <c r="K1159" s="67">
        <f t="shared" si="18"/>
        <v>471.71553486259359</v>
      </c>
      <c r="L1159" s="1"/>
      <c r="M1159" s="1"/>
      <c r="N1159" s="1"/>
      <c r="O1159" s="1"/>
      <c r="P1159" s="1"/>
      <c r="Q1159" s="1"/>
      <c r="R1159" s="1"/>
      <c r="S1159" s="1"/>
      <c r="T1159" s="1"/>
      <c r="U1159" s="1"/>
      <c r="V1159" s="1"/>
      <c r="W1159" s="1"/>
      <c r="X1159" s="1"/>
      <c r="Y1159" s="1"/>
      <c r="Z1159" s="1"/>
      <c r="AA1159" s="1"/>
      <c r="AB1159" s="1"/>
      <c r="AC1159" s="1"/>
      <c r="AD1159" s="1"/>
      <c r="AE1159" s="1"/>
      <c r="AF1159" s="1"/>
      <c r="AG1159" s="1"/>
      <c r="AH1159" s="1"/>
      <c r="AI1159" s="1"/>
      <c r="AJ1159" s="1"/>
      <c r="AK1159" s="1"/>
      <c r="AL1159" s="1"/>
      <c r="AM1159" s="1"/>
      <c r="AN1159" s="1"/>
      <c r="AO1159" s="1"/>
      <c r="AP1159" s="1"/>
      <c r="AQ1159" s="1"/>
      <c r="AR1159" s="1"/>
      <c r="AS1159" s="1"/>
      <c r="AT1159" s="1"/>
      <c r="AU1159" s="1"/>
    </row>
    <row r="1160" spans="1:47" ht="20" customHeight="1">
      <c r="A1160" s="48" t="s">
        <v>1477</v>
      </c>
      <c r="B1160" s="49">
        <v>161801</v>
      </c>
      <c r="C1160" s="50" t="s">
        <v>179</v>
      </c>
      <c r="D1160" s="50" t="s">
        <v>71</v>
      </c>
      <c r="E1160" s="50" t="s">
        <v>72</v>
      </c>
      <c r="F1160" s="62" t="str">
        <f>IF(OR('Source Data'!F1160=0,'Source Data'!G1160=0),"N/A",'Source Data'!AN1160/'Source Data'!G1160-'Source Data'!J1160/'Source Data'!F1160)</f>
        <v>N/A</v>
      </c>
      <c r="G1160" s="62" t="str">
        <f>IF(OR('Source Data'!F1160=0,'Source Data'!G1160=0),"N/A",'Source Data'!AO1160/'Source Data'!G1160-'Source Data'!K1160/'Source Data'!F1160)</f>
        <v>N/A</v>
      </c>
      <c r="H1160" s="62" t="str">
        <f>IF(OR('Source Data'!F1160=0,'Source Data'!G1160=0),"N/A",'Source Data'!AP1160/'Source Data'!G1160-'Source Data'!L1160/'Source Data'!F1160)</f>
        <v>N/A</v>
      </c>
      <c r="I1160" s="62" t="str">
        <f>IF(OR('Source Data'!F1160=0,'Source Data'!G1160=0),"N/A",'Source Data'!AQ1160/'Source Data'!G1160-'Source Data'!M1160/'Source Data'!F1160)</f>
        <v>N/A</v>
      </c>
      <c r="J1160" s="62" t="str">
        <f>IF(OR('Source Data'!F1160=0,'Source Data'!G1160=0),"N/A",'Source Data'!AR1160/'Source Data'!G1160-'Source Data'!N1160/'Source Data'!F1160)</f>
        <v>N/A</v>
      </c>
      <c r="K1160" s="67" t="str">
        <f t="shared" si="18"/>
        <v>N/A</v>
      </c>
      <c r="L1160" s="1"/>
      <c r="M1160" s="1"/>
      <c r="N1160" s="1"/>
      <c r="O1160" s="1"/>
      <c r="P1160" s="1"/>
      <c r="Q1160" s="1"/>
      <c r="R1160" s="1"/>
      <c r="S1160" s="1"/>
      <c r="T1160" s="1"/>
      <c r="U1160" s="1"/>
      <c r="V1160" s="1"/>
      <c r="W1160" s="1"/>
      <c r="X1160" s="1"/>
      <c r="Y1160" s="1"/>
      <c r="Z1160" s="1"/>
      <c r="AA1160" s="1"/>
      <c r="AB1160" s="1"/>
      <c r="AC1160" s="1"/>
      <c r="AD1160" s="1"/>
      <c r="AE1160" s="1"/>
      <c r="AF1160" s="1"/>
      <c r="AG1160" s="1"/>
      <c r="AH1160" s="1"/>
      <c r="AI1160" s="1"/>
      <c r="AJ1160" s="1"/>
      <c r="AK1160" s="1"/>
      <c r="AL1160" s="1"/>
      <c r="AM1160" s="1"/>
      <c r="AN1160" s="1"/>
      <c r="AO1160" s="1"/>
      <c r="AP1160" s="1"/>
      <c r="AQ1160" s="1"/>
      <c r="AR1160" s="1"/>
      <c r="AS1160" s="1"/>
      <c r="AT1160" s="1"/>
      <c r="AU1160" s="1"/>
    </row>
    <row r="1161" spans="1:47" ht="20" customHeight="1">
      <c r="A1161" s="48" t="s">
        <v>1478</v>
      </c>
      <c r="B1161" s="49">
        <v>161914</v>
      </c>
      <c r="C1161" s="50" t="s">
        <v>179</v>
      </c>
      <c r="D1161" s="50" t="s">
        <v>79</v>
      </c>
      <c r="E1161" s="50" t="s">
        <v>74</v>
      </c>
      <c r="F1161" s="62">
        <f>IF(OR('Source Data'!F1161=0,'Source Data'!G1161=0),"N/A",'Source Data'!AN1161/'Source Data'!G1161-'Source Data'!J1161/'Source Data'!F1161)</f>
        <v>78.634816250592905</v>
      </c>
      <c r="G1161" s="62">
        <f>IF(OR('Source Data'!F1161=0,'Source Data'!G1161=0),"N/A",'Source Data'!AO1161/'Source Data'!G1161-'Source Data'!K1161/'Source Data'!F1161)</f>
        <v>228.66112966161154</v>
      </c>
      <c r="H1161" s="62">
        <f>IF(OR('Source Data'!F1161=0,'Source Data'!G1161=0),"N/A",'Source Data'!AP1161/'Source Data'!G1161-'Source Data'!L1161/'Source Data'!F1161)</f>
        <v>142.36125353797706</v>
      </c>
      <c r="I1161" s="62">
        <f>IF(OR('Source Data'!F1161=0,'Source Data'!G1161=0),"N/A",'Source Data'!AQ1161/'Source Data'!G1161-'Source Data'!M1161/'Source Data'!F1161)</f>
        <v>93.409426818207521</v>
      </c>
      <c r="J1161" s="62">
        <f>IF(OR('Source Data'!F1161=0,'Source Data'!G1161=0),"N/A",'Source Data'!AR1161/'Source Data'!G1161-'Source Data'!N1161/'Source Data'!F1161)</f>
        <v>88.924964086331215</v>
      </c>
      <c r="K1161" s="67">
        <f t="shared" si="18"/>
        <v>631.99159035472019</v>
      </c>
      <c r="L1161" s="1"/>
      <c r="M1161" s="1"/>
      <c r="N1161" s="1"/>
      <c r="O1161" s="1"/>
      <c r="P1161" s="1"/>
      <c r="Q1161" s="1"/>
      <c r="R1161" s="1"/>
      <c r="S1161" s="1"/>
      <c r="T1161" s="1"/>
      <c r="U1161" s="1"/>
      <c r="V1161" s="1"/>
      <c r="W1161" s="1"/>
      <c r="X1161" s="1"/>
      <c r="Y1161" s="1"/>
      <c r="Z1161" s="1"/>
      <c r="AA1161" s="1"/>
      <c r="AB1161" s="1"/>
      <c r="AC1161" s="1"/>
      <c r="AD1161" s="1"/>
      <c r="AE1161" s="1"/>
      <c r="AF1161" s="1"/>
      <c r="AG1161" s="1"/>
      <c r="AH1161" s="1"/>
      <c r="AI1161" s="1"/>
      <c r="AJ1161" s="1"/>
      <c r="AK1161" s="1"/>
      <c r="AL1161" s="1"/>
      <c r="AM1161" s="1"/>
      <c r="AN1161" s="1"/>
      <c r="AO1161" s="1"/>
      <c r="AP1161" s="1"/>
      <c r="AQ1161" s="1"/>
      <c r="AR1161" s="1"/>
      <c r="AS1161" s="1"/>
      <c r="AT1161" s="1"/>
      <c r="AU1161" s="1"/>
    </row>
    <row r="1162" spans="1:47" ht="20" customHeight="1">
      <c r="A1162" s="48" t="s">
        <v>1479</v>
      </c>
      <c r="B1162" s="49">
        <v>89905</v>
      </c>
      <c r="C1162" s="50" t="s">
        <v>677</v>
      </c>
      <c r="D1162" s="50" t="s">
        <v>79</v>
      </c>
      <c r="E1162" s="50" t="s">
        <v>74</v>
      </c>
      <c r="F1162" s="62">
        <f>IF(OR('Source Data'!F1162=0,'Source Data'!G1162=0),"N/A",'Source Data'!AN1162/'Source Data'!G1162-'Source Data'!J1162/'Source Data'!F1162)</f>
        <v>374.24756095013265</v>
      </c>
      <c r="G1162" s="62">
        <f>IF(OR('Source Data'!F1162=0,'Source Data'!G1162=0),"N/A",'Source Data'!AO1162/'Source Data'!G1162-'Source Data'!K1162/'Source Data'!F1162)</f>
        <v>704.24147115967162</v>
      </c>
      <c r="H1162" s="62">
        <f>IF(OR('Source Data'!F1162=0,'Source Data'!G1162=0),"N/A",'Source Data'!AP1162/'Source Data'!G1162-'Source Data'!L1162/'Source Data'!F1162)</f>
        <v>307.46919589696455</v>
      </c>
      <c r="I1162" s="62">
        <f>IF(OR('Source Data'!F1162=0,'Source Data'!G1162=0),"N/A",'Source Data'!AQ1162/'Source Data'!G1162-'Source Data'!M1162/'Source Data'!F1162)</f>
        <v>156.62726930870951</v>
      </c>
      <c r="J1162" s="62">
        <f>IF(OR('Source Data'!F1162=0,'Source Data'!G1162=0),"N/A",'Source Data'!AR1162/'Source Data'!G1162-'Source Data'!N1162/'Source Data'!F1162)</f>
        <v>102.07158376334426</v>
      </c>
      <c r="K1162" s="67">
        <f t="shared" si="18"/>
        <v>1644.6570810788226</v>
      </c>
      <c r="L1162" s="1"/>
      <c r="M1162" s="1"/>
      <c r="N1162" s="1"/>
      <c r="O1162" s="1"/>
      <c r="P1162" s="1"/>
      <c r="Q1162" s="1"/>
      <c r="R1162" s="1"/>
      <c r="S1162" s="1"/>
      <c r="T1162" s="1"/>
      <c r="U1162" s="1"/>
      <c r="V1162" s="1"/>
      <c r="W1162" s="1"/>
      <c r="X1162" s="1"/>
      <c r="Y1162" s="1"/>
      <c r="Z1162" s="1"/>
      <c r="AA1162" s="1"/>
      <c r="AB1162" s="1"/>
      <c r="AC1162" s="1"/>
      <c r="AD1162" s="1"/>
      <c r="AE1162" s="1"/>
      <c r="AF1162" s="1"/>
      <c r="AG1162" s="1"/>
      <c r="AH1162" s="1"/>
      <c r="AI1162" s="1"/>
      <c r="AJ1162" s="1"/>
      <c r="AK1162" s="1"/>
      <c r="AL1162" s="1"/>
      <c r="AM1162" s="1"/>
      <c r="AN1162" s="1"/>
      <c r="AO1162" s="1"/>
      <c r="AP1162" s="1"/>
      <c r="AQ1162" s="1"/>
      <c r="AR1162" s="1"/>
      <c r="AS1162" s="1"/>
      <c r="AT1162" s="1"/>
      <c r="AU1162" s="1"/>
    </row>
    <row r="1163" spans="1:47" ht="20" customHeight="1">
      <c r="A1163" s="48" t="s">
        <v>1480</v>
      </c>
      <c r="B1163" s="49">
        <v>59902</v>
      </c>
      <c r="C1163" s="50" t="s">
        <v>762</v>
      </c>
      <c r="D1163" s="50" t="s">
        <v>79</v>
      </c>
      <c r="E1163" s="50" t="s">
        <v>74</v>
      </c>
      <c r="F1163" s="62">
        <f>IF(OR('Source Data'!F1163=0,'Source Data'!G1163=0),"N/A",'Source Data'!AN1163/'Source Data'!G1163-'Source Data'!J1163/'Source Data'!F1163)</f>
        <v>-22.26160706077053</v>
      </c>
      <c r="G1163" s="62">
        <f>IF(OR('Source Data'!F1163=0,'Source Data'!G1163=0),"N/A",'Source Data'!AO1163/'Source Data'!G1163-'Source Data'!K1163/'Source Data'!F1163)</f>
        <v>94.336581778063874</v>
      </c>
      <c r="H1163" s="62">
        <f>IF(OR('Source Data'!F1163=0,'Source Data'!G1163=0),"N/A",'Source Data'!AP1163/'Source Data'!G1163-'Source Data'!L1163/'Source Data'!F1163)</f>
        <v>80.754298060126843</v>
      </c>
      <c r="I1163" s="62">
        <f>IF(OR('Source Data'!F1163=0,'Source Data'!G1163=0),"N/A",'Source Data'!AQ1163/'Source Data'!G1163-'Source Data'!M1163/'Source Data'!F1163)</f>
        <v>17.188838834237401</v>
      </c>
      <c r="J1163" s="62">
        <f>IF(OR('Source Data'!F1163=0,'Source Data'!G1163=0),"N/A",'Source Data'!AR1163/'Source Data'!G1163-'Source Data'!N1163/'Source Data'!F1163)</f>
        <v>238.39684655695501</v>
      </c>
      <c r="K1163" s="67">
        <f t="shared" si="18"/>
        <v>408.4149581686126</v>
      </c>
      <c r="L1163" s="1"/>
      <c r="M1163" s="1"/>
      <c r="N1163" s="1"/>
      <c r="O1163" s="1"/>
      <c r="P1163" s="1"/>
      <c r="Q1163" s="1"/>
      <c r="R1163" s="1"/>
      <c r="S1163" s="1"/>
      <c r="T1163" s="1"/>
      <c r="U1163" s="1"/>
      <c r="V1163" s="1"/>
      <c r="W1163" s="1"/>
      <c r="X1163" s="1"/>
      <c r="Y1163" s="1"/>
      <c r="Z1163" s="1"/>
      <c r="AA1163" s="1"/>
      <c r="AB1163" s="1"/>
      <c r="AC1163" s="1"/>
      <c r="AD1163" s="1"/>
      <c r="AE1163" s="1"/>
      <c r="AF1163" s="1"/>
      <c r="AG1163" s="1"/>
      <c r="AH1163" s="1"/>
      <c r="AI1163" s="1"/>
      <c r="AJ1163" s="1"/>
      <c r="AK1163" s="1"/>
      <c r="AL1163" s="1"/>
      <c r="AM1163" s="1"/>
      <c r="AN1163" s="1"/>
      <c r="AO1163" s="1"/>
      <c r="AP1163" s="1"/>
      <c r="AQ1163" s="1"/>
      <c r="AR1163" s="1"/>
      <c r="AS1163" s="1"/>
      <c r="AT1163" s="1"/>
      <c r="AU1163" s="1"/>
    </row>
    <row r="1164" spans="1:47" ht="20" customHeight="1">
      <c r="A1164" s="48" t="s">
        <v>1481</v>
      </c>
      <c r="B1164" s="49">
        <v>226906</v>
      </c>
      <c r="C1164" s="50" t="s">
        <v>400</v>
      </c>
      <c r="D1164" s="50" t="s">
        <v>79</v>
      </c>
      <c r="E1164" s="50" t="s">
        <v>74</v>
      </c>
      <c r="F1164" s="62">
        <f>IF(OR('Source Data'!F1164=0,'Source Data'!G1164=0),"N/A",'Source Data'!AN1164/'Source Data'!G1164-'Source Data'!J1164/'Source Data'!F1164)</f>
        <v>235.14689340916129</v>
      </c>
      <c r="G1164" s="62">
        <f>IF(OR('Source Data'!F1164=0,'Source Data'!G1164=0),"N/A",'Source Data'!AO1164/'Source Data'!G1164-'Source Data'!K1164/'Source Data'!F1164)</f>
        <v>39.383095861523202</v>
      </c>
      <c r="H1164" s="62">
        <f>IF(OR('Source Data'!F1164=0,'Source Data'!G1164=0),"N/A",'Source Data'!AP1164/'Source Data'!G1164-'Source Data'!L1164/'Source Data'!F1164)</f>
        <v>118.36338159363385</v>
      </c>
      <c r="I1164" s="62">
        <f>IF(OR('Source Data'!F1164=0,'Source Data'!G1164=0),"N/A",'Source Data'!AQ1164/'Source Data'!G1164-'Source Data'!M1164/'Source Data'!F1164)</f>
        <v>50.68442099684421</v>
      </c>
      <c r="J1164" s="62">
        <f>IF(OR('Source Data'!F1164=0,'Source Data'!G1164=0),"N/A",'Source Data'!AR1164/'Source Data'!G1164-'Source Data'!N1164/'Source Data'!F1164)</f>
        <v>86.915037657611904</v>
      </c>
      <c r="K1164" s="67">
        <f t="shared" si="18"/>
        <v>530.49282951877444</v>
      </c>
      <c r="L1164" s="1"/>
      <c r="M1164" s="1"/>
      <c r="N1164" s="1"/>
      <c r="O1164" s="1"/>
      <c r="P1164" s="1"/>
      <c r="Q1164" s="1"/>
      <c r="R1164" s="1"/>
      <c r="S1164" s="1"/>
      <c r="T1164" s="1"/>
      <c r="U1164" s="1"/>
      <c r="V1164" s="1"/>
      <c r="W1164" s="1"/>
      <c r="X1164" s="1"/>
      <c r="Y1164" s="1"/>
      <c r="Z1164" s="1"/>
      <c r="AA1164" s="1"/>
      <c r="AB1164" s="1"/>
      <c r="AC1164" s="1"/>
      <c r="AD1164" s="1"/>
      <c r="AE1164" s="1"/>
      <c r="AF1164" s="1"/>
      <c r="AG1164" s="1"/>
      <c r="AH1164" s="1"/>
      <c r="AI1164" s="1"/>
      <c r="AJ1164" s="1"/>
      <c r="AK1164" s="1"/>
      <c r="AL1164" s="1"/>
      <c r="AM1164" s="1"/>
      <c r="AN1164" s="1"/>
      <c r="AO1164" s="1"/>
      <c r="AP1164" s="1"/>
      <c r="AQ1164" s="1"/>
      <c r="AR1164" s="1"/>
      <c r="AS1164" s="1"/>
      <c r="AT1164" s="1"/>
      <c r="AU1164" s="1"/>
    </row>
    <row r="1165" spans="1:47" ht="20" customHeight="1">
      <c r="A1165" s="48" t="s">
        <v>1482</v>
      </c>
      <c r="B1165" s="49">
        <v>237904</v>
      </c>
      <c r="C1165" s="50" t="s">
        <v>757</v>
      </c>
      <c r="D1165" s="50" t="s">
        <v>79</v>
      </c>
      <c r="E1165" s="50" t="s">
        <v>74</v>
      </c>
      <c r="F1165" s="62">
        <f>IF(OR('Source Data'!F1165=0,'Source Data'!G1165=0),"N/A",'Source Data'!AN1165/'Source Data'!G1165-'Source Data'!J1165/'Source Data'!F1165)</f>
        <v>31.991587084679281</v>
      </c>
      <c r="G1165" s="62">
        <f>IF(OR('Source Data'!F1165=0,'Source Data'!G1165=0),"N/A",'Source Data'!AO1165/'Source Data'!G1165-'Source Data'!K1165/'Source Data'!F1165)</f>
        <v>-35.200939224090803</v>
      </c>
      <c r="H1165" s="62">
        <f>IF(OR('Source Data'!F1165=0,'Source Data'!G1165=0),"N/A",'Source Data'!AP1165/'Source Data'!G1165-'Source Data'!L1165/'Source Data'!F1165)</f>
        <v>90.904159851099394</v>
      </c>
      <c r="I1165" s="62">
        <f>IF(OR('Source Data'!F1165=0,'Source Data'!G1165=0),"N/A",'Source Data'!AQ1165/'Source Data'!G1165-'Source Data'!M1165/'Source Data'!F1165)</f>
        <v>86.665659971044619</v>
      </c>
      <c r="J1165" s="62">
        <f>IF(OR('Source Data'!F1165=0,'Source Data'!G1165=0),"N/A",'Source Data'!AR1165/'Source Data'!G1165-'Source Data'!N1165/'Source Data'!F1165)</f>
        <v>92.440211208185616</v>
      </c>
      <c r="K1165" s="67">
        <f t="shared" si="18"/>
        <v>266.80067889091811</v>
      </c>
      <c r="L1165" s="1"/>
      <c r="M1165" s="1"/>
      <c r="N1165" s="1"/>
      <c r="O1165" s="1"/>
      <c r="P1165" s="1"/>
      <c r="Q1165" s="1"/>
      <c r="R1165" s="1"/>
      <c r="S1165" s="1"/>
      <c r="T1165" s="1"/>
      <c r="U1165" s="1"/>
      <c r="V1165" s="1"/>
      <c r="W1165" s="1"/>
      <c r="X1165" s="1"/>
      <c r="Y1165" s="1"/>
      <c r="Z1165" s="1"/>
      <c r="AA1165" s="1"/>
      <c r="AB1165" s="1"/>
      <c r="AC1165" s="1"/>
      <c r="AD1165" s="1"/>
      <c r="AE1165" s="1"/>
      <c r="AF1165" s="1"/>
      <c r="AG1165" s="1"/>
      <c r="AH1165" s="1"/>
      <c r="AI1165" s="1"/>
      <c r="AJ1165" s="1"/>
      <c r="AK1165" s="1"/>
      <c r="AL1165" s="1"/>
      <c r="AM1165" s="1"/>
      <c r="AN1165" s="1"/>
      <c r="AO1165" s="1"/>
      <c r="AP1165" s="1"/>
      <c r="AQ1165" s="1"/>
      <c r="AR1165" s="1"/>
      <c r="AS1165" s="1"/>
      <c r="AT1165" s="1"/>
      <c r="AU1165" s="1"/>
    </row>
    <row r="1166" spans="1:47" ht="20" customHeight="1">
      <c r="A1166" s="48" t="s">
        <v>1483</v>
      </c>
      <c r="B1166" s="49">
        <v>49908</v>
      </c>
      <c r="C1166" s="50" t="s">
        <v>339</v>
      </c>
      <c r="D1166" s="50" t="s">
        <v>79</v>
      </c>
      <c r="E1166" s="50" t="s">
        <v>74</v>
      </c>
      <c r="F1166" s="62">
        <f>IF(OR('Source Data'!F1166=0,'Source Data'!G1166=0),"N/A",'Source Data'!AN1166/'Source Data'!G1166-'Source Data'!J1166/'Source Data'!F1166)</f>
        <v>-84.868855761482678</v>
      </c>
      <c r="G1166" s="62">
        <f>IF(OR('Source Data'!F1166=0,'Source Data'!G1166=0),"N/A",'Source Data'!AO1166/'Source Data'!G1166-'Source Data'!K1166/'Source Data'!F1166)</f>
        <v>181.99073327961321</v>
      </c>
      <c r="H1166" s="62">
        <f>IF(OR('Source Data'!F1166=0,'Source Data'!G1166=0),"N/A",'Source Data'!AP1166/'Source Data'!G1166-'Source Data'!L1166/'Source Data'!F1166)</f>
        <v>527.15753424657532</v>
      </c>
      <c r="I1166" s="62">
        <f>IF(OR('Source Data'!F1166=0,'Source Data'!G1166=0),"N/A",'Source Data'!AQ1166/'Source Data'!G1166-'Source Data'!M1166/'Source Data'!F1166)</f>
        <v>168.77074939564864</v>
      </c>
      <c r="J1166" s="62">
        <f>IF(OR('Source Data'!F1166=0,'Source Data'!G1166=0),"N/A",'Source Data'!AR1166/'Source Data'!G1166-'Source Data'!N1166/'Source Data'!F1166)</f>
        <v>258.7959307010475</v>
      </c>
      <c r="K1166" s="67">
        <f t="shared" si="18"/>
        <v>1051.8460918614019</v>
      </c>
      <c r="L1166" s="1"/>
      <c r="M1166" s="1"/>
      <c r="N1166" s="1"/>
      <c r="O1166" s="1"/>
      <c r="P1166" s="1"/>
      <c r="Q1166" s="1"/>
      <c r="R1166" s="1"/>
      <c r="S1166" s="1"/>
      <c r="T1166" s="1"/>
      <c r="U1166" s="1"/>
      <c r="V1166" s="1"/>
      <c r="W1166" s="1"/>
      <c r="X1166" s="1"/>
      <c r="Y1166" s="1"/>
      <c r="Z1166" s="1"/>
      <c r="AA1166" s="1"/>
      <c r="AB1166" s="1"/>
      <c r="AC1166" s="1"/>
      <c r="AD1166" s="1"/>
      <c r="AE1166" s="1"/>
      <c r="AF1166" s="1"/>
      <c r="AG1166" s="1"/>
      <c r="AH1166" s="1"/>
      <c r="AI1166" s="1"/>
      <c r="AJ1166" s="1"/>
      <c r="AK1166" s="1"/>
      <c r="AL1166" s="1"/>
      <c r="AM1166" s="1"/>
      <c r="AN1166" s="1"/>
      <c r="AO1166" s="1"/>
      <c r="AP1166" s="1"/>
      <c r="AQ1166" s="1"/>
      <c r="AR1166" s="1"/>
      <c r="AS1166" s="1"/>
      <c r="AT1166" s="1"/>
      <c r="AU1166" s="1"/>
    </row>
    <row r="1167" spans="1:47" ht="20" customHeight="1">
      <c r="A1167" s="48" t="s">
        <v>1484</v>
      </c>
      <c r="B1167" s="49">
        <v>18905</v>
      </c>
      <c r="C1167" s="50" t="s">
        <v>415</v>
      </c>
      <c r="D1167" s="50" t="s">
        <v>79</v>
      </c>
      <c r="E1167" s="50" t="s">
        <v>74</v>
      </c>
      <c r="F1167" s="62">
        <f>IF(OR('Source Data'!F1167=0,'Source Data'!G1167=0),"N/A",'Source Data'!AN1167/'Source Data'!G1167-'Source Data'!J1167/'Source Data'!F1167)</f>
        <v>275.72666021921339</v>
      </c>
      <c r="G1167" s="62">
        <f>IF(OR('Source Data'!F1167=0,'Source Data'!G1167=0),"N/A",'Source Data'!AO1167/'Source Data'!G1167-'Source Data'!K1167/'Source Data'!F1167)</f>
        <v>125.67014829142488</v>
      </c>
      <c r="H1167" s="62">
        <f>IF(OR('Source Data'!F1167=0,'Source Data'!G1167=0),"N/A",'Source Data'!AP1167/'Source Data'!G1167-'Source Data'!L1167/'Source Data'!F1167)</f>
        <v>348.37285622179246</v>
      </c>
      <c r="I1167" s="62">
        <f>IF(OR('Source Data'!F1167=0,'Source Data'!G1167=0),"N/A",'Source Data'!AQ1167/'Source Data'!G1167-'Source Data'!M1167/'Source Data'!F1167)</f>
        <v>262.32591876208897</v>
      </c>
      <c r="J1167" s="62">
        <f>IF(OR('Source Data'!F1167=0,'Source Data'!G1167=0),"N/A",'Source Data'!AR1167/'Source Data'!G1167-'Source Data'!N1167/'Source Data'!F1167)</f>
        <v>304.32121212121211</v>
      </c>
      <c r="K1167" s="67">
        <f t="shared" si="18"/>
        <v>1316.4167956157319</v>
      </c>
      <c r="L1167" s="1"/>
      <c r="M1167" s="1"/>
      <c r="N1167" s="1"/>
      <c r="O1167" s="1"/>
      <c r="P1167" s="1"/>
      <c r="Q1167" s="1"/>
      <c r="R1167" s="1"/>
      <c r="S1167" s="1"/>
      <c r="T1167" s="1"/>
      <c r="U1167" s="1"/>
      <c r="V1167" s="1"/>
      <c r="W1167" s="1"/>
      <c r="X1167" s="1"/>
      <c r="Y1167" s="1"/>
      <c r="Z1167" s="1"/>
      <c r="AA1167" s="1"/>
      <c r="AB1167" s="1"/>
      <c r="AC1167" s="1"/>
      <c r="AD1167" s="1"/>
      <c r="AE1167" s="1"/>
      <c r="AF1167" s="1"/>
      <c r="AG1167" s="1"/>
      <c r="AH1167" s="1"/>
      <c r="AI1167" s="1"/>
      <c r="AJ1167" s="1"/>
      <c r="AK1167" s="1"/>
      <c r="AL1167" s="1"/>
      <c r="AM1167" s="1"/>
      <c r="AN1167" s="1"/>
      <c r="AO1167" s="1"/>
      <c r="AP1167" s="1"/>
      <c r="AQ1167" s="1"/>
      <c r="AR1167" s="1"/>
      <c r="AS1167" s="1"/>
      <c r="AT1167" s="1"/>
      <c r="AU1167" s="1"/>
    </row>
    <row r="1168" spans="1:47" ht="20" customHeight="1">
      <c r="A1168" s="48" t="s">
        <v>1485</v>
      </c>
      <c r="B1168" s="49">
        <v>229904</v>
      </c>
      <c r="C1168" s="50" t="s">
        <v>387</v>
      </c>
      <c r="D1168" s="50" t="s">
        <v>79</v>
      </c>
      <c r="E1168" s="50" t="s">
        <v>74</v>
      </c>
      <c r="F1168" s="62">
        <f>IF(OR('Source Data'!F1168=0,'Source Data'!G1168=0),"N/A",'Source Data'!AN1168/'Source Data'!G1168-'Source Data'!J1168/'Source Data'!F1168)</f>
        <v>49.434428592341419</v>
      </c>
      <c r="G1168" s="62">
        <f>IF(OR('Source Data'!F1168=0,'Source Data'!G1168=0),"N/A",'Source Data'!AO1168/'Source Data'!G1168-'Source Data'!K1168/'Source Data'!F1168)</f>
        <v>220.69155510613916</v>
      </c>
      <c r="H1168" s="62">
        <f>IF(OR('Source Data'!F1168=0,'Source Data'!G1168=0),"N/A",'Source Data'!AP1168/'Source Data'!G1168-'Source Data'!L1168/'Source Data'!F1168)</f>
        <v>172.53230219784825</v>
      </c>
      <c r="I1168" s="62">
        <f>IF(OR('Source Data'!F1168=0,'Source Data'!G1168=0),"N/A",'Source Data'!AQ1168/'Source Data'!G1168-'Source Data'!M1168/'Source Data'!F1168)</f>
        <v>118.97766489343519</v>
      </c>
      <c r="J1168" s="62">
        <f>IF(OR('Source Data'!F1168=0,'Source Data'!G1168=0),"N/A",'Source Data'!AR1168/'Source Data'!G1168-'Source Data'!N1168/'Source Data'!F1168)</f>
        <v>91.290342842660465</v>
      </c>
      <c r="K1168" s="67">
        <f t="shared" si="18"/>
        <v>652.92629363242452</v>
      </c>
      <c r="L1168" s="1"/>
      <c r="M1168" s="1"/>
      <c r="N1168" s="1"/>
      <c r="O1168" s="1"/>
      <c r="P1168" s="1"/>
      <c r="Q1168" s="1"/>
      <c r="R1168" s="1"/>
      <c r="S1168" s="1"/>
      <c r="T1168" s="1"/>
      <c r="U1168" s="1"/>
      <c r="V1168" s="1"/>
      <c r="W1168" s="1"/>
      <c r="X1168" s="1"/>
      <c r="Y1168" s="1"/>
      <c r="Z1168" s="1"/>
      <c r="AA1168" s="1"/>
      <c r="AB1168" s="1"/>
      <c r="AC1168" s="1"/>
      <c r="AD1168" s="1"/>
      <c r="AE1168" s="1"/>
      <c r="AF1168" s="1"/>
      <c r="AG1168" s="1"/>
      <c r="AH1168" s="1"/>
      <c r="AI1168" s="1"/>
      <c r="AJ1168" s="1"/>
      <c r="AK1168" s="1"/>
      <c r="AL1168" s="1"/>
      <c r="AM1168" s="1"/>
      <c r="AN1168" s="1"/>
      <c r="AO1168" s="1"/>
      <c r="AP1168" s="1"/>
      <c r="AQ1168" s="1"/>
      <c r="AR1168" s="1"/>
      <c r="AS1168" s="1"/>
      <c r="AT1168" s="1"/>
      <c r="AU1168" s="1"/>
    </row>
    <row r="1169" spans="1:47" ht="20" customHeight="1">
      <c r="A1169" s="48" t="s">
        <v>1486</v>
      </c>
      <c r="B1169" s="49">
        <v>102903</v>
      </c>
      <c r="C1169" s="50" t="s">
        <v>584</v>
      </c>
      <c r="D1169" s="50" t="s">
        <v>79</v>
      </c>
      <c r="E1169" s="50" t="s">
        <v>74</v>
      </c>
      <c r="F1169" s="62">
        <f>IF(OR('Source Data'!F1169=0,'Source Data'!G1169=0),"N/A",'Source Data'!AN1169/'Source Data'!G1169-'Source Data'!J1169/'Source Data'!F1169)</f>
        <v>120.47261308067567</v>
      </c>
      <c r="G1169" s="62">
        <f>IF(OR('Source Data'!F1169=0,'Source Data'!G1169=0),"N/A",'Source Data'!AO1169/'Source Data'!G1169-'Source Data'!K1169/'Source Data'!F1169)</f>
        <v>179.50455551709189</v>
      </c>
      <c r="H1169" s="62">
        <f>IF(OR('Source Data'!F1169=0,'Source Data'!G1169=0),"N/A",'Source Data'!AP1169/'Source Data'!G1169-'Source Data'!L1169/'Source Data'!F1169)</f>
        <v>179.35599358853148</v>
      </c>
      <c r="I1169" s="62">
        <f>IF(OR('Source Data'!F1169=0,'Source Data'!G1169=0),"N/A",'Source Data'!AQ1169/'Source Data'!G1169-'Source Data'!M1169/'Source Data'!F1169)</f>
        <v>100.09935885315002</v>
      </c>
      <c r="J1169" s="62">
        <f>IF(OR('Source Data'!F1169=0,'Source Data'!G1169=0),"N/A",'Source Data'!AR1169/'Source Data'!G1169-'Source Data'!N1169/'Source Data'!F1169)</f>
        <v>170.92938075803107</v>
      </c>
      <c r="K1169" s="67">
        <f t="shared" si="18"/>
        <v>750.36190179748019</v>
      </c>
      <c r="L1169" s="1"/>
      <c r="M1169" s="1"/>
      <c r="N1169" s="1"/>
      <c r="O1169" s="1"/>
      <c r="P1169" s="1"/>
      <c r="Q1169" s="1"/>
      <c r="R1169" s="1"/>
      <c r="S1169" s="1"/>
      <c r="T1169" s="1"/>
      <c r="U1169" s="1"/>
      <c r="V1169" s="1"/>
      <c r="W1169" s="1"/>
      <c r="X1169" s="1"/>
      <c r="Y1169" s="1"/>
      <c r="Z1169" s="1"/>
      <c r="AA1169" s="1"/>
      <c r="AB1169" s="1"/>
      <c r="AC1169" s="1"/>
      <c r="AD1169" s="1"/>
      <c r="AE1169" s="1"/>
      <c r="AF1169" s="1"/>
      <c r="AG1169" s="1"/>
      <c r="AH1169" s="1"/>
      <c r="AI1169" s="1"/>
      <c r="AJ1169" s="1"/>
      <c r="AK1169" s="1"/>
      <c r="AL1169" s="1"/>
      <c r="AM1169" s="1"/>
      <c r="AN1169" s="1"/>
      <c r="AO1169" s="1"/>
      <c r="AP1169" s="1"/>
      <c r="AQ1169" s="1"/>
      <c r="AR1169" s="1"/>
      <c r="AS1169" s="1"/>
      <c r="AT1169" s="1"/>
      <c r="AU1169" s="1"/>
    </row>
    <row r="1170" spans="1:47" ht="20" customHeight="1">
      <c r="A1170" s="48" t="s">
        <v>1487</v>
      </c>
      <c r="B1170" s="49">
        <v>226905</v>
      </c>
      <c r="C1170" s="50" t="s">
        <v>400</v>
      </c>
      <c r="D1170" s="50" t="s">
        <v>79</v>
      </c>
      <c r="E1170" s="50" t="s">
        <v>74</v>
      </c>
      <c r="F1170" s="62">
        <f>IF(OR('Source Data'!F1170=0,'Source Data'!G1170=0),"N/A",'Source Data'!AN1170/'Source Data'!G1170-'Source Data'!J1170/'Source Data'!F1170)</f>
        <v>363.33139651372471</v>
      </c>
      <c r="G1170" s="62">
        <f>IF(OR('Source Data'!F1170=0,'Source Data'!G1170=0),"N/A",'Source Data'!AO1170/'Source Data'!G1170-'Source Data'!K1170/'Source Data'!F1170)</f>
        <v>98.045882588659651</v>
      </c>
      <c r="H1170" s="62">
        <f>IF(OR('Source Data'!F1170=0,'Source Data'!G1170=0),"N/A",'Source Data'!AP1170/'Source Data'!G1170-'Source Data'!L1170/'Source Data'!F1170)</f>
        <v>253.87016629933879</v>
      </c>
      <c r="I1170" s="62">
        <f>IF(OR('Source Data'!F1170=0,'Source Data'!G1170=0),"N/A",'Source Data'!AQ1170/'Source Data'!G1170-'Source Data'!M1170/'Source Data'!F1170)</f>
        <v>233.20697255059105</v>
      </c>
      <c r="J1170" s="62">
        <f>IF(OR('Source Data'!F1170=0,'Source Data'!G1170=0),"N/A",'Source Data'!AR1170/'Source Data'!G1170-'Source Data'!N1170/'Source Data'!F1170)</f>
        <v>308.62550591063916</v>
      </c>
      <c r="K1170" s="67">
        <f t="shared" si="18"/>
        <v>1257.0799238629534</v>
      </c>
      <c r="L1170" s="1"/>
      <c r="M1170" s="1"/>
      <c r="N1170" s="1"/>
      <c r="O1170" s="1"/>
      <c r="P1170" s="1"/>
      <c r="Q1170" s="1"/>
      <c r="R1170" s="1"/>
      <c r="S1170" s="1"/>
      <c r="T1170" s="1"/>
      <c r="U1170" s="1"/>
      <c r="V1170" s="1"/>
      <c r="W1170" s="1"/>
      <c r="X1170" s="1"/>
      <c r="Y1170" s="1"/>
      <c r="Z1170" s="1"/>
      <c r="AA1170" s="1"/>
      <c r="AB1170" s="1"/>
      <c r="AC1170" s="1"/>
      <c r="AD1170" s="1"/>
      <c r="AE1170" s="1"/>
      <c r="AF1170" s="1"/>
      <c r="AG1170" s="1"/>
      <c r="AH1170" s="1"/>
      <c r="AI1170" s="1"/>
      <c r="AJ1170" s="1"/>
      <c r="AK1170" s="1"/>
      <c r="AL1170" s="1"/>
      <c r="AM1170" s="1"/>
      <c r="AN1170" s="1"/>
      <c r="AO1170" s="1"/>
      <c r="AP1170" s="1"/>
      <c r="AQ1170" s="1"/>
      <c r="AR1170" s="1"/>
      <c r="AS1170" s="1"/>
      <c r="AT1170" s="1"/>
      <c r="AU1170" s="1"/>
    </row>
    <row r="1171" spans="1:47" ht="20" customHeight="1">
      <c r="A1171" s="48" t="s">
        <v>1488</v>
      </c>
      <c r="B1171" s="49">
        <v>70912</v>
      </c>
      <c r="C1171" s="50" t="s">
        <v>174</v>
      </c>
      <c r="D1171" s="50" t="s">
        <v>79</v>
      </c>
      <c r="E1171" s="50" t="s">
        <v>74</v>
      </c>
      <c r="F1171" s="62">
        <f>IF(OR('Source Data'!F1171=0,'Source Data'!G1171=0),"N/A",'Source Data'!AN1171/'Source Data'!G1171-'Source Data'!J1171/'Source Data'!F1171)</f>
        <v>85.097724312316529</v>
      </c>
      <c r="G1171" s="62">
        <f>IF(OR('Source Data'!F1171=0,'Source Data'!G1171=0),"N/A",'Source Data'!AO1171/'Source Data'!G1171-'Source Data'!K1171/'Source Data'!F1171)</f>
        <v>-4.7924184146107791</v>
      </c>
      <c r="H1171" s="62">
        <f>IF(OR('Source Data'!F1171=0,'Source Data'!G1171=0),"N/A",'Source Data'!AP1171/'Source Data'!G1171-'Source Data'!L1171/'Source Data'!F1171)</f>
        <v>71.271754863405761</v>
      </c>
      <c r="I1171" s="62">
        <f>IF(OR('Source Data'!F1171=0,'Source Data'!G1171=0),"N/A",'Source Data'!AQ1171/'Source Data'!G1171-'Source Data'!M1171/'Source Data'!F1171)</f>
        <v>34.339673442520706</v>
      </c>
      <c r="J1171" s="62">
        <f>IF(OR('Source Data'!F1171=0,'Source Data'!G1171=0),"N/A",'Source Data'!AR1171/'Source Data'!G1171-'Source Data'!N1171/'Source Data'!F1171)</f>
        <v>61.1366758921653</v>
      </c>
      <c r="K1171" s="67">
        <f t="shared" si="18"/>
        <v>247.05341009579752</v>
      </c>
      <c r="L1171" s="1"/>
      <c r="M1171" s="1"/>
      <c r="N1171" s="1"/>
      <c r="O1171" s="1"/>
      <c r="P1171" s="1"/>
      <c r="Q1171" s="1"/>
      <c r="R1171" s="1"/>
      <c r="S1171" s="1"/>
      <c r="T1171" s="1"/>
      <c r="U1171" s="1"/>
      <c r="V1171" s="1"/>
      <c r="W1171" s="1"/>
      <c r="X1171" s="1"/>
      <c r="Y1171" s="1"/>
      <c r="Z1171" s="1"/>
      <c r="AA1171" s="1"/>
      <c r="AB1171" s="1"/>
      <c r="AC1171" s="1"/>
      <c r="AD1171" s="1"/>
      <c r="AE1171" s="1"/>
      <c r="AF1171" s="1"/>
      <c r="AG1171" s="1"/>
      <c r="AH1171" s="1"/>
      <c r="AI1171" s="1"/>
      <c r="AJ1171" s="1"/>
      <c r="AK1171" s="1"/>
      <c r="AL1171" s="1"/>
      <c r="AM1171" s="1"/>
      <c r="AN1171" s="1"/>
      <c r="AO1171" s="1"/>
      <c r="AP1171" s="1"/>
      <c r="AQ1171" s="1"/>
      <c r="AR1171" s="1"/>
      <c r="AS1171" s="1"/>
      <c r="AT1171" s="1"/>
      <c r="AU1171" s="1"/>
    </row>
    <row r="1172" spans="1:47" ht="20" customHeight="1">
      <c r="A1172" s="48" t="s">
        <v>1489</v>
      </c>
      <c r="B1172" s="49">
        <v>227803</v>
      </c>
      <c r="C1172" s="50" t="s">
        <v>168</v>
      </c>
      <c r="D1172" s="50" t="s">
        <v>71</v>
      </c>
      <c r="E1172" s="50" t="s">
        <v>74</v>
      </c>
      <c r="F1172" s="62">
        <f>IF(OR('Source Data'!F1172=0,'Source Data'!G1172=0),"N/A",'Source Data'!AN1172/'Source Data'!G1172-'Source Data'!J1172/'Source Data'!F1172)</f>
        <v>101.11744742391748</v>
      </c>
      <c r="G1172" s="62">
        <f>IF(OR('Source Data'!F1172=0,'Source Data'!G1172=0),"N/A",'Source Data'!AO1172/'Source Data'!G1172-'Source Data'!K1172/'Source Data'!F1172)</f>
        <v>106.92168036226462</v>
      </c>
      <c r="H1172" s="62">
        <f>IF(OR('Source Data'!F1172=0,'Source Data'!G1172=0),"N/A",'Source Data'!AP1172/'Source Data'!G1172-'Source Data'!L1172/'Source Data'!F1172)</f>
        <v>80.209514097584929</v>
      </c>
      <c r="I1172" s="62">
        <f>IF(OR('Source Data'!F1172=0,'Source Data'!G1172=0),"N/A",'Source Data'!AQ1172/'Source Data'!G1172-'Source Data'!M1172/'Source Data'!F1172)</f>
        <v>27.491232932497667</v>
      </c>
      <c r="J1172" s="62">
        <f>IF(OR('Source Data'!F1172=0,'Source Data'!G1172=0),"N/A",'Source Data'!AR1172/'Source Data'!G1172-'Source Data'!N1172/'Source Data'!F1172)</f>
        <v>17.148755335183068</v>
      </c>
      <c r="K1172" s="67">
        <f t="shared" si="18"/>
        <v>332.88863015144779</v>
      </c>
      <c r="L1172" s="1"/>
      <c r="M1172" s="1"/>
      <c r="N1172" s="1"/>
      <c r="O1172" s="1"/>
      <c r="P1172" s="1"/>
      <c r="Q1172" s="1"/>
      <c r="R1172" s="1"/>
      <c r="S1172" s="1"/>
      <c r="T1172" s="1"/>
      <c r="U1172" s="1"/>
      <c r="V1172" s="1"/>
      <c r="W1172" s="1"/>
      <c r="X1172" s="1"/>
      <c r="Y1172" s="1"/>
      <c r="Z1172" s="1"/>
      <c r="AA1172" s="1"/>
      <c r="AB1172" s="1"/>
      <c r="AC1172" s="1"/>
      <c r="AD1172" s="1"/>
      <c r="AE1172" s="1"/>
      <c r="AF1172" s="1"/>
      <c r="AG1172" s="1"/>
      <c r="AH1172" s="1"/>
      <c r="AI1172" s="1"/>
      <c r="AJ1172" s="1"/>
      <c r="AK1172" s="1"/>
      <c r="AL1172" s="1"/>
      <c r="AM1172" s="1"/>
      <c r="AN1172" s="1"/>
      <c r="AO1172" s="1"/>
      <c r="AP1172" s="1"/>
      <c r="AQ1172" s="1"/>
      <c r="AR1172" s="1"/>
      <c r="AS1172" s="1"/>
      <c r="AT1172" s="1"/>
      <c r="AU1172" s="1"/>
    </row>
    <row r="1173" spans="1:47" ht="20" customHeight="1">
      <c r="A1173" s="48" t="s">
        <v>1490</v>
      </c>
      <c r="B1173" s="49">
        <v>184903</v>
      </c>
      <c r="C1173" s="50" t="s">
        <v>106</v>
      </c>
      <c r="D1173" s="50" t="s">
        <v>79</v>
      </c>
      <c r="E1173" s="50" t="s">
        <v>74</v>
      </c>
      <c r="F1173" s="62">
        <f>IF(OR('Source Data'!F1173=0,'Source Data'!G1173=0),"N/A",'Source Data'!AN1173/'Source Data'!G1173-'Source Data'!J1173/'Source Data'!F1173)</f>
        <v>164.13861133202559</v>
      </c>
      <c r="G1173" s="62">
        <f>IF(OR('Source Data'!F1173=0,'Source Data'!G1173=0),"N/A",'Source Data'!AO1173/'Source Data'!G1173-'Source Data'!K1173/'Source Data'!F1173)</f>
        <v>43.448641694302239</v>
      </c>
      <c r="H1173" s="62">
        <f>IF(OR('Source Data'!F1173=0,'Source Data'!G1173=0),"N/A",'Source Data'!AP1173/'Source Data'!G1173-'Source Data'!L1173/'Source Data'!F1173)</f>
        <v>131.23231460630268</v>
      </c>
      <c r="I1173" s="62">
        <f>IF(OR('Source Data'!F1173=0,'Source Data'!G1173=0),"N/A",'Source Data'!AQ1173/'Source Data'!G1173-'Source Data'!M1173/'Source Data'!F1173)</f>
        <v>48.307221657537184</v>
      </c>
      <c r="J1173" s="62">
        <f>IF(OR('Source Data'!F1173=0,'Source Data'!G1173=0),"N/A",'Source Data'!AR1173/'Source Data'!G1173-'Source Data'!N1173/'Source Data'!F1173)</f>
        <v>209.13361144082754</v>
      </c>
      <c r="K1173" s="67">
        <f t="shared" si="18"/>
        <v>596.26040073099523</v>
      </c>
      <c r="L1173" s="1"/>
      <c r="M1173" s="1"/>
      <c r="N1173" s="1"/>
      <c r="O1173" s="1"/>
      <c r="P1173" s="1"/>
      <c r="Q1173" s="1"/>
      <c r="R1173" s="1"/>
      <c r="S1173" s="1"/>
      <c r="T1173" s="1"/>
      <c r="U1173" s="1"/>
      <c r="V1173" s="1"/>
      <c r="W1173" s="1"/>
      <c r="X1173" s="1"/>
      <c r="Y1173" s="1"/>
      <c r="Z1173" s="1"/>
      <c r="AA1173" s="1"/>
      <c r="AB1173" s="1"/>
      <c r="AC1173" s="1"/>
      <c r="AD1173" s="1"/>
      <c r="AE1173" s="1"/>
      <c r="AF1173" s="1"/>
      <c r="AG1173" s="1"/>
      <c r="AH1173" s="1"/>
      <c r="AI1173" s="1"/>
      <c r="AJ1173" s="1"/>
      <c r="AK1173" s="1"/>
      <c r="AL1173" s="1"/>
      <c r="AM1173" s="1"/>
      <c r="AN1173" s="1"/>
      <c r="AO1173" s="1"/>
      <c r="AP1173" s="1"/>
      <c r="AQ1173" s="1"/>
      <c r="AR1173" s="1"/>
      <c r="AS1173" s="1"/>
      <c r="AT1173" s="1"/>
      <c r="AU1173" s="1"/>
    </row>
    <row r="1174" spans="1:47" ht="20" customHeight="1">
      <c r="A1174" s="48" t="s">
        <v>1491</v>
      </c>
      <c r="B1174" s="49">
        <v>240904</v>
      </c>
      <c r="C1174" s="50" t="s">
        <v>903</v>
      </c>
      <c r="D1174" s="50" t="s">
        <v>79</v>
      </c>
      <c r="E1174" s="50" t="s">
        <v>74</v>
      </c>
      <c r="F1174" s="62">
        <f>IF(OR('Source Data'!F1174=0,'Source Data'!G1174=0),"N/A",'Source Data'!AN1174/'Source Data'!G1174-'Source Data'!J1174/'Source Data'!F1174)</f>
        <v>170.09634813384821</v>
      </c>
      <c r="G1174" s="62">
        <f>IF(OR('Source Data'!F1174=0,'Source Data'!G1174=0),"N/A",'Source Data'!AO1174/'Source Data'!G1174-'Source Data'!K1174/'Source Data'!F1174)</f>
        <v>-382.06842020592035</v>
      </c>
      <c r="H1174" s="62">
        <f>IF(OR('Source Data'!F1174=0,'Source Data'!G1174=0),"N/A",'Source Data'!AP1174/'Source Data'!G1174-'Source Data'!L1174/'Source Data'!F1174)</f>
        <v>205.1905405405405</v>
      </c>
      <c r="I1174" s="62">
        <f>IF(OR('Source Data'!F1174=0,'Source Data'!G1174=0),"N/A",'Source Data'!AQ1174/'Source Data'!G1174-'Source Data'!M1174/'Source Data'!F1174)</f>
        <v>-91.635312097812175</v>
      </c>
      <c r="J1174" s="62">
        <f>IF(OR('Source Data'!F1174=0,'Source Data'!G1174=0),"N/A",'Source Data'!AR1174/'Source Data'!G1174-'Source Data'!N1174/'Source Data'!F1174)</f>
        <v>301.27276383526385</v>
      </c>
      <c r="K1174" s="67">
        <f t="shared" si="18"/>
        <v>202.85592020592003</v>
      </c>
      <c r="L1174" s="1"/>
      <c r="M1174" s="1"/>
      <c r="N1174" s="1"/>
      <c r="O1174" s="1"/>
      <c r="P1174" s="1"/>
      <c r="Q1174" s="1"/>
      <c r="R1174" s="1"/>
      <c r="S1174" s="1"/>
      <c r="T1174" s="1"/>
      <c r="U1174" s="1"/>
      <c r="V1174" s="1"/>
      <c r="W1174" s="1"/>
      <c r="X1174" s="1"/>
      <c r="Y1174" s="1"/>
      <c r="Z1174" s="1"/>
      <c r="AA1174" s="1"/>
      <c r="AB1174" s="1"/>
      <c r="AC1174" s="1"/>
      <c r="AD1174" s="1"/>
      <c r="AE1174" s="1"/>
      <c r="AF1174" s="1"/>
      <c r="AG1174" s="1"/>
      <c r="AH1174" s="1"/>
      <c r="AI1174" s="1"/>
      <c r="AJ1174" s="1"/>
      <c r="AK1174" s="1"/>
      <c r="AL1174" s="1"/>
      <c r="AM1174" s="1"/>
      <c r="AN1174" s="1"/>
      <c r="AO1174" s="1"/>
      <c r="AP1174" s="1"/>
      <c r="AQ1174" s="1"/>
      <c r="AR1174" s="1"/>
      <c r="AS1174" s="1"/>
      <c r="AT1174" s="1"/>
      <c r="AU1174" s="1"/>
    </row>
    <row r="1175" spans="1:47" ht="20" customHeight="1">
      <c r="A1175" s="48" t="s">
        <v>1492</v>
      </c>
      <c r="B1175" s="49">
        <v>45905</v>
      </c>
      <c r="C1175" s="50" t="s">
        <v>430</v>
      </c>
      <c r="D1175" s="50" t="s">
        <v>79</v>
      </c>
      <c r="E1175" s="50" t="s">
        <v>74</v>
      </c>
      <c r="F1175" s="62">
        <f>IF(OR('Source Data'!F1175=0,'Source Data'!G1175=0),"N/A",'Source Data'!AN1175/'Source Data'!G1175-'Source Data'!J1175/'Source Data'!F1175)</f>
        <v>15.133208704822167</v>
      </c>
      <c r="G1175" s="62">
        <f>IF(OR('Source Data'!F1175=0,'Source Data'!G1175=0),"N/A",'Source Data'!AO1175/'Source Data'!G1175-'Source Data'!K1175/'Source Data'!F1175)</f>
        <v>199.1817419231138</v>
      </c>
      <c r="H1175" s="62">
        <f>IF(OR('Source Data'!F1175=0,'Source Data'!G1175=0),"N/A",'Source Data'!AP1175/'Source Data'!G1175-'Source Data'!L1175/'Source Data'!F1175)</f>
        <v>174.5302224139584</v>
      </c>
      <c r="I1175" s="62">
        <f>IF(OR('Source Data'!F1175=0,'Source Data'!G1175=0),"N/A",'Source Data'!AQ1175/'Source Data'!G1175-'Source Data'!M1175/'Source Data'!F1175)</f>
        <v>184.61156648451731</v>
      </c>
      <c r="J1175" s="62">
        <f>IF(OR('Source Data'!F1175=0,'Source Data'!G1175=0),"N/A",'Source Data'!AR1175/'Source Data'!G1175-'Source Data'!N1175/'Source Data'!F1175)</f>
        <v>160.04524973636273</v>
      </c>
      <c r="K1175" s="67">
        <f t="shared" si="18"/>
        <v>733.50198926277437</v>
      </c>
      <c r="L1175" s="1"/>
      <c r="M1175" s="1"/>
      <c r="N1175" s="1"/>
      <c r="O1175" s="1"/>
      <c r="P1175" s="1"/>
      <c r="Q1175" s="1"/>
      <c r="R1175" s="1"/>
      <c r="S1175" s="1"/>
      <c r="T1175" s="1"/>
      <c r="U1175" s="1"/>
      <c r="V1175" s="1"/>
      <c r="W1175" s="1"/>
      <c r="X1175" s="1"/>
      <c r="Y1175" s="1"/>
      <c r="Z1175" s="1"/>
      <c r="AA1175" s="1"/>
      <c r="AB1175" s="1"/>
      <c r="AC1175" s="1"/>
      <c r="AD1175" s="1"/>
      <c r="AE1175" s="1"/>
      <c r="AF1175" s="1"/>
      <c r="AG1175" s="1"/>
      <c r="AH1175" s="1"/>
      <c r="AI1175" s="1"/>
      <c r="AJ1175" s="1"/>
      <c r="AK1175" s="1"/>
      <c r="AL1175" s="1"/>
      <c r="AM1175" s="1"/>
      <c r="AN1175" s="1"/>
      <c r="AO1175" s="1"/>
      <c r="AP1175" s="1"/>
      <c r="AQ1175" s="1"/>
      <c r="AR1175" s="1"/>
      <c r="AS1175" s="1"/>
      <c r="AT1175" s="1"/>
      <c r="AU1175" s="1"/>
    </row>
    <row r="1176" spans="1:47" ht="20" customHeight="1">
      <c r="A1176" s="48" t="s">
        <v>1493</v>
      </c>
      <c r="B1176" s="49">
        <v>44902</v>
      </c>
      <c r="C1176" s="50" t="s">
        <v>1494</v>
      </c>
      <c r="D1176" s="50" t="s">
        <v>79</v>
      </c>
      <c r="E1176" s="50" t="s">
        <v>74</v>
      </c>
      <c r="F1176" s="62">
        <f>IF(OR('Source Data'!F1176=0,'Source Data'!G1176=0),"N/A",'Source Data'!AN1176/'Source Data'!G1176-'Source Data'!J1176/'Source Data'!F1176)</f>
        <v>69.604533806426161</v>
      </c>
      <c r="G1176" s="62">
        <f>IF(OR('Source Data'!F1176=0,'Source Data'!G1176=0),"N/A",'Source Data'!AO1176/'Source Data'!G1176-'Source Data'!K1176/'Source Data'!F1176)</f>
        <v>-29.814725014784131</v>
      </c>
      <c r="H1176" s="62">
        <f>IF(OR('Source Data'!F1176=0,'Source Data'!G1176=0),"N/A",'Source Data'!AP1176/'Source Data'!G1176-'Source Data'!L1176/'Source Data'!F1176)</f>
        <v>142.88691109796963</v>
      </c>
      <c r="I1176" s="62">
        <f>IF(OR('Source Data'!F1176=0,'Source Data'!G1176=0),"N/A",'Source Data'!AQ1176/'Source Data'!G1176-'Source Data'!M1176/'Source Data'!F1176)</f>
        <v>110.39122807017543</v>
      </c>
      <c r="J1176" s="62">
        <f>IF(OR('Source Data'!F1176=0,'Source Data'!G1176=0),"N/A",'Source Data'!AR1176/'Source Data'!G1176-'Source Data'!N1176/'Source Data'!F1176)</f>
        <v>382.11634141533608</v>
      </c>
      <c r="K1176" s="67">
        <f t="shared" si="18"/>
        <v>675.18428937512317</v>
      </c>
      <c r="L1176" s="1"/>
      <c r="M1176" s="1"/>
      <c r="N1176" s="1"/>
      <c r="O1176" s="1"/>
      <c r="P1176" s="1"/>
      <c r="Q1176" s="1"/>
      <c r="R1176" s="1"/>
      <c r="S1176" s="1"/>
      <c r="T1176" s="1"/>
      <c r="U1176" s="1"/>
      <c r="V1176" s="1"/>
      <c r="W1176" s="1"/>
      <c r="X1176" s="1"/>
      <c r="Y1176" s="1"/>
      <c r="Z1176" s="1"/>
      <c r="AA1176" s="1"/>
      <c r="AB1176" s="1"/>
      <c r="AC1176" s="1"/>
      <c r="AD1176" s="1"/>
      <c r="AE1176" s="1"/>
      <c r="AF1176" s="1"/>
      <c r="AG1176" s="1"/>
      <c r="AH1176" s="1"/>
      <c r="AI1176" s="1"/>
      <c r="AJ1176" s="1"/>
      <c r="AK1176" s="1"/>
      <c r="AL1176" s="1"/>
      <c r="AM1176" s="1"/>
      <c r="AN1176" s="1"/>
      <c r="AO1176" s="1"/>
      <c r="AP1176" s="1"/>
      <c r="AQ1176" s="1"/>
      <c r="AR1176" s="1"/>
      <c r="AS1176" s="1"/>
      <c r="AT1176" s="1"/>
      <c r="AU1176" s="1"/>
    </row>
    <row r="1177" spans="1:47" ht="20" customHeight="1">
      <c r="A1177" s="48" t="s">
        <v>1495</v>
      </c>
      <c r="B1177" s="49">
        <v>223904</v>
      </c>
      <c r="C1177" s="50" t="s">
        <v>304</v>
      </c>
      <c r="D1177" s="50" t="s">
        <v>79</v>
      </c>
      <c r="E1177" s="50" t="s">
        <v>74</v>
      </c>
      <c r="F1177" s="62">
        <f>IF(OR('Source Data'!F1177=0,'Source Data'!G1177=0),"N/A",'Source Data'!AN1177/'Source Data'!G1177-'Source Data'!J1177/'Source Data'!F1177)</f>
        <v>248.41782878411908</v>
      </c>
      <c r="G1177" s="62">
        <f>IF(OR('Source Data'!F1177=0,'Source Data'!G1177=0),"N/A",'Source Data'!AO1177/'Source Data'!G1177-'Source Data'!K1177/'Source Data'!F1177)</f>
        <v>534.18629032258059</v>
      </c>
      <c r="H1177" s="62">
        <f>IF(OR('Source Data'!F1177=0,'Source Data'!G1177=0),"N/A",'Source Data'!AP1177/'Source Data'!G1177-'Source Data'!L1177/'Source Data'!F1177)</f>
        <v>249.94717121588093</v>
      </c>
      <c r="I1177" s="62">
        <f>IF(OR('Source Data'!F1177=0,'Source Data'!G1177=0),"N/A",'Source Data'!AQ1177/'Source Data'!G1177-'Source Data'!M1177/'Source Data'!F1177)</f>
        <v>298.74065756823825</v>
      </c>
      <c r="J1177" s="62">
        <f>IF(OR('Source Data'!F1177=0,'Source Data'!G1177=0),"N/A",'Source Data'!AR1177/'Source Data'!G1177-'Source Data'!N1177/'Source Data'!F1177)</f>
        <v>293.5037468982631</v>
      </c>
      <c r="K1177" s="67">
        <f t="shared" si="18"/>
        <v>1624.7956947890821</v>
      </c>
      <c r="L1177" s="1"/>
      <c r="M1177" s="1"/>
      <c r="N1177" s="1"/>
      <c r="O1177" s="1"/>
      <c r="P1177" s="1"/>
      <c r="Q1177" s="1"/>
      <c r="R1177" s="1"/>
      <c r="S1177" s="1"/>
      <c r="T1177" s="1"/>
      <c r="U1177" s="1"/>
      <c r="V1177" s="1"/>
      <c r="W1177" s="1"/>
      <c r="X1177" s="1"/>
      <c r="Y1177" s="1"/>
      <c r="Z1177" s="1"/>
      <c r="AA1177" s="1"/>
      <c r="AB1177" s="1"/>
      <c r="AC1177" s="1"/>
      <c r="AD1177" s="1"/>
      <c r="AE1177" s="1"/>
      <c r="AF1177" s="1"/>
      <c r="AG1177" s="1"/>
      <c r="AH1177" s="1"/>
      <c r="AI1177" s="1"/>
      <c r="AJ1177" s="1"/>
      <c r="AK1177" s="1"/>
      <c r="AL1177" s="1"/>
      <c r="AM1177" s="1"/>
      <c r="AN1177" s="1"/>
      <c r="AO1177" s="1"/>
      <c r="AP1177" s="1"/>
      <c r="AQ1177" s="1"/>
      <c r="AR1177" s="1"/>
      <c r="AS1177" s="1"/>
      <c r="AT1177" s="1"/>
      <c r="AU1177" s="1"/>
    </row>
    <row r="1178" spans="1:47" ht="20" customHeight="1">
      <c r="A1178" s="48" t="s">
        <v>1496</v>
      </c>
      <c r="B1178" s="49">
        <v>37909</v>
      </c>
      <c r="C1178" s="50" t="s">
        <v>116</v>
      </c>
      <c r="D1178" s="50" t="s">
        <v>79</v>
      </c>
      <c r="E1178" s="50" t="s">
        <v>74</v>
      </c>
      <c r="F1178" s="62">
        <f>IF(OR('Source Data'!F1178=0,'Source Data'!G1178=0),"N/A",'Source Data'!AN1178/'Source Data'!G1178-'Source Data'!J1178/'Source Data'!F1178)</f>
        <v>50.254638893942143</v>
      </c>
      <c r="G1178" s="62">
        <f>IF(OR('Source Data'!F1178=0,'Source Data'!G1178=0),"N/A",'Source Data'!AO1178/'Source Data'!G1178-'Source Data'!K1178/'Source Data'!F1178)</f>
        <v>17.306212479534281</v>
      </c>
      <c r="H1178" s="62">
        <f>IF(OR('Source Data'!F1178=0,'Source Data'!G1178=0),"N/A",'Source Data'!AP1178/'Source Data'!G1178-'Source Data'!L1178/'Source Data'!F1178)</f>
        <v>191.86974713480083</v>
      </c>
      <c r="I1178" s="62">
        <f>IF(OR('Source Data'!F1178=0,'Source Data'!G1178=0),"N/A",'Source Data'!AQ1178/'Source Data'!G1178-'Source Data'!M1178/'Source Data'!F1178)</f>
        <v>417.54772300042447</v>
      </c>
      <c r="J1178" s="62">
        <f>IF(OR('Source Data'!F1178=0,'Source Data'!G1178=0),"N/A",'Source Data'!AR1178/'Source Data'!G1178-'Source Data'!N1178/'Source Data'!F1178)</f>
        <v>462.97630525741317</v>
      </c>
      <c r="K1178" s="67">
        <f t="shared" si="18"/>
        <v>1139.9546267661149</v>
      </c>
      <c r="L1178" s="1"/>
      <c r="M1178" s="1"/>
      <c r="N1178" s="1"/>
      <c r="O1178" s="1"/>
      <c r="P1178" s="1"/>
      <c r="Q1178" s="1"/>
      <c r="R1178" s="1"/>
      <c r="S1178" s="1"/>
      <c r="T1178" s="1"/>
      <c r="U1178" s="1"/>
      <c r="V1178" s="1"/>
      <c r="W1178" s="1"/>
      <c r="X1178" s="1"/>
      <c r="Y1178" s="1"/>
      <c r="Z1178" s="1"/>
      <c r="AA1178" s="1"/>
      <c r="AB1178" s="1"/>
      <c r="AC1178" s="1"/>
      <c r="AD1178" s="1"/>
      <c r="AE1178" s="1"/>
      <c r="AF1178" s="1"/>
      <c r="AG1178" s="1"/>
      <c r="AH1178" s="1"/>
      <c r="AI1178" s="1"/>
      <c r="AJ1178" s="1"/>
      <c r="AK1178" s="1"/>
      <c r="AL1178" s="1"/>
      <c r="AM1178" s="1"/>
      <c r="AN1178" s="1"/>
      <c r="AO1178" s="1"/>
      <c r="AP1178" s="1"/>
      <c r="AQ1178" s="1"/>
      <c r="AR1178" s="1"/>
      <c r="AS1178" s="1"/>
      <c r="AT1178" s="1"/>
      <c r="AU1178" s="1"/>
    </row>
    <row r="1179" spans="1:47" ht="20" customHeight="1">
      <c r="A1179" s="48" t="s">
        <v>1497</v>
      </c>
      <c r="B1179" s="49">
        <v>108913</v>
      </c>
      <c r="C1179" s="50" t="s">
        <v>291</v>
      </c>
      <c r="D1179" s="50" t="s">
        <v>79</v>
      </c>
      <c r="E1179" s="50" t="s">
        <v>74</v>
      </c>
      <c r="F1179" s="62">
        <f>IF(OR('Source Data'!F1179=0,'Source Data'!G1179=0),"N/A",'Source Data'!AN1179/'Source Data'!G1179-'Source Data'!J1179/'Source Data'!F1179)</f>
        <v>111.43761336682712</v>
      </c>
      <c r="G1179" s="62">
        <f>IF(OR('Source Data'!F1179=0,'Source Data'!G1179=0),"N/A",'Source Data'!AO1179/'Source Data'!G1179-'Source Data'!K1179/'Source Data'!F1179)</f>
        <v>213.34375445539445</v>
      </c>
      <c r="H1179" s="62">
        <f>IF(OR('Source Data'!F1179=0,'Source Data'!G1179=0),"N/A",'Source Data'!AP1179/'Source Data'!G1179-'Source Data'!L1179/'Source Data'!F1179)</f>
        <v>154.1456393535907</v>
      </c>
      <c r="I1179" s="62">
        <f>IF(OR('Source Data'!F1179=0,'Source Data'!G1179=0),"N/A",'Source Data'!AQ1179/'Source Data'!G1179-'Source Data'!M1179/'Source Data'!F1179)</f>
        <v>23.337088198583729</v>
      </c>
      <c r="J1179" s="62">
        <f>IF(OR('Source Data'!F1179=0,'Source Data'!G1179=0),"N/A",'Source Data'!AR1179/'Source Data'!G1179-'Source Data'!N1179/'Source Data'!F1179)</f>
        <v>81.408088909159275</v>
      </c>
      <c r="K1179" s="67">
        <f t="shared" si="18"/>
        <v>583.67218428355523</v>
      </c>
      <c r="L1179" s="1"/>
      <c r="M1179" s="1"/>
      <c r="N1179" s="1"/>
      <c r="O1179" s="1"/>
      <c r="P1179" s="1"/>
      <c r="Q1179" s="1"/>
      <c r="R1179" s="1"/>
      <c r="S1179" s="1"/>
      <c r="T1179" s="1"/>
      <c r="U1179" s="1"/>
      <c r="V1179" s="1"/>
      <c r="W1179" s="1"/>
      <c r="X1179" s="1"/>
      <c r="Y1179" s="1"/>
      <c r="Z1179" s="1"/>
      <c r="AA1179" s="1"/>
      <c r="AB1179" s="1"/>
      <c r="AC1179" s="1"/>
      <c r="AD1179" s="1"/>
      <c r="AE1179" s="1"/>
      <c r="AF1179" s="1"/>
      <c r="AG1179" s="1"/>
      <c r="AH1179" s="1"/>
      <c r="AI1179" s="1"/>
      <c r="AJ1179" s="1"/>
      <c r="AK1179" s="1"/>
      <c r="AL1179" s="1"/>
      <c r="AM1179" s="1"/>
      <c r="AN1179" s="1"/>
      <c r="AO1179" s="1"/>
      <c r="AP1179" s="1"/>
      <c r="AQ1179" s="1"/>
      <c r="AR1179" s="1"/>
      <c r="AS1179" s="1"/>
      <c r="AT1179" s="1"/>
      <c r="AU1179" s="1"/>
    </row>
    <row r="1180" spans="1:47" ht="20" customHeight="1">
      <c r="A1180" s="48" t="s">
        <v>1498</v>
      </c>
      <c r="B1180" s="49">
        <v>100908</v>
      </c>
      <c r="C1180" s="50" t="s">
        <v>729</v>
      </c>
      <c r="D1180" s="50" t="s">
        <v>79</v>
      </c>
      <c r="E1180" s="50" t="s">
        <v>74</v>
      </c>
      <c r="F1180" s="62">
        <f>IF(OR('Source Data'!F1180=0,'Source Data'!G1180=0),"N/A",'Source Data'!AN1180/'Source Data'!G1180-'Source Data'!J1180/'Source Data'!F1180)</f>
        <v>449.37654047204177</v>
      </c>
      <c r="G1180" s="62">
        <f>IF(OR('Source Data'!F1180=0,'Source Data'!G1180=0),"N/A",'Source Data'!AO1180/'Source Data'!G1180-'Source Data'!K1180/'Source Data'!F1180)</f>
        <v>307.03969586567399</v>
      </c>
      <c r="H1180" s="62">
        <f>IF(OR('Source Data'!F1180=0,'Source Data'!G1180=0),"N/A",'Source Data'!AP1180/'Source Data'!G1180-'Source Data'!L1180/'Source Data'!F1180)</f>
        <v>304.03674956439096</v>
      </c>
      <c r="I1180" s="62">
        <f>IF(OR('Source Data'!F1180=0,'Source Data'!G1180=0),"N/A",'Source Data'!AQ1180/'Source Data'!G1180-'Source Data'!M1180/'Source Data'!F1180)</f>
        <v>162.65273245683505</v>
      </c>
      <c r="J1180" s="62">
        <f>IF(OR('Source Data'!F1180=0,'Source Data'!G1180=0),"N/A",'Source Data'!AR1180/'Source Data'!G1180-'Source Data'!N1180/'Source Data'!F1180)</f>
        <v>328.34726754316489</v>
      </c>
      <c r="K1180" s="67">
        <f t="shared" si="18"/>
        <v>1551.4529859021068</v>
      </c>
      <c r="L1180" s="1"/>
      <c r="M1180" s="1"/>
      <c r="N1180" s="1"/>
      <c r="O1180" s="1"/>
      <c r="P1180" s="1"/>
      <c r="Q1180" s="1"/>
      <c r="R1180" s="1"/>
      <c r="S1180" s="1"/>
      <c r="T1180" s="1"/>
      <c r="U1180" s="1"/>
      <c r="V1180" s="1"/>
      <c r="W1180" s="1"/>
      <c r="X1180" s="1"/>
      <c r="Y1180" s="1"/>
      <c r="Z1180" s="1"/>
      <c r="AA1180" s="1"/>
      <c r="AB1180" s="1"/>
      <c r="AC1180" s="1"/>
      <c r="AD1180" s="1"/>
      <c r="AE1180" s="1"/>
      <c r="AF1180" s="1"/>
      <c r="AG1180" s="1"/>
      <c r="AH1180" s="1"/>
      <c r="AI1180" s="1"/>
      <c r="AJ1180" s="1"/>
      <c r="AK1180" s="1"/>
      <c r="AL1180" s="1"/>
      <c r="AM1180" s="1"/>
      <c r="AN1180" s="1"/>
      <c r="AO1180" s="1"/>
      <c r="AP1180" s="1"/>
      <c r="AQ1180" s="1"/>
      <c r="AR1180" s="1"/>
      <c r="AS1180" s="1"/>
      <c r="AT1180" s="1"/>
      <c r="AU1180" s="1"/>
    </row>
    <row r="1181" spans="1:47" ht="20" customHeight="1">
      <c r="A1181" s="48" t="s">
        <v>1499</v>
      </c>
      <c r="B1181" s="49">
        <v>161916</v>
      </c>
      <c r="C1181" s="50" t="s">
        <v>179</v>
      </c>
      <c r="D1181" s="50" t="s">
        <v>79</v>
      </c>
      <c r="E1181" s="50" t="s">
        <v>74</v>
      </c>
      <c r="F1181" s="62">
        <f>IF(OR('Source Data'!F1181=0,'Source Data'!G1181=0),"N/A",'Source Data'!AN1181/'Source Data'!G1181-'Source Data'!J1181/'Source Data'!F1181)</f>
        <v>106.76738231917335</v>
      </c>
      <c r="G1181" s="62">
        <f>IF(OR('Source Data'!F1181=0,'Source Data'!G1181=0),"N/A",'Source Data'!AO1181/'Source Data'!G1181-'Source Data'!K1181/'Source Data'!F1181)</f>
        <v>179.1866360505166</v>
      </c>
      <c r="H1181" s="62">
        <f>IF(OR('Source Data'!F1181=0,'Source Data'!G1181=0),"N/A",'Source Data'!AP1181/'Source Data'!G1181-'Source Data'!L1181/'Source Data'!F1181)</f>
        <v>175.42588978185992</v>
      </c>
      <c r="I1181" s="62">
        <f>IF(OR('Source Data'!F1181=0,'Source Data'!G1181=0),"N/A",'Source Data'!AQ1181/'Source Data'!G1181-'Source Data'!M1181/'Source Data'!F1181)</f>
        <v>131.6815269804822</v>
      </c>
      <c r="J1181" s="62">
        <f>IF(OR('Source Data'!F1181=0,'Source Data'!G1181=0),"N/A",'Source Data'!AR1181/'Source Data'!G1181-'Source Data'!N1181/'Source Data'!F1181)</f>
        <v>82.876613088404127</v>
      </c>
      <c r="K1181" s="67">
        <f t="shared" si="18"/>
        <v>675.93804822043626</v>
      </c>
      <c r="L1181" s="1"/>
      <c r="M1181" s="1"/>
      <c r="N1181" s="1"/>
      <c r="O1181" s="1"/>
      <c r="P1181" s="1"/>
      <c r="Q1181" s="1"/>
      <c r="R1181" s="1"/>
      <c r="S1181" s="1"/>
      <c r="T1181" s="1"/>
      <c r="U1181" s="1"/>
      <c r="V1181" s="1"/>
      <c r="W1181" s="1"/>
      <c r="X1181" s="1"/>
      <c r="Y1181" s="1"/>
      <c r="Z1181" s="1"/>
      <c r="AA1181" s="1"/>
      <c r="AB1181" s="1"/>
      <c r="AC1181" s="1"/>
      <c r="AD1181" s="1"/>
      <c r="AE1181" s="1"/>
      <c r="AF1181" s="1"/>
      <c r="AG1181" s="1"/>
      <c r="AH1181" s="1"/>
      <c r="AI1181" s="1"/>
      <c r="AJ1181" s="1"/>
      <c r="AK1181" s="1"/>
      <c r="AL1181" s="1"/>
      <c r="AM1181" s="1"/>
      <c r="AN1181" s="1"/>
      <c r="AO1181" s="1"/>
      <c r="AP1181" s="1"/>
      <c r="AQ1181" s="1"/>
      <c r="AR1181" s="1"/>
      <c r="AS1181" s="1"/>
      <c r="AT1181" s="1"/>
      <c r="AU1181" s="1"/>
    </row>
    <row r="1182" spans="1:47" ht="20" customHeight="1">
      <c r="A1182" s="48" t="s">
        <v>1500</v>
      </c>
      <c r="B1182" s="49">
        <v>181906</v>
      </c>
      <c r="C1182" s="50" t="s">
        <v>286</v>
      </c>
      <c r="D1182" s="50" t="s">
        <v>79</v>
      </c>
      <c r="E1182" s="50" t="s">
        <v>74</v>
      </c>
      <c r="F1182" s="62">
        <f>IF(OR('Source Data'!F1182=0,'Source Data'!G1182=0),"N/A",'Source Data'!AN1182/'Source Data'!G1182-'Source Data'!J1182/'Source Data'!F1182)</f>
        <v>100.12456511208001</v>
      </c>
      <c r="G1182" s="62">
        <f>IF(OR('Source Data'!F1182=0,'Source Data'!G1182=0),"N/A",'Source Data'!AO1182/'Source Data'!G1182-'Source Data'!K1182/'Source Data'!F1182)</f>
        <v>-29.220310642092784</v>
      </c>
      <c r="H1182" s="62">
        <f>IF(OR('Source Data'!F1182=0,'Source Data'!G1182=0),"N/A",'Source Data'!AP1182/'Source Data'!G1182-'Source Data'!L1182/'Source Data'!F1182)</f>
        <v>116.88964856652137</v>
      </c>
      <c r="I1182" s="62">
        <f>IF(OR('Source Data'!F1182=0,'Source Data'!G1182=0),"N/A",'Source Data'!AQ1182/'Source Data'!G1182-'Source Data'!M1182/'Source Data'!F1182)</f>
        <v>73.602478494150091</v>
      </c>
      <c r="J1182" s="62">
        <f>IF(OR('Source Data'!F1182=0,'Source Data'!G1182=0),"N/A",'Source Data'!AR1182/'Source Data'!G1182-'Source Data'!N1182/'Source Data'!F1182)</f>
        <v>428.40766109202741</v>
      </c>
      <c r="K1182" s="67">
        <f t="shared" si="18"/>
        <v>689.8040426226861</v>
      </c>
      <c r="L1182" s="1"/>
      <c r="M1182" s="1"/>
      <c r="N1182" s="1"/>
      <c r="O1182" s="1"/>
      <c r="P1182" s="1"/>
      <c r="Q1182" s="1"/>
      <c r="R1182" s="1"/>
      <c r="S1182" s="1"/>
      <c r="T1182" s="1"/>
      <c r="U1182" s="1"/>
      <c r="V1182" s="1"/>
      <c r="W1182" s="1"/>
      <c r="X1182" s="1"/>
      <c r="Y1182" s="1"/>
      <c r="Z1182" s="1"/>
      <c r="AA1182" s="1"/>
      <c r="AB1182" s="1"/>
      <c r="AC1182" s="1"/>
      <c r="AD1182" s="1"/>
      <c r="AE1182" s="1"/>
      <c r="AF1182" s="1"/>
      <c r="AG1182" s="1"/>
      <c r="AH1182" s="1"/>
      <c r="AI1182" s="1"/>
      <c r="AJ1182" s="1"/>
      <c r="AK1182" s="1"/>
      <c r="AL1182" s="1"/>
      <c r="AM1182" s="1"/>
      <c r="AN1182" s="1"/>
      <c r="AO1182" s="1"/>
      <c r="AP1182" s="1"/>
      <c r="AQ1182" s="1"/>
      <c r="AR1182" s="1"/>
      <c r="AS1182" s="1"/>
      <c r="AT1182" s="1"/>
      <c r="AU1182" s="1"/>
    </row>
    <row r="1183" spans="1:47" ht="20" customHeight="1">
      <c r="A1183" s="48" t="s">
        <v>1501</v>
      </c>
      <c r="B1183" s="49">
        <v>178915</v>
      </c>
      <c r="C1183" s="50" t="s">
        <v>97</v>
      </c>
      <c r="D1183" s="50" t="s">
        <v>79</v>
      </c>
      <c r="E1183" s="50" t="s">
        <v>74</v>
      </c>
      <c r="F1183" s="62">
        <f>IF(OR('Source Data'!F1183=0,'Source Data'!G1183=0),"N/A",'Source Data'!AN1183/'Source Data'!G1183-'Source Data'!J1183/'Source Data'!F1183)</f>
        <v>77.304612464307354</v>
      </c>
      <c r="G1183" s="62">
        <f>IF(OR('Source Data'!F1183=0,'Source Data'!G1183=0),"N/A",'Source Data'!AO1183/'Source Data'!G1183-'Source Data'!K1183/'Source Data'!F1183)</f>
        <v>210.33402915981662</v>
      </c>
      <c r="H1183" s="62">
        <f>IF(OR('Source Data'!F1183=0,'Source Data'!G1183=0),"N/A",'Source Data'!AP1183/'Source Data'!G1183-'Source Data'!L1183/'Source Data'!F1183)</f>
        <v>240.91865211560093</v>
      </c>
      <c r="I1183" s="62">
        <f>IF(OR('Source Data'!F1183=0,'Source Data'!G1183=0),"N/A",'Source Data'!AQ1183/'Source Data'!G1183-'Source Data'!M1183/'Source Data'!F1183)</f>
        <v>162.69792549969719</v>
      </c>
      <c r="J1183" s="62">
        <f>IF(OR('Source Data'!F1183=0,'Source Data'!G1183=0),"N/A",'Source Data'!AR1183/'Source Data'!G1183-'Source Data'!N1183/'Source Data'!F1183)</f>
        <v>339.14258890715587</v>
      </c>
      <c r="K1183" s="67">
        <f t="shared" si="18"/>
        <v>1030.397808146578</v>
      </c>
      <c r="L1183" s="1"/>
      <c r="M1183" s="1"/>
      <c r="N1183" s="1"/>
      <c r="O1183" s="1"/>
      <c r="P1183" s="1"/>
      <c r="Q1183" s="1"/>
      <c r="R1183" s="1"/>
      <c r="S1183" s="1"/>
      <c r="T1183" s="1"/>
      <c r="U1183" s="1"/>
      <c r="V1183" s="1"/>
      <c r="W1183" s="1"/>
      <c r="X1183" s="1"/>
      <c r="Y1183" s="1"/>
      <c r="Z1183" s="1"/>
      <c r="AA1183" s="1"/>
      <c r="AB1183" s="1"/>
      <c r="AC1183" s="1"/>
      <c r="AD1183" s="1"/>
      <c r="AE1183" s="1"/>
      <c r="AF1183" s="1"/>
      <c r="AG1183" s="1"/>
      <c r="AH1183" s="1"/>
      <c r="AI1183" s="1"/>
      <c r="AJ1183" s="1"/>
      <c r="AK1183" s="1"/>
      <c r="AL1183" s="1"/>
      <c r="AM1183" s="1"/>
      <c r="AN1183" s="1"/>
      <c r="AO1183" s="1"/>
      <c r="AP1183" s="1"/>
      <c r="AQ1183" s="1"/>
      <c r="AR1183" s="1"/>
      <c r="AS1183" s="1"/>
      <c r="AT1183" s="1"/>
      <c r="AU1183" s="1"/>
    </row>
    <row r="1184" spans="1:47" ht="20" customHeight="1">
      <c r="A1184" s="48" t="s">
        <v>1502</v>
      </c>
      <c r="B1184" s="49">
        <v>201914</v>
      </c>
      <c r="C1184" s="50" t="s">
        <v>352</v>
      </c>
      <c r="D1184" s="50" t="s">
        <v>79</v>
      </c>
      <c r="E1184" s="50" t="s">
        <v>74</v>
      </c>
      <c r="F1184" s="62">
        <f>IF(OR('Source Data'!F1184=0,'Source Data'!G1184=0),"N/A",'Source Data'!AN1184/'Source Data'!G1184-'Source Data'!J1184/'Source Data'!F1184)</f>
        <v>60.390094243677538</v>
      </c>
      <c r="G1184" s="62">
        <f>IF(OR('Source Data'!F1184=0,'Source Data'!G1184=0),"N/A",'Source Data'!AO1184/'Source Data'!G1184-'Source Data'!K1184/'Source Data'!F1184)</f>
        <v>-52.165200465568319</v>
      </c>
      <c r="H1184" s="62">
        <f>IF(OR('Source Data'!F1184=0,'Source Data'!G1184=0),"N/A",'Source Data'!AP1184/'Source Data'!G1184-'Source Data'!L1184/'Source Data'!F1184)</f>
        <v>77.364386286075899</v>
      </c>
      <c r="I1184" s="62">
        <f>IF(OR('Source Data'!F1184=0,'Source Data'!G1184=0),"N/A",'Source Data'!AQ1184/'Source Data'!G1184-'Source Data'!M1184/'Source Data'!F1184)</f>
        <v>92.149278482157001</v>
      </c>
      <c r="J1184" s="62">
        <f>IF(OR('Source Data'!F1184=0,'Source Data'!G1184=0),"N/A",'Source Data'!AR1184/'Source Data'!G1184-'Source Data'!N1184/'Source Data'!F1184)</f>
        <v>154.62517797816801</v>
      </c>
      <c r="K1184" s="67">
        <f t="shared" si="18"/>
        <v>332.36373652451016</v>
      </c>
      <c r="L1184" s="1"/>
      <c r="M1184" s="1"/>
      <c r="N1184" s="1"/>
      <c r="O1184" s="1"/>
      <c r="P1184" s="1"/>
      <c r="Q1184" s="1"/>
      <c r="R1184" s="1"/>
      <c r="S1184" s="1"/>
      <c r="T1184" s="1"/>
      <c r="U1184" s="1"/>
      <c r="V1184" s="1"/>
      <c r="W1184" s="1"/>
      <c r="X1184" s="1"/>
      <c r="Y1184" s="1"/>
      <c r="Z1184" s="1"/>
      <c r="AA1184" s="1"/>
      <c r="AB1184" s="1"/>
      <c r="AC1184" s="1"/>
      <c r="AD1184" s="1"/>
      <c r="AE1184" s="1"/>
      <c r="AF1184" s="1"/>
      <c r="AG1184" s="1"/>
      <c r="AH1184" s="1"/>
      <c r="AI1184" s="1"/>
      <c r="AJ1184" s="1"/>
      <c r="AK1184" s="1"/>
      <c r="AL1184" s="1"/>
      <c r="AM1184" s="1"/>
      <c r="AN1184" s="1"/>
      <c r="AO1184" s="1"/>
      <c r="AP1184" s="1"/>
      <c r="AQ1184" s="1"/>
      <c r="AR1184" s="1"/>
      <c r="AS1184" s="1"/>
      <c r="AT1184" s="1"/>
      <c r="AU1184" s="1"/>
    </row>
    <row r="1185" spans="1:47" ht="20" customHeight="1">
      <c r="A1185" s="48" t="s">
        <v>1503</v>
      </c>
      <c r="B1185" s="49">
        <v>202905</v>
      </c>
      <c r="C1185" s="50" t="s">
        <v>755</v>
      </c>
      <c r="D1185" s="50" t="s">
        <v>79</v>
      </c>
      <c r="E1185" s="50" t="s">
        <v>74</v>
      </c>
      <c r="F1185" s="62">
        <f>IF(OR('Source Data'!F1185=0,'Source Data'!G1185=0),"N/A",'Source Data'!AN1185/'Source Data'!G1185-'Source Data'!J1185/'Source Data'!F1185)</f>
        <v>83.727425259304425</v>
      </c>
      <c r="G1185" s="62">
        <f>IF(OR('Source Data'!F1185=0,'Source Data'!G1185=0),"N/A",'Source Data'!AO1185/'Source Data'!G1185-'Source Data'!K1185/'Source Data'!F1185)</f>
        <v>144.92118301739902</v>
      </c>
      <c r="H1185" s="62">
        <f>IF(OR('Source Data'!F1185=0,'Source Data'!G1185=0),"N/A",'Source Data'!AP1185/'Source Data'!G1185-'Source Data'!L1185/'Source Data'!F1185)</f>
        <v>178.54405545854283</v>
      </c>
      <c r="I1185" s="62">
        <f>IF(OR('Source Data'!F1185=0,'Source Data'!G1185=0),"N/A",'Source Data'!AQ1185/'Source Data'!G1185-'Source Data'!M1185/'Source Data'!F1185)</f>
        <v>68.720272032988987</v>
      </c>
      <c r="J1185" s="62">
        <f>IF(OR('Source Data'!F1185=0,'Source Data'!G1185=0),"N/A",'Source Data'!AR1185/'Source Data'!G1185-'Source Data'!N1185/'Source Data'!F1185)</f>
        <v>228.05755191348806</v>
      </c>
      <c r="K1185" s="67">
        <f t="shared" si="18"/>
        <v>703.97048768172328</v>
      </c>
      <c r="L1185" s="1"/>
      <c r="M1185" s="1"/>
      <c r="N1185" s="1"/>
      <c r="O1185" s="1"/>
      <c r="P1185" s="1"/>
      <c r="Q1185" s="1"/>
      <c r="R1185" s="1"/>
      <c r="S1185" s="1"/>
      <c r="T1185" s="1"/>
      <c r="U1185" s="1"/>
      <c r="V1185" s="1"/>
      <c r="W1185" s="1"/>
      <c r="X1185" s="1"/>
      <c r="Y1185" s="1"/>
      <c r="Z1185" s="1"/>
      <c r="AA1185" s="1"/>
      <c r="AB1185" s="1"/>
      <c r="AC1185" s="1"/>
      <c r="AD1185" s="1"/>
      <c r="AE1185" s="1"/>
      <c r="AF1185" s="1"/>
      <c r="AG1185" s="1"/>
      <c r="AH1185" s="1"/>
      <c r="AI1185" s="1"/>
      <c r="AJ1185" s="1"/>
      <c r="AK1185" s="1"/>
      <c r="AL1185" s="1"/>
      <c r="AM1185" s="1"/>
      <c r="AN1185" s="1"/>
      <c r="AO1185" s="1"/>
      <c r="AP1185" s="1"/>
      <c r="AQ1185" s="1"/>
      <c r="AR1185" s="1"/>
      <c r="AS1185" s="1"/>
      <c r="AT1185" s="1"/>
      <c r="AU1185" s="1"/>
    </row>
    <row r="1186" spans="1:47" ht="20" customHeight="1">
      <c r="A1186" s="48" t="s">
        <v>1504</v>
      </c>
      <c r="B1186" s="49">
        <v>168903</v>
      </c>
      <c r="C1186" s="50" t="s">
        <v>427</v>
      </c>
      <c r="D1186" s="50" t="s">
        <v>79</v>
      </c>
      <c r="E1186" s="50" t="s">
        <v>74</v>
      </c>
      <c r="F1186" s="62">
        <f>IF(OR('Source Data'!F1186=0,'Source Data'!G1186=0),"N/A",'Source Data'!AN1186/'Source Data'!G1186-'Source Data'!J1186/'Source Data'!F1186)</f>
        <v>884.30983000739093</v>
      </c>
      <c r="G1186" s="62">
        <f>IF(OR('Source Data'!F1186=0,'Source Data'!G1186=0),"N/A",'Source Data'!AO1186/'Source Data'!G1186-'Source Data'!K1186/'Source Data'!F1186)</f>
        <v>-245.56718403547666</v>
      </c>
      <c r="H1186" s="62">
        <f>IF(OR('Source Data'!F1186=0,'Source Data'!G1186=0),"N/A",'Source Data'!AP1186/'Source Data'!G1186-'Source Data'!L1186/'Source Data'!F1186)</f>
        <v>134.19371766444942</v>
      </c>
      <c r="I1186" s="62">
        <f>IF(OR('Source Data'!F1186=0,'Source Data'!G1186=0),"N/A",'Source Data'!AQ1186/'Source Data'!G1186-'Source Data'!M1186/'Source Data'!F1186)</f>
        <v>-29.923503325942306</v>
      </c>
      <c r="J1186" s="62">
        <f>IF(OR('Source Data'!F1186=0,'Source Data'!G1186=0),"N/A",'Source Data'!AR1186/'Source Data'!G1186-'Source Data'!N1186/'Source Data'!F1186)</f>
        <v>345.60336289726536</v>
      </c>
      <c r="K1186" s="67">
        <f t="shared" si="18"/>
        <v>1088.6162232076867</v>
      </c>
      <c r="L1186" s="1"/>
      <c r="M1186" s="1"/>
      <c r="N1186" s="1"/>
      <c r="O1186" s="1"/>
      <c r="P1186" s="1"/>
      <c r="Q1186" s="1"/>
      <c r="R1186" s="1"/>
      <c r="S1186" s="1"/>
      <c r="T1186" s="1"/>
      <c r="U1186" s="1"/>
      <c r="V1186" s="1"/>
      <c r="W1186" s="1"/>
      <c r="X1186" s="1"/>
      <c r="Y1186" s="1"/>
      <c r="Z1186" s="1"/>
      <c r="AA1186" s="1"/>
      <c r="AB1186" s="1"/>
      <c r="AC1186" s="1"/>
      <c r="AD1186" s="1"/>
      <c r="AE1186" s="1"/>
      <c r="AF1186" s="1"/>
      <c r="AG1186" s="1"/>
      <c r="AH1186" s="1"/>
      <c r="AI1186" s="1"/>
      <c r="AJ1186" s="1"/>
      <c r="AK1186" s="1"/>
      <c r="AL1186" s="1"/>
      <c r="AM1186" s="1"/>
      <c r="AN1186" s="1"/>
      <c r="AO1186" s="1"/>
      <c r="AP1186" s="1"/>
      <c r="AQ1186" s="1"/>
      <c r="AR1186" s="1"/>
      <c r="AS1186" s="1"/>
      <c r="AT1186" s="1"/>
      <c r="AU1186" s="1"/>
    </row>
    <row r="1187" spans="1:47" ht="20" customHeight="1">
      <c r="A1187" s="48" t="s">
        <v>1505</v>
      </c>
      <c r="B1187" s="49">
        <v>62905</v>
      </c>
      <c r="C1187" s="50" t="s">
        <v>488</v>
      </c>
      <c r="D1187" s="50" t="s">
        <v>79</v>
      </c>
      <c r="E1187" s="50" t="s">
        <v>74</v>
      </c>
      <c r="F1187" s="62">
        <f>IF(OR('Source Data'!F1187=0,'Source Data'!G1187=0),"N/A",'Source Data'!AN1187/'Source Data'!G1187-'Source Data'!J1187/'Source Data'!F1187)</f>
        <v>222.62844378257626</v>
      </c>
      <c r="G1187" s="62">
        <f>IF(OR('Source Data'!F1187=0,'Source Data'!G1187=0),"N/A",'Source Data'!AO1187/'Source Data'!G1187-'Source Data'!K1187/'Source Data'!F1187)</f>
        <v>222.06969471332832</v>
      </c>
      <c r="H1187" s="62">
        <f>IF(OR('Source Data'!F1187=0,'Source Data'!G1187=0),"N/A",'Source Data'!AP1187/'Source Data'!G1187-'Source Data'!L1187/'Source Data'!F1187)</f>
        <v>328.02635889798955</v>
      </c>
      <c r="I1187" s="62">
        <f>IF(OR('Source Data'!F1187=0,'Source Data'!G1187=0),"N/A",'Source Data'!AQ1187/'Source Data'!G1187-'Source Data'!M1187/'Source Data'!F1187)</f>
        <v>-77.261504095309078</v>
      </c>
      <c r="J1187" s="62">
        <f>IF(OR('Source Data'!F1187=0,'Source Data'!G1187=0),"N/A",'Source Data'!AR1187/'Source Data'!G1187-'Source Data'!N1187/'Source Data'!F1187)</f>
        <v>155.87401340282949</v>
      </c>
      <c r="K1187" s="67">
        <f t="shared" si="18"/>
        <v>851.33700670141457</v>
      </c>
      <c r="L1187" s="1"/>
      <c r="M1187" s="1"/>
      <c r="N1187" s="1"/>
      <c r="O1187" s="1"/>
      <c r="P1187" s="1"/>
      <c r="Q1187" s="1"/>
      <c r="R1187" s="1"/>
      <c r="S1187" s="1"/>
      <c r="T1187" s="1"/>
      <c r="U1187" s="1"/>
      <c r="V1187" s="1"/>
      <c r="W1187" s="1"/>
      <c r="X1187" s="1"/>
      <c r="Y1187" s="1"/>
      <c r="Z1187" s="1"/>
      <c r="AA1187" s="1"/>
      <c r="AB1187" s="1"/>
      <c r="AC1187" s="1"/>
      <c r="AD1187" s="1"/>
      <c r="AE1187" s="1"/>
      <c r="AF1187" s="1"/>
      <c r="AG1187" s="1"/>
      <c r="AH1187" s="1"/>
      <c r="AI1187" s="1"/>
      <c r="AJ1187" s="1"/>
      <c r="AK1187" s="1"/>
      <c r="AL1187" s="1"/>
      <c r="AM1187" s="1"/>
      <c r="AN1187" s="1"/>
      <c r="AO1187" s="1"/>
      <c r="AP1187" s="1"/>
      <c r="AQ1187" s="1"/>
      <c r="AR1187" s="1"/>
      <c r="AS1187" s="1"/>
      <c r="AT1187" s="1"/>
      <c r="AU1187" s="1"/>
    </row>
    <row r="1188" spans="1:47" ht="20" customHeight="1">
      <c r="A1188" s="48" t="s">
        <v>1506</v>
      </c>
      <c r="B1188" s="49">
        <v>220810</v>
      </c>
      <c r="C1188" s="50" t="s">
        <v>91</v>
      </c>
      <c r="D1188" s="50" t="s">
        <v>71</v>
      </c>
      <c r="E1188" s="50" t="s">
        <v>74</v>
      </c>
      <c r="F1188" s="62">
        <f>IF(OR('Source Data'!F1188=0,'Source Data'!G1188=0),"N/A",'Source Data'!AN1188/'Source Data'!G1188-'Source Data'!J1188/'Source Data'!F1188)</f>
        <v>0</v>
      </c>
      <c r="G1188" s="62">
        <f>IF(OR('Source Data'!F1188=0,'Source Data'!G1188=0),"N/A",'Source Data'!AO1188/'Source Data'!G1188-'Source Data'!K1188/'Source Data'!F1188)</f>
        <v>160.3646360245869</v>
      </c>
      <c r="H1188" s="62">
        <f>IF(OR('Source Data'!F1188=0,'Source Data'!G1188=0),"N/A",'Source Data'!AP1188/'Source Data'!G1188-'Source Data'!L1188/'Source Data'!F1188)</f>
        <v>255.99103112340651</v>
      </c>
      <c r="I1188" s="62">
        <f>IF(OR('Source Data'!F1188=0,'Source Data'!G1188=0),"N/A",'Source Data'!AQ1188/'Source Data'!G1188-'Source Data'!M1188/'Source Data'!F1188)</f>
        <v>95.442429987205401</v>
      </c>
      <c r="J1188" s="62">
        <f>IF(OR('Source Data'!F1188=0,'Source Data'!G1188=0),"N/A",'Source Data'!AR1188/'Source Data'!G1188-'Source Data'!N1188/'Source Data'!F1188)</f>
        <v>46.69201583948913</v>
      </c>
      <c r="K1188" s="67">
        <f t="shared" si="18"/>
        <v>558.49011297468792</v>
      </c>
      <c r="L1188" s="1"/>
      <c r="M1188" s="1"/>
      <c r="N1188" s="1"/>
      <c r="O1188" s="1"/>
      <c r="P1188" s="1"/>
      <c r="Q1188" s="1"/>
      <c r="R1188" s="1"/>
      <c r="S1188" s="1"/>
      <c r="T1188" s="1"/>
      <c r="U1188" s="1"/>
      <c r="V1188" s="1"/>
      <c r="W1188" s="1"/>
      <c r="X1188" s="1"/>
      <c r="Y1188" s="1"/>
      <c r="Z1188" s="1"/>
      <c r="AA1188" s="1"/>
      <c r="AB1188" s="1"/>
      <c r="AC1188" s="1"/>
      <c r="AD1188" s="1"/>
      <c r="AE1188" s="1"/>
      <c r="AF1188" s="1"/>
      <c r="AG1188" s="1"/>
      <c r="AH1188" s="1"/>
      <c r="AI1188" s="1"/>
      <c r="AJ1188" s="1"/>
      <c r="AK1188" s="1"/>
      <c r="AL1188" s="1"/>
      <c r="AM1188" s="1"/>
      <c r="AN1188" s="1"/>
      <c r="AO1188" s="1"/>
      <c r="AP1188" s="1"/>
      <c r="AQ1188" s="1"/>
      <c r="AR1188" s="1"/>
      <c r="AS1188" s="1"/>
      <c r="AT1188" s="1"/>
      <c r="AU1188" s="1"/>
    </row>
    <row r="1189" spans="1:47" ht="20" customHeight="1">
      <c r="A1189" s="48" t="s">
        <v>1507</v>
      </c>
      <c r="B1189" s="49">
        <v>73904</v>
      </c>
      <c r="C1189" s="50" t="s">
        <v>394</v>
      </c>
      <c r="D1189" s="50" t="s">
        <v>79</v>
      </c>
      <c r="E1189" s="50" t="s">
        <v>74</v>
      </c>
      <c r="F1189" s="62">
        <f>IF(OR('Source Data'!F1189=0,'Source Data'!G1189=0),"N/A",'Source Data'!AN1189/'Source Data'!G1189-'Source Data'!J1189/'Source Data'!F1189)</f>
        <v>64.071225413612154</v>
      </c>
      <c r="G1189" s="62">
        <f>IF(OR('Source Data'!F1189=0,'Source Data'!G1189=0),"N/A",'Source Data'!AO1189/'Source Data'!G1189-'Source Data'!K1189/'Source Data'!F1189)</f>
        <v>128.06257260745895</v>
      </c>
      <c r="H1189" s="62">
        <f>IF(OR('Source Data'!F1189=0,'Source Data'!G1189=0),"N/A",'Source Data'!AP1189/'Source Data'!G1189-'Source Data'!L1189/'Source Data'!F1189)</f>
        <v>46.105195689620643</v>
      </c>
      <c r="I1189" s="62">
        <f>IF(OR('Source Data'!F1189=0,'Source Data'!G1189=0),"N/A",'Source Data'!AQ1189/'Source Data'!G1189-'Source Data'!M1189/'Source Data'!F1189)</f>
        <v>21.659215639145941</v>
      </c>
      <c r="J1189" s="62">
        <f>IF(OR('Source Data'!F1189=0,'Source Data'!G1189=0),"N/A",'Source Data'!AR1189/'Source Data'!G1189-'Source Data'!N1189/'Source Data'!F1189)</f>
        <v>69.019629050995476</v>
      </c>
      <c r="K1189" s="67">
        <f t="shared" si="18"/>
        <v>328.91783840083315</v>
      </c>
      <c r="L1189" s="1"/>
      <c r="M1189" s="1"/>
      <c r="N1189" s="1"/>
      <c r="O1189" s="1"/>
      <c r="P1189" s="1"/>
      <c r="Q1189" s="1"/>
      <c r="R1189" s="1"/>
      <c r="S1189" s="1"/>
      <c r="T1189" s="1"/>
      <c r="U1189" s="1"/>
      <c r="V1189" s="1"/>
      <c r="W1189" s="1"/>
      <c r="X1189" s="1"/>
      <c r="Y1189" s="1"/>
      <c r="Z1189" s="1"/>
      <c r="AA1189" s="1"/>
      <c r="AB1189" s="1"/>
      <c r="AC1189" s="1"/>
      <c r="AD1189" s="1"/>
      <c r="AE1189" s="1"/>
      <c r="AF1189" s="1"/>
      <c r="AG1189" s="1"/>
      <c r="AH1189" s="1"/>
      <c r="AI1189" s="1"/>
      <c r="AJ1189" s="1"/>
      <c r="AK1189" s="1"/>
      <c r="AL1189" s="1"/>
      <c r="AM1189" s="1"/>
      <c r="AN1189" s="1"/>
      <c r="AO1189" s="1"/>
      <c r="AP1189" s="1"/>
      <c r="AQ1189" s="1"/>
      <c r="AR1189" s="1"/>
      <c r="AS1189" s="1"/>
      <c r="AT1189" s="1"/>
      <c r="AU1189" s="1"/>
    </row>
    <row r="1190" spans="1:47" ht="20" customHeight="1">
      <c r="A1190" s="48" t="s">
        <v>1508</v>
      </c>
      <c r="B1190" s="49">
        <v>1908</v>
      </c>
      <c r="C1190" s="50" t="s">
        <v>360</v>
      </c>
      <c r="D1190" s="50" t="s">
        <v>79</v>
      </c>
      <c r="E1190" s="50" t="s">
        <v>74</v>
      </c>
      <c r="F1190" s="62">
        <f>IF(OR('Source Data'!F1190=0,'Source Data'!G1190=0),"N/A",'Source Data'!AN1190/'Source Data'!G1190-'Source Data'!J1190/'Source Data'!F1190)</f>
        <v>189.76529083516596</v>
      </c>
      <c r="G1190" s="62">
        <f>IF(OR('Source Data'!F1190=0,'Source Data'!G1190=0),"N/A",'Source Data'!AO1190/'Source Data'!G1190-'Source Data'!K1190/'Source Data'!F1190)</f>
        <v>44.894171105728901</v>
      </c>
      <c r="H1190" s="62">
        <f>IF(OR('Source Data'!F1190=0,'Source Data'!G1190=0),"N/A",'Source Data'!AP1190/'Source Data'!G1190-'Source Data'!L1190/'Source Data'!F1190)</f>
        <v>218.99403691001265</v>
      </c>
      <c r="I1190" s="62">
        <f>IF(OR('Source Data'!F1190=0,'Source Data'!G1190=0),"N/A",'Source Data'!AQ1190/'Source Data'!G1190-'Source Data'!M1190/'Source Data'!F1190)</f>
        <v>172.13672819605338</v>
      </c>
      <c r="J1190" s="62">
        <f>IF(OR('Source Data'!F1190=0,'Source Data'!G1190=0),"N/A",'Source Data'!AR1190/'Source Data'!G1190-'Source Data'!N1190/'Source Data'!F1190)</f>
        <v>187.89561354300503</v>
      </c>
      <c r="K1190" s="67">
        <f t="shared" si="18"/>
        <v>813.68584058996589</v>
      </c>
      <c r="L1190" s="1"/>
      <c r="M1190" s="1"/>
      <c r="N1190" s="1"/>
      <c r="O1190" s="1"/>
      <c r="P1190" s="1"/>
      <c r="Q1190" s="1"/>
      <c r="R1190" s="1"/>
      <c r="S1190" s="1"/>
      <c r="T1190" s="1"/>
      <c r="U1190" s="1"/>
      <c r="V1190" s="1"/>
      <c r="W1190" s="1"/>
      <c r="X1190" s="1"/>
      <c r="Y1190" s="1"/>
      <c r="Z1190" s="1"/>
      <c r="AA1190" s="1"/>
      <c r="AB1190" s="1"/>
      <c r="AC1190" s="1"/>
      <c r="AD1190" s="1"/>
      <c r="AE1190" s="1"/>
      <c r="AF1190" s="1"/>
      <c r="AG1190" s="1"/>
      <c r="AH1190" s="1"/>
      <c r="AI1190" s="1"/>
      <c r="AJ1190" s="1"/>
      <c r="AK1190" s="1"/>
      <c r="AL1190" s="1"/>
      <c r="AM1190" s="1"/>
      <c r="AN1190" s="1"/>
      <c r="AO1190" s="1"/>
      <c r="AP1190" s="1"/>
      <c r="AQ1190" s="1"/>
      <c r="AR1190" s="1"/>
      <c r="AS1190" s="1"/>
      <c r="AT1190" s="1"/>
      <c r="AU1190" s="1"/>
    </row>
    <row r="1191" spans="1:47" ht="20" customHeight="1">
      <c r="A1191" s="48" t="s">
        <v>1509</v>
      </c>
      <c r="B1191" s="49">
        <v>241904</v>
      </c>
      <c r="C1191" s="50" t="s">
        <v>254</v>
      </c>
      <c r="D1191" s="50" t="s">
        <v>79</v>
      </c>
      <c r="E1191" s="50" t="s">
        <v>74</v>
      </c>
      <c r="F1191" s="62">
        <f>IF(OR('Source Data'!F1191=0,'Source Data'!G1191=0),"N/A",'Source Data'!AN1191/'Source Data'!G1191-'Source Data'!J1191/'Source Data'!F1191)</f>
        <v>181.80592810555669</v>
      </c>
      <c r="G1191" s="62">
        <f>IF(OR('Source Data'!F1191=0,'Source Data'!G1191=0),"N/A",'Source Data'!AO1191/'Source Data'!G1191-'Source Data'!K1191/'Source Data'!F1191)</f>
        <v>9.1038190582128209</v>
      </c>
      <c r="H1191" s="62">
        <f>IF(OR('Source Data'!F1191=0,'Source Data'!G1191=0),"N/A",'Source Data'!AP1191/'Source Data'!G1191-'Source Data'!L1191/'Source Data'!F1191)</f>
        <v>176.20030901357472</v>
      </c>
      <c r="I1191" s="62">
        <f>IF(OR('Source Data'!F1191=0,'Source Data'!G1191=0),"N/A",'Source Data'!AQ1191/'Source Data'!G1191-'Source Data'!M1191/'Source Data'!F1191)</f>
        <v>27.656137975154991</v>
      </c>
      <c r="J1191" s="62">
        <f>IF(OR('Source Data'!F1191=0,'Source Data'!G1191=0),"N/A",'Source Data'!AR1191/'Source Data'!G1191-'Source Data'!N1191/'Source Data'!F1191)</f>
        <v>389.88584994429777</v>
      </c>
      <c r="K1191" s="67">
        <f t="shared" si="18"/>
        <v>784.652044096797</v>
      </c>
      <c r="L1191" s="1"/>
      <c r="M1191" s="1"/>
      <c r="N1191" s="1"/>
      <c r="O1191" s="1"/>
      <c r="P1191" s="1"/>
      <c r="Q1191" s="1"/>
      <c r="R1191" s="1"/>
      <c r="S1191" s="1"/>
      <c r="T1191" s="1"/>
      <c r="U1191" s="1"/>
      <c r="V1191" s="1"/>
      <c r="W1191" s="1"/>
      <c r="X1191" s="1"/>
      <c r="Y1191" s="1"/>
      <c r="Z1191" s="1"/>
      <c r="AA1191" s="1"/>
      <c r="AB1191" s="1"/>
      <c r="AC1191" s="1"/>
      <c r="AD1191" s="1"/>
      <c r="AE1191" s="1"/>
      <c r="AF1191" s="1"/>
      <c r="AG1191" s="1"/>
      <c r="AH1191" s="1"/>
      <c r="AI1191" s="1"/>
      <c r="AJ1191" s="1"/>
      <c r="AK1191" s="1"/>
      <c r="AL1191" s="1"/>
      <c r="AM1191" s="1"/>
      <c r="AN1191" s="1"/>
      <c r="AO1191" s="1"/>
      <c r="AP1191" s="1"/>
      <c r="AQ1191" s="1"/>
      <c r="AR1191" s="1"/>
      <c r="AS1191" s="1"/>
      <c r="AT1191" s="1"/>
      <c r="AU1191" s="1"/>
    </row>
    <row r="1192" spans="1:47" ht="20" customHeight="1">
      <c r="A1192" s="48" t="s">
        <v>1510</v>
      </c>
      <c r="B1192" s="49">
        <v>242903</v>
      </c>
      <c r="C1192" s="50" t="s">
        <v>628</v>
      </c>
      <c r="D1192" s="50" t="s">
        <v>79</v>
      </c>
      <c r="E1192" s="50" t="s">
        <v>74</v>
      </c>
      <c r="F1192" s="62">
        <f>IF(OR('Source Data'!F1192=0,'Source Data'!G1192=0),"N/A",'Source Data'!AN1192/'Source Data'!G1192-'Source Data'!J1192/'Source Data'!F1192)</f>
        <v>-90.986119895987031</v>
      </c>
      <c r="G1192" s="62">
        <f>IF(OR('Source Data'!F1192=0,'Source Data'!G1192=0),"N/A",'Source Data'!AO1192/'Source Data'!G1192-'Source Data'!K1192/'Source Data'!F1192)</f>
        <v>65.193495677841042</v>
      </c>
      <c r="H1192" s="62">
        <f>IF(OR('Source Data'!F1192=0,'Source Data'!G1192=0),"N/A",'Source Data'!AP1192/'Source Data'!G1192-'Source Data'!L1192/'Source Data'!F1192)</f>
        <v>313.2637746855014</v>
      </c>
      <c r="I1192" s="62">
        <f>IF(OR('Source Data'!F1192=0,'Source Data'!G1192=0),"N/A",'Source Data'!AQ1192/'Source Data'!G1192-'Source Data'!M1192/'Source Data'!F1192)</f>
        <v>154.79417035631457</v>
      </c>
      <c r="J1192" s="62">
        <f>IF(OR('Source Data'!F1192=0,'Source Data'!G1192=0),"N/A",'Source Data'!AR1192/'Source Data'!G1192-'Source Data'!N1192/'Source Data'!F1192)</f>
        <v>371.41062267200789</v>
      </c>
      <c r="K1192" s="67">
        <f t="shared" si="18"/>
        <v>813.67594349567787</v>
      </c>
      <c r="L1192" s="1"/>
      <c r="M1192" s="1"/>
      <c r="N1192" s="1"/>
      <c r="O1192" s="1"/>
      <c r="P1192" s="1"/>
      <c r="Q1192" s="1"/>
      <c r="R1192" s="1"/>
      <c r="S1192" s="1"/>
      <c r="T1192" s="1"/>
      <c r="U1192" s="1"/>
      <c r="V1192" s="1"/>
      <c r="W1192" s="1"/>
      <c r="X1192" s="1"/>
      <c r="Y1192" s="1"/>
      <c r="Z1192" s="1"/>
      <c r="AA1192" s="1"/>
      <c r="AB1192" s="1"/>
      <c r="AC1192" s="1"/>
      <c r="AD1192" s="1"/>
      <c r="AE1192" s="1"/>
      <c r="AF1192" s="1"/>
      <c r="AG1192" s="1"/>
      <c r="AH1192" s="1"/>
      <c r="AI1192" s="1"/>
      <c r="AJ1192" s="1"/>
      <c r="AK1192" s="1"/>
      <c r="AL1192" s="1"/>
      <c r="AM1192" s="1"/>
      <c r="AN1192" s="1"/>
      <c r="AO1192" s="1"/>
      <c r="AP1192" s="1"/>
      <c r="AQ1192" s="1"/>
      <c r="AR1192" s="1"/>
      <c r="AS1192" s="1"/>
      <c r="AT1192" s="1"/>
      <c r="AU1192" s="1"/>
    </row>
    <row r="1193" spans="1:47" ht="20" customHeight="1">
      <c r="A1193" s="48" t="s">
        <v>1511</v>
      </c>
      <c r="B1193" s="49">
        <v>33904</v>
      </c>
      <c r="C1193" s="50" t="s">
        <v>709</v>
      </c>
      <c r="D1193" s="50" t="s">
        <v>79</v>
      </c>
      <c r="E1193" s="50" t="s">
        <v>74</v>
      </c>
      <c r="F1193" s="62">
        <f>IF(OR('Source Data'!F1193=0,'Source Data'!G1193=0),"N/A",'Source Data'!AN1193/'Source Data'!G1193-'Source Data'!J1193/'Source Data'!F1193)</f>
        <v>339.71934192289916</v>
      </c>
      <c r="G1193" s="62">
        <f>IF(OR('Source Data'!F1193=0,'Source Data'!G1193=0),"N/A",'Source Data'!AO1193/'Source Data'!G1193-'Source Data'!K1193/'Source Data'!F1193)</f>
        <v>219.60612904881674</v>
      </c>
      <c r="H1193" s="62">
        <f>IF(OR('Source Data'!F1193=0,'Source Data'!G1193=0),"N/A",'Source Data'!AP1193/'Source Data'!G1193-'Source Data'!L1193/'Source Data'!F1193)</f>
        <v>268.45546087640946</v>
      </c>
      <c r="I1193" s="62">
        <f>IF(OR('Source Data'!F1193=0,'Source Data'!G1193=0),"N/A",'Source Data'!AQ1193/'Source Data'!G1193-'Source Data'!M1193/'Source Data'!F1193)</f>
        <v>125.87339801173789</v>
      </c>
      <c r="J1193" s="62">
        <f>IF(OR('Source Data'!F1193=0,'Source Data'!G1193=0),"N/A",'Source Data'!AR1193/'Source Data'!G1193-'Source Data'!N1193/'Source Data'!F1193)</f>
        <v>519.31683007374704</v>
      </c>
      <c r="K1193" s="67">
        <f t="shared" si="18"/>
        <v>1472.9711599336104</v>
      </c>
      <c r="L1193" s="1"/>
      <c r="M1193" s="1"/>
      <c r="N1193" s="1"/>
      <c r="O1193" s="1"/>
      <c r="P1193" s="1"/>
      <c r="Q1193" s="1"/>
      <c r="R1193" s="1"/>
      <c r="S1193" s="1"/>
      <c r="T1193" s="1"/>
      <c r="U1193" s="1"/>
      <c r="V1193" s="1"/>
      <c r="W1193" s="1"/>
      <c r="X1193" s="1"/>
      <c r="Y1193" s="1"/>
      <c r="Z1193" s="1"/>
      <c r="AA1193" s="1"/>
      <c r="AB1193" s="1"/>
      <c r="AC1193" s="1"/>
      <c r="AD1193" s="1"/>
      <c r="AE1193" s="1"/>
      <c r="AF1193" s="1"/>
      <c r="AG1193" s="1"/>
      <c r="AH1193" s="1"/>
      <c r="AI1193" s="1"/>
      <c r="AJ1193" s="1"/>
      <c r="AK1193" s="1"/>
      <c r="AL1193" s="1"/>
      <c r="AM1193" s="1"/>
      <c r="AN1193" s="1"/>
      <c r="AO1193" s="1"/>
      <c r="AP1193" s="1"/>
      <c r="AQ1193" s="1"/>
      <c r="AR1193" s="1"/>
      <c r="AS1193" s="1"/>
      <c r="AT1193" s="1"/>
      <c r="AU1193" s="1"/>
    </row>
    <row r="1194" spans="1:47" ht="20" customHeight="1">
      <c r="A1194" s="48" t="s">
        <v>1512</v>
      </c>
      <c r="B1194" s="49">
        <v>92908</v>
      </c>
      <c r="C1194" s="50" t="s">
        <v>561</v>
      </c>
      <c r="D1194" s="50" t="s">
        <v>79</v>
      </c>
      <c r="E1194" s="50" t="s">
        <v>74</v>
      </c>
      <c r="F1194" s="62">
        <f>IF(OR('Source Data'!F1194=0,'Source Data'!G1194=0),"N/A",'Source Data'!AN1194/'Source Data'!G1194-'Source Data'!J1194/'Source Data'!F1194)</f>
        <v>88.701607425115299</v>
      </c>
      <c r="G1194" s="62">
        <f>IF(OR('Source Data'!F1194=0,'Source Data'!G1194=0),"N/A",'Source Data'!AO1194/'Source Data'!G1194-'Source Data'!K1194/'Source Data'!F1194)</f>
        <v>33.041722885023432</v>
      </c>
      <c r="H1194" s="62">
        <f>IF(OR('Source Data'!F1194=0,'Source Data'!G1194=0),"N/A",'Source Data'!AP1194/'Source Data'!G1194-'Source Data'!L1194/'Source Data'!F1194)</f>
        <v>116.32565357921985</v>
      </c>
      <c r="I1194" s="62">
        <f>IF(OR('Source Data'!F1194=0,'Source Data'!G1194=0),"N/A",'Source Data'!AQ1194/'Source Data'!G1194-'Source Data'!M1194/'Source Data'!F1194)</f>
        <v>159.73668581356594</v>
      </c>
      <c r="J1194" s="62">
        <f>IF(OR('Source Data'!F1194=0,'Source Data'!G1194=0),"N/A",'Source Data'!AR1194/'Source Data'!G1194-'Source Data'!N1194/'Source Data'!F1194)</f>
        <v>217.36140145598546</v>
      </c>
      <c r="K1194" s="67">
        <f t="shared" si="18"/>
        <v>615.16707115890995</v>
      </c>
      <c r="L1194" s="1"/>
      <c r="M1194" s="1"/>
      <c r="N1194" s="1"/>
      <c r="O1194" s="1"/>
      <c r="P1194" s="1"/>
      <c r="Q1194" s="1"/>
      <c r="R1194" s="1"/>
      <c r="S1194" s="1"/>
      <c r="T1194" s="1"/>
      <c r="U1194" s="1"/>
      <c r="V1194" s="1"/>
      <c r="W1194" s="1"/>
      <c r="X1194" s="1"/>
      <c r="Y1194" s="1"/>
      <c r="Z1194" s="1"/>
      <c r="AA1194" s="1"/>
      <c r="AB1194" s="1"/>
      <c r="AC1194" s="1"/>
      <c r="AD1194" s="1"/>
      <c r="AE1194" s="1"/>
      <c r="AF1194" s="1"/>
      <c r="AG1194" s="1"/>
      <c r="AH1194" s="1"/>
      <c r="AI1194" s="1"/>
      <c r="AJ1194" s="1"/>
      <c r="AK1194" s="1"/>
      <c r="AL1194" s="1"/>
      <c r="AM1194" s="1"/>
      <c r="AN1194" s="1"/>
      <c r="AO1194" s="1"/>
      <c r="AP1194" s="1"/>
      <c r="AQ1194" s="1"/>
      <c r="AR1194" s="1"/>
      <c r="AS1194" s="1"/>
      <c r="AT1194" s="1"/>
      <c r="AU1194" s="1"/>
    </row>
    <row r="1195" spans="1:47" ht="20" customHeight="1">
      <c r="A1195" s="48" t="s">
        <v>1513</v>
      </c>
      <c r="B1195" s="49">
        <v>220920</v>
      </c>
      <c r="C1195" s="50" t="s">
        <v>91</v>
      </c>
      <c r="D1195" s="50" t="s">
        <v>79</v>
      </c>
      <c r="E1195" s="50" t="s">
        <v>74</v>
      </c>
      <c r="F1195" s="62">
        <f>IF(OR('Source Data'!F1195=0,'Source Data'!G1195=0),"N/A",'Source Data'!AN1195/'Source Data'!G1195-'Source Data'!J1195/'Source Data'!F1195)</f>
        <v>166.95872505736878</v>
      </c>
      <c r="G1195" s="62">
        <f>IF(OR('Source Data'!F1195=0,'Source Data'!G1195=0),"N/A",'Source Data'!AO1195/'Source Data'!G1195-'Source Data'!K1195/'Source Data'!F1195)</f>
        <v>33.744404009023981</v>
      </c>
      <c r="H1195" s="62">
        <f>IF(OR('Source Data'!F1195=0,'Source Data'!G1195=0),"N/A",'Source Data'!AP1195/'Source Data'!G1195-'Source Data'!L1195/'Source Data'!F1195)</f>
        <v>76.284968379425663</v>
      </c>
      <c r="I1195" s="62">
        <f>IF(OR('Source Data'!F1195=0,'Source Data'!G1195=0),"N/A",'Source Data'!AQ1195/'Source Data'!G1195-'Source Data'!M1195/'Source Data'!F1195)</f>
        <v>55.432428053552286</v>
      </c>
      <c r="J1195" s="62">
        <f>IF(OR('Source Data'!F1195=0,'Source Data'!G1195=0),"N/A",'Source Data'!AR1195/'Source Data'!G1195-'Source Data'!N1195/'Source Data'!F1195)</f>
        <v>63.131597670649604</v>
      </c>
      <c r="K1195" s="67">
        <f t="shared" si="18"/>
        <v>395.55212317002031</v>
      </c>
      <c r="L1195" s="1"/>
      <c r="M1195" s="1"/>
      <c r="N1195" s="1"/>
      <c r="O1195" s="1"/>
      <c r="P1195" s="1"/>
      <c r="Q1195" s="1"/>
      <c r="R1195" s="1"/>
      <c r="S1195" s="1"/>
      <c r="T1195" s="1"/>
      <c r="U1195" s="1"/>
      <c r="V1195" s="1"/>
      <c r="W1195" s="1"/>
      <c r="X1195" s="1"/>
      <c r="Y1195" s="1"/>
      <c r="Z1195" s="1"/>
      <c r="AA1195" s="1"/>
      <c r="AB1195" s="1"/>
      <c r="AC1195" s="1"/>
      <c r="AD1195" s="1"/>
      <c r="AE1195" s="1"/>
      <c r="AF1195" s="1"/>
      <c r="AG1195" s="1"/>
      <c r="AH1195" s="1"/>
      <c r="AI1195" s="1"/>
      <c r="AJ1195" s="1"/>
      <c r="AK1195" s="1"/>
      <c r="AL1195" s="1"/>
      <c r="AM1195" s="1"/>
      <c r="AN1195" s="1"/>
      <c r="AO1195" s="1"/>
      <c r="AP1195" s="1"/>
      <c r="AQ1195" s="1"/>
      <c r="AR1195" s="1"/>
      <c r="AS1195" s="1"/>
      <c r="AT1195" s="1"/>
      <c r="AU1195" s="1"/>
    </row>
    <row r="1196" spans="1:47" ht="20" customHeight="1">
      <c r="A1196" s="48" t="s">
        <v>1514</v>
      </c>
      <c r="B1196" s="49">
        <v>40902</v>
      </c>
      <c r="C1196" s="50" t="s">
        <v>1045</v>
      </c>
      <c r="D1196" s="50" t="s">
        <v>79</v>
      </c>
      <c r="E1196" s="50" t="s">
        <v>74</v>
      </c>
      <c r="F1196" s="62">
        <f>IF(OR('Source Data'!F1196=0,'Source Data'!G1196=0),"N/A",'Source Data'!AN1196/'Source Data'!G1196-'Source Data'!J1196/'Source Data'!F1196)</f>
        <v>173.33736439998313</v>
      </c>
      <c r="G1196" s="62">
        <f>IF(OR('Source Data'!F1196=0,'Source Data'!G1196=0),"N/A",'Source Data'!AO1196/'Source Data'!G1196-'Source Data'!K1196/'Source Data'!F1196)</f>
        <v>-76.580916803849505</v>
      </c>
      <c r="H1196" s="62">
        <f>IF(OR('Source Data'!F1196=0,'Source Data'!G1196=0),"N/A",'Source Data'!AP1196/'Source Data'!G1196-'Source Data'!L1196/'Source Data'!F1196)</f>
        <v>119.51534337934237</v>
      </c>
      <c r="I1196" s="62">
        <f>IF(OR('Source Data'!F1196=0,'Source Data'!G1196=0),"N/A",'Source Data'!AQ1196/'Source Data'!G1196-'Source Data'!M1196/'Source Data'!F1196)</f>
        <v>348.56943565066899</v>
      </c>
      <c r="J1196" s="62">
        <f>IF(OR('Source Data'!F1196=0,'Source Data'!G1196=0),"N/A",'Source Data'!AR1196/'Source Data'!G1196-'Source Data'!N1196/'Source Data'!F1196)</f>
        <v>702.87919463087246</v>
      </c>
      <c r="K1196" s="67">
        <f t="shared" si="18"/>
        <v>1267.7204212570175</v>
      </c>
      <c r="L1196" s="1"/>
      <c r="M1196" s="1"/>
      <c r="N1196" s="1"/>
      <c r="O1196" s="1"/>
      <c r="P1196" s="1"/>
      <c r="Q1196" s="1"/>
      <c r="R1196" s="1"/>
      <c r="S1196" s="1"/>
      <c r="T1196" s="1"/>
      <c r="U1196" s="1"/>
      <c r="V1196" s="1"/>
      <c r="W1196" s="1"/>
      <c r="X1196" s="1"/>
      <c r="Y1196" s="1"/>
      <c r="Z1196" s="1"/>
      <c r="AA1196" s="1"/>
      <c r="AB1196" s="1"/>
      <c r="AC1196" s="1"/>
      <c r="AD1196" s="1"/>
      <c r="AE1196" s="1"/>
      <c r="AF1196" s="1"/>
      <c r="AG1196" s="1"/>
      <c r="AH1196" s="1"/>
      <c r="AI1196" s="1"/>
      <c r="AJ1196" s="1"/>
      <c r="AK1196" s="1"/>
      <c r="AL1196" s="1"/>
      <c r="AM1196" s="1"/>
      <c r="AN1196" s="1"/>
      <c r="AO1196" s="1"/>
      <c r="AP1196" s="1"/>
      <c r="AQ1196" s="1"/>
      <c r="AR1196" s="1"/>
      <c r="AS1196" s="1"/>
      <c r="AT1196" s="1"/>
      <c r="AU1196" s="1"/>
    </row>
    <row r="1197" spans="1:47" ht="20" customHeight="1">
      <c r="A1197" s="48" t="s">
        <v>1515</v>
      </c>
      <c r="B1197" s="49">
        <v>212906</v>
      </c>
      <c r="C1197" s="50" t="s">
        <v>157</v>
      </c>
      <c r="D1197" s="50" t="s">
        <v>79</v>
      </c>
      <c r="E1197" s="50" t="s">
        <v>74</v>
      </c>
      <c r="F1197" s="62">
        <f>IF(OR('Source Data'!F1197=0,'Source Data'!G1197=0),"N/A",'Source Data'!AN1197/'Source Data'!G1197-'Source Data'!J1197/'Source Data'!F1197)</f>
        <v>183.9077987807668</v>
      </c>
      <c r="G1197" s="62">
        <f>IF(OR('Source Data'!F1197=0,'Source Data'!G1197=0),"N/A",'Source Data'!AO1197/'Source Data'!G1197-'Source Data'!K1197/'Source Data'!F1197)</f>
        <v>155.37472496544308</v>
      </c>
      <c r="H1197" s="62">
        <f>IF(OR('Source Data'!F1197=0,'Source Data'!G1197=0),"N/A",'Source Data'!AP1197/'Source Data'!G1197-'Source Data'!L1197/'Source Data'!F1197)</f>
        <v>145.9150560883327</v>
      </c>
      <c r="I1197" s="62">
        <f>IF(OR('Source Data'!F1197=0,'Source Data'!G1197=0),"N/A",'Source Data'!AQ1197/'Source Data'!G1197-'Source Data'!M1197/'Source Data'!F1197)</f>
        <v>43.178441969961426</v>
      </c>
      <c r="J1197" s="62">
        <f>IF(OR('Source Data'!F1197=0,'Source Data'!G1197=0),"N/A",'Source Data'!AR1197/'Source Data'!G1197-'Source Data'!N1197/'Source Data'!F1197)</f>
        <v>149.48271146985951</v>
      </c>
      <c r="K1197" s="67">
        <f t="shared" si="18"/>
        <v>677.85873327436354</v>
      </c>
      <c r="L1197" s="1"/>
      <c r="M1197" s="1"/>
      <c r="N1197" s="1"/>
      <c r="O1197" s="1"/>
      <c r="P1197" s="1"/>
      <c r="Q1197" s="1"/>
      <c r="R1197" s="1"/>
      <c r="S1197" s="1"/>
      <c r="T1197" s="1"/>
      <c r="U1197" s="1"/>
      <c r="V1197" s="1"/>
      <c r="W1197" s="1"/>
      <c r="X1197" s="1"/>
      <c r="Y1197" s="1"/>
      <c r="Z1197" s="1"/>
      <c r="AA1197" s="1"/>
      <c r="AB1197" s="1"/>
      <c r="AC1197" s="1"/>
      <c r="AD1197" s="1"/>
      <c r="AE1197" s="1"/>
      <c r="AF1197" s="1"/>
      <c r="AG1197" s="1"/>
      <c r="AH1197" s="1"/>
      <c r="AI1197" s="1"/>
      <c r="AJ1197" s="1"/>
      <c r="AK1197" s="1"/>
      <c r="AL1197" s="1"/>
      <c r="AM1197" s="1"/>
      <c r="AN1197" s="1"/>
      <c r="AO1197" s="1"/>
      <c r="AP1197" s="1"/>
      <c r="AQ1197" s="1"/>
      <c r="AR1197" s="1"/>
      <c r="AS1197" s="1"/>
      <c r="AT1197" s="1"/>
      <c r="AU1197" s="1"/>
    </row>
    <row r="1198" spans="1:47" ht="20" customHeight="1">
      <c r="A1198" s="48" t="s">
        <v>1516</v>
      </c>
      <c r="B1198" s="49">
        <v>91909</v>
      </c>
      <c r="C1198" s="50" t="s">
        <v>210</v>
      </c>
      <c r="D1198" s="50" t="s">
        <v>79</v>
      </c>
      <c r="E1198" s="50" t="s">
        <v>74</v>
      </c>
      <c r="F1198" s="62">
        <f>IF(OR('Source Data'!F1198=0,'Source Data'!G1198=0),"N/A",'Source Data'!AN1198/'Source Data'!G1198-'Source Data'!J1198/'Source Data'!F1198)</f>
        <v>23.480720412910216</v>
      </c>
      <c r="G1198" s="62">
        <f>IF(OR('Source Data'!F1198=0,'Source Data'!G1198=0),"N/A",'Source Data'!AO1198/'Source Data'!G1198-'Source Data'!K1198/'Source Data'!F1198)</f>
        <v>145.7604446092771</v>
      </c>
      <c r="H1198" s="62">
        <f>IF(OR('Source Data'!F1198=0,'Source Data'!G1198=0),"N/A",'Source Data'!AP1198/'Source Data'!G1198-'Source Data'!L1198/'Source Data'!F1198)</f>
        <v>100.65607529620166</v>
      </c>
      <c r="I1198" s="62">
        <f>IF(OR('Source Data'!F1198=0,'Source Data'!G1198=0),"N/A",'Source Data'!AQ1198/'Source Data'!G1198-'Source Data'!M1198/'Source Data'!F1198)</f>
        <v>13.144380788897649</v>
      </c>
      <c r="J1198" s="62">
        <f>IF(OR('Source Data'!F1198=0,'Source Data'!G1198=0),"N/A",'Source Data'!AR1198/'Source Data'!G1198-'Source Data'!N1198/'Source Data'!F1198)</f>
        <v>150.15223562591564</v>
      </c>
      <c r="K1198" s="67">
        <f t="shared" si="18"/>
        <v>433.19385673320227</v>
      </c>
      <c r="L1198" s="1"/>
      <c r="M1198" s="1"/>
      <c r="N1198" s="1"/>
      <c r="O1198" s="1"/>
      <c r="P1198" s="1"/>
      <c r="Q1198" s="1"/>
      <c r="R1198" s="1"/>
      <c r="S1198" s="1"/>
      <c r="T1198" s="1"/>
      <c r="U1198" s="1"/>
      <c r="V1198" s="1"/>
      <c r="W1198" s="1"/>
      <c r="X1198" s="1"/>
      <c r="Y1198" s="1"/>
      <c r="Z1198" s="1"/>
      <c r="AA1198" s="1"/>
      <c r="AB1198" s="1"/>
      <c r="AC1198" s="1"/>
      <c r="AD1198" s="1"/>
      <c r="AE1198" s="1"/>
      <c r="AF1198" s="1"/>
      <c r="AG1198" s="1"/>
      <c r="AH1198" s="1"/>
      <c r="AI1198" s="1"/>
      <c r="AJ1198" s="1"/>
      <c r="AK1198" s="1"/>
      <c r="AL1198" s="1"/>
      <c r="AM1198" s="1"/>
      <c r="AN1198" s="1"/>
      <c r="AO1198" s="1"/>
      <c r="AP1198" s="1"/>
      <c r="AQ1198" s="1"/>
      <c r="AR1198" s="1"/>
      <c r="AS1198" s="1"/>
      <c r="AT1198" s="1"/>
      <c r="AU1198" s="1"/>
    </row>
    <row r="1199" spans="1:47" ht="20" customHeight="1">
      <c r="A1199" s="48" t="s">
        <v>1517</v>
      </c>
      <c r="B1199" s="49">
        <v>91910</v>
      </c>
      <c r="C1199" s="50" t="s">
        <v>210</v>
      </c>
      <c r="D1199" s="50" t="s">
        <v>79</v>
      </c>
      <c r="E1199" s="50" t="s">
        <v>74</v>
      </c>
      <c r="F1199" s="62">
        <f>IF(OR('Source Data'!F1199=0,'Source Data'!G1199=0),"N/A",'Source Data'!AN1199/'Source Data'!G1199-'Source Data'!J1199/'Source Data'!F1199)</f>
        <v>68.948489868433697</v>
      </c>
      <c r="G1199" s="62">
        <f>IF(OR('Source Data'!F1199=0,'Source Data'!G1199=0),"N/A",'Source Data'!AO1199/'Source Data'!G1199-'Source Data'!K1199/'Source Data'!F1199)</f>
        <v>309.75200470565642</v>
      </c>
      <c r="H1199" s="62">
        <f>IF(OR('Source Data'!F1199=0,'Source Data'!G1199=0),"N/A",'Source Data'!AP1199/'Source Data'!G1199-'Source Data'!L1199/'Source Data'!F1199)</f>
        <v>119.23189312638047</v>
      </c>
      <c r="I1199" s="62">
        <f>IF(OR('Source Data'!F1199=0,'Source Data'!G1199=0),"N/A",'Source Data'!AQ1199/'Source Data'!G1199-'Source Data'!M1199/'Source Data'!F1199)</f>
        <v>134.59641193700179</v>
      </c>
      <c r="J1199" s="62">
        <f>IF(OR('Source Data'!F1199=0,'Source Data'!G1199=0),"N/A",'Source Data'!AR1199/'Source Data'!G1199-'Source Data'!N1199/'Source Data'!F1199)</f>
        <v>132.70595349563047</v>
      </c>
      <c r="K1199" s="67">
        <f t="shared" si="18"/>
        <v>765.23475313310291</v>
      </c>
      <c r="L1199" s="1"/>
      <c r="M1199" s="1"/>
      <c r="N1199" s="1"/>
      <c r="O1199" s="1"/>
      <c r="P1199" s="1"/>
      <c r="Q1199" s="1"/>
      <c r="R1199" s="1"/>
      <c r="S1199" s="1"/>
      <c r="T1199" s="1"/>
      <c r="U1199" s="1"/>
      <c r="V1199" s="1"/>
      <c r="W1199" s="1"/>
      <c r="X1199" s="1"/>
      <c r="Y1199" s="1"/>
      <c r="Z1199" s="1"/>
      <c r="AA1199" s="1"/>
      <c r="AB1199" s="1"/>
      <c r="AC1199" s="1"/>
      <c r="AD1199" s="1"/>
      <c r="AE1199" s="1"/>
      <c r="AF1199" s="1"/>
      <c r="AG1199" s="1"/>
      <c r="AH1199" s="1"/>
      <c r="AI1199" s="1"/>
      <c r="AJ1199" s="1"/>
      <c r="AK1199" s="1"/>
      <c r="AL1199" s="1"/>
      <c r="AM1199" s="1"/>
      <c r="AN1199" s="1"/>
      <c r="AO1199" s="1"/>
      <c r="AP1199" s="1"/>
      <c r="AQ1199" s="1"/>
      <c r="AR1199" s="1"/>
      <c r="AS1199" s="1"/>
      <c r="AT1199" s="1"/>
      <c r="AU1199" s="1"/>
    </row>
    <row r="1200" spans="1:47" ht="20" customHeight="1">
      <c r="A1200" s="48" t="s">
        <v>1518</v>
      </c>
      <c r="B1200" s="49">
        <v>110908</v>
      </c>
      <c r="C1200" s="50" t="s">
        <v>143</v>
      </c>
      <c r="D1200" s="50" t="s">
        <v>79</v>
      </c>
      <c r="E1200" s="50" t="s">
        <v>74</v>
      </c>
      <c r="F1200" s="62">
        <f>IF(OR('Source Data'!F1200=0,'Source Data'!G1200=0),"N/A",'Source Data'!AN1200/'Source Data'!G1200-'Source Data'!J1200/'Source Data'!F1200)</f>
        <v>-6.0936196021348792</v>
      </c>
      <c r="G1200" s="62">
        <f>IF(OR('Source Data'!F1200=0,'Source Data'!G1200=0),"N/A",'Source Data'!AO1200/'Source Data'!G1200-'Source Data'!K1200/'Source Data'!F1200)</f>
        <v>-181.80434255215914</v>
      </c>
      <c r="H1200" s="62">
        <f>IF(OR('Source Data'!F1200=0,'Source Data'!G1200=0),"N/A",'Source Data'!AP1200/'Source Data'!G1200-'Source Data'!L1200/'Source Data'!F1200)</f>
        <v>65.533721494420149</v>
      </c>
      <c r="I1200" s="62">
        <f>IF(OR('Source Data'!F1200=0,'Source Data'!G1200=0),"N/A",'Source Data'!AQ1200/'Source Data'!G1200-'Source Data'!M1200/'Source Data'!F1200)</f>
        <v>-48.58204754973309</v>
      </c>
      <c r="J1200" s="62">
        <f>IF(OR('Source Data'!F1200=0,'Source Data'!G1200=0),"N/A",'Source Data'!AR1200/'Source Data'!G1200-'Source Data'!N1200/'Source Data'!F1200)</f>
        <v>100.78571081999033</v>
      </c>
      <c r="K1200" s="67">
        <f t="shared" si="18"/>
        <v>-70.160577389616634</v>
      </c>
      <c r="L1200" s="1"/>
      <c r="M1200" s="1"/>
      <c r="N1200" s="1"/>
      <c r="O1200" s="1"/>
      <c r="P1200" s="1"/>
      <c r="Q1200" s="1"/>
      <c r="R1200" s="1"/>
      <c r="S1200" s="1"/>
      <c r="T1200" s="1"/>
      <c r="U1200" s="1"/>
      <c r="V1200" s="1"/>
      <c r="W1200" s="1"/>
      <c r="X1200" s="1"/>
      <c r="Y1200" s="1"/>
      <c r="Z1200" s="1"/>
      <c r="AA1200" s="1"/>
      <c r="AB1200" s="1"/>
      <c r="AC1200" s="1"/>
      <c r="AD1200" s="1"/>
      <c r="AE1200" s="1"/>
      <c r="AF1200" s="1"/>
      <c r="AG1200" s="1"/>
      <c r="AH1200" s="1"/>
      <c r="AI1200" s="1"/>
      <c r="AJ1200" s="1"/>
      <c r="AK1200" s="1"/>
      <c r="AL1200" s="1"/>
      <c r="AM1200" s="1"/>
      <c r="AN1200" s="1"/>
      <c r="AO1200" s="1"/>
      <c r="AP1200" s="1"/>
      <c r="AQ1200" s="1"/>
      <c r="AR1200" s="1"/>
      <c r="AS1200" s="1"/>
      <c r="AT1200" s="1"/>
      <c r="AU1200" s="1"/>
    </row>
    <row r="1201" spans="1:47" ht="20" customHeight="1">
      <c r="A1201" s="48" t="s">
        <v>1519</v>
      </c>
      <c r="B1201" s="49">
        <v>109911</v>
      </c>
      <c r="C1201" s="50" t="s">
        <v>78</v>
      </c>
      <c r="D1201" s="50" t="s">
        <v>79</v>
      </c>
      <c r="E1201" s="50" t="s">
        <v>74</v>
      </c>
      <c r="F1201" s="62">
        <f>IF(OR('Source Data'!F1201=0,'Source Data'!G1201=0),"N/A",'Source Data'!AN1201/'Source Data'!G1201-'Source Data'!J1201/'Source Data'!F1201)</f>
        <v>62.571858559218242</v>
      </c>
      <c r="G1201" s="62">
        <f>IF(OR('Source Data'!F1201=0,'Source Data'!G1201=0),"N/A",'Source Data'!AO1201/'Source Data'!G1201-'Source Data'!K1201/'Source Data'!F1201)</f>
        <v>46.512141836666387</v>
      </c>
      <c r="H1201" s="62">
        <f>IF(OR('Source Data'!F1201=0,'Source Data'!G1201=0),"N/A",'Source Data'!AP1201/'Source Data'!G1201-'Source Data'!L1201/'Source Data'!F1201)</f>
        <v>116.43875334829511</v>
      </c>
      <c r="I1201" s="62">
        <f>IF(OR('Source Data'!F1201=0,'Source Data'!G1201=0),"N/A",'Source Data'!AQ1201/'Source Data'!G1201-'Source Data'!M1201/'Source Data'!F1201)</f>
        <v>51.55933916591141</v>
      </c>
      <c r="J1201" s="62">
        <f>IF(OR('Source Data'!F1201=0,'Source Data'!G1201=0),"N/A",'Source Data'!AR1201/'Source Data'!G1201-'Source Data'!N1201/'Source Data'!F1201)</f>
        <v>140.53859004588412</v>
      </c>
      <c r="K1201" s="67">
        <f t="shared" si="18"/>
        <v>417.62068295597527</v>
      </c>
      <c r="L1201" s="1"/>
      <c r="M1201" s="1"/>
      <c r="N1201" s="1"/>
      <c r="O1201" s="1"/>
      <c r="P1201" s="1"/>
      <c r="Q1201" s="1"/>
      <c r="R1201" s="1"/>
      <c r="S1201" s="1"/>
      <c r="T1201" s="1"/>
      <c r="U1201" s="1"/>
      <c r="V1201" s="1"/>
      <c r="W1201" s="1"/>
      <c r="X1201" s="1"/>
      <c r="Y1201" s="1"/>
      <c r="Z1201" s="1"/>
      <c r="AA1201" s="1"/>
      <c r="AB1201" s="1"/>
      <c r="AC1201" s="1"/>
      <c r="AD1201" s="1"/>
      <c r="AE1201" s="1"/>
      <c r="AF1201" s="1"/>
      <c r="AG1201" s="1"/>
      <c r="AH1201" s="1"/>
      <c r="AI1201" s="1"/>
      <c r="AJ1201" s="1"/>
      <c r="AK1201" s="1"/>
      <c r="AL1201" s="1"/>
      <c r="AM1201" s="1"/>
      <c r="AN1201" s="1"/>
      <c r="AO1201" s="1"/>
      <c r="AP1201" s="1"/>
      <c r="AQ1201" s="1"/>
      <c r="AR1201" s="1"/>
      <c r="AS1201" s="1"/>
      <c r="AT1201" s="1"/>
      <c r="AU1201" s="1"/>
    </row>
    <row r="1202" spans="1:47" ht="20" customHeight="1">
      <c r="A1202" s="48" t="s">
        <v>1520</v>
      </c>
      <c r="B1202" s="49">
        <v>243905</v>
      </c>
      <c r="C1202" s="50" t="s">
        <v>322</v>
      </c>
      <c r="D1202" s="50" t="s">
        <v>79</v>
      </c>
      <c r="E1202" s="50" t="s">
        <v>74</v>
      </c>
      <c r="F1202" s="62">
        <f>IF(OR('Source Data'!F1202=0,'Source Data'!G1202=0),"N/A",'Source Data'!AN1202/'Source Data'!G1202-'Source Data'!J1202/'Source Data'!F1202)</f>
        <v>130.71051520968544</v>
      </c>
      <c r="G1202" s="62">
        <f>IF(OR('Source Data'!F1202=0,'Source Data'!G1202=0),"N/A",'Source Data'!AO1202/'Source Data'!G1202-'Source Data'!K1202/'Source Data'!F1202)</f>
        <v>144.21219721401883</v>
      </c>
      <c r="H1202" s="62">
        <f>IF(OR('Source Data'!F1202=0,'Source Data'!G1202=0),"N/A",'Source Data'!AP1202/'Source Data'!G1202-'Source Data'!L1202/'Source Data'!F1202)</f>
        <v>65.158815498329858</v>
      </c>
      <c r="I1202" s="62">
        <f>IF(OR('Source Data'!F1202=0,'Source Data'!G1202=0),"N/A",'Source Data'!AQ1202/'Source Data'!G1202-'Source Data'!M1202/'Source Data'!F1202)</f>
        <v>82.891648751412447</v>
      </c>
      <c r="J1202" s="62">
        <f>IF(OR('Source Data'!F1202=0,'Source Data'!G1202=0),"N/A",'Source Data'!AR1202/'Source Data'!G1202-'Source Data'!N1202/'Source Data'!F1202)</f>
        <v>138.19011030821468</v>
      </c>
      <c r="K1202" s="67">
        <f t="shared" si="18"/>
        <v>561.16328698166126</v>
      </c>
      <c r="L1202" s="1"/>
      <c r="M1202" s="1"/>
      <c r="N1202" s="1"/>
      <c r="O1202" s="1"/>
      <c r="P1202" s="1"/>
      <c r="Q1202" s="1"/>
      <c r="R1202" s="1"/>
      <c r="S1202" s="1"/>
      <c r="T1202" s="1"/>
      <c r="U1202" s="1"/>
      <c r="V1202" s="1"/>
      <c r="W1202" s="1"/>
      <c r="X1202" s="1"/>
      <c r="Y1202" s="1"/>
      <c r="Z1202" s="1"/>
      <c r="AA1202" s="1"/>
      <c r="AB1202" s="1"/>
      <c r="AC1202" s="1"/>
      <c r="AD1202" s="1"/>
      <c r="AE1202" s="1"/>
      <c r="AF1202" s="1"/>
      <c r="AG1202" s="1"/>
      <c r="AH1202" s="1"/>
      <c r="AI1202" s="1"/>
      <c r="AJ1202" s="1"/>
      <c r="AK1202" s="1"/>
      <c r="AL1202" s="1"/>
      <c r="AM1202" s="1"/>
      <c r="AN1202" s="1"/>
      <c r="AO1202" s="1"/>
      <c r="AP1202" s="1"/>
      <c r="AQ1202" s="1"/>
      <c r="AR1202" s="1"/>
      <c r="AS1202" s="1"/>
      <c r="AT1202" s="1"/>
      <c r="AU1202" s="1"/>
    </row>
    <row r="1203" spans="1:47" ht="20" customHeight="1">
      <c r="A1203" s="48" t="s">
        <v>1521</v>
      </c>
      <c r="B1203" s="49">
        <v>180904</v>
      </c>
      <c r="C1203" s="50" t="s">
        <v>94</v>
      </c>
      <c r="D1203" s="50" t="s">
        <v>79</v>
      </c>
      <c r="E1203" s="50" t="s">
        <v>74</v>
      </c>
      <c r="F1203" s="62">
        <f>IF(OR('Source Data'!F1203=0,'Source Data'!G1203=0),"N/A",'Source Data'!AN1203/'Source Data'!G1203-'Source Data'!J1203/'Source Data'!F1203)</f>
        <v>76.545075613165579</v>
      </c>
      <c r="G1203" s="62">
        <f>IF(OR('Source Data'!F1203=0,'Source Data'!G1203=0),"N/A",'Source Data'!AO1203/'Source Data'!G1203-'Source Data'!K1203/'Source Data'!F1203)</f>
        <v>193.61565637310969</v>
      </c>
      <c r="H1203" s="62">
        <f>IF(OR('Source Data'!F1203=0,'Source Data'!G1203=0),"N/A",'Source Data'!AP1203/'Source Data'!G1203-'Source Data'!L1203/'Source Data'!F1203)</f>
        <v>81.655229381115788</v>
      </c>
      <c r="I1203" s="62">
        <f>IF(OR('Source Data'!F1203=0,'Source Data'!G1203=0),"N/A",'Source Data'!AQ1203/'Source Data'!G1203-'Source Data'!M1203/'Source Data'!F1203)</f>
        <v>220.57953996695898</v>
      </c>
      <c r="J1203" s="62">
        <f>IF(OR('Source Data'!F1203=0,'Source Data'!G1203=0),"N/A",'Source Data'!AR1203/'Source Data'!G1203-'Source Data'!N1203/'Source Data'!F1203)</f>
        <v>235.5914855763121</v>
      </c>
      <c r="K1203" s="67">
        <f t="shared" si="18"/>
        <v>807.98698691066215</v>
      </c>
      <c r="L1203" s="1"/>
      <c r="M1203" s="1"/>
      <c r="N1203" s="1"/>
      <c r="O1203" s="1"/>
      <c r="P1203" s="1"/>
      <c r="Q1203" s="1"/>
      <c r="R1203" s="1"/>
      <c r="S1203" s="1"/>
      <c r="T1203" s="1"/>
      <c r="U1203" s="1"/>
      <c r="V1203" s="1"/>
      <c r="W1203" s="1"/>
      <c r="X1203" s="1"/>
      <c r="Y1203" s="1"/>
      <c r="Z1203" s="1"/>
      <c r="AA1203" s="1"/>
      <c r="AB1203" s="1"/>
      <c r="AC1203" s="1"/>
      <c r="AD1203" s="1"/>
      <c r="AE1203" s="1"/>
      <c r="AF1203" s="1"/>
      <c r="AG1203" s="1"/>
      <c r="AH1203" s="1"/>
      <c r="AI1203" s="1"/>
      <c r="AJ1203" s="1"/>
      <c r="AK1203" s="1"/>
      <c r="AL1203" s="1"/>
      <c r="AM1203" s="1"/>
      <c r="AN1203" s="1"/>
      <c r="AO1203" s="1"/>
      <c r="AP1203" s="1"/>
      <c r="AQ1203" s="1"/>
      <c r="AR1203" s="1"/>
      <c r="AS1203" s="1"/>
      <c r="AT1203" s="1"/>
      <c r="AU1203" s="1"/>
    </row>
    <row r="1204" spans="1:47" ht="20" customHeight="1">
      <c r="A1204" s="48" t="s">
        <v>1522</v>
      </c>
      <c r="B1204" s="49">
        <v>170904</v>
      </c>
      <c r="C1204" s="50" t="s">
        <v>448</v>
      </c>
      <c r="D1204" s="50" t="s">
        <v>79</v>
      </c>
      <c r="E1204" s="50" t="s">
        <v>74</v>
      </c>
      <c r="F1204" s="62">
        <f>IF(OR('Source Data'!F1204=0,'Source Data'!G1204=0),"N/A",'Source Data'!AN1204/'Source Data'!G1204-'Source Data'!J1204/'Source Data'!F1204)</f>
        <v>59.987639409778581</v>
      </c>
      <c r="G1204" s="62">
        <f>IF(OR('Source Data'!F1204=0,'Source Data'!G1204=0),"N/A",'Source Data'!AO1204/'Source Data'!G1204-'Source Data'!K1204/'Source Data'!F1204)</f>
        <v>-13.402588824936856</v>
      </c>
      <c r="H1204" s="62">
        <f>IF(OR('Source Data'!F1204=0,'Source Data'!G1204=0),"N/A",'Source Data'!AP1204/'Source Data'!G1204-'Source Data'!L1204/'Source Data'!F1204)</f>
        <v>112.38956263517241</v>
      </c>
      <c r="I1204" s="62">
        <f>IF(OR('Source Data'!F1204=0,'Source Data'!G1204=0),"N/A",'Source Data'!AQ1204/'Source Data'!G1204-'Source Data'!M1204/'Source Data'!F1204)</f>
        <v>78.901314631796936</v>
      </c>
      <c r="J1204" s="62">
        <f>IF(OR('Source Data'!F1204=0,'Source Data'!G1204=0),"N/A",'Source Data'!AR1204/'Source Data'!G1204-'Source Data'!N1204/'Source Data'!F1204)</f>
        <v>44.969566743204766</v>
      </c>
      <c r="K1204" s="67">
        <f t="shared" si="18"/>
        <v>282.84549459501585</v>
      </c>
      <c r="L1204" s="1"/>
      <c r="M1204" s="1"/>
      <c r="N1204" s="1"/>
      <c r="O1204" s="1"/>
      <c r="P1204" s="1"/>
      <c r="Q1204" s="1"/>
      <c r="R1204" s="1"/>
      <c r="S1204" s="1"/>
      <c r="T1204" s="1"/>
      <c r="U1204" s="1"/>
      <c r="V1204" s="1"/>
      <c r="W1204" s="1"/>
      <c r="X1204" s="1"/>
      <c r="Y1204" s="1"/>
      <c r="Z1204" s="1"/>
      <c r="AA1204" s="1"/>
      <c r="AB1204" s="1"/>
      <c r="AC1204" s="1"/>
      <c r="AD1204" s="1"/>
      <c r="AE1204" s="1"/>
      <c r="AF1204" s="1"/>
      <c r="AG1204" s="1"/>
      <c r="AH1204" s="1"/>
      <c r="AI1204" s="1"/>
      <c r="AJ1204" s="1"/>
      <c r="AK1204" s="1"/>
      <c r="AL1204" s="1"/>
      <c r="AM1204" s="1"/>
      <c r="AN1204" s="1"/>
      <c r="AO1204" s="1"/>
      <c r="AP1204" s="1"/>
      <c r="AQ1204" s="1"/>
      <c r="AR1204" s="1"/>
      <c r="AS1204" s="1"/>
      <c r="AT1204" s="1"/>
      <c r="AU1204" s="1"/>
    </row>
    <row r="1205" spans="1:47" ht="20" customHeight="1">
      <c r="A1205" s="48" t="s">
        <v>1523</v>
      </c>
      <c r="B1205" s="49">
        <v>234907</v>
      </c>
      <c r="C1205" s="50" t="s">
        <v>347</v>
      </c>
      <c r="D1205" s="50" t="s">
        <v>79</v>
      </c>
      <c r="E1205" s="50" t="s">
        <v>74</v>
      </c>
      <c r="F1205" s="62">
        <f>IF(OR('Source Data'!F1205=0,'Source Data'!G1205=0),"N/A",'Source Data'!AN1205/'Source Data'!G1205-'Source Data'!J1205/'Source Data'!F1205)</f>
        <v>174.66769731872796</v>
      </c>
      <c r="G1205" s="62">
        <f>IF(OR('Source Data'!F1205=0,'Source Data'!G1205=0),"N/A",'Source Data'!AO1205/'Source Data'!G1205-'Source Data'!K1205/'Source Data'!F1205)</f>
        <v>63.946373480654074</v>
      </c>
      <c r="H1205" s="62">
        <f>IF(OR('Source Data'!F1205=0,'Source Data'!G1205=0),"N/A",'Source Data'!AP1205/'Source Data'!G1205-'Source Data'!L1205/'Source Data'!F1205)</f>
        <v>147.01536234872236</v>
      </c>
      <c r="I1205" s="62">
        <f>IF(OR('Source Data'!F1205=0,'Source Data'!G1205=0),"N/A",'Source Data'!AQ1205/'Source Data'!G1205-'Source Data'!M1205/'Source Data'!F1205)</f>
        <v>1.5716608416228155</v>
      </c>
      <c r="J1205" s="62">
        <f>IF(OR('Source Data'!F1205=0,'Source Data'!G1205=0),"N/A",'Source Data'!AR1205/'Source Data'!G1205-'Source Data'!N1205/'Source Data'!F1205)</f>
        <v>131.81298543435827</v>
      </c>
      <c r="K1205" s="67">
        <f t="shared" si="18"/>
        <v>519.01407942408548</v>
      </c>
      <c r="L1205" s="1"/>
      <c r="M1205" s="1"/>
      <c r="N1205" s="1"/>
      <c r="O1205" s="1"/>
      <c r="P1205" s="1"/>
      <c r="Q1205" s="1"/>
      <c r="R1205" s="1"/>
      <c r="S1205" s="1"/>
      <c r="T1205" s="1"/>
      <c r="U1205" s="1"/>
      <c r="V1205" s="1"/>
      <c r="W1205" s="1"/>
      <c r="X1205" s="1"/>
      <c r="Y1205" s="1"/>
      <c r="Z1205" s="1"/>
      <c r="AA1205" s="1"/>
      <c r="AB1205" s="1"/>
      <c r="AC1205" s="1"/>
      <c r="AD1205" s="1"/>
      <c r="AE1205" s="1"/>
      <c r="AF1205" s="1"/>
      <c r="AG1205" s="1"/>
      <c r="AH1205" s="1"/>
      <c r="AI1205" s="1"/>
      <c r="AJ1205" s="1"/>
      <c r="AK1205" s="1"/>
      <c r="AL1205" s="1"/>
      <c r="AM1205" s="1"/>
      <c r="AN1205" s="1"/>
      <c r="AO1205" s="1"/>
      <c r="AP1205" s="1"/>
      <c r="AQ1205" s="1"/>
      <c r="AR1205" s="1"/>
      <c r="AS1205" s="1"/>
      <c r="AT1205" s="1"/>
      <c r="AU1205" s="1"/>
    </row>
    <row r="1206" spans="1:47" ht="20" customHeight="1">
      <c r="A1206" s="48" t="s">
        <v>1524</v>
      </c>
      <c r="B1206" s="49">
        <v>153907</v>
      </c>
      <c r="C1206" s="50" t="s">
        <v>1077</v>
      </c>
      <c r="D1206" s="50" t="s">
        <v>79</v>
      </c>
      <c r="E1206" s="50" t="s">
        <v>74</v>
      </c>
      <c r="F1206" s="62">
        <f>IF(OR('Source Data'!F1206=0,'Source Data'!G1206=0),"N/A",'Source Data'!AN1206/'Source Data'!G1206-'Source Data'!J1206/'Source Data'!F1206)</f>
        <v>-240.31589107904892</v>
      </c>
      <c r="G1206" s="62">
        <f>IF(OR('Source Data'!F1206=0,'Source Data'!G1206=0),"N/A",'Source Data'!AO1206/'Source Data'!G1206-'Source Data'!K1206/'Source Data'!F1206)</f>
        <v>22.444625076204034</v>
      </c>
      <c r="H1206" s="62">
        <f>IF(OR('Source Data'!F1206=0,'Source Data'!G1206=0),"N/A",'Source Data'!AP1206/'Source Data'!G1206-'Source Data'!L1206/'Source Data'!F1206)</f>
        <v>-22.042013818329679</v>
      </c>
      <c r="I1206" s="62">
        <f>IF(OR('Source Data'!F1206=0,'Source Data'!G1206=0),"N/A",'Source Data'!AQ1206/'Source Data'!G1206-'Source Data'!M1206/'Source Data'!F1206)</f>
        <v>253.05390164600692</v>
      </c>
      <c r="J1206" s="62">
        <f>IF(OR('Source Data'!F1206=0,'Source Data'!G1206=0),"N/A",'Source Data'!AR1206/'Source Data'!G1206-'Source Data'!N1206/'Source Data'!F1206)</f>
        <v>524.3806136964032</v>
      </c>
      <c r="K1206" s="67">
        <f t="shared" si="18"/>
        <v>537.52123552123555</v>
      </c>
      <c r="L1206" s="1"/>
      <c r="M1206" s="1"/>
      <c r="N1206" s="1"/>
      <c r="O1206" s="1"/>
      <c r="P1206" s="1"/>
      <c r="Q1206" s="1"/>
      <c r="R1206" s="1"/>
      <c r="S1206" s="1"/>
      <c r="T1206" s="1"/>
      <c r="U1206" s="1"/>
      <c r="V1206" s="1"/>
      <c r="W1206" s="1"/>
      <c r="X1206" s="1"/>
      <c r="Y1206" s="1"/>
      <c r="Z1206" s="1"/>
      <c r="AA1206" s="1"/>
      <c r="AB1206" s="1"/>
      <c r="AC1206" s="1"/>
      <c r="AD1206" s="1"/>
      <c r="AE1206" s="1"/>
      <c r="AF1206" s="1"/>
      <c r="AG1206" s="1"/>
      <c r="AH1206" s="1"/>
      <c r="AI1206" s="1"/>
      <c r="AJ1206" s="1"/>
      <c r="AK1206" s="1"/>
      <c r="AL1206" s="1"/>
      <c r="AM1206" s="1"/>
      <c r="AN1206" s="1"/>
      <c r="AO1206" s="1"/>
      <c r="AP1206" s="1"/>
      <c r="AQ1206" s="1"/>
      <c r="AR1206" s="1"/>
      <c r="AS1206" s="1"/>
      <c r="AT1206" s="1"/>
      <c r="AU1206" s="1"/>
    </row>
    <row r="1207" spans="1:47" ht="20" customHeight="1">
      <c r="A1207" s="48" t="s">
        <v>1525</v>
      </c>
      <c r="B1207" s="49">
        <v>105905</v>
      </c>
      <c r="C1207" s="50" t="s">
        <v>539</v>
      </c>
      <c r="D1207" s="50" t="s">
        <v>79</v>
      </c>
      <c r="E1207" s="50" t="s">
        <v>74</v>
      </c>
      <c r="F1207" s="62">
        <f>IF(OR('Source Data'!F1207=0,'Source Data'!G1207=0),"N/A",'Source Data'!AN1207/'Source Data'!G1207-'Source Data'!J1207/'Source Data'!F1207)</f>
        <v>57.228465978971542</v>
      </c>
      <c r="G1207" s="62">
        <f>IF(OR('Source Data'!F1207=0,'Source Data'!G1207=0),"N/A",'Source Data'!AO1207/'Source Data'!G1207-'Source Data'!K1207/'Source Data'!F1207)</f>
        <v>31.099834586414943</v>
      </c>
      <c r="H1207" s="62">
        <f>IF(OR('Source Data'!F1207=0,'Source Data'!G1207=0),"N/A",'Source Data'!AP1207/'Source Data'!G1207-'Source Data'!L1207/'Source Data'!F1207)</f>
        <v>87.269916102265171</v>
      </c>
      <c r="I1207" s="62">
        <f>IF(OR('Source Data'!F1207=0,'Source Data'!G1207=0),"N/A",'Source Data'!AQ1207/'Source Data'!G1207-'Source Data'!M1207/'Source Data'!F1207)</f>
        <v>77.176409803824868</v>
      </c>
      <c r="J1207" s="62">
        <f>IF(OR('Source Data'!F1207=0,'Source Data'!G1207=0),"N/A",'Source Data'!AR1207/'Source Data'!G1207-'Source Data'!N1207/'Source Data'!F1207)</f>
        <v>56.005224592602204</v>
      </c>
      <c r="K1207" s="67">
        <f t="shared" si="18"/>
        <v>308.77985106407874</v>
      </c>
      <c r="L1207" s="1"/>
      <c r="M1207" s="1"/>
      <c r="N1207" s="1"/>
      <c r="O1207" s="1"/>
      <c r="P1207" s="1"/>
      <c r="Q1207" s="1"/>
      <c r="R1207" s="1"/>
      <c r="S1207" s="1"/>
      <c r="T1207" s="1"/>
      <c r="U1207" s="1"/>
      <c r="V1207" s="1"/>
      <c r="W1207" s="1"/>
      <c r="X1207" s="1"/>
      <c r="Y1207" s="1"/>
      <c r="Z1207" s="1"/>
      <c r="AA1207" s="1"/>
      <c r="AB1207" s="1"/>
      <c r="AC1207" s="1"/>
      <c r="AD1207" s="1"/>
      <c r="AE1207" s="1"/>
      <c r="AF1207" s="1"/>
      <c r="AG1207" s="1"/>
      <c r="AH1207" s="1"/>
      <c r="AI1207" s="1"/>
      <c r="AJ1207" s="1"/>
      <c r="AK1207" s="1"/>
      <c r="AL1207" s="1"/>
      <c r="AM1207" s="1"/>
      <c r="AN1207" s="1"/>
      <c r="AO1207" s="1"/>
      <c r="AP1207" s="1"/>
      <c r="AQ1207" s="1"/>
      <c r="AR1207" s="1"/>
      <c r="AS1207" s="1"/>
      <c r="AT1207" s="1"/>
      <c r="AU1207" s="1"/>
    </row>
    <row r="1208" spans="1:47" ht="20" customHeight="1">
      <c r="A1208" s="48" t="s">
        <v>1526</v>
      </c>
      <c r="B1208" s="49">
        <v>5904</v>
      </c>
      <c r="C1208" s="50" t="s">
        <v>150</v>
      </c>
      <c r="D1208" s="50" t="s">
        <v>79</v>
      </c>
      <c r="E1208" s="50" t="s">
        <v>74</v>
      </c>
      <c r="F1208" s="62">
        <f>IF(OR('Source Data'!F1208=0,'Source Data'!G1208=0),"N/A",'Source Data'!AN1208/'Source Data'!G1208-'Source Data'!J1208/'Source Data'!F1208)</f>
        <v>18.291101378057874</v>
      </c>
      <c r="G1208" s="62">
        <f>IF(OR('Source Data'!F1208=0,'Source Data'!G1208=0),"N/A",'Source Data'!AO1208/'Source Data'!G1208-'Source Data'!K1208/'Source Data'!F1208)</f>
        <v>296.06158530071571</v>
      </c>
      <c r="H1208" s="62">
        <f>IF(OR('Source Data'!F1208=0,'Source Data'!G1208=0),"N/A",'Source Data'!AP1208/'Source Data'!G1208-'Source Data'!L1208/'Source Data'!F1208)</f>
        <v>183.33340455079585</v>
      </c>
      <c r="I1208" s="62">
        <f>IF(OR('Source Data'!F1208=0,'Source Data'!G1208=0),"N/A",'Source Data'!AQ1208/'Source Data'!G1208-'Source Data'!M1208/'Source Data'!F1208)</f>
        <v>28.643093686571945</v>
      </c>
      <c r="J1208" s="62">
        <f>IF(OR('Source Data'!F1208=0,'Source Data'!G1208=0),"N/A",'Source Data'!AR1208/'Source Data'!G1208-'Source Data'!N1208/'Source Data'!F1208)</f>
        <v>92.004593526332656</v>
      </c>
      <c r="K1208" s="67">
        <f t="shared" si="18"/>
        <v>618.33377844247411</v>
      </c>
      <c r="L1208" s="1"/>
      <c r="M1208" s="1"/>
      <c r="N1208" s="1"/>
      <c r="O1208" s="1"/>
      <c r="P1208" s="1"/>
      <c r="Q1208" s="1"/>
      <c r="R1208" s="1"/>
      <c r="S1208" s="1"/>
      <c r="T1208" s="1"/>
      <c r="U1208" s="1"/>
      <c r="V1208" s="1"/>
      <c r="W1208" s="1"/>
      <c r="X1208" s="1"/>
      <c r="Y1208" s="1"/>
      <c r="Z1208" s="1"/>
      <c r="AA1208" s="1"/>
      <c r="AB1208" s="1"/>
      <c r="AC1208" s="1"/>
      <c r="AD1208" s="1"/>
      <c r="AE1208" s="1"/>
      <c r="AF1208" s="1"/>
      <c r="AG1208" s="1"/>
      <c r="AH1208" s="1"/>
      <c r="AI1208" s="1"/>
      <c r="AJ1208" s="1"/>
      <c r="AK1208" s="1"/>
      <c r="AL1208" s="1"/>
      <c r="AM1208" s="1"/>
      <c r="AN1208" s="1"/>
      <c r="AO1208" s="1"/>
      <c r="AP1208" s="1"/>
      <c r="AQ1208" s="1"/>
      <c r="AR1208" s="1"/>
      <c r="AS1208" s="1"/>
      <c r="AT1208" s="1"/>
      <c r="AU1208" s="1"/>
    </row>
    <row r="1209" spans="1:47" ht="20" customHeight="1">
      <c r="A1209" s="48" t="s">
        <v>1527</v>
      </c>
      <c r="B1209" s="49">
        <v>57828</v>
      </c>
      <c r="C1209" s="50" t="s">
        <v>70</v>
      </c>
      <c r="D1209" s="50" t="s">
        <v>71</v>
      </c>
      <c r="E1209" s="50" t="s">
        <v>74</v>
      </c>
      <c r="F1209" s="62">
        <f>IF(OR('Source Data'!F1209=0,'Source Data'!G1209=0),"N/A",'Source Data'!AN1209/'Source Data'!G1209-'Source Data'!J1209/'Source Data'!F1209)</f>
        <v>-2.4398414808250841</v>
      </c>
      <c r="G1209" s="62">
        <f>IF(OR('Source Data'!F1209=0,'Source Data'!G1209=0),"N/A",'Source Data'!AO1209/'Source Data'!G1209-'Source Data'!K1209/'Source Data'!F1209)</f>
        <v>74.871744695515133</v>
      </c>
      <c r="H1209" s="62">
        <f>IF(OR('Source Data'!F1209=0,'Source Data'!G1209=0),"N/A",'Source Data'!AP1209/'Source Data'!G1209-'Source Data'!L1209/'Source Data'!F1209)</f>
        <v>-10.924752621473942</v>
      </c>
      <c r="I1209" s="62">
        <f>IF(OR('Source Data'!F1209=0,'Source Data'!G1209=0),"N/A",'Source Data'!AQ1209/'Source Data'!G1209-'Source Data'!M1209/'Source Data'!F1209)</f>
        <v>137.4998030817703</v>
      </c>
      <c r="J1209" s="62">
        <f>IF(OR('Source Data'!F1209=0,'Source Data'!G1209=0),"N/A",'Source Data'!AR1209/'Source Data'!G1209-'Source Data'!N1209/'Source Data'!F1209)</f>
        <v>71.891301137202788</v>
      </c>
      <c r="K1209" s="67">
        <f t="shared" si="18"/>
        <v>270.89825481218918</v>
      </c>
      <c r="L1209" s="1"/>
      <c r="M1209" s="1"/>
      <c r="N1209" s="1"/>
      <c r="O1209" s="1"/>
      <c r="P1209" s="1"/>
      <c r="Q1209" s="1"/>
      <c r="R1209" s="1"/>
      <c r="S1209" s="1"/>
      <c r="T1209" s="1"/>
      <c r="U1209" s="1"/>
      <c r="V1209" s="1"/>
      <c r="W1209" s="1"/>
      <c r="X1209" s="1"/>
      <c r="Y1209" s="1"/>
      <c r="Z1209" s="1"/>
      <c r="AA1209" s="1"/>
      <c r="AB1209" s="1"/>
      <c r="AC1209" s="1"/>
      <c r="AD1209" s="1"/>
      <c r="AE1209" s="1"/>
      <c r="AF1209" s="1"/>
      <c r="AG1209" s="1"/>
      <c r="AH1209" s="1"/>
      <c r="AI1209" s="1"/>
      <c r="AJ1209" s="1"/>
      <c r="AK1209" s="1"/>
      <c r="AL1209" s="1"/>
      <c r="AM1209" s="1"/>
      <c r="AN1209" s="1"/>
      <c r="AO1209" s="1"/>
      <c r="AP1209" s="1"/>
      <c r="AQ1209" s="1"/>
      <c r="AR1209" s="1"/>
      <c r="AS1209" s="1"/>
      <c r="AT1209" s="1"/>
      <c r="AU1209" s="1"/>
    </row>
    <row r="1210" spans="1:47" ht="20" customHeight="1">
      <c r="A1210" s="48" t="s">
        <v>1528</v>
      </c>
      <c r="B1210" s="49">
        <v>248902</v>
      </c>
      <c r="C1210" s="50" t="s">
        <v>860</v>
      </c>
      <c r="D1210" s="50" t="s">
        <v>79</v>
      </c>
      <c r="E1210" s="50" t="s">
        <v>74</v>
      </c>
      <c r="F1210" s="62">
        <f>IF(OR('Source Data'!F1210=0,'Source Data'!G1210=0),"N/A",'Source Data'!AN1210/'Source Data'!G1210-'Source Data'!J1210/'Source Data'!F1210)</f>
        <v>202.65998152993689</v>
      </c>
      <c r="G1210" s="62">
        <f>IF(OR('Source Data'!F1210=0,'Source Data'!G1210=0),"N/A",'Source Data'!AO1210/'Source Data'!G1210-'Source Data'!K1210/'Source Data'!F1210)</f>
        <v>1073.3878610640809</v>
      </c>
      <c r="H1210" s="62">
        <f>IF(OR('Source Data'!F1210=0,'Source Data'!G1210=0),"N/A",'Source Data'!AP1210/'Source Data'!G1210-'Source Data'!L1210/'Source Data'!F1210)</f>
        <v>125.22606844184492</v>
      </c>
      <c r="I1210" s="62">
        <f>IF(OR('Source Data'!F1210=0,'Source Data'!G1210=0),"N/A",'Source Data'!AQ1210/'Source Data'!G1210-'Source Data'!M1210/'Source Data'!F1210)</f>
        <v>396.63337950849109</v>
      </c>
      <c r="J1210" s="62">
        <f>IF(OR('Source Data'!F1210=0,'Source Data'!G1210=0),"N/A",'Source Data'!AR1210/'Source Data'!G1210-'Source Data'!N1210/'Source Data'!F1210)</f>
        <v>1005.2050023087579</v>
      </c>
      <c r="K1210" s="67">
        <f t="shared" si="18"/>
        <v>2803.1122928531117</v>
      </c>
      <c r="L1210" s="1"/>
      <c r="M1210" s="1"/>
      <c r="N1210" s="1"/>
      <c r="O1210" s="1"/>
      <c r="P1210" s="1"/>
      <c r="Q1210" s="1"/>
      <c r="R1210" s="1"/>
      <c r="S1210" s="1"/>
      <c r="T1210" s="1"/>
      <c r="U1210" s="1"/>
      <c r="V1210" s="1"/>
      <c r="W1210" s="1"/>
      <c r="X1210" s="1"/>
      <c r="Y1210" s="1"/>
      <c r="Z1210" s="1"/>
      <c r="AA1210" s="1"/>
      <c r="AB1210" s="1"/>
      <c r="AC1210" s="1"/>
      <c r="AD1210" s="1"/>
      <c r="AE1210" s="1"/>
      <c r="AF1210" s="1"/>
      <c r="AG1210" s="1"/>
      <c r="AH1210" s="1"/>
      <c r="AI1210" s="1"/>
      <c r="AJ1210" s="1"/>
      <c r="AK1210" s="1"/>
      <c r="AL1210" s="1"/>
      <c r="AM1210" s="1"/>
      <c r="AN1210" s="1"/>
      <c r="AO1210" s="1"/>
      <c r="AP1210" s="1"/>
      <c r="AQ1210" s="1"/>
      <c r="AR1210" s="1"/>
      <c r="AS1210" s="1"/>
      <c r="AT1210" s="1"/>
      <c r="AU1210" s="1"/>
    </row>
    <row r="1211" spans="1:47" ht="20" customHeight="1">
      <c r="A1211" s="48" t="s">
        <v>1529</v>
      </c>
      <c r="B1211" s="49">
        <v>250907</v>
      </c>
      <c r="C1211" s="50" t="s">
        <v>101</v>
      </c>
      <c r="D1211" s="50" t="s">
        <v>79</v>
      </c>
      <c r="E1211" s="50" t="s">
        <v>74</v>
      </c>
      <c r="F1211" s="62">
        <f>IF(OR('Source Data'!F1211=0,'Source Data'!G1211=0),"N/A",'Source Data'!AN1211/'Source Data'!G1211-'Source Data'!J1211/'Source Data'!F1211)</f>
        <v>141.41954986475633</v>
      </c>
      <c r="G1211" s="62">
        <f>IF(OR('Source Data'!F1211=0,'Source Data'!G1211=0),"N/A",'Source Data'!AO1211/'Source Data'!G1211-'Source Data'!K1211/'Source Data'!F1211)</f>
        <v>132.32398567247958</v>
      </c>
      <c r="H1211" s="62">
        <f>IF(OR('Source Data'!F1211=0,'Source Data'!G1211=0),"N/A",'Source Data'!AP1211/'Source Data'!G1211-'Source Data'!L1211/'Source Data'!F1211)</f>
        <v>167.42940742040011</v>
      </c>
      <c r="I1211" s="62">
        <f>IF(OR('Source Data'!F1211=0,'Source Data'!G1211=0),"N/A",'Source Data'!AQ1211/'Source Data'!G1211-'Source Data'!M1211/'Source Data'!F1211)</f>
        <v>66.054461194760108</v>
      </c>
      <c r="J1211" s="62">
        <f>IF(OR('Source Data'!F1211=0,'Source Data'!G1211=0),"N/A",'Source Data'!AR1211/'Source Data'!G1211-'Source Data'!N1211/'Source Data'!F1211)</f>
        <v>192.75761380316277</v>
      </c>
      <c r="K1211" s="67">
        <f t="shared" si="18"/>
        <v>699.98501795555887</v>
      </c>
      <c r="L1211" s="1"/>
      <c r="M1211" s="1"/>
      <c r="N1211" s="1"/>
      <c r="O1211" s="1"/>
      <c r="P1211" s="1"/>
      <c r="Q1211" s="1"/>
      <c r="R1211" s="1"/>
      <c r="S1211" s="1"/>
      <c r="T1211" s="1"/>
      <c r="U1211" s="1"/>
      <c r="V1211" s="1"/>
      <c r="W1211" s="1"/>
      <c r="X1211" s="1"/>
      <c r="Y1211" s="1"/>
      <c r="Z1211" s="1"/>
      <c r="AA1211" s="1"/>
      <c r="AB1211" s="1"/>
      <c r="AC1211" s="1"/>
      <c r="AD1211" s="1"/>
      <c r="AE1211" s="1"/>
      <c r="AF1211" s="1"/>
      <c r="AG1211" s="1"/>
      <c r="AH1211" s="1"/>
      <c r="AI1211" s="1"/>
      <c r="AJ1211" s="1"/>
      <c r="AK1211" s="1"/>
      <c r="AL1211" s="1"/>
      <c r="AM1211" s="1"/>
      <c r="AN1211" s="1"/>
      <c r="AO1211" s="1"/>
      <c r="AP1211" s="1"/>
      <c r="AQ1211" s="1"/>
      <c r="AR1211" s="1"/>
      <c r="AS1211" s="1"/>
      <c r="AT1211" s="1"/>
      <c r="AU1211" s="1"/>
    </row>
    <row r="1212" spans="1:47" ht="20" customHeight="1">
      <c r="A1212" s="48" t="s">
        <v>1530</v>
      </c>
      <c r="B1212" s="49">
        <v>212910</v>
      </c>
      <c r="C1212" s="50" t="s">
        <v>157</v>
      </c>
      <c r="D1212" s="50" t="s">
        <v>79</v>
      </c>
      <c r="E1212" s="50" t="s">
        <v>74</v>
      </c>
      <c r="F1212" s="62">
        <f>IF(OR('Source Data'!F1212=0,'Source Data'!G1212=0),"N/A",'Source Data'!AN1212/'Source Data'!G1212-'Source Data'!J1212/'Source Data'!F1212)</f>
        <v>115.55907243817609</v>
      </c>
      <c r="G1212" s="62">
        <f>IF(OR('Source Data'!F1212=0,'Source Data'!G1212=0),"N/A",'Source Data'!AO1212/'Source Data'!G1212-'Source Data'!K1212/'Source Data'!F1212)</f>
        <v>123.66924952902991</v>
      </c>
      <c r="H1212" s="62">
        <f>IF(OR('Source Data'!F1212=0,'Source Data'!G1212=0),"N/A",'Source Data'!AP1212/'Source Data'!G1212-'Source Data'!L1212/'Source Data'!F1212)</f>
        <v>162.01022568238915</v>
      </c>
      <c r="I1212" s="62">
        <f>IF(OR('Source Data'!F1212=0,'Source Data'!G1212=0),"N/A",'Source Data'!AQ1212/'Source Data'!G1212-'Source Data'!M1212/'Source Data'!F1212)</f>
        <v>86.738771446571548</v>
      </c>
      <c r="J1212" s="62">
        <f>IF(OR('Source Data'!F1212=0,'Source Data'!G1212=0),"N/A",'Source Data'!AR1212/'Source Data'!G1212-'Source Data'!N1212/'Source Data'!F1212)</f>
        <v>86.507510227981669</v>
      </c>
      <c r="K1212" s="67">
        <f t="shared" si="18"/>
        <v>574.48482932414834</v>
      </c>
      <c r="L1212" s="1"/>
      <c r="M1212" s="1"/>
      <c r="N1212" s="1"/>
      <c r="O1212" s="1"/>
      <c r="P1212" s="1"/>
      <c r="Q1212" s="1"/>
      <c r="R1212" s="1"/>
      <c r="S1212" s="1"/>
      <c r="T1212" s="1"/>
      <c r="U1212" s="1"/>
      <c r="V1212" s="1"/>
      <c r="W1212" s="1"/>
      <c r="X1212" s="1"/>
      <c r="Y1212" s="1"/>
      <c r="Z1212" s="1"/>
      <c r="AA1212" s="1"/>
      <c r="AB1212" s="1"/>
      <c r="AC1212" s="1"/>
      <c r="AD1212" s="1"/>
      <c r="AE1212" s="1"/>
      <c r="AF1212" s="1"/>
      <c r="AG1212" s="1"/>
      <c r="AH1212" s="1"/>
      <c r="AI1212" s="1"/>
      <c r="AJ1212" s="1"/>
      <c r="AK1212" s="1"/>
      <c r="AL1212" s="1"/>
      <c r="AM1212" s="1"/>
      <c r="AN1212" s="1"/>
      <c r="AO1212" s="1"/>
      <c r="AP1212" s="1"/>
      <c r="AQ1212" s="1"/>
      <c r="AR1212" s="1"/>
      <c r="AS1212" s="1"/>
      <c r="AT1212" s="1"/>
      <c r="AU1212" s="1"/>
    </row>
    <row r="1213" spans="1:47" ht="20" customHeight="1">
      <c r="A1213" s="48" t="s">
        <v>1531</v>
      </c>
      <c r="B1213" s="49">
        <v>200904</v>
      </c>
      <c r="C1213" s="50" t="s">
        <v>185</v>
      </c>
      <c r="D1213" s="50" t="s">
        <v>79</v>
      </c>
      <c r="E1213" s="50" t="s">
        <v>74</v>
      </c>
      <c r="F1213" s="62">
        <f>IF(OR('Source Data'!F1213=0,'Source Data'!G1213=0),"N/A",'Source Data'!AN1213/'Source Data'!G1213-'Source Data'!J1213/'Source Data'!F1213)</f>
        <v>113.2470335541511</v>
      </c>
      <c r="G1213" s="62">
        <f>IF(OR('Source Data'!F1213=0,'Source Data'!G1213=0),"N/A",'Source Data'!AO1213/'Source Data'!G1213-'Source Data'!K1213/'Source Data'!F1213)</f>
        <v>41.065734536409536</v>
      </c>
      <c r="H1213" s="62">
        <f>IF(OR('Source Data'!F1213=0,'Source Data'!G1213=0),"N/A",'Source Data'!AP1213/'Source Data'!G1213-'Source Data'!L1213/'Source Data'!F1213)</f>
        <v>125.31077565420441</v>
      </c>
      <c r="I1213" s="62">
        <f>IF(OR('Source Data'!F1213=0,'Source Data'!G1213=0),"N/A",'Source Data'!AQ1213/'Source Data'!G1213-'Source Data'!M1213/'Source Data'!F1213)</f>
        <v>-58.119254295794349</v>
      </c>
      <c r="J1213" s="62">
        <f>IF(OR('Source Data'!F1213=0,'Source Data'!G1213=0),"N/A",'Source Data'!AR1213/'Source Data'!G1213-'Source Data'!N1213/'Source Data'!F1213)</f>
        <v>114.67391304347825</v>
      </c>
      <c r="K1213" s="67">
        <f t="shared" si="18"/>
        <v>336.17820249244892</v>
      </c>
      <c r="L1213" s="1"/>
      <c r="M1213" s="1"/>
      <c r="N1213" s="1"/>
      <c r="O1213" s="1"/>
      <c r="P1213" s="1"/>
      <c r="Q1213" s="1"/>
      <c r="R1213" s="1"/>
      <c r="S1213" s="1"/>
      <c r="T1213" s="1"/>
      <c r="U1213" s="1"/>
      <c r="V1213" s="1"/>
      <c r="W1213" s="1"/>
      <c r="X1213" s="1"/>
      <c r="Y1213" s="1"/>
      <c r="Z1213" s="1"/>
      <c r="AA1213" s="1"/>
      <c r="AB1213" s="1"/>
      <c r="AC1213" s="1"/>
      <c r="AD1213" s="1"/>
      <c r="AE1213" s="1"/>
      <c r="AF1213" s="1"/>
      <c r="AG1213" s="1"/>
      <c r="AH1213" s="1"/>
      <c r="AI1213" s="1"/>
      <c r="AJ1213" s="1"/>
      <c r="AK1213" s="1"/>
      <c r="AL1213" s="1"/>
      <c r="AM1213" s="1"/>
      <c r="AN1213" s="1"/>
      <c r="AO1213" s="1"/>
      <c r="AP1213" s="1"/>
      <c r="AQ1213" s="1"/>
      <c r="AR1213" s="1"/>
      <c r="AS1213" s="1"/>
      <c r="AT1213" s="1"/>
      <c r="AU1213" s="1"/>
    </row>
    <row r="1214" spans="1:47" ht="20" customHeight="1">
      <c r="A1214" s="48" t="s">
        <v>1532</v>
      </c>
      <c r="B1214" s="49">
        <v>174906</v>
      </c>
      <c r="C1214" s="50" t="s">
        <v>372</v>
      </c>
      <c r="D1214" s="50" t="s">
        <v>79</v>
      </c>
      <c r="E1214" s="50" t="s">
        <v>74</v>
      </c>
      <c r="F1214" s="62">
        <f>IF(OR('Source Data'!F1214=0,'Source Data'!G1214=0),"N/A",'Source Data'!AN1214/'Source Data'!G1214-'Source Data'!J1214/'Source Data'!F1214)</f>
        <v>190.2789067725455</v>
      </c>
      <c r="G1214" s="62">
        <f>IF(OR('Source Data'!F1214=0,'Source Data'!G1214=0),"N/A",'Source Data'!AO1214/'Source Data'!G1214-'Source Data'!K1214/'Source Data'!F1214)</f>
        <v>320.07492350823259</v>
      </c>
      <c r="H1214" s="62">
        <f>IF(OR('Source Data'!F1214=0,'Source Data'!G1214=0),"N/A",'Source Data'!AP1214/'Source Data'!G1214-'Source Data'!L1214/'Source Data'!F1214)</f>
        <v>97.442422689948614</v>
      </c>
      <c r="I1214" s="62">
        <f>IF(OR('Source Data'!F1214=0,'Source Data'!G1214=0),"N/A",'Source Data'!AQ1214/'Source Data'!G1214-'Source Data'!M1214/'Source Data'!F1214)</f>
        <v>118.89912763807655</v>
      </c>
      <c r="J1214" s="62">
        <f>IF(OR('Source Data'!F1214=0,'Source Data'!G1214=0),"N/A",'Source Data'!AR1214/'Source Data'!G1214-'Source Data'!N1214/'Source Data'!F1214)</f>
        <v>70.621542927891383</v>
      </c>
      <c r="K1214" s="67">
        <f t="shared" si="18"/>
        <v>797.31692353669473</v>
      </c>
      <c r="L1214" s="1"/>
      <c r="M1214" s="1"/>
      <c r="N1214" s="1"/>
      <c r="O1214" s="1"/>
      <c r="P1214" s="1"/>
      <c r="Q1214" s="1"/>
      <c r="R1214" s="1"/>
      <c r="S1214" s="1"/>
      <c r="T1214" s="1"/>
      <c r="U1214" s="1"/>
      <c r="V1214" s="1"/>
      <c r="W1214" s="1"/>
      <c r="X1214" s="1"/>
      <c r="Y1214" s="1"/>
      <c r="Z1214" s="1"/>
      <c r="AA1214" s="1"/>
      <c r="AB1214" s="1"/>
      <c r="AC1214" s="1"/>
      <c r="AD1214" s="1"/>
      <c r="AE1214" s="1"/>
      <c r="AF1214" s="1"/>
      <c r="AG1214" s="1"/>
      <c r="AH1214" s="1"/>
      <c r="AI1214" s="1"/>
      <c r="AJ1214" s="1"/>
      <c r="AK1214" s="1"/>
      <c r="AL1214" s="1"/>
      <c r="AM1214" s="1"/>
      <c r="AN1214" s="1"/>
      <c r="AO1214" s="1"/>
      <c r="AP1214" s="1"/>
      <c r="AQ1214" s="1"/>
      <c r="AR1214" s="1"/>
      <c r="AS1214" s="1"/>
      <c r="AT1214" s="1"/>
      <c r="AU1214" s="1"/>
    </row>
    <row r="1215" spans="1:47" ht="20" customHeight="1">
      <c r="A1215" s="48" t="s">
        <v>1533</v>
      </c>
      <c r="B1215" s="49">
        <v>116909</v>
      </c>
      <c r="C1215" s="50" t="s">
        <v>237</v>
      </c>
      <c r="D1215" s="50" t="s">
        <v>79</v>
      </c>
      <c r="E1215" s="50" t="s">
        <v>74</v>
      </c>
      <c r="F1215" s="62">
        <f>IF(OR('Source Data'!F1215=0,'Source Data'!G1215=0),"N/A",'Source Data'!AN1215/'Source Data'!G1215-'Source Data'!J1215/'Source Data'!F1215)</f>
        <v>150.12441974501471</v>
      </c>
      <c r="G1215" s="62">
        <f>IF(OR('Source Data'!F1215=0,'Source Data'!G1215=0),"N/A",'Source Data'!AO1215/'Source Data'!G1215-'Source Data'!K1215/'Source Data'!F1215)</f>
        <v>45.231304769637973</v>
      </c>
      <c r="H1215" s="62">
        <f>IF(OR('Source Data'!F1215=0,'Source Data'!G1215=0),"N/A",'Source Data'!AP1215/'Source Data'!G1215-'Source Data'!L1215/'Source Data'!F1215)</f>
        <v>143.65511816005653</v>
      </c>
      <c r="I1215" s="62">
        <f>IF(OR('Source Data'!F1215=0,'Source Data'!G1215=0),"N/A",'Source Data'!AQ1215/'Source Data'!G1215-'Source Data'!M1215/'Source Data'!F1215)</f>
        <v>76.457410707694862</v>
      </c>
      <c r="J1215" s="62">
        <f>IF(OR('Source Data'!F1215=0,'Source Data'!G1215=0),"N/A",'Source Data'!AR1215/'Source Data'!G1215-'Source Data'!N1215/'Source Data'!F1215)</f>
        <v>105.5131383859368</v>
      </c>
      <c r="K1215" s="67">
        <f t="shared" si="18"/>
        <v>520.98139176834093</v>
      </c>
      <c r="L1215" s="1"/>
      <c r="M1215" s="1"/>
      <c r="N1215" s="1"/>
      <c r="O1215" s="1"/>
      <c r="P1215" s="1"/>
      <c r="Q1215" s="1"/>
      <c r="R1215" s="1"/>
      <c r="S1215" s="1"/>
      <c r="T1215" s="1"/>
      <c r="U1215" s="1"/>
      <c r="V1215" s="1"/>
      <c r="W1215" s="1"/>
      <c r="X1215" s="1"/>
      <c r="Y1215" s="1"/>
      <c r="Z1215" s="1"/>
      <c r="AA1215" s="1"/>
      <c r="AB1215" s="1"/>
      <c r="AC1215" s="1"/>
      <c r="AD1215" s="1"/>
      <c r="AE1215" s="1"/>
      <c r="AF1215" s="1"/>
      <c r="AG1215" s="1"/>
      <c r="AH1215" s="1"/>
      <c r="AI1215" s="1"/>
      <c r="AJ1215" s="1"/>
      <c r="AK1215" s="1"/>
      <c r="AL1215" s="1"/>
      <c r="AM1215" s="1"/>
      <c r="AN1215" s="1"/>
      <c r="AO1215" s="1"/>
      <c r="AP1215" s="1"/>
      <c r="AQ1215" s="1"/>
      <c r="AR1215" s="1"/>
      <c r="AS1215" s="1"/>
      <c r="AT1215" s="1"/>
      <c r="AU1215" s="1"/>
    </row>
    <row r="1216" spans="1:47" ht="20" customHeight="1">
      <c r="A1216" s="48" t="s">
        <v>1534</v>
      </c>
      <c r="B1216" s="49">
        <v>196902</v>
      </c>
      <c r="C1216" s="50" t="s">
        <v>172</v>
      </c>
      <c r="D1216" s="50" t="s">
        <v>79</v>
      </c>
      <c r="E1216" s="50" t="s">
        <v>74</v>
      </c>
      <c r="F1216" s="62">
        <f>IF(OR('Source Data'!F1216=0,'Source Data'!G1216=0),"N/A",'Source Data'!AN1216/'Source Data'!G1216-'Source Data'!J1216/'Source Data'!F1216)</f>
        <v>80.57920995670996</v>
      </c>
      <c r="G1216" s="62">
        <f>IF(OR('Source Data'!F1216=0,'Source Data'!G1216=0),"N/A",'Source Data'!AO1216/'Source Data'!G1216-'Source Data'!K1216/'Source Data'!F1216)</f>
        <v>83.163896103896036</v>
      </c>
      <c r="H1216" s="62">
        <f>IF(OR('Source Data'!F1216=0,'Source Data'!G1216=0),"N/A",'Source Data'!AP1216/'Source Data'!G1216-'Source Data'!L1216/'Source Data'!F1216)</f>
        <v>159.85138528138526</v>
      </c>
      <c r="I1216" s="62">
        <f>IF(OR('Source Data'!F1216=0,'Source Data'!G1216=0),"N/A",'Source Data'!AQ1216/'Source Data'!G1216-'Source Data'!M1216/'Source Data'!F1216)</f>
        <v>61.159123376623427</v>
      </c>
      <c r="J1216" s="62">
        <f>IF(OR('Source Data'!F1216=0,'Source Data'!G1216=0),"N/A",'Source Data'!AR1216/'Source Data'!G1216-'Source Data'!N1216/'Source Data'!F1216)</f>
        <v>356.37369047619052</v>
      </c>
      <c r="K1216" s="67">
        <f t="shared" si="18"/>
        <v>741.12730519480522</v>
      </c>
      <c r="L1216" s="1"/>
      <c r="M1216" s="1"/>
      <c r="N1216" s="1"/>
      <c r="O1216" s="1"/>
      <c r="P1216" s="1"/>
      <c r="Q1216" s="1"/>
      <c r="R1216" s="1"/>
      <c r="S1216" s="1"/>
      <c r="T1216" s="1"/>
      <c r="U1216" s="1"/>
      <c r="V1216" s="1"/>
      <c r="W1216" s="1"/>
      <c r="X1216" s="1"/>
      <c r="Y1216" s="1"/>
      <c r="Z1216" s="1"/>
      <c r="AA1216" s="1"/>
      <c r="AB1216" s="1"/>
      <c r="AC1216" s="1"/>
      <c r="AD1216" s="1"/>
      <c r="AE1216" s="1"/>
      <c r="AF1216" s="1"/>
      <c r="AG1216" s="1"/>
      <c r="AH1216" s="1"/>
      <c r="AI1216" s="1"/>
      <c r="AJ1216" s="1"/>
      <c r="AK1216" s="1"/>
      <c r="AL1216" s="1"/>
      <c r="AM1216" s="1"/>
      <c r="AN1216" s="1"/>
      <c r="AO1216" s="1"/>
      <c r="AP1216" s="1"/>
      <c r="AQ1216" s="1"/>
      <c r="AR1216" s="1"/>
      <c r="AS1216" s="1"/>
      <c r="AT1216" s="1"/>
      <c r="AU1216" s="1"/>
    </row>
    <row r="1217" spans="1:47" ht="20" customHeight="1">
      <c r="A1217" s="48" t="s">
        <v>1535</v>
      </c>
      <c r="B1217" s="49">
        <v>224902</v>
      </c>
      <c r="C1217" s="50" t="s">
        <v>1415</v>
      </c>
      <c r="D1217" s="50" t="s">
        <v>79</v>
      </c>
      <c r="E1217" s="50" t="s">
        <v>74</v>
      </c>
      <c r="F1217" s="62">
        <f>IF(OR('Source Data'!F1217=0,'Source Data'!G1217=0),"N/A",'Source Data'!AN1217/'Source Data'!G1217-'Source Data'!J1217/'Source Data'!F1217)</f>
        <v>12.79541806508098</v>
      </c>
      <c r="G1217" s="62">
        <f>IF(OR('Source Data'!F1217=0,'Source Data'!G1217=0),"N/A",'Source Data'!AO1217/'Source Data'!G1217-'Source Data'!K1217/'Source Data'!F1217)</f>
        <v>221.02028308769889</v>
      </c>
      <c r="H1217" s="62">
        <f>IF(OR('Source Data'!F1217=0,'Source Data'!G1217=0),"N/A",'Source Data'!AP1217/'Source Data'!G1217-'Source Data'!L1217/'Source Data'!F1217)</f>
        <v>150.03421859039832</v>
      </c>
      <c r="I1217" s="62">
        <f>IF(OR('Source Data'!F1217=0,'Source Data'!G1217=0),"N/A",'Source Data'!AQ1217/'Source Data'!G1217-'Source Data'!M1217/'Source Data'!F1217)</f>
        <v>84.306070334160211</v>
      </c>
      <c r="J1217" s="62">
        <f>IF(OR('Source Data'!F1217=0,'Source Data'!G1217=0),"N/A",'Source Data'!AR1217/'Source Data'!G1217-'Source Data'!N1217/'Source Data'!F1217)</f>
        <v>148.05377207062602</v>
      </c>
      <c r="K1217" s="67">
        <f t="shared" si="18"/>
        <v>616.2097621479644</v>
      </c>
      <c r="L1217" s="1"/>
      <c r="M1217" s="1"/>
      <c r="N1217" s="1"/>
      <c r="O1217" s="1"/>
      <c r="P1217" s="1"/>
      <c r="Q1217" s="1"/>
      <c r="R1217" s="1"/>
      <c r="S1217" s="1"/>
      <c r="T1217" s="1"/>
      <c r="U1217" s="1"/>
      <c r="V1217" s="1"/>
      <c r="W1217" s="1"/>
      <c r="X1217" s="1"/>
      <c r="Y1217" s="1"/>
      <c r="Z1217" s="1"/>
      <c r="AA1217" s="1"/>
      <c r="AB1217" s="1"/>
      <c r="AC1217" s="1"/>
      <c r="AD1217" s="1"/>
      <c r="AE1217" s="1"/>
      <c r="AF1217" s="1"/>
      <c r="AG1217" s="1"/>
      <c r="AH1217" s="1"/>
      <c r="AI1217" s="1"/>
      <c r="AJ1217" s="1"/>
      <c r="AK1217" s="1"/>
      <c r="AL1217" s="1"/>
      <c r="AM1217" s="1"/>
      <c r="AN1217" s="1"/>
      <c r="AO1217" s="1"/>
      <c r="AP1217" s="1"/>
      <c r="AQ1217" s="1"/>
      <c r="AR1217" s="1"/>
      <c r="AS1217" s="1"/>
      <c r="AT1217" s="1"/>
      <c r="AU1217" s="1"/>
    </row>
    <row r="1218" spans="1:47" ht="20" customHeight="1">
      <c r="A1218" s="48" t="s">
        <v>1536</v>
      </c>
      <c r="B1218" s="49">
        <v>229903</v>
      </c>
      <c r="C1218" s="50" t="s">
        <v>387</v>
      </c>
      <c r="D1218" s="50" t="s">
        <v>79</v>
      </c>
      <c r="E1218" s="50" t="s">
        <v>74</v>
      </c>
      <c r="F1218" s="62">
        <f>IF(OR('Source Data'!F1218=0,'Source Data'!G1218=0),"N/A",'Source Data'!AN1218/'Source Data'!G1218-'Source Data'!J1218/'Source Data'!F1218)</f>
        <v>81.678126434520323</v>
      </c>
      <c r="G1218" s="62">
        <f>IF(OR('Source Data'!F1218=0,'Source Data'!G1218=0),"N/A",'Source Data'!AO1218/'Source Data'!G1218-'Source Data'!K1218/'Source Data'!F1218)</f>
        <v>111.62405731523381</v>
      </c>
      <c r="H1218" s="62">
        <f>IF(OR('Source Data'!F1218=0,'Source Data'!G1218=0),"N/A",'Source Data'!AP1218/'Source Data'!G1218-'Source Data'!L1218/'Source Data'!F1218)</f>
        <v>179.33638271362054</v>
      </c>
      <c r="I1218" s="62">
        <f>IF(OR('Source Data'!F1218=0,'Source Data'!G1218=0),"N/A",'Source Data'!AQ1218/'Source Data'!G1218-'Source Data'!M1218/'Source Data'!F1218)</f>
        <v>97.120975145911189</v>
      </c>
      <c r="J1218" s="62">
        <f>IF(OR('Source Data'!F1218=0,'Source Data'!G1218=0),"N/A",'Source Data'!AR1218/'Source Data'!G1218-'Source Data'!N1218/'Source Data'!F1218)</f>
        <v>106.54967538855006</v>
      </c>
      <c r="K1218" s="67">
        <f t="shared" si="18"/>
        <v>576.30921699783596</v>
      </c>
      <c r="L1218" s="1"/>
      <c r="M1218" s="1"/>
      <c r="N1218" s="1"/>
      <c r="O1218" s="1"/>
      <c r="P1218" s="1"/>
      <c r="Q1218" s="1"/>
      <c r="R1218" s="1"/>
      <c r="S1218" s="1"/>
      <c r="T1218" s="1"/>
      <c r="U1218" s="1"/>
      <c r="V1218" s="1"/>
      <c r="W1218" s="1"/>
      <c r="X1218" s="1"/>
      <c r="Y1218" s="1"/>
      <c r="Z1218" s="1"/>
      <c r="AA1218" s="1"/>
      <c r="AB1218" s="1"/>
      <c r="AC1218" s="1"/>
      <c r="AD1218" s="1"/>
      <c r="AE1218" s="1"/>
      <c r="AF1218" s="1"/>
      <c r="AG1218" s="1"/>
      <c r="AH1218" s="1"/>
      <c r="AI1218" s="1"/>
      <c r="AJ1218" s="1"/>
      <c r="AK1218" s="1"/>
      <c r="AL1218" s="1"/>
      <c r="AM1218" s="1"/>
      <c r="AN1218" s="1"/>
      <c r="AO1218" s="1"/>
      <c r="AP1218" s="1"/>
      <c r="AQ1218" s="1"/>
      <c r="AR1218" s="1"/>
      <c r="AS1218" s="1"/>
      <c r="AT1218" s="1"/>
      <c r="AU1218" s="1"/>
    </row>
    <row r="1219" spans="1:47" ht="20" customHeight="1">
      <c r="A1219" s="48" t="s">
        <v>1537</v>
      </c>
      <c r="B1219" s="49">
        <v>81905</v>
      </c>
      <c r="C1219" s="50" t="s">
        <v>525</v>
      </c>
      <c r="D1219" s="50" t="s">
        <v>79</v>
      </c>
      <c r="E1219" s="50" t="s">
        <v>74</v>
      </c>
      <c r="F1219" s="62">
        <f>IF(OR('Source Data'!F1219=0,'Source Data'!G1219=0),"N/A",'Source Data'!AN1219/'Source Data'!G1219-'Source Data'!J1219/'Source Data'!F1219)</f>
        <v>83.826688701466452</v>
      </c>
      <c r="G1219" s="62">
        <f>IF(OR('Source Data'!F1219=0,'Source Data'!G1219=0),"N/A",'Source Data'!AO1219/'Source Data'!G1219-'Source Data'!K1219/'Source Data'!F1219)</f>
        <v>168.83799103411593</v>
      </c>
      <c r="H1219" s="62">
        <f>IF(OR('Source Data'!F1219=0,'Source Data'!G1219=0),"N/A",'Source Data'!AP1219/'Source Data'!G1219-'Source Data'!L1219/'Source Data'!F1219)</f>
        <v>71.3691360838842</v>
      </c>
      <c r="I1219" s="62">
        <f>IF(OR('Source Data'!F1219=0,'Source Data'!G1219=0),"N/A",'Source Data'!AQ1219/'Source Data'!G1219-'Source Data'!M1219/'Source Data'!F1219)</f>
        <v>56.448712103943421</v>
      </c>
      <c r="J1219" s="62">
        <f>IF(OR('Source Data'!F1219=0,'Source Data'!G1219=0),"N/A",'Source Data'!AR1219/'Source Data'!G1219-'Source Data'!N1219/'Source Data'!F1219)</f>
        <v>104.09177874021731</v>
      </c>
      <c r="K1219" s="67">
        <f t="shared" si="18"/>
        <v>484.57430666362728</v>
      </c>
      <c r="L1219" s="1"/>
      <c r="M1219" s="1"/>
      <c r="N1219" s="1"/>
      <c r="O1219" s="1"/>
      <c r="P1219" s="1"/>
      <c r="Q1219" s="1"/>
      <c r="R1219" s="1"/>
      <c r="S1219" s="1"/>
      <c r="T1219" s="1"/>
      <c r="U1219" s="1"/>
      <c r="V1219" s="1"/>
      <c r="W1219" s="1"/>
      <c r="X1219" s="1"/>
      <c r="Y1219" s="1"/>
      <c r="Z1219" s="1"/>
      <c r="AA1219" s="1"/>
      <c r="AB1219" s="1"/>
      <c r="AC1219" s="1"/>
      <c r="AD1219" s="1"/>
      <c r="AE1219" s="1"/>
      <c r="AF1219" s="1"/>
      <c r="AG1219" s="1"/>
      <c r="AH1219" s="1"/>
      <c r="AI1219" s="1"/>
      <c r="AJ1219" s="1"/>
      <c r="AK1219" s="1"/>
      <c r="AL1219" s="1"/>
      <c r="AM1219" s="1"/>
      <c r="AN1219" s="1"/>
      <c r="AO1219" s="1"/>
      <c r="AP1219" s="1"/>
      <c r="AQ1219" s="1"/>
      <c r="AR1219" s="1"/>
      <c r="AS1219" s="1"/>
      <c r="AT1219" s="1"/>
      <c r="AU1219" s="1"/>
    </row>
    <row r="1220" spans="1:47" ht="20" customHeight="1">
      <c r="A1220" s="48" t="s">
        <v>1538</v>
      </c>
      <c r="B1220" s="49">
        <v>43914</v>
      </c>
      <c r="C1220" s="50" t="s">
        <v>112</v>
      </c>
      <c r="D1220" s="50" t="s">
        <v>79</v>
      </c>
      <c r="E1220" s="50" t="s">
        <v>74</v>
      </c>
      <c r="F1220" s="62">
        <f>IF(OR('Source Data'!F1220=0,'Source Data'!G1220=0),"N/A",'Source Data'!AN1220/'Source Data'!G1220-'Source Data'!J1220/'Source Data'!F1220)</f>
        <v>107.98328932371896</v>
      </c>
      <c r="G1220" s="62">
        <f>IF(OR('Source Data'!F1220=0,'Source Data'!G1220=0),"N/A",'Source Data'!AO1220/'Source Data'!G1220-'Source Data'!K1220/'Source Data'!F1220)</f>
        <v>16.237600137465961</v>
      </c>
      <c r="H1220" s="62">
        <f>IF(OR('Source Data'!F1220=0,'Source Data'!G1220=0),"N/A",'Source Data'!AP1220/'Source Data'!G1220-'Source Data'!L1220/'Source Data'!F1220)</f>
        <v>109.7275893988388</v>
      </c>
      <c r="I1220" s="62">
        <f>IF(OR('Source Data'!F1220=0,'Source Data'!G1220=0),"N/A",'Source Data'!AQ1220/'Source Data'!G1220-'Source Data'!M1220/'Source Data'!F1220)</f>
        <v>29.295120372869093</v>
      </c>
      <c r="J1220" s="62">
        <f>IF(OR('Source Data'!F1220=0,'Source Data'!G1220=0),"N/A",'Source Data'!AR1220/'Source Data'!G1220-'Source Data'!N1220/'Source Data'!F1220)</f>
        <v>98.44168192860802</v>
      </c>
      <c r="K1220" s="67">
        <f t="shared" si="18"/>
        <v>361.68528116150088</v>
      </c>
      <c r="L1220" s="1"/>
      <c r="M1220" s="1"/>
      <c r="N1220" s="1"/>
      <c r="O1220" s="1"/>
      <c r="P1220" s="1"/>
      <c r="Q1220" s="1"/>
      <c r="R1220" s="1"/>
      <c r="S1220" s="1"/>
      <c r="T1220" s="1"/>
      <c r="U1220" s="1"/>
      <c r="V1220" s="1"/>
      <c r="W1220" s="1"/>
      <c r="X1220" s="1"/>
      <c r="Y1220" s="1"/>
      <c r="Z1220" s="1"/>
      <c r="AA1220" s="1"/>
      <c r="AB1220" s="1"/>
      <c r="AC1220" s="1"/>
      <c r="AD1220" s="1"/>
      <c r="AE1220" s="1"/>
      <c r="AF1220" s="1"/>
      <c r="AG1220" s="1"/>
      <c r="AH1220" s="1"/>
      <c r="AI1220" s="1"/>
      <c r="AJ1220" s="1"/>
      <c r="AK1220" s="1"/>
      <c r="AL1220" s="1"/>
      <c r="AM1220" s="1"/>
      <c r="AN1220" s="1"/>
      <c r="AO1220" s="1"/>
      <c r="AP1220" s="1"/>
      <c r="AQ1220" s="1"/>
      <c r="AR1220" s="1"/>
      <c r="AS1220" s="1"/>
      <c r="AT1220" s="1"/>
      <c r="AU1220" s="1"/>
    </row>
    <row r="1221" spans="1:47" ht="20" customHeight="1">
      <c r="A1221" s="48" t="s">
        <v>1538</v>
      </c>
      <c r="B1221" s="49">
        <v>221912</v>
      </c>
      <c r="C1221" s="50" t="s">
        <v>83</v>
      </c>
      <c r="D1221" s="50" t="s">
        <v>79</v>
      </c>
      <c r="E1221" s="50" t="s">
        <v>74</v>
      </c>
      <c r="F1221" s="62">
        <f>IF(OR('Source Data'!F1221=0,'Source Data'!G1221=0),"N/A",'Source Data'!AN1221/'Source Data'!G1221-'Source Data'!J1221/'Source Data'!F1221)</f>
        <v>66.497802823040843</v>
      </c>
      <c r="G1221" s="62">
        <f>IF(OR('Source Data'!F1221=0,'Source Data'!G1221=0),"N/A",'Source Data'!AO1221/'Source Data'!G1221-'Source Data'!K1221/'Source Data'!F1221)</f>
        <v>129.25014289444812</v>
      </c>
      <c r="H1221" s="62">
        <f>IF(OR('Source Data'!F1221=0,'Source Data'!G1221=0),"N/A",'Source Data'!AP1221/'Source Data'!G1221-'Source Data'!L1221/'Source Data'!F1221)</f>
        <v>69.374518498108699</v>
      </c>
      <c r="I1221" s="62">
        <f>IF(OR('Source Data'!F1221=0,'Source Data'!G1221=0),"N/A",'Source Data'!AQ1221/'Source Data'!G1221-'Source Data'!M1221/'Source Data'!F1221)</f>
        <v>5.6495619482396648</v>
      </c>
      <c r="J1221" s="62">
        <f>IF(OR('Source Data'!F1221=0,'Source Data'!G1221=0),"N/A",'Source Data'!AR1221/'Source Data'!G1221-'Source Data'!N1221/'Source Data'!F1221)</f>
        <v>91.111467478058998</v>
      </c>
      <c r="K1221" s="67">
        <f t="shared" si="18"/>
        <v>361.88349364189639</v>
      </c>
      <c r="L1221" s="1"/>
      <c r="M1221" s="1"/>
      <c r="N1221" s="1"/>
      <c r="O1221" s="1"/>
      <c r="P1221" s="1"/>
      <c r="Q1221" s="1"/>
      <c r="R1221" s="1"/>
      <c r="S1221" s="1"/>
      <c r="T1221" s="1"/>
      <c r="U1221" s="1"/>
      <c r="V1221" s="1"/>
      <c r="W1221" s="1"/>
      <c r="X1221" s="1"/>
      <c r="Y1221" s="1"/>
      <c r="Z1221" s="1"/>
      <c r="AA1221" s="1"/>
      <c r="AB1221" s="1"/>
      <c r="AC1221" s="1"/>
      <c r="AD1221" s="1"/>
      <c r="AE1221" s="1"/>
      <c r="AF1221" s="1"/>
      <c r="AG1221" s="1"/>
      <c r="AH1221" s="1"/>
      <c r="AI1221" s="1"/>
      <c r="AJ1221" s="1"/>
      <c r="AK1221" s="1"/>
      <c r="AL1221" s="1"/>
      <c r="AM1221" s="1"/>
      <c r="AN1221" s="1"/>
      <c r="AO1221" s="1"/>
      <c r="AP1221" s="1"/>
      <c r="AQ1221" s="1"/>
      <c r="AR1221" s="1"/>
      <c r="AS1221" s="1"/>
      <c r="AT1221" s="1"/>
      <c r="AU1221" s="1"/>
    </row>
    <row r="1222" spans="1:47" ht="20" customHeight="1">
      <c r="A1222" s="48" t="s">
        <v>1539</v>
      </c>
      <c r="B1222" s="49">
        <v>250905</v>
      </c>
      <c r="C1222" s="50" t="s">
        <v>101</v>
      </c>
      <c r="D1222" s="50" t="s">
        <v>79</v>
      </c>
      <c r="E1222" s="50" t="s">
        <v>74</v>
      </c>
      <c r="F1222" s="62">
        <f>IF(OR('Source Data'!F1222=0,'Source Data'!G1222=0),"N/A",'Source Data'!AN1222/'Source Data'!G1222-'Source Data'!J1222/'Source Data'!F1222)</f>
        <v>28.487090163934425</v>
      </c>
      <c r="G1222" s="62">
        <f>IF(OR('Source Data'!F1222=0,'Source Data'!G1222=0),"N/A",'Source Data'!AO1222/'Source Data'!G1222-'Source Data'!K1222/'Source Data'!F1222)</f>
        <v>370.00545260156809</v>
      </c>
      <c r="H1222" s="62">
        <f>IF(OR('Source Data'!F1222=0,'Source Data'!G1222=0),"N/A",'Source Data'!AP1222/'Source Data'!G1222-'Source Data'!L1222/'Source Data'!F1222)</f>
        <v>309.21461154668566</v>
      </c>
      <c r="I1222" s="62">
        <f>IF(OR('Source Data'!F1222=0,'Source Data'!G1222=0),"N/A",'Source Data'!AQ1222/'Source Data'!G1222-'Source Data'!M1222/'Source Data'!F1222)</f>
        <v>318.87539201710621</v>
      </c>
      <c r="J1222" s="62">
        <f>IF(OR('Source Data'!F1222=0,'Source Data'!G1222=0),"N/A",'Source Data'!AR1222/'Source Data'!G1222-'Source Data'!N1222/'Source Data'!F1222)</f>
        <v>125.08875623663577</v>
      </c>
      <c r="K1222" s="67">
        <f t="shared" ref="K1222:K1285" si="19">IF(COUNT(F1222:J1222)&lt;5,"N/A",SUM(F1222:J1222))</f>
        <v>1151.6713025659303</v>
      </c>
      <c r="L1222" s="1"/>
      <c r="M1222" s="1"/>
      <c r="N1222" s="1"/>
      <c r="O1222" s="1"/>
      <c r="P1222" s="1"/>
      <c r="Q1222" s="1"/>
      <c r="R1222" s="1"/>
      <c r="S1222" s="1"/>
      <c r="T1222" s="1"/>
      <c r="U1222" s="1"/>
      <c r="V1222" s="1"/>
      <c r="W1222" s="1"/>
      <c r="X1222" s="1"/>
      <c r="Y1222" s="1"/>
      <c r="Z1222" s="1"/>
      <c r="AA1222" s="1"/>
      <c r="AB1222" s="1"/>
      <c r="AC1222" s="1"/>
      <c r="AD1222" s="1"/>
      <c r="AE1222" s="1"/>
      <c r="AF1222" s="1"/>
      <c r="AG1222" s="1"/>
      <c r="AH1222" s="1"/>
      <c r="AI1222" s="1"/>
      <c r="AJ1222" s="1"/>
      <c r="AK1222" s="1"/>
      <c r="AL1222" s="1"/>
      <c r="AM1222" s="1"/>
      <c r="AN1222" s="1"/>
      <c r="AO1222" s="1"/>
      <c r="AP1222" s="1"/>
      <c r="AQ1222" s="1"/>
      <c r="AR1222" s="1"/>
      <c r="AS1222" s="1"/>
      <c r="AT1222" s="1"/>
      <c r="AU1222" s="1"/>
    </row>
    <row r="1223" spans="1:47" ht="20" customHeight="1">
      <c r="A1223" s="48" t="s">
        <v>1540</v>
      </c>
      <c r="B1223" s="49">
        <v>101873</v>
      </c>
      <c r="C1223" s="50" t="s">
        <v>76</v>
      </c>
      <c r="D1223" s="50" t="s">
        <v>71</v>
      </c>
      <c r="E1223" s="50" t="s">
        <v>289</v>
      </c>
      <c r="F1223" s="62">
        <f>IF(OR('Source Data'!F1223=0,'Source Data'!G1223=0),"N/A",'Source Data'!AN1223/'Source Data'!G1223-'Source Data'!J1223/'Source Data'!F1223)</f>
        <v>355.07377357844643</v>
      </c>
      <c r="G1223" s="62">
        <f>IF(OR('Source Data'!F1223=0,'Source Data'!G1223=0),"N/A",'Source Data'!AO1223/'Source Data'!G1223-'Source Data'!K1223/'Source Data'!F1223)</f>
        <v>115.74184382595598</v>
      </c>
      <c r="H1223" s="62">
        <f>IF(OR('Source Data'!F1223=0,'Source Data'!G1223=0),"N/A",'Source Data'!AP1223/'Source Data'!G1223-'Source Data'!L1223/'Source Data'!F1223)</f>
        <v>-15.217691965355527</v>
      </c>
      <c r="I1223" s="62">
        <f>IF(OR('Source Data'!F1223=0,'Source Data'!G1223=0),"N/A",'Source Data'!AQ1223/'Source Data'!G1223-'Source Data'!M1223/'Source Data'!F1223)</f>
        <v>49.193146417445483</v>
      </c>
      <c r="J1223" s="62">
        <f>IF(OR('Source Data'!F1223=0,'Source Data'!G1223=0),"N/A",'Source Data'!AR1223/'Source Data'!G1223-'Source Data'!N1223/'Source Data'!F1223)</f>
        <v>12.401047550580259</v>
      </c>
      <c r="K1223" s="67">
        <f t="shared" si="19"/>
        <v>517.1921194070726</v>
      </c>
      <c r="L1223" s="1"/>
      <c r="M1223" s="1"/>
      <c r="N1223" s="1"/>
      <c r="O1223" s="1"/>
      <c r="P1223" s="1"/>
      <c r="Q1223" s="1"/>
      <c r="R1223" s="1"/>
      <c r="S1223" s="1"/>
      <c r="T1223" s="1"/>
      <c r="U1223" s="1"/>
      <c r="V1223" s="1"/>
      <c r="W1223" s="1"/>
      <c r="X1223" s="1"/>
      <c r="Y1223" s="1"/>
      <c r="Z1223" s="1"/>
      <c r="AA1223" s="1"/>
      <c r="AB1223" s="1"/>
      <c r="AC1223" s="1"/>
      <c r="AD1223" s="1"/>
      <c r="AE1223" s="1"/>
      <c r="AF1223" s="1"/>
      <c r="AG1223" s="1"/>
      <c r="AH1223" s="1"/>
      <c r="AI1223" s="1"/>
      <c r="AJ1223" s="1"/>
      <c r="AK1223" s="1"/>
      <c r="AL1223" s="1"/>
      <c r="AM1223" s="1"/>
      <c r="AN1223" s="1"/>
      <c r="AO1223" s="1"/>
      <c r="AP1223" s="1"/>
      <c r="AQ1223" s="1"/>
      <c r="AR1223" s="1"/>
      <c r="AS1223" s="1"/>
      <c r="AT1223" s="1"/>
      <c r="AU1223" s="1"/>
    </row>
    <row r="1224" spans="1:47" ht="20" customHeight="1">
      <c r="A1224" s="48" t="s">
        <v>1541</v>
      </c>
      <c r="B1224" s="49">
        <v>101845</v>
      </c>
      <c r="C1224" s="50" t="s">
        <v>76</v>
      </c>
      <c r="D1224" s="50" t="s">
        <v>71</v>
      </c>
      <c r="E1224" s="50" t="s">
        <v>74</v>
      </c>
      <c r="F1224" s="62">
        <f>IF(OR('Source Data'!F1224=0,'Source Data'!G1224=0),"N/A",'Source Data'!AN1224/'Source Data'!G1224-'Source Data'!J1224/'Source Data'!F1224)</f>
        <v>194.7036339395878</v>
      </c>
      <c r="G1224" s="62">
        <f>IF(OR('Source Data'!F1224=0,'Source Data'!G1224=0),"N/A",'Source Data'!AO1224/'Source Data'!G1224-'Source Data'!K1224/'Source Data'!F1224)</f>
        <v>3.9454761764296791</v>
      </c>
      <c r="H1224" s="62">
        <f>IF(OR('Source Data'!F1224=0,'Source Data'!G1224=0),"N/A",'Source Data'!AP1224/'Source Data'!G1224-'Source Data'!L1224/'Source Data'!F1224)</f>
        <v>281.27854467182783</v>
      </c>
      <c r="I1224" s="62">
        <f>IF(OR('Source Data'!F1224=0,'Source Data'!G1224=0),"N/A",'Source Data'!AQ1224/'Source Data'!G1224-'Source Data'!M1224/'Source Data'!F1224)</f>
        <v>95.052996562750224</v>
      </c>
      <c r="J1224" s="62">
        <f>IF(OR('Source Data'!F1224=0,'Source Data'!G1224=0),"N/A",'Source Data'!AR1224/'Source Data'!G1224-'Source Data'!N1224/'Source Data'!F1224)</f>
        <v>56.350411748846817</v>
      </c>
      <c r="K1224" s="67">
        <f t="shared" si="19"/>
        <v>631.3310630994423</v>
      </c>
      <c r="L1224" s="1"/>
      <c r="M1224" s="1"/>
      <c r="N1224" s="1"/>
      <c r="O1224" s="1"/>
      <c r="P1224" s="1"/>
      <c r="Q1224" s="1"/>
      <c r="R1224" s="1"/>
      <c r="S1224" s="1"/>
      <c r="T1224" s="1"/>
      <c r="U1224" s="1"/>
      <c r="V1224" s="1"/>
      <c r="W1224" s="1"/>
      <c r="X1224" s="1"/>
      <c r="Y1224" s="1"/>
      <c r="Z1224" s="1"/>
      <c r="AA1224" s="1"/>
      <c r="AB1224" s="1"/>
      <c r="AC1224" s="1"/>
      <c r="AD1224" s="1"/>
      <c r="AE1224" s="1"/>
      <c r="AF1224" s="1"/>
      <c r="AG1224" s="1"/>
      <c r="AH1224" s="1"/>
      <c r="AI1224" s="1"/>
      <c r="AJ1224" s="1"/>
      <c r="AK1224" s="1"/>
      <c r="AL1224" s="1"/>
      <c r="AM1224" s="1"/>
      <c r="AN1224" s="1"/>
      <c r="AO1224" s="1"/>
      <c r="AP1224" s="1"/>
      <c r="AQ1224" s="1"/>
      <c r="AR1224" s="1"/>
      <c r="AS1224" s="1"/>
      <c r="AT1224" s="1"/>
      <c r="AU1224" s="1"/>
    </row>
    <row r="1225" spans="1:47" ht="20" customHeight="1">
      <c r="A1225" s="48" t="s">
        <v>1542</v>
      </c>
      <c r="B1225" s="49">
        <v>62903</v>
      </c>
      <c r="C1225" s="50" t="s">
        <v>488</v>
      </c>
      <c r="D1225" s="50" t="s">
        <v>79</v>
      </c>
      <c r="E1225" s="50" t="s">
        <v>74</v>
      </c>
      <c r="F1225" s="62">
        <f>IF(OR('Source Data'!F1225=0,'Source Data'!G1225=0),"N/A",'Source Data'!AN1225/'Source Data'!G1225-'Source Data'!J1225/'Source Data'!F1225)</f>
        <v>129.18572725862481</v>
      </c>
      <c r="G1225" s="62">
        <f>IF(OR('Source Data'!F1225=0,'Source Data'!G1225=0),"N/A",'Source Data'!AO1225/'Source Data'!G1225-'Source Data'!K1225/'Source Data'!F1225)</f>
        <v>212.87945315073648</v>
      </c>
      <c r="H1225" s="62">
        <f>IF(OR('Source Data'!F1225=0,'Source Data'!G1225=0),"N/A",'Source Data'!AP1225/'Source Data'!G1225-'Source Data'!L1225/'Source Data'!F1225)</f>
        <v>137.21159165660083</v>
      </c>
      <c r="I1225" s="62">
        <f>IF(OR('Source Data'!F1225=0,'Source Data'!G1225=0),"N/A",'Source Data'!AQ1225/'Source Data'!G1225-'Source Data'!M1225/'Source Data'!F1225)</f>
        <v>118.02674374218924</v>
      </c>
      <c r="J1225" s="62">
        <f>IF(OR('Source Data'!F1225=0,'Source Data'!G1225=0),"N/A",'Source Data'!AR1225/'Source Data'!G1225-'Source Data'!N1225/'Source Data'!F1225)</f>
        <v>74.906310188017571</v>
      </c>
      <c r="K1225" s="67">
        <f t="shared" si="19"/>
        <v>672.20982599616889</v>
      </c>
      <c r="L1225" s="1"/>
      <c r="M1225" s="1"/>
      <c r="N1225" s="1"/>
      <c r="O1225" s="1"/>
      <c r="P1225" s="1"/>
      <c r="Q1225" s="1"/>
      <c r="R1225" s="1"/>
      <c r="S1225" s="1"/>
      <c r="T1225" s="1"/>
      <c r="U1225" s="1"/>
      <c r="V1225" s="1"/>
      <c r="W1225" s="1"/>
      <c r="X1225" s="1"/>
      <c r="Y1225" s="1"/>
      <c r="Z1225" s="1"/>
      <c r="AA1225" s="1"/>
      <c r="AB1225" s="1"/>
      <c r="AC1225" s="1"/>
      <c r="AD1225" s="1"/>
      <c r="AE1225" s="1"/>
      <c r="AF1225" s="1"/>
      <c r="AG1225" s="1"/>
      <c r="AH1225" s="1"/>
      <c r="AI1225" s="1"/>
      <c r="AJ1225" s="1"/>
      <c r="AK1225" s="1"/>
      <c r="AL1225" s="1"/>
      <c r="AM1225" s="1"/>
      <c r="AN1225" s="1"/>
      <c r="AO1225" s="1"/>
      <c r="AP1225" s="1"/>
      <c r="AQ1225" s="1"/>
      <c r="AR1225" s="1"/>
      <c r="AS1225" s="1"/>
      <c r="AT1225" s="1"/>
      <c r="AU1225" s="1"/>
    </row>
    <row r="1226" spans="1:47" ht="20" customHeight="1">
      <c r="A1226" s="48" t="s">
        <v>1543</v>
      </c>
      <c r="B1226" s="49">
        <v>62904</v>
      </c>
      <c r="C1226" s="50" t="s">
        <v>488</v>
      </c>
      <c r="D1226" s="50" t="s">
        <v>79</v>
      </c>
      <c r="E1226" s="50" t="s">
        <v>74</v>
      </c>
      <c r="F1226" s="62">
        <f>IF(OR('Source Data'!F1226=0,'Source Data'!G1226=0),"N/A",'Source Data'!AN1226/'Source Data'!G1226-'Source Data'!J1226/'Source Data'!F1226)</f>
        <v>185.13181515024968</v>
      </c>
      <c r="G1226" s="62">
        <f>IF(OR('Source Data'!F1226=0,'Source Data'!G1226=0),"N/A",'Source Data'!AO1226/'Source Data'!G1226-'Source Data'!K1226/'Source Data'!F1226)</f>
        <v>271.00914088747322</v>
      </c>
      <c r="H1226" s="62">
        <f>IF(OR('Source Data'!F1226=0,'Source Data'!G1226=0),"N/A",'Source Data'!AP1226/'Source Data'!G1226-'Source Data'!L1226/'Source Data'!F1226)</f>
        <v>189.41729881009516</v>
      </c>
      <c r="I1226" s="62">
        <f>IF(OR('Source Data'!F1226=0,'Source Data'!G1226=0),"N/A",'Source Data'!AQ1226/'Source Data'!G1226-'Source Data'!M1226/'Source Data'!F1226)</f>
        <v>99.488596485760382</v>
      </c>
      <c r="J1226" s="62">
        <f>IF(OR('Source Data'!F1226=0,'Source Data'!G1226=0),"N/A",'Source Data'!AR1226/'Source Data'!G1226-'Source Data'!N1226/'Source Data'!F1226)</f>
        <v>127.62923463377234</v>
      </c>
      <c r="K1226" s="67">
        <f t="shared" si="19"/>
        <v>872.67608596735067</v>
      </c>
      <c r="L1226" s="1"/>
      <c r="M1226" s="1"/>
      <c r="N1226" s="1"/>
      <c r="O1226" s="1"/>
      <c r="P1226" s="1"/>
      <c r="Q1226" s="1"/>
      <c r="R1226" s="1"/>
      <c r="S1226" s="1"/>
      <c r="T1226" s="1"/>
      <c r="U1226" s="1"/>
      <c r="V1226" s="1"/>
      <c r="W1226" s="1"/>
      <c r="X1226" s="1"/>
      <c r="Y1226" s="1"/>
      <c r="Z1226" s="1"/>
      <c r="AA1226" s="1"/>
      <c r="AB1226" s="1"/>
      <c r="AC1226" s="1"/>
      <c r="AD1226" s="1"/>
      <c r="AE1226" s="1"/>
      <c r="AF1226" s="1"/>
      <c r="AG1226" s="1"/>
      <c r="AH1226" s="1"/>
      <c r="AI1226" s="1"/>
      <c r="AJ1226" s="1"/>
      <c r="AK1226" s="1"/>
      <c r="AL1226" s="1"/>
      <c r="AM1226" s="1"/>
      <c r="AN1226" s="1"/>
      <c r="AO1226" s="1"/>
      <c r="AP1226" s="1"/>
      <c r="AQ1226" s="1"/>
      <c r="AR1226" s="1"/>
      <c r="AS1226" s="1"/>
      <c r="AT1226" s="1"/>
      <c r="AU1226" s="1"/>
    </row>
    <row r="1227" spans="1:47" ht="20" customHeight="1">
      <c r="A1227" s="48" t="s">
        <v>1544</v>
      </c>
      <c r="B1227" s="49">
        <v>71905</v>
      </c>
      <c r="C1227" s="50" t="s">
        <v>141</v>
      </c>
      <c r="D1227" s="50" t="s">
        <v>79</v>
      </c>
      <c r="E1227" s="50" t="s">
        <v>74</v>
      </c>
      <c r="F1227" s="62">
        <f>IF(OR('Source Data'!F1227=0,'Source Data'!G1227=0),"N/A",'Source Data'!AN1227/'Source Data'!G1227-'Source Data'!J1227/'Source Data'!F1227)</f>
        <v>123.45787789953471</v>
      </c>
      <c r="G1227" s="62">
        <f>IF(OR('Source Data'!F1227=0,'Source Data'!G1227=0),"N/A",'Source Data'!AO1227/'Source Data'!G1227-'Source Data'!K1227/'Source Data'!F1227)</f>
        <v>263.67912447259982</v>
      </c>
      <c r="H1227" s="62">
        <f>IF(OR('Source Data'!F1227=0,'Source Data'!G1227=0),"N/A",'Source Data'!AP1227/'Source Data'!G1227-'Source Data'!L1227/'Source Data'!F1227)</f>
        <v>128.12043938559196</v>
      </c>
      <c r="I1227" s="62">
        <f>IF(OR('Source Data'!F1227=0,'Source Data'!G1227=0),"N/A",'Source Data'!AQ1227/'Source Data'!G1227-'Source Data'!M1227/'Source Data'!F1227)</f>
        <v>161.03951598902836</v>
      </c>
      <c r="J1227" s="62">
        <f>IF(OR('Source Data'!F1227=0,'Source Data'!G1227=0),"N/A",'Source Data'!AR1227/'Source Data'!G1227-'Source Data'!N1227/'Source Data'!F1227)</f>
        <v>24.963436046701212</v>
      </c>
      <c r="K1227" s="67">
        <f t="shared" si="19"/>
        <v>701.26039379345605</v>
      </c>
      <c r="L1227" s="1"/>
      <c r="M1227" s="1"/>
      <c r="N1227" s="1"/>
      <c r="O1227" s="1"/>
      <c r="P1227" s="1"/>
      <c r="Q1227" s="1"/>
      <c r="R1227" s="1"/>
      <c r="S1227" s="1"/>
      <c r="T1227" s="1"/>
      <c r="U1227" s="1"/>
      <c r="V1227" s="1"/>
      <c r="W1227" s="1"/>
      <c r="X1227" s="1"/>
      <c r="Y1227" s="1"/>
      <c r="Z1227" s="1"/>
      <c r="AA1227" s="1"/>
      <c r="AB1227" s="1"/>
      <c r="AC1227" s="1"/>
      <c r="AD1227" s="1"/>
      <c r="AE1227" s="1"/>
      <c r="AF1227" s="1"/>
      <c r="AG1227" s="1"/>
      <c r="AH1227" s="1"/>
      <c r="AI1227" s="1"/>
      <c r="AJ1227" s="1"/>
      <c r="AK1227" s="1"/>
      <c r="AL1227" s="1"/>
      <c r="AM1227" s="1"/>
      <c r="AN1227" s="1"/>
      <c r="AO1227" s="1"/>
      <c r="AP1227" s="1"/>
      <c r="AQ1227" s="1"/>
      <c r="AR1227" s="1"/>
      <c r="AS1227" s="1"/>
      <c r="AT1227" s="1"/>
      <c r="AU1227" s="1"/>
    </row>
    <row r="1228" spans="1:47" ht="20" customHeight="1">
      <c r="A1228" s="48" t="s">
        <v>1545</v>
      </c>
      <c r="B1228" s="49">
        <v>253901</v>
      </c>
      <c r="C1228" s="50" t="s">
        <v>1546</v>
      </c>
      <c r="D1228" s="50" t="s">
        <v>79</v>
      </c>
      <c r="E1228" s="50" t="s">
        <v>74</v>
      </c>
      <c r="F1228" s="62">
        <f>IF(OR('Source Data'!F1228=0,'Source Data'!G1228=0),"N/A",'Source Data'!AN1228/'Source Data'!G1228-'Source Data'!J1228/'Source Data'!F1228)</f>
        <v>109.96257321511001</v>
      </c>
      <c r="G1228" s="62">
        <f>IF(OR('Source Data'!F1228=0,'Source Data'!G1228=0),"N/A",'Source Data'!AO1228/'Source Data'!G1228-'Source Data'!K1228/'Source Data'!F1228)</f>
        <v>176.60215583652564</v>
      </c>
      <c r="H1228" s="62">
        <f>IF(OR('Source Data'!F1228=0,'Source Data'!G1228=0),"N/A",'Source Data'!AP1228/'Source Data'!G1228-'Source Data'!L1228/'Source Data'!F1228)</f>
        <v>153.36873617380985</v>
      </c>
      <c r="I1228" s="62">
        <f>IF(OR('Source Data'!F1228=0,'Source Data'!G1228=0),"N/A",'Source Data'!AQ1228/'Source Data'!G1228-'Source Data'!M1228/'Source Data'!F1228)</f>
        <v>45.88148474547819</v>
      </c>
      <c r="J1228" s="62">
        <f>IF(OR('Source Data'!F1228=0,'Source Data'!G1228=0),"N/A",'Source Data'!AR1228/'Source Data'!G1228-'Source Data'!N1228/'Source Data'!F1228)</f>
        <v>49.48422750190344</v>
      </c>
      <c r="K1228" s="67">
        <f t="shared" si="19"/>
        <v>535.29917747282718</v>
      </c>
      <c r="L1228" s="1"/>
      <c r="M1228" s="1"/>
      <c r="N1228" s="1"/>
      <c r="O1228" s="1"/>
      <c r="P1228" s="1"/>
      <c r="Q1228" s="1"/>
      <c r="R1228" s="1"/>
      <c r="S1228" s="1"/>
      <c r="T1228" s="1"/>
      <c r="U1228" s="1"/>
      <c r="V1228" s="1"/>
      <c r="W1228" s="1"/>
      <c r="X1228" s="1"/>
      <c r="Y1228" s="1"/>
      <c r="Z1228" s="1"/>
      <c r="AA1228" s="1"/>
      <c r="AB1228" s="1"/>
      <c r="AC1228" s="1"/>
      <c r="AD1228" s="1"/>
      <c r="AE1228" s="1"/>
      <c r="AF1228" s="1"/>
      <c r="AG1228" s="1"/>
      <c r="AH1228" s="1"/>
      <c r="AI1228" s="1"/>
      <c r="AJ1228" s="1"/>
      <c r="AK1228" s="1"/>
      <c r="AL1228" s="1"/>
      <c r="AM1228" s="1"/>
      <c r="AN1228" s="1"/>
      <c r="AO1228" s="1"/>
      <c r="AP1228" s="1"/>
      <c r="AQ1228" s="1"/>
      <c r="AR1228" s="1"/>
      <c r="AS1228" s="1"/>
      <c r="AT1228" s="1"/>
      <c r="AU1228" s="1"/>
    </row>
    <row r="1229" spans="1:47" ht="20" customHeight="1">
      <c r="A1229" s="48" t="s">
        <v>1547</v>
      </c>
      <c r="B1229" s="49">
        <v>3906</v>
      </c>
      <c r="C1229" s="50" t="s">
        <v>374</v>
      </c>
      <c r="D1229" s="50" t="s">
        <v>79</v>
      </c>
      <c r="E1229" s="50" t="s">
        <v>74</v>
      </c>
      <c r="F1229" s="62">
        <f>IF(OR('Source Data'!F1229=0,'Source Data'!G1229=0),"N/A",'Source Data'!AN1229/'Source Data'!G1229-'Source Data'!J1229/'Source Data'!F1229)</f>
        <v>409.58748959008051</v>
      </c>
      <c r="G1229" s="62">
        <f>IF(OR('Source Data'!F1229=0,'Source Data'!G1229=0),"N/A",'Source Data'!AO1229/'Source Data'!G1229-'Source Data'!K1229/'Source Data'!F1229)</f>
        <v>64.929582677894018</v>
      </c>
      <c r="H1229" s="62">
        <f>IF(OR('Source Data'!F1229=0,'Source Data'!G1229=0),"N/A",'Source Data'!AP1229/'Source Data'!G1229-'Source Data'!L1229/'Source Data'!F1229)</f>
        <v>76.295795934733633</v>
      </c>
      <c r="I1229" s="62">
        <f>IF(OR('Source Data'!F1229=0,'Source Data'!G1229=0),"N/A",'Source Data'!AQ1229/'Source Data'!G1229-'Source Data'!M1229/'Source Data'!F1229)</f>
        <v>347.33428950371672</v>
      </c>
      <c r="J1229" s="62">
        <f>IF(OR('Source Data'!F1229=0,'Source Data'!G1229=0),"N/A",'Source Data'!AR1229/'Source Data'!G1229-'Source Data'!N1229/'Source Data'!F1229)</f>
        <v>313.70250763394097</v>
      </c>
      <c r="K1229" s="67">
        <f t="shared" si="19"/>
        <v>1211.8496653403658</v>
      </c>
      <c r="L1229" s="1"/>
      <c r="M1229" s="1"/>
      <c r="N1229" s="1"/>
      <c r="O1229" s="1"/>
      <c r="P1229" s="1"/>
      <c r="Q1229" s="1"/>
      <c r="R1229" s="1"/>
      <c r="S1229" s="1"/>
      <c r="T1229" s="1"/>
      <c r="U1229" s="1"/>
      <c r="V1229" s="1"/>
      <c r="W1229" s="1"/>
      <c r="X1229" s="1"/>
      <c r="Y1229" s="1"/>
      <c r="Z1229" s="1"/>
      <c r="AA1229" s="1"/>
      <c r="AB1229" s="1"/>
      <c r="AC1229" s="1"/>
      <c r="AD1229" s="1"/>
      <c r="AE1229" s="1"/>
      <c r="AF1229" s="1"/>
      <c r="AG1229" s="1"/>
      <c r="AH1229" s="1"/>
      <c r="AI1229" s="1"/>
      <c r="AJ1229" s="1"/>
      <c r="AK1229" s="1"/>
      <c r="AL1229" s="1"/>
      <c r="AM1229" s="1"/>
      <c r="AN1229" s="1"/>
      <c r="AO1229" s="1"/>
      <c r="AP1229" s="1"/>
      <c r="AQ1229" s="1"/>
      <c r="AR1229" s="1"/>
      <c r="AS1229" s="1"/>
      <c r="AT1229" s="1"/>
      <c r="AU1229" s="1"/>
    </row>
    <row r="1230" spans="1:47" ht="20" customHeight="1">
      <c r="A1230" s="48" t="s">
        <v>1548</v>
      </c>
      <c r="B1230" s="49">
        <v>25906</v>
      </c>
      <c r="C1230" s="50" t="s">
        <v>191</v>
      </c>
      <c r="D1230" s="50" t="s">
        <v>79</v>
      </c>
      <c r="E1230" s="50" t="s">
        <v>74</v>
      </c>
      <c r="F1230" s="62">
        <f>IF(OR('Source Data'!F1230=0,'Source Data'!G1230=0),"N/A",'Source Data'!AN1230/'Source Data'!G1230-'Source Data'!J1230/'Source Data'!F1230)</f>
        <v>20.999547608789328</v>
      </c>
      <c r="G1230" s="62">
        <f>IF(OR('Source Data'!F1230=0,'Source Data'!G1230=0),"N/A",'Source Data'!AO1230/'Source Data'!G1230-'Source Data'!K1230/'Source Data'!F1230)</f>
        <v>120.24670400689365</v>
      </c>
      <c r="H1230" s="62">
        <f>IF(OR('Source Data'!F1230=0,'Source Data'!G1230=0),"N/A",'Source Data'!AP1230/'Source Data'!G1230-'Source Data'!L1230/'Source Data'!F1230)</f>
        <v>146.87977165015081</v>
      </c>
      <c r="I1230" s="62">
        <f>IF(OR('Source Data'!F1230=0,'Source Data'!G1230=0),"N/A",'Source Data'!AQ1230/'Source Data'!G1230-'Source Data'!M1230/'Source Data'!F1230)</f>
        <v>-5.0197759586385473</v>
      </c>
      <c r="J1230" s="62">
        <f>IF(OR('Source Data'!F1230=0,'Source Data'!G1230=0),"N/A",'Source Data'!AR1230/'Source Data'!G1230-'Source Data'!N1230/'Source Data'!F1230)</f>
        <v>220.54685480396381</v>
      </c>
      <c r="K1230" s="67">
        <f t="shared" si="19"/>
        <v>503.65310211115906</v>
      </c>
      <c r="L1230" s="1"/>
      <c r="M1230" s="1"/>
      <c r="N1230" s="1"/>
      <c r="O1230" s="1"/>
      <c r="P1230" s="1"/>
      <c r="Q1230" s="1"/>
      <c r="R1230" s="1"/>
      <c r="S1230" s="1"/>
      <c r="T1230" s="1"/>
      <c r="U1230" s="1"/>
      <c r="V1230" s="1"/>
      <c r="W1230" s="1"/>
      <c r="X1230" s="1"/>
      <c r="Y1230" s="1"/>
      <c r="Z1230" s="1"/>
      <c r="AA1230" s="1"/>
      <c r="AB1230" s="1"/>
      <c r="AC1230" s="1"/>
      <c r="AD1230" s="1"/>
      <c r="AE1230" s="1"/>
      <c r="AF1230" s="1"/>
      <c r="AG1230" s="1"/>
      <c r="AH1230" s="1"/>
      <c r="AI1230" s="1"/>
      <c r="AJ1230" s="1"/>
      <c r="AK1230" s="1"/>
      <c r="AL1230" s="1"/>
      <c r="AM1230" s="1"/>
      <c r="AN1230" s="1"/>
      <c r="AO1230" s="1"/>
      <c r="AP1230" s="1"/>
      <c r="AQ1230" s="1"/>
      <c r="AR1230" s="1"/>
      <c r="AS1230" s="1"/>
      <c r="AT1230" s="1"/>
      <c r="AU1230" s="1"/>
    </row>
    <row r="1231" spans="1:47" ht="20" customHeight="1">
      <c r="A1231" s="51" t="s">
        <v>1549</v>
      </c>
      <c r="B1231" s="52"/>
      <c r="C1231" s="52"/>
      <c r="D1231" s="52"/>
      <c r="E1231" s="52"/>
      <c r="F1231" s="63">
        <f>'Source Data'!AN1231/Enrollment!G1231-'Source Data'!J1231/Enrollment!F1231</f>
        <v>94.46527122295646</v>
      </c>
      <c r="G1231" s="63">
        <f>'Source Data'!AO1231/Enrollment!G1231-'Source Data'!K1231/Enrollment!F1231</f>
        <v>89.630761358684481</v>
      </c>
      <c r="H1231" s="63">
        <f>'Source Data'!AP1231/Enrollment!G1231-'Source Data'!L1231/Enrollment!F1231</f>
        <v>132.2706623928259</v>
      </c>
      <c r="I1231" s="63">
        <f>'Source Data'!AQ1231/Enrollment!G1231-'Source Data'!M1231/Enrollment!F1231</f>
        <v>67.349892950215434</v>
      </c>
      <c r="J1231" s="63">
        <f>'Source Data'!AR1231/Enrollment!G1231-'Source Data'!N1231/Enrollment!F1231</f>
        <v>93.83192647667687</v>
      </c>
      <c r="K1231" s="68">
        <f>SUM(F1231:J1231)</f>
        <v>477.54851440135911</v>
      </c>
      <c r="L1231" s="1"/>
      <c r="M1231" s="1"/>
      <c r="N1231" s="1"/>
      <c r="O1231" s="1"/>
      <c r="P1231" s="1"/>
      <c r="Q1231" s="1"/>
      <c r="R1231" s="1"/>
      <c r="S1231" s="1"/>
      <c r="T1231" s="1"/>
      <c r="U1231" s="1"/>
      <c r="V1231" s="1"/>
      <c r="W1231" s="1"/>
      <c r="X1231" s="1"/>
      <c r="Y1231" s="1"/>
      <c r="Z1231" s="1"/>
      <c r="AA1231" s="1"/>
      <c r="AB1231" s="1"/>
      <c r="AC1231" s="1"/>
      <c r="AD1231" s="1"/>
      <c r="AE1231" s="1"/>
      <c r="AF1231" s="1"/>
      <c r="AG1231" s="1"/>
      <c r="AH1231" s="1"/>
      <c r="AI1231" s="1"/>
      <c r="AJ1231" s="1"/>
      <c r="AK1231" s="1"/>
      <c r="AL1231" s="1"/>
      <c r="AM1231" s="1"/>
      <c r="AN1231" s="1"/>
      <c r="AO1231" s="1"/>
      <c r="AP1231" s="1"/>
      <c r="AQ1231" s="1"/>
      <c r="AR1231" s="1"/>
      <c r="AS1231" s="1"/>
      <c r="AT1231" s="1"/>
      <c r="AU1231" s="1"/>
    </row>
    <row r="1232" spans="1:47">
      <c r="A1232" s="1"/>
      <c r="B1232" s="1"/>
      <c r="C1232" s="1"/>
      <c r="D1232" s="1"/>
      <c r="E1232" s="1"/>
      <c r="F1232" s="1"/>
      <c r="G1232" s="1"/>
      <c r="H1232" s="1"/>
      <c r="I1232" s="1"/>
      <c r="J1232" s="1"/>
      <c r="K1232" s="1"/>
      <c r="L1232" s="1"/>
      <c r="M1232" s="1"/>
      <c r="N1232" s="1"/>
      <c r="O1232" s="1"/>
      <c r="P1232" s="1"/>
      <c r="Q1232" s="1"/>
      <c r="R1232" s="1"/>
      <c r="S1232" s="1"/>
      <c r="T1232" s="1"/>
      <c r="U1232" s="1"/>
      <c r="V1232" s="1"/>
      <c r="W1232" s="1"/>
      <c r="X1232" s="1"/>
      <c r="Y1232" s="1"/>
      <c r="Z1232" s="1"/>
      <c r="AA1232" s="1"/>
      <c r="AB1232" s="1"/>
      <c r="AC1232" s="1"/>
      <c r="AD1232" s="1"/>
      <c r="AE1232" s="1"/>
      <c r="AF1232" s="1"/>
      <c r="AG1232" s="1"/>
      <c r="AH1232" s="1"/>
      <c r="AI1232" s="1"/>
      <c r="AJ1232" s="1"/>
      <c r="AK1232" s="1"/>
      <c r="AL1232" s="1"/>
      <c r="AM1232" s="1"/>
      <c r="AN1232" s="1"/>
      <c r="AO1232" s="1"/>
      <c r="AP1232" s="1"/>
      <c r="AQ1232" s="1"/>
      <c r="AR1232" s="1"/>
      <c r="AS1232" s="1"/>
      <c r="AT1232" s="1"/>
      <c r="AU1232" s="1"/>
    </row>
    <row r="1233" spans="1:47">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c r="AQ1233" s="1"/>
      <c r="AR1233" s="1"/>
      <c r="AS1233" s="1"/>
      <c r="AT1233" s="1"/>
      <c r="AU1233" s="1"/>
    </row>
    <row r="1234" spans="1:47">
      <c r="A1234" s="1"/>
      <c r="B1234" s="1"/>
      <c r="C1234" s="1"/>
      <c r="D1234" s="1"/>
      <c r="E1234" s="1"/>
      <c r="F1234" s="1"/>
      <c r="G1234" s="1"/>
      <c r="H1234" s="1"/>
      <c r="I1234" s="1"/>
      <c r="J1234" s="1"/>
      <c r="K1234" s="1"/>
      <c r="L1234" s="1"/>
      <c r="M1234" s="1"/>
      <c r="N1234" s="1"/>
      <c r="O1234" s="1"/>
      <c r="P1234" s="1"/>
      <c r="Q1234" s="1"/>
      <c r="R1234" s="1"/>
      <c r="S1234" s="1"/>
      <c r="T1234" s="1"/>
      <c r="U1234" s="1"/>
      <c r="V1234" s="1"/>
      <c r="W1234" s="1"/>
      <c r="X1234" s="1"/>
      <c r="Y1234" s="1"/>
      <c r="Z1234" s="1"/>
      <c r="AA1234" s="1"/>
      <c r="AB1234" s="1"/>
      <c r="AC1234" s="1"/>
      <c r="AD1234" s="1"/>
      <c r="AE1234" s="1"/>
      <c r="AF1234" s="1"/>
      <c r="AG1234" s="1"/>
      <c r="AH1234" s="1"/>
      <c r="AI1234" s="1"/>
      <c r="AJ1234" s="1"/>
      <c r="AK1234" s="1"/>
      <c r="AL1234" s="1"/>
      <c r="AM1234" s="1"/>
      <c r="AN1234" s="1"/>
      <c r="AO1234" s="1"/>
      <c r="AP1234" s="1"/>
      <c r="AQ1234" s="1"/>
      <c r="AR1234" s="1"/>
      <c r="AS1234" s="1"/>
      <c r="AT1234" s="1"/>
      <c r="AU1234" s="1"/>
    </row>
    <row r="1235" spans="1:47">
      <c r="A1235" s="1"/>
      <c r="B1235" s="1"/>
      <c r="C1235" s="1"/>
      <c r="D1235" s="1"/>
      <c r="E1235" s="1"/>
      <c r="F1235" s="1"/>
      <c r="G1235" s="1"/>
      <c r="H1235" s="1"/>
      <c r="I1235" s="1"/>
      <c r="J1235" s="1"/>
      <c r="K1235" s="1"/>
      <c r="L1235" s="1"/>
      <c r="M1235" s="1"/>
      <c r="N1235" s="1"/>
      <c r="O1235" s="1"/>
      <c r="P1235" s="1"/>
      <c r="Q1235" s="1"/>
      <c r="R1235" s="1"/>
      <c r="S1235" s="1"/>
      <c r="T1235" s="1"/>
      <c r="U1235" s="1"/>
      <c r="V1235" s="1"/>
      <c r="W1235" s="1"/>
      <c r="X1235" s="1"/>
      <c r="Y1235" s="1"/>
      <c r="Z1235" s="1"/>
      <c r="AA1235" s="1"/>
      <c r="AB1235" s="1"/>
      <c r="AC1235" s="1"/>
      <c r="AD1235" s="1"/>
      <c r="AE1235" s="1"/>
      <c r="AF1235" s="1"/>
      <c r="AG1235" s="1"/>
      <c r="AH1235" s="1"/>
      <c r="AI1235" s="1"/>
      <c r="AJ1235" s="1"/>
      <c r="AK1235" s="1"/>
      <c r="AL1235" s="1"/>
      <c r="AM1235" s="1"/>
      <c r="AN1235" s="1"/>
      <c r="AO1235" s="1"/>
      <c r="AP1235" s="1"/>
      <c r="AQ1235" s="1"/>
      <c r="AR1235" s="1"/>
      <c r="AS1235" s="1"/>
      <c r="AT1235" s="1"/>
      <c r="AU1235" s="1"/>
    </row>
    <row r="1236" spans="1:47">
      <c r="A1236" s="1"/>
      <c r="B1236" s="1"/>
      <c r="C1236" s="1"/>
      <c r="D1236" s="1"/>
      <c r="E1236" s="1"/>
      <c r="F1236" s="1"/>
      <c r="G1236" s="1"/>
      <c r="H1236" s="1"/>
      <c r="I1236" s="1"/>
      <c r="J1236" s="1"/>
      <c r="K1236" s="1"/>
      <c r="L1236" s="1"/>
      <c r="M1236" s="1"/>
      <c r="N1236" s="1"/>
      <c r="O1236" s="1"/>
      <c r="P1236" s="1"/>
      <c r="Q1236" s="1"/>
      <c r="R1236" s="1"/>
      <c r="S1236" s="1"/>
      <c r="T1236" s="1"/>
      <c r="U1236" s="1"/>
      <c r="V1236" s="1"/>
      <c r="W1236" s="1"/>
      <c r="X1236" s="1"/>
      <c r="Y1236" s="1"/>
      <c r="Z1236" s="1"/>
      <c r="AA1236" s="1"/>
      <c r="AB1236" s="1"/>
      <c r="AC1236" s="1"/>
      <c r="AD1236" s="1"/>
      <c r="AE1236" s="1"/>
      <c r="AF1236" s="1"/>
      <c r="AG1236" s="1"/>
      <c r="AH1236" s="1"/>
      <c r="AI1236" s="1"/>
      <c r="AJ1236" s="1"/>
      <c r="AK1236" s="1"/>
      <c r="AL1236" s="1"/>
      <c r="AM1236" s="1"/>
      <c r="AN1236" s="1"/>
      <c r="AO1236" s="1"/>
      <c r="AP1236" s="1"/>
      <c r="AQ1236" s="1"/>
      <c r="AR1236" s="1"/>
      <c r="AS1236" s="1"/>
      <c r="AT1236" s="1"/>
      <c r="AU1236" s="1"/>
    </row>
    <row r="1237" spans="1:47">
      <c r="A1237" s="1"/>
      <c r="B1237" s="1"/>
      <c r="C1237" s="1"/>
      <c r="D1237" s="1"/>
      <c r="E1237" s="1"/>
      <c r="F1237" s="1"/>
      <c r="G1237" s="1"/>
      <c r="H1237" s="1"/>
      <c r="I1237" s="1"/>
      <c r="J1237" s="1"/>
      <c r="K1237" s="1"/>
      <c r="L1237" s="1"/>
      <c r="M1237" s="1"/>
      <c r="N1237" s="1"/>
      <c r="O1237" s="1"/>
      <c r="P1237" s="1"/>
      <c r="Q1237" s="1"/>
      <c r="R1237" s="1"/>
      <c r="S1237" s="1"/>
      <c r="T1237" s="1"/>
      <c r="U1237" s="1"/>
      <c r="V1237" s="1"/>
      <c r="W1237" s="1"/>
      <c r="X1237" s="1"/>
      <c r="Y1237" s="1"/>
      <c r="Z1237" s="1"/>
      <c r="AA1237" s="1"/>
      <c r="AB1237" s="1"/>
      <c r="AC1237" s="1"/>
      <c r="AD1237" s="1"/>
      <c r="AE1237" s="1"/>
      <c r="AF1237" s="1"/>
      <c r="AG1237" s="1"/>
      <c r="AH1237" s="1"/>
      <c r="AI1237" s="1"/>
      <c r="AJ1237" s="1"/>
      <c r="AK1237" s="1"/>
      <c r="AL1237" s="1"/>
      <c r="AM1237" s="1"/>
      <c r="AN1237" s="1"/>
      <c r="AO1237" s="1"/>
      <c r="AP1237" s="1"/>
      <c r="AQ1237" s="1"/>
      <c r="AR1237" s="1"/>
      <c r="AS1237" s="1"/>
      <c r="AT1237" s="1"/>
      <c r="AU1237" s="1"/>
    </row>
    <row r="1238" spans="1:47">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c r="AC1238" s="1"/>
      <c r="AD1238" s="1"/>
      <c r="AE1238" s="1"/>
      <c r="AF1238" s="1"/>
      <c r="AG1238" s="1"/>
      <c r="AH1238" s="1"/>
      <c r="AI1238" s="1"/>
      <c r="AJ1238" s="1"/>
      <c r="AK1238" s="1"/>
      <c r="AL1238" s="1"/>
      <c r="AM1238" s="1"/>
      <c r="AN1238" s="1"/>
      <c r="AO1238" s="1"/>
      <c r="AP1238" s="1"/>
      <c r="AQ1238" s="1"/>
      <c r="AR1238" s="1"/>
      <c r="AS1238" s="1"/>
      <c r="AT1238" s="1"/>
      <c r="AU1238" s="1"/>
    </row>
    <row r="1239" spans="1:47">
      <c r="A1239" s="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c r="AC1239" s="1"/>
      <c r="AD1239" s="1"/>
      <c r="AE1239" s="1"/>
      <c r="AF1239" s="1"/>
      <c r="AG1239" s="1"/>
      <c r="AH1239" s="1"/>
      <c r="AI1239" s="1"/>
      <c r="AJ1239" s="1"/>
      <c r="AK1239" s="1"/>
      <c r="AL1239" s="1"/>
      <c r="AM1239" s="1"/>
      <c r="AN1239" s="1"/>
      <c r="AO1239" s="1"/>
      <c r="AP1239" s="1"/>
      <c r="AQ1239" s="1"/>
      <c r="AR1239" s="1"/>
      <c r="AS1239" s="1"/>
      <c r="AT1239" s="1"/>
      <c r="AU1239" s="1"/>
    </row>
    <row r="1240" spans="1:47">
      <c r="A1240" s="1"/>
      <c r="B1240" s="1"/>
      <c r="C1240" s="1"/>
      <c r="D1240" s="1"/>
      <c r="E1240" s="1"/>
      <c r="F1240" s="1"/>
      <c r="G1240" s="1"/>
      <c r="H1240" s="1"/>
      <c r="I1240" s="1"/>
      <c r="J1240" s="1"/>
      <c r="K1240" s="1"/>
      <c r="L1240" s="1"/>
      <c r="M1240" s="1"/>
      <c r="N1240" s="1"/>
      <c r="O1240" s="1"/>
      <c r="P1240" s="1"/>
      <c r="Q1240" s="1"/>
      <c r="R1240" s="1"/>
      <c r="S1240" s="1"/>
      <c r="T1240" s="1"/>
      <c r="U1240" s="1"/>
      <c r="V1240" s="1"/>
      <c r="W1240" s="1"/>
      <c r="X1240" s="1"/>
      <c r="Y1240" s="1"/>
      <c r="Z1240" s="1"/>
      <c r="AA1240" s="1"/>
      <c r="AB1240" s="1"/>
      <c r="AC1240" s="1"/>
      <c r="AD1240" s="1"/>
      <c r="AE1240" s="1"/>
      <c r="AF1240" s="1"/>
      <c r="AG1240" s="1"/>
      <c r="AH1240" s="1"/>
      <c r="AI1240" s="1"/>
      <c r="AJ1240" s="1"/>
      <c r="AK1240" s="1"/>
      <c r="AL1240" s="1"/>
      <c r="AM1240" s="1"/>
      <c r="AN1240" s="1"/>
      <c r="AO1240" s="1"/>
      <c r="AP1240" s="1"/>
      <c r="AQ1240" s="1"/>
      <c r="AR1240" s="1"/>
      <c r="AS1240" s="1"/>
      <c r="AT1240" s="1"/>
      <c r="AU1240" s="1"/>
    </row>
    <row r="1241" spans="1:47">
      <c r="A1241" s="1"/>
      <c r="B1241" s="1"/>
      <c r="C1241" s="1"/>
      <c r="D1241" s="1"/>
      <c r="E1241" s="1"/>
      <c r="F1241" s="1"/>
      <c r="G1241" s="1"/>
      <c r="H1241" s="1"/>
      <c r="I1241" s="1"/>
      <c r="J1241" s="1"/>
      <c r="K1241" s="1"/>
      <c r="L1241" s="1"/>
      <c r="M1241" s="1"/>
      <c r="N1241" s="1"/>
      <c r="O1241" s="1"/>
      <c r="P1241" s="1"/>
      <c r="Q1241" s="1"/>
      <c r="R1241" s="1"/>
      <c r="S1241" s="1"/>
      <c r="T1241" s="1"/>
      <c r="U1241" s="1"/>
      <c r="V1241" s="1"/>
      <c r="W1241" s="1"/>
      <c r="X1241" s="1"/>
      <c r="Y1241" s="1"/>
      <c r="Z1241" s="1"/>
      <c r="AA1241" s="1"/>
      <c r="AB1241" s="1"/>
      <c r="AC1241" s="1"/>
      <c r="AD1241" s="1"/>
      <c r="AE1241" s="1"/>
      <c r="AF1241" s="1"/>
      <c r="AG1241" s="1"/>
      <c r="AH1241" s="1"/>
      <c r="AI1241" s="1"/>
      <c r="AJ1241" s="1"/>
      <c r="AK1241" s="1"/>
      <c r="AL1241" s="1"/>
      <c r="AM1241" s="1"/>
      <c r="AN1241" s="1"/>
      <c r="AO1241" s="1"/>
      <c r="AP1241" s="1"/>
      <c r="AQ1241" s="1"/>
      <c r="AR1241" s="1"/>
      <c r="AS1241" s="1"/>
      <c r="AT1241" s="1"/>
      <c r="AU1241" s="1"/>
    </row>
    <row r="1242" spans="1:47">
      <c r="A1242" s="1"/>
      <c r="B1242" s="1"/>
      <c r="C1242" s="1"/>
      <c r="D1242" s="1"/>
      <c r="E1242" s="1"/>
      <c r="F1242" s="1"/>
      <c r="G1242" s="1"/>
      <c r="H1242" s="1"/>
      <c r="I1242" s="1"/>
      <c r="J1242" s="1"/>
      <c r="K1242" s="1"/>
      <c r="L1242" s="1"/>
      <c r="M1242" s="1"/>
      <c r="N1242" s="1"/>
      <c r="O1242" s="1"/>
      <c r="P1242" s="1"/>
      <c r="Q1242" s="1"/>
      <c r="R1242" s="1"/>
      <c r="S1242" s="1"/>
      <c r="T1242" s="1"/>
      <c r="U1242" s="1"/>
      <c r="V1242" s="1"/>
      <c r="W1242" s="1"/>
      <c r="X1242" s="1"/>
      <c r="Y1242" s="1"/>
      <c r="Z1242" s="1"/>
      <c r="AA1242" s="1"/>
      <c r="AB1242" s="1"/>
      <c r="AC1242" s="1"/>
      <c r="AD1242" s="1"/>
      <c r="AE1242" s="1"/>
      <c r="AF1242" s="1"/>
      <c r="AG1242" s="1"/>
      <c r="AH1242" s="1"/>
      <c r="AI1242" s="1"/>
      <c r="AJ1242" s="1"/>
      <c r="AK1242" s="1"/>
      <c r="AL1242" s="1"/>
      <c r="AM1242" s="1"/>
      <c r="AN1242" s="1"/>
      <c r="AO1242" s="1"/>
      <c r="AP1242" s="1"/>
      <c r="AQ1242" s="1"/>
      <c r="AR1242" s="1"/>
      <c r="AS1242" s="1"/>
      <c r="AT1242" s="1"/>
      <c r="AU1242" s="1"/>
    </row>
    <row r="1243" spans="1:47">
      <c r="A1243" s="1"/>
      <c r="B1243" s="1"/>
      <c r="C1243" s="1"/>
      <c r="D1243" s="1"/>
      <c r="E1243" s="1"/>
      <c r="F1243" s="1"/>
      <c r="G1243" s="1"/>
      <c r="H1243" s="1"/>
      <c r="I1243" s="1"/>
      <c r="J1243" s="1"/>
      <c r="K1243" s="1"/>
      <c r="L1243" s="1"/>
      <c r="M1243" s="1"/>
      <c r="N1243" s="1"/>
      <c r="O1243" s="1"/>
      <c r="P1243" s="1"/>
      <c r="Q1243" s="1"/>
      <c r="R1243" s="1"/>
      <c r="S1243" s="1"/>
      <c r="T1243" s="1"/>
      <c r="U1243" s="1"/>
      <c r="V1243" s="1"/>
      <c r="W1243" s="1"/>
      <c r="X1243" s="1"/>
      <c r="Y1243" s="1"/>
      <c r="Z1243" s="1"/>
      <c r="AA1243" s="1"/>
      <c r="AB1243" s="1"/>
      <c r="AC1243" s="1"/>
      <c r="AD1243" s="1"/>
      <c r="AE1243" s="1"/>
      <c r="AF1243" s="1"/>
      <c r="AG1243" s="1"/>
      <c r="AH1243" s="1"/>
      <c r="AI1243" s="1"/>
      <c r="AJ1243" s="1"/>
      <c r="AK1243" s="1"/>
      <c r="AL1243" s="1"/>
      <c r="AM1243" s="1"/>
      <c r="AN1243" s="1"/>
      <c r="AO1243" s="1"/>
      <c r="AP1243" s="1"/>
      <c r="AQ1243" s="1"/>
      <c r="AR1243" s="1"/>
      <c r="AS1243" s="1"/>
      <c r="AT1243" s="1"/>
      <c r="AU1243" s="1"/>
    </row>
    <row r="1244" spans="1:47">
      <c r="A1244" s="1"/>
      <c r="B1244" s="1"/>
      <c r="C1244" s="1"/>
      <c r="D1244" s="1"/>
      <c r="E1244" s="1"/>
      <c r="F1244" s="1"/>
      <c r="G1244" s="1"/>
      <c r="H1244" s="1"/>
      <c r="I1244" s="1"/>
      <c r="J1244" s="1"/>
      <c r="K1244" s="1"/>
      <c r="L1244" s="1"/>
      <c r="M1244" s="1"/>
      <c r="N1244" s="1"/>
      <c r="O1244" s="1"/>
      <c r="P1244" s="1"/>
      <c r="Q1244" s="1"/>
      <c r="R1244" s="1"/>
      <c r="S1244" s="1"/>
      <c r="T1244" s="1"/>
      <c r="U1244" s="1"/>
      <c r="V1244" s="1"/>
      <c r="W1244" s="1"/>
      <c r="X1244" s="1"/>
      <c r="Y1244" s="1"/>
      <c r="Z1244" s="1"/>
      <c r="AA1244" s="1"/>
      <c r="AB1244" s="1"/>
      <c r="AC1244" s="1"/>
      <c r="AD1244" s="1"/>
      <c r="AE1244" s="1"/>
      <c r="AF1244" s="1"/>
      <c r="AG1244" s="1"/>
      <c r="AH1244" s="1"/>
      <c r="AI1244" s="1"/>
      <c r="AJ1244" s="1"/>
      <c r="AK1244" s="1"/>
      <c r="AL1244" s="1"/>
      <c r="AM1244" s="1"/>
      <c r="AN1244" s="1"/>
      <c r="AO1244" s="1"/>
      <c r="AP1244" s="1"/>
      <c r="AQ1244" s="1"/>
      <c r="AR1244" s="1"/>
      <c r="AS1244" s="1"/>
      <c r="AT1244" s="1"/>
      <c r="AU1244" s="1"/>
    </row>
    <row r="1245" spans="1:47">
      <c r="A1245" s="1"/>
      <c r="B1245" s="1"/>
      <c r="C1245" s="1"/>
      <c r="D1245" s="1"/>
      <c r="E1245" s="1"/>
      <c r="F1245" s="1"/>
      <c r="G1245" s="1"/>
      <c r="H1245" s="1"/>
      <c r="I1245" s="1"/>
      <c r="J1245" s="1"/>
      <c r="K1245" s="1"/>
      <c r="L1245" s="1"/>
      <c r="M1245" s="1"/>
      <c r="N1245" s="1"/>
      <c r="O1245" s="1"/>
      <c r="P1245" s="1"/>
      <c r="Q1245" s="1"/>
      <c r="R1245" s="1"/>
      <c r="S1245" s="1"/>
      <c r="T1245" s="1"/>
      <c r="U1245" s="1"/>
      <c r="V1245" s="1"/>
      <c r="W1245" s="1"/>
      <c r="X1245" s="1"/>
      <c r="Y1245" s="1"/>
      <c r="Z1245" s="1"/>
      <c r="AA1245" s="1"/>
      <c r="AB1245" s="1"/>
      <c r="AC1245" s="1"/>
      <c r="AD1245" s="1"/>
      <c r="AE1245" s="1"/>
      <c r="AF1245" s="1"/>
      <c r="AG1245" s="1"/>
      <c r="AH1245" s="1"/>
      <c r="AI1245" s="1"/>
      <c r="AJ1245" s="1"/>
      <c r="AK1245" s="1"/>
      <c r="AL1245" s="1"/>
      <c r="AM1245" s="1"/>
      <c r="AN1245" s="1"/>
      <c r="AO1245" s="1"/>
      <c r="AP1245" s="1"/>
      <c r="AQ1245" s="1"/>
      <c r="AR1245" s="1"/>
      <c r="AS1245" s="1"/>
      <c r="AT1245" s="1"/>
      <c r="AU1245" s="1"/>
    </row>
    <row r="1246" spans="1:47">
      <c r="A1246" s="1"/>
      <c r="B1246" s="1"/>
      <c r="C1246" s="1"/>
      <c r="D1246" s="1"/>
      <c r="E1246" s="1"/>
      <c r="F1246" s="1"/>
      <c r="G1246" s="1"/>
      <c r="H1246" s="1"/>
      <c r="I1246" s="1"/>
      <c r="J1246" s="1"/>
      <c r="K1246" s="1"/>
      <c r="L1246" s="1"/>
      <c r="M1246" s="1"/>
      <c r="N1246" s="1"/>
      <c r="O1246" s="1"/>
      <c r="P1246" s="1"/>
      <c r="Q1246" s="1"/>
      <c r="R1246" s="1"/>
      <c r="S1246" s="1"/>
      <c r="T1246" s="1"/>
      <c r="U1246" s="1"/>
      <c r="V1246" s="1"/>
      <c r="W1246" s="1"/>
      <c r="X1246" s="1"/>
      <c r="Y1246" s="1"/>
      <c r="Z1246" s="1"/>
      <c r="AA1246" s="1"/>
      <c r="AB1246" s="1"/>
      <c r="AC1246" s="1"/>
      <c r="AD1246" s="1"/>
      <c r="AE1246" s="1"/>
      <c r="AF1246" s="1"/>
      <c r="AG1246" s="1"/>
      <c r="AH1246" s="1"/>
      <c r="AI1246" s="1"/>
      <c r="AJ1246" s="1"/>
      <c r="AK1246" s="1"/>
      <c r="AL1246" s="1"/>
      <c r="AM1246" s="1"/>
      <c r="AN1246" s="1"/>
      <c r="AO1246" s="1"/>
      <c r="AP1246" s="1"/>
      <c r="AQ1246" s="1"/>
      <c r="AR1246" s="1"/>
      <c r="AS1246" s="1"/>
      <c r="AT1246" s="1"/>
      <c r="AU1246" s="1"/>
    </row>
    <row r="1247" spans="1:47">
      <c r="A1247" s="1"/>
      <c r="B1247" s="1"/>
      <c r="C1247" s="1"/>
      <c r="D1247" s="1"/>
      <c r="E1247" s="1"/>
      <c r="F1247" s="1"/>
      <c r="G1247" s="1"/>
      <c r="H1247" s="1"/>
      <c r="I1247" s="1"/>
      <c r="J1247" s="1"/>
      <c r="K1247" s="1"/>
      <c r="L1247" s="1"/>
      <c r="M1247" s="1"/>
      <c r="N1247" s="1"/>
      <c r="O1247" s="1"/>
      <c r="P1247" s="1"/>
      <c r="Q1247" s="1"/>
      <c r="R1247" s="1"/>
      <c r="S1247" s="1"/>
      <c r="T1247" s="1"/>
      <c r="U1247" s="1"/>
      <c r="V1247" s="1"/>
      <c r="W1247" s="1"/>
      <c r="X1247" s="1"/>
      <c r="Y1247" s="1"/>
      <c r="Z1247" s="1"/>
      <c r="AA1247" s="1"/>
      <c r="AB1247" s="1"/>
      <c r="AC1247" s="1"/>
      <c r="AD1247" s="1"/>
      <c r="AE1247" s="1"/>
      <c r="AF1247" s="1"/>
      <c r="AG1247" s="1"/>
      <c r="AH1247" s="1"/>
      <c r="AI1247" s="1"/>
      <c r="AJ1247" s="1"/>
      <c r="AK1247" s="1"/>
      <c r="AL1247" s="1"/>
      <c r="AM1247" s="1"/>
      <c r="AN1247" s="1"/>
      <c r="AO1247" s="1"/>
      <c r="AP1247" s="1"/>
      <c r="AQ1247" s="1"/>
      <c r="AR1247" s="1"/>
      <c r="AS1247" s="1"/>
      <c r="AT1247" s="1"/>
      <c r="AU1247" s="1"/>
    </row>
    <row r="1248" spans="1:47">
      <c r="A1248" s="1"/>
      <c r="B1248" s="1"/>
      <c r="C1248" s="1"/>
      <c r="D1248" s="1"/>
      <c r="E1248" s="1"/>
      <c r="F1248" s="1"/>
      <c r="G1248" s="1"/>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c r="AP1248" s="1"/>
      <c r="AQ1248" s="1"/>
      <c r="AR1248" s="1"/>
      <c r="AS1248" s="1"/>
      <c r="AT1248" s="1"/>
      <c r="AU1248" s="1"/>
    </row>
    <row r="1249" spans="1:47">
      <c r="A1249" s="1"/>
      <c r="B1249" s="1"/>
      <c r="C1249" s="1"/>
      <c r="D1249" s="1"/>
      <c r="E1249" s="1"/>
      <c r="F1249" s="1"/>
      <c r="G1249" s="1"/>
      <c r="H1249" s="1"/>
      <c r="I1249" s="1"/>
      <c r="J1249" s="1"/>
      <c r="K1249" s="1"/>
      <c r="L1249" s="1"/>
      <c r="M1249" s="1"/>
      <c r="N1249" s="1"/>
      <c r="O1249" s="1"/>
      <c r="P1249" s="1"/>
      <c r="Q1249" s="1"/>
      <c r="R1249" s="1"/>
      <c r="S1249" s="1"/>
      <c r="T1249" s="1"/>
      <c r="U1249" s="1"/>
      <c r="V1249" s="1"/>
      <c r="W1249" s="1"/>
      <c r="X1249" s="1"/>
      <c r="Y1249" s="1"/>
      <c r="Z1249" s="1"/>
      <c r="AA1249" s="1"/>
      <c r="AB1249" s="1"/>
      <c r="AC1249" s="1"/>
      <c r="AD1249" s="1"/>
      <c r="AE1249" s="1"/>
      <c r="AF1249" s="1"/>
      <c r="AG1249" s="1"/>
      <c r="AH1249" s="1"/>
      <c r="AI1249" s="1"/>
      <c r="AJ1249" s="1"/>
      <c r="AK1249" s="1"/>
      <c r="AL1249" s="1"/>
      <c r="AM1249" s="1"/>
      <c r="AN1249" s="1"/>
      <c r="AO1249" s="1"/>
      <c r="AP1249" s="1"/>
      <c r="AQ1249" s="1"/>
      <c r="AR1249" s="1"/>
      <c r="AS1249" s="1"/>
      <c r="AT1249" s="1"/>
      <c r="AU1249" s="1"/>
    </row>
    <row r="1250" spans="1:47">
      <c r="A1250" s="1"/>
      <c r="B1250" s="1"/>
      <c r="C1250" s="1"/>
      <c r="D1250" s="1"/>
      <c r="E1250" s="1"/>
      <c r="F1250" s="1"/>
      <c r="G1250" s="1"/>
      <c r="H1250" s="1"/>
      <c r="I1250" s="1"/>
      <c r="J1250" s="1"/>
      <c r="K1250" s="1"/>
      <c r="L1250" s="1"/>
      <c r="M1250" s="1"/>
      <c r="N1250" s="1"/>
      <c r="O1250" s="1"/>
      <c r="P1250" s="1"/>
      <c r="Q1250" s="1"/>
      <c r="R1250" s="1"/>
      <c r="S1250" s="1"/>
      <c r="T1250" s="1"/>
      <c r="U1250" s="1"/>
      <c r="V1250" s="1"/>
      <c r="W1250" s="1"/>
      <c r="X1250" s="1"/>
      <c r="Y1250" s="1"/>
      <c r="Z1250" s="1"/>
      <c r="AA1250" s="1"/>
      <c r="AB1250" s="1"/>
      <c r="AC1250" s="1"/>
      <c r="AD1250" s="1"/>
      <c r="AE1250" s="1"/>
      <c r="AF1250" s="1"/>
      <c r="AG1250" s="1"/>
      <c r="AH1250" s="1"/>
      <c r="AI1250" s="1"/>
      <c r="AJ1250" s="1"/>
      <c r="AK1250" s="1"/>
      <c r="AL1250" s="1"/>
      <c r="AM1250" s="1"/>
      <c r="AN1250" s="1"/>
      <c r="AO1250" s="1"/>
      <c r="AP1250" s="1"/>
      <c r="AQ1250" s="1"/>
      <c r="AR1250" s="1"/>
      <c r="AS1250" s="1"/>
      <c r="AT1250" s="1"/>
      <c r="AU1250" s="1"/>
    </row>
    <row r="1251" spans="1:47">
      <c r="A1251" s="1"/>
      <c r="B1251" s="1"/>
      <c r="C1251" s="1"/>
      <c r="D1251" s="1"/>
      <c r="E1251" s="1"/>
      <c r="F1251" s="1"/>
      <c r="G1251" s="1"/>
      <c r="H1251" s="1"/>
      <c r="I1251" s="1"/>
      <c r="J1251" s="1"/>
      <c r="K1251" s="1"/>
      <c r="L1251" s="1"/>
      <c r="M1251" s="1"/>
      <c r="N1251" s="1"/>
      <c r="O1251" s="1"/>
      <c r="P1251" s="1"/>
      <c r="Q1251" s="1"/>
      <c r="R1251" s="1"/>
      <c r="S1251" s="1"/>
      <c r="T1251" s="1"/>
      <c r="U1251" s="1"/>
      <c r="V1251" s="1"/>
      <c r="W1251" s="1"/>
      <c r="X1251" s="1"/>
      <c r="Y1251" s="1"/>
      <c r="Z1251" s="1"/>
      <c r="AA1251" s="1"/>
      <c r="AB1251" s="1"/>
      <c r="AC1251" s="1"/>
      <c r="AD1251" s="1"/>
      <c r="AE1251" s="1"/>
      <c r="AF1251" s="1"/>
      <c r="AG1251" s="1"/>
      <c r="AH1251" s="1"/>
      <c r="AI1251" s="1"/>
      <c r="AJ1251" s="1"/>
      <c r="AK1251" s="1"/>
      <c r="AL1251" s="1"/>
      <c r="AM1251" s="1"/>
      <c r="AN1251" s="1"/>
      <c r="AO1251" s="1"/>
      <c r="AP1251" s="1"/>
      <c r="AQ1251" s="1"/>
      <c r="AR1251" s="1"/>
      <c r="AS1251" s="1"/>
      <c r="AT1251" s="1"/>
      <c r="AU1251" s="1"/>
    </row>
    <row r="1252" spans="1:47">
      <c r="A1252" s="1"/>
      <c r="B1252" s="1"/>
      <c r="C1252" s="1"/>
      <c r="D1252" s="1"/>
      <c r="E1252" s="1"/>
      <c r="F1252" s="1"/>
      <c r="G1252" s="1"/>
      <c r="H1252" s="1"/>
      <c r="I1252" s="1"/>
      <c r="J1252" s="1"/>
      <c r="K1252" s="1"/>
      <c r="L1252" s="1"/>
      <c r="M1252" s="1"/>
      <c r="N1252" s="1"/>
      <c r="O1252" s="1"/>
      <c r="P1252" s="1"/>
      <c r="Q1252" s="1"/>
      <c r="R1252" s="1"/>
      <c r="S1252" s="1"/>
      <c r="T1252" s="1"/>
      <c r="U1252" s="1"/>
      <c r="V1252" s="1"/>
      <c r="W1252" s="1"/>
      <c r="X1252" s="1"/>
      <c r="Y1252" s="1"/>
      <c r="Z1252" s="1"/>
      <c r="AA1252" s="1"/>
      <c r="AB1252" s="1"/>
      <c r="AC1252" s="1"/>
      <c r="AD1252" s="1"/>
      <c r="AE1252" s="1"/>
      <c r="AF1252" s="1"/>
      <c r="AG1252" s="1"/>
      <c r="AH1252" s="1"/>
      <c r="AI1252" s="1"/>
      <c r="AJ1252" s="1"/>
      <c r="AK1252" s="1"/>
      <c r="AL1252" s="1"/>
      <c r="AM1252" s="1"/>
      <c r="AN1252" s="1"/>
      <c r="AO1252" s="1"/>
      <c r="AP1252" s="1"/>
      <c r="AQ1252" s="1"/>
      <c r="AR1252" s="1"/>
      <c r="AS1252" s="1"/>
      <c r="AT1252" s="1"/>
      <c r="AU1252" s="1"/>
    </row>
    <row r="1253" spans="1:47">
      <c r="A1253" s="1"/>
      <c r="B1253" s="1"/>
      <c r="C1253" s="1"/>
      <c r="D1253" s="1"/>
      <c r="E1253" s="1"/>
      <c r="F1253" s="1"/>
      <c r="G1253" s="1"/>
      <c r="H1253" s="1"/>
      <c r="I1253" s="1"/>
      <c r="J1253" s="1"/>
      <c r="K1253" s="1"/>
      <c r="L1253" s="1"/>
      <c r="M1253" s="1"/>
      <c r="N1253" s="1"/>
      <c r="O1253" s="1"/>
      <c r="P1253" s="1"/>
      <c r="Q1253" s="1"/>
      <c r="R1253" s="1"/>
      <c r="S1253" s="1"/>
      <c r="T1253" s="1"/>
      <c r="U1253" s="1"/>
      <c r="V1253" s="1"/>
      <c r="W1253" s="1"/>
      <c r="X1253" s="1"/>
      <c r="Y1253" s="1"/>
      <c r="Z1253" s="1"/>
      <c r="AA1253" s="1"/>
      <c r="AB1253" s="1"/>
      <c r="AC1253" s="1"/>
      <c r="AD1253" s="1"/>
      <c r="AE1253" s="1"/>
      <c r="AF1253" s="1"/>
      <c r="AG1253" s="1"/>
      <c r="AH1253" s="1"/>
      <c r="AI1253" s="1"/>
      <c r="AJ1253" s="1"/>
      <c r="AK1253" s="1"/>
      <c r="AL1253" s="1"/>
      <c r="AM1253" s="1"/>
      <c r="AN1253" s="1"/>
      <c r="AO1253" s="1"/>
      <c r="AP1253" s="1"/>
      <c r="AQ1253" s="1"/>
      <c r="AR1253" s="1"/>
      <c r="AS1253" s="1"/>
      <c r="AT1253" s="1"/>
      <c r="AU1253" s="1"/>
    </row>
    <row r="1254" spans="1:47">
      <c r="A1254" s="1"/>
      <c r="B1254" s="1"/>
      <c r="C1254" s="1"/>
      <c r="D1254" s="1"/>
      <c r="E1254" s="1"/>
      <c r="F1254" s="1"/>
      <c r="G1254" s="1"/>
      <c r="H1254" s="1"/>
      <c r="I1254" s="1"/>
      <c r="J1254" s="1"/>
      <c r="K1254" s="1"/>
      <c r="L1254" s="1"/>
      <c r="M1254" s="1"/>
      <c r="N1254" s="1"/>
      <c r="O1254" s="1"/>
      <c r="P1254" s="1"/>
      <c r="Q1254" s="1"/>
      <c r="R1254" s="1"/>
      <c r="S1254" s="1"/>
      <c r="T1254" s="1"/>
      <c r="U1254" s="1"/>
      <c r="V1254" s="1"/>
      <c r="W1254" s="1"/>
      <c r="X1254" s="1"/>
      <c r="Y1254" s="1"/>
      <c r="Z1254" s="1"/>
      <c r="AA1254" s="1"/>
      <c r="AB1254" s="1"/>
      <c r="AC1254" s="1"/>
      <c r="AD1254" s="1"/>
      <c r="AE1254" s="1"/>
      <c r="AF1254" s="1"/>
      <c r="AG1254" s="1"/>
      <c r="AH1254" s="1"/>
      <c r="AI1254" s="1"/>
      <c r="AJ1254" s="1"/>
      <c r="AK1254" s="1"/>
      <c r="AL1254" s="1"/>
      <c r="AM1254" s="1"/>
      <c r="AN1254" s="1"/>
      <c r="AO1254" s="1"/>
      <c r="AP1254" s="1"/>
      <c r="AQ1254" s="1"/>
      <c r="AR1254" s="1"/>
      <c r="AS1254" s="1"/>
      <c r="AT1254" s="1"/>
      <c r="AU1254" s="1"/>
    </row>
    <row r="1255" spans="1:47">
      <c r="A1255" s="1"/>
      <c r="B1255" s="1"/>
      <c r="C1255" s="1"/>
      <c r="D1255" s="1"/>
      <c r="E1255" s="1"/>
      <c r="F1255" s="1"/>
      <c r="G1255" s="1"/>
      <c r="H1255" s="1"/>
      <c r="I1255" s="1"/>
      <c r="J1255" s="1"/>
      <c r="K1255" s="1"/>
      <c r="L1255" s="1"/>
      <c r="M1255" s="1"/>
      <c r="N1255" s="1"/>
      <c r="O1255" s="1"/>
      <c r="P1255" s="1"/>
      <c r="Q1255" s="1"/>
      <c r="R1255" s="1"/>
      <c r="S1255" s="1"/>
      <c r="T1255" s="1"/>
      <c r="U1255" s="1"/>
      <c r="V1255" s="1"/>
      <c r="W1255" s="1"/>
      <c r="X1255" s="1"/>
      <c r="Y1255" s="1"/>
      <c r="Z1255" s="1"/>
      <c r="AA1255" s="1"/>
      <c r="AB1255" s="1"/>
      <c r="AC1255" s="1"/>
      <c r="AD1255" s="1"/>
      <c r="AE1255" s="1"/>
      <c r="AF1255" s="1"/>
      <c r="AG1255" s="1"/>
      <c r="AH1255" s="1"/>
      <c r="AI1255" s="1"/>
      <c r="AJ1255" s="1"/>
      <c r="AK1255" s="1"/>
      <c r="AL1255" s="1"/>
      <c r="AM1255" s="1"/>
      <c r="AN1255" s="1"/>
      <c r="AO1255" s="1"/>
      <c r="AP1255" s="1"/>
      <c r="AQ1255" s="1"/>
      <c r="AR1255" s="1"/>
      <c r="AS1255" s="1"/>
      <c r="AT1255" s="1"/>
      <c r="AU1255" s="1"/>
    </row>
    <row r="1256" spans="1:47">
      <c r="A1256" s="1"/>
      <c r="B1256" s="1"/>
      <c r="C1256" s="1"/>
      <c r="D1256" s="1"/>
      <c r="E1256" s="1"/>
      <c r="F1256" s="1"/>
      <c r="G1256" s="1"/>
      <c r="H1256" s="1"/>
      <c r="I1256" s="1"/>
      <c r="J1256" s="1"/>
      <c r="K1256" s="1"/>
      <c r="L1256" s="1"/>
      <c r="M1256" s="1"/>
      <c r="N1256" s="1"/>
      <c r="O1256" s="1"/>
      <c r="P1256" s="1"/>
      <c r="Q1256" s="1"/>
      <c r="R1256" s="1"/>
      <c r="S1256" s="1"/>
      <c r="T1256" s="1"/>
      <c r="U1256" s="1"/>
      <c r="V1256" s="1"/>
      <c r="W1256" s="1"/>
      <c r="X1256" s="1"/>
      <c r="Y1256" s="1"/>
      <c r="Z1256" s="1"/>
      <c r="AA1256" s="1"/>
      <c r="AB1256" s="1"/>
      <c r="AC1256" s="1"/>
      <c r="AD1256" s="1"/>
      <c r="AE1256" s="1"/>
      <c r="AF1256" s="1"/>
      <c r="AG1256" s="1"/>
      <c r="AH1256" s="1"/>
      <c r="AI1256" s="1"/>
      <c r="AJ1256" s="1"/>
      <c r="AK1256" s="1"/>
      <c r="AL1256" s="1"/>
      <c r="AM1256" s="1"/>
      <c r="AN1256" s="1"/>
      <c r="AO1256" s="1"/>
      <c r="AP1256" s="1"/>
      <c r="AQ1256" s="1"/>
      <c r="AR1256" s="1"/>
      <c r="AS1256" s="1"/>
      <c r="AT1256" s="1"/>
      <c r="AU1256" s="1"/>
    </row>
    <row r="1257" spans="1:47">
      <c r="A1257" s="1"/>
      <c r="B1257" s="1"/>
      <c r="C1257" s="1"/>
      <c r="D1257" s="1"/>
      <c r="E1257" s="1"/>
      <c r="F1257" s="1"/>
      <c r="G1257" s="1"/>
      <c r="H1257" s="1"/>
      <c r="I1257" s="1"/>
      <c r="J1257" s="1"/>
      <c r="K1257" s="1"/>
      <c r="L1257" s="1"/>
      <c r="M1257" s="1"/>
      <c r="N1257" s="1"/>
      <c r="O1257" s="1"/>
      <c r="P1257" s="1"/>
      <c r="Q1257" s="1"/>
      <c r="R1257" s="1"/>
      <c r="S1257" s="1"/>
      <c r="T1257" s="1"/>
      <c r="U1257" s="1"/>
      <c r="V1257" s="1"/>
      <c r="W1257" s="1"/>
      <c r="X1257" s="1"/>
      <c r="Y1257" s="1"/>
      <c r="Z1257" s="1"/>
      <c r="AA1257" s="1"/>
      <c r="AB1257" s="1"/>
      <c r="AC1257" s="1"/>
      <c r="AD1257" s="1"/>
      <c r="AE1257" s="1"/>
      <c r="AF1257" s="1"/>
      <c r="AG1257" s="1"/>
      <c r="AH1257" s="1"/>
      <c r="AI1257" s="1"/>
      <c r="AJ1257" s="1"/>
      <c r="AK1257" s="1"/>
      <c r="AL1257" s="1"/>
      <c r="AM1257" s="1"/>
      <c r="AN1257" s="1"/>
      <c r="AO1257" s="1"/>
      <c r="AP1257" s="1"/>
      <c r="AQ1257" s="1"/>
      <c r="AR1257" s="1"/>
      <c r="AS1257" s="1"/>
      <c r="AT1257" s="1"/>
      <c r="AU1257" s="1"/>
    </row>
    <row r="1258" spans="1:47">
      <c r="A1258" s="1"/>
      <c r="B1258" s="1"/>
      <c r="C1258" s="1"/>
      <c r="D1258" s="1"/>
      <c r="E1258" s="1"/>
      <c r="F1258" s="1"/>
      <c r="G1258" s="1"/>
      <c r="H1258" s="1"/>
      <c r="I1258" s="1"/>
      <c r="J1258" s="1"/>
      <c r="K1258" s="1"/>
      <c r="L1258" s="1"/>
      <c r="M1258" s="1"/>
      <c r="N1258" s="1"/>
      <c r="O1258" s="1"/>
      <c r="P1258" s="1"/>
      <c r="Q1258" s="1"/>
      <c r="R1258" s="1"/>
      <c r="S1258" s="1"/>
      <c r="T1258" s="1"/>
      <c r="U1258" s="1"/>
      <c r="V1258" s="1"/>
      <c r="W1258" s="1"/>
      <c r="X1258" s="1"/>
      <c r="Y1258" s="1"/>
      <c r="Z1258" s="1"/>
      <c r="AA1258" s="1"/>
      <c r="AB1258" s="1"/>
      <c r="AC1258" s="1"/>
      <c r="AD1258" s="1"/>
      <c r="AE1258" s="1"/>
      <c r="AF1258" s="1"/>
      <c r="AG1258" s="1"/>
      <c r="AH1258" s="1"/>
      <c r="AI1258" s="1"/>
      <c r="AJ1258" s="1"/>
      <c r="AK1258" s="1"/>
      <c r="AL1258" s="1"/>
      <c r="AM1258" s="1"/>
      <c r="AN1258" s="1"/>
      <c r="AO1258" s="1"/>
      <c r="AP1258" s="1"/>
      <c r="AQ1258" s="1"/>
      <c r="AR1258" s="1"/>
      <c r="AS1258" s="1"/>
      <c r="AT1258" s="1"/>
      <c r="AU1258" s="1"/>
    </row>
    <row r="1259" spans="1:47">
      <c r="A1259" s="1"/>
      <c r="B1259" s="1"/>
      <c r="C1259" s="1"/>
      <c r="D1259" s="1"/>
      <c r="E1259" s="1"/>
      <c r="F1259" s="1"/>
      <c r="G1259" s="1"/>
      <c r="H1259" s="1"/>
      <c r="I1259" s="1"/>
      <c r="J1259" s="1"/>
      <c r="K1259" s="1"/>
      <c r="L1259" s="1"/>
      <c r="M1259" s="1"/>
      <c r="N1259" s="1"/>
      <c r="O1259" s="1"/>
      <c r="P1259" s="1"/>
      <c r="Q1259" s="1"/>
      <c r="R1259" s="1"/>
      <c r="S1259" s="1"/>
      <c r="T1259" s="1"/>
      <c r="U1259" s="1"/>
      <c r="V1259" s="1"/>
      <c r="W1259" s="1"/>
      <c r="X1259" s="1"/>
      <c r="Y1259" s="1"/>
      <c r="Z1259" s="1"/>
      <c r="AA1259" s="1"/>
      <c r="AB1259" s="1"/>
      <c r="AC1259" s="1"/>
      <c r="AD1259" s="1"/>
      <c r="AE1259" s="1"/>
      <c r="AF1259" s="1"/>
      <c r="AG1259" s="1"/>
      <c r="AH1259" s="1"/>
      <c r="AI1259" s="1"/>
      <c r="AJ1259" s="1"/>
      <c r="AK1259" s="1"/>
      <c r="AL1259" s="1"/>
      <c r="AM1259" s="1"/>
      <c r="AN1259" s="1"/>
      <c r="AO1259" s="1"/>
      <c r="AP1259" s="1"/>
      <c r="AQ1259" s="1"/>
      <c r="AR1259" s="1"/>
      <c r="AS1259" s="1"/>
      <c r="AT1259" s="1"/>
      <c r="AU1259" s="1"/>
    </row>
    <row r="1260" spans="1:47">
      <c r="A1260" s="1"/>
      <c r="B1260" s="1"/>
      <c r="C1260" s="1"/>
      <c r="D1260" s="1"/>
      <c r="E1260" s="1"/>
      <c r="F1260" s="1"/>
      <c r="G1260" s="1"/>
      <c r="H1260" s="1"/>
      <c r="I1260" s="1"/>
      <c r="J1260" s="1"/>
      <c r="K1260" s="1"/>
      <c r="L1260" s="1"/>
      <c r="M1260" s="1"/>
      <c r="N1260" s="1"/>
      <c r="O1260" s="1"/>
      <c r="P1260" s="1"/>
      <c r="Q1260" s="1"/>
      <c r="R1260" s="1"/>
      <c r="S1260" s="1"/>
      <c r="T1260" s="1"/>
      <c r="U1260" s="1"/>
      <c r="V1260" s="1"/>
      <c r="W1260" s="1"/>
      <c r="X1260" s="1"/>
      <c r="Y1260" s="1"/>
      <c r="Z1260" s="1"/>
      <c r="AA1260" s="1"/>
      <c r="AB1260" s="1"/>
      <c r="AC1260" s="1"/>
      <c r="AD1260" s="1"/>
      <c r="AE1260" s="1"/>
      <c r="AF1260" s="1"/>
      <c r="AG1260" s="1"/>
      <c r="AH1260" s="1"/>
      <c r="AI1260" s="1"/>
      <c r="AJ1260" s="1"/>
      <c r="AK1260" s="1"/>
      <c r="AL1260" s="1"/>
      <c r="AM1260" s="1"/>
      <c r="AN1260" s="1"/>
      <c r="AO1260" s="1"/>
      <c r="AP1260" s="1"/>
      <c r="AQ1260" s="1"/>
      <c r="AR1260" s="1"/>
      <c r="AS1260" s="1"/>
      <c r="AT1260" s="1"/>
      <c r="AU1260" s="1"/>
    </row>
    <row r="1261" spans="1:47">
      <c r="A1261" s="1"/>
      <c r="B1261" s="1"/>
      <c r="C1261" s="1"/>
      <c r="D1261" s="1"/>
      <c r="E1261" s="1"/>
      <c r="F1261" s="1"/>
      <c r="G1261" s="1"/>
      <c r="H1261" s="1"/>
      <c r="I1261" s="1"/>
      <c r="J1261" s="1"/>
      <c r="K1261" s="1"/>
      <c r="L1261" s="1"/>
      <c r="M1261" s="1"/>
      <c r="N1261" s="1"/>
      <c r="O1261" s="1"/>
      <c r="P1261" s="1"/>
      <c r="Q1261" s="1"/>
      <c r="R1261" s="1"/>
      <c r="S1261" s="1"/>
      <c r="T1261" s="1"/>
      <c r="U1261" s="1"/>
      <c r="V1261" s="1"/>
      <c r="W1261" s="1"/>
      <c r="X1261" s="1"/>
      <c r="Y1261" s="1"/>
      <c r="Z1261" s="1"/>
      <c r="AA1261" s="1"/>
      <c r="AB1261" s="1"/>
      <c r="AC1261" s="1"/>
      <c r="AD1261" s="1"/>
      <c r="AE1261" s="1"/>
      <c r="AF1261" s="1"/>
      <c r="AG1261" s="1"/>
      <c r="AH1261" s="1"/>
      <c r="AI1261" s="1"/>
      <c r="AJ1261" s="1"/>
      <c r="AK1261" s="1"/>
      <c r="AL1261" s="1"/>
      <c r="AM1261" s="1"/>
      <c r="AN1261" s="1"/>
      <c r="AO1261" s="1"/>
      <c r="AP1261" s="1"/>
      <c r="AQ1261" s="1"/>
      <c r="AR1261" s="1"/>
      <c r="AS1261" s="1"/>
      <c r="AT1261" s="1"/>
      <c r="AU1261" s="1"/>
    </row>
    <row r="1262" spans="1:47">
      <c r="A1262" s="1"/>
      <c r="B1262" s="1"/>
      <c r="C1262" s="1"/>
      <c r="D1262" s="1"/>
      <c r="E1262" s="1"/>
      <c r="F1262" s="1"/>
      <c r="G1262" s="1"/>
      <c r="H1262" s="1"/>
      <c r="I1262" s="1"/>
      <c r="J1262" s="1"/>
      <c r="K1262" s="1"/>
      <c r="L1262" s="1"/>
      <c r="M1262" s="1"/>
      <c r="N1262" s="1"/>
      <c r="O1262" s="1"/>
      <c r="P1262" s="1"/>
      <c r="Q1262" s="1"/>
      <c r="R1262" s="1"/>
      <c r="S1262" s="1"/>
      <c r="T1262" s="1"/>
      <c r="U1262" s="1"/>
      <c r="V1262" s="1"/>
      <c r="W1262" s="1"/>
      <c r="X1262" s="1"/>
      <c r="Y1262" s="1"/>
      <c r="Z1262" s="1"/>
      <c r="AA1262" s="1"/>
      <c r="AB1262" s="1"/>
      <c r="AC1262" s="1"/>
      <c r="AD1262" s="1"/>
      <c r="AE1262" s="1"/>
      <c r="AF1262" s="1"/>
      <c r="AG1262" s="1"/>
      <c r="AH1262" s="1"/>
      <c r="AI1262" s="1"/>
      <c r="AJ1262" s="1"/>
      <c r="AK1262" s="1"/>
      <c r="AL1262" s="1"/>
      <c r="AM1262" s="1"/>
      <c r="AN1262" s="1"/>
      <c r="AO1262" s="1"/>
      <c r="AP1262" s="1"/>
      <c r="AQ1262" s="1"/>
      <c r="AR1262" s="1"/>
      <c r="AS1262" s="1"/>
      <c r="AT1262" s="1"/>
      <c r="AU1262" s="1"/>
    </row>
    <row r="1263" spans="1:47">
      <c r="A1263" s="1"/>
      <c r="B1263" s="1"/>
      <c r="C1263" s="1"/>
      <c r="D1263" s="1"/>
      <c r="E1263" s="1"/>
      <c r="F1263" s="1"/>
      <c r="G1263" s="1"/>
      <c r="H1263" s="1"/>
      <c r="I1263" s="1"/>
      <c r="J1263" s="1"/>
      <c r="K1263" s="1"/>
      <c r="L1263" s="1"/>
      <c r="M1263" s="1"/>
      <c r="N1263" s="1"/>
      <c r="O1263" s="1"/>
      <c r="P1263" s="1"/>
      <c r="Q1263" s="1"/>
      <c r="R1263" s="1"/>
      <c r="S1263" s="1"/>
      <c r="T1263" s="1"/>
      <c r="U1263" s="1"/>
      <c r="V1263" s="1"/>
      <c r="W1263" s="1"/>
      <c r="X1263" s="1"/>
      <c r="Y1263" s="1"/>
      <c r="Z1263" s="1"/>
      <c r="AA1263" s="1"/>
      <c r="AB1263" s="1"/>
      <c r="AC1263" s="1"/>
      <c r="AD1263" s="1"/>
      <c r="AE1263" s="1"/>
      <c r="AF1263" s="1"/>
      <c r="AG1263" s="1"/>
      <c r="AH1263" s="1"/>
      <c r="AI1263" s="1"/>
      <c r="AJ1263" s="1"/>
      <c r="AK1263" s="1"/>
      <c r="AL1263" s="1"/>
      <c r="AM1263" s="1"/>
      <c r="AN1263" s="1"/>
      <c r="AO1263" s="1"/>
      <c r="AP1263" s="1"/>
      <c r="AQ1263" s="1"/>
      <c r="AR1263" s="1"/>
      <c r="AS1263" s="1"/>
      <c r="AT1263" s="1"/>
      <c r="AU1263" s="1"/>
    </row>
    <row r="1264" spans="1:47">
      <c r="A1264" s="1"/>
      <c r="B1264" s="1"/>
      <c r="C1264" s="1"/>
      <c r="D1264" s="1"/>
      <c r="E1264" s="1"/>
      <c r="F1264" s="1"/>
      <c r="G1264" s="1"/>
      <c r="H1264" s="1"/>
      <c r="I1264" s="1"/>
      <c r="J1264" s="1"/>
      <c r="K1264" s="1"/>
      <c r="L1264" s="1"/>
      <c r="M1264" s="1"/>
      <c r="N1264" s="1"/>
      <c r="O1264" s="1"/>
      <c r="P1264" s="1"/>
      <c r="Q1264" s="1"/>
      <c r="R1264" s="1"/>
      <c r="S1264" s="1"/>
      <c r="T1264" s="1"/>
      <c r="U1264" s="1"/>
      <c r="V1264" s="1"/>
      <c r="W1264" s="1"/>
      <c r="X1264" s="1"/>
      <c r="Y1264" s="1"/>
      <c r="Z1264" s="1"/>
      <c r="AA1264" s="1"/>
      <c r="AB1264" s="1"/>
      <c r="AC1264" s="1"/>
      <c r="AD1264" s="1"/>
      <c r="AE1264" s="1"/>
      <c r="AF1264" s="1"/>
      <c r="AG1264" s="1"/>
      <c r="AH1264" s="1"/>
      <c r="AI1264" s="1"/>
      <c r="AJ1264" s="1"/>
      <c r="AK1264" s="1"/>
      <c r="AL1264" s="1"/>
      <c r="AM1264" s="1"/>
      <c r="AN1264" s="1"/>
      <c r="AO1264" s="1"/>
      <c r="AP1264" s="1"/>
      <c r="AQ1264" s="1"/>
      <c r="AR1264" s="1"/>
      <c r="AS1264" s="1"/>
      <c r="AT1264" s="1"/>
      <c r="AU1264" s="1"/>
    </row>
    <row r="1265" spans="1:47">
      <c r="A1265" s="1"/>
      <c r="B1265" s="1"/>
      <c r="C1265" s="1"/>
      <c r="D1265" s="1"/>
      <c r="E1265" s="1"/>
      <c r="F1265" s="1"/>
      <c r="G1265" s="1"/>
      <c r="H1265" s="1"/>
      <c r="I1265" s="1"/>
      <c r="J1265" s="1"/>
      <c r="K1265" s="1"/>
      <c r="L1265" s="1"/>
      <c r="M1265" s="1"/>
      <c r="N1265" s="1"/>
      <c r="O1265" s="1"/>
      <c r="P1265" s="1"/>
      <c r="Q1265" s="1"/>
      <c r="R1265" s="1"/>
      <c r="S1265" s="1"/>
      <c r="T1265" s="1"/>
      <c r="U1265" s="1"/>
      <c r="V1265" s="1"/>
      <c r="W1265" s="1"/>
      <c r="X1265" s="1"/>
      <c r="Y1265" s="1"/>
      <c r="Z1265" s="1"/>
      <c r="AA1265" s="1"/>
      <c r="AB1265" s="1"/>
      <c r="AC1265" s="1"/>
      <c r="AD1265" s="1"/>
      <c r="AE1265" s="1"/>
      <c r="AF1265" s="1"/>
      <c r="AG1265" s="1"/>
      <c r="AH1265" s="1"/>
      <c r="AI1265" s="1"/>
      <c r="AJ1265" s="1"/>
      <c r="AK1265" s="1"/>
      <c r="AL1265" s="1"/>
      <c r="AM1265" s="1"/>
      <c r="AN1265" s="1"/>
      <c r="AO1265" s="1"/>
      <c r="AP1265" s="1"/>
      <c r="AQ1265" s="1"/>
      <c r="AR1265" s="1"/>
      <c r="AS1265" s="1"/>
      <c r="AT1265" s="1"/>
      <c r="AU1265" s="1"/>
    </row>
    <row r="1266" spans="1:47">
      <c r="A1266" s="1"/>
      <c r="B1266" s="1"/>
      <c r="C1266" s="1"/>
      <c r="D1266" s="1"/>
      <c r="E1266" s="1"/>
      <c r="F1266" s="1"/>
      <c r="G1266" s="1"/>
      <c r="H1266" s="1"/>
      <c r="I1266" s="1"/>
      <c r="J1266" s="1"/>
      <c r="K1266" s="1"/>
      <c r="L1266" s="1"/>
      <c r="M1266" s="1"/>
      <c r="N1266" s="1"/>
      <c r="O1266" s="1"/>
      <c r="P1266" s="1"/>
      <c r="Q1266" s="1"/>
      <c r="R1266" s="1"/>
      <c r="S1266" s="1"/>
      <c r="T1266" s="1"/>
      <c r="U1266" s="1"/>
      <c r="V1266" s="1"/>
      <c r="W1266" s="1"/>
      <c r="X1266" s="1"/>
      <c r="Y1266" s="1"/>
      <c r="Z1266" s="1"/>
      <c r="AA1266" s="1"/>
      <c r="AB1266" s="1"/>
      <c r="AC1266" s="1"/>
      <c r="AD1266" s="1"/>
      <c r="AE1266" s="1"/>
      <c r="AF1266" s="1"/>
      <c r="AG1266" s="1"/>
      <c r="AH1266" s="1"/>
      <c r="AI1266" s="1"/>
      <c r="AJ1266" s="1"/>
      <c r="AK1266" s="1"/>
      <c r="AL1266" s="1"/>
      <c r="AM1266" s="1"/>
      <c r="AN1266" s="1"/>
      <c r="AO1266" s="1"/>
      <c r="AP1266" s="1"/>
      <c r="AQ1266" s="1"/>
      <c r="AR1266" s="1"/>
      <c r="AS1266" s="1"/>
      <c r="AT1266" s="1"/>
      <c r="AU1266" s="1"/>
    </row>
    <row r="1267" spans="1:47">
      <c r="A1267" s="1"/>
      <c r="B1267" s="1"/>
      <c r="C1267" s="1"/>
      <c r="D1267" s="1"/>
      <c r="E1267" s="1"/>
      <c r="F1267" s="1"/>
      <c r="G1267" s="1"/>
      <c r="H1267" s="1"/>
      <c r="I1267" s="1"/>
      <c r="J1267" s="1"/>
      <c r="K1267" s="1"/>
      <c r="L1267" s="1"/>
      <c r="M1267" s="1"/>
      <c r="N1267" s="1"/>
      <c r="O1267" s="1"/>
      <c r="P1267" s="1"/>
      <c r="Q1267" s="1"/>
      <c r="R1267" s="1"/>
      <c r="S1267" s="1"/>
      <c r="T1267" s="1"/>
      <c r="U1267" s="1"/>
      <c r="V1267" s="1"/>
      <c r="W1267" s="1"/>
      <c r="X1267" s="1"/>
      <c r="Y1267" s="1"/>
      <c r="Z1267" s="1"/>
      <c r="AA1267" s="1"/>
      <c r="AB1267" s="1"/>
      <c r="AC1267" s="1"/>
      <c r="AD1267" s="1"/>
      <c r="AE1267" s="1"/>
      <c r="AF1267" s="1"/>
      <c r="AG1267" s="1"/>
      <c r="AH1267" s="1"/>
      <c r="AI1267" s="1"/>
      <c r="AJ1267" s="1"/>
      <c r="AK1267" s="1"/>
      <c r="AL1267" s="1"/>
      <c r="AM1267" s="1"/>
      <c r="AN1267" s="1"/>
      <c r="AO1267" s="1"/>
      <c r="AP1267" s="1"/>
      <c r="AQ1267" s="1"/>
      <c r="AR1267" s="1"/>
      <c r="AS1267" s="1"/>
      <c r="AT1267" s="1"/>
      <c r="AU1267" s="1"/>
    </row>
    <row r="1268" spans="1:47">
      <c r="A1268" s="1"/>
      <c r="B1268" s="1"/>
      <c r="C1268" s="1"/>
      <c r="D1268" s="1"/>
      <c r="E1268" s="1"/>
      <c r="F1268" s="1"/>
      <c r="G1268" s="1"/>
      <c r="H1268" s="1"/>
      <c r="I1268" s="1"/>
      <c r="J1268" s="1"/>
      <c r="K1268" s="1"/>
      <c r="L1268" s="1"/>
      <c r="M1268" s="1"/>
      <c r="N1268" s="1"/>
      <c r="O1268" s="1"/>
      <c r="P1268" s="1"/>
      <c r="Q1268" s="1"/>
      <c r="R1268" s="1"/>
      <c r="S1268" s="1"/>
      <c r="T1268" s="1"/>
      <c r="U1268" s="1"/>
      <c r="V1268" s="1"/>
      <c r="W1268" s="1"/>
      <c r="X1268" s="1"/>
      <c r="Y1268" s="1"/>
      <c r="Z1268" s="1"/>
      <c r="AA1268" s="1"/>
      <c r="AB1268" s="1"/>
      <c r="AC1268" s="1"/>
      <c r="AD1268" s="1"/>
      <c r="AE1268" s="1"/>
      <c r="AF1268" s="1"/>
      <c r="AG1268" s="1"/>
      <c r="AH1268" s="1"/>
      <c r="AI1268" s="1"/>
      <c r="AJ1268" s="1"/>
      <c r="AK1268" s="1"/>
      <c r="AL1268" s="1"/>
      <c r="AM1268" s="1"/>
      <c r="AN1268" s="1"/>
      <c r="AO1268" s="1"/>
      <c r="AP1268" s="1"/>
      <c r="AQ1268" s="1"/>
      <c r="AR1268" s="1"/>
      <c r="AS1268" s="1"/>
      <c r="AT1268" s="1"/>
      <c r="AU1268" s="1"/>
    </row>
    <row r="1269" spans="1:47">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c r="AQ1269" s="1"/>
      <c r="AR1269" s="1"/>
      <c r="AS1269" s="1"/>
      <c r="AT1269" s="1"/>
      <c r="AU1269" s="1"/>
    </row>
    <row r="1270" spans="1:47">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c r="AP1270" s="1"/>
      <c r="AQ1270" s="1"/>
      <c r="AR1270" s="1"/>
      <c r="AS1270" s="1"/>
      <c r="AT1270" s="1"/>
      <c r="AU1270" s="1"/>
    </row>
    <row r="1271" spans="1:47">
      <c r="A1271" s="1"/>
      <c r="B1271" s="1"/>
      <c r="C1271" s="1"/>
      <c r="D1271" s="1"/>
      <c r="E1271" s="1"/>
      <c r="F1271" s="1"/>
      <c r="G1271" s="1"/>
      <c r="H1271" s="1"/>
      <c r="I1271" s="1"/>
      <c r="J1271" s="1"/>
      <c r="K1271" s="1"/>
      <c r="L1271" s="1"/>
      <c r="M1271" s="1"/>
      <c r="N1271" s="1"/>
      <c r="O1271" s="1"/>
      <c r="P1271" s="1"/>
      <c r="Q1271" s="1"/>
      <c r="R1271" s="1"/>
      <c r="S1271" s="1"/>
      <c r="T1271" s="1"/>
      <c r="U1271" s="1"/>
      <c r="V1271" s="1"/>
      <c r="W1271" s="1"/>
      <c r="X1271" s="1"/>
      <c r="Y1271" s="1"/>
      <c r="Z1271" s="1"/>
      <c r="AA1271" s="1"/>
      <c r="AB1271" s="1"/>
      <c r="AC1271" s="1"/>
      <c r="AD1271" s="1"/>
      <c r="AE1271" s="1"/>
      <c r="AF1271" s="1"/>
      <c r="AG1271" s="1"/>
      <c r="AH1271" s="1"/>
      <c r="AI1271" s="1"/>
      <c r="AJ1271" s="1"/>
      <c r="AK1271" s="1"/>
      <c r="AL1271" s="1"/>
      <c r="AM1271" s="1"/>
      <c r="AN1271" s="1"/>
      <c r="AO1271" s="1"/>
      <c r="AP1271" s="1"/>
      <c r="AQ1271" s="1"/>
      <c r="AR1271" s="1"/>
      <c r="AS1271" s="1"/>
      <c r="AT1271" s="1"/>
      <c r="AU1271" s="1"/>
    </row>
    <row r="1272" spans="1:47">
      <c r="A1272" s="1"/>
      <c r="B1272" s="1"/>
      <c r="C1272" s="1"/>
      <c r="D1272" s="1"/>
      <c r="E1272" s="1"/>
      <c r="F1272" s="1"/>
      <c r="G1272" s="1"/>
      <c r="H1272" s="1"/>
      <c r="I1272" s="1"/>
      <c r="J1272" s="1"/>
      <c r="K1272" s="1"/>
      <c r="L1272" s="1"/>
      <c r="M1272" s="1"/>
      <c r="N1272" s="1"/>
      <c r="O1272" s="1"/>
      <c r="P1272" s="1"/>
      <c r="Q1272" s="1"/>
      <c r="R1272" s="1"/>
      <c r="S1272" s="1"/>
      <c r="T1272" s="1"/>
      <c r="U1272" s="1"/>
      <c r="V1272" s="1"/>
      <c r="W1272" s="1"/>
      <c r="X1272" s="1"/>
      <c r="Y1272" s="1"/>
      <c r="Z1272" s="1"/>
      <c r="AA1272" s="1"/>
      <c r="AB1272" s="1"/>
      <c r="AC1272" s="1"/>
      <c r="AD1272" s="1"/>
      <c r="AE1272" s="1"/>
      <c r="AF1272" s="1"/>
      <c r="AG1272" s="1"/>
      <c r="AH1272" s="1"/>
      <c r="AI1272" s="1"/>
      <c r="AJ1272" s="1"/>
      <c r="AK1272" s="1"/>
      <c r="AL1272" s="1"/>
      <c r="AM1272" s="1"/>
      <c r="AN1272" s="1"/>
      <c r="AO1272" s="1"/>
      <c r="AP1272" s="1"/>
      <c r="AQ1272" s="1"/>
      <c r="AR1272" s="1"/>
      <c r="AS1272" s="1"/>
      <c r="AT1272" s="1"/>
      <c r="AU1272" s="1"/>
    </row>
    <row r="1273" spans="1:47">
      <c r="A1273" s="1"/>
      <c r="B1273" s="1"/>
      <c r="C1273" s="1"/>
      <c r="D1273" s="1"/>
      <c r="E1273" s="1"/>
      <c r="F1273" s="1"/>
      <c r="G1273" s="1"/>
      <c r="H1273" s="1"/>
      <c r="I1273" s="1"/>
      <c r="J1273" s="1"/>
      <c r="K1273" s="1"/>
      <c r="L1273" s="1"/>
      <c r="M1273" s="1"/>
      <c r="N1273" s="1"/>
      <c r="O1273" s="1"/>
      <c r="P1273" s="1"/>
      <c r="Q1273" s="1"/>
      <c r="R1273" s="1"/>
      <c r="S1273" s="1"/>
      <c r="T1273" s="1"/>
      <c r="U1273" s="1"/>
      <c r="V1273" s="1"/>
      <c r="W1273" s="1"/>
      <c r="X1273" s="1"/>
      <c r="Y1273" s="1"/>
      <c r="Z1273" s="1"/>
      <c r="AA1273" s="1"/>
      <c r="AB1273" s="1"/>
      <c r="AC1273" s="1"/>
      <c r="AD1273" s="1"/>
      <c r="AE1273" s="1"/>
      <c r="AF1273" s="1"/>
      <c r="AG1273" s="1"/>
      <c r="AH1273" s="1"/>
      <c r="AI1273" s="1"/>
      <c r="AJ1273" s="1"/>
      <c r="AK1273" s="1"/>
      <c r="AL1273" s="1"/>
      <c r="AM1273" s="1"/>
      <c r="AN1273" s="1"/>
      <c r="AO1273" s="1"/>
      <c r="AP1273" s="1"/>
      <c r="AQ1273" s="1"/>
      <c r="AR1273" s="1"/>
      <c r="AS1273" s="1"/>
      <c r="AT1273" s="1"/>
      <c r="AU1273" s="1"/>
    </row>
    <row r="1274" spans="1:47">
      <c r="A1274" s="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c r="AC1274" s="1"/>
      <c r="AD1274" s="1"/>
      <c r="AE1274" s="1"/>
      <c r="AF1274" s="1"/>
      <c r="AG1274" s="1"/>
      <c r="AH1274" s="1"/>
      <c r="AI1274" s="1"/>
      <c r="AJ1274" s="1"/>
      <c r="AK1274" s="1"/>
      <c r="AL1274" s="1"/>
      <c r="AM1274" s="1"/>
      <c r="AN1274" s="1"/>
      <c r="AO1274" s="1"/>
      <c r="AP1274" s="1"/>
      <c r="AQ1274" s="1"/>
      <c r="AR1274" s="1"/>
      <c r="AS1274" s="1"/>
      <c r="AT1274" s="1"/>
      <c r="AU1274" s="1"/>
    </row>
    <row r="1275" spans="1:47">
      <c r="A1275" s="1"/>
      <c r="B1275" s="1"/>
      <c r="C1275" s="1"/>
      <c r="D1275" s="1"/>
      <c r="E1275" s="1"/>
      <c r="F1275" s="1"/>
      <c r="G1275" s="1"/>
      <c r="H1275" s="1"/>
      <c r="I1275" s="1"/>
      <c r="J1275" s="1"/>
      <c r="K1275" s="1"/>
      <c r="L1275" s="1"/>
      <c r="M1275" s="1"/>
      <c r="N1275" s="1"/>
      <c r="O1275" s="1"/>
      <c r="P1275" s="1"/>
      <c r="Q1275" s="1"/>
      <c r="R1275" s="1"/>
      <c r="S1275" s="1"/>
      <c r="T1275" s="1"/>
      <c r="U1275" s="1"/>
      <c r="V1275" s="1"/>
      <c r="W1275" s="1"/>
      <c r="X1275" s="1"/>
      <c r="Y1275" s="1"/>
      <c r="Z1275" s="1"/>
      <c r="AA1275" s="1"/>
      <c r="AB1275" s="1"/>
      <c r="AC1275" s="1"/>
      <c r="AD1275" s="1"/>
      <c r="AE1275" s="1"/>
      <c r="AF1275" s="1"/>
      <c r="AG1275" s="1"/>
      <c r="AH1275" s="1"/>
      <c r="AI1275" s="1"/>
      <c r="AJ1275" s="1"/>
      <c r="AK1275" s="1"/>
      <c r="AL1275" s="1"/>
      <c r="AM1275" s="1"/>
      <c r="AN1275" s="1"/>
      <c r="AO1275" s="1"/>
      <c r="AP1275" s="1"/>
      <c r="AQ1275" s="1"/>
      <c r="AR1275" s="1"/>
      <c r="AS1275" s="1"/>
      <c r="AT1275" s="1"/>
      <c r="AU1275" s="1"/>
    </row>
    <row r="1276" spans="1:47">
      <c r="A1276" s="1"/>
      <c r="B1276" s="1"/>
      <c r="C1276" s="1"/>
      <c r="D1276" s="1"/>
      <c r="E1276" s="1"/>
      <c r="F1276" s="1"/>
      <c r="G1276" s="1"/>
      <c r="H1276" s="1"/>
      <c r="I1276" s="1"/>
      <c r="J1276" s="1"/>
      <c r="K1276" s="1"/>
      <c r="L1276" s="1"/>
      <c r="M1276" s="1"/>
      <c r="N1276" s="1"/>
      <c r="O1276" s="1"/>
      <c r="P1276" s="1"/>
      <c r="Q1276" s="1"/>
      <c r="R1276" s="1"/>
      <c r="S1276" s="1"/>
      <c r="T1276" s="1"/>
      <c r="U1276" s="1"/>
      <c r="V1276" s="1"/>
      <c r="W1276" s="1"/>
      <c r="X1276" s="1"/>
      <c r="Y1276" s="1"/>
      <c r="Z1276" s="1"/>
      <c r="AA1276" s="1"/>
      <c r="AB1276" s="1"/>
      <c r="AC1276" s="1"/>
      <c r="AD1276" s="1"/>
      <c r="AE1276" s="1"/>
      <c r="AF1276" s="1"/>
      <c r="AG1276" s="1"/>
      <c r="AH1276" s="1"/>
      <c r="AI1276" s="1"/>
      <c r="AJ1276" s="1"/>
      <c r="AK1276" s="1"/>
      <c r="AL1276" s="1"/>
      <c r="AM1276" s="1"/>
      <c r="AN1276" s="1"/>
      <c r="AO1276" s="1"/>
      <c r="AP1276" s="1"/>
      <c r="AQ1276" s="1"/>
      <c r="AR1276" s="1"/>
      <c r="AS1276" s="1"/>
      <c r="AT1276" s="1"/>
      <c r="AU1276" s="1"/>
    </row>
    <row r="1277" spans="1:47">
      <c r="A1277" s="1"/>
      <c r="B1277" s="1"/>
      <c r="C1277" s="1"/>
      <c r="D1277" s="1"/>
      <c r="E1277" s="1"/>
      <c r="F1277" s="1"/>
      <c r="G1277" s="1"/>
      <c r="H1277" s="1"/>
      <c r="I1277" s="1"/>
      <c r="J1277" s="1"/>
      <c r="K1277" s="1"/>
      <c r="L1277" s="1"/>
      <c r="M1277" s="1"/>
      <c r="N1277" s="1"/>
      <c r="O1277" s="1"/>
      <c r="P1277" s="1"/>
      <c r="Q1277" s="1"/>
      <c r="R1277" s="1"/>
      <c r="S1277" s="1"/>
      <c r="T1277" s="1"/>
      <c r="U1277" s="1"/>
      <c r="V1277" s="1"/>
      <c r="W1277" s="1"/>
      <c r="X1277" s="1"/>
      <c r="Y1277" s="1"/>
      <c r="Z1277" s="1"/>
      <c r="AA1277" s="1"/>
      <c r="AB1277" s="1"/>
      <c r="AC1277" s="1"/>
      <c r="AD1277" s="1"/>
      <c r="AE1277" s="1"/>
      <c r="AF1277" s="1"/>
      <c r="AG1277" s="1"/>
      <c r="AH1277" s="1"/>
      <c r="AI1277" s="1"/>
      <c r="AJ1277" s="1"/>
      <c r="AK1277" s="1"/>
      <c r="AL1277" s="1"/>
      <c r="AM1277" s="1"/>
      <c r="AN1277" s="1"/>
      <c r="AO1277" s="1"/>
      <c r="AP1277" s="1"/>
      <c r="AQ1277" s="1"/>
      <c r="AR1277" s="1"/>
      <c r="AS1277" s="1"/>
      <c r="AT1277" s="1"/>
      <c r="AU1277" s="1"/>
    </row>
    <row r="1278" spans="1:47">
      <c r="A1278" s="1"/>
      <c r="B1278" s="1"/>
      <c r="C1278" s="1"/>
      <c r="D1278" s="1"/>
      <c r="E1278" s="1"/>
      <c r="F1278" s="1"/>
      <c r="G1278" s="1"/>
      <c r="H1278" s="1"/>
      <c r="I1278" s="1"/>
      <c r="J1278" s="1"/>
      <c r="K1278" s="1"/>
      <c r="L1278" s="1"/>
      <c r="M1278" s="1"/>
      <c r="N1278" s="1"/>
      <c r="O1278" s="1"/>
      <c r="P1278" s="1"/>
      <c r="Q1278" s="1"/>
      <c r="R1278" s="1"/>
      <c r="S1278" s="1"/>
      <c r="T1278" s="1"/>
      <c r="U1278" s="1"/>
      <c r="V1278" s="1"/>
      <c r="W1278" s="1"/>
      <c r="X1278" s="1"/>
      <c r="Y1278" s="1"/>
      <c r="Z1278" s="1"/>
      <c r="AA1278" s="1"/>
      <c r="AB1278" s="1"/>
      <c r="AC1278" s="1"/>
      <c r="AD1278" s="1"/>
      <c r="AE1278" s="1"/>
      <c r="AF1278" s="1"/>
      <c r="AG1278" s="1"/>
      <c r="AH1278" s="1"/>
      <c r="AI1278" s="1"/>
      <c r="AJ1278" s="1"/>
      <c r="AK1278" s="1"/>
      <c r="AL1278" s="1"/>
      <c r="AM1278" s="1"/>
      <c r="AN1278" s="1"/>
      <c r="AO1278" s="1"/>
      <c r="AP1278" s="1"/>
      <c r="AQ1278" s="1"/>
      <c r="AR1278" s="1"/>
      <c r="AS1278" s="1"/>
      <c r="AT1278" s="1"/>
      <c r="AU1278" s="1"/>
    </row>
    <row r="1279" spans="1:47">
      <c r="A1279" s="1"/>
      <c r="B1279" s="1"/>
      <c r="C1279" s="1"/>
      <c r="D1279" s="1"/>
      <c r="E1279" s="1"/>
      <c r="F1279" s="1"/>
      <c r="G1279" s="1"/>
      <c r="H1279" s="1"/>
      <c r="I1279" s="1"/>
      <c r="J1279" s="1"/>
      <c r="K1279" s="1"/>
      <c r="L1279" s="1"/>
      <c r="M1279" s="1"/>
      <c r="N1279" s="1"/>
      <c r="O1279" s="1"/>
      <c r="P1279" s="1"/>
      <c r="Q1279" s="1"/>
      <c r="R1279" s="1"/>
      <c r="S1279" s="1"/>
      <c r="T1279" s="1"/>
      <c r="U1279" s="1"/>
      <c r="V1279" s="1"/>
      <c r="W1279" s="1"/>
      <c r="X1279" s="1"/>
      <c r="Y1279" s="1"/>
      <c r="Z1279" s="1"/>
      <c r="AA1279" s="1"/>
      <c r="AB1279" s="1"/>
      <c r="AC1279" s="1"/>
      <c r="AD1279" s="1"/>
      <c r="AE1279" s="1"/>
      <c r="AF1279" s="1"/>
      <c r="AG1279" s="1"/>
      <c r="AH1279" s="1"/>
      <c r="AI1279" s="1"/>
      <c r="AJ1279" s="1"/>
      <c r="AK1279" s="1"/>
      <c r="AL1279" s="1"/>
      <c r="AM1279" s="1"/>
      <c r="AN1279" s="1"/>
      <c r="AO1279" s="1"/>
      <c r="AP1279" s="1"/>
      <c r="AQ1279" s="1"/>
      <c r="AR1279" s="1"/>
      <c r="AS1279" s="1"/>
      <c r="AT1279" s="1"/>
      <c r="AU1279" s="1"/>
    </row>
    <row r="1280" spans="1:47">
      <c r="A1280" s="1"/>
      <c r="B1280" s="1"/>
      <c r="C1280" s="1"/>
      <c r="D1280" s="1"/>
      <c r="E1280" s="1"/>
      <c r="F1280" s="1"/>
      <c r="G1280" s="1"/>
      <c r="H1280" s="1"/>
      <c r="I1280" s="1"/>
      <c r="J1280" s="1"/>
      <c r="K1280" s="1"/>
      <c r="L1280" s="1"/>
      <c r="M1280" s="1"/>
      <c r="N1280" s="1"/>
      <c r="O1280" s="1"/>
      <c r="P1280" s="1"/>
      <c r="Q1280" s="1"/>
      <c r="R1280" s="1"/>
      <c r="S1280" s="1"/>
      <c r="T1280" s="1"/>
      <c r="U1280" s="1"/>
      <c r="V1280" s="1"/>
      <c r="W1280" s="1"/>
      <c r="X1280" s="1"/>
      <c r="Y1280" s="1"/>
      <c r="Z1280" s="1"/>
      <c r="AA1280" s="1"/>
      <c r="AB1280" s="1"/>
      <c r="AC1280" s="1"/>
      <c r="AD1280" s="1"/>
      <c r="AE1280" s="1"/>
      <c r="AF1280" s="1"/>
      <c r="AG1280" s="1"/>
      <c r="AH1280" s="1"/>
      <c r="AI1280" s="1"/>
      <c r="AJ1280" s="1"/>
      <c r="AK1280" s="1"/>
      <c r="AL1280" s="1"/>
      <c r="AM1280" s="1"/>
      <c r="AN1280" s="1"/>
      <c r="AO1280" s="1"/>
      <c r="AP1280" s="1"/>
      <c r="AQ1280" s="1"/>
      <c r="AR1280" s="1"/>
      <c r="AS1280" s="1"/>
      <c r="AT1280" s="1"/>
      <c r="AU1280" s="1"/>
    </row>
    <row r="1281" spans="1:47">
      <c r="A1281" s="1"/>
      <c r="B1281" s="1"/>
      <c r="C1281" s="1"/>
      <c r="D1281" s="1"/>
      <c r="E1281" s="1"/>
      <c r="F1281" s="1"/>
      <c r="G1281" s="1"/>
      <c r="H1281" s="1"/>
      <c r="I1281" s="1"/>
      <c r="J1281" s="1"/>
      <c r="K1281" s="1"/>
      <c r="L1281" s="1"/>
      <c r="M1281" s="1"/>
      <c r="N1281" s="1"/>
      <c r="O1281" s="1"/>
      <c r="P1281" s="1"/>
      <c r="Q1281" s="1"/>
      <c r="R1281" s="1"/>
      <c r="S1281" s="1"/>
      <c r="T1281" s="1"/>
      <c r="U1281" s="1"/>
      <c r="V1281" s="1"/>
      <c r="W1281" s="1"/>
      <c r="X1281" s="1"/>
      <c r="Y1281" s="1"/>
      <c r="Z1281" s="1"/>
      <c r="AA1281" s="1"/>
      <c r="AB1281" s="1"/>
      <c r="AC1281" s="1"/>
      <c r="AD1281" s="1"/>
      <c r="AE1281" s="1"/>
      <c r="AF1281" s="1"/>
      <c r="AG1281" s="1"/>
      <c r="AH1281" s="1"/>
      <c r="AI1281" s="1"/>
      <c r="AJ1281" s="1"/>
      <c r="AK1281" s="1"/>
      <c r="AL1281" s="1"/>
      <c r="AM1281" s="1"/>
      <c r="AN1281" s="1"/>
      <c r="AO1281" s="1"/>
      <c r="AP1281" s="1"/>
      <c r="AQ1281" s="1"/>
      <c r="AR1281" s="1"/>
      <c r="AS1281" s="1"/>
      <c r="AT1281" s="1"/>
      <c r="AU1281" s="1"/>
    </row>
    <row r="1282" spans="1:47">
      <c r="A1282" s="1"/>
      <c r="B1282" s="1"/>
      <c r="C1282" s="1"/>
      <c r="D1282" s="1"/>
      <c r="E1282" s="1"/>
      <c r="F1282" s="1"/>
      <c r="G1282" s="1"/>
      <c r="H1282" s="1"/>
      <c r="I1282" s="1"/>
      <c r="J1282" s="1"/>
      <c r="K1282" s="1"/>
      <c r="L1282" s="1"/>
      <c r="M1282" s="1"/>
      <c r="N1282" s="1"/>
      <c r="O1282" s="1"/>
      <c r="P1282" s="1"/>
      <c r="Q1282" s="1"/>
      <c r="R1282" s="1"/>
      <c r="S1282" s="1"/>
      <c r="T1282" s="1"/>
      <c r="U1282" s="1"/>
      <c r="V1282" s="1"/>
      <c r="W1282" s="1"/>
      <c r="X1282" s="1"/>
      <c r="Y1282" s="1"/>
      <c r="Z1282" s="1"/>
      <c r="AA1282" s="1"/>
      <c r="AB1282" s="1"/>
      <c r="AC1282" s="1"/>
      <c r="AD1282" s="1"/>
      <c r="AE1282" s="1"/>
      <c r="AF1282" s="1"/>
      <c r="AG1282" s="1"/>
      <c r="AH1282" s="1"/>
      <c r="AI1282" s="1"/>
      <c r="AJ1282" s="1"/>
      <c r="AK1282" s="1"/>
      <c r="AL1282" s="1"/>
      <c r="AM1282" s="1"/>
      <c r="AN1282" s="1"/>
      <c r="AO1282" s="1"/>
      <c r="AP1282" s="1"/>
      <c r="AQ1282" s="1"/>
      <c r="AR1282" s="1"/>
      <c r="AS1282" s="1"/>
      <c r="AT1282" s="1"/>
      <c r="AU1282" s="1"/>
    </row>
    <row r="1283" spans="1:47">
      <c r="A1283" s="1"/>
      <c r="B1283" s="1"/>
      <c r="C1283" s="1"/>
      <c r="D1283" s="1"/>
      <c r="E1283" s="1"/>
      <c r="F1283" s="1"/>
      <c r="G1283" s="1"/>
      <c r="H1283" s="1"/>
      <c r="I1283" s="1"/>
      <c r="J1283" s="1"/>
      <c r="K1283" s="1"/>
      <c r="L1283" s="1"/>
      <c r="M1283" s="1"/>
      <c r="N1283" s="1"/>
      <c r="O1283" s="1"/>
      <c r="P1283" s="1"/>
      <c r="Q1283" s="1"/>
      <c r="R1283" s="1"/>
      <c r="S1283" s="1"/>
      <c r="T1283" s="1"/>
      <c r="U1283" s="1"/>
      <c r="V1283" s="1"/>
      <c r="W1283" s="1"/>
      <c r="X1283" s="1"/>
      <c r="Y1283" s="1"/>
      <c r="Z1283" s="1"/>
      <c r="AA1283" s="1"/>
      <c r="AB1283" s="1"/>
      <c r="AC1283" s="1"/>
      <c r="AD1283" s="1"/>
      <c r="AE1283" s="1"/>
      <c r="AF1283" s="1"/>
      <c r="AG1283" s="1"/>
      <c r="AH1283" s="1"/>
      <c r="AI1283" s="1"/>
      <c r="AJ1283" s="1"/>
      <c r="AK1283" s="1"/>
      <c r="AL1283" s="1"/>
      <c r="AM1283" s="1"/>
      <c r="AN1283" s="1"/>
      <c r="AO1283" s="1"/>
      <c r="AP1283" s="1"/>
      <c r="AQ1283" s="1"/>
      <c r="AR1283" s="1"/>
      <c r="AS1283" s="1"/>
      <c r="AT1283" s="1"/>
      <c r="AU1283" s="1"/>
    </row>
    <row r="1284" spans="1:47">
      <c r="A1284" s="1"/>
      <c r="B1284" s="1"/>
      <c r="C1284" s="1"/>
      <c r="D1284" s="1"/>
      <c r="E1284" s="1"/>
      <c r="F1284" s="1"/>
      <c r="G1284" s="1"/>
      <c r="H1284" s="1"/>
      <c r="I1284" s="1"/>
      <c r="J1284" s="1"/>
      <c r="K1284" s="1"/>
      <c r="L1284" s="1"/>
      <c r="M1284" s="1"/>
      <c r="N1284" s="1"/>
      <c r="O1284" s="1"/>
      <c r="P1284" s="1"/>
      <c r="Q1284" s="1"/>
      <c r="R1284" s="1"/>
      <c r="S1284" s="1"/>
      <c r="T1284" s="1"/>
      <c r="U1284" s="1"/>
      <c r="V1284" s="1"/>
      <c r="W1284" s="1"/>
      <c r="X1284" s="1"/>
      <c r="Y1284" s="1"/>
      <c r="Z1284" s="1"/>
      <c r="AA1284" s="1"/>
      <c r="AB1284" s="1"/>
      <c r="AC1284" s="1"/>
      <c r="AD1284" s="1"/>
      <c r="AE1284" s="1"/>
      <c r="AF1284" s="1"/>
      <c r="AG1284" s="1"/>
      <c r="AH1284" s="1"/>
      <c r="AI1284" s="1"/>
      <c r="AJ1284" s="1"/>
      <c r="AK1284" s="1"/>
      <c r="AL1284" s="1"/>
      <c r="AM1284" s="1"/>
      <c r="AN1284" s="1"/>
      <c r="AO1284" s="1"/>
      <c r="AP1284" s="1"/>
      <c r="AQ1284" s="1"/>
      <c r="AR1284" s="1"/>
      <c r="AS1284" s="1"/>
      <c r="AT1284" s="1"/>
      <c r="AU1284" s="1"/>
    </row>
    <row r="1285" spans="1:47">
      <c r="A1285" s="1"/>
      <c r="B1285" s="1"/>
      <c r="C1285" s="1"/>
      <c r="D1285" s="1"/>
      <c r="E1285" s="1"/>
      <c r="F1285" s="1"/>
      <c r="G1285" s="1"/>
      <c r="H1285" s="1"/>
      <c r="I1285" s="1"/>
      <c r="J1285" s="1"/>
      <c r="K1285" s="1"/>
      <c r="L1285" s="1"/>
      <c r="M1285" s="1"/>
      <c r="N1285" s="1"/>
      <c r="O1285" s="1"/>
      <c r="P1285" s="1"/>
      <c r="Q1285" s="1"/>
      <c r="R1285" s="1"/>
      <c r="S1285" s="1"/>
      <c r="T1285" s="1"/>
      <c r="U1285" s="1"/>
      <c r="V1285" s="1"/>
      <c r="W1285" s="1"/>
      <c r="X1285" s="1"/>
      <c r="Y1285" s="1"/>
      <c r="Z1285" s="1"/>
      <c r="AA1285" s="1"/>
      <c r="AB1285" s="1"/>
      <c r="AC1285" s="1"/>
      <c r="AD1285" s="1"/>
      <c r="AE1285" s="1"/>
      <c r="AF1285" s="1"/>
      <c r="AG1285" s="1"/>
      <c r="AH1285" s="1"/>
      <c r="AI1285" s="1"/>
      <c r="AJ1285" s="1"/>
      <c r="AK1285" s="1"/>
      <c r="AL1285" s="1"/>
      <c r="AM1285" s="1"/>
      <c r="AN1285" s="1"/>
      <c r="AO1285" s="1"/>
      <c r="AP1285" s="1"/>
      <c r="AQ1285" s="1"/>
      <c r="AR1285" s="1"/>
      <c r="AS1285" s="1"/>
      <c r="AT1285" s="1"/>
      <c r="AU1285" s="1"/>
    </row>
    <row r="1286" spans="1:47">
      <c r="A1286" s="1"/>
      <c r="B1286" s="1"/>
      <c r="C1286" s="1"/>
      <c r="D1286" s="1"/>
      <c r="E1286" s="1"/>
      <c r="F1286" s="1"/>
      <c r="G1286" s="1"/>
      <c r="H1286" s="1"/>
      <c r="I1286" s="1"/>
      <c r="J1286" s="1"/>
      <c r="K1286" s="1"/>
      <c r="L1286" s="1"/>
      <c r="M1286" s="1"/>
      <c r="N1286" s="1"/>
      <c r="O1286" s="1"/>
      <c r="P1286" s="1"/>
      <c r="Q1286" s="1"/>
      <c r="R1286" s="1"/>
      <c r="S1286" s="1"/>
      <c r="T1286" s="1"/>
      <c r="U1286" s="1"/>
      <c r="V1286" s="1"/>
      <c r="W1286" s="1"/>
      <c r="X1286" s="1"/>
      <c r="Y1286" s="1"/>
      <c r="Z1286" s="1"/>
      <c r="AA1286" s="1"/>
      <c r="AB1286" s="1"/>
      <c r="AC1286" s="1"/>
      <c r="AD1286" s="1"/>
      <c r="AE1286" s="1"/>
      <c r="AF1286" s="1"/>
      <c r="AG1286" s="1"/>
      <c r="AH1286" s="1"/>
      <c r="AI1286" s="1"/>
      <c r="AJ1286" s="1"/>
      <c r="AK1286" s="1"/>
      <c r="AL1286" s="1"/>
      <c r="AM1286" s="1"/>
      <c r="AN1286" s="1"/>
      <c r="AO1286" s="1"/>
      <c r="AP1286" s="1"/>
      <c r="AQ1286" s="1"/>
      <c r="AR1286" s="1"/>
      <c r="AS1286" s="1"/>
      <c r="AT1286" s="1"/>
      <c r="AU1286" s="1"/>
    </row>
    <row r="1287" spans="1:47">
      <c r="A1287" s="1"/>
      <c r="B1287" s="1"/>
      <c r="C1287" s="1"/>
      <c r="D1287" s="1"/>
      <c r="E1287" s="1"/>
      <c r="F1287" s="1"/>
      <c r="G1287" s="1"/>
      <c r="H1287" s="1"/>
      <c r="I1287" s="1"/>
      <c r="J1287" s="1"/>
      <c r="K1287" s="1"/>
      <c r="L1287" s="1"/>
      <c r="M1287" s="1"/>
      <c r="N1287" s="1"/>
      <c r="O1287" s="1"/>
      <c r="P1287" s="1"/>
      <c r="Q1287" s="1"/>
      <c r="R1287" s="1"/>
      <c r="S1287" s="1"/>
      <c r="T1287" s="1"/>
      <c r="U1287" s="1"/>
      <c r="V1287" s="1"/>
      <c r="W1287" s="1"/>
      <c r="X1287" s="1"/>
      <c r="Y1287" s="1"/>
      <c r="Z1287" s="1"/>
      <c r="AA1287" s="1"/>
      <c r="AB1287" s="1"/>
      <c r="AC1287" s="1"/>
      <c r="AD1287" s="1"/>
      <c r="AE1287" s="1"/>
      <c r="AF1287" s="1"/>
      <c r="AG1287" s="1"/>
      <c r="AH1287" s="1"/>
      <c r="AI1287" s="1"/>
      <c r="AJ1287" s="1"/>
      <c r="AK1287" s="1"/>
      <c r="AL1287" s="1"/>
      <c r="AM1287" s="1"/>
      <c r="AN1287" s="1"/>
      <c r="AO1287" s="1"/>
      <c r="AP1287" s="1"/>
      <c r="AQ1287" s="1"/>
      <c r="AR1287" s="1"/>
      <c r="AS1287" s="1"/>
      <c r="AT1287" s="1"/>
      <c r="AU1287" s="1"/>
    </row>
    <row r="1288" spans="1:47">
      <c r="A1288" s="1"/>
      <c r="B1288" s="1"/>
      <c r="C1288" s="1"/>
      <c r="D1288" s="1"/>
      <c r="E1288" s="1"/>
      <c r="F1288" s="1"/>
      <c r="G1288" s="1"/>
      <c r="H1288" s="1"/>
      <c r="I1288" s="1"/>
      <c r="J1288" s="1"/>
      <c r="K1288" s="1"/>
      <c r="L1288" s="1"/>
      <c r="M1288" s="1"/>
      <c r="N1288" s="1"/>
      <c r="O1288" s="1"/>
      <c r="P1288" s="1"/>
      <c r="Q1288" s="1"/>
      <c r="R1288" s="1"/>
      <c r="S1288" s="1"/>
      <c r="T1288" s="1"/>
      <c r="U1288" s="1"/>
      <c r="V1288" s="1"/>
      <c r="W1288" s="1"/>
      <c r="X1288" s="1"/>
      <c r="Y1288" s="1"/>
      <c r="Z1288" s="1"/>
      <c r="AA1288" s="1"/>
      <c r="AB1288" s="1"/>
      <c r="AC1288" s="1"/>
      <c r="AD1288" s="1"/>
      <c r="AE1288" s="1"/>
      <c r="AF1288" s="1"/>
      <c r="AG1288" s="1"/>
      <c r="AH1288" s="1"/>
      <c r="AI1288" s="1"/>
      <c r="AJ1288" s="1"/>
      <c r="AK1288" s="1"/>
      <c r="AL1288" s="1"/>
      <c r="AM1288" s="1"/>
      <c r="AN1288" s="1"/>
      <c r="AO1288" s="1"/>
      <c r="AP1288" s="1"/>
      <c r="AQ1288" s="1"/>
      <c r="AR1288" s="1"/>
      <c r="AS1288" s="1"/>
      <c r="AT1288" s="1"/>
      <c r="AU1288" s="1"/>
    </row>
    <row r="1289" spans="1:47">
      <c r="A1289" s="1"/>
      <c r="B1289" s="1"/>
      <c r="C1289" s="1"/>
      <c r="D1289" s="1"/>
      <c r="E1289" s="1"/>
      <c r="F1289" s="1"/>
      <c r="G1289" s="1"/>
      <c r="H1289" s="1"/>
      <c r="I1289" s="1"/>
      <c r="J1289" s="1"/>
      <c r="K1289" s="1"/>
      <c r="L1289" s="1"/>
      <c r="M1289" s="1"/>
      <c r="N1289" s="1"/>
      <c r="O1289" s="1"/>
      <c r="P1289" s="1"/>
      <c r="Q1289" s="1"/>
      <c r="R1289" s="1"/>
      <c r="S1289" s="1"/>
      <c r="T1289" s="1"/>
      <c r="U1289" s="1"/>
      <c r="V1289" s="1"/>
      <c r="W1289" s="1"/>
      <c r="X1289" s="1"/>
      <c r="Y1289" s="1"/>
      <c r="Z1289" s="1"/>
      <c r="AA1289" s="1"/>
      <c r="AB1289" s="1"/>
      <c r="AC1289" s="1"/>
      <c r="AD1289" s="1"/>
      <c r="AE1289" s="1"/>
      <c r="AF1289" s="1"/>
      <c r="AG1289" s="1"/>
      <c r="AH1289" s="1"/>
      <c r="AI1289" s="1"/>
      <c r="AJ1289" s="1"/>
      <c r="AK1289" s="1"/>
      <c r="AL1289" s="1"/>
      <c r="AM1289" s="1"/>
      <c r="AN1289" s="1"/>
      <c r="AO1289" s="1"/>
      <c r="AP1289" s="1"/>
      <c r="AQ1289" s="1"/>
      <c r="AR1289" s="1"/>
      <c r="AS1289" s="1"/>
      <c r="AT1289" s="1"/>
      <c r="AU1289" s="1"/>
    </row>
    <row r="1290" spans="1:47">
      <c r="A1290" s="1"/>
      <c r="B1290" s="1"/>
      <c r="C1290" s="1"/>
      <c r="D1290" s="1"/>
      <c r="E1290" s="1"/>
      <c r="F1290" s="1"/>
      <c r="G1290" s="1"/>
      <c r="H1290" s="1"/>
      <c r="I1290" s="1"/>
      <c r="J1290" s="1"/>
      <c r="K1290" s="1"/>
      <c r="L1290" s="1"/>
      <c r="M1290" s="1"/>
      <c r="N1290" s="1"/>
      <c r="O1290" s="1"/>
      <c r="P1290" s="1"/>
      <c r="Q1290" s="1"/>
      <c r="R1290" s="1"/>
      <c r="S1290" s="1"/>
      <c r="T1290" s="1"/>
      <c r="U1290" s="1"/>
      <c r="V1290" s="1"/>
      <c r="W1290" s="1"/>
      <c r="X1290" s="1"/>
      <c r="Y1290" s="1"/>
      <c r="Z1290" s="1"/>
      <c r="AA1290" s="1"/>
      <c r="AB1290" s="1"/>
      <c r="AC1290" s="1"/>
      <c r="AD1290" s="1"/>
      <c r="AE1290" s="1"/>
      <c r="AF1290" s="1"/>
      <c r="AG1290" s="1"/>
      <c r="AH1290" s="1"/>
      <c r="AI1290" s="1"/>
      <c r="AJ1290" s="1"/>
      <c r="AK1290" s="1"/>
      <c r="AL1290" s="1"/>
      <c r="AM1290" s="1"/>
      <c r="AN1290" s="1"/>
      <c r="AO1290" s="1"/>
      <c r="AP1290" s="1"/>
      <c r="AQ1290" s="1"/>
      <c r="AR1290" s="1"/>
      <c r="AS1290" s="1"/>
      <c r="AT1290" s="1"/>
      <c r="AU1290" s="1"/>
    </row>
    <row r="1291" spans="1:47">
      <c r="A1291" s="1"/>
      <c r="B1291" s="1"/>
      <c r="C1291" s="1"/>
      <c r="D1291" s="1"/>
      <c r="E1291" s="1"/>
      <c r="F1291" s="1"/>
      <c r="G1291" s="1"/>
      <c r="H1291" s="1"/>
      <c r="I1291" s="1"/>
      <c r="J1291" s="1"/>
      <c r="K1291" s="1"/>
      <c r="L1291" s="1"/>
      <c r="M1291" s="1"/>
      <c r="N1291" s="1"/>
      <c r="O1291" s="1"/>
      <c r="P1291" s="1"/>
      <c r="Q1291" s="1"/>
      <c r="R1291" s="1"/>
      <c r="S1291" s="1"/>
      <c r="T1291" s="1"/>
      <c r="U1291" s="1"/>
      <c r="V1291" s="1"/>
      <c r="W1291" s="1"/>
      <c r="X1291" s="1"/>
      <c r="Y1291" s="1"/>
      <c r="Z1291" s="1"/>
      <c r="AA1291" s="1"/>
      <c r="AB1291" s="1"/>
      <c r="AC1291" s="1"/>
      <c r="AD1291" s="1"/>
      <c r="AE1291" s="1"/>
      <c r="AF1291" s="1"/>
      <c r="AG1291" s="1"/>
      <c r="AH1291" s="1"/>
      <c r="AI1291" s="1"/>
      <c r="AJ1291" s="1"/>
      <c r="AK1291" s="1"/>
      <c r="AL1291" s="1"/>
      <c r="AM1291" s="1"/>
      <c r="AN1291" s="1"/>
      <c r="AO1291" s="1"/>
      <c r="AP1291" s="1"/>
      <c r="AQ1291" s="1"/>
      <c r="AR1291" s="1"/>
      <c r="AS1291" s="1"/>
      <c r="AT1291" s="1"/>
      <c r="AU1291" s="1"/>
    </row>
    <row r="1292" spans="1:47">
      <c r="A1292" s="1"/>
      <c r="B1292" s="1"/>
      <c r="C1292" s="1"/>
      <c r="D1292" s="1"/>
      <c r="E1292" s="1"/>
      <c r="F1292" s="1"/>
      <c r="G1292" s="1"/>
      <c r="H1292" s="1"/>
      <c r="I1292" s="1"/>
      <c r="J1292" s="1"/>
      <c r="K1292" s="1"/>
      <c r="L1292" s="1"/>
      <c r="M1292" s="1"/>
      <c r="N1292" s="1"/>
      <c r="O1292" s="1"/>
      <c r="P1292" s="1"/>
      <c r="Q1292" s="1"/>
      <c r="R1292" s="1"/>
      <c r="S1292" s="1"/>
      <c r="T1292" s="1"/>
      <c r="U1292" s="1"/>
      <c r="V1292" s="1"/>
      <c r="W1292" s="1"/>
      <c r="X1292" s="1"/>
      <c r="Y1292" s="1"/>
      <c r="Z1292" s="1"/>
      <c r="AA1292" s="1"/>
      <c r="AB1292" s="1"/>
      <c r="AC1292" s="1"/>
      <c r="AD1292" s="1"/>
      <c r="AE1292" s="1"/>
      <c r="AF1292" s="1"/>
      <c r="AG1292" s="1"/>
      <c r="AH1292" s="1"/>
      <c r="AI1292" s="1"/>
      <c r="AJ1292" s="1"/>
      <c r="AK1292" s="1"/>
      <c r="AL1292" s="1"/>
      <c r="AM1292" s="1"/>
      <c r="AN1292" s="1"/>
      <c r="AO1292" s="1"/>
      <c r="AP1292" s="1"/>
      <c r="AQ1292" s="1"/>
      <c r="AR1292" s="1"/>
      <c r="AS1292" s="1"/>
      <c r="AT1292" s="1"/>
      <c r="AU1292" s="1"/>
    </row>
    <row r="1293" spans="1:47">
      <c r="A1293" s="1"/>
      <c r="B1293" s="1"/>
      <c r="C1293" s="1"/>
      <c r="D1293" s="1"/>
      <c r="E1293" s="1"/>
      <c r="F1293" s="1"/>
      <c r="G1293" s="1"/>
      <c r="H1293" s="1"/>
      <c r="I1293" s="1"/>
      <c r="J1293" s="1"/>
      <c r="K1293" s="1"/>
      <c r="L1293" s="1"/>
      <c r="M1293" s="1"/>
      <c r="N1293" s="1"/>
      <c r="O1293" s="1"/>
      <c r="P1293" s="1"/>
      <c r="Q1293" s="1"/>
      <c r="R1293" s="1"/>
      <c r="S1293" s="1"/>
      <c r="T1293" s="1"/>
      <c r="U1293" s="1"/>
      <c r="V1293" s="1"/>
      <c r="W1293" s="1"/>
      <c r="X1293" s="1"/>
      <c r="Y1293" s="1"/>
      <c r="Z1293" s="1"/>
      <c r="AA1293" s="1"/>
      <c r="AB1293" s="1"/>
      <c r="AC1293" s="1"/>
      <c r="AD1293" s="1"/>
      <c r="AE1293" s="1"/>
      <c r="AF1293" s="1"/>
      <c r="AG1293" s="1"/>
      <c r="AH1293" s="1"/>
      <c r="AI1293" s="1"/>
      <c r="AJ1293" s="1"/>
      <c r="AK1293" s="1"/>
      <c r="AL1293" s="1"/>
      <c r="AM1293" s="1"/>
      <c r="AN1293" s="1"/>
      <c r="AO1293" s="1"/>
      <c r="AP1293" s="1"/>
      <c r="AQ1293" s="1"/>
      <c r="AR1293" s="1"/>
      <c r="AS1293" s="1"/>
      <c r="AT1293" s="1"/>
      <c r="AU1293" s="1"/>
    </row>
    <row r="1294" spans="1:47">
      <c r="A1294" s="1"/>
      <c r="B1294" s="1"/>
      <c r="C1294" s="1"/>
      <c r="D1294" s="1"/>
      <c r="E1294" s="1"/>
      <c r="F1294" s="1"/>
      <c r="G1294" s="1"/>
      <c r="H1294" s="1"/>
      <c r="I1294" s="1"/>
      <c r="J1294" s="1"/>
      <c r="K1294" s="1"/>
      <c r="L1294" s="1"/>
      <c r="M1294" s="1"/>
      <c r="N1294" s="1"/>
      <c r="O1294" s="1"/>
      <c r="P1294" s="1"/>
      <c r="Q1294" s="1"/>
      <c r="R1294" s="1"/>
      <c r="S1294" s="1"/>
      <c r="T1294" s="1"/>
      <c r="U1294" s="1"/>
      <c r="V1294" s="1"/>
      <c r="W1294" s="1"/>
      <c r="X1294" s="1"/>
      <c r="Y1294" s="1"/>
      <c r="Z1294" s="1"/>
      <c r="AA1294" s="1"/>
      <c r="AB1294" s="1"/>
      <c r="AC1294" s="1"/>
      <c r="AD1294" s="1"/>
      <c r="AE1294" s="1"/>
      <c r="AF1294" s="1"/>
      <c r="AG1294" s="1"/>
      <c r="AH1294" s="1"/>
      <c r="AI1294" s="1"/>
      <c r="AJ1294" s="1"/>
      <c r="AK1294" s="1"/>
      <c r="AL1294" s="1"/>
      <c r="AM1294" s="1"/>
      <c r="AN1294" s="1"/>
      <c r="AO1294" s="1"/>
      <c r="AP1294" s="1"/>
      <c r="AQ1294" s="1"/>
      <c r="AR1294" s="1"/>
      <c r="AS1294" s="1"/>
      <c r="AT1294" s="1"/>
      <c r="AU1294" s="1"/>
    </row>
    <row r="1295" spans="1:47">
      <c r="A1295" s="1"/>
      <c r="B1295" s="1"/>
      <c r="C1295" s="1"/>
      <c r="D1295" s="1"/>
      <c r="E1295" s="1"/>
      <c r="F1295" s="1"/>
      <c r="G1295" s="1"/>
      <c r="H1295" s="1"/>
      <c r="I1295" s="1"/>
      <c r="J1295" s="1"/>
      <c r="K1295" s="1"/>
      <c r="L1295" s="1"/>
      <c r="M1295" s="1"/>
      <c r="N1295" s="1"/>
      <c r="O1295" s="1"/>
      <c r="P1295" s="1"/>
      <c r="Q1295" s="1"/>
      <c r="R1295" s="1"/>
      <c r="S1295" s="1"/>
      <c r="T1295" s="1"/>
      <c r="U1295" s="1"/>
      <c r="V1295" s="1"/>
      <c r="W1295" s="1"/>
      <c r="X1295" s="1"/>
      <c r="Y1295" s="1"/>
      <c r="Z1295" s="1"/>
      <c r="AA1295" s="1"/>
      <c r="AB1295" s="1"/>
      <c r="AC1295" s="1"/>
      <c r="AD1295" s="1"/>
      <c r="AE1295" s="1"/>
      <c r="AF1295" s="1"/>
      <c r="AG1295" s="1"/>
      <c r="AH1295" s="1"/>
      <c r="AI1295" s="1"/>
      <c r="AJ1295" s="1"/>
      <c r="AK1295" s="1"/>
      <c r="AL1295" s="1"/>
      <c r="AM1295" s="1"/>
      <c r="AN1295" s="1"/>
      <c r="AO1295" s="1"/>
      <c r="AP1295" s="1"/>
      <c r="AQ1295" s="1"/>
      <c r="AR1295" s="1"/>
      <c r="AS1295" s="1"/>
      <c r="AT1295" s="1"/>
      <c r="AU1295" s="1"/>
    </row>
    <row r="1296" spans="1:47">
      <c r="A1296" s="1"/>
      <c r="B1296" s="1"/>
      <c r="C1296" s="1"/>
      <c r="D1296" s="1"/>
      <c r="E1296" s="1"/>
      <c r="F1296" s="1"/>
      <c r="G1296" s="1"/>
      <c r="H1296" s="1"/>
      <c r="I1296" s="1"/>
      <c r="J1296" s="1"/>
      <c r="K1296" s="1"/>
      <c r="L1296" s="1"/>
      <c r="M1296" s="1"/>
      <c r="N1296" s="1"/>
      <c r="O1296" s="1"/>
      <c r="P1296" s="1"/>
      <c r="Q1296" s="1"/>
      <c r="R1296" s="1"/>
      <c r="S1296" s="1"/>
      <c r="T1296" s="1"/>
      <c r="U1296" s="1"/>
      <c r="V1296" s="1"/>
      <c r="W1296" s="1"/>
      <c r="X1296" s="1"/>
      <c r="Y1296" s="1"/>
      <c r="Z1296" s="1"/>
      <c r="AA1296" s="1"/>
      <c r="AB1296" s="1"/>
      <c r="AC1296" s="1"/>
      <c r="AD1296" s="1"/>
      <c r="AE1296" s="1"/>
      <c r="AF1296" s="1"/>
      <c r="AG1296" s="1"/>
      <c r="AH1296" s="1"/>
      <c r="AI1296" s="1"/>
      <c r="AJ1296" s="1"/>
      <c r="AK1296" s="1"/>
      <c r="AL1296" s="1"/>
      <c r="AM1296" s="1"/>
      <c r="AN1296" s="1"/>
      <c r="AO1296" s="1"/>
      <c r="AP1296" s="1"/>
      <c r="AQ1296" s="1"/>
      <c r="AR1296" s="1"/>
      <c r="AS1296" s="1"/>
      <c r="AT1296" s="1"/>
      <c r="AU1296" s="1"/>
    </row>
    <row r="1297" spans="1:47">
      <c r="A1297" s="1"/>
      <c r="B1297" s="1"/>
      <c r="C1297" s="1"/>
      <c r="D1297" s="1"/>
      <c r="E1297" s="1"/>
      <c r="F1297" s="1"/>
      <c r="G1297" s="1"/>
      <c r="H1297" s="1"/>
      <c r="I1297" s="1"/>
      <c r="J1297" s="1"/>
      <c r="K1297" s="1"/>
      <c r="L1297" s="1"/>
      <c r="M1297" s="1"/>
      <c r="N1297" s="1"/>
      <c r="O1297" s="1"/>
      <c r="P1297" s="1"/>
      <c r="Q1297" s="1"/>
      <c r="R1297" s="1"/>
      <c r="S1297" s="1"/>
      <c r="T1297" s="1"/>
      <c r="U1297" s="1"/>
      <c r="V1297" s="1"/>
      <c r="W1297" s="1"/>
      <c r="X1297" s="1"/>
      <c r="Y1297" s="1"/>
      <c r="Z1297" s="1"/>
      <c r="AA1297" s="1"/>
      <c r="AB1297" s="1"/>
      <c r="AC1297" s="1"/>
      <c r="AD1297" s="1"/>
      <c r="AE1297" s="1"/>
      <c r="AF1297" s="1"/>
      <c r="AG1297" s="1"/>
      <c r="AH1297" s="1"/>
      <c r="AI1297" s="1"/>
      <c r="AJ1297" s="1"/>
      <c r="AK1297" s="1"/>
      <c r="AL1297" s="1"/>
      <c r="AM1297" s="1"/>
      <c r="AN1297" s="1"/>
      <c r="AO1297" s="1"/>
      <c r="AP1297" s="1"/>
      <c r="AQ1297" s="1"/>
      <c r="AR1297" s="1"/>
      <c r="AS1297" s="1"/>
      <c r="AT1297" s="1"/>
      <c r="AU1297" s="1"/>
    </row>
    <row r="1298" spans="1:47">
      <c r="A1298" s="1"/>
      <c r="B1298" s="1"/>
      <c r="C1298" s="1"/>
      <c r="D1298" s="1"/>
      <c r="E1298" s="1"/>
      <c r="F1298" s="1"/>
      <c r="G1298" s="1"/>
      <c r="H1298" s="1"/>
      <c r="I1298" s="1"/>
      <c r="J1298" s="1"/>
      <c r="K1298" s="1"/>
      <c r="L1298" s="1"/>
      <c r="M1298" s="1"/>
      <c r="N1298" s="1"/>
      <c r="O1298" s="1"/>
      <c r="P1298" s="1"/>
      <c r="Q1298" s="1"/>
      <c r="R1298" s="1"/>
      <c r="S1298" s="1"/>
      <c r="T1298" s="1"/>
      <c r="U1298" s="1"/>
      <c r="V1298" s="1"/>
      <c r="W1298" s="1"/>
      <c r="X1298" s="1"/>
      <c r="Y1298" s="1"/>
      <c r="Z1298" s="1"/>
      <c r="AA1298" s="1"/>
      <c r="AB1298" s="1"/>
      <c r="AC1298" s="1"/>
      <c r="AD1298" s="1"/>
      <c r="AE1298" s="1"/>
      <c r="AF1298" s="1"/>
      <c r="AG1298" s="1"/>
      <c r="AH1298" s="1"/>
      <c r="AI1298" s="1"/>
      <c r="AJ1298" s="1"/>
      <c r="AK1298" s="1"/>
      <c r="AL1298" s="1"/>
      <c r="AM1298" s="1"/>
      <c r="AN1298" s="1"/>
      <c r="AO1298" s="1"/>
      <c r="AP1298" s="1"/>
      <c r="AQ1298" s="1"/>
      <c r="AR1298" s="1"/>
      <c r="AS1298" s="1"/>
      <c r="AT1298" s="1"/>
      <c r="AU1298" s="1"/>
    </row>
    <row r="1299" spans="1:47">
      <c r="A1299" s="1"/>
      <c r="B1299" s="1"/>
      <c r="C1299" s="1"/>
      <c r="D1299" s="1"/>
      <c r="E1299" s="1"/>
      <c r="F1299" s="1"/>
      <c r="G1299" s="1"/>
      <c r="H1299" s="1"/>
      <c r="I1299" s="1"/>
      <c r="J1299" s="1"/>
      <c r="K1299" s="1"/>
      <c r="L1299" s="1"/>
      <c r="M1299" s="1"/>
      <c r="N1299" s="1"/>
      <c r="O1299" s="1"/>
      <c r="P1299" s="1"/>
      <c r="Q1299" s="1"/>
      <c r="R1299" s="1"/>
      <c r="S1299" s="1"/>
      <c r="T1299" s="1"/>
      <c r="U1299" s="1"/>
      <c r="V1299" s="1"/>
      <c r="W1299" s="1"/>
      <c r="X1299" s="1"/>
      <c r="Y1299" s="1"/>
      <c r="Z1299" s="1"/>
      <c r="AA1299" s="1"/>
      <c r="AB1299" s="1"/>
      <c r="AC1299" s="1"/>
      <c r="AD1299" s="1"/>
      <c r="AE1299" s="1"/>
      <c r="AF1299" s="1"/>
      <c r="AG1299" s="1"/>
      <c r="AH1299" s="1"/>
      <c r="AI1299" s="1"/>
      <c r="AJ1299" s="1"/>
      <c r="AK1299" s="1"/>
      <c r="AL1299" s="1"/>
      <c r="AM1299" s="1"/>
      <c r="AN1299" s="1"/>
      <c r="AO1299" s="1"/>
      <c r="AP1299" s="1"/>
      <c r="AQ1299" s="1"/>
      <c r="AR1299" s="1"/>
      <c r="AS1299" s="1"/>
      <c r="AT1299" s="1"/>
      <c r="AU1299" s="1"/>
    </row>
    <row r="1300" spans="1:47">
      <c r="A1300" s="1"/>
      <c r="B1300" s="1"/>
      <c r="C1300" s="1"/>
      <c r="D1300" s="1"/>
      <c r="E1300" s="1"/>
      <c r="F1300" s="1"/>
      <c r="G1300" s="1"/>
      <c r="H1300" s="1"/>
      <c r="I1300" s="1"/>
      <c r="J1300" s="1"/>
      <c r="K1300" s="1"/>
      <c r="L1300" s="1"/>
      <c r="M1300" s="1"/>
      <c r="N1300" s="1"/>
      <c r="O1300" s="1"/>
      <c r="P1300" s="1"/>
      <c r="Q1300" s="1"/>
      <c r="R1300" s="1"/>
      <c r="S1300" s="1"/>
      <c r="T1300" s="1"/>
      <c r="U1300" s="1"/>
      <c r="V1300" s="1"/>
      <c r="W1300" s="1"/>
      <c r="X1300" s="1"/>
      <c r="Y1300" s="1"/>
      <c r="Z1300" s="1"/>
      <c r="AA1300" s="1"/>
      <c r="AB1300" s="1"/>
      <c r="AC1300" s="1"/>
      <c r="AD1300" s="1"/>
      <c r="AE1300" s="1"/>
      <c r="AF1300" s="1"/>
      <c r="AG1300" s="1"/>
      <c r="AH1300" s="1"/>
      <c r="AI1300" s="1"/>
      <c r="AJ1300" s="1"/>
      <c r="AK1300" s="1"/>
      <c r="AL1300" s="1"/>
      <c r="AM1300" s="1"/>
      <c r="AN1300" s="1"/>
      <c r="AO1300" s="1"/>
      <c r="AP1300" s="1"/>
      <c r="AQ1300" s="1"/>
      <c r="AR1300" s="1"/>
      <c r="AS1300" s="1"/>
      <c r="AT1300" s="1"/>
      <c r="AU1300" s="1"/>
    </row>
  </sheetData>
  <mergeCells count="1">
    <mergeCell ref="A4:K4"/>
  </mergeCells>
  <conditionalFormatting sqref="F6:J1230">
    <cfRule type="cellIs" dxfId="0" priority="1" operator="lessThan">
      <formula>0</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U1300"/>
  <sheetViews>
    <sheetView showGridLines="0" workbookViewId="0">
      <pane xSplit="5" ySplit="5" topLeftCell="F6" activePane="bottomRight" state="frozen"/>
      <selection pane="topRight"/>
      <selection pane="bottomLeft"/>
      <selection pane="bottomRight" activeCell="F6" sqref="F6"/>
    </sheetView>
  </sheetViews>
  <sheetFormatPr baseColWidth="10" defaultColWidth="8.83203125" defaultRowHeight="14"/>
  <cols>
    <col min="1" max="1" width="37" customWidth="1"/>
    <col min="2" max="2" width="13" customWidth="1"/>
    <col min="3" max="3" width="15" customWidth="1"/>
    <col min="4" max="4" width="17" customWidth="1"/>
    <col min="5" max="5" width="32" customWidth="1"/>
    <col min="6" max="7" width="17" customWidth="1"/>
    <col min="8" max="9" width="18" customWidth="1"/>
    <col min="10" max="10" width="15" customWidth="1"/>
    <col min="11" max="11" width="42" customWidth="1"/>
    <col min="12" max="12" width="46" customWidth="1"/>
  </cols>
  <sheetData>
    <row r="1" spans="1:47" ht="24" customHeight="1">
      <c r="A1" s="2" t="s">
        <v>1583</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row>
    <row r="2" spans="1:47" ht="18" customHeight="1">
      <c r="A2" s="3" t="s">
        <v>1584</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row>
    <row r="3" spans="1:47" ht="3" customHeight="1">
      <c r="A3" s="4"/>
      <c r="B3" s="4"/>
      <c r="C3" s="4"/>
      <c r="D3" s="4"/>
      <c r="E3" s="4"/>
      <c r="F3" s="4"/>
      <c r="G3" s="4"/>
      <c r="H3" s="4"/>
      <c r="I3" s="4"/>
      <c r="J3" s="4"/>
      <c r="K3" s="4"/>
      <c r="L3" s="4"/>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row>
    <row r="4" spans="1:47" ht="30" customHeight="1">
      <c r="A4" s="72" t="s">
        <v>57</v>
      </c>
      <c r="B4" s="72"/>
      <c r="C4" s="72"/>
      <c r="D4" s="72"/>
      <c r="E4" s="72"/>
      <c r="F4" s="72"/>
      <c r="G4" s="72"/>
      <c r="H4" s="72"/>
      <c r="I4" s="72"/>
      <c r="J4" s="72"/>
      <c r="K4" s="72"/>
      <c r="L4" s="72"/>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row>
    <row r="5" spans="1:47" ht="38" customHeight="1">
      <c r="A5" s="5" t="s">
        <v>58</v>
      </c>
      <c r="B5" s="22" t="s">
        <v>59</v>
      </c>
      <c r="C5" s="22" t="s">
        <v>60</v>
      </c>
      <c r="D5" s="22" t="s">
        <v>61</v>
      </c>
      <c r="E5" s="22" t="s">
        <v>62</v>
      </c>
      <c r="F5" s="22" t="s">
        <v>1552</v>
      </c>
      <c r="G5" s="22" t="s">
        <v>1554</v>
      </c>
      <c r="H5" s="22" t="s">
        <v>1585</v>
      </c>
      <c r="I5" s="22" t="s">
        <v>1586</v>
      </c>
      <c r="J5" s="22" t="s">
        <v>1587</v>
      </c>
      <c r="K5" s="22" t="s">
        <v>1588</v>
      </c>
      <c r="L5" s="6" t="s">
        <v>1589</v>
      </c>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row>
    <row r="6" spans="1:47" ht="20" customHeight="1">
      <c r="A6" s="45" t="s">
        <v>69</v>
      </c>
      <c r="B6" s="46">
        <v>57816</v>
      </c>
      <c r="C6" s="47" t="s">
        <v>70</v>
      </c>
      <c r="D6" s="47" t="s">
        <v>71</v>
      </c>
      <c r="E6" s="47" t="s">
        <v>72</v>
      </c>
      <c r="F6" s="27">
        <f>'Source Data'!F6</f>
        <v>1725</v>
      </c>
      <c r="G6" s="27">
        <f>'Source Data'!G6</f>
        <v>0</v>
      </c>
      <c r="H6" s="27">
        <f>'Source Data'!H6</f>
        <v>0</v>
      </c>
      <c r="I6" s="27" t="str">
        <f t="shared" ref="I6:I69" si="0">IF(OR(F6=0,G6=0),"N/A",G6-F6)</f>
        <v>N/A</v>
      </c>
      <c r="J6" s="54" t="str">
        <f t="shared" ref="J6:J69" si="1">IF(OR(NOT(ISNUMBER(I6)),F6=0),"N/A",I6/F6)</f>
        <v>N/A</v>
      </c>
      <c r="K6" s="42" t="str">
        <f>IF('Source Data'!AT6="","",'Source Data'!AT6)</f>
        <v/>
      </c>
      <c r="L6" s="11" t="str">
        <f>IF('Source Data'!AU6="","",'Source Data'!AU6)</f>
        <v/>
      </c>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row>
    <row r="7" spans="1:47" ht="20" customHeight="1">
      <c r="A7" s="48" t="s">
        <v>73</v>
      </c>
      <c r="B7" s="49">
        <v>57829</v>
      </c>
      <c r="C7" s="50" t="s">
        <v>70</v>
      </c>
      <c r="D7" s="50" t="s">
        <v>71</v>
      </c>
      <c r="E7" s="50" t="s">
        <v>74</v>
      </c>
      <c r="F7" s="36">
        <f>'Source Data'!F7</f>
        <v>1399</v>
      </c>
      <c r="G7" s="36">
        <f>'Source Data'!G7</f>
        <v>1678</v>
      </c>
      <c r="H7" s="36">
        <f>'Source Data'!H7</f>
        <v>1703</v>
      </c>
      <c r="I7" s="36">
        <f t="shared" si="0"/>
        <v>279</v>
      </c>
      <c r="J7" s="55">
        <f t="shared" si="1"/>
        <v>0.19942816297355254</v>
      </c>
      <c r="K7" s="43" t="str">
        <f>IF('Source Data'!AT7="","",'Source Data'!AT7)</f>
        <v/>
      </c>
      <c r="L7" s="13" t="str">
        <f>IF('Source Data'!AU7="","",'Source Data'!AU7)</f>
        <v/>
      </c>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row>
    <row r="8" spans="1:47" ht="20" customHeight="1">
      <c r="A8" s="48" t="s">
        <v>75</v>
      </c>
      <c r="B8" s="49">
        <v>101871</v>
      </c>
      <c r="C8" s="50" t="s">
        <v>76</v>
      </c>
      <c r="D8" s="50" t="s">
        <v>71</v>
      </c>
      <c r="E8" s="50" t="s">
        <v>74</v>
      </c>
      <c r="F8" s="36">
        <f>'Source Data'!F8</f>
        <v>136</v>
      </c>
      <c r="G8" s="36">
        <f>'Source Data'!G8</f>
        <v>203</v>
      </c>
      <c r="H8" s="36">
        <f>'Source Data'!H8</f>
        <v>190</v>
      </c>
      <c r="I8" s="36">
        <f t="shared" si="0"/>
        <v>67</v>
      </c>
      <c r="J8" s="55">
        <f t="shared" si="1"/>
        <v>0.49264705882352944</v>
      </c>
      <c r="K8" s="43" t="str">
        <f>IF('Source Data'!AT8="","",'Source Data'!AT8)</f>
        <v/>
      </c>
      <c r="L8" s="13" t="str">
        <f>IF('Source Data'!AU8="","",'Source Data'!AU8)</f>
        <v/>
      </c>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row>
    <row r="9" spans="1:47" ht="20" customHeight="1">
      <c r="A9" s="48" t="s">
        <v>77</v>
      </c>
      <c r="B9" s="49">
        <v>109901</v>
      </c>
      <c r="C9" s="50" t="s">
        <v>78</v>
      </c>
      <c r="D9" s="50" t="s">
        <v>79</v>
      </c>
      <c r="E9" s="50" t="s">
        <v>74</v>
      </c>
      <c r="F9" s="36">
        <f>'Source Data'!F9</f>
        <v>288</v>
      </c>
      <c r="G9" s="36">
        <f>'Source Data'!G9</f>
        <v>284</v>
      </c>
      <c r="H9" s="36">
        <f>'Source Data'!H9</f>
        <v>271</v>
      </c>
      <c r="I9" s="36">
        <f t="shared" si="0"/>
        <v>-4</v>
      </c>
      <c r="J9" s="55">
        <f t="shared" si="1"/>
        <v>-1.3888888888888888E-2</v>
      </c>
      <c r="K9" s="43" t="str">
        <f>IF('Source Data'!AT9="","",'Source Data'!AT9)</f>
        <v/>
      </c>
      <c r="L9" s="13" t="str">
        <f>IF('Source Data'!AU9="","",'Source Data'!AU9)</f>
        <v/>
      </c>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row>
    <row r="10" spans="1:47" ht="20" customHeight="1">
      <c r="A10" s="48" t="s">
        <v>80</v>
      </c>
      <c r="B10" s="49">
        <v>95901</v>
      </c>
      <c r="C10" s="50" t="s">
        <v>81</v>
      </c>
      <c r="D10" s="50" t="s">
        <v>79</v>
      </c>
      <c r="E10" s="50" t="s">
        <v>74</v>
      </c>
      <c r="F10" s="36">
        <f>'Source Data'!F10</f>
        <v>818</v>
      </c>
      <c r="G10" s="36">
        <f>'Source Data'!G10</f>
        <v>808</v>
      </c>
      <c r="H10" s="36">
        <f>'Source Data'!H10</f>
        <v>769</v>
      </c>
      <c r="I10" s="36">
        <f t="shared" si="0"/>
        <v>-10</v>
      </c>
      <c r="J10" s="55">
        <f t="shared" si="1"/>
        <v>-1.2224938875305624E-2</v>
      </c>
      <c r="K10" s="43" t="str">
        <f>IF('Source Data'!AT10="","",'Source Data'!AT10)</f>
        <v/>
      </c>
      <c r="L10" s="13" t="str">
        <f>IF('Source Data'!AU10="","",'Source Data'!AU10)</f>
        <v/>
      </c>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row>
    <row r="11" spans="1:47" ht="20" customHeight="1">
      <c r="A11" s="48" t="s">
        <v>82</v>
      </c>
      <c r="B11" s="49">
        <v>221901</v>
      </c>
      <c r="C11" s="50" t="s">
        <v>83</v>
      </c>
      <c r="D11" s="50" t="s">
        <v>79</v>
      </c>
      <c r="E11" s="50" t="s">
        <v>74</v>
      </c>
      <c r="F11" s="36">
        <f>'Source Data'!F11</f>
        <v>16612</v>
      </c>
      <c r="G11" s="36">
        <f>'Source Data'!G11</f>
        <v>14536</v>
      </c>
      <c r="H11" s="36">
        <f>'Source Data'!H11</f>
        <v>14234</v>
      </c>
      <c r="I11" s="36">
        <f t="shared" si="0"/>
        <v>-2076</v>
      </c>
      <c r="J11" s="55">
        <f t="shared" si="1"/>
        <v>-0.12496990127618589</v>
      </c>
      <c r="K11" s="43" t="str">
        <f>IF('Source Data'!AT11="","",'Source Data'!AT11)</f>
        <v/>
      </c>
      <c r="L11" s="13" t="str">
        <f>IF('Source Data'!AU11="","",'Source Data'!AU11)</f>
        <v/>
      </c>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row>
    <row r="12" spans="1:47" ht="20" customHeight="1">
      <c r="A12" s="48" t="s">
        <v>84</v>
      </c>
      <c r="B12" s="49">
        <v>57814</v>
      </c>
      <c r="C12" s="50" t="s">
        <v>70</v>
      </c>
      <c r="D12" s="50" t="s">
        <v>71</v>
      </c>
      <c r="E12" s="50" t="s">
        <v>74</v>
      </c>
      <c r="F12" s="36">
        <f>'Source Data'!F12</f>
        <v>493</v>
      </c>
      <c r="G12" s="36">
        <f>'Source Data'!G12</f>
        <v>280</v>
      </c>
      <c r="H12" s="36">
        <f>'Source Data'!H12</f>
        <v>245</v>
      </c>
      <c r="I12" s="36">
        <f t="shared" si="0"/>
        <v>-213</v>
      </c>
      <c r="J12" s="55">
        <f t="shared" si="1"/>
        <v>-0.43204868154158216</v>
      </c>
      <c r="K12" s="43" t="str">
        <f>IF('Source Data'!AT12="","",'Source Data'!AT12)</f>
        <v/>
      </c>
      <c r="L12" s="13" t="str">
        <f>IF('Source Data'!AU12="","",'Source Data'!AU12)</f>
        <v/>
      </c>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row>
    <row r="13" spans="1:47" ht="20" customHeight="1">
      <c r="A13" s="48" t="s">
        <v>85</v>
      </c>
      <c r="B13" s="49">
        <v>14901</v>
      </c>
      <c r="C13" s="50" t="s">
        <v>86</v>
      </c>
      <c r="D13" s="50" t="s">
        <v>79</v>
      </c>
      <c r="E13" s="50" t="s">
        <v>74</v>
      </c>
      <c r="F13" s="36">
        <f>'Source Data'!F13</f>
        <v>1723</v>
      </c>
      <c r="G13" s="36">
        <f>'Source Data'!G13</f>
        <v>1832</v>
      </c>
      <c r="H13" s="36">
        <f>'Source Data'!H13</f>
        <v>1853</v>
      </c>
      <c r="I13" s="36">
        <f t="shared" si="0"/>
        <v>109</v>
      </c>
      <c r="J13" s="55">
        <f t="shared" si="1"/>
        <v>6.32617527568195E-2</v>
      </c>
      <c r="K13" s="43" t="str">
        <f>IF('Source Data'!AT13="","",'Source Data'!AT13)</f>
        <v/>
      </c>
      <c r="L13" s="13" t="str">
        <f>IF('Source Data'!AU13="","",'Source Data'!AU13)</f>
        <v/>
      </c>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row>
    <row r="14" spans="1:47" ht="20" customHeight="1">
      <c r="A14" s="48" t="s">
        <v>87</v>
      </c>
      <c r="B14" s="49">
        <v>101810</v>
      </c>
      <c r="C14" s="50" t="s">
        <v>76</v>
      </c>
      <c r="D14" s="50" t="s">
        <v>71</v>
      </c>
      <c r="E14" s="50" t="s">
        <v>74</v>
      </c>
      <c r="F14" s="36">
        <f>'Source Data'!F14</f>
        <v>787</v>
      </c>
      <c r="G14" s="36">
        <f>'Source Data'!G14</f>
        <v>738</v>
      </c>
      <c r="H14" s="36">
        <f>'Source Data'!H14</f>
        <v>711</v>
      </c>
      <c r="I14" s="36">
        <f t="shared" si="0"/>
        <v>-49</v>
      </c>
      <c r="J14" s="55">
        <f t="shared" si="1"/>
        <v>-6.2261753494282084E-2</v>
      </c>
      <c r="K14" s="43" t="str">
        <f>IF('Source Data'!AT14="","",'Source Data'!AT14)</f>
        <v/>
      </c>
      <c r="L14" s="13" t="str">
        <f>IF('Source Data'!AU14="","",'Source Data'!AU14)</f>
        <v/>
      </c>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row>
    <row r="15" spans="1:47" ht="20" customHeight="1">
      <c r="A15" s="48" t="s">
        <v>88</v>
      </c>
      <c r="B15" s="49">
        <v>57810</v>
      </c>
      <c r="C15" s="50" t="s">
        <v>70</v>
      </c>
      <c r="D15" s="50" t="s">
        <v>71</v>
      </c>
      <c r="E15" s="50" t="s">
        <v>89</v>
      </c>
      <c r="F15" s="36">
        <f>'Source Data'!F15</f>
        <v>480</v>
      </c>
      <c r="G15" s="36">
        <f>'Source Data'!G15</f>
        <v>220</v>
      </c>
      <c r="H15" s="36">
        <f>'Source Data'!H15</f>
        <v>0</v>
      </c>
      <c r="I15" s="36">
        <f t="shared" si="0"/>
        <v>-260</v>
      </c>
      <c r="J15" s="55">
        <f t="shared" si="1"/>
        <v>-0.54166666666666663</v>
      </c>
      <c r="K15" s="43" t="str">
        <f>IF('Source Data'!AT15="","",'Source Data'!AT15)</f>
        <v/>
      </c>
      <c r="L15" s="13" t="str">
        <f>IF('Source Data'!AU15="","",'Source Data'!AU15)</f>
        <v/>
      </c>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row>
    <row r="16" spans="1:47" ht="20" customHeight="1">
      <c r="A16" s="48" t="s">
        <v>90</v>
      </c>
      <c r="B16" s="49">
        <v>220821</v>
      </c>
      <c r="C16" s="50" t="s">
        <v>91</v>
      </c>
      <c r="D16" s="50" t="s">
        <v>71</v>
      </c>
      <c r="E16" s="50" t="s">
        <v>89</v>
      </c>
      <c r="F16" s="36">
        <f>'Source Data'!F16</f>
        <v>0</v>
      </c>
      <c r="G16" s="36">
        <f>'Source Data'!G16</f>
        <v>146</v>
      </c>
      <c r="H16" s="36">
        <f>'Source Data'!H16</f>
        <v>0</v>
      </c>
      <c r="I16" s="36" t="str">
        <f t="shared" si="0"/>
        <v>N/A</v>
      </c>
      <c r="J16" s="55" t="str">
        <f t="shared" si="1"/>
        <v>N/A</v>
      </c>
      <c r="K16" s="43" t="str">
        <f>IF('Source Data'!AT16="","",'Source Data'!AT16)</f>
        <v/>
      </c>
      <c r="L16" s="13" t="str">
        <f>IF('Source Data'!AU16="","",'Source Data'!AU16)</f>
        <v/>
      </c>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row>
    <row r="17" spans="1:47" ht="20" customHeight="1">
      <c r="A17" s="48" t="s">
        <v>92</v>
      </c>
      <c r="B17" s="49">
        <v>101849</v>
      </c>
      <c r="C17" s="50" t="s">
        <v>76</v>
      </c>
      <c r="D17" s="50" t="s">
        <v>71</v>
      </c>
      <c r="E17" s="50" t="s">
        <v>74</v>
      </c>
      <c r="F17" s="36">
        <f>'Source Data'!F17</f>
        <v>249</v>
      </c>
      <c r="G17" s="36">
        <f>'Source Data'!G17</f>
        <v>182</v>
      </c>
      <c r="H17" s="36">
        <f>'Source Data'!H17</f>
        <v>166</v>
      </c>
      <c r="I17" s="36">
        <f t="shared" si="0"/>
        <v>-67</v>
      </c>
      <c r="J17" s="55">
        <f t="shared" si="1"/>
        <v>-0.26907630522088355</v>
      </c>
      <c r="K17" s="43" t="str">
        <f>IF('Source Data'!AT17="","",'Source Data'!AT17)</f>
        <v/>
      </c>
      <c r="L17" s="13" t="str">
        <f>IF('Source Data'!AU17="","",'Source Data'!AU17)</f>
        <v/>
      </c>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row>
    <row r="18" spans="1:47" ht="20" customHeight="1">
      <c r="A18" s="48" t="s">
        <v>93</v>
      </c>
      <c r="B18" s="49">
        <v>180903</v>
      </c>
      <c r="C18" s="50" t="s">
        <v>94</v>
      </c>
      <c r="D18" s="50" t="s">
        <v>79</v>
      </c>
      <c r="E18" s="50" t="s">
        <v>74</v>
      </c>
      <c r="F18" s="36">
        <f>'Source Data'!F18</f>
        <v>128</v>
      </c>
      <c r="G18" s="36">
        <f>'Source Data'!G18</f>
        <v>141</v>
      </c>
      <c r="H18" s="36">
        <f>'Source Data'!H18</f>
        <v>136</v>
      </c>
      <c r="I18" s="36">
        <f t="shared" si="0"/>
        <v>13</v>
      </c>
      <c r="J18" s="55">
        <f t="shared" si="1"/>
        <v>0.1015625</v>
      </c>
      <c r="K18" s="43" t="str">
        <f>IF('Source Data'!AT18="","",'Source Data'!AT18)</f>
        <v/>
      </c>
      <c r="L18" s="13" t="str">
        <f>IF('Source Data'!AU18="","",'Source Data'!AU18)</f>
        <v/>
      </c>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row>
    <row r="19" spans="1:47" ht="20" customHeight="1">
      <c r="A19" s="48" t="s">
        <v>95</v>
      </c>
      <c r="B19" s="49">
        <v>57806</v>
      </c>
      <c r="C19" s="50" t="s">
        <v>70</v>
      </c>
      <c r="D19" s="50" t="s">
        <v>71</v>
      </c>
      <c r="E19" s="50" t="s">
        <v>74</v>
      </c>
      <c r="F19" s="36">
        <f>'Source Data'!F19</f>
        <v>1396</v>
      </c>
      <c r="G19" s="36">
        <f>'Source Data'!G19</f>
        <v>972</v>
      </c>
      <c r="H19" s="36">
        <f>'Source Data'!H19</f>
        <v>903</v>
      </c>
      <c r="I19" s="36">
        <f t="shared" si="0"/>
        <v>-424</v>
      </c>
      <c r="J19" s="55">
        <f t="shared" si="1"/>
        <v>-0.30372492836676218</v>
      </c>
      <c r="K19" s="43" t="str">
        <f>IF('Source Data'!AT19="","",'Source Data'!AT19)</f>
        <v/>
      </c>
      <c r="L19" s="13" t="str">
        <f>IF('Source Data'!AU19="","",'Source Data'!AU19)</f>
        <v/>
      </c>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row>
    <row r="20" spans="1:47" ht="20" customHeight="1">
      <c r="A20" s="48" t="s">
        <v>96</v>
      </c>
      <c r="B20" s="49">
        <v>178901</v>
      </c>
      <c r="C20" s="50" t="s">
        <v>97</v>
      </c>
      <c r="D20" s="50" t="s">
        <v>79</v>
      </c>
      <c r="E20" s="50" t="s">
        <v>74</v>
      </c>
      <c r="F20" s="36">
        <f>'Source Data'!F20</f>
        <v>385</v>
      </c>
      <c r="G20" s="36">
        <f>'Source Data'!G20</f>
        <v>421</v>
      </c>
      <c r="H20" s="36">
        <f>'Source Data'!H20</f>
        <v>386</v>
      </c>
      <c r="I20" s="36">
        <f t="shared" si="0"/>
        <v>36</v>
      </c>
      <c r="J20" s="55">
        <f t="shared" si="1"/>
        <v>9.350649350649351E-2</v>
      </c>
      <c r="K20" s="43" t="str">
        <f>IF('Source Data'!AT20="","",'Source Data'!AT20)</f>
        <v/>
      </c>
      <c r="L20" s="13" t="str">
        <f>IF('Source Data'!AU20="","",'Source Data'!AU20)</f>
        <v/>
      </c>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row>
    <row r="21" spans="1:47" ht="20" customHeight="1">
      <c r="A21" s="48" t="s">
        <v>98</v>
      </c>
      <c r="B21" s="49">
        <v>15901</v>
      </c>
      <c r="C21" s="50" t="s">
        <v>99</v>
      </c>
      <c r="D21" s="50" t="s">
        <v>79</v>
      </c>
      <c r="E21" s="50" t="s">
        <v>74</v>
      </c>
      <c r="F21" s="36">
        <f>'Source Data'!F21</f>
        <v>4944</v>
      </c>
      <c r="G21" s="36">
        <f>'Source Data'!G21</f>
        <v>4749</v>
      </c>
      <c r="H21" s="36">
        <f>'Source Data'!H21</f>
        <v>4575</v>
      </c>
      <c r="I21" s="36">
        <f t="shared" si="0"/>
        <v>-195</v>
      </c>
      <c r="J21" s="55">
        <f t="shared" si="1"/>
        <v>-3.9441747572815537E-2</v>
      </c>
      <c r="K21" s="43" t="str">
        <f>IF('Source Data'!AT21="","",'Source Data'!AT21)</f>
        <v/>
      </c>
      <c r="L21" s="13" t="str">
        <f>IF('Source Data'!AU21="","",'Source Data'!AU21)</f>
        <v/>
      </c>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row>
    <row r="22" spans="1:47" ht="20" customHeight="1">
      <c r="A22" s="48" t="s">
        <v>100</v>
      </c>
      <c r="B22" s="49">
        <v>250906</v>
      </c>
      <c r="C22" s="50" t="s">
        <v>101</v>
      </c>
      <c r="D22" s="50" t="s">
        <v>79</v>
      </c>
      <c r="E22" s="50" t="s">
        <v>74</v>
      </c>
      <c r="F22" s="36">
        <f>'Source Data'!F22</f>
        <v>881</v>
      </c>
      <c r="G22" s="36">
        <f>'Source Data'!G22</f>
        <v>818</v>
      </c>
      <c r="H22" s="36">
        <f>'Source Data'!H22</f>
        <v>760</v>
      </c>
      <c r="I22" s="36">
        <f t="shared" si="0"/>
        <v>-63</v>
      </c>
      <c r="J22" s="55">
        <f t="shared" si="1"/>
        <v>-7.1509648127128261E-2</v>
      </c>
      <c r="K22" s="43" t="str">
        <f>IF('Source Data'!AT22="","",'Source Data'!AT22)</f>
        <v/>
      </c>
      <c r="L22" s="13" t="str">
        <f>IF('Source Data'!AU22="","",'Source Data'!AU22)</f>
        <v/>
      </c>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row>
    <row r="23" spans="1:47" ht="20" customHeight="1">
      <c r="A23" s="48" t="s">
        <v>102</v>
      </c>
      <c r="B23" s="49">
        <v>209901</v>
      </c>
      <c r="C23" s="50" t="s">
        <v>103</v>
      </c>
      <c r="D23" s="50" t="s">
        <v>79</v>
      </c>
      <c r="E23" s="50" t="s">
        <v>74</v>
      </c>
      <c r="F23" s="36">
        <f>'Source Data'!F23</f>
        <v>522</v>
      </c>
      <c r="G23" s="36">
        <f>'Source Data'!G23</f>
        <v>474</v>
      </c>
      <c r="H23" s="36">
        <f>'Source Data'!H23</f>
        <v>449</v>
      </c>
      <c r="I23" s="36">
        <f t="shared" si="0"/>
        <v>-48</v>
      </c>
      <c r="J23" s="55">
        <f t="shared" si="1"/>
        <v>-9.1954022988505746E-2</v>
      </c>
      <c r="K23" s="43" t="str">
        <f>IF('Source Data'!AT23="","",'Source Data'!AT23)</f>
        <v/>
      </c>
      <c r="L23" s="13" t="str">
        <f>IF('Source Data'!AU23="","",'Source Data'!AU23)</f>
        <v/>
      </c>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row>
    <row r="24" spans="1:47" ht="20" customHeight="1">
      <c r="A24" s="48" t="s">
        <v>104</v>
      </c>
      <c r="B24" s="49">
        <v>101902</v>
      </c>
      <c r="C24" s="50" t="s">
        <v>76</v>
      </c>
      <c r="D24" s="50" t="s">
        <v>79</v>
      </c>
      <c r="E24" s="50" t="s">
        <v>74</v>
      </c>
      <c r="F24" s="36">
        <f>'Source Data'!F24</f>
        <v>67259</v>
      </c>
      <c r="G24" s="36">
        <f>'Source Data'!G24</f>
        <v>56419</v>
      </c>
      <c r="H24" s="36">
        <f>'Source Data'!H24</f>
        <v>52098</v>
      </c>
      <c r="I24" s="36">
        <f t="shared" si="0"/>
        <v>-10840</v>
      </c>
      <c r="J24" s="55">
        <f t="shared" si="1"/>
        <v>-0.16116802212343329</v>
      </c>
      <c r="K24" s="43" t="str">
        <f>IF('Source Data'!AT24="","",'Source Data'!AT24)</f>
        <v/>
      </c>
      <c r="L24" s="13" t="str">
        <f>IF('Source Data'!AU24="","",'Source Data'!AU24)</f>
        <v/>
      </c>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row>
    <row r="25" spans="1:47" ht="20" customHeight="1">
      <c r="A25" s="48" t="s">
        <v>105</v>
      </c>
      <c r="B25" s="49">
        <v>184907</v>
      </c>
      <c r="C25" s="50" t="s">
        <v>106</v>
      </c>
      <c r="D25" s="50" t="s">
        <v>79</v>
      </c>
      <c r="E25" s="50" t="s">
        <v>74</v>
      </c>
      <c r="F25" s="36">
        <f>'Source Data'!F25</f>
        <v>6437</v>
      </c>
      <c r="G25" s="36">
        <f>'Source Data'!G25</f>
        <v>8430</v>
      </c>
      <c r="H25" s="36">
        <f>'Source Data'!H25</f>
        <v>8571</v>
      </c>
      <c r="I25" s="36">
        <f t="shared" si="0"/>
        <v>1993</v>
      </c>
      <c r="J25" s="55">
        <f t="shared" si="1"/>
        <v>0.30961628087618454</v>
      </c>
      <c r="K25" s="43" t="str">
        <f>IF('Source Data'!AT25="","",'Source Data'!AT25)</f>
        <v/>
      </c>
      <c r="L25" s="13" t="str">
        <f>IF('Source Data'!AU25="","",'Source Data'!AU25)</f>
        <v/>
      </c>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row>
    <row r="26" spans="1:47" ht="20" customHeight="1">
      <c r="A26" s="48" t="s">
        <v>107</v>
      </c>
      <c r="B26" s="49">
        <v>125901</v>
      </c>
      <c r="C26" s="50" t="s">
        <v>108</v>
      </c>
      <c r="D26" s="50" t="s">
        <v>79</v>
      </c>
      <c r="E26" s="50" t="s">
        <v>74</v>
      </c>
      <c r="F26" s="36">
        <f>'Source Data'!F26</f>
        <v>4870</v>
      </c>
      <c r="G26" s="36">
        <f>'Source Data'!G26</f>
        <v>4297</v>
      </c>
      <c r="H26" s="36">
        <f>'Source Data'!H26</f>
        <v>4198</v>
      </c>
      <c r="I26" s="36">
        <f t="shared" si="0"/>
        <v>-573</v>
      </c>
      <c r="J26" s="55">
        <f t="shared" si="1"/>
        <v>-0.11765913757700205</v>
      </c>
      <c r="K26" s="43" t="str">
        <f>IF('Source Data'!AT26="","",'Source Data'!AT26)</f>
        <v/>
      </c>
      <c r="L26" s="13" t="str">
        <f>IF('Source Data'!AU26="","",'Source Data'!AU26)</f>
        <v/>
      </c>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row>
    <row r="27" spans="1:47" ht="20" customHeight="1">
      <c r="A27" s="48" t="s">
        <v>109</v>
      </c>
      <c r="B27" s="49">
        <v>101903</v>
      </c>
      <c r="C27" s="50" t="s">
        <v>76</v>
      </c>
      <c r="D27" s="50" t="s">
        <v>79</v>
      </c>
      <c r="E27" s="50" t="s">
        <v>74</v>
      </c>
      <c r="F27" s="36">
        <f>'Source Data'!F27</f>
        <v>45300</v>
      </c>
      <c r="G27" s="36">
        <f>'Source Data'!G27</f>
        <v>38610</v>
      </c>
      <c r="H27" s="36">
        <f>'Source Data'!H27</f>
        <v>36373</v>
      </c>
      <c r="I27" s="36">
        <f t="shared" si="0"/>
        <v>-6690</v>
      </c>
      <c r="J27" s="55">
        <f t="shared" si="1"/>
        <v>-0.147682119205298</v>
      </c>
      <c r="K27" s="43" t="str">
        <f>IF('Source Data'!AT27="","",'Source Data'!AT27)</f>
        <v/>
      </c>
      <c r="L27" s="13" t="str">
        <f>IF('Source Data'!AU27="","",'Source Data'!AU27)</f>
        <v/>
      </c>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row>
    <row r="28" spans="1:47" ht="20" customHeight="1">
      <c r="A28" s="48" t="s">
        <v>110</v>
      </c>
      <c r="B28" s="49">
        <v>101815</v>
      </c>
      <c r="C28" s="50" t="s">
        <v>76</v>
      </c>
      <c r="D28" s="50" t="s">
        <v>71</v>
      </c>
      <c r="E28" s="50" t="s">
        <v>74</v>
      </c>
      <c r="F28" s="36">
        <f>'Source Data'!F28</f>
        <v>347</v>
      </c>
      <c r="G28" s="36">
        <f>'Source Data'!G28</f>
        <v>367</v>
      </c>
      <c r="H28" s="36">
        <f>'Source Data'!H28</f>
        <v>416</v>
      </c>
      <c r="I28" s="36">
        <f t="shared" si="0"/>
        <v>20</v>
      </c>
      <c r="J28" s="55">
        <f t="shared" si="1"/>
        <v>5.7636887608069162E-2</v>
      </c>
      <c r="K28" s="43" t="str">
        <f>IF('Source Data'!AT28="","",'Source Data'!AT28)</f>
        <v/>
      </c>
      <c r="L28" s="13" t="str">
        <f>IF('Source Data'!AU28="","",'Source Data'!AU28)</f>
        <v/>
      </c>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row>
    <row r="29" spans="1:47" ht="20" customHeight="1">
      <c r="A29" s="48" t="s">
        <v>111</v>
      </c>
      <c r="B29" s="49">
        <v>43901</v>
      </c>
      <c r="C29" s="50" t="s">
        <v>112</v>
      </c>
      <c r="D29" s="50" t="s">
        <v>79</v>
      </c>
      <c r="E29" s="50" t="s">
        <v>74</v>
      </c>
      <c r="F29" s="36">
        <f>'Source Data'!F29</f>
        <v>21880</v>
      </c>
      <c r="G29" s="36">
        <f>'Source Data'!G29</f>
        <v>20838</v>
      </c>
      <c r="H29" s="36">
        <f>'Source Data'!H29</f>
        <v>20079</v>
      </c>
      <c r="I29" s="36">
        <f t="shared" si="0"/>
        <v>-1042</v>
      </c>
      <c r="J29" s="55">
        <f t="shared" si="1"/>
        <v>-4.7623400365630716E-2</v>
      </c>
      <c r="K29" s="43" t="str">
        <f>IF('Source Data'!AT29="","",'Source Data'!AT29)</f>
        <v/>
      </c>
      <c r="L29" s="13" t="str">
        <f>IF('Source Data'!AU29="","",'Source Data'!AU29)</f>
        <v/>
      </c>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row>
    <row r="30" spans="1:47" ht="20" customHeight="1">
      <c r="A30" s="48" t="s">
        <v>113</v>
      </c>
      <c r="B30" s="49">
        <v>22901</v>
      </c>
      <c r="C30" s="50" t="s">
        <v>114</v>
      </c>
      <c r="D30" s="50" t="s">
        <v>79</v>
      </c>
      <c r="E30" s="50" t="s">
        <v>74</v>
      </c>
      <c r="F30" s="36">
        <f>'Source Data'!F30</f>
        <v>1025</v>
      </c>
      <c r="G30" s="36">
        <f>'Source Data'!G30</f>
        <v>905</v>
      </c>
      <c r="H30" s="36">
        <f>'Source Data'!H30</f>
        <v>911</v>
      </c>
      <c r="I30" s="36">
        <f t="shared" si="0"/>
        <v>-120</v>
      </c>
      <c r="J30" s="55">
        <f t="shared" si="1"/>
        <v>-0.11707317073170732</v>
      </c>
      <c r="K30" s="43" t="str">
        <f>IF('Source Data'!AT30="","",'Source Data'!AT30)</f>
        <v/>
      </c>
      <c r="L30" s="13" t="str">
        <f>IF('Source Data'!AU30="","",'Source Data'!AU30)</f>
        <v/>
      </c>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row>
    <row r="31" spans="1:47" ht="20" customHeight="1">
      <c r="A31" s="48" t="s">
        <v>115</v>
      </c>
      <c r="B31" s="49">
        <v>37901</v>
      </c>
      <c r="C31" s="50" t="s">
        <v>116</v>
      </c>
      <c r="D31" s="50" t="s">
        <v>79</v>
      </c>
      <c r="E31" s="50" t="s">
        <v>74</v>
      </c>
      <c r="F31" s="36">
        <f>'Source Data'!F31</f>
        <v>631</v>
      </c>
      <c r="G31" s="36">
        <f>'Source Data'!G31</f>
        <v>505</v>
      </c>
      <c r="H31" s="36">
        <f>'Source Data'!H31</f>
        <v>518</v>
      </c>
      <c r="I31" s="36">
        <f t="shared" si="0"/>
        <v>-126</v>
      </c>
      <c r="J31" s="55">
        <f t="shared" si="1"/>
        <v>-0.19968304278922344</v>
      </c>
      <c r="K31" s="43" t="str">
        <f>IF('Source Data'!AT31="","",'Source Data'!AT31)</f>
        <v/>
      </c>
      <c r="L31" s="13" t="str">
        <f>IF('Source Data'!AU31="","",'Source Data'!AU31)</f>
        <v/>
      </c>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row>
    <row r="32" spans="1:47" ht="20" customHeight="1">
      <c r="A32" s="48" t="s">
        <v>117</v>
      </c>
      <c r="B32" s="49">
        <v>126901</v>
      </c>
      <c r="C32" s="50" t="s">
        <v>118</v>
      </c>
      <c r="D32" s="50" t="s">
        <v>79</v>
      </c>
      <c r="E32" s="50" t="s">
        <v>74</v>
      </c>
      <c r="F32" s="36">
        <f>'Source Data'!F32</f>
        <v>3663</v>
      </c>
      <c r="G32" s="36">
        <f>'Source Data'!G32</f>
        <v>3788</v>
      </c>
      <c r="H32" s="36">
        <f>'Source Data'!H32</f>
        <v>3698</v>
      </c>
      <c r="I32" s="36">
        <f t="shared" si="0"/>
        <v>125</v>
      </c>
      <c r="J32" s="55">
        <f t="shared" si="1"/>
        <v>3.4125034125034127E-2</v>
      </c>
      <c r="K32" s="43" t="str">
        <f>IF('Source Data'!AT32="","",'Source Data'!AT32)</f>
        <v/>
      </c>
      <c r="L32" s="13" t="str">
        <f>IF('Source Data'!AU32="","",'Source Data'!AU32)</f>
        <v/>
      </c>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row>
    <row r="33" spans="1:47" ht="20" customHeight="1">
      <c r="A33" s="48" t="s">
        <v>119</v>
      </c>
      <c r="B33" s="49">
        <v>20901</v>
      </c>
      <c r="C33" s="50" t="s">
        <v>120</v>
      </c>
      <c r="D33" s="50" t="s">
        <v>79</v>
      </c>
      <c r="E33" s="50" t="s">
        <v>74</v>
      </c>
      <c r="F33" s="36">
        <f>'Source Data'!F33</f>
        <v>27022</v>
      </c>
      <c r="G33" s="36">
        <f>'Source Data'!G33</f>
        <v>30038</v>
      </c>
      <c r="H33" s="36">
        <f>'Source Data'!H33</f>
        <v>29993</v>
      </c>
      <c r="I33" s="36">
        <f t="shared" si="0"/>
        <v>3016</v>
      </c>
      <c r="J33" s="55">
        <f t="shared" si="1"/>
        <v>0.11161275997335504</v>
      </c>
      <c r="K33" s="43" t="str">
        <f>IF('Source Data'!AT33="","",'Source Data'!AT33)</f>
        <v/>
      </c>
      <c r="L33" s="13" t="str">
        <f>IF('Source Data'!AU33="","",'Source Data'!AU33)</f>
        <v/>
      </c>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row>
    <row r="34" spans="1:47" ht="20" customHeight="1">
      <c r="A34" s="48" t="s">
        <v>121</v>
      </c>
      <c r="B34" s="49">
        <v>249901</v>
      </c>
      <c r="C34" s="50" t="s">
        <v>122</v>
      </c>
      <c r="D34" s="50" t="s">
        <v>79</v>
      </c>
      <c r="E34" s="50" t="s">
        <v>74</v>
      </c>
      <c r="F34" s="36">
        <f>'Source Data'!F34</f>
        <v>738</v>
      </c>
      <c r="G34" s="36">
        <f>'Source Data'!G34</f>
        <v>844</v>
      </c>
      <c r="H34" s="36">
        <f>'Source Data'!H34</f>
        <v>872</v>
      </c>
      <c r="I34" s="36">
        <f t="shared" si="0"/>
        <v>106</v>
      </c>
      <c r="J34" s="55">
        <f t="shared" si="1"/>
        <v>0.14363143631436315</v>
      </c>
      <c r="K34" s="43" t="str">
        <f>IF('Source Data'!AT34="","",'Source Data'!AT34)</f>
        <v/>
      </c>
      <c r="L34" s="13" t="str">
        <f>IF('Source Data'!AU34="","",'Source Data'!AU34)</f>
        <v/>
      </c>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row>
    <row r="35" spans="1:47" ht="20" customHeight="1">
      <c r="A35" s="48" t="s">
        <v>123</v>
      </c>
      <c r="B35" s="49">
        <v>188901</v>
      </c>
      <c r="C35" s="50" t="s">
        <v>124</v>
      </c>
      <c r="D35" s="50" t="s">
        <v>79</v>
      </c>
      <c r="E35" s="50" t="s">
        <v>74</v>
      </c>
      <c r="F35" s="36">
        <f>'Source Data'!F35</f>
        <v>32436</v>
      </c>
      <c r="G35" s="36">
        <f>'Source Data'!G35</f>
        <v>29321</v>
      </c>
      <c r="H35" s="36">
        <f>'Source Data'!H35</f>
        <v>28068</v>
      </c>
      <c r="I35" s="36">
        <f t="shared" si="0"/>
        <v>-3115</v>
      </c>
      <c r="J35" s="55">
        <f t="shared" si="1"/>
        <v>-9.6035269453693423E-2</v>
      </c>
      <c r="K35" s="43" t="str">
        <f>IF('Source Data'!AT35="","",'Source Data'!AT35)</f>
        <v/>
      </c>
      <c r="L35" s="13" t="str">
        <f>IF('Source Data'!AU35="","",'Source Data'!AU35)</f>
        <v/>
      </c>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row>
    <row r="36" spans="1:47" ht="20" customHeight="1">
      <c r="A36" s="48" t="s">
        <v>125</v>
      </c>
      <c r="B36" s="49">
        <v>84804</v>
      </c>
      <c r="C36" s="50" t="s">
        <v>126</v>
      </c>
      <c r="D36" s="50" t="s">
        <v>71</v>
      </c>
      <c r="E36" s="50" t="s">
        <v>74</v>
      </c>
      <c r="F36" s="36">
        <f>'Source Data'!F36</f>
        <v>281</v>
      </c>
      <c r="G36" s="36">
        <f>'Source Data'!G36</f>
        <v>167</v>
      </c>
      <c r="H36" s="36">
        <f>'Source Data'!H36</f>
        <v>140</v>
      </c>
      <c r="I36" s="36">
        <f t="shared" si="0"/>
        <v>-114</v>
      </c>
      <c r="J36" s="55">
        <f t="shared" si="1"/>
        <v>-0.40569395017793597</v>
      </c>
      <c r="K36" s="43" t="str">
        <f>IF('Source Data'!AT36="","",'Source Data'!AT36)</f>
        <v/>
      </c>
      <c r="L36" s="13" t="str">
        <f>IF('Source Data'!AU36="","",'Source Data'!AU36)</f>
        <v/>
      </c>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row>
    <row r="37" spans="1:47" ht="20" customHeight="1">
      <c r="A37" s="48" t="s">
        <v>127</v>
      </c>
      <c r="B37" s="49">
        <v>140901</v>
      </c>
      <c r="C37" s="50" t="s">
        <v>128</v>
      </c>
      <c r="D37" s="50" t="s">
        <v>79</v>
      </c>
      <c r="E37" s="50" t="s">
        <v>74</v>
      </c>
      <c r="F37" s="36">
        <f>'Source Data'!F37</f>
        <v>131</v>
      </c>
      <c r="G37" s="36">
        <f>'Source Data'!G37</f>
        <v>102</v>
      </c>
      <c r="H37" s="36">
        <f>'Source Data'!H37</f>
        <v>102</v>
      </c>
      <c r="I37" s="36">
        <f t="shared" si="0"/>
        <v>-29</v>
      </c>
      <c r="J37" s="55">
        <f t="shared" si="1"/>
        <v>-0.22137404580152673</v>
      </c>
      <c r="K37" s="43" t="str">
        <f>IF('Source Data'!AT37="","",'Source Data'!AT37)</f>
        <v/>
      </c>
      <c r="L37" s="13" t="str">
        <f>IF('Source Data'!AU37="","",'Source Data'!AU37)</f>
        <v/>
      </c>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row>
    <row r="38" spans="1:47" ht="20" customHeight="1">
      <c r="A38" s="48" t="s">
        <v>129</v>
      </c>
      <c r="B38" s="49">
        <v>101819</v>
      </c>
      <c r="C38" s="50" t="s">
        <v>76</v>
      </c>
      <c r="D38" s="50" t="s">
        <v>71</v>
      </c>
      <c r="E38" s="50" t="s">
        <v>74</v>
      </c>
      <c r="F38" s="36">
        <f>'Source Data'!F38</f>
        <v>508</v>
      </c>
      <c r="G38" s="36">
        <f>'Source Data'!G38</f>
        <v>750</v>
      </c>
      <c r="H38" s="36">
        <f>'Source Data'!H38</f>
        <v>802</v>
      </c>
      <c r="I38" s="36">
        <f t="shared" si="0"/>
        <v>242</v>
      </c>
      <c r="J38" s="55">
        <f t="shared" si="1"/>
        <v>0.4763779527559055</v>
      </c>
      <c r="K38" s="43" t="str">
        <f>IF('Source Data'!AT38="","",'Source Data'!AT38)</f>
        <v/>
      </c>
      <c r="L38" s="13" t="str">
        <f>IF('Source Data'!AU38="","",'Source Data'!AU38)</f>
        <v/>
      </c>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row>
    <row r="39" spans="1:47" ht="20" customHeight="1">
      <c r="A39" s="48" t="s">
        <v>130</v>
      </c>
      <c r="B39" s="49">
        <v>36901</v>
      </c>
      <c r="C39" s="50" t="s">
        <v>131</v>
      </c>
      <c r="D39" s="50" t="s">
        <v>79</v>
      </c>
      <c r="E39" s="50" t="s">
        <v>74</v>
      </c>
      <c r="F39" s="36">
        <f>'Source Data'!F39</f>
        <v>1343</v>
      </c>
      <c r="G39" s="36">
        <f>'Source Data'!G39</f>
        <v>1552</v>
      </c>
      <c r="H39" s="36">
        <f>'Source Data'!H39</f>
        <v>1533</v>
      </c>
      <c r="I39" s="36">
        <f t="shared" si="0"/>
        <v>209</v>
      </c>
      <c r="J39" s="55">
        <f t="shared" si="1"/>
        <v>0.15562174236783322</v>
      </c>
      <c r="K39" s="43" t="str">
        <f>IF('Source Data'!AT39="","",'Source Data'!AT39)</f>
        <v/>
      </c>
      <c r="L39" s="13" t="str">
        <f>IF('Source Data'!AU39="","",'Source Data'!AU39)</f>
        <v/>
      </c>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row>
    <row r="40" spans="1:47" ht="20" customHeight="1">
      <c r="A40" s="48" t="s">
        <v>132</v>
      </c>
      <c r="B40" s="49">
        <v>93901</v>
      </c>
      <c r="C40" s="50" t="s">
        <v>133</v>
      </c>
      <c r="D40" s="50" t="s">
        <v>79</v>
      </c>
      <c r="E40" s="50" t="s">
        <v>74</v>
      </c>
      <c r="F40" s="36">
        <f>'Source Data'!F40</f>
        <v>888</v>
      </c>
      <c r="G40" s="36">
        <f>'Source Data'!G40</f>
        <v>979</v>
      </c>
      <c r="H40" s="36">
        <f>'Source Data'!H40</f>
        <v>941</v>
      </c>
      <c r="I40" s="36">
        <f t="shared" si="0"/>
        <v>91</v>
      </c>
      <c r="J40" s="55">
        <f t="shared" si="1"/>
        <v>0.10247747747747747</v>
      </c>
      <c r="K40" s="43" t="str">
        <f>IF('Source Data'!AT40="","",'Source Data'!AT40)</f>
        <v/>
      </c>
      <c r="L40" s="13" t="str">
        <f>IF('Source Data'!AU40="","",'Source Data'!AU40)</f>
        <v/>
      </c>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row>
    <row r="41" spans="1:47" ht="20" customHeight="1">
      <c r="A41" s="48" t="s">
        <v>134</v>
      </c>
      <c r="B41" s="49">
        <v>2901</v>
      </c>
      <c r="C41" s="50" t="s">
        <v>135</v>
      </c>
      <c r="D41" s="50" t="s">
        <v>79</v>
      </c>
      <c r="E41" s="50" t="s">
        <v>74</v>
      </c>
      <c r="F41" s="36">
        <f>'Source Data'!F41</f>
        <v>4359</v>
      </c>
      <c r="G41" s="36">
        <f>'Source Data'!G41</f>
        <v>4209</v>
      </c>
      <c r="H41" s="36">
        <f>'Source Data'!H41</f>
        <v>4159</v>
      </c>
      <c r="I41" s="36">
        <f t="shared" si="0"/>
        <v>-150</v>
      </c>
      <c r="J41" s="55">
        <f t="shared" si="1"/>
        <v>-3.4411562284927734E-2</v>
      </c>
      <c r="K41" s="43" t="str">
        <f>IF('Source Data'!AT41="","",'Source Data'!AT41)</f>
        <v/>
      </c>
      <c r="L41" s="13" t="str">
        <f>IF('Source Data'!AU41="","",'Source Data'!AU41)</f>
        <v/>
      </c>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row>
    <row r="42" spans="1:47" ht="20" customHeight="1">
      <c r="A42" s="48" t="s">
        <v>136</v>
      </c>
      <c r="B42" s="49">
        <v>20902</v>
      </c>
      <c r="C42" s="50" t="s">
        <v>120</v>
      </c>
      <c r="D42" s="50" t="s">
        <v>79</v>
      </c>
      <c r="E42" s="50" t="s">
        <v>74</v>
      </c>
      <c r="F42" s="36">
        <f>'Source Data'!F42</f>
        <v>6861</v>
      </c>
      <c r="G42" s="36">
        <f>'Source Data'!G42</f>
        <v>7105</v>
      </c>
      <c r="H42" s="36">
        <f>'Source Data'!H42</f>
        <v>7224</v>
      </c>
      <c r="I42" s="36">
        <f t="shared" si="0"/>
        <v>244</v>
      </c>
      <c r="J42" s="55">
        <f t="shared" si="1"/>
        <v>3.5563328960792888E-2</v>
      </c>
      <c r="K42" s="43" t="str">
        <f>IF('Source Data'!AT42="","",'Source Data'!AT42)</f>
        <v/>
      </c>
      <c r="L42" s="13" t="str">
        <f>IF('Source Data'!AU42="","",'Source Data'!AU42)</f>
        <v/>
      </c>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row>
    <row r="43" spans="1:47" ht="20" customHeight="1">
      <c r="A43" s="48" t="s">
        <v>137</v>
      </c>
      <c r="B43" s="49">
        <v>43902</v>
      </c>
      <c r="C43" s="50" t="s">
        <v>112</v>
      </c>
      <c r="D43" s="50" t="s">
        <v>79</v>
      </c>
      <c r="E43" s="50" t="s">
        <v>74</v>
      </c>
      <c r="F43" s="36">
        <f>'Source Data'!F43</f>
        <v>3828</v>
      </c>
      <c r="G43" s="36">
        <f>'Source Data'!G43</f>
        <v>6038</v>
      </c>
      <c r="H43" s="36">
        <f>'Source Data'!H43</f>
        <v>6678</v>
      </c>
      <c r="I43" s="36">
        <f t="shared" si="0"/>
        <v>2210</v>
      </c>
      <c r="J43" s="55">
        <f t="shared" si="1"/>
        <v>0.57732497387669801</v>
      </c>
      <c r="K43" s="43" t="str">
        <f>IF('Source Data'!AT43="","",'Source Data'!AT43)</f>
        <v/>
      </c>
      <c r="L43" s="13" t="str">
        <f>IF('Source Data'!AU43="","",'Source Data'!AU43)</f>
        <v/>
      </c>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row>
    <row r="44" spans="1:47" ht="20" customHeight="1">
      <c r="A44" s="48" t="s">
        <v>138</v>
      </c>
      <c r="B44" s="49">
        <v>127901</v>
      </c>
      <c r="C44" s="50" t="s">
        <v>139</v>
      </c>
      <c r="D44" s="50" t="s">
        <v>79</v>
      </c>
      <c r="E44" s="50" t="s">
        <v>74</v>
      </c>
      <c r="F44" s="36">
        <f>'Source Data'!F44</f>
        <v>726</v>
      </c>
      <c r="G44" s="36">
        <f>'Source Data'!G44</f>
        <v>723</v>
      </c>
      <c r="H44" s="36">
        <f>'Source Data'!H44</f>
        <v>688</v>
      </c>
      <c r="I44" s="36">
        <f t="shared" si="0"/>
        <v>-3</v>
      </c>
      <c r="J44" s="55">
        <f t="shared" si="1"/>
        <v>-4.1322314049586778E-3</v>
      </c>
      <c r="K44" s="43" t="str">
        <f>IF('Source Data'!AT44="","",'Source Data'!AT44)</f>
        <v/>
      </c>
      <c r="L44" s="13" t="str">
        <f>IF('Source Data'!AU44="","",'Source Data'!AU44)</f>
        <v/>
      </c>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row>
    <row r="45" spans="1:47" ht="20" customHeight="1">
      <c r="A45" s="48" t="s">
        <v>140</v>
      </c>
      <c r="B45" s="49">
        <v>71906</v>
      </c>
      <c r="C45" s="50" t="s">
        <v>141</v>
      </c>
      <c r="D45" s="50" t="s">
        <v>79</v>
      </c>
      <c r="E45" s="50" t="s">
        <v>74</v>
      </c>
      <c r="F45" s="36">
        <f>'Source Data'!F45</f>
        <v>843</v>
      </c>
      <c r="G45" s="36">
        <f>'Source Data'!G45</f>
        <v>725</v>
      </c>
      <c r="H45" s="36">
        <f>'Source Data'!H45</f>
        <v>681</v>
      </c>
      <c r="I45" s="36">
        <f t="shared" si="0"/>
        <v>-118</v>
      </c>
      <c r="J45" s="55">
        <f t="shared" si="1"/>
        <v>-0.13997627520759193</v>
      </c>
      <c r="K45" s="43" t="str">
        <f>IF('Source Data'!AT45="","",'Source Data'!AT45)</f>
        <v/>
      </c>
      <c r="L45" s="13" t="str">
        <f>IF('Source Data'!AU45="","",'Source Data'!AU45)</f>
        <v/>
      </c>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row>
    <row r="46" spans="1:47" ht="20" customHeight="1">
      <c r="A46" s="48" t="s">
        <v>142</v>
      </c>
      <c r="B46" s="49">
        <v>110901</v>
      </c>
      <c r="C46" s="50" t="s">
        <v>143</v>
      </c>
      <c r="D46" s="50" t="s">
        <v>79</v>
      </c>
      <c r="E46" s="50" t="s">
        <v>74</v>
      </c>
      <c r="F46" s="36">
        <f>'Source Data'!F46</f>
        <v>200</v>
      </c>
      <c r="G46" s="36">
        <f>'Source Data'!G46</f>
        <v>175</v>
      </c>
      <c r="H46" s="36">
        <f>'Source Data'!H46</f>
        <v>168</v>
      </c>
      <c r="I46" s="36">
        <f t="shared" si="0"/>
        <v>-25</v>
      </c>
      <c r="J46" s="55">
        <f t="shared" si="1"/>
        <v>-0.125</v>
      </c>
      <c r="K46" s="43" t="str">
        <f>IF('Source Data'!AT46="","",'Source Data'!AT46)</f>
        <v/>
      </c>
      <c r="L46" s="13" t="str">
        <f>IF('Source Data'!AU46="","",'Source Data'!AU46)</f>
        <v/>
      </c>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row>
    <row r="47" spans="1:47" ht="20" customHeight="1">
      <c r="A47" s="48" t="s">
        <v>144</v>
      </c>
      <c r="B47" s="49">
        <v>228905</v>
      </c>
      <c r="C47" s="50" t="s">
        <v>145</v>
      </c>
      <c r="D47" s="50" t="s">
        <v>79</v>
      </c>
      <c r="E47" s="50" t="s">
        <v>74</v>
      </c>
      <c r="F47" s="36">
        <f>'Source Data'!F47</f>
        <v>198</v>
      </c>
      <c r="G47" s="36">
        <f>'Source Data'!G47</f>
        <v>179</v>
      </c>
      <c r="H47" s="36">
        <f>'Source Data'!H47</f>
        <v>155</v>
      </c>
      <c r="I47" s="36">
        <f t="shared" si="0"/>
        <v>-19</v>
      </c>
      <c r="J47" s="55">
        <f t="shared" si="1"/>
        <v>-9.5959595959595953E-2</v>
      </c>
      <c r="K47" s="43" t="str">
        <f>IF('Source Data'!AT47="","",'Source Data'!AT47)</f>
        <v/>
      </c>
      <c r="L47" s="13" t="str">
        <f>IF('Source Data'!AU47="","",'Source Data'!AU47)</f>
        <v/>
      </c>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row>
    <row r="48" spans="1:47" ht="20" customHeight="1">
      <c r="A48" s="48" t="s">
        <v>146</v>
      </c>
      <c r="B48" s="49">
        <v>109912</v>
      </c>
      <c r="C48" s="50" t="s">
        <v>78</v>
      </c>
      <c r="D48" s="50" t="s">
        <v>79</v>
      </c>
      <c r="E48" s="50" t="s">
        <v>74</v>
      </c>
      <c r="F48" s="36">
        <f>'Source Data'!F48</f>
        <v>337</v>
      </c>
      <c r="G48" s="36">
        <f>'Source Data'!G48</f>
        <v>332</v>
      </c>
      <c r="H48" s="36">
        <f>'Source Data'!H48</f>
        <v>316</v>
      </c>
      <c r="I48" s="36">
        <f t="shared" si="0"/>
        <v>-5</v>
      </c>
      <c r="J48" s="55">
        <f t="shared" si="1"/>
        <v>-1.483679525222552E-2</v>
      </c>
      <c r="K48" s="43" t="str">
        <f>IF('Source Data'!AT48="","",'Source Data'!AT48)</f>
        <v/>
      </c>
      <c r="L48" s="13" t="str">
        <f>IF('Source Data'!AU48="","",'Source Data'!AU48)</f>
        <v/>
      </c>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row>
    <row r="49" spans="1:47" ht="20" customHeight="1">
      <c r="A49" s="48" t="s">
        <v>147</v>
      </c>
      <c r="B49" s="49">
        <v>205901</v>
      </c>
      <c r="C49" s="50" t="s">
        <v>148</v>
      </c>
      <c r="D49" s="50" t="s">
        <v>79</v>
      </c>
      <c r="E49" s="50" t="s">
        <v>74</v>
      </c>
      <c r="F49" s="36">
        <f>'Source Data'!F49</f>
        <v>1620</v>
      </c>
      <c r="G49" s="36">
        <f>'Source Data'!G49</f>
        <v>1624</v>
      </c>
      <c r="H49" s="36">
        <f>'Source Data'!H49</f>
        <v>1595</v>
      </c>
      <c r="I49" s="36">
        <f t="shared" si="0"/>
        <v>4</v>
      </c>
      <c r="J49" s="55">
        <f t="shared" si="1"/>
        <v>2.4691358024691358E-3</v>
      </c>
      <c r="K49" s="43" t="str">
        <f>IF('Source Data'!AT49="","",'Source Data'!AT49)</f>
        <v/>
      </c>
      <c r="L49" s="13" t="str">
        <f>IF('Source Data'!AU49="","",'Source Data'!AU49)</f>
        <v/>
      </c>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row>
    <row r="50" spans="1:47" ht="20" customHeight="1">
      <c r="A50" s="48" t="s">
        <v>149</v>
      </c>
      <c r="B50" s="49">
        <v>5901</v>
      </c>
      <c r="C50" s="50" t="s">
        <v>150</v>
      </c>
      <c r="D50" s="50" t="s">
        <v>79</v>
      </c>
      <c r="E50" s="50" t="s">
        <v>74</v>
      </c>
      <c r="F50" s="36">
        <f>'Source Data'!F50</f>
        <v>503</v>
      </c>
      <c r="G50" s="36">
        <f>'Source Data'!G50</f>
        <v>484</v>
      </c>
      <c r="H50" s="36">
        <f>'Source Data'!H50</f>
        <v>475</v>
      </c>
      <c r="I50" s="36">
        <f t="shared" si="0"/>
        <v>-19</v>
      </c>
      <c r="J50" s="55">
        <f t="shared" si="1"/>
        <v>-3.7773359840954271E-2</v>
      </c>
      <c r="K50" s="43" t="str">
        <f>IF('Source Data'!AT50="","",'Source Data'!AT50)</f>
        <v/>
      </c>
      <c r="L50" s="13" t="str">
        <f>IF('Source Data'!AU50="","",'Source Data'!AU50)</f>
        <v/>
      </c>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row>
    <row r="51" spans="1:47" ht="20" customHeight="1">
      <c r="A51" s="48" t="s">
        <v>151</v>
      </c>
      <c r="B51" s="49">
        <v>61910</v>
      </c>
      <c r="C51" s="50" t="s">
        <v>152</v>
      </c>
      <c r="D51" s="50" t="s">
        <v>79</v>
      </c>
      <c r="E51" s="50" t="s">
        <v>74</v>
      </c>
      <c r="F51" s="36">
        <f>'Source Data'!F51</f>
        <v>3483</v>
      </c>
      <c r="G51" s="36">
        <f>'Source Data'!G51</f>
        <v>6166</v>
      </c>
      <c r="H51" s="36">
        <f>'Source Data'!H51</f>
        <v>6530</v>
      </c>
      <c r="I51" s="36">
        <f t="shared" si="0"/>
        <v>2683</v>
      </c>
      <c r="J51" s="55">
        <f t="shared" si="1"/>
        <v>0.7703129486075222</v>
      </c>
      <c r="K51" s="43" t="str">
        <f>IF('Source Data'!AT51="","",'Source Data'!AT51)</f>
        <v/>
      </c>
      <c r="L51" s="13" t="str">
        <f>IF('Source Data'!AU51="","",'Source Data'!AU51)</f>
        <v/>
      </c>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row>
    <row r="52" spans="1:47" ht="20" customHeight="1">
      <c r="A52" s="48" t="s">
        <v>153</v>
      </c>
      <c r="B52" s="49">
        <v>101803</v>
      </c>
      <c r="C52" s="50" t="s">
        <v>76</v>
      </c>
      <c r="D52" s="50" t="s">
        <v>71</v>
      </c>
      <c r="E52" s="50" t="s">
        <v>74</v>
      </c>
      <c r="F52" s="36">
        <f>'Source Data'!F52</f>
        <v>956</v>
      </c>
      <c r="G52" s="36">
        <f>'Source Data'!G52</f>
        <v>1606</v>
      </c>
      <c r="H52" s="36">
        <f>'Source Data'!H52</f>
        <v>1713</v>
      </c>
      <c r="I52" s="36">
        <f t="shared" si="0"/>
        <v>650</v>
      </c>
      <c r="J52" s="55">
        <f t="shared" si="1"/>
        <v>0.67991631799163177</v>
      </c>
      <c r="K52" s="43" t="str">
        <f>IF('Source Data'!AT52="","",'Source Data'!AT52)</f>
        <v/>
      </c>
      <c r="L52" s="13" t="str">
        <f>IF('Source Data'!AU52="","",'Source Data'!AU52)</f>
        <v/>
      </c>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row>
    <row r="53" spans="1:47" ht="20" customHeight="1">
      <c r="A53" s="48" t="s">
        <v>154</v>
      </c>
      <c r="B53" s="49">
        <v>220802</v>
      </c>
      <c r="C53" s="50" t="s">
        <v>91</v>
      </c>
      <c r="D53" s="50" t="s">
        <v>71</v>
      </c>
      <c r="E53" s="50" t="s">
        <v>74</v>
      </c>
      <c r="F53" s="36">
        <f>'Source Data'!F53</f>
        <v>1561</v>
      </c>
      <c r="G53" s="36">
        <f>'Source Data'!G53</f>
        <v>1506</v>
      </c>
      <c r="H53" s="36">
        <f>'Source Data'!H53</f>
        <v>1552</v>
      </c>
      <c r="I53" s="36">
        <f t="shared" si="0"/>
        <v>-55</v>
      </c>
      <c r="J53" s="55">
        <f t="shared" si="1"/>
        <v>-3.5233824471492634E-2</v>
      </c>
      <c r="K53" s="43" t="str">
        <f>IF('Source Data'!AT53="","",'Source Data'!AT53)</f>
        <v/>
      </c>
      <c r="L53" s="13" t="str">
        <f>IF('Source Data'!AU53="","",'Source Data'!AU53)</f>
        <v/>
      </c>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row>
    <row r="54" spans="1:47" ht="20" customHeight="1">
      <c r="A54" s="48" t="s">
        <v>155</v>
      </c>
      <c r="B54" s="49">
        <v>220901</v>
      </c>
      <c r="C54" s="50" t="s">
        <v>91</v>
      </c>
      <c r="D54" s="50" t="s">
        <v>79</v>
      </c>
      <c r="E54" s="50" t="s">
        <v>74</v>
      </c>
      <c r="F54" s="36">
        <f>'Source Data'!F54</f>
        <v>59532</v>
      </c>
      <c r="G54" s="36">
        <f>'Source Data'!G54</f>
        <v>53339</v>
      </c>
      <c r="H54" s="36">
        <f>'Source Data'!H54</f>
        <v>50659</v>
      </c>
      <c r="I54" s="36">
        <f t="shared" si="0"/>
        <v>-6193</v>
      </c>
      <c r="J54" s="55">
        <f t="shared" si="1"/>
        <v>-0.10402808573540281</v>
      </c>
      <c r="K54" s="43" t="str">
        <f>IF('Source Data'!AT54="","",'Source Data'!AT54)</f>
        <v/>
      </c>
      <c r="L54" s="13" t="str">
        <f>IF('Source Data'!AU54="","",'Source Data'!AU54)</f>
        <v/>
      </c>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row>
    <row r="55" spans="1:47" ht="20" customHeight="1">
      <c r="A55" s="48" t="s">
        <v>156</v>
      </c>
      <c r="B55" s="49">
        <v>212901</v>
      </c>
      <c r="C55" s="50" t="s">
        <v>157</v>
      </c>
      <c r="D55" s="50" t="s">
        <v>79</v>
      </c>
      <c r="E55" s="50" t="s">
        <v>74</v>
      </c>
      <c r="F55" s="36">
        <f>'Source Data'!F55</f>
        <v>889</v>
      </c>
      <c r="G55" s="36">
        <f>'Source Data'!G55</f>
        <v>1008</v>
      </c>
      <c r="H55" s="36">
        <f>'Source Data'!H55</f>
        <v>910</v>
      </c>
      <c r="I55" s="36">
        <f t="shared" si="0"/>
        <v>119</v>
      </c>
      <c r="J55" s="55">
        <f t="shared" si="1"/>
        <v>0.13385826771653545</v>
      </c>
      <c r="K55" s="43" t="str">
        <f>IF('Source Data'!AT55="","",'Source Data'!AT55)</f>
        <v/>
      </c>
      <c r="L55" s="13" t="str">
        <f>IF('Source Data'!AU55="","",'Source Data'!AU55)</f>
        <v/>
      </c>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row>
    <row r="56" spans="1:47" ht="20" customHeight="1">
      <c r="A56" s="48" t="s">
        <v>158</v>
      </c>
      <c r="B56" s="49">
        <v>21805</v>
      </c>
      <c r="C56" s="50" t="s">
        <v>159</v>
      </c>
      <c r="D56" s="50" t="s">
        <v>71</v>
      </c>
      <c r="E56" s="50" t="s">
        <v>74</v>
      </c>
      <c r="F56" s="36">
        <f>'Source Data'!F56</f>
        <v>784</v>
      </c>
      <c r="G56" s="36">
        <f>'Source Data'!G56</f>
        <v>454</v>
      </c>
      <c r="H56" s="36">
        <f>'Source Data'!H56</f>
        <v>427</v>
      </c>
      <c r="I56" s="36">
        <f t="shared" si="0"/>
        <v>-330</v>
      </c>
      <c r="J56" s="55">
        <f t="shared" si="1"/>
        <v>-0.42091836734693877</v>
      </c>
      <c r="K56" s="43" t="str">
        <f>IF('Source Data'!AT56="","",'Source Data'!AT56)</f>
        <v/>
      </c>
      <c r="L56" s="13" t="str">
        <f>IF('Source Data'!AU56="","",'Source Data'!AU56)</f>
        <v/>
      </c>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row>
    <row r="57" spans="1:47" ht="20" customHeight="1">
      <c r="A57" s="48" t="s">
        <v>160</v>
      </c>
      <c r="B57" s="49">
        <v>217901</v>
      </c>
      <c r="C57" s="50" t="s">
        <v>161</v>
      </c>
      <c r="D57" s="50" t="s">
        <v>79</v>
      </c>
      <c r="E57" s="50" t="s">
        <v>74</v>
      </c>
      <c r="F57" s="36">
        <f>'Source Data'!F57</f>
        <v>220</v>
      </c>
      <c r="G57" s="36">
        <f>'Source Data'!G57</f>
        <v>181</v>
      </c>
      <c r="H57" s="36">
        <f>'Source Data'!H57</f>
        <v>209</v>
      </c>
      <c r="I57" s="36">
        <f t="shared" si="0"/>
        <v>-39</v>
      </c>
      <c r="J57" s="55">
        <f t="shared" si="1"/>
        <v>-0.17727272727272728</v>
      </c>
      <c r="K57" s="43" t="str">
        <f>IF('Source Data'!AT57="","",'Source Data'!AT57)</f>
        <v/>
      </c>
      <c r="L57" s="13" t="str">
        <f>IF('Source Data'!AU57="","",'Source Data'!AU57)</f>
        <v/>
      </c>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row>
    <row r="58" spans="1:47" ht="20" customHeight="1">
      <c r="A58" s="48" t="s">
        <v>162</v>
      </c>
      <c r="B58" s="49">
        <v>107901</v>
      </c>
      <c r="C58" s="50" t="s">
        <v>163</v>
      </c>
      <c r="D58" s="50" t="s">
        <v>79</v>
      </c>
      <c r="E58" s="50" t="s">
        <v>74</v>
      </c>
      <c r="F58" s="36">
        <f>'Source Data'!F58</f>
        <v>3136</v>
      </c>
      <c r="G58" s="36">
        <f>'Source Data'!G58</f>
        <v>3029</v>
      </c>
      <c r="H58" s="36">
        <f>'Source Data'!H58</f>
        <v>2910</v>
      </c>
      <c r="I58" s="36">
        <f t="shared" si="0"/>
        <v>-107</v>
      </c>
      <c r="J58" s="55">
        <f t="shared" si="1"/>
        <v>-3.4119897959183673E-2</v>
      </c>
      <c r="K58" s="43" t="str">
        <f>IF('Source Data'!AT58="","",'Source Data'!AT58)</f>
        <v/>
      </c>
      <c r="L58" s="13" t="str">
        <f>IF('Source Data'!AU58="","",'Source Data'!AU58)</f>
        <v/>
      </c>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row>
    <row r="59" spans="1:47" ht="20" customHeight="1">
      <c r="A59" s="48" t="s">
        <v>164</v>
      </c>
      <c r="B59" s="49">
        <v>34901</v>
      </c>
      <c r="C59" s="50" t="s">
        <v>165</v>
      </c>
      <c r="D59" s="50" t="s">
        <v>79</v>
      </c>
      <c r="E59" s="50" t="s">
        <v>74</v>
      </c>
      <c r="F59" s="36">
        <f>'Source Data'!F59</f>
        <v>1828</v>
      </c>
      <c r="G59" s="36">
        <f>'Source Data'!G59</f>
        <v>1929</v>
      </c>
      <c r="H59" s="36">
        <f>'Source Data'!H59</f>
        <v>1915</v>
      </c>
      <c r="I59" s="36">
        <f t="shared" si="0"/>
        <v>101</v>
      </c>
      <c r="J59" s="55">
        <f t="shared" si="1"/>
        <v>5.5251641137855578E-2</v>
      </c>
      <c r="K59" s="43" t="str">
        <f>IF('Source Data'!AT59="","",'Source Data'!AT59)</f>
        <v/>
      </c>
      <c r="L59" s="13" t="str">
        <f>IF('Source Data'!AU59="","",'Source Data'!AU59)</f>
        <v/>
      </c>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row>
    <row r="60" spans="1:47" ht="20" customHeight="1">
      <c r="A60" s="48" t="s">
        <v>166</v>
      </c>
      <c r="B60" s="49">
        <v>61907</v>
      </c>
      <c r="C60" s="50" t="s">
        <v>152</v>
      </c>
      <c r="D60" s="50" t="s">
        <v>79</v>
      </c>
      <c r="E60" s="50" t="s">
        <v>74</v>
      </c>
      <c r="F60" s="36">
        <f>'Source Data'!F60</f>
        <v>2593</v>
      </c>
      <c r="G60" s="36">
        <f>'Source Data'!G60</f>
        <v>4480</v>
      </c>
      <c r="H60" s="36">
        <f>'Source Data'!H60</f>
        <v>4885</v>
      </c>
      <c r="I60" s="36">
        <f t="shared" si="0"/>
        <v>1887</v>
      </c>
      <c r="J60" s="55">
        <f t="shared" si="1"/>
        <v>0.72772849980717313</v>
      </c>
      <c r="K60" s="43" t="str">
        <f>IF('Source Data'!AT60="","",'Source Data'!AT60)</f>
        <v/>
      </c>
      <c r="L60" s="13" t="str">
        <f>IF('Source Data'!AU60="","",'Source Data'!AU60)</f>
        <v/>
      </c>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row>
    <row r="61" spans="1:47" ht="20" customHeight="1">
      <c r="A61" s="48" t="s">
        <v>167</v>
      </c>
      <c r="B61" s="49">
        <v>227825</v>
      </c>
      <c r="C61" s="50" t="s">
        <v>168</v>
      </c>
      <c r="D61" s="50" t="s">
        <v>71</v>
      </c>
      <c r="E61" s="50" t="s">
        <v>74</v>
      </c>
      <c r="F61" s="36">
        <f>'Source Data'!F61</f>
        <v>1869</v>
      </c>
      <c r="G61" s="36">
        <f>'Source Data'!G61</f>
        <v>2713</v>
      </c>
      <c r="H61" s="36">
        <f>'Source Data'!H61</f>
        <v>2825</v>
      </c>
      <c r="I61" s="36">
        <f t="shared" si="0"/>
        <v>844</v>
      </c>
      <c r="J61" s="55">
        <f t="shared" si="1"/>
        <v>0.45157838416265383</v>
      </c>
      <c r="K61" s="43" t="str">
        <f>IF('Source Data'!AT61="","",'Source Data'!AT61)</f>
        <v/>
      </c>
      <c r="L61" s="13" t="str">
        <f>IF('Source Data'!AU61="","",'Source Data'!AU61)</f>
        <v/>
      </c>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row>
    <row r="62" spans="1:47" ht="20" customHeight="1">
      <c r="A62" s="48" t="s">
        <v>169</v>
      </c>
      <c r="B62" s="49">
        <v>227821</v>
      </c>
      <c r="C62" s="50" t="s">
        <v>168</v>
      </c>
      <c r="D62" s="50" t="s">
        <v>71</v>
      </c>
      <c r="E62" s="50" t="s">
        <v>89</v>
      </c>
      <c r="F62" s="36">
        <f>'Source Data'!F62</f>
        <v>451</v>
      </c>
      <c r="G62" s="36">
        <f>'Source Data'!G62</f>
        <v>202</v>
      </c>
      <c r="H62" s="36">
        <f>'Source Data'!H62</f>
        <v>0</v>
      </c>
      <c r="I62" s="36">
        <f t="shared" si="0"/>
        <v>-249</v>
      </c>
      <c r="J62" s="55">
        <f t="shared" si="1"/>
        <v>-0.55210643015521066</v>
      </c>
      <c r="K62" s="43" t="str">
        <f>IF('Source Data'!AT62="","",'Source Data'!AT62)</f>
        <v/>
      </c>
      <c r="L62" s="13" t="str">
        <f>IF('Source Data'!AU62="","",'Source Data'!AU62)</f>
        <v/>
      </c>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row>
    <row r="63" spans="1:47" ht="20" customHeight="1">
      <c r="A63" s="48" t="s">
        <v>170</v>
      </c>
      <c r="B63" s="49">
        <v>227901</v>
      </c>
      <c r="C63" s="50" t="s">
        <v>168</v>
      </c>
      <c r="D63" s="50" t="s">
        <v>79</v>
      </c>
      <c r="E63" s="50" t="s">
        <v>74</v>
      </c>
      <c r="F63" s="36">
        <f>'Source Data'!F63</f>
        <v>80911</v>
      </c>
      <c r="G63" s="36">
        <f>'Source Data'!G63</f>
        <v>72272</v>
      </c>
      <c r="H63" s="36">
        <f>'Source Data'!H63</f>
        <v>68213</v>
      </c>
      <c r="I63" s="36">
        <f t="shared" si="0"/>
        <v>-8639</v>
      </c>
      <c r="J63" s="55">
        <f t="shared" si="1"/>
        <v>-0.10677163797258717</v>
      </c>
      <c r="K63" s="43" t="str">
        <f>IF('Source Data'!AT63="","",'Source Data'!AT63)</f>
        <v/>
      </c>
      <c r="L63" s="13" t="str">
        <f>IF('Source Data'!AU63="","",'Source Data'!AU63)</f>
        <v/>
      </c>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row>
    <row r="64" spans="1:47" ht="20" customHeight="1">
      <c r="A64" s="48" t="s">
        <v>171</v>
      </c>
      <c r="B64" s="49">
        <v>196901</v>
      </c>
      <c r="C64" s="50" t="s">
        <v>172</v>
      </c>
      <c r="D64" s="50" t="s">
        <v>79</v>
      </c>
      <c r="E64" s="50" t="s">
        <v>74</v>
      </c>
      <c r="F64" s="36">
        <f>'Source Data'!F64</f>
        <v>138</v>
      </c>
      <c r="G64" s="36">
        <f>'Source Data'!G64</f>
        <v>141</v>
      </c>
      <c r="H64" s="36">
        <f>'Source Data'!H64</f>
        <v>117</v>
      </c>
      <c r="I64" s="36">
        <f t="shared" si="0"/>
        <v>3</v>
      </c>
      <c r="J64" s="55">
        <f t="shared" si="1"/>
        <v>2.1739130434782608E-2</v>
      </c>
      <c r="K64" s="43" t="str">
        <f>IF('Source Data'!AT64="","",'Source Data'!AT64)</f>
        <v/>
      </c>
      <c r="L64" s="13" t="str">
        <f>IF('Source Data'!AU64="","",'Source Data'!AU64)</f>
        <v/>
      </c>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row>
    <row r="65" spans="1:47" ht="20" customHeight="1">
      <c r="A65" s="48" t="s">
        <v>173</v>
      </c>
      <c r="B65" s="49">
        <v>70901</v>
      </c>
      <c r="C65" s="50" t="s">
        <v>174</v>
      </c>
      <c r="D65" s="50" t="s">
        <v>79</v>
      </c>
      <c r="E65" s="50" t="s">
        <v>74</v>
      </c>
      <c r="F65" s="36">
        <f>'Source Data'!F65</f>
        <v>359</v>
      </c>
      <c r="G65" s="36">
        <f>'Source Data'!G65</f>
        <v>347</v>
      </c>
      <c r="H65" s="36">
        <f>'Source Data'!H65</f>
        <v>312</v>
      </c>
      <c r="I65" s="36">
        <f t="shared" si="0"/>
        <v>-12</v>
      </c>
      <c r="J65" s="55">
        <f t="shared" si="1"/>
        <v>-3.3426183844011144E-2</v>
      </c>
      <c r="K65" s="43" t="str">
        <f>IF('Source Data'!AT65="","",'Source Data'!AT65)</f>
        <v/>
      </c>
      <c r="L65" s="13" t="str">
        <f>IF('Source Data'!AU65="","",'Source Data'!AU65)</f>
        <v/>
      </c>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row>
    <row r="66" spans="1:47" ht="20" customHeight="1">
      <c r="A66" s="48" t="s">
        <v>175</v>
      </c>
      <c r="B66" s="49">
        <v>194902</v>
      </c>
      <c r="C66" s="50" t="s">
        <v>176</v>
      </c>
      <c r="D66" s="50" t="s">
        <v>79</v>
      </c>
      <c r="E66" s="50" t="s">
        <v>74</v>
      </c>
      <c r="F66" s="36">
        <f>'Source Data'!F66</f>
        <v>324</v>
      </c>
      <c r="G66" s="36">
        <f>'Source Data'!G66</f>
        <v>304</v>
      </c>
      <c r="H66" s="36">
        <f>'Source Data'!H66</f>
        <v>287</v>
      </c>
      <c r="I66" s="36">
        <f t="shared" si="0"/>
        <v>-20</v>
      </c>
      <c r="J66" s="55">
        <f t="shared" si="1"/>
        <v>-6.1728395061728392E-2</v>
      </c>
      <c r="K66" s="43" t="str">
        <f>IF('Source Data'!AT66="","",'Source Data'!AT66)</f>
        <v/>
      </c>
      <c r="L66" s="13" t="str">
        <f>IF('Source Data'!AU66="","",'Source Data'!AU66)</f>
        <v/>
      </c>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row>
    <row r="67" spans="1:47" ht="20" customHeight="1">
      <c r="A67" s="48" t="s">
        <v>177</v>
      </c>
      <c r="B67" s="49">
        <v>34902</v>
      </c>
      <c r="C67" s="50" t="s">
        <v>165</v>
      </c>
      <c r="D67" s="50" t="s">
        <v>79</v>
      </c>
      <c r="E67" s="50" t="s">
        <v>74</v>
      </c>
      <c r="F67" s="36">
        <f>'Source Data'!F67</f>
        <v>144</v>
      </c>
      <c r="G67" s="36">
        <f>'Source Data'!G67</f>
        <v>112</v>
      </c>
      <c r="H67" s="36">
        <f>'Source Data'!H67</f>
        <v>101</v>
      </c>
      <c r="I67" s="36">
        <f t="shared" si="0"/>
        <v>-32</v>
      </c>
      <c r="J67" s="55">
        <f t="shared" si="1"/>
        <v>-0.22222222222222221</v>
      </c>
      <c r="K67" s="43" t="str">
        <f>IF('Source Data'!AT67="","",'Source Data'!AT67)</f>
        <v/>
      </c>
      <c r="L67" s="13" t="str">
        <f>IF('Source Data'!AU67="","",'Source Data'!AU67)</f>
        <v/>
      </c>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row>
    <row r="68" spans="1:47" ht="20" customHeight="1">
      <c r="A68" s="48" t="s">
        <v>178</v>
      </c>
      <c r="B68" s="49">
        <v>161918</v>
      </c>
      <c r="C68" s="50" t="s">
        <v>179</v>
      </c>
      <c r="D68" s="50" t="s">
        <v>79</v>
      </c>
      <c r="E68" s="50" t="s">
        <v>74</v>
      </c>
      <c r="F68" s="36">
        <f>'Source Data'!F68</f>
        <v>791</v>
      </c>
      <c r="G68" s="36">
        <f>'Source Data'!G68</f>
        <v>834</v>
      </c>
      <c r="H68" s="36">
        <f>'Source Data'!H68</f>
        <v>824</v>
      </c>
      <c r="I68" s="36">
        <f t="shared" si="0"/>
        <v>43</v>
      </c>
      <c r="J68" s="55">
        <f t="shared" si="1"/>
        <v>5.4361567635903919E-2</v>
      </c>
      <c r="K68" s="43" t="str">
        <f>IF('Source Data'!AT68="","",'Source Data'!AT68)</f>
        <v/>
      </c>
      <c r="L68" s="13" t="str">
        <f>IF('Source Data'!AU68="","",'Source Data'!AU68)</f>
        <v/>
      </c>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row>
    <row r="69" spans="1:47" ht="20" customHeight="1">
      <c r="A69" s="48" t="s">
        <v>180</v>
      </c>
      <c r="B69" s="49">
        <v>220915</v>
      </c>
      <c r="C69" s="50" t="s">
        <v>91</v>
      </c>
      <c r="D69" s="50" t="s">
        <v>79</v>
      </c>
      <c r="E69" s="50" t="s">
        <v>74</v>
      </c>
      <c r="F69" s="36">
        <f>'Source Data'!F69</f>
        <v>6815</v>
      </c>
      <c r="G69" s="36">
        <f>'Source Data'!G69</f>
        <v>7304</v>
      </c>
      <c r="H69" s="36">
        <f>'Source Data'!H69</f>
        <v>7160</v>
      </c>
      <c r="I69" s="36">
        <f t="shared" si="0"/>
        <v>489</v>
      </c>
      <c r="J69" s="55">
        <f t="shared" si="1"/>
        <v>7.175348495964784E-2</v>
      </c>
      <c r="K69" s="43" t="str">
        <f>IF('Source Data'!AT69="","",'Source Data'!AT69)</f>
        <v/>
      </c>
      <c r="L69" s="13" t="str">
        <f>IF('Source Data'!AU69="","",'Source Data'!AU69)</f>
        <v/>
      </c>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row>
    <row r="70" spans="1:47" ht="20" customHeight="1">
      <c r="A70" s="48" t="s">
        <v>181</v>
      </c>
      <c r="B70" s="49">
        <v>30903</v>
      </c>
      <c r="C70" s="50" t="s">
        <v>182</v>
      </c>
      <c r="D70" s="50" t="s">
        <v>79</v>
      </c>
      <c r="E70" s="50" t="s">
        <v>74</v>
      </c>
      <c r="F70" s="36">
        <f>'Source Data'!F70</f>
        <v>279</v>
      </c>
      <c r="G70" s="36">
        <f>'Source Data'!G70</f>
        <v>348</v>
      </c>
      <c r="H70" s="36">
        <f>'Source Data'!H70</f>
        <v>345</v>
      </c>
      <c r="I70" s="36">
        <f t="shared" ref="I70:I133" si="2">IF(OR(F70=0,G70=0),"N/A",G70-F70)</f>
        <v>69</v>
      </c>
      <c r="J70" s="55">
        <f t="shared" ref="J70:J133" si="3">IF(OR(NOT(ISNUMBER(I70)),F70=0),"N/A",I70/F70)</f>
        <v>0.24731182795698925</v>
      </c>
      <c r="K70" s="43" t="str">
        <f>IF('Source Data'!AT70="","",'Source Data'!AT70)</f>
        <v/>
      </c>
      <c r="L70" s="13" t="str">
        <f>IF('Source Data'!AU70="","",'Source Data'!AU70)</f>
        <v/>
      </c>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row>
    <row r="71" spans="1:47" ht="20" customHeight="1">
      <c r="A71" s="48" t="s">
        <v>183</v>
      </c>
      <c r="B71" s="49">
        <v>101853</v>
      </c>
      <c r="C71" s="50" t="s">
        <v>76</v>
      </c>
      <c r="D71" s="50" t="s">
        <v>71</v>
      </c>
      <c r="E71" s="50" t="s">
        <v>74</v>
      </c>
      <c r="F71" s="36">
        <f>'Source Data'!F71</f>
        <v>1919</v>
      </c>
      <c r="G71" s="36">
        <f>'Source Data'!G71</f>
        <v>1808</v>
      </c>
      <c r="H71" s="36">
        <f>'Source Data'!H71</f>
        <v>1908</v>
      </c>
      <c r="I71" s="36">
        <f t="shared" si="2"/>
        <v>-111</v>
      </c>
      <c r="J71" s="55">
        <f t="shared" si="3"/>
        <v>-5.7842626367899948E-2</v>
      </c>
      <c r="K71" s="43" t="str">
        <f>IF('Source Data'!AT71="","",'Source Data'!AT71)</f>
        <v/>
      </c>
      <c r="L71" s="13" t="str">
        <f>IF('Source Data'!AU71="","",'Source Data'!AU71)</f>
        <v/>
      </c>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row>
    <row r="72" spans="1:47" ht="20" customHeight="1">
      <c r="A72" s="48" t="s">
        <v>184</v>
      </c>
      <c r="B72" s="49">
        <v>200901</v>
      </c>
      <c r="C72" s="50" t="s">
        <v>185</v>
      </c>
      <c r="D72" s="50" t="s">
        <v>79</v>
      </c>
      <c r="E72" s="50" t="s">
        <v>74</v>
      </c>
      <c r="F72" s="36">
        <f>'Source Data'!F72</f>
        <v>906</v>
      </c>
      <c r="G72" s="36">
        <f>'Source Data'!G72</f>
        <v>775</v>
      </c>
      <c r="H72" s="36">
        <f>'Source Data'!H72</f>
        <v>773</v>
      </c>
      <c r="I72" s="36">
        <f t="shared" si="2"/>
        <v>-131</v>
      </c>
      <c r="J72" s="55">
        <f t="shared" si="3"/>
        <v>-0.14459161147902869</v>
      </c>
      <c r="K72" s="43" t="str">
        <f>IF('Source Data'!AT72="","",'Source Data'!AT72)</f>
        <v/>
      </c>
      <c r="L72" s="13" t="str">
        <f>IF('Source Data'!AU72="","",'Source Data'!AU72)</f>
        <v/>
      </c>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row>
    <row r="73" spans="1:47" ht="20" customHeight="1">
      <c r="A73" s="48" t="s">
        <v>186</v>
      </c>
      <c r="B73" s="49">
        <v>195902</v>
      </c>
      <c r="C73" s="50" t="s">
        <v>187</v>
      </c>
      <c r="D73" s="50" t="s">
        <v>79</v>
      </c>
      <c r="E73" s="50" t="s">
        <v>74</v>
      </c>
      <c r="F73" s="36">
        <f>'Source Data'!F73</f>
        <v>159</v>
      </c>
      <c r="G73" s="36">
        <f>'Source Data'!G73</f>
        <v>146</v>
      </c>
      <c r="H73" s="36">
        <f>'Source Data'!H73</f>
        <v>149</v>
      </c>
      <c r="I73" s="36">
        <f t="shared" si="2"/>
        <v>-13</v>
      </c>
      <c r="J73" s="55">
        <f t="shared" si="3"/>
        <v>-8.1761006289308172E-2</v>
      </c>
      <c r="K73" s="43" t="str">
        <f>IF('Source Data'!AT73="","",'Source Data'!AT73)</f>
        <v/>
      </c>
      <c r="L73" s="13" t="str">
        <f>IF('Source Data'!AU73="","",'Source Data'!AU73)</f>
        <v/>
      </c>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row>
    <row r="74" spans="1:47" ht="20" customHeight="1">
      <c r="A74" s="48" t="s">
        <v>188</v>
      </c>
      <c r="B74" s="49">
        <v>10902</v>
      </c>
      <c r="C74" s="50" t="s">
        <v>189</v>
      </c>
      <c r="D74" s="50" t="s">
        <v>79</v>
      </c>
      <c r="E74" s="50" t="s">
        <v>74</v>
      </c>
      <c r="F74" s="36">
        <f>'Source Data'!F74</f>
        <v>2291</v>
      </c>
      <c r="G74" s="36">
        <f>'Source Data'!G74</f>
        <v>2218</v>
      </c>
      <c r="H74" s="36">
        <f>'Source Data'!H74</f>
        <v>2152</v>
      </c>
      <c r="I74" s="36">
        <f t="shared" si="2"/>
        <v>-73</v>
      </c>
      <c r="J74" s="55">
        <f t="shared" si="3"/>
        <v>-3.1863814927979045E-2</v>
      </c>
      <c r="K74" s="43" t="str">
        <f>IF('Source Data'!AT74="","",'Source Data'!AT74)</f>
        <v/>
      </c>
      <c r="L74" s="13" t="str">
        <f>IF('Source Data'!AU74="","",'Source Data'!AU74)</f>
        <v/>
      </c>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row>
    <row r="75" spans="1:47" ht="20" customHeight="1">
      <c r="A75" s="48" t="s">
        <v>190</v>
      </c>
      <c r="B75" s="49">
        <v>25901</v>
      </c>
      <c r="C75" s="50" t="s">
        <v>191</v>
      </c>
      <c r="D75" s="50" t="s">
        <v>79</v>
      </c>
      <c r="E75" s="50" t="s">
        <v>74</v>
      </c>
      <c r="F75" s="36">
        <f>'Source Data'!F75</f>
        <v>853</v>
      </c>
      <c r="G75" s="36">
        <f>'Source Data'!G75</f>
        <v>793</v>
      </c>
      <c r="H75" s="36">
        <f>'Source Data'!H75</f>
        <v>767</v>
      </c>
      <c r="I75" s="36">
        <f t="shared" si="2"/>
        <v>-60</v>
      </c>
      <c r="J75" s="55">
        <f t="shared" si="3"/>
        <v>-7.0339976553341149E-2</v>
      </c>
      <c r="K75" s="43" t="str">
        <f>IF('Source Data'!AT75="","",'Source Data'!AT75)</f>
        <v/>
      </c>
      <c r="L75" s="13" t="str">
        <f>IF('Source Data'!AU75="","",'Source Data'!AU75)</f>
        <v/>
      </c>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row>
    <row r="76" spans="1:47" ht="20" customHeight="1">
      <c r="A76" s="48" t="s">
        <v>192</v>
      </c>
      <c r="B76" s="49">
        <v>178913</v>
      </c>
      <c r="C76" s="50" t="s">
        <v>97</v>
      </c>
      <c r="D76" s="50" t="s">
        <v>79</v>
      </c>
      <c r="E76" s="50" t="s">
        <v>74</v>
      </c>
      <c r="F76" s="36">
        <f>'Source Data'!F76</f>
        <v>893</v>
      </c>
      <c r="G76" s="36">
        <f>'Source Data'!G76</f>
        <v>744</v>
      </c>
      <c r="H76" s="36">
        <f>'Source Data'!H76</f>
        <v>724</v>
      </c>
      <c r="I76" s="36">
        <f t="shared" si="2"/>
        <v>-149</v>
      </c>
      <c r="J76" s="55">
        <f t="shared" si="3"/>
        <v>-0.16685330347144456</v>
      </c>
      <c r="K76" s="43" t="str">
        <f>IF('Source Data'!AT76="","",'Source Data'!AT76)</f>
        <v/>
      </c>
      <c r="L76" s="13" t="str">
        <f>IF('Source Data'!AU76="","",'Source Data'!AU76)</f>
        <v/>
      </c>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row>
    <row r="77" spans="1:47" ht="20" customHeight="1">
      <c r="A77" s="48" t="s">
        <v>193</v>
      </c>
      <c r="B77" s="49">
        <v>36902</v>
      </c>
      <c r="C77" s="50" t="s">
        <v>131</v>
      </c>
      <c r="D77" s="50" t="s">
        <v>79</v>
      </c>
      <c r="E77" s="50" t="s">
        <v>74</v>
      </c>
      <c r="F77" s="36">
        <f>'Source Data'!F77</f>
        <v>6258</v>
      </c>
      <c r="G77" s="36">
        <f>'Source Data'!G77</f>
        <v>7875</v>
      </c>
      <c r="H77" s="36">
        <f>'Source Data'!H77</f>
        <v>7979</v>
      </c>
      <c r="I77" s="36">
        <f t="shared" si="2"/>
        <v>1617</v>
      </c>
      <c r="J77" s="55">
        <f t="shared" si="3"/>
        <v>0.25838926174496646</v>
      </c>
      <c r="K77" s="43" t="str">
        <f>IF('Source Data'!AT77="","",'Source Data'!AT77)</f>
        <v/>
      </c>
      <c r="L77" s="13" t="str">
        <f>IF('Source Data'!AU77="","",'Source Data'!AU77)</f>
        <v/>
      </c>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row>
    <row r="78" spans="1:47" ht="20" customHeight="1">
      <c r="A78" s="48" t="s">
        <v>194</v>
      </c>
      <c r="B78" s="49">
        <v>14902</v>
      </c>
      <c r="C78" s="50" t="s">
        <v>86</v>
      </c>
      <c r="D78" s="50" t="s">
        <v>79</v>
      </c>
      <c r="E78" s="50" t="s">
        <v>74</v>
      </c>
      <c r="F78" s="36">
        <f>'Source Data'!F78</f>
        <v>377</v>
      </c>
      <c r="G78" s="36">
        <f>'Source Data'!G78</f>
        <v>393</v>
      </c>
      <c r="H78" s="36">
        <f>'Source Data'!H78</f>
        <v>399</v>
      </c>
      <c r="I78" s="36">
        <f t="shared" si="2"/>
        <v>16</v>
      </c>
      <c r="J78" s="55">
        <f t="shared" si="3"/>
        <v>4.2440318302387266E-2</v>
      </c>
      <c r="K78" s="43" t="str">
        <f>IF('Source Data'!AT78="","",'Source Data'!AT78)</f>
        <v/>
      </c>
      <c r="L78" s="13" t="str">
        <f>IF('Source Data'!AU78="","",'Source Data'!AU78)</f>
        <v/>
      </c>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row>
    <row r="79" spans="1:47" ht="20" customHeight="1">
      <c r="A79" s="48" t="s">
        <v>195</v>
      </c>
      <c r="B79" s="49">
        <v>15834</v>
      </c>
      <c r="C79" s="50" t="s">
        <v>99</v>
      </c>
      <c r="D79" s="50" t="s">
        <v>71</v>
      </c>
      <c r="E79" s="50" t="s">
        <v>74</v>
      </c>
      <c r="F79" s="36">
        <f>'Source Data'!F79</f>
        <v>2579</v>
      </c>
      <c r="G79" s="36">
        <f>'Source Data'!G79</f>
        <v>7092</v>
      </c>
      <c r="H79" s="36">
        <f>'Source Data'!H79</f>
        <v>9480</v>
      </c>
      <c r="I79" s="36">
        <f t="shared" si="2"/>
        <v>4513</v>
      </c>
      <c r="J79" s="55">
        <f t="shared" si="3"/>
        <v>1.7499030632027919</v>
      </c>
      <c r="K79" s="43" t="str">
        <f>IF('Source Data'!AT79="","",'Source Data'!AT79)</f>
        <v/>
      </c>
      <c r="L79" s="13" t="str">
        <f>IF('Source Data'!AU79="","",'Source Data'!AU79)</f>
        <v/>
      </c>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row>
    <row r="80" spans="1:47" ht="20" customHeight="1">
      <c r="A80" s="48" t="s">
        <v>196</v>
      </c>
      <c r="B80" s="49">
        <v>11901</v>
      </c>
      <c r="C80" s="50" t="s">
        <v>197</v>
      </c>
      <c r="D80" s="50" t="s">
        <v>79</v>
      </c>
      <c r="E80" s="50" t="s">
        <v>74</v>
      </c>
      <c r="F80" s="36">
        <f>'Source Data'!F80</f>
        <v>11434</v>
      </c>
      <c r="G80" s="36">
        <f>'Source Data'!G80</f>
        <v>13370</v>
      </c>
      <c r="H80" s="36">
        <f>'Source Data'!H80</f>
        <v>13300</v>
      </c>
      <c r="I80" s="36">
        <f t="shared" si="2"/>
        <v>1936</v>
      </c>
      <c r="J80" s="55">
        <f t="shared" si="3"/>
        <v>0.1693195732027287</v>
      </c>
      <c r="K80" s="43" t="str">
        <f>IF('Source Data'!AT80="","",'Source Data'!AT80)</f>
        <v/>
      </c>
      <c r="L80" s="13" t="str">
        <f>IF('Source Data'!AU80="","",'Source Data'!AU80)</f>
        <v/>
      </c>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row>
    <row r="81" spans="1:47" ht="20" customHeight="1">
      <c r="A81" s="48" t="s">
        <v>198</v>
      </c>
      <c r="B81" s="49">
        <v>158901</v>
      </c>
      <c r="C81" s="50" t="s">
        <v>199</v>
      </c>
      <c r="D81" s="50" t="s">
        <v>79</v>
      </c>
      <c r="E81" s="50" t="s">
        <v>74</v>
      </c>
      <c r="F81" s="36">
        <f>'Source Data'!F81</f>
        <v>3699</v>
      </c>
      <c r="G81" s="36">
        <f>'Source Data'!G81</f>
        <v>3473</v>
      </c>
      <c r="H81" s="36">
        <f>'Source Data'!H81</f>
        <v>3306</v>
      </c>
      <c r="I81" s="36">
        <f t="shared" si="2"/>
        <v>-226</v>
      </c>
      <c r="J81" s="55">
        <f t="shared" si="3"/>
        <v>-6.1097593944309275E-2</v>
      </c>
      <c r="K81" s="43" t="str">
        <f>IF('Source Data'!AT81="","",'Source Data'!AT81)</f>
        <v/>
      </c>
      <c r="L81" s="13" t="str">
        <f>IF('Source Data'!AU81="","",'Source Data'!AU81)</f>
        <v/>
      </c>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row>
    <row r="82" spans="1:47" ht="20" customHeight="1">
      <c r="A82" s="48" t="s">
        <v>200</v>
      </c>
      <c r="B82" s="49">
        <v>101847</v>
      </c>
      <c r="C82" s="50" t="s">
        <v>76</v>
      </c>
      <c r="D82" s="50" t="s">
        <v>71</v>
      </c>
      <c r="E82" s="50" t="s">
        <v>74</v>
      </c>
      <c r="F82" s="36">
        <f>'Source Data'!F82</f>
        <v>472</v>
      </c>
      <c r="G82" s="36">
        <f>'Source Data'!G82</f>
        <v>558</v>
      </c>
      <c r="H82" s="36">
        <f>'Source Data'!H82</f>
        <v>628</v>
      </c>
      <c r="I82" s="36">
        <f t="shared" si="2"/>
        <v>86</v>
      </c>
      <c r="J82" s="55">
        <f t="shared" si="3"/>
        <v>0.18220338983050846</v>
      </c>
      <c r="K82" s="43" t="str">
        <f>IF('Source Data'!AT82="","",'Source Data'!AT82)</f>
        <v/>
      </c>
      <c r="L82" s="13" t="str">
        <f>IF('Source Data'!AU82="","",'Source Data'!AU82)</f>
        <v/>
      </c>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row>
    <row r="83" spans="1:47" ht="20" customHeight="1">
      <c r="A83" s="48" t="s">
        <v>201</v>
      </c>
      <c r="B83" s="49">
        <v>123910</v>
      </c>
      <c r="C83" s="50" t="s">
        <v>202</v>
      </c>
      <c r="D83" s="50" t="s">
        <v>79</v>
      </c>
      <c r="E83" s="50" t="s">
        <v>74</v>
      </c>
      <c r="F83" s="36">
        <f>'Source Data'!F83</f>
        <v>18162</v>
      </c>
      <c r="G83" s="36">
        <f>'Source Data'!G83</f>
        <v>16336</v>
      </c>
      <c r="H83" s="36">
        <f>'Source Data'!H83</f>
        <v>15836</v>
      </c>
      <c r="I83" s="36">
        <f t="shared" si="2"/>
        <v>-1826</v>
      </c>
      <c r="J83" s="55">
        <f t="shared" si="3"/>
        <v>-0.10053958815108469</v>
      </c>
      <c r="K83" s="43" t="str">
        <f>IF('Source Data'!AT83="","",'Source Data'!AT83)</f>
        <v/>
      </c>
      <c r="L83" s="13" t="str">
        <f>IF('Source Data'!AU83="","",'Source Data'!AU83)</f>
        <v/>
      </c>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row>
    <row r="84" spans="1:47" ht="20" customHeight="1">
      <c r="A84" s="48" t="s">
        <v>203</v>
      </c>
      <c r="B84" s="49">
        <v>183901</v>
      </c>
      <c r="C84" s="50" t="s">
        <v>204</v>
      </c>
      <c r="D84" s="50" t="s">
        <v>79</v>
      </c>
      <c r="E84" s="50" t="s">
        <v>74</v>
      </c>
      <c r="F84" s="36">
        <f>'Source Data'!F84</f>
        <v>685</v>
      </c>
      <c r="G84" s="36">
        <f>'Source Data'!G84</f>
        <v>684</v>
      </c>
      <c r="H84" s="36">
        <f>'Source Data'!H84</f>
        <v>637</v>
      </c>
      <c r="I84" s="36">
        <f t="shared" si="2"/>
        <v>-1</v>
      </c>
      <c r="J84" s="55">
        <f t="shared" si="3"/>
        <v>-1.4598540145985401E-3</v>
      </c>
      <c r="K84" s="43" t="str">
        <f>IF('Source Data'!AT84="","",'Source Data'!AT84)</f>
        <v/>
      </c>
      <c r="L84" s="13" t="str">
        <f>IF('Source Data'!AU84="","",'Source Data'!AU84)</f>
        <v/>
      </c>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row>
    <row r="85" spans="1:47" ht="20" customHeight="1">
      <c r="A85" s="48" t="s">
        <v>205</v>
      </c>
      <c r="B85" s="49">
        <v>13901</v>
      </c>
      <c r="C85" s="50" t="s">
        <v>206</v>
      </c>
      <c r="D85" s="50" t="s">
        <v>79</v>
      </c>
      <c r="E85" s="50" t="s">
        <v>74</v>
      </c>
      <c r="F85" s="36">
        <f>'Source Data'!F85</f>
        <v>3253</v>
      </c>
      <c r="G85" s="36">
        <f>'Source Data'!G85</f>
        <v>3033</v>
      </c>
      <c r="H85" s="36">
        <f>'Source Data'!H85</f>
        <v>2859</v>
      </c>
      <c r="I85" s="36">
        <f t="shared" si="2"/>
        <v>-220</v>
      </c>
      <c r="J85" s="55">
        <f t="shared" si="3"/>
        <v>-6.7629880110667076E-2</v>
      </c>
      <c r="K85" s="43" t="str">
        <f>IF('Source Data'!AT85="","",'Source Data'!AT85)</f>
        <v/>
      </c>
      <c r="L85" s="13" t="str">
        <f>IF('Source Data'!AU85="","",'Source Data'!AU85)</f>
        <v/>
      </c>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row>
    <row r="86" spans="1:47" ht="20" customHeight="1">
      <c r="A86" s="48" t="s">
        <v>207</v>
      </c>
      <c r="B86" s="49">
        <v>39904</v>
      </c>
      <c r="C86" s="50" t="s">
        <v>208</v>
      </c>
      <c r="D86" s="50" t="s">
        <v>79</v>
      </c>
      <c r="E86" s="50" t="s">
        <v>74</v>
      </c>
      <c r="F86" s="36">
        <f>'Source Data'!F86</f>
        <v>141</v>
      </c>
      <c r="G86" s="36">
        <f>'Source Data'!G86</f>
        <v>234</v>
      </c>
      <c r="H86" s="36">
        <f>'Source Data'!H86</f>
        <v>237</v>
      </c>
      <c r="I86" s="36">
        <f t="shared" si="2"/>
        <v>93</v>
      </c>
      <c r="J86" s="55">
        <f t="shared" si="3"/>
        <v>0.65957446808510634</v>
      </c>
      <c r="K86" s="43" t="str">
        <f>IF('Source Data'!AT86="","",'Source Data'!AT86)</f>
        <v/>
      </c>
      <c r="L86" s="13" t="str">
        <f>IF('Source Data'!AU86="","",'Source Data'!AU86)</f>
        <v/>
      </c>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row>
    <row r="87" spans="1:47" ht="20" customHeight="1">
      <c r="A87" s="48" t="s">
        <v>209</v>
      </c>
      <c r="B87" s="49">
        <v>91901</v>
      </c>
      <c r="C87" s="50" t="s">
        <v>210</v>
      </c>
      <c r="D87" s="50" t="s">
        <v>79</v>
      </c>
      <c r="E87" s="50" t="s">
        <v>74</v>
      </c>
      <c r="F87" s="36">
        <f>'Source Data'!F87</f>
        <v>885</v>
      </c>
      <c r="G87" s="36">
        <f>'Source Data'!G87</f>
        <v>1007</v>
      </c>
      <c r="H87" s="36">
        <f>'Source Data'!H87</f>
        <v>1007</v>
      </c>
      <c r="I87" s="36">
        <f t="shared" si="2"/>
        <v>122</v>
      </c>
      <c r="J87" s="55">
        <f t="shared" si="3"/>
        <v>0.13785310734463277</v>
      </c>
      <c r="K87" s="43" t="str">
        <f>IF('Source Data'!AT87="","",'Source Data'!AT87)</f>
        <v/>
      </c>
      <c r="L87" s="13" t="str">
        <f>IF('Source Data'!AU87="","",'Source Data'!AU87)</f>
        <v/>
      </c>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row>
    <row r="88" spans="1:47" ht="20" customHeight="1">
      <c r="A88" s="48" t="s">
        <v>211</v>
      </c>
      <c r="B88" s="49">
        <v>8901</v>
      </c>
      <c r="C88" s="50" t="s">
        <v>212</v>
      </c>
      <c r="D88" s="50" t="s">
        <v>79</v>
      </c>
      <c r="E88" s="50" t="s">
        <v>74</v>
      </c>
      <c r="F88" s="36">
        <f>'Source Data'!F88</f>
        <v>2207</v>
      </c>
      <c r="G88" s="36">
        <f>'Source Data'!G88</f>
        <v>2315</v>
      </c>
      <c r="H88" s="36">
        <f>'Source Data'!H88</f>
        <v>2304</v>
      </c>
      <c r="I88" s="36">
        <f t="shared" si="2"/>
        <v>108</v>
      </c>
      <c r="J88" s="55">
        <f t="shared" si="3"/>
        <v>4.8935206162211149E-2</v>
      </c>
      <c r="K88" s="43" t="str">
        <f>IF('Source Data'!AT88="","",'Source Data'!AT88)</f>
        <v/>
      </c>
      <c r="L88" s="13" t="str">
        <f>IF('Source Data'!AU88="","",'Source Data'!AU88)</f>
        <v/>
      </c>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row>
    <row r="89" spans="1:47" ht="20" customHeight="1">
      <c r="A89" s="48" t="s">
        <v>213</v>
      </c>
      <c r="B89" s="49">
        <v>14903</v>
      </c>
      <c r="C89" s="50" t="s">
        <v>86</v>
      </c>
      <c r="D89" s="50" t="s">
        <v>79</v>
      </c>
      <c r="E89" s="50" t="s">
        <v>74</v>
      </c>
      <c r="F89" s="36">
        <f>'Source Data'!F89</f>
        <v>12186</v>
      </c>
      <c r="G89" s="36">
        <f>'Source Data'!G89</f>
        <v>13697</v>
      </c>
      <c r="H89" s="36">
        <f>'Source Data'!H89</f>
        <v>13468</v>
      </c>
      <c r="I89" s="36">
        <f t="shared" si="2"/>
        <v>1511</v>
      </c>
      <c r="J89" s="55">
        <f t="shared" si="3"/>
        <v>0.12399474807155753</v>
      </c>
      <c r="K89" s="43" t="str">
        <f>IF('Source Data'!AT89="","",'Source Data'!AT89)</f>
        <v/>
      </c>
      <c r="L89" s="13" t="str">
        <f>IF('Source Data'!AU89="","",'Source Data'!AU89)</f>
        <v/>
      </c>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row>
    <row r="90" spans="1:47" ht="20" customHeight="1">
      <c r="A90" s="48" t="s">
        <v>214</v>
      </c>
      <c r="B90" s="49">
        <v>125902</v>
      </c>
      <c r="C90" s="50" t="s">
        <v>108</v>
      </c>
      <c r="D90" s="50" t="s">
        <v>79</v>
      </c>
      <c r="E90" s="50" t="s">
        <v>74</v>
      </c>
      <c r="F90" s="36">
        <f>'Source Data'!F90</f>
        <v>521</v>
      </c>
      <c r="G90" s="36">
        <f>'Source Data'!G90</f>
        <v>444</v>
      </c>
      <c r="H90" s="36">
        <f>'Source Data'!H90</f>
        <v>420</v>
      </c>
      <c r="I90" s="36">
        <f t="shared" si="2"/>
        <v>-77</v>
      </c>
      <c r="J90" s="55">
        <f t="shared" si="3"/>
        <v>-0.14779270633397312</v>
      </c>
      <c r="K90" s="43" t="str">
        <f>IF('Source Data'!AT90="","",'Source Data'!AT90)</f>
        <v/>
      </c>
      <c r="L90" s="13" t="str">
        <f>IF('Source Data'!AU90="","",'Source Data'!AU90)</f>
        <v/>
      </c>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row>
    <row r="91" spans="1:47" ht="20" customHeight="1">
      <c r="A91" s="48" t="s">
        <v>215</v>
      </c>
      <c r="B91" s="49">
        <v>66901</v>
      </c>
      <c r="C91" s="50" t="s">
        <v>216</v>
      </c>
      <c r="D91" s="50" t="s">
        <v>79</v>
      </c>
      <c r="E91" s="50" t="s">
        <v>74</v>
      </c>
      <c r="F91" s="36">
        <f>'Source Data'!F91</f>
        <v>293</v>
      </c>
      <c r="G91" s="36">
        <f>'Source Data'!G91</f>
        <v>148</v>
      </c>
      <c r="H91" s="36">
        <f>'Source Data'!H91</f>
        <v>352</v>
      </c>
      <c r="I91" s="36">
        <f t="shared" si="2"/>
        <v>-145</v>
      </c>
      <c r="J91" s="55">
        <f t="shared" si="3"/>
        <v>-0.4948805460750853</v>
      </c>
      <c r="K91" s="43" t="str">
        <f>IF('Source Data'!AT91="","",'Source Data'!AT91)</f>
        <v/>
      </c>
      <c r="L91" s="13" t="str">
        <f>IF('Source Data'!AU91="","",'Source Data'!AU91)</f>
        <v/>
      </c>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row>
    <row r="92" spans="1:47" ht="20" customHeight="1">
      <c r="A92" s="48" t="s">
        <v>217</v>
      </c>
      <c r="B92" s="49">
        <v>138904</v>
      </c>
      <c r="C92" s="50" t="s">
        <v>218</v>
      </c>
      <c r="D92" s="50" t="s">
        <v>79</v>
      </c>
      <c r="E92" s="50" t="s">
        <v>74</v>
      </c>
      <c r="F92" s="36">
        <f>'Source Data'!F92</f>
        <v>124</v>
      </c>
      <c r="G92" s="36">
        <f>'Source Data'!G92</f>
        <v>94</v>
      </c>
      <c r="H92" s="36">
        <f>'Source Data'!H92</f>
        <v>95</v>
      </c>
      <c r="I92" s="36">
        <f t="shared" si="2"/>
        <v>-30</v>
      </c>
      <c r="J92" s="55">
        <f t="shared" si="3"/>
        <v>-0.24193548387096775</v>
      </c>
      <c r="K92" s="43" t="str">
        <f>IF('Source Data'!AT92="","",'Source Data'!AT92)</f>
        <v/>
      </c>
      <c r="L92" s="13" t="str">
        <f>IF('Source Data'!AU92="","",'Source Data'!AU92)</f>
        <v/>
      </c>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row>
    <row r="93" spans="1:47" ht="20" customHeight="1">
      <c r="A93" s="48" t="s">
        <v>219</v>
      </c>
      <c r="B93" s="49">
        <v>101870</v>
      </c>
      <c r="C93" s="50" t="s">
        <v>76</v>
      </c>
      <c r="D93" s="50" t="s">
        <v>71</v>
      </c>
      <c r="E93" s="50" t="s">
        <v>74</v>
      </c>
      <c r="F93" s="36">
        <f>'Source Data'!F93</f>
        <v>885</v>
      </c>
      <c r="G93" s="36">
        <f>'Source Data'!G93</f>
        <v>1569</v>
      </c>
      <c r="H93" s="36">
        <f>'Source Data'!H93</f>
        <v>1674</v>
      </c>
      <c r="I93" s="36">
        <f t="shared" si="2"/>
        <v>684</v>
      </c>
      <c r="J93" s="55">
        <f t="shared" si="3"/>
        <v>0.77288135593220342</v>
      </c>
      <c r="K93" s="43" t="str">
        <f>IF('Source Data'!AT93="","",'Source Data'!AT93)</f>
        <v/>
      </c>
      <c r="L93" s="13" t="str">
        <f>IF('Source Data'!AU93="","",'Source Data'!AU93)</f>
        <v/>
      </c>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row>
    <row r="94" spans="1:47" ht="20" customHeight="1">
      <c r="A94" s="48" t="s">
        <v>220</v>
      </c>
      <c r="B94" s="49">
        <v>152806</v>
      </c>
      <c r="C94" s="50" t="s">
        <v>221</v>
      </c>
      <c r="D94" s="50" t="s">
        <v>71</v>
      </c>
      <c r="E94" s="50" t="s">
        <v>74</v>
      </c>
      <c r="F94" s="36">
        <f>'Source Data'!F94</f>
        <v>64</v>
      </c>
      <c r="G94" s="36">
        <f>'Source Data'!G94</f>
        <v>187</v>
      </c>
      <c r="H94" s="36">
        <f>'Source Data'!H94</f>
        <v>168</v>
      </c>
      <c r="I94" s="36">
        <f t="shared" si="2"/>
        <v>123</v>
      </c>
      <c r="J94" s="55">
        <f t="shared" si="3"/>
        <v>1.921875</v>
      </c>
      <c r="K94" s="43" t="str">
        <f>IF('Source Data'!AT94="","",'Source Data'!AT94)</f>
        <v/>
      </c>
      <c r="L94" s="13" t="str">
        <f>IF('Source Data'!AU94="","",'Source Data'!AU94)</f>
        <v/>
      </c>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row>
    <row r="95" spans="1:47" ht="20" customHeight="1">
      <c r="A95" s="48" t="s">
        <v>222</v>
      </c>
      <c r="B95" s="49">
        <v>15809</v>
      </c>
      <c r="C95" s="50" t="s">
        <v>99</v>
      </c>
      <c r="D95" s="50" t="s">
        <v>71</v>
      </c>
      <c r="E95" s="50" t="s">
        <v>89</v>
      </c>
      <c r="F95" s="36">
        <f>'Source Data'!F95</f>
        <v>355</v>
      </c>
      <c r="G95" s="36">
        <f>'Source Data'!G95</f>
        <v>153</v>
      </c>
      <c r="H95" s="36">
        <f>'Source Data'!H95</f>
        <v>0</v>
      </c>
      <c r="I95" s="36">
        <f t="shared" si="2"/>
        <v>-202</v>
      </c>
      <c r="J95" s="55">
        <f t="shared" si="3"/>
        <v>-0.56901408450704227</v>
      </c>
      <c r="K95" s="43" t="str">
        <f>IF('Source Data'!AT95="","",'Source Data'!AT95)</f>
        <v/>
      </c>
      <c r="L95" s="13" t="str">
        <f>IF('Source Data'!AU95="","",'Source Data'!AU95)</f>
        <v/>
      </c>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row>
    <row r="96" spans="1:47" ht="20" customHeight="1">
      <c r="A96" s="48" t="s">
        <v>223</v>
      </c>
      <c r="B96" s="49">
        <v>187901</v>
      </c>
      <c r="C96" s="50" t="s">
        <v>224</v>
      </c>
      <c r="D96" s="50" t="s">
        <v>79</v>
      </c>
      <c r="E96" s="50" t="s">
        <v>74</v>
      </c>
      <c r="F96" s="36">
        <f>'Source Data'!F96</f>
        <v>503</v>
      </c>
      <c r="G96" s="36">
        <f>'Source Data'!G96</f>
        <v>506</v>
      </c>
      <c r="H96" s="36">
        <f>'Source Data'!H96</f>
        <v>514</v>
      </c>
      <c r="I96" s="36">
        <f t="shared" si="2"/>
        <v>3</v>
      </c>
      <c r="J96" s="55">
        <f t="shared" si="3"/>
        <v>5.9642147117296221E-3</v>
      </c>
      <c r="K96" s="43" t="str">
        <f>IF('Source Data'!AT96="","",'Source Data'!AT96)</f>
        <v/>
      </c>
      <c r="L96" s="13" t="str">
        <f>IF('Source Data'!AU96="","",'Source Data'!AU96)</f>
        <v/>
      </c>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row>
    <row r="97" spans="1:47" ht="20" customHeight="1">
      <c r="A97" s="48" t="s">
        <v>223</v>
      </c>
      <c r="B97" s="49">
        <v>230901</v>
      </c>
      <c r="C97" s="50" t="s">
        <v>225</v>
      </c>
      <c r="D97" s="50" t="s">
        <v>79</v>
      </c>
      <c r="E97" s="50" t="s">
        <v>74</v>
      </c>
      <c r="F97" s="36">
        <f>'Source Data'!F97</f>
        <v>672</v>
      </c>
      <c r="G97" s="36">
        <f>'Source Data'!G97</f>
        <v>649</v>
      </c>
      <c r="H97" s="36">
        <f>'Source Data'!H97</f>
        <v>640</v>
      </c>
      <c r="I97" s="36">
        <f t="shared" si="2"/>
        <v>-23</v>
      </c>
      <c r="J97" s="55">
        <f t="shared" si="3"/>
        <v>-3.4226190476190479E-2</v>
      </c>
      <c r="K97" s="43" t="str">
        <f>IF('Source Data'!AT97="","",'Source Data'!AT97)</f>
        <v/>
      </c>
      <c r="L97" s="13" t="str">
        <f>IF('Source Data'!AU97="","",'Source Data'!AU97)</f>
        <v/>
      </c>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row>
    <row r="98" spans="1:47" ht="20" customHeight="1">
      <c r="A98" s="48" t="s">
        <v>226</v>
      </c>
      <c r="B98" s="49">
        <v>114901</v>
      </c>
      <c r="C98" s="50" t="s">
        <v>227</v>
      </c>
      <c r="D98" s="50" t="s">
        <v>79</v>
      </c>
      <c r="E98" s="50" t="s">
        <v>74</v>
      </c>
      <c r="F98" s="36">
        <f>'Source Data'!F98</f>
        <v>3984</v>
      </c>
      <c r="G98" s="36">
        <f>'Source Data'!G98</f>
        <v>3376</v>
      </c>
      <c r="H98" s="36">
        <f>'Source Data'!H98</f>
        <v>3100</v>
      </c>
      <c r="I98" s="36">
        <f t="shared" si="2"/>
        <v>-608</v>
      </c>
      <c r="J98" s="55">
        <f t="shared" si="3"/>
        <v>-0.15261044176706828</v>
      </c>
      <c r="K98" s="43" t="str">
        <f>IF('Source Data'!AT98="","",'Source Data'!AT98)</f>
        <v/>
      </c>
      <c r="L98" s="13" t="str">
        <f>IF('Source Data'!AU98="","",'Source Data'!AU98)</f>
        <v/>
      </c>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row>
    <row r="99" spans="1:47" ht="20" customHeight="1">
      <c r="A99" s="48" t="s">
        <v>228</v>
      </c>
      <c r="B99" s="49">
        <v>193801</v>
      </c>
      <c r="C99" s="50" t="s">
        <v>229</v>
      </c>
      <c r="D99" s="50" t="s">
        <v>71</v>
      </c>
      <c r="E99" s="50" t="s">
        <v>74</v>
      </c>
      <c r="F99" s="36">
        <f>'Source Data'!F99</f>
        <v>223</v>
      </c>
      <c r="G99" s="36">
        <f>'Source Data'!G99</f>
        <v>175</v>
      </c>
      <c r="H99" s="36">
        <f>'Source Data'!H99</f>
        <v>170</v>
      </c>
      <c r="I99" s="36">
        <f t="shared" si="2"/>
        <v>-48</v>
      </c>
      <c r="J99" s="55">
        <f t="shared" si="3"/>
        <v>-0.21524663677130046</v>
      </c>
      <c r="K99" s="43" t="str">
        <f>IF('Source Data'!AT99="","",'Source Data'!AT99)</f>
        <v/>
      </c>
      <c r="L99" s="13" t="str">
        <f>IF('Source Data'!AU99="","",'Source Data'!AU99)</f>
        <v/>
      </c>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row>
    <row r="100" spans="1:47" ht="20" customHeight="1">
      <c r="A100" s="48" t="s">
        <v>230</v>
      </c>
      <c r="B100" s="49">
        <v>220902</v>
      </c>
      <c r="C100" s="50" t="s">
        <v>91</v>
      </c>
      <c r="D100" s="50" t="s">
        <v>79</v>
      </c>
      <c r="E100" s="50" t="s">
        <v>74</v>
      </c>
      <c r="F100" s="36">
        <f>'Source Data'!F100</f>
        <v>23576</v>
      </c>
      <c r="G100" s="36">
        <f>'Source Data'!G100</f>
        <v>22267</v>
      </c>
      <c r="H100" s="36">
        <f>'Source Data'!H100</f>
        <v>21958</v>
      </c>
      <c r="I100" s="36">
        <f t="shared" si="2"/>
        <v>-1309</v>
      </c>
      <c r="J100" s="55">
        <f t="shared" si="3"/>
        <v>-5.5522565320665081E-2</v>
      </c>
      <c r="K100" s="43" t="str">
        <f>IF('Source Data'!AT100="","",'Source Data'!AT100)</f>
        <v/>
      </c>
      <c r="L100" s="13" t="str">
        <f>IF('Source Data'!AU100="","",'Source Data'!AU100)</f>
        <v/>
      </c>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row>
    <row r="101" spans="1:47" ht="20" customHeight="1">
      <c r="A101" s="48" t="s">
        <v>231</v>
      </c>
      <c r="B101" s="49">
        <v>178902</v>
      </c>
      <c r="C101" s="50" t="s">
        <v>97</v>
      </c>
      <c r="D101" s="50" t="s">
        <v>79</v>
      </c>
      <c r="E101" s="50" t="s">
        <v>74</v>
      </c>
      <c r="F101" s="36">
        <f>'Source Data'!F101</f>
        <v>1602</v>
      </c>
      <c r="G101" s="36">
        <f>'Source Data'!G101</f>
        <v>1463</v>
      </c>
      <c r="H101" s="36">
        <f>'Source Data'!H101</f>
        <v>1417</v>
      </c>
      <c r="I101" s="36">
        <f t="shared" si="2"/>
        <v>-139</v>
      </c>
      <c r="J101" s="55">
        <f t="shared" si="3"/>
        <v>-8.6766541822721602E-2</v>
      </c>
      <c r="K101" s="43" t="str">
        <f>IF('Source Data'!AT101="","",'Source Data'!AT101)</f>
        <v/>
      </c>
      <c r="L101" s="13" t="str">
        <f>IF('Source Data'!AU101="","",'Source Data'!AU101)</f>
        <v/>
      </c>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row>
    <row r="102" spans="1:47" ht="20" customHeight="1">
      <c r="A102" s="48" t="s">
        <v>232</v>
      </c>
      <c r="B102" s="49">
        <v>177903</v>
      </c>
      <c r="C102" s="50" t="s">
        <v>233</v>
      </c>
      <c r="D102" s="50" t="s">
        <v>79</v>
      </c>
      <c r="E102" s="50" t="s">
        <v>74</v>
      </c>
      <c r="F102" s="36">
        <f>'Source Data'!F102</f>
        <v>164</v>
      </c>
      <c r="G102" s="36">
        <f>'Source Data'!G102</f>
        <v>186</v>
      </c>
      <c r="H102" s="36">
        <f>'Source Data'!H102</f>
        <v>166</v>
      </c>
      <c r="I102" s="36">
        <f t="shared" si="2"/>
        <v>22</v>
      </c>
      <c r="J102" s="55">
        <f t="shared" si="3"/>
        <v>0.13414634146341464</v>
      </c>
      <c r="K102" s="43" t="str">
        <f>IF('Source Data'!AT102="","",'Source Data'!AT102)</f>
        <v/>
      </c>
      <c r="L102" s="13" t="str">
        <f>IF('Source Data'!AU102="","",'Source Data'!AU102)</f>
        <v/>
      </c>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row>
    <row r="103" spans="1:47" ht="20" customHeight="1">
      <c r="A103" s="48" t="s">
        <v>234</v>
      </c>
      <c r="B103" s="49">
        <v>16902</v>
      </c>
      <c r="C103" s="50" t="s">
        <v>235</v>
      </c>
      <c r="D103" s="50" t="s">
        <v>79</v>
      </c>
      <c r="E103" s="50" t="s">
        <v>74</v>
      </c>
      <c r="F103" s="36">
        <f>'Source Data'!F103</f>
        <v>1036</v>
      </c>
      <c r="G103" s="36">
        <f>'Source Data'!G103</f>
        <v>1102</v>
      </c>
      <c r="H103" s="36">
        <f>'Source Data'!H103</f>
        <v>1106</v>
      </c>
      <c r="I103" s="36">
        <f t="shared" si="2"/>
        <v>66</v>
      </c>
      <c r="J103" s="55">
        <f t="shared" si="3"/>
        <v>6.3706563706563704E-2</v>
      </c>
      <c r="K103" s="43" t="str">
        <f>IF('Source Data'!AT103="","",'Source Data'!AT103)</f>
        <v/>
      </c>
      <c r="L103" s="13" t="str">
        <f>IF('Source Data'!AU103="","",'Source Data'!AU103)</f>
        <v/>
      </c>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row>
    <row r="104" spans="1:47" ht="20" customHeight="1">
      <c r="A104" s="48" t="s">
        <v>236</v>
      </c>
      <c r="B104" s="49">
        <v>116915</v>
      </c>
      <c r="C104" s="50" t="s">
        <v>237</v>
      </c>
      <c r="D104" s="50" t="s">
        <v>79</v>
      </c>
      <c r="E104" s="50" t="s">
        <v>74</v>
      </c>
      <c r="F104" s="36">
        <f>'Source Data'!F104</f>
        <v>726</v>
      </c>
      <c r="G104" s="36">
        <f>'Source Data'!G104</f>
        <v>777</v>
      </c>
      <c r="H104" s="36">
        <f>'Source Data'!H104</f>
        <v>771</v>
      </c>
      <c r="I104" s="36">
        <f t="shared" si="2"/>
        <v>51</v>
      </c>
      <c r="J104" s="55">
        <f t="shared" si="3"/>
        <v>7.0247933884297523E-2</v>
      </c>
      <c r="K104" s="43" t="str">
        <f>IF('Source Data'!AT104="","",'Source Data'!AT104)</f>
        <v/>
      </c>
      <c r="L104" s="13" t="str">
        <f>IF('Source Data'!AU104="","",'Source Data'!AU104)</f>
        <v/>
      </c>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row>
    <row r="105" spans="1:47" ht="20" customHeight="1">
      <c r="A105" s="48" t="s">
        <v>238</v>
      </c>
      <c r="B105" s="49">
        <v>25904</v>
      </c>
      <c r="C105" s="50" t="s">
        <v>191</v>
      </c>
      <c r="D105" s="50" t="s">
        <v>79</v>
      </c>
      <c r="E105" s="50" t="s">
        <v>74</v>
      </c>
      <c r="F105" s="36">
        <f>'Source Data'!F105</f>
        <v>143</v>
      </c>
      <c r="G105" s="36">
        <f>'Source Data'!G105</f>
        <v>166</v>
      </c>
      <c r="H105" s="36">
        <f>'Source Data'!H105</f>
        <v>148</v>
      </c>
      <c r="I105" s="36">
        <f t="shared" si="2"/>
        <v>23</v>
      </c>
      <c r="J105" s="55">
        <f t="shared" si="3"/>
        <v>0.16083916083916083</v>
      </c>
      <c r="K105" s="43" t="str">
        <f>IF('Source Data'!AT105="","",'Source Data'!AT105)</f>
        <v/>
      </c>
      <c r="L105" s="13" t="str">
        <f>IF('Source Data'!AU105="","",'Source Data'!AU105)</f>
        <v/>
      </c>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row>
    <row r="106" spans="1:47" ht="20" customHeight="1">
      <c r="A106" s="48" t="s">
        <v>239</v>
      </c>
      <c r="B106" s="49">
        <v>101875</v>
      </c>
      <c r="C106" s="50" t="s">
        <v>76</v>
      </c>
      <c r="D106" s="50" t="s">
        <v>71</v>
      </c>
      <c r="E106" s="50" t="s">
        <v>74</v>
      </c>
      <c r="F106" s="36">
        <f>'Source Data'!F106</f>
        <v>41</v>
      </c>
      <c r="G106" s="36">
        <f>'Source Data'!G106</f>
        <v>302</v>
      </c>
      <c r="H106" s="36">
        <f>'Source Data'!H106</f>
        <v>364</v>
      </c>
      <c r="I106" s="36">
        <f t="shared" si="2"/>
        <v>261</v>
      </c>
      <c r="J106" s="55">
        <f t="shared" si="3"/>
        <v>6.3658536585365857</v>
      </c>
      <c r="K106" s="43" t="str">
        <f>IF('Source Data'!AT106="","",'Source Data'!AT106)</f>
        <v/>
      </c>
      <c r="L106" s="13" t="str">
        <f>IF('Source Data'!AU106="","",'Source Data'!AU106)</f>
        <v/>
      </c>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row>
    <row r="107" spans="1:47" ht="20" customHeight="1">
      <c r="A107" s="48" t="s">
        <v>240</v>
      </c>
      <c r="B107" s="49">
        <v>34909</v>
      </c>
      <c r="C107" s="50" t="s">
        <v>165</v>
      </c>
      <c r="D107" s="50" t="s">
        <v>79</v>
      </c>
      <c r="E107" s="50" t="s">
        <v>74</v>
      </c>
      <c r="F107" s="36">
        <f>'Source Data'!F107</f>
        <v>276</v>
      </c>
      <c r="G107" s="36">
        <f>'Source Data'!G107</f>
        <v>229</v>
      </c>
      <c r="H107" s="36">
        <f>'Source Data'!H107</f>
        <v>202</v>
      </c>
      <c r="I107" s="36">
        <f t="shared" si="2"/>
        <v>-47</v>
      </c>
      <c r="J107" s="55">
        <f t="shared" si="3"/>
        <v>-0.17028985507246377</v>
      </c>
      <c r="K107" s="43" t="str">
        <f>IF('Source Data'!AT107="","",'Source Data'!AT107)</f>
        <v/>
      </c>
      <c r="L107" s="13" t="str">
        <f>IF('Source Data'!AU107="","",'Source Data'!AU107)</f>
        <v/>
      </c>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row>
    <row r="108" spans="1:47" ht="20" customHeight="1">
      <c r="A108" s="48" t="s">
        <v>241</v>
      </c>
      <c r="B108" s="49">
        <v>175902</v>
      </c>
      <c r="C108" s="50" t="s">
        <v>242</v>
      </c>
      <c r="D108" s="50" t="s">
        <v>79</v>
      </c>
      <c r="E108" s="50" t="s">
        <v>74</v>
      </c>
      <c r="F108" s="36">
        <f>'Source Data'!F108</f>
        <v>942</v>
      </c>
      <c r="G108" s="36">
        <f>'Source Data'!G108</f>
        <v>935</v>
      </c>
      <c r="H108" s="36">
        <f>'Source Data'!H108</f>
        <v>955</v>
      </c>
      <c r="I108" s="36">
        <f t="shared" si="2"/>
        <v>-7</v>
      </c>
      <c r="J108" s="55">
        <f t="shared" si="3"/>
        <v>-7.4309978768577496E-3</v>
      </c>
      <c r="K108" s="43" t="str">
        <f>IF('Source Data'!AT108="","",'Source Data'!AT108)</f>
        <v/>
      </c>
      <c r="L108" s="13" t="str">
        <f>IF('Source Data'!AU108="","",'Source Data'!AU108)</f>
        <v/>
      </c>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row>
    <row r="109" spans="1:47" ht="20" customHeight="1">
      <c r="A109" s="48" t="s">
        <v>243</v>
      </c>
      <c r="B109" s="49">
        <v>235901</v>
      </c>
      <c r="C109" s="50" t="s">
        <v>244</v>
      </c>
      <c r="D109" s="50" t="s">
        <v>79</v>
      </c>
      <c r="E109" s="50" t="s">
        <v>74</v>
      </c>
      <c r="F109" s="36">
        <f>'Source Data'!F109</f>
        <v>836</v>
      </c>
      <c r="G109" s="36">
        <f>'Source Data'!G109</f>
        <v>795</v>
      </c>
      <c r="H109" s="36">
        <f>'Source Data'!H109</f>
        <v>705</v>
      </c>
      <c r="I109" s="36">
        <f t="shared" si="2"/>
        <v>-41</v>
      </c>
      <c r="J109" s="55">
        <f t="shared" si="3"/>
        <v>-4.9043062200956937E-2</v>
      </c>
      <c r="K109" s="43" t="str">
        <f>IF('Source Data'!AT109="","",'Source Data'!AT109)</f>
        <v/>
      </c>
      <c r="L109" s="13" t="str">
        <f>IF('Source Data'!AU109="","",'Source Data'!AU109)</f>
        <v/>
      </c>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row>
    <row r="110" spans="1:47" ht="20" customHeight="1">
      <c r="A110" s="48" t="s">
        <v>245</v>
      </c>
      <c r="B110" s="49">
        <v>43917</v>
      </c>
      <c r="C110" s="50" t="s">
        <v>112</v>
      </c>
      <c r="D110" s="50" t="s">
        <v>79</v>
      </c>
      <c r="E110" s="50" t="s">
        <v>74</v>
      </c>
      <c r="F110" s="36">
        <f>'Source Data'!F110</f>
        <v>921</v>
      </c>
      <c r="G110" s="36">
        <f>'Source Data'!G110</f>
        <v>1048</v>
      </c>
      <c r="H110" s="36">
        <f>'Source Data'!H110</f>
        <v>1050</v>
      </c>
      <c r="I110" s="36">
        <f t="shared" si="2"/>
        <v>127</v>
      </c>
      <c r="J110" s="55">
        <f t="shared" si="3"/>
        <v>0.13789359391965256</v>
      </c>
      <c r="K110" s="43" t="str">
        <f>IF('Source Data'!AT110="","",'Source Data'!AT110)</f>
        <v/>
      </c>
      <c r="L110" s="13" t="str">
        <f>IF('Source Data'!AU110="","",'Source Data'!AU110)</f>
        <v/>
      </c>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row>
    <row r="111" spans="1:47" ht="20" customHeight="1">
      <c r="A111" s="48" t="s">
        <v>246</v>
      </c>
      <c r="B111" s="49">
        <v>72904</v>
      </c>
      <c r="C111" s="50" t="s">
        <v>247</v>
      </c>
      <c r="D111" s="50" t="s">
        <v>79</v>
      </c>
      <c r="E111" s="50" t="s">
        <v>74</v>
      </c>
      <c r="F111" s="36">
        <f>'Source Data'!F111</f>
        <v>232</v>
      </c>
      <c r="G111" s="36">
        <f>'Source Data'!G111</f>
        <v>219</v>
      </c>
      <c r="H111" s="36">
        <f>'Source Data'!H111</f>
        <v>218</v>
      </c>
      <c r="I111" s="36">
        <f t="shared" si="2"/>
        <v>-13</v>
      </c>
      <c r="J111" s="55">
        <f t="shared" si="3"/>
        <v>-5.6034482758620691E-2</v>
      </c>
      <c r="K111" s="43" t="str">
        <f>IF('Source Data'!AT111="","",'Source Data'!AT111)</f>
        <v/>
      </c>
      <c r="L111" s="13" t="str">
        <f>IF('Source Data'!AU111="","",'Source Data'!AU111)</f>
        <v/>
      </c>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row>
    <row r="112" spans="1:47" ht="20" customHeight="1">
      <c r="A112" s="48" t="s">
        <v>248</v>
      </c>
      <c r="B112" s="49">
        <v>109913</v>
      </c>
      <c r="C112" s="50" t="s">
        <v>78</v>
      </c>
      <c r="D112" s="50" t="s">
        <v>79</v>
      </c>
      <c r="E112" s="50" t="s">
        <v>74</v>
      </c>
      <c r="F112" s="36">
        <f>'Source Data'!F112</f>
        <v>369</v>
      </c>
      <c r="G112" s="36">
        <f>'Source Data'!G112</f>
        <v>334</v>
      </c>
      <c r="H112" s="36">
        <f>'Source Data'!H112</f>
        <v>331</v>
      </c>
      <c r="I112" s="36">
        <f t="shared" si="2"/>
        <v>-35</v>
      </c>
      <c r="J112" s="55">
        <f t="shared" si="3"/>
        <v>-9.4850948509485097E-2</v>
      </c>
      <c r="K112" s="43" t="str">
        <f>IF('Source Data'!AT112="","",'Source Data'!AT112)</f>
        <v/>
      </c>
      <c r="L112" s="13" t="str">
        <f>IF('Source Data'!AU112="","",'Source Data'!AU112)</f>
        <v/>
      </c>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row>
    <row r="113" spans="1:47" ht="20" customHeight="1">
      <c r="A113" s="48" t="s">
        <v>249</v>
      </c>
      <c r="B113" s="49">
        <v>123807</v>
      </c>
      <c r="C113" s="50" t="s">
        <v>202</v>
      </c>
      <c r="D113" s="50" t="s">
        <v>71</v>
      </c>
      <c r="E113" s="50" t="s">
        <v>74</v>
      </c>
      <c r="F113" s="36">
        <f>'Source Data'!F113</f>
        <v>1943</v>
      </c>
      <c r="G113" s="36">
        <f>'Source Data'!G113</f>
        <v>2584</v>
      </c>
      <c r="H113" s="36">
        <f>'Source Data'!H113</f>
        <v>2585</v>
      </c>
      <c r="I113" s="36">
        <f t="shared" si="2"/>
        <v>641</v>
      </c>
      <c r="J113" s="55">
        <f t="shared" si="3"/>
        <v>0.32990221307256817</v>
      </c>
      <c r="K113" s="43" t="str">
        <f>IF('Source Data'!AT113="","",'Source Data'!AT113)</f>
        <v/>
      </c>
      <c r="L113" s="13" t="str">
        <f>IF('Source Data'!AU113="","",'Source Data'!AU113)</f>
        <v/>
      </c>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row>
    <row r="114" spans="1:47" ht="20" customHeight="1">
      <c r="A114" s="48" t="s">
        <v>250</v>
      </c>
      <c r="B114" s="49">
        <v>130901</v>
      </c>
      <c r="C114" s="50" t="s">
        <v>251</v>
      </c>
      <c r="D114" s="50" t="s">
        <v>79</v>
      </c>
      <c r="E114" s="50" t="s">
        <v>74</v>
      </c>
      <c r="F114" s="36">
        <f>'Source Data'!F114</f>
        <v>9579</v>
      </c>
      <c r="G114" s="36">
        <f>'Source Data'!G114</f>
        <v>11101</v>
      </c>
      <c r="H114" s="36">
        <f>'Source Data'!H114</f>
        <v>11123</v>
      </c>
      <c r="I114" s="36">
        <f t="shared" si="2"/>
        <v>1522</v>
      </c>
      <c r="J114" s="55">
        <f t="shared" si="3"/>
        <v>0.15888923687232487</v>
      </c>
      <c r="K114" s="43" t="str">
        <f>IF('Source Data'!AT114="","",'Source Data'!AT114)</f>
        <v/>
      </c>
      <c r="L114" s="13" t="str">
        <f>IF('Source Data'!AU114="","",'Source Data'!AU114)</f>
        <v/>
      </c>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row>
    <row r="115" spans="1:47" ht="20" customHeight="1">
      <c r="A115" s="48" t="s">
        <v>252</v>
      </c>
      <c r="B115" s="49">
        <v>116916</v>
      </c>
      <c r="C115" s="50" t="s">
        <v>237</v>
      </c>
      <c r="D115" s="50" t="s">
        <v>79</v>
      </c>
      <c r="E115" s="50" t="s">
        <v>74</v>
      </c>
      <c r="F115" s="36">
        <f>'Source Data'!F115</f>
        <v>534</v>
      </c>
      <c r="G115" s="36">
        <f>'Source Data'!G115</f>
        <v>543</v>
      </c>
      <c r="H115" s="36">
        <f>'Source Data'!H115</f>
        <v>519</v>
      </c>
      <c r="I115" s="36">
        <f t="shared" si="2"/>
        <v>9</v>
      </c>
      <c r="J115" s="55">
        <f t="shared" si="3"/>
        <v>1.6853932584269662E-2</v>
      </c>
      <c r="K115" s="43" t="str">
        <f>IF('Source Data'!AT115="","",'Source Data'!AT115)</f>
        <v/>
      </c>
      <c r="L115" s="13" t="str">
        <f>IF('Source Data'!AU115="","",'Source Data'!AU115)</f>
        <v/>
      </c>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row>
    <row r="116" spans="1:47" ht="20" customHeight="1">
      <c r="A116" s="48" t="s">
        <v>253</v>
      </c>
      <c r="B116" s="49">
        <v>241901</v>
      </c>
      <c r="C116" s="50" t="s">
        <v>254</v>
      </c>
      <c r="D116" s="50" t="s">
        <v>79</v>
      </c>
      <c r="E116" s="50" t="s">
        <v>74</v>
      </c>
      <c r="F116" s="36">
        <f>'Source Data'!F116</f>
        <v>1153</v>
      </c>
      <c r="G116" s="36">
        <f>'Source Data'!G116</f>
        <v>1151</v>
      </c>
      <c r="H116" s="36">
        <f>'Source Data'!H116</f>
        <v>1117</v>
      </c>
      <c r="I116" s="36">
        <f t="shared" si="2"/>
        <v>-2</v>
      </c>
      <c r="J116" s="55">
        <f t="shared" si="3"/>
        <v>-1.7346053772766695E-3</v>
      </c>
      <c r="K116" s="43" t="str">
        <f>IF('Source Data'!AT116="","",'Source Data'!AT116)</f>
        <v/>
      </c>
      <c r="L116" s="13" t="str">
        <f>IF('Source Data'!AU116="","",'Source Data'!AU116)</f>
        <v/>
      </c>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row>
    <row r="117" spans="1:47" ht="20" customHeight="1">
      <c r="A117" s="48" t="s">
        <v>255</v>
      </c>
      <c r="B117" s="49">
        <v>74903</v>
      </c>
      <c r="C117" s="50" t="s">
        <v>256</v>
      </c>
      <c r="D117" s="50" t="s">
        <v>79</v>
      </c>
      <c r="E117" s="50" t="s">
        <v>74</v>
      </c>
      <c r="F117" s="36">
        <f>'Source Data'!F117</f>
        <v>1874</v>
      </c>
      <c r="G117" s="36">
        <f>'Source Data'!G117</f>
        <v>2029</v>
      </c>
      <c r="H117" s="36">
        <f>'Source Data'!H117</f>
        <v>1922</v>
      </c>
      <c r="I117" s="36">
        <f t="shared" si="2"/>
        <v>155</v>
      </c>
      <c r="J117" s="55">
        <f t="shared" si="3"/>
        <v>8.2710779082177166E-2</v>
      </c>
      <c r="K117" s="43" t="str">
        <f>IF('Source Data'!AT117="","",'Source Data'!AT117)</f>
        <v/>
      </c>
      <c r="L117" s="13" t="str">
        <f>IF('Source Data'!AU117="","",'Source Data'!AU117)</f>
        <v/>
      </c>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row>
    <row r="118" spans="1:47" ht="20" customHeight="1">
      <c r="A118" s="48" t="s">
        <v>257</v>
      </c>
      <c r="B118" s="49">
        <v>148901</v>
      </c>
      <c r="C118" s="50" t="s">
        <v>258</v>
      </c>
      <c r="D118" s="50" t="s">
        <v>79</v>
      </c>
      <c r="E118" s="50" t="s">
        <v>74</v>
      </c>
      <c r="F118" s="36">
        <f>'Source Data'!F118</f>
        <v>371</v>
      </c>
      <c r="G118" s="36">
        <f>'Source Data'!G118</f>
        <v>343</v>
      </c>
      <c r="H118" s="36">
        <f>'Source Data'!H118</f>
        <v>326</v>
      </c>
      <c r="I118" s="36">
        <f t="shared" si="2"/>
        <v>-28</v>
      </c>
      <c r="J118" s="55">
        <f t="shared" si="3"/>
        <v>-7.5471698113207544E-2</v>
      </c>
      <c r="K118" s="43" t="str">
        <f>IF('Source Data'!AT118="","",'Source Data'!AT118)</f>
        <v/>
      </c>
      <c r="L118" s="13" t="str">
        <f>IF('Source Data'!AU118="","",'Source Data'!AU118)</f>
        <v/>
      </c>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row>
    <row r="119" spans="1:47" ht="20" customHeight="1">
      <c r="A119" s="48" t="s">
        <v>259</v>
      </c>
      <c r="B119" s="49">
        <v>17901</v>
      </c>
      <c r="C119" s="50" t="s">
        <v>260</v>
      </c>
      <c r="D119" s="50" t="s">
        <v>79</v>
      </c>
      <c r="E119" s="50" t="s">
        <v>74</v>
      </c>
      <c r="F119" s="36">
        <f>'Source Data'!F119</f>
        <v>207</v>
      </c>
      <c r="G119" s="36">
        <f>'Source Data'!G119</f>
        <v>249</v>
      </c>
      <c r="H119" s="36">
        <f>'Source Data'!H119</f>
        <v>232</v>
      </c>
      <c r="I119" s="36">
        <f t="shared" si="2"/>
        <v>42</v>
      </c>
      <c r="J119" s="55">
        <f t="shared" si="3"/>
        <v>0.20289855072463769</v>
      </c>
      <c r="K119" s="43" t="str">
        <f>IF('Source Data'!AT119="","",'Source Data'!AT119)</f>
        <v/>
      </c>
      <c r="L119" s="13" t="str">
        <f>IF('Source Data'!AU119="","",'Source Data'!AU119)</f>
        <v/>
      </c>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row>
    <row r="120" spans="1:47" ht="20" customHeight="1">
      <c r="A120" s="48" t="s">
        <v>261</v>
      </c>
      <c r="B120" s="49">
        <v>117901</v>
      </c>
      <c r="C120" s="50" t="s">
        <v>262</v>
      </c>
      <c r="D120" s="50" t="s">
        <v>79</v>
      </c>
      <c r="E120" s="50" t="s">
        <v>74</v>
      </c>
      <c r="F120" s="36">
        <f>'Source Data'!F120</f>
        <v>2607</v>
      </c>
      <c r="G120" s="36">
        <f>'Source Data'!G120</f>
        <v>2325</v>
      </c>
      <c r="H120" s="36">
        <f>'Source Data'!H120</f>
        <v>2098</v>
      </c>
      <c r="I120" s="36">
        <f t="shared" si="2"/>
        <v>-282</v>
      </c>
      <c r="J120" s="55">
        <f t="shared" si="3"/>
        <v>-0.10817031070195628</v>
      </c>
      <c r="K120" s="43" t="str">
        <f>IF('Source Data'!AT120="","",'Source Data'!AT120)</f>
        <v/>
      </c>
      <c r="L120" s="13" t="str">
        <f>IF('Source Data'!AU120="","",'Source Data'!AU120)</f>
        <v/>
      </c>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row>
    <row r="121" spans="1:47" ht="20" customHeight="1">
      <c r="A121" s="48" t="s">
        <v>263</v>
      </c>
      <c r="B121" s="49">
        <v>161923</v>
      </c>
      <c r="C121" s="50" t="s">
        <v>179</v>
      </c>
      <c r="D121" s="50" t="s">
        <v>79</v>
      </c>
      <c r="E121" s="50" t="s">
        <v>74</v>
      </c>
      <c r="F121" s="36">
        <f>'Source Data'!F121</f>
        <v>739</v>
      </c>
      <c r="G121" s="36">
        <f>'Source Data'!G121</f>
        <v>729</v>
      </c>
      <c r="H121" s="36">
        <f>'Source Data'!H121</f>
        <v>703</v>
      </c>
      <c r="I121" s="36">
        <f t="shared" si="2"/>
        <v>-10</v>
      </c>
      <c r="J121" s="55">
        <f t="shared" si="3"/>
        <v>-1.3531799729364006E-2</v>
      </c>
      <c r="K121" s="43" t="str">
        <f>IF('Source Data'!AT121="","",'Source Data'!AT121)</f>
        <v/>
      </c>
      <c r="L121" s="13" t="str">
        <f>IF('Source Data'!AU121="","",'Source Data'!AU121)</f>
        <v/>
      </c>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row>
    <row r="122" spans="1:47" ht="20" customHeight="1">
      <c r="A122" s="48" t="s">
        <v>264</v>
      </c>
      <c r="B122" s="49">
        <v>185901</v>
      </c>
      <c r="C122" s="50" t="s">
        <v>265</v>
      </c>
      <c r="D122" s="50" t="s">
        <v>79</v>
      </c>
      <c r="E122" s="50" t="s">
        <v>74</v>
      </c>
      <c r="F122" s="36">
        <f>'Source Data'!F122</f>
        <v>471</v>
      </c>
      <c r="G122" s="36">
        <f>'Source Data'!G122</f>
        <v>422</v>
      </c>
      <c r="H122" s="36">
        <f>'Source Data'!H122</f>
        <v>369</v>
      </c>
      <c r="I122" s="36">
        <f t="shared" si="2"/>
        <v>-49</v>
      </c>
      <c r="J122" s="55">
        <f t="shared" si="3"/>
        <v>-0.1040339702760085</v>
      </c>
      <c r="K122" s="43" t="str">
        <f>IF('Source Data'!AT122="","",'Source Data'!AT122)</f>
        <v/>
      </c>
      <c r="L122" s="13" t="str">
        <f>IF('Source Data'!AU122="","",'Source Data'!AU122)</f>
        <v/>
      </c>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row>
    <row r="123" spans="1:47" ht="20" customHeight="1">
      <c r="A123" s="48" t="s">
        <v>266</v>
      </c>
      <c r="B123" s="49">
        <v>169901</v>
      </c>
      <c r="C123" s="50" t="s">
        <v>267</v>
      </c>
      <c r="D123" s="50" t="s">
        <v>79</v>
      </c>
      <c r="E123" s="50" t="s">
        <v>74</v>
      </c>
      <c r="F123" s="36">
        <f>'Source Data'!F123</f>
        <v>1668</v>
      </c>
      <c r="G123" s="36">
        <f>'Source Data'!G123</f>
        <v>1503</v>
      </c>
      <c r="H123" s="36">
        <f>'Source Data'!H123</f>
        <v>1453</v>
      </c>
      <c r="I123" s="36">
        <f t="shared" si="2"/>
        <v>-165</v>
      </c>
      <c r="J123" s="55">
        <f t="shared" si="3"/>
        <v>-9.8920863309352514E-2</v>
      </c>
      <c r="K123" s="43" t="str">
        <f>IF('Source Data'!AT123="","",'Source Data'!AT123)</f>
        <v/>
      </c>
      <c r="L123" s="13" t="str">
        <f>IF('Source Data'!AU123="","",'Source Data'!AU123)</f>
        <v/>
      </c>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row>
    <row r="124" spans="1:47" ht="20" customHeight="1">
      <c r="A124" s="48" t="s">
        <v>268</v>
      </c>
      <c r="B124" s="49">
        <v>249902</v>
      </c>
      <c r="C124" s="50" t="s">
        <v>122</v>
      </c>
      <c r="D124" s="50" t="s">
        <v>79</v>
      </c>
      <c r="E124" s="50" t="s">
        <v>74</v>
      </c>
      <c r="F124" s="36">
        <f>'Source Data'!F124</f>
        <v>1305</v>
      </c>
      <c r="G124" s="36">
        <f>'Source Data'!G124</f>
        <v>1386</v>
      </c>
      <c r="H124" s="36">
        <f>'Source Data'!H124</f>
        <v>1441</v>
      </c>
      <c r="I124" s="36">
        <f t="shared" si="2"/>
        <v>81</v>
      </c>
      <c r="J124" s="55">
        <f t="shared" si="3"/>
        <v>6.2068965517241378E-2</v>
      </c>
      <c r="K124" s="43" t="str">
        <f>IF('Source Data'!AT124="","",'Source Data'!AT124)</f>
        <v/>
      </c>
      <c r="L124" s="13" t="str">
        <f>IF('Source Data'!AU124="","",'Source Data'!AU124)</f>
        <v/>
      </c>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row>
    <row r="125" spans="1:47" ht="20" customHeight="1">
      <c r="A125" s="48" t="s">
        <v>269</v>
      </c>
      <c r="B125" s="49">
        <v>180901</v>
      </c>
      <c r="C125" s="50" t="s">
        <v>94</v>
      </c>
      <c r="D125" s="50" t="s">
        <v>79</v>
      </c>
      <c r="E125" s="50" t="s">
        <v>74</v>
      </c>
      <c r="F125" s="36">
        <f>'Source Data'!F125</f>
        <v>312</v>
      </c>
      <c r="G125" s="36">
        <f>'Source Data'!G125</f>
        <v>148</v>
      </c>
      <c r="H125" s="36">
        <f>'Source Data'!H125</f>
        <v>186</v>
      </c>
      <c r="I125" s="36">
        <f t="shared" si="2"/>
        <v>-164</v>
      </c>
      <c r="J125" s="55">
        <f t="shared" si="3"/>
        <v>-0.52564102564102566</v>
      </c>
      <c r="K125" s="43" t="str">
        <f>IF('Source Data'!AT125="","",'Source Data'!AT125)</f>
        <v/>
      </c>
      <c r="L125" s="13" t="str">
        <f>IF('Source Data'!AU125="","",'Source Data'!AU125)</f>
        <v/>
      </c>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row>
    <row r="126" spans="1:47" ht="20" customHeight="1">
      <c r="A126" s="48" t="s">
        <v>270</v>
      </c>
      <c r="B126" s="49">
        <v>136901</v>
      </c>
      <c r="C126" s="50" t="s">
        <v>271</v>
      </c>
      <c r="D126" s="50" t="s">
        <v>79</v>
      </c>
      <c r="E126" s="50" t="s">
        <v>74</v>
      </c>
      <c r="F126" s="36">
        <f>'Source Data'!F126</f>
        <v>572</v>
      </c>
      <c r="G126" s="36">
        <f>'Source Data'!G126</f>
        <v>521</v>
      </c>
      <c r="H126" s="36">
        <f>'Source Data'!H126</f>
        <v>485</v>
      </c>
      <c r="I126" s="36">
        <f t="shared" si="2"/>
        <v>-51</v>
      </c>
      <c r="J126" s="55">
        <f t="shared" si="3"/>
        <v>-8.9160839160839167E-2</v>
      </c>
      <c r="K126" s="43" t="str">
        <f>IF('Source Data'!AT126="","",'Source Data'!AT126)</f>
        <v/>
      </c>
      <c r="L126" s="13" t="str">
        <f>IF('Source Data'!AU126="","",'Source Data'!AU126)</f>
        <v/>
      </c>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row>
    <row r="127" spans="1:47" ht="20" customHeight="1">
      <c r="A127" s="48" t="s">
        <v>272</v>
      </c>
      <c r="B127" s="49">
        <v>160901</v>
      </c>
      <c r="C127" s="50" t="s">
        <v>273</v>
      </c>
      <c r="D127" s="50" t="s">
        <v>79</v>
      </c>
      <c r="E127" s="50" t="s">
        <v>74</v>
      </c>
      <c r="F127" s="36">
        <f>'Source Data'!F127</f>
        <v>1060</v>
      </c>
      <c r="G127" s="36">
        <f>'Source Data'!G127</f>
        <v>935</v>
      </c>
      <c r="H127" s="36">
        <f>'Source Data'!H127</f>
        <v>857</v>
      </c>
      <c r="I127" s="36">
        <f t="shared" si="2"/>
        <v>-125</v>
      </c>
      <c r="J127" s="55">
        <f t="shared" si="3"/>
        <v>-0.11792452830188679</v>
      </c>
      <c r="K127" s="43" t="str">
        <f>IF('Source Data'!AT127="","",'Source Data'!AT127)</f>
        <v/>
      </c>
      <c r="L127" s="13" t="str">
        <f>IF('Source Data'!AU127="","",'Source Data'!AU127)</f>
        <v/>
      </c>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row>
    <row r="128" spans="1:47" ht="20" customHeight="1">
      <c r="A128" s="48" t="s">
        <v>274</v>
      </c>
      <c r="B128" s="49">
        <v>8903</v>
      </c>
      <c r="C128" s="50" t="s">
        <v>212</v>
      </c>
      <c r="D128" s="50" t="s">
        <v>79</v>
      </c>
      <c r="E128" s="50" t="s">
        <v>74</v>
      </c>
      <c r="F128" s="36">
        <f>'Source Data'!F128</f>
        <v>851</v>
      </c>
      <c r="G128" s="36">
        <f>'Source Data'!G128</f>
        <v>866</v>
      </c>
      <c r="H128" s="36">
        <f>'Source Data'!H128</f>
        <v>824</v>
      </c>
      <c r="I128" s="36">
        <f t="shared" si="2"/>
        <v>15</v>
      </c>
      <c r="J128" s="55">
        <f t="shared" si="3"/>
        <v>1.7626321974148061E-2</v>
      </c>
      <c r="K128" s="43" t="str">
        <f>IF('Source Data'!AT128="","",'Source Data'!AT128)</f>
        <v/>
      </c>
      <c r="L128" s="13" t="str">
        <f>IF('Source Data'!AU128="","",'Source Data'!AU128)</f>
        <v/>
      </c>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row>
    <row r="129" spans="1:47" ht="20" customHeight="1">
      <c r="A129" s="48" t="s">
        <v>275</v>
      </c>
      <c r="B129" s="49">
        <v>213801</v>
      </c>
      <c r="C129" s="50" t="s">
        <v>276</v>
      </c>
      <c r="D129" s="50" t="s">
        <v>71</v>
      </c>
      <c r="E129" s="50" t="s">
        <v>74</v>
      </c>
      <c r="F129" s="36">
        <f>'Source Data'!F129</f>
        <v>242</v>
      </c>
      <c r="G129" s="36">
        <f>'Source Data'!G129</f>
        <v>61</v>
      </c>
      <c r="H129" s="36">
        <f>'Source Data'!H129</f>
        <v>60</v>
      </c>
      <c r="I129" s="36">
        <f t="shared" si="2"/>
        <v>-181</v>
      </c>
      <c r="J129" s="55">
        <f t="shared" si="3"/>
        <v>-0.74793388429752061</v>
      </c>
      <c r="K129" s="43" t="str">
        <f>IF('Source Data'!AT129="","",'Source Data'!AT129)</f>
        <v/>
      </c>
      <c r="L129" s="13" t="str">
        <f>IF('Source Data'!AU129="","",'Source Data'!AU129)</f>
        <v/>
      </c>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row>
    <row r="130" spans="1:47" ht="20" customHeight="1">
      <c r="A130" s="48" t="s">
        <v>277</v>
      </c>
      <c r="B130" s="49">
        <v>21803</v>
      </c>
      <c r="C130" s="50" t="s">
        <v>159</v>
      </c>
      <c r="D130" s="50" t="s">
        <v>71</v>
      </c>
      <c r="E130" s="50" t="s">
        <v>74</v>
      </c>
      <c r="F130" s="36">
        <f>'Source Data'!F130</f>
        <v>375</v>
      </c>
      <c r="G130" s="36">
        <f>'Source Data'!G130</f>
        <v>300</v>
      </c>
      <c r="H130" s="36">
        <f>'Source Data'!H130</f>
        <v>310</v>
      </c>
      <c r="I130" s="36">
        <f t="shared" si="2"/>
        <v>-75</v>
      </c>
      <c r="J130" s="55">
        <f t="shared" si="3"/>
        <v>-0.2</v>
      </c>
      <c r="K130" s="43" t="str">
        <f>IF('Source Data'!AT130="","",'Source Data'!AT130)</f>
        <v/>
      </c>
      <c r="L130" s="13" t="str">
        <f>IF('Source Data'!AU130="","",'Source Data'!AU130)</f>
        <v/>
      </c>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row>
    <row r="131" spans="1:47" ht="20" customHeight="1">
      <c r="A131" s="48" t="s">
        <v>278</v>
      </c>
      <c r="B131" s="49">
        <v>20905</v>
      </c>
      <c r="C131" s="50" t="s">
        <v>120</v>
      </c>
      <c r="D131" s="50" t="s">
        <v>79</v>
      </c>
      <c r="E131" s="50" t="s">
        <v>74</v>
      </c>
      <c r="F131" s="36">
        <f>'Source Data'!F131</f>
        <v>12158</v>
      </c>
      <c r="G131" s="36">
        <f>'Source Data'!G131</f>
        <v>11169</v>
      </c>
      <c r="H131" s="36">
        <f>'Source Data'!H131</f>
        <v>10759</v>
      </c>
      <c r="I131" s="36">
        <f t="shared" si="2"/>
        <v>-989</v>
      </c>
      <c r="J131" s="55">
        <f t="shared" si="3"/>
        <v>-8.1345616055272255E-2</v>
      </c>
      <c r="K131" s="43" t="str">
        <f>IF('Source Data'!AT131="","",'Source Data'!AT131)</f>
        <v/>
      </c>
      <c r="L131" s="13" t="str">
        <f>IF('Source Data'!AU131="","",'Source Data'!AU131)</f>
        <v/>
      </c>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row>
    <row r="132" spans="1:47" ht="20" customHeight="1">
      <c r="A132" s="48" t="s">
        <v>279</v>
      </c>
      <c r="B132" s="49">
        <v>215901</v>
      </c>
      <c r="C132" s="50" t="s">
        <v>280</v>
      </c>
      <c r="D132" s="50" t="s">
        <v>79</v>
      </c>
      <c r="E132" s="50" t="s">
        <v>74</v>
      </c>
      <c r="F132" s="36">
        <f>'Source Data'!F132</f>
        <v>1456</v>
      </c>
      <c r="G132" s="36">
        <f>'Source Data'!G132</f>
        <v>1374</v>
      </c>
      <c r="H132" s="36">
        <f>'Source Data'!H132</f>
        <v>1288</v>
      </c>
      <c r="I132" s="36">
        <f t="shared" si="2"/>
        <v>-82</v>
      </c>
      <c r="J132" s="55">
        <f t="shared" si="3"/>
        <v>-5.631868131868132E-2</v>
      </c>
      <c r="K132" s="43" t="str">
        <f>IF('Source Data'!AT132="","",'Source Data'!AT132)</f>
        <v/>
      </c>
      <c r="L132" s="13" t="str">
        <f>IF('Source Data'!AU132="","",'Source Data'!AU132)</f>
        <v/>
      </c>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row>
    <row r="133" spans="1:47" ht="20" customHeight="1">
      <c r="A133" s="48" t="s">
        <v>281</v>
      </c>
      <c r="B133" s="49">
        <v>198901</v>
      </c>
      <c r="C133" s="50" t="s">
        <v>282</v>
      </c>
      <c r="D133" s="50" t="s">
        <v>79</v>
      </c>
      <c r="E133" s="50" t="s">
        <v>74</v>
      </c>
      <c r="F133" s="36">
        <f>'Source Data'!F133</f>
        <v>500</v>
      </c>
      <c r="G133" s="36">
        <f>'Source Data'!G133</f>
        <v>485</v>
      </c>
      <c r="H133" s="36">
        <f>'Source Data'!H133</f>
        <v>451</v>
      </c>
      <c r="I133" s="36">
        <f t="shared" si="2"/>
        <v>-15</v>
      </c>
      <c r="J133" s="55">
        <f t="shared" si="3"/>
        <v>-0.03</v>
      </c>
      <c r="K133" s="43" t="str">
        <f>IF('Source Data'!AT133="","",'Source Data'!AT133)</f>
        <v/>
      </c>
      <c r="L133" s="13" t="str">
        <f>IF('Source Data'!AU133="","",'Source Data'!AU133)</f>
        <v/>
      </c>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row>
    <row r="134" spans="1:47" ht="20" customHeight="1">
      <c r="A134" s="48" t="s">
        <v>283</v>
      </c>
      <c r="B134" s="49">
        <v>239901</v>
      </c>
      <c r="C134" s="50" t="s">
        <v>284</v>
      </c>
      <c r="D134" s="50" t="s">
        <v>79</v>
      </c>
      <c r="E134" s="50" t="s">
        <v>74</v>
      </c>
      <c r="F134" s="36">
        <f>'Source Data'!F134</f>
        <v>5100</v>
      </c>
      <c r="G134" s="36">
        <f>'Source Data'!G134</f>
        <v>4872</v>
      </c>
      <c r="H134" s="36">
        <f>'Source Data'!H134</f>
        <v>4712</v>
      </c>
      <c r="I134" s="36">
        <f t="shared" ref="I134:I197" si="4">IF(OR(F134=0,G134=0),"N/A",G134-F134)</f>
        <v>-228</v>
      </c>
      <c r="J134" s="55">
        <f t="shared" ref="J134:J197" si="5">IF(OR(NOT(ISNUMBER(I134)),F134=0),"N/A",I134/F134)</f>
        <v>-4.4705882352941179E-2</v>
      </c>
      <c r="K134" s="43" t="str">
        <f>IF('Source Data'!AT134="","",'Source Data'!AT134)</f>
        <v/>
      </c>
      <c r="L134" s="13" t="str">
        <f>IF('Source Data'!AU134="","",'Source Data'!AU134)</f>
        <v/>
      </c>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row>
    <row r="135" spans="1:47" ht="20" customHeight="1">
      <c r="A135" s="48" t="s">
        <v>285</v>
      </c>
      <c r="B135" s="49">
        <v>181901</v>
      </c>
      <c r="C135" s="50" t="s">
        <v>286</v>
      </c>
      <c r="D135" s="50" t="s">
        <v>79</v>
      </c>
      <c r="E135" s="50" t="s">
        <v>74</v>
      </c>
      <c r="F135" s="36">
        <f>'Source Data'!F135</f>
        <v>3072</v>
      </c>
      <c r="G135" s="36">
        <f>'Source Data'!G135</f>
        <v>3157</v>
      </c>
      <c r="H135" s="36">
        <f>'Source Data'!H135</f>
        <v>3064</v>
      </c>
      <c r="I135" s="36">
        <f t="shared" si="4"/>
        <v>85</v>
      </c>
      <c r="J135" s="55">
        <f t="shared" si="5"/>
        <v>2.7669270833333332E-2</v>
      </c>
      <c r="K135" s="43" t="str">
        <f>IF('Source Data'!AT135="","",'Source Data'!AT135)</f>
        <v/>
      </c>
      <c r="L135" s="13" t="str">
        <f>IF('Source Data'!AU135="","",'Source Data'!AU135)</f>
        <v/>
      </c>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row>
    <row r="136" spans="1:47" ht="20" customHeight="1">
      <c r="A136" s="48" t="s">
        <v>287</v>
      </c>
      <c r="B136" s="49">
        <v>249903</v>
      </c>
      <c r="C136" s="50" t="s">
        <v>122</v>
      </c>
      <c r="D136" s="50" t="s">
        <v>79</v>
      </c>
      <c r="E136" s="50" t="s">
        <v>74</v>
      </c>
      <c r="F136" s="36">
        <f>'Source Data'!F136</f>
        <v>2077</v>
      </c>
      <c r="G136" s="36">
        <f>'Source Data'!G136</f>
        <v>2133</v>
      </c>
      <c r="H136" s="36">
        <f>'Source Data'!H136</f>
        <v>2024</v>
      </c>
      <c r="I136" s="36">
        <f t="shared" si="4"/>
        <v>56</v>
      </c>
      <c r="J136" s="55">
        <f t="shared" si="5"/>
        <v>2.6961964371689937E-2</v>
      </c>
      <c r="K136" s="43" t="str">
        <f>IF('Source Data'!AT136="","",'Source Data'!AT136)</f>
        <v/>
      </c>
      <c r="L136" s="13" t="str">
        <f>IF('Source Data'!AU136="","",'Source Data'!AU136)</f>
        <v/>
      </c>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row>
    <row r="137" spans="1:47" ht="20" customHeight="1">
      <c r="A137" s="48" t="s">
        <v>288</v>
      </c>
      <c r="B137" s="49">
        <v>57851</v>
      </c>
      <c r="C137" s="50" t="s">
        <v>70</v>
      </c>
      <c r="D137" s="50" t="s">
        <v>71</v>
      </c>
      <c r="E137" s="50" t="s">
        <v>289</v>
      </c>
      <c r="F137" s="36">
        <f>'Source Data'!F137</f>
        <v>81</v>
      </c>
      <c r="G137" s="36">
        <f>'Source Data'!G137</f>
        <v>108</v>
      </c>
      <c r="H137" s="36">
        <f>'Source Data'!H137</f>
        <v>67</v>
      </c>
      <c r="I137" s="36">
        <f t="shared" si="4"/>
        <v>27</v>
      </c>
      <c r="J137" s="55">
        <f t="shared" si="5"/>
        <v>0.33333333333333331</v>
      </c>
      <c r="K137" s="43" t="str">
        <f>IF('Source Data'!AT137="","",'Source Data'!AT137)</f>
        <v/>
      </c>
      <c r="L137" s="13" t="str">
        <f>IF('Source Data'!AU137="","",'Source Data'!AU137)</f>
        <v/>
      </c>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row>
    <row r="138" spans="1:47" ht="20" customHeight="1">
      <c r="A138" s="48" t="s">
        <v>290</v>
      </c>
      <c r="B138" s="49">
        <v>108810</v>
      </c>
      <c r="C138" s="50" t="s">
        <v>291</v>
      </c>
      <c r="D138" s="50" t="s">
        <v>71</v>
      </c>
      <c r="E138" s="50" t="s">
        <v>292</v>
      </c>
      <c r="F138" s="36">
        <f>'Source Data'!F138</f>
        <v>0</v>
      </c>
      <c r="G138" s="36">
        <f>'Source Data'!G138</f>
        <v>354</v>
      </c>
      <c r="H138" s="36">
        <f>'Source Data'!H138</f>
        <v>426</v>
      </c>
      <c r="I138" s="36" t="str">
        <f t="shared" si="4"/>
        <v>N/A</v>
      </c>
      <c r="J138" s="55" t="str">
        <f t="shared" si="5"/>
        <v>N/A</v>
      </c>
      <c r="K138" s="43" t="str">
        <f>IF('Source Data'!AT138="","",'Source Data'!AT138)</f>
        <v/>
      </c>
      <c r="L138" s="13" t="str">
        <f>IF('Source Data'!AU138="","",'Source Data'!AU138)</f>
        <v/>
      </c>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row>
    <row r="139" spans="1:47" ht="20" customHeight="1">
      <c r="A139" s="48" t="s">
        <v>293</v>
      </c>
      <c r="B139" s="49">
        <v>203902</v>
      </c>
      <c r="C139" s="50" t="s">
        <v>294</v>
      </c>
      <c r="D139" s="50" t="s">
        <v>79</v>
      </c>
      <c r="E139" s="50" t="s">
        <v>74</v>
      </c>
      <c r="F139" s="36">
        <f>'Source Data'!F139</f>
        <v>384</v>
      </c>
      <c r="G139" s="36">
        <f>'Source Data'!G139</f>
        <v>377</v>
      </c>
      <c r="H139" s="36">
        <f>'Source Data'!H139</f>
        <v>368</v>
      </c>
      <c r="I139" s="36">
        <f t="shared" si="4"/>
        <v>-7</v>
      </c>
      <c r="J139" s="55">
        <f t="shared" si="5"/>
        <v>-1.8229166666666668E-2</v>
      </c>
      <c r="K139" s="43" t="str">
        <f>IF('Source Data'!AT139="","",'Source Data'!AT139)</f>
        <v/>
      </c>
      <c r="L139" s="13" t="str">
        <f>IF('Source Data'!AU139="","",'Source Data'!AU139)</f>
        <v/>
      </c>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row>
    <row r="140" spans="1:47" ht="20" customHeight="1">
      <c r="A140" s="48" t="s">
        <v>295</v>
      </c>
      <c r="B140" s="49">
        <v>184909</v>
      </c>
      <c r="C140" s="50" t="s">
        <v>106</v>
      </c>
      <c r="D140" s="50" t="s">
        <v>79</v>
      </c>
      <c r="E140" s="50" t="s">
        <v>74</v>
      </c>
      <c r="F140" s="36">
        <f>'Source Data'!F140</f>
        <v>1606</v>
      </c>
      <c r="G140" s="36">
        <f>'Source Data'!G140</f>
        <v>2169</v>
      </c>
      <c r="H140" s="36">
        <f>'Source Data'!H140</f>
        <v>2152</v>
      </c>
      <c r="I140" s="36">
        <f t="shared" si="4"/>
        <v>563</v>
      </c>
      <c r="J140" s="55">
        <f t="shared" si="5"/>
        <v>0.350560398505604</v>
      </c>
      <c r="K140" s="43" t="str">
        <f>IF('Source Data'!AT140="","",'Source Data'!AT140)</f>
        <v/>
      </c>
      <c r="L140" s="13" t="str">
        <f>IF('Source Data'!AU140="","",'Source Data'!AU140)</f>
        <v/>
      </c>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row>
    <row r="141" spans="1:47" ht="20" customHeight="1">
      <c r="A141" s="48" t="s">
        <v>296</v>
      </c>
      <c r="B141" s="49">
        <v>41901</v>
      </c>
      <c r="C141" s="50" t="s">
        <v>297</v>
      </c>
      <c r="D141" s="50" t="s">
        <v>79</v>
      </c>
      <c r="E141" s="50" t="s">
        <v>74</v>
      </c>
      <c r="F141" s="36">
        <f>'Source Data'!F141</f>
        <v>242</v>
      </c>
      <c r="G141" s="36">
        <f>'Source Data'!G141</f>
        <v>232</v>
      </c>
      <c r="H141" s="36">
        <f>'Source Data'!H141</f>
        <v>219</v>
      </c>
      <c r="I141" s="36">
        <f t="shared" si="4"/>
        <v>-10</v>
      </c>
      <c r="J141" s="55">
        <f t="shared" si="5"/>
        <v>-4.1322314049586778E-2</v>
      </c>
      <c r="K141" s="43" t="str">
        <f>IF('Source Data'!AT141="","",'Source Data'!AT141)</f>
        <v/>
      </c>
      <c r="L141" s="13" t="str">
        <f>IF('Source Data'!AU141="","",'Source Data'!AU141)</f>
        <v/>
      </c>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row>
    <row r="142" spans="1:47" ht="20" customHeight="1">
      <c r="A142" s="48" t="s">
        <v>298</v>
      </c>
      <c r="B142" s="49">
        <v>121902</v>
      </c>
      <c r="C142" s="50" t="s">
        <v>299</v>
      </c>
      <c r="D142" s="50" t="s">
        <v>79</v>
      </c>
      <c r="E142" s="50" t="s">
        <v>74</v>
      </c>
      <c r="F142" s="36">
        <f>'Source Data'!F142</f>
        <v>388</v>
      </c>
      <c r="G142" s="36">
        <f>'Source Data'!G142</f>
        <v>381</v>
      </c>
      <c r="H142" s="36">
        <f>'Source Data'!H142</f>
        <v>382</v>
      </c>
      <c r="I142" s="36">
        <f t="shared" si="4"/>
        <v>-7</v>
      </c>
      <c r="J142" s="55">
        <f t="shared" si="5"/>
        <v>-1.804123711340206E-2</v>
      </c>
      <c r="K142" s="43" t="str">
        <f>IF('Source Data'!AT142="","",'Source Data'!AT142)</f>
        <v/>
      </c>
      <c r="L142" s="13" t="str">
        <f>IF('Source Data'!AU142="","",'Source Data'!AU142)</f>
        <v/>
      </c>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row>
    <row r="143" spans="1:47" ht="20" customHeight="1">
      <c r="A143" s="48" t="s">
        <v>300</v>
      </c>
      <c r="B143" s="49">
        <v>25908</v>
      </c>
      <c r="C143" s="50" t="s">
        <v>191</v>
      </c>
      <c r="D143" s="50" t="s">
        <v>79</v>
      </c>
      <c r="E143" s="50" t="s">
        <v>74</v>
      </c>
      <c r="F143" s="36">
        <f>'Source Data'!F143</f>
        <v>155</v>
      </c>
      <c r="G143" s="36">
        <f>'Source Data'!G143</f>
        <v>227</v>
      </c>
      <c r="H143" s="36">
        <f>'Source Data'!H143</f>
        <v>498</v>
      </c>
      <c r="I143" s="36">
        <f t="shared" si="4"/>
        <v>72</v>
      </c>
      <c r="J143" s="55">
        <f t="shared" si="5"/>
        <v>0.46451612903225808</v>
      </c>
      <c r="K143" s="43" t="str">
        <f>IF('Source Data'!AT143="","",'Source Data'!AT143)</f>
        <v/>
      </c>
      <c r="L143" s="13" t="str">
        <f>IF('Source Data'!AU143="","",'Source Data'!AU143)</f>
        <v/>
      </c>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row>
    <row r="144" spans="1:47" ht="20" customHeight="1">
      <c r="A144" s="48" t="s">
        <v>301</v>
      </c>
      <c r="B144" s="49">
        <v>24901</v>
      </c>
      <c r="C144" s="50" t="s">
        <v>302</v>
      </c>
      <c r="D144" s="50" t="s">
        <v>79</v>
      </c>
      <c r="E144" s="50" t="s">
        <v>74</v>
      </c>
      <c r="F144" s="36">
        <f>'Source Data'!F144</f>
        <v>1506</v>
      </c>
      <c r="G144" s="36">
        <f>'Source Data'!G144</f>
        <v>1180</v>
      </c>
      <c r="H144" s="36">
        <f>'Source Data'!H144</f>
        <v>1073</v>
      </c>
      <c r="I144" s="36">
        <f t="shared" si="4"/>
        <v>-326</v>
      </c>
      <c r="J144" s="55">
        <f t="shared" si="5"/>
        <v>-0.21646746347941567</v>
      </c>
      <c r="K144" s="43" t="str">
        <f>IF('Source Data'!AT144="","",'Source Data'!AT144)</f>
        <v/>
      </c>
      <c r="L144" s="13" t="str">
        <f>IF('Source Data'!AU144="","",'Source Data'!AU144)</f>
        <v/>
      </c>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row>
    <row r="145" spans="1:47" ht="20" customHeight="1">
      <c r="A145" s="48" t="s">
        <v>303</v>
      </c>
      <c r="B145" s="49">
        <v>223901</v>
      </c>
      <c r="C145" s="50" t="s">
        <v>304</v>
      </c>
      <c r="D145" s="50" t="s">
        <v>79</v>
      </c>
      <c r="E145" s="50" t="s">
        <v>74</v>
      </c>
      <c r="F145" s="36">
        <f>'Source Data'!F145</f>
        <v>1671</v>
      </c>
      <c r="G145" s="36">
        <f>'Source Data'!G145</f>
        <v>1608</v>
      </c>
      <c r="H145" s="36">
        <f>'Source Data'!H145</f>
        <v>1575</v>
      </c>
      <c r="I145" s="36">
        <f t="shared" si="4"/>
        <v>-63</v>
      </c>
      <c r="J145" s="55">
        <f t="shared" si="5"/>
        <v>-3.7701974865350089E-2</v>
      </c>
      <c r="K145" s="43" t="str">
        <f>IF('Source Data'!AT145="","",'Source Data'!AT145)</f>
        <v/>
      </c>
      <c r="L145" s="13" t="str">
        <f>IF('Source Data'!AU145="","",'Source Data'!AU145)</f>
        <v/>
      </c>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row>
    <row r="146" spans="1:47" ht="20" customHeight="1">
      <c r="A146" s="48" t="s">
        <v>305</v>
      </c>
      <c r="B146" s="49">
        <v>107902</v>
      </c>
      <c r="C146" s="50" t="s">
        <v>163</v>
      </c>
      <c r="D146" s="50" t="s">
        <v>79</v>
      </c>
      <c r="E146" s="50" t="s">
        <v>74</v>
      </c>
      <c r="F146" s="36">
        <f>'Source Data'!F146</f>
        <v>2708</v>
      </c>
      <c r="G146" s="36">
        <f>'Source Data'!G146</f>
        <v>2560</v>
      </c>
      <c r="H146" s="36">
        <f>'Source Data'!H146</f>
        <v>2551</v>
      </c>
      <c r="I146" s="36">
        <f t="shared" si="4"/>
        <v>-148</v>
      </c>
      <c r="J146" s="55">
        <f t="shared" si="5"/>
        <v>-5.4652880354505169E-2</v>
      </c>
      <c r="K146" s="43" t="str">
        <f>IF('Source Data'!AT146="","",'Source Data'!AT146)</f>
        <v/>
      </c>
      <c r="L146" s="13" t="str">
        <f>IF('Source Data'!AU146="","",'Source Data'!AU146)</f>
        <v/>
      </c>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row>
    <row r="147" spans="1:47" ht="20" customHeight="1">
      <c r="A147" s="48" t="s">
        <v>306</v>
      </c>
      <c r="B147" s="49">
        <v>31901</v>
      </c>
      <c r="C147" s="50" t="s">
        <v>307</v>
      </c>
      <c r="D147" s="50" t="s">
        <v>79</v>
      </c>
      <c r="E147" s="50" t="s">
        <v>74</v>
      </c>
      <c r="F147" s="36">
        <f>'Source Data'!F147</f>
        <v>43028</v>
      </c>
      <c r="G147" s="36">
        <f>'Source Data'!G147</f>
        <v>36140</v>
      </c>
      <c r="H147" s="36">
        <f>'Source Data'!H147</f>
        <v>34015</v>
      </c>
      <c r="I147" s="36">
        <f t="shared" si="4"/>
        <v>-6888</v>
      </c>
      <c r="J147" s="55">
        <f t="shared" si="5"/>
        <v>-0.16008180719531467</v>
      </c>
      <c r="K147" s="43" t="str">
        <f>IF('Source Data'!AT147="","",'Source Data'!AT147)</f>
        <v/>
      </c>
      <c r="L147" s="13" t="str">
        <f>IF('Source Data'!AU147="","",'Source Data'!AU147)</f>
        <v/>
      </c>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row>
    <row r="148" spans="1:47" ht="20" customHeight="1">
      <c r="A148" s="48" t="s">
        <v>308</v>
      </c>
      <c r="B148" s="49">
        <v>25902</v>
      </c>
      <c r="C148" s="50" t="s">
        <v>191</v>
      </c>
      <c r="D148" s="50" t="s">
        <v>79</v>
      </c>
      <c r="E148" s="50" t="s">
        <v>74</v>
      </c>
      <c r="F148" s="36">
        <f>'Source Data'!F148</f>
        <v>3564</v>
      </c>
      <c r="G148" s="36">
        <f>'Source Data'!G148</f>
        <v>3393</v>
      </c>
      <c r="H148" s="36">
        <f>'Source Data'!H148</f>
        <v>3290</v>
      </c>
      <c r="I148" s="36">
        <f t="shared" si="4"/>
        <v>-171</v>
      </c>
      <c r="J148" s="55">
        <f t="shared" si="5"/>
        <v>-4.7979797979797977E-2</v>
      </c>
      <c r="K148" s="43" t="str">
        <f>IF('Source Data'!AT148="","",'Source Data'!AT148)</f>
        <v/>
      </c>
      <c r="L148" s="13" t="str">
        <f>IF('Source Data'!AU148="","",'Source Data'!AU148)</f>
        <v/>
      </c>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row>
    <row r="149" spans="1:47" ht="20" customHeight="1">
      <c r="A149" s="48" t="s">
        <v>309</v>
      </c>
      <c r="B149" s="49">
        <v>161919</v>
      </c>
      <c r="C149" s="50" t="s">
        <v>179</v>
      </c>
      <c r="D149" s="50" t="s">
        <v>79</v>
      </c>
      <c r="E149" s="50" t="s">
        <v>74</v>
      </c>
      <c r="F149" s="36">
        <f>'Source Data'!F149</f>
        <v>643</v>
      </c>
      <c r="G149" s="36">
        <f>'Source Data'!G149</f>
        <v>565</v>
      </c>
      <c r="H149" s="36">
        <f>'Source Data'!H149</f>
        <v>505</v>
      </c>
      <c r="I149" s="36">
        <f t="shared" si="4"/>
        <v>-78</v>
      </c>
      <c r="J149" s="55">
        <f t="shared" si="5"/>
        <v>-0.12130637636080871</v>
      </c>
      <c r="K149" s="43" t="str">
        <f>IF('Source Data'!AT149="","",'Source Data'!AT149)</f>
        <v/>
      </c>
      <c r="L149" s="13" t="str">
        <f>IF('Source Data'!AU149="","",'Source Data'!AU149)</f>
        <v/>
      </c>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row>
    <row r="150" spans="1:47" ht="20" customHeight="1">
      <c r="A150" s="48" t="s">
        <v>310</v>
      </c>
      <c r="B150" s="49">
        <v>21902</v>
      </c>
      <c r="C150" s="50" t="s">
        <v>159</v>
      </c>
      <c r="D150" s="50" t="s">
        <v>79</v>
      </c>
      <c r="E150" s="50" t="s">
        <v>74</v>
      </c>
      <c r="F150" s="36">
        <f>'Source Data'!F150</f>
        <v>16167</v>
      </c>
      <c r="G150" s="36">
        <f>'Source Data'!G150</f>
        <v>16044</v>
      </c>
      <c r="H150" s="36">
        <f>'Source Data'!H150</f>
        <v>15596</v>
      </c>
      <c r="I150" s="36">
        <f t="shared" si="4"/>
        <v>-123</v>
      </c>
      <c r="J150" s="55">
        <f t="shared" si="5"/>
        <v>-7.6080905548339206E-3</v>
      </c>
      <c r="K150" s="43" t="str">
        <f>IF('Source Data'!AT150="","",'Source Data'!AT150)</f>
        <v/>
      </c>
      <c r="L150" s="13" t="str">
        <f>IF('Source Data'!AU150="","",'Source Data'!AU150)</f>
        <v/>
      </c>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row>
    <row r="151" spans="1:47" ht="20" customHeight="1">
      <c r="A151" s="48" t="s">
        <v>311</v>
      </c>
      <c r="B151" s="49">
        <v>119901</v>
      </c>
      <c r="C151" s="50" t="s">
        <v>312</v>
      </c>
      <c r="D151" s="50" t="s">
        <v>79</v>
      </c>
      <c r="E151" s="50" t="s">
        <v>74</v>
      </c>
      <c r="F151" s="36">
        <f>'Source Data'!F151</f>
        <v>256</v>
      </c>
      <c r="G151" s="36">
        <f>'Source Data'!G151</f>
        <v>267</v>
      </c>
      <c r="H151" s="36">
        <f>'Source Data'!H151</f>
        <v>257</v>
      </c>
      <c r="I151" s="36">
        <f t="shared" si="4"/>
        <v>11</v>
      </c>
      <c r="J151" s="55">
        <f t="shared" si="5"/>
        <v>4.296875E-2</v>
      </c>
      <c r="K151" s="43" t="str">
        <f>IF('Source Data'!AT151="","",'Source Data'!AT151)</f>
        <v/>
      </c>
      <c r="L151" s="13" t="str">
        <f>IF('Source Data'!AU151="","",'Source Data'!AU151)</f>
        <v/>
      </c>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row>
    <row r="152" spans="1:47" ht="20" customHeight="1">
      <c r="A152" s="48" t="s">
        <v>313</v>
      </c>
      <c r="B152" s="49">
        <v>166907</v>
      </c>
      <c r="C152" s="50" t="s">
        <v>314</v>
      </c>
      <c r="D152" s="50" t="s">
        <v>79</v>
      </c>
      <c r="E152" s="50" t="s">
        <v>74</v>
      </c>
      <c r="F152" s="36">
        <f>'Source Data'!F152</f>
        <v>125</v>
      </c>
      <c r="G152" s="36">
        <f>'Source Data'!G152</f>
        <v>112</v>
      </c>
      <c r="H152" s="36">
        <f>'Source Data'!H152</f>
        <v>105</v>
      </c>
      <c r="I152" s="36">
        <f t="shared" si="4"/>
        <v>-13</v>
      </c>
      <c r="J152" s="55">
        <f t="shared" si="5"/>
        <v>-0.104</v>
      </c>
      <c r="K152" s="43" t="str">
        <f>IF('Source Data'!AT152="","",'Source Data'!AT152)</f>
        <v/>
      </c>
      <c r="L152" s="13" t="str">
        <f>IF('Source Data'!AU152="","",'Source Data'!AU152)</f>
        <v/>
      </c>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row>
    <row r="153" spans="1:47" ht="20" customHeight="1">
      <c r="A153" s="48" t="s">
        <v>315</v>
      </c>
      <c r="B153" s="49">
        <v>186901</v>
      </c>
      <c r="C153" s="50" t="s">
        <v>316</v>
      </c>
      <c r="D153" s="50" t="s">
        <v>79</v>
      </c>
      <c r="E153" s="50" t="s">
        <v>74</v>
      </c>
      <c r="F153" s="36">
        <f>'Source Data'!F153</f>
        <v>253</v>
      </c>
      <c r="G153" s="36">
        <f>'Source Data'!G153</f>
        <v>220</v>
      </c>
      <c r="H153" s="36">
        <f>'Source Data'!H153</f>
        <v>231</v>
      </c>
      <c r="I153" s="36">
        <f t="shared" si="4"/>
        <v>-33</v>
      </c>
      <c r="J153" s="55">
        <f t="shared" si="5"/>
        <v>-0.13043478260869565</v>
      </c>
      <c r="K153" s="43" t="str">
        <f>IF('Source Data'!AT153="","",'Source Data'!AT153)</f>
        <v/>
      </c>
      <c r="L153" s="13" t="str">
        <f>IF('Source Data'!AU153="","",'Source Data'!AU153)</f>
        <v/>
      </c>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row>
    <row r="154" spans="1:47" ht="20" customHeight="1">
      <c r="A154" s="48" t="s">
        <v>317</v>
      </c>
      <c r="B154" s="49">
        <v>145901</v>
      </c>
      <c r="C154" s="50" t="s">
        <v>318</v>
      </c>
      <c r="D154" s="50" t="s">
        <v>79</v>
      </c>
      <c r="E154" s="50" t="s">
        <v>74</v>
      </c>
      <c r="F154" s="36">
        <f>'Source Data'!F154</f>
        <v>951</v>
      </c>
      <c r="G154" s="36">
        <f>'Source Data'!G154</f>
        <v>988</v>
      </c>
      <c r="H154" s="36">
        <f>'Source Data'!H154</f>
        <v>954</v>
      </c>
      <c r="I154" s="36">
        <f t="shared" si="4"/>
        <v>37</v>
      </c>
      <c r="J154" s="55">
        <f t="shared" si="5"/>
        <v>3.8906414300736068E-2</v>
      </c>
      <c r="K154" s="43" t="str">
        <f>IF('Source Data'!AT154="","",'Source Data'!AT154)</f>
        <v/>
      </c>
      <c r="L154" s="13" t="str">
        <f>IF('Source Data'!AU154="","",'Source Data'!AU154)</f>
        <v/>
      </c>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row>
    <row r="155" spans="1:47" ht="20" customHeight="1">
      <c r="A155" s="48" t="s">
        <v>319</v>
      </c>
      <c r="B155" s="49">
        <v>212902</v>
      </c>
      <c r="C155" s="50" t="s">
        <v>157</v>
      </c>
      <c r="D155" s="50" t="s">
        <v>79</v>
      </c>
      <c r="E155" s="50" t="s">
        <v>74</v>
      </c>
      <c r="F155" s="36">
        <f>'Source Data'!F155</f>
        <v>2666</v>
      </c>
      <c r="G155" s="36">
        <f>'Source Data'!G155</f>
        <v>2921</v>
      </c>
      <c r="H155" s="36">
        <f>'Source Data'!H155</f>
        <v>2819</v>
      </c>
      <c r="I155" s="36">
        <f t="shared" si="4"/>
        <v>255</v>
      </c>
      <c r="J155" s="55">
        <f t="shared" si="5"/>
        <v>9.564891222805702E-2</v>
      </c>
      <c r="K155" s="43" t="str">
        <f>IF('Source Data'!AT155="","",'Source Data'!AT155)</f>
        <v/>
      </c>
      <c r="L155" s="13" t="str">
        <f>IF('Source Data'!AU155="","",'Source Data'!AU155)</f>
        <v/>
      </c>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row>
    <row r="156" spans="1:47" ht="20" customHeight="1">
      <c r="A156" s="48" t="s">
        <v>320</v>
      </c>
      <c r="B156" s="49">
        <v>121903</v>
      </c>
      <c r="C156" s="50" t="s">
        <v>299</v>
      </c>
      <c r="D156" s="50" t="s">
        <v>79</v>
      </c>
      <c r="E156" s="50" t="s">
        <v>74</v>
      </c>
      <c r="F156" s="36">
        <f>'Source Data'!F156</f>
        <v>1513</v>
      </c>
      <c r="G156" s="36">
        <f>'Source Data'!G156</f>
        <v>1474</v>
      </c>
      <c r="H156" s="36">
        <f>'Source Data'!H156</f>
        <v>1395</v>
      </c>
      <c r="I156" s="36">
        <f t="shared" si="4"/>
        <v>-39</v>
      </c>
      <c r="J156" s="55">
        <f t="shared" si="5"/>
        <v>-2.5776602775941838E-2</v>
      </c>
      <c r="K156" s="43" t="str">
        <f>IF('Source Data'!AT156="","",'Source Data'!AT156)</f>
        <v/>
      </c>
      <c r="L156" s="13" t="str">
        <f>IF('Source Data'!AU156="","",'Source Data'!AU156)</f>
        <v/>
      </c>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row>
    <row r="157" spans="1:47" ht="20" customHeight="1">
      <c r="A157" s="48" t="s">
        <v>321</v>
      </c>
      <c r="B157" s="49">
        <v>243901</v>
      </c>
      <c r="C157" s="50" t="s">
        <v>322</v>
      </c>
      <c r="D157" s="50" t="s">
        <v>79</v>
      </c>
      <c r="E157" s="50" t="s">
        <v>74</v>
      </c>
      <c r="F157" s="36">
        <f>'Source Data'!F157</f>
        <v>3263</v>
      </c>
      <c r="G157" s="36">
        <f>'Source Data'!G157</f>
        <v>3213</v>
      </c>
      <c r="H157" s="36">
        <f>'Source Data'!H157</f>
        <v>3141</v>
      </c>
      <c r="I157" s="36">
        <f t="shared" si="4"/>
        <v>-50</v>
      </c>
      <c r="J157" s="55">
        <f t="shared" si="5"/>
        <v>-1.5323322096230463E-2</v>
      </c>
      <c r="K157" s="43" t="str">
        <f>IF('Source Data'!AT157="","",'Source Data'!AT157)</f>
        <v/>
      </c>
      <c r="L157" s="13" t="str">
        <f>IF('Source Data'!AU157="","",'Source Data'!AU157)</f>
        <v/>
      </c>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row>
    <row r="158" spans="1:47" ht="20" customHeight="1">
      <c r="A158" s="48" t="s">
        <v>323</v>
      </c>
      <c r="B158" s="49">
        <v>176901</v>
      </c>
      <c r="C158" s="50" t="s">
        <v>324</v>
      </c>
      <c r="D158" s="50" t="s">
        <v>79</v>
      </c>
      <c r="E158" s="50" t="s">
        <v>74</v>
      </c>
      <c r="F158" s="36">
        <f>'Source Data'!F158</f>
        <v>253</v>
      </c>
      <c r="G158" s="36">
        <f>'Source Data'!G158</f>
        <v>252</v>
      </c>
      <c r="H158" s="36">
        <f>'Source Data'!H158</f>
        <v>241</v>
      </c>
      <c r="I158" s="36">
        <f t="shared" si="4"/>
        <v>-1</v>
      </c>
      <c r="J158" s="55">
        <f t="shared" si="5"/>
        <v>-3.952569169960474E-3</v>
      </c>
      <c r="K158" s="43" t="str">
        <f>IF('Source Data'!AT158="","",'Source Data'!AT158)</f>
        <v/>
      </c>
      <c r="L158" s="13" t="str">
        <f>IF('Source Data'!AU158="","",'Source Data'!AU158)</f>
        <v/>
      </c>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row>
    <row r="159" spans="1:47" ht="20" customHeight="1">
      <c r="A159" s="48" t="s">
        <v>325</v>
      </c>
      <c r="B159" s="49">
        <v>126902</v>
      </c>
      <c r="C159" s="50" t="s">
        <v>118</v>
      </c>
      <c r="D159" s="50" t="s">
        <v>79</v>
      </c>
      <c r="E159" s="50" t="s">
        <v>74</v>
      </c>
      <c r="F159" s="36">
        <f>'Source Data'!F159</f>
        <v>12810</v>
      </c>
      <c r="G159" s="36">
        <f>'Source Data'!G159</f>
        <v>12759</v>
      </c>
      <c r="H159" s="36">
        <f>'Source Data'!H159</f>
        <v>12558</v>
      </c>
      <c r="I159" s="36">
        <f t="shared" si="4"/>
        <v>-51</v>
      </c>
      <c r="J159" s="55">
        <f t="shared" si="5"/>
        <v>-3.9812646370023424E-3</v>
      </c>
      <c r="K159" s="43" t="str">
        <f>IF('Source Data'!AT159="","",'Source Data'!AT159)</f>
        <v/>
      </c>
      <c r="L159" s="13" t="str">
        <f>IF('Source Data'!AU159="","",'Source Data'!AU159)</f>
        <v/>
      </c>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row>
    <row r="160" spans="1:47" ht="20" customHeight="1">
      <c r="A160" s="48" t="s">
        <v>326</v>
      </c>
      <c r="B160" s="49">
        <v>27903</v>
      </c>
      <c r="C160" s="50" t="s">
        <v>327</v>
      </c>
      <c r="D160" s="50" t="s">
        <v>79</v>
      </c>
      <c r="E160" s="50" t="s">
        <v>74</v>
      </c>
      <c r="F160" s="36">
        <f>'Source Data'!F160</f>
        <v>3248</v>
      </c>
      <c r="G160" s="36">
        <f>'Source Data'!G160</f>
        <v>3209</v>
      </c>
      <c r="H160" s="36">
        <f>'Source Data'!H160</f>
        <v>3223</v>
      </c>
      <c r="I160" s="36">
        <f t="shared" si="4"/>
        <v>-39</v>
      </c>
      <c r="J160" s="55">
        <f t="shared" si="5"/>
        <v>-1.2007389162561576E-2</v>
      </c>
      <c r="K160" s="43" t="str">
        <f>IF('Source Data'!AT160="","",'Source Data'!AT160)</f>
        <v/>
      </c>
      <c r="L160" s="13" t="str">
        <f>IF('Source Data'!AU160="","",'Source Data'!AU160)</f>
        <v/>
      </c>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row>
    <row r="161" spans="1:47" ht="20" customHeight="1">
      <c r="A161" s="48" t="s">
        <v>328</v>
      </c>
      <c r="B161" s="49">
        <v>71801</v>
      </c>
      <c r="C161" s="50" t="s">
        <v>141</v>
      </c>
      <c r="D161" s="50" t="s">
        <v>71</v>
      </c>
      <c r="E161" s="50" t="s">
        <v>74</v>
      </c>
      <c r="F161" s="36">
        <f>'Source Data'!F161</f>
        <v>1079</v>
      </c>
      <c r="G161" s="36">
        <f>'Source Data'!G161</f>
        <v>1744</v>
      </c>
      <c r="H161" s="36">
        <f>'Source Data'!H161</f>
        <v>1877</v>
      </c>
      <c r="I161" s="36">
        <f t="shared" si="4"/>
        <v>665</v>
      </c>
      <c r="J161" s="55">
        <f t="shared" si="5"/>
        <v>0.61631139944392954</v>
      </c>
      <c r="K161" s="43" t="str">
        <f>IF('Source Data'!AT161="","",'Source Data'!AT161)</f>
        <v/>
      </c>
      <c r="L161" s="13" t="str">
        <f>IF('Source Data'!AU161="","",'Source Data'!AU161)</f>
        <v/>
      </c>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row>
    <row r="162" spans="1:47" ht="20" customHeight="1">
      <c r="A162" s="48" t="s">
        <v>329</v>
      </c>
      <c r="B162" s="49">
        <v>239903</v>
      </c>
      <c r="C162" s="50" t="s">
        <v>284</v>
      </c>
      <c r="D162" s="50" t="s">
        <v>79</v>
      </c>
      <c r="E162" s="50" t="s">
        <v>74</v>
      </c>
      <c r="F162" s="36">
        <f>'Source Data'!F162</f>
        <v>479</v>
      </c>
      <c r="G162" s="36">
        <f>'Source Data'!G162</f>
        <v>623</v>
      </c>
      <c r="H162" s="36">
        <f>'Source Data'!H162</f>
        <v>623</v>
      </c>
      <c r="I162" s="36">
        <f t="shared" si="4"/>
        <v>144</v>
      </c>
      <c r="J162" s="55">
        <f t="shared" si="5"/>
        <v>0.30062630480167013</v>
      </c>
      <c r="K162" s="43" t="str">
        <f>IF('Source Data'!AT162="","",'Source Data'!AT162)</f>
        <v/>
      </c>
      <c r="L162" s="13" t="str">
        <f>IF('Source Data'!AU162="","",'Source Data'!AU162)</f>
        <v/>
      </c>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row>
    <row r="163" spans="1:47" ht="20" customHeight="1">
      <c r="A163" s="48" t="s">
        <v>330</v>
      </c>
      <c r="B163" s="49">
        <v>188904</v>
      </c>
      <c r="C163" s="50" t="s">
        <v>124</v>
      </c>
      <c r="D163" s="50" t="s">
        <v>79</v>
      </c>
      <c r="E163" s="50" t="s">
        <v>74</v>
      </c>
      <c r="F163" s="36">
        <f>'Source Data'!F163</f>
        <v>1433</v>
      </c>
      <c r="G163" s="36">
        <f>'Source Data'!G163</f>
        <v>1434</v>
      </c>
      <c r="H163" s="36">
        <f>'Source Data'!H163</f>
        <v>1423</v>
      </c>
      <c r="I163" s="36">
        <f t="shared" si="4"/>
        <v>1</v>
      </c>
      <c r="J163" s="55">
        <f t="shared" si="5"/>
        <v>6.9783670621074664E-4</v>
      </c>
      <c r="K163" s="43" t="str">
        <f>IF('Source Data'!AT163="","",'Source Data'!AT163)</f>
        <v/>
      </c>
      <c r="L163" s="13" t="str">
        <f>IF('Source Data'!AU163="","",'Source Data'!AU163)</f>
        <v/>
      </c>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row>
    <row r="164" spans="1:47" ht="20" customHeight="1">
      <c r="A164" s="48" t="s">
        <v>331</v>
      </c>
      <c r="B164" s="49">
        <v>109902</v>
      </c>
      <c r="C164" s="50" t="s">
        <v>78</v>
      </c>
      <c r="D164" s="50" t="s">
        <v>79</v>
      </c>
      <c r="E164" s="50" t="s">
        <v>74</v>
      </c>
      <c r="F164" s="36">
        <f>'Source Data'!F164</f>
        <v>204</v>
      </c>
      <c r="G164" s="36">
        <f>'Source Data'!G164</f>
        <v>187</v>
      </c>
      <c r="H164" s="36">
        <f>'Source Data'!H164</f>
        <v>171</v>
      </c>
      <c r="I164" s="36">
        <f t="shared" si="4"/>
        <v>-17</v>
      </c>
      <c r="J164" s="55">
        <f t="shared" si="5"/>
        <v>-8.3333333333333329E-2</v>
      </c>
      <c r="K164" s="43" t="str">
        <f>IF('Source Data'!AT164="","",'Source Data'!AT164)</f>
        <v/>
      </c>
      <c r="L164" s="13" t="str">
        <f>IF('Source Data'!AU164="","",'Source Data'!AU164)</f>
        <v/>
      </c>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row>
    <row r="165" spans="1:47" ht="20" customHeight="1">
      <c r="A165" s="48" t="s">
        <v>332</v>
      </c>
      <c r="B165" s="49">
        <v>116901</v>
      </c>
      <c r="C165" s="50" t="s">
        <v>237</v>
      </c>
      <c r="D165" s="50" t="s">
        <v>79</v>
      </c>
      <c r="E165" s="50" t="s">
        <v>74</v>
      </c>
      <c r="F165" s="36">
        <f>'Source Data'!F165</f>
        <v>1914</v>
      </c>
      <c r="G165" s="36">
        <f>'Source Data'!G165</f>
        <v>3073</v>
      </c>
      <c r="H165" s="36">
        <f>'Source Data'!H165</f>
        <v>3296</v>
      </c>
      <c r="I165" s="36">
        <f t="shared" si="4"/>
        <v>1159</v>
      </c>
      <c r="J165" s="55">
        <f t="shared" si="5"/>
        <v>0.60553814002089867</v>
      </c>
      <c r="K165" s="43" t="str">
        <f>IF('Source Data'!AT165="","",'Source Data'!AT165)</f>
        <v/>
      </c>
      <c r="L165" s="13" t="str">
        <f>IF('Source Data'!AU165="","",'Source Data'!AU165)</f>
        <v/>
      </c>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row>
    <row r="166" spans="1:47" ht="20" customHeight="1">
      <c r="A166" s="48" t="s">
        <v>333</v>
      </c>
      <c r="B166" s="49">
        <v>178903</v>
      </c>
      <c r="C166" s="50" t="s">
        <v>97</v>
      </c>
      <c r="D166" s="50" t="s">
        <v>79</v>
      </c>
      <c r="E166" s="50" t="s">
        <v>74</v>
      </c>
      <c r="F166" s="36">
        <f>'Source Data'!F166</f>
        <v>4090</v>
      </c>
      <c r="G166" s="36">
        <f>'Source Data'!G166</f>
        <v>3745</v>
      </c>
      <c r="H166" s="36">
        <f>'Source Data'!H166</f>
        <v>3676</v>
      </c>
      <c r="I166" s="36">
        <f t="shared" si="4"/>
        <v>-345</v>
      </c>
      <c r="J166" s="55">
        <f t="shared" si="5"/>
        <v>-8.4352078239608802E-2</v>
      </c>
      <c r="K166" s="43" t="str">
        <f>IF('Source Data'!AT166="","",'Source Data'!AT166)</f>
        <v/>
      </c>
      <c r="L166" s="13" t="str">
        <f>IF('Source Data'!AU166="","",'Source Data'!AU166)</f>
        <v/>
      </c>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row>
    <row r="167" spans="1:47" ht="20" customHeight="1">
      <c r="A167" s="48" t="s">
        <v>334</v>
      </c>
      <c r="B167" s="49">
        <v>26901</v>
      </c>
      <c r="C167" s="50" t="s">
        <v>335</v>
      </c>
      <c r="D167" s="50" t="s">
        <v>79</v>
      </c>
      <c r="E167" s="50" t="s">
        <v>74</v>
      </c>
      <c r="F167" s="36">
        <f>'Source Data'!F167</f>
        <v>1737</v>
      </c>
      <c r="G167" s="36">
        <f>'Source Data'!G167</f>
        <v>1952</v>
      </c>
      <c r="H167" s="36">
        <f>'Source Data'!H167</f>
        <v>1819</v>
      </c>
      <c r="I167" s="36">
        <f t="shared" si="4"/>
        <v>215</v>
      </c>
      <c r="J167" s="55">
        <f t="shared" si="5"/>
        <v>0.12377662636729994</v>
      </c>
      <c r="K167" s="43" t="str">
        <f>IF('Source Data'!AT167="","",'Source Data'!AT167)</f>
        <v/>
      </c>
      <c r="L167" s="13" t="str">
        <f>IF('Source Data'!AU167="","",'Source Data'!AU167)</f>
        <v/>
      </c>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row>
    <row r="168" spans="1:47" ht="20" customHeight="1">
      <c r="A168" s="48" t="s">
        <v>336</v>
      </c>
      <c r="B168" s="49">
        <v>29901</v>
      </c>
      <c r="C168" s="50" t="s">
        <v>337</v>
      </c>
      <c r="D168" s="50" t="s">
        <v>79</v>
      </c>
      <c r="E168" s="50" t="s">
        <v>74</v>
      </c>
      <c r="F168" s="36">
        <f>'Source Data'!F168</f>
        <v>3840</v>
      </c>
      <c r="G168" s="36">
        <f>'Source Data'!G168</f>
        <v>3514</v>
      </c>
      <c r="H168" s="36">
        <f>'Source Data'!H168</f>
        <v>3335</v>
      </c>
      <c r="I168" s="36">
        <f t="shared" si="4"/>
        <v>-326</v>
      </c>
      <c r="J168" s="55">
        <f t="shared" si="5"/>
        <v>-8.4895833333333337E-2</v>
      </c>
      <c r="K168" s="43" t="str">
        <f>IF('Source Data'!AT168="","",'Source Data'!AT168)</f>
        <v/>
      </c>
      <c r="L168" s="13" t="str">
        <f>IF('Source Data'!AU168="","",'Source Data'!AU168)</f>
        <v/>
      </c>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row>
    <row r="169" spans="1:47" ht="20" customHeight="1">
      <c r="A169" s="48" t="s">
        <v>338</v>
      </c>
      <c r="B169" s="49">
        <v>49905</v>
      </c>
      <c r="C169" s="50" t="s">
        <v>339</v>
      </c>
      <c r="D169" s="50" t="s">
        <v>79</v>
      </c>
      <c r="E169" s="50" t="s">
        <v>74</v>
      </c>
      <c r="F169" s="36">
        <f>'Source Data'!F169</f>
        <v>1158</v>
      </c>
      <c r="G169" s="36">
        <f>'Source Data'!G169</f>
        <v>1151</v>
      </c>
      <c r="H169" s="36">
        <f>'Source Data'!H169</f>
        <v>1119</v>
      </c>
      <c r="I169" s="36">
        <f t="shared" si="4"/>
        <v>-7</v>
      </c>
      <c r="J169" s="55">
        <f t="shared" si="5"/>
        <v>-6.044905008635579E-3</v>
      </c>
      <c r="K169" s="43" t="str">
        <f>IF('Source Data'!AT169="","",'Source Data'!AT169)</f>
        <v/>
      </c>
      <c r="L169" s="13" t="str">
        <f>IF('Source Data'!AU169="","",'Source Data'!AU169)</f>
        <v/>
      </c>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row>
    <row r="170" spans="1:47" ht="20" customHeight="1">
      <c r="A170" s="48" t="s">
        <v>340</v>
      </c>
      <c r="B170" s="49">
        <v>198902</v>
      </c>
      <c r="C170" s="50" t="s">
        <v>282</v>
      </c>
      <c r="D170" s="50" t="s">
        <v>79</v>
      </c>
      <c r="E170" s="50" t="s">
        <v>74</v>
      </c>
      <c r="F170" s="36">
        <f>'Source Data'!F170</f>
        <v>142</v>
      </c>
      <c r="G170" s="36">
        <f>'Source Data'!G170</f>
        <v>145</v>
      </c>
      <c r="H170" s="36">
        <f>'Source Data'!H170</f>
        <v>142</v>
      </c>
      <c r="I170" s="36">
        <f t="shared" si="4"/>
        <v>3</v>
      </c>
      <c r="J170" s="55">
        <f t="shared" si="5"/>
        <v>2.1126760563380281E-2</v>
      </c>
      <c r="K170" s="43" t="str">
        <f>IF('Source Data'!AT170="","",'Source Data'!AT170)</f>
        <v/>
      </c>
      <c r="L170" s="13" t="str">
        <f>IF('Source Data'!AU170="","",'Source Data'!AU170)</f>
        <v/>
      </c>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row>
    <row r="171" spans="1:47" ht="20" customHeight="1">
      <c r="A171" s="48" t="s">
        <v>341</v>
      </c>
      <c r="B171" s="49">
        <v>101837</v>
      </c>
      <c r="C171" s="50" t="s">
        <v>76</v>
      </c>
      <c r="D171" s="50" t="s">
        <v>71</v>
      </c>
      <c r="E171" s="50" t="s">
        <v>74</v>
      </c>
      <c r="F171" s="36">
        <f>'Source Data'!F171</f>
        <v>314</v>
      </c>
      <c r="G171" s="36">
        <f>'Source Data'!G171</f>
        <v>343</v>
      </c>
      <c r="H171" s="36">
        <f>'Source Data'!H171</f>
        <v>414</v>
      </c>
      <c r="I171" s="36">
        <f t="shared" si="4"/>
        <v>29</v>
      </c>
      <c r="J171" s="55">
        <f t="shared" si="5"/>
        <v>9.2356687898089165E-2</v>
      </c>
      <c r="K171" s="43" t="str">
        <f>IF('Source Data'!AT171="","",'Source Data'!AT171)</f>
        <v/>
      </c>
      <c r="L171" s="13" t="str">
        <f>IF('Source Data'!AU171="","",'Source Data'!AU171)</f>
        <v/>
      </c>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row>
    <row r="172" spans="1:47" ht="20" customHeight="1">
      <c r="A172" s="48" t="s">
        <v>342</v>
      </c>
      <c r="B172" s="49">
        <v>166901</v>
      </c>
      <c r="C172" s="50" t="s">
        <v>314</v>
      </c>
      <c r="D172" s="50" t="s">
        <v>79</v>
      </c>
      <c r="E172" s="50" t="s">
        <v>74</v>
      </c>
      <c r="F172" s="36">
        <f>'Source Data'!F172</f>
        <v>1725</v>
      </c>
      <c r="G172" s="36">
        <f>'Source Data'!G172</f>
        <v>1488</v>
      </c>
      <c r="H172" s="36">
        <f>'Source Data'!H172</f>
        <v>1378</v>
      </c>
      <c r="I172" s="36">
        <f t="shared" si="4"/>
        <v>-237</v>
      </c>
      <c r="J172" s="55">
        <f t="shared" si="5"/>
        <v>-0.13739130434782609</v>
      </c>
      <c r="K172" s="43" t="str">
        <f>IF('Source Data'!AT172="","",'Source Data'!AT172)</f>
        <v/>
      </c>
      <c r="L172" s="13" t="str">
        <f>IF('Source Data'!AU172="","",'Source Data'!AU172)</f>
        <v/>
      </c>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row>
    <row r="173" spans="1:47" ht="20" customHeight="1">
      <c r="A173" s="48" t="s">
        <v>343</v>
      </c>
      <c r="B173" s="49">
        <v>116910</v>
      </c>
      <c r="C173" s="50" t="s">
        <v>237</v>
      </c>
      <c r="D173" s="50" t="s">
        <v>79</v>
      </c>
      <c r="E173" s="50" t="s">
        <v>74</v>
      </c>
      <c r="F173" s="36">
        <f>'Source Data'!F173</f>
        <v>302</v>
      </c>
      <c r="G173" s="36">
        <f>'Source Data'!G173</f>
        <v>269</v>
      </c>
      <c r="H173" s="36">
        <f>'Source Data'!H173</f>
        <v>291</v>
      </c>
      <c r="I173" s="36">
        <f t="shared" si="4"/>
        <v>-33</v>
      </c>
      <c r="J173" s="55">
        <f t="shared" si="5"/>
        <v>-0.10927152317880795</v>
      </c>
      <c r="K173" s="43" t="str">
        <f>IF('Source Data'!AT173="","",'Source Data'!AT173)</f>
        <v/>
      </c>
      <c r="L173" s="13" t="str">
        <f>IF('Source Data'!AU173="","",'Source Data'!AU173)</f>
        <v/>
      </c>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row>
    <row r="174" spans="1:47" ht="20" customHeight="1">
      <c r="A174" s="48" t="s">
        <v>344</v>
      </c>
      <c r="B174" s="49">
        <v>106901</v>
      </c>
      <c r="C174" s="50" t="s">
        <v>345</v>
      </c>
      <c r="D174" s="50" t="s">
        <v>79</v>
      </c>
      <c r="E174" s="50" t="s">
        <v>74</v>
      </c>
      <c r="F174" s="36">
        <f>'Source Data'!F174</f>
        <v>882</v>
      </c>
      <c r="G174" s="36">
        <f>'Source Data'!G174</f>
        <v>758</v>
      </c>
      <c r="H174" s="36">
        <f>'Source Data'!H174</f>
        <v>656</v>
      </c>
      <c r="I174" s="36">
        <f t="shared" si="4"/>
        <v>-124</v>
      </c>
      <c r="J174" s="55">
        <f t="shared" si="5"/>
        <v>-0.14058956916099774</v>
      </c>
      <c r="K174" s="43" t="str">
        <f>IF('Source Data'!AT174="","",'Source Data'!AT174)</f>
        <v/>
      </c>
      <c r="L174" s="13" t="str">
        <f>IF('Source Data'!AU174="","",'Source Data'!AU174)</f>
        <v/>
      </c>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row>
    <row r="175" spans="1:47" ht="20" customHeight="1">
      <c r="A175" s="48" t="s">
        <v>346</v>
      </c>
      <c r="B175" s="49">
        <v>234902</v>
      </c>
      <c r="C175" s="50" t="s">
        <v>347</v>
      </c>
      <c r="D175" s="50" t="s">
        <v>79</v>
      </c>
      <c r="E175" s="50" t="s">
        <v>74</v>
      </c>
      <c r="F175" s="36">
        <f>'Source Data'!F175</f>
        <v>2199</v>
      </c>
      <c r="G175" s="36">
        <f>'Source Data'!G175</f>
        <v>2309</v>
      </c>
      <c r="H175" s="36">
        <f>'Source Data'!H175</f>
        <v>2249</v>
      </c>
      <c r="I175" s="36">
        <f t="shared" si="4"/>
        <v>110</v>
      </c>
      <c r="J175" s="55">
        <f t="shared" si="5"/>
        <v>5.0022737608003638E-2</v>
      </c>
      <c r="K175" s="43" t="str">
        <f>IF('Source Data'!AT175="","",'Source Data'!AT175)</f>
        <v/>
      </c>
      <c r="L175" s="13" t="str">
        <f>IF('Source Data'!AU175="","",'Source Data'!AU175)</f>
        <v/>
      </c>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row>
    <row r="176" spans="1:47" ht="20" customHeight="1">
      <c r="A176" s="48" t="s">
        <v>348</v>
      </c>
      <c r="B176" s="49">
        <v>71907</v>
      </c>
      <c r="C176" s="50" t="s">
        <v>141</v>
      </c>
      <c r="D176" s="50" t="s">
        <v>79</v>
      </c>
      <c r="E176" s="50" t="s">
        <v>74</v>
      </c>
      <c r="F176" s="36">
        <f>'Source Data'!F176</f>
        <v>6256</v>
      </c>
      <c r="G176" s="36">
        <f>'Source Data'!G176</f>
        <v>5747</v>
      </c>
      <c r="H176" s="36">
        <f>'Source Data'!H176</f>
        <v>5551</v>
      </c>
      <c r="I176" s="36">
        <f t="shared" si="4"/>
        <v>-509</v>
      </c>
      <c r="J176" s="55">
        <f t="shared" si="5"/>
        <v>-8.136189258312021E-2</v>
      </c>
      <c r="K176" s="43" t="str">
        <f>IF('Source Data'!AT176="","",'Source Data'!AT176)</f>
        <v/>
      </c>
      <c r="L176" s="13" t="str">
        <f>IF('Source Data'!AU176="","",'Source Data'!AU176)</f>
        <v/>
      </c>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row>
    <row r="177" spans="1:47" ht="20" customHeight="1">
      <c r="A177" s="48" t="s">
        <v>349</v>
      </c>
      <c r="B177" s="49">
        <v>191901</v>
      </c>
      <c r="C177" s="50" t="s">
        <v>350</v>
      </c>
      <c r="D177" s="50" t="s">
        <v>79</v>
      </c>
      <c r="E177" s="50" t="s">
        <v>74</v>
      </c>
      <c r="F177" s="36">
        <f>'Source Data'!F177</f>
        <v>10381</v>
      </c>
      <c r="G177" s="36">
        <f>'Source Data'!G177</f>
        <v>11565</v>
      </c>
      <c r="H177" s="36">
        <f>'Source Data'!H177</f>
        <v>11525</v>
      </c>
      <c r="I177" s="36">
        <f t="shared" si="4"/>
        <v>1184</v>
      </c>
      <c r="J177" s="55">
        <f t="shared" si="5"/>
        <v>0.11405452268567576</v>
      </c>
      <c r="K177" s="43" t="str">
        <f>IF('Source Data'!AT177="","",'Source Data'!AT177)</f>
        <v/>
      </c>
      <c r="L177" s="13" t="str">
        <f>IF('Source Data'!AU177="","",'Source Data'!AU177)</f>
        <v/>
      </c>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row>
    <row r="178" spans="1:47" ht="20" customHeight="1">
      <c r="A178" s="48" t="s">
        <v>351</v>
      </c>
      <c r="B178" s="49">
        <v>201913</v>
      </c>
      <c r="C178" s="50" t="s">
        <v>352</v>
      </c>
      <c r="D178" s="50" t="s">
        <v>79</v>
      </c>
      <c r="E178" s="50" t="s">
        <v>74</v>
      </c>
      <c r="F178" s="36">
        <f>'Source Data'!F178</f>
        <v>624</v>
      </c>
      <c r="G178" s="36">
        <f>'Source Data'!G178</f>
        <v>646</v>
      </c>
      <c r="H178" s="36">
        <f>'Source Data'!H178</f>
        <v>656</v>
      </c>
      <c r="I178" s="36">
        <f t="shared" si="4"/>
        <v>22</v>
      </c>
      <c r="J178" s="55">
        <f t="shared" si="5"/>
        <v>3.5256410256410256E-2</v>
      </c>
      <c r="K178" s="43" t="str">
        <f>IF('Source Data'!AT178="","",'Source Data'!AT178)</f>
        <v/>
      </c>
      <c r="L178" s="13" t="str">
        <f>IF('Source Data'!AU178="","",'Source Data'!AU178)</f>
        <v/>
      </c>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row>
    <row r="179" spans="1:47" ht="20" customHeight="1">
      <c r="A179" s="48" t="s">
        <v>353</v>
      </c>
      <c r="B179" s="49">
        <v>64903</v>
      </c>
      <c r="C179" s="50" t="s">
        <v>354</v>
      </c>
      <c r="D179" s="50" t="s">
        <v>79</v>
      </c>
      <c r="E179" s="50" t="s">
        <v>74</v>
      </c>
      <c r="F179" s="36">
        <f>'Source Data'!F179</f>
        <v>2133</v>
      </c>
      <c r="G179" s="36">
        <f>'Source Data'!G179</f>
        <v>1852</v>
      </c>
      <c r="H179" s="36">
        <f>'Source Data'!H179</f>
        <v>1781</v>
      </c>
      <c r="I179" s="36">
        <f t="shared" si="4"/>
        <v>-281</v>
      </c>
      <c r="J179" s="55">
        <f t="shared" si="5"/>
        <v>-0.13173933427097984</v>
      </c>
      <c r="K179" s="43" t="str">
        <f>IF('Source Data'!AT179="","",'Source Data'!AT179)</f>
        <v/>
      </c>
      <c r="L179" s="13" t="str">
        <f>IF('Source Data'!AU179="","",'Source Data'!AU179)</f>
        <v/>
      </c>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row>
    <row r="180" spans="1:47" ht="20" customHeight="1">
      <c r="A180" s="48" t="s">
        <v>355</v>
      </c>
      <c r="B180" s="49">
        <v>220919</v>
      </c>
      <c r="C180" s="50" t="s">
        <v>91</v>
      </c>
      <c r="D180" s="50" t="s">
        <v>79</v>
      </c>
      <c r="E180" s="50" t="s">
        <v>74</v>
      </c>
      <c r="F180" s="36">
        <f>'Source Data'!F180</f>
        <v>8525</v>
      </c>
      <c r="G180" s="36">
        <f>'Source Data'!G180</f>
        <v>8105</v>
      </c>
      <c r="H180" s="36">
        <f>'Source Data'!H180</f>
        <v>7708</v>
      </c>
      <c r="I180" s="36">
        <f t="shared" si="4"/>
        <v>-420</v>
      </c>
      <c r="J180" s="55">
        <f t="shared" si="5"/>
        <v>-4.926686217008798E-2</v>
      </c>
      <c r="K180" s="43" t="str">
        <f>IF('Source Data'!AT180="","",'Source Data'!AT180)</f>
        <v/>
      </c>
      <c r="L180" s="13" t="str">
        <f>IF('Source Data'!AU180="","",'Source Data'!AU180)</f>
        <v/>
      </c>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row>
    <row r="181" spans="1:47" ht="20" customHeight="1">
      <c r="A181" s="48" t="s">
        <v>356</v>
      </c>
      <c r="B181" s="49">
        <v>57903</v>
      </c>
      <c r="C181" s="50" t="s">
        <v>70</v>
      </c>
      <c r="D181" s="50" t="s">
        <v>79</v>
      </c>
      <c r="E181" s="50" t="s">
        <v>74</v>
      </c>
      <c r="F181" s="36">
        <f>'Source Data'!F181</f>
        <v>25611</v>
      </c>
      <c r="G181" s="36">
        <f>'Source Data'!G181</f>
        <v>24165</v>
      </c>
      <c r="H181" s="36">
        <f>'Source Data'!H181</f>
        <v>22767</v>
      </c>
      <c r="I181" s="36">
        <f t="shared" si="4"/>
        <v>-1446</v>
      </c>
      <c r="J181" s="55">
        <f t="shared" si="5"/>
        <v>-5.6460114794424268E-2</v>
      </c>
      <c r="K181" s="43" t="str">
        <f>IF('Source Data'!AT181="","",'Source Data'!AT181)</f>
        <v/>
      </c>
      <c r="L181" s="13" t="str">
        <f>IF('Source Data'!AU181="","",'Source Data'!AU181)</f>
        <v/>
      </c>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row>
    <row r="182" spans="1:47" ht="20" customHeight="1">
      <c r="A182" s="48" t="s">
        <v>357</v>
      </c>
      <c r="B182" s="49">
        <v>183902</v>
      </c>
      <c r="C182" s="50" t="s">
        <v>204</v>
      </c>
      <c r="D182" s="50" t="s">
        <v>79</v>
      </c>
      <c r="E182" s="50" t="s">
        <v>74</v>
      </c>
      <c r="F182" s="36">
        <f>'Source Data'!F182</f>
        <v>2702</v>
      </c>
      <c r="G182" s="36">
        <f>'Source Data'!G182</f>
        <v>2637</v>
      </c>
      <c r="H182" s="36">
        <f>'Source Data'!H182</f>
        <v>2555</v>
      </c>
      <c r="I182" s="36">
        <f t="shared" si="4"/>
        <v>-65</v>
      </c>
      <c r="J182" s="55">
        <f t="shared" si="5"/>
        <v>-2.4056254626202814E-2</v>
      </c>
      <c r="K182" s="43" t="str">
        <f>IF('Source Data'!AT182="","",'Source Data'!AT182)</f>
        <v/>
      </c>
      <c r="L182" s="13" t="str">
        <f>IF('Source Data'!AU182="","",'Source Data'!AU182)</f>
        <v/>
      </c>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row>
    <row r="183" spans="1:47" ht="20" customHeight="1">
      <c r="A183" s="48" t="s">
        <v>358</v>
      </c>
      <c r="B183" s="49">
        <v>220917</v>
      </c>
      <c r="C183" s="50" t="s">
        <v>91</v>
      </c>
      <c r="D183" s="50" t="s">
        <v>79</v>
      </c>
      <c r="E183" s="50" t="s">
        <v>74</v>
      </c>
      <c r="F183" s="36">
        <f>'Source Data'!F183</f>
        <v>3649</v>
      </c>
      <c r="G183" s="36">
        <f>'Source Data'!G183</f>
        <v>3851</v>
      </c>
      <c r="H183" s="36">
        <f>'Source Data'!H183</f>
        <v>3705</v>
      </c>
      <c r="I183" s="36">
        <f t="shared" si="4"/>
        <v>202</v>
      </c>
      <c r="J183" s="55">
        <f t="shared" si="5"/>
        <v>5.5357632228007672E-2</v>
      </c>
      <c r="K183" s="43" t="str">
        <f>IF('Source Data'!AT183="","",'Source Data'!AT183)</f>
        <v/>
      </c>
      <c r="L183" s="13" t="str">
        <f>IF('Source Data'!AU183="","",'Source Data'!AU183)</f>
        <v/>
      </c>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row>
    <row r="184" spans="1:47" ht="20" customHeight="1">
      <c r="A184" s="48" t="s">
        <v>359</v>
      </c>
      <c r="B184" s="49">
        <v>1902</v>
      </c>
      <c r="C184" s="50" t="s">
        <v>360</v>
      </c>
      <c r="D184" s="50" t="s">
        <v>79</v>
      </c>
      <c r="E184" s="50" t="s">
        <v>74</v>
      </c>
      <c r="F184" s="36">
        <f>'Source Data'!F184</f>
        <v>557</v>
      </c>
      <c r="G184" s="36">
        <f>'Source Data'!G184</f>
        <v>577</v>
      </c>
      <c r="H184" s="36">
        <f>'Source Data'!H184</f>
        <v>574</v>
      </c>
      <c r="I184" s="36">
        <f t="shared" si="4"/>
        <v>20</v>
      </c>
      <c r="J184" s="55">
        <f t="shared" si="5"/>
        <v>3.5906642728904849E-2</v>
      </c>
      <c r="K184" s="43" t="str">
        <f>IF('Source Data'!AT184="","",'Source Data'!AT184)</f>
        <v/>
      </c>
      <c r="L184" s="13" t="str">
        <f>IF('Source Data'!AU184="","",'Source Data'!AU184)</f>
        <v/>
      </c>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row>
    <row r="185" spans="1:47" ht="20" customHeight="1">
      <c r="A185" s="48" t="s">
        <v>361</v>
      </c>
      <c r="B185" s="49">
        <v>57904</v>
      </c>
      <c r="C185" s="50" t="s">
        <v>70</v>
      </c>
      <c r="D185" s="50" t="s">
        <v>79</v>
      </c>
      <c r="E185" s="50" t="s">
        <v>74</v>
      </c>
      <c r="F185" s="36">
        <f>'Source Data'!F185</f>
        <v>7625</v>
      </c>
      <c r="G185" s="36">
        <f>'Source Data'!G185</f>
        <v>6253</v>
      </c>
      <c r="H185" s="36">
        <f>'Source Data'!H185</f>
        <v>5813</v>
      </c>
      <c r="I185" s="36">
        <f t="shared" si="4"/>
        <v>-1372</v>
      </c>
      <c r="J185" s="55">
        <f t="shared" si="5"/>
        <v>-0.1799344262295082</v>
      </c>
      <c r="K185" s="43" t="str">
        <f>IF('Source Data'!AT185="","",'Source Data'!AT185)</f>
        <v/>
      </c>
      <c r="L185" s="13" t="str">
        <f>IF('Source Data'!AU185="","",'Source Data'!AU185)</f>
        <v/>
      </c>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row>
    <row r="186" spans="1:47" ht="20" customHeight="1">
      <c r="A186" s="48" t="s">
        <v>362</v>
      </c>
      <c r="B186" s="49">
        <v>227817</v>
      </c>
      <c r="C186" s="50" t="s">
        <v>168</v>
      </c>
      <c r="D186" s="50" t="s">
        <v>71</v>
      </c>
      <c r="E186" s="50" t="s">
        <v>74</v>
      </c>
      <c r="F186" s="36">
        <f>'Source Data'!F186</f>
        <v>501</v>
      </c>
      <c r="G186" s="36">
        <f>'Source Data'!G186</f>
        <v>524</v>
      </c>
      <c r="H186" s="36">
        <f>'Source Data'!H186</f>
        <v>542</v>
      </c>
      <c r="I186" s="36">
        <f t="shared" si="4"/>
        <v>23</v>
      </c>
      <c r="J186" s="55">
        <f t="shared" si="5"/>
        <v>4.590818363273453E-2</v>
      </c>
      <c r="K186" s="43" t="str">
        <f>IF('Source Data'!AT186="","",'Source Data'!AT186)</f>
        <v/>
      </c>
      <c r="L186" s="13" t="str">
        <f>IF('Source Data'!AU186="","",'Source Data'!AU186)</f>
        <v/>
      </c>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row>
    <row r="187" spans="1:47" ht="20" customHeight="1">
      <c r="A187" s="48" t="s">
        <v>363</v>
      </c>
      <c r="B187" s="49">
        <v>15845</v>
      </c>
      <c r="C187" s="50" t="s">
        <v>99</v>
      </c>
      <c r="D187" s="50" t="s">
        <v>71</v>
      </c>
      <c r="E187" s="50" t="s">
        <v>292</v>
      </c>
      <c r="F187" s="36">
        <f>'Source Data'!F187</f>
        <v>0</v>
      </c>
      <c r="G187" s="36">
        <f>'Source Data'!G187</f>
        <v>61</v>
      </c>
      <c r="H187" s="36">
        <f>'Source Data'!H187</f>
        <v>100</v>
      </c>
      <c r="I187" s="36" t="str">
        <f t="shared" si="4"/>
        <v>N/A</v>
      </c>
      <c r="J187" s="55" t="str">
        <f t="shared" si="5"/>
        <v>N/A</v>
      </c>
      <c r="K187" s="43" t="str">
        <f>IF('Source Data'!AT187="","",'Source Data'!AT187)</f>
        <v/>
      </c>
      <c r="L187" s="13" t="str">
        <f>IF('Source Data'!AU187="","",'Source Data'!AU187)</f>
        <v/>
      </c>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row>
    <row r="188" spans="1:47" ht="20" customHeight="1">
      <c r="A188" s="48" t="s">
        <v>364</v>
      </c>
      <c r="B188" s="49">
        <v>116902</v>
      </c>
      <c r="C188" s="50" t="s">
        <v>237</v>
      </c>
      <c r="D188" s="50" t="s">
        <v>79</v>
      </c>
      <c r="E188" s="50" t="s">
        <v>74</v>
      </c>
      <c r="F188" s="36">
        <f>'Source Data'!F188</f>
        <v>506</v>
      </c>
      <c r="G188" s="36">
        <f>'Source Data'!G188</f>
        <v>489</v>
      </c>
      <c r="H188" s="36">
        <f>'Source Data'!H188</f>
        <v>466</v>
      </c>
      <c r="I188" s="36">
        <f t="shared" si="4"/>
        <v>-17</v>
      </c>
      <c r="J188" s="55">
        <f t="shared" si="5"/>
        <v>-3.3596837944664032E-2</v>
      </c>
      <c r="K188" s="43" t="str">
        <f>IF('Source Data'!AT188="","",'Source Data'!AT188)</f>
        <v/>
      </c>
      <c r="L188" s="13" t="str">
        <f>IF('Source Data'!AU188="","",'Source Data'!AU188)</f>
        <v/>
      </c>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row>
    <row r="189" spans="1:47" ht="20" customHeight="1">
      <c r="A189" s="48" t="s">
        <v>365</v>
      </c>
      <c r="B189" s="49">
        <v>43903</v>
      </c>
      <c r="C189" s="50" t="s">
        <v>112</v>
      </c>
      <c r="D189" s="50" t="s">
        <v>79</v>
      </c>
      <c r="E189" s="50" t="s">
        <v>74</v>
      </c>
      <c r="F189" s="36">
        <f>'Source Data'!F189</f>
        <v>2831</v>
      </c>
      <c r="G189" s="36">
        <f>'Source Data'!G189</f>
        <v>5324</v>
      </c>
      <c r="H189" s="36">
        <f>'Source Data'!H189</f>
        <v>6337</v>
      </c>
      <c r="I189" s="36">
        <f t="shared" si="4"/>
        <v>2493</v>
      </c>
      <c r="J189" s="55">
        <f t="shared" si="5"/>
        <v>0.88060755916637234</v>
      </c>
      <c r="K189" s="43" t="str">
        <f>IF('Source Data'!AT189="","",'Source Data'!AT189)</f>
        <v/>
      </c>
      <c r="L189" s="13" t="str">
        <f>IF('Source Data'!AU189="","",'Source Data'!AU189)</f>
        <v/>
      </c>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row>
    <row r="190" spans="1:47" ht="20" customHeight="1">
      <c r="A190" s="48" t="s">
        <v>366</v>
      </c>
      <c r="B190" s="49">
        <v>210901</v>
      </c>
      <c r="C190" s="50" t="s">
        <v>367</v>
      </c>
      <c r="D190" s="50" t="s">
        <v>79</v>
      </c>
      <c r="E190" s="50" t="s">
        <v>74</v>
      </c>
      <c r="F190" s="36">
        <f>'Source Data'!F190</f>
        <v>2662</v>
      </c>
      <c r="G190" s="36">
        <f>'Source Data'!G190</f>
        <v>2307</v>
      </c>
      <c r="H190" s="36">
        <f>'Source Data'!H190</f>
        <v>2235</v>
      </c>
      <c r="I190" s="36">
        <f t="shared" si="4"/>
        <v>-355</v>
      </c>
      <c r="J190" s="55">
        <f t="shared" si="5"/>
        <v>-0.13335837716003004</v>
      </c>
      <c r="K190" s="43" t="str">
        <f>IF('Source Data'!AT190="","",'Source Data'!AT190)</f>
        <v/>
      </c>
      <c r="L190" s="13" t="str">
        <f>IF('Source Data'!AU190="","",'Source Data'!AU190)</f>
        <v/>
      </c>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row>
    <row r="191" spans="1:47" ht="20" customHeight="1">
      <c r="A191" s="48" t="s">
        <v>368</v>
      </c>
      <c r="B191" s="49">
        <v>133901</v>
      </c>
      <c r="C191" s="50" t="s">
        <v>369</v>
      </c>
      <c r="D191" s="50" t="s">
        <v>79</v>
      </c>
      <c r="E191" s="50" t="s">
        <v>74</v>
      </c>
      <c r="F191" s="36">
        <f>'Source Data'!F191</f>
        <v>591</v>
      </c>
      <c r="G191" s="36">
        <f>'Source Data'!G191</f>
        <v>534</v>
      </c>
      <c r="H191" s="36">
        <f>'Source Data'!H191</f>
        <v>489</v>
      </c>
      <c r="I191" s="36">
        <f t="shared" si="4"/>
        <v>-57</v>
      </c>
      <c r="J191" s="55">
        <f t="shared" si="5"/>
        <v>-9.6446700507614211E-2</v>
      </c>
      <c r="K191" s="43" t="str">
        <f>IF('Source Data'!AT191="","",'Source Data'!AT191)</f>
        <v/>
      </c>
      <c r="L191" s="13" t="str">
        <f>IF('Source Data'!AU191="","",'Source Data'!AU191)</f>
        <v/>
      </c>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row>
    <row r="192" spans="1:47" ht="20" customHeight="1">
      <c r="A192" s="48" t="s">
        <v>370</v>
      </c>
      <c r="B192" s="49">
        <v>145902</v>
      </c>
      <c r="C192" s="50" t="s">
        <v>318</v>
      </c>
      <c r="D192" s="50" t="s">
        <v>79</v>
      </c>
      <c r="E192" s="50" t="s">
        <v>74</v>
      </c>
      <c r="F192" s="36">
        <f>'Source Data'!F192</f>
        <v>665</v>
      </c>
      <c r="G192" s="36">
        <f>'Source Data'!G192</f>
        <v>676</v>
      </c>
      <c r="H192" s="36">
        <f>'Source Data'!H192</f>
        <v>633</v>
      </c>
      <c r="I192" s="36">
        <f t="shared" si="4"/>
        <v>11</v>
      </c>
      <c r="J192" s="55">
        <f t="shared" si="5"/>
        <v>1.6541353383458645E-2</v>
      </c>
      <c r="K192" s="43" t="str">
        <f>IF('Source Data'!AT192="","",'Source Data'!AT192)</f>
        <v/>
      </c>
      <c r="L192" s="13" t="str">
        <f>IF('Source Data'!AU192="","",'Source Data'!AU192)</f>
        <v/>
      </c>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row>
    <row r="193" spans="1:47" ht="20" customHeight="1">
      <c r="A193" s="48" t="s">
        <v>370</v>
      </c>
      <c r="B193" s="49">
        <v>228904</v>
      </c>
      <c r="C193" s="50" t="s">
        <v>145</v>
      </c>
      <c r="D193" s="50" t="s">
        <v>79</v>
      </c>
      <c r="E193" s="50" t="s">
        <v>74</v>
      </c>
      <c r="F193" s="36">
        <f>'Source Data'!F193</f>
        <v>147</v>
      </c>
      <c r="G193" s="36">
        <f>'Source Data'!G193</f>
        <v>145</v>
      </c>
      <c r="H193" s="36">
        <f>'Source Data'!H193</f>
        <v>138</v>
      </c>
      <c r="I193" s="36">
        <f t="shared" si="4"/>
        <v>-2</v>
      </c>
      <c r="J193" s="55">
        <f t="shared" si="5"/>
        <v>-1.3605442176870748E-2</v>
      </c>
      <c r="K193" s="43" t="str">
        <f>IF('Source Data'!AT193="","",'Source Data'!AT193)</f>
        <v/>
      </c>
      <c r="L193" s="13" t="str">
        <f>IF('Source Data'!AU193="","",'Source Data'!AU193)</f>
        <v/>
      </c>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row>
    <row r="194" spans="1:47" ht="20" customHeight="1">
      <c r="A194" s="48" t="s">
        <v>371</v>
      </c>
      <c r="B194" s="49">
        <v>174908</v>
      </c>
      <c r="C194" s="50" t="s">
        <v>372</v>
      </c>
      <c r="D194" s="50" t="s">
        <v>79</v>
      </c>
      <c r="E194" s="50" t="s">
        <v>74</v>
      </c>
      <c r="F194" s="36">
        <f>'Source Data'!F194</f>
        <v>1176</v>
      </c>
      <c r="G194" s="36">
        <f>'Source Data'!G194</f>
        <v>1096</v>
      </c>
      <c r="H194" s="36">
        <f>'Source Data'!H194</f>
        <v>1094</v>
      </c>
      <c r="I194" s="36">
        <f t="shared" si="4"/>
        <v>-80</v>
      </c>
      <c r="J194" s="55">
        <f t="shared" si="5"/>
        <v>-6.8027210884353748E-2</v>
      </c>
      <c r="K194" s="43" t="str">
        <f>IF('Source Data'!AT194="","",'Source Data'!AT194)</f>
        <v/>
      </c>
      <c r="L194" s="13" t="str">
        <f>IF('Source Data'!AU194="","",'Source Data'!AU194)</f>
        <v/>
      </c>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row>
    <row r="195" spans="1:47" ht="20" customHeight="1">
      <c r="A195" s="48" t="s">
        <v>373</v>
      </c>
      <c r="B195" s="49">
        <v>3907</v>
      </c>
      <c r="C195" s="50" t="s">
        <v>374</v>
      </c>
      <c r="D195" s="50" t="s">
        <v>79</v>
      </c>
      <c r="E195" s="50" t="s">
        <v>74</v>
      </c>
      <c r="F195" s="36">
        <f>'Source Data'!F195</f>
        <v>1469</v>
      </c>
      <c r="G195" s="36">
        <f>'Source Data'!G195</f>
        <v>1497</v>
      </c>
      <c r="H195" s="36">
        <f>'Source Data'!H195</f>
        <v>1481</v>
      </c>
      <c r="I195" s="36">
        <f t="shared" si="4"/>
        <v>28</v>
      </c>
      <c r="J195" s="55">
        <f t="shared" si="5"/>
        <v>1.9060585432266849E-2</v>
      </c>
      <c r="K195" s="43" t="str">
        <f>IF('Source Data'!AT195="","",'Source Data'!AT195)</f>
        <v/>
      </c>
      <c r="L195" s="13" t="str">
        <f>IF('Source Data'!AU195="","",'Source Data'!AU195)</f>
        <v/>
      </c>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row>
    <row r="196" spans="1:47" ht="20" customHeight="1">
      <c r="A196" s="48" t="s">
        <v>375</v>
      </c>
      <c r="B196" s="49">
        <v>101905</v>
      </c>
      <c r="C196" s="50" t="s">
        <v>76</v>
      </c>
      <c r="D196" s="50" t="s">
        <v>79</v>
      </c>
      <c r="E196" s="50" t="s">
        <v>74</v>
      </c>
      <c r="F196" s="36">
        <f>'Source Data'!F196</f>
        <v>9727</v>
      </c>
      <c r="G196" s="36">
        <f>'Source Data'!G196</f>
        <v>9335</v>
      </c>
      <c r="H196" s="36">
        <f>'Source Data'!H196</f>
        <v>9086</v>
      </c>
      <c r="I196" s="36">
        <f t="shared" si="4"/>
        <v>-392</v>
      </c>
      <c r="J196" s="55">
        <f t="shared" si="5"/>
        <v>-4.0300195332579419E-2</v>
      </c>
      <c r="K196" s="43" t="str">
        <f>IF('Source Data'!AT196="","",'Source Data'!AT196)</f>
        <v/>
      </c>
      <c r="L196" s="13" t="str">
        <f>IF('Source Data'!AU196="","",'Source Data'!AU196)</f>
        <v/>
      </c>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row>
    <row r="197" spans="1:47" ht="20" customHeight="1">
      <c r="A197" s="48" t="s">
        <v>376</v>
      </c>
      <c r="B197" s="49">
        <v>103901</v>
      </c>
      <c r="C197" s="50" t="s">
        <v>377</v>
      </c>
      <c r="D197" s="50" t="s">
        <v>79</v>
      </c>
      <c r="E197" s="50" t="s">
        <v>74</v>
      </c>
      <c r="F197" s="36">
        <f>'Source Data'!F197</f>
        <v>162</v>
      </c>
      <c r="G197" s="36">
        <f>'Source Data'!G197</f>
        <v>121</v>
      </c>
      <c r="H197" s="36">
        <f>'Source Data'!H197</f>
        <v>117</v>
      </c>
      <c r="I197" s="36">
        <f t="shared" si="4"/>
        <v>-41</v>
      </c>
      <c r="J197" s="55">
        <f t="shared" si="5"/>
        <v>-0.25308641975308643</v>
      </c>
      <c r="K197" s="43" t="str">
        <f>IF('Source Data'!AT197="","",'Source Data'!AT197)</f>
        <v/>
      </c>
      <c r="L197" s="13" t="str">
        <f>IF('Source Data'!AU197="","",'Source Data'!AU197)</f>
        <v/>
      </c>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row>
    <row r="198" spans="1:47" ht="20" customHeight="1">
      <c r="A198" s="48" t="s">
        <v>378</v>
      </c>
      <c r="B198" s="49">
        <v>227814</v>
      </c>
      <c r="C198" s="50" t="s">
        <v>168</v>
      </c>
      <c r="D198" s="50" t="s">
        <v>71</v>
      </c>
      <c r="E198" s="50" t="s">
        <v>74</v>
      </c>
      <c r="F198" s="36">
        <f>'Source Data'!F198</f>
        <v>376</v>
      </c>
      <c r="G198" s="36">
        <f>'Source Data'!G198</f>
        <v>364</v>
      </c>
      <c r="H198" s="36">
        <f>'Source Data'!H198</f>
        <v>385</v>
      </c>
      <c r="I198" s="36">
        <f t="shared" ref="I198:I261" si="6">IF(OR(F198=0,G198=0),"N/A",G198-F198)</f>
        <v>-12</v>
      </c>
      <c r="J198" s="55">
        <f t="shared" ref="J198:J261" si="7">IF(OR(NOT(ISNUMBER(I198)),F198=0),"N/A",I198/F198)</f>
        <v>-3.1914893617021274E-2</v>
      </c>
      <c r="K198" s="43" t="str">
        <f>IF('Source Data'!AT198="","",'Source Data'!AT198)</f>
        <v/>
      </c>
      <c r="L198" s="13" t="str">
        <f>IF('Source Data'!AU198="","",'Source Data'!AU198)</f>
        <v/>
      </c>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row>
    <row r="199" spans="1:47" ht="20" customHeight="1">
      <c r="A199" s="48" t="s">
        <v>379</v>
      </c>
      <c r="B199" s="49">
        <v>220815</v>
      </c>
      <c r="C199" s="50" t="s">
        <v>91</v>
      </c>
      <c r="D199" s="50" t="s">
        <v>71</v>
      </c>
      <c r="E199" s="50" t="s">
        <v>72</v>
      </c>
      <c r="F199" s="36">
        <f>'Source Data'!F199</f>
        <v>734</v>
      </c>
      <c r="G199" s="36">
        <f>'Source Data'!G199</f>
        <v>0</v>
      </c>
      <c r="H199" s="36">
        <f>'Source Data'!H199</f>
        <v>0</v>
      </c>
      <c r="I199" s="36" t="str">
        <f t="shared" si="6"/>
        <v>N/A</v>
      </c>
      <c r="J199" s="55" t="str">
        <f t="shared" si="7"/>
        <v>N/A</v>
      </c>
      <c r="K199" s="43" t="str">
        <f>IF('Source Data'!AT199="","",'Source Data'!AT199)</f>
        <v/>
      </c>
      <c r="L199" s="13" t="str">
        <f>IF('Source Data'!AU199="","",'Source Data'!AU199)</f>
        <v/>
      </c>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row>
    <row r="200" spans="1:47" ht="20" customHeight="1">
      <c r="A200" s="48" t="s">
        <v>380</v>
      </c>
      <c r="B200" s="49">
        <v>212909</v>
      </c>
      <c r="C200" s="50" t="s">
        <v>157</v>
      </c>
      <c r="D200" s="50" t="s">
        <v>79</v>
      </c>
      <c r="E200" s="50" t="s">
        <v>74</v>
      </c>
      <c r="F200" s="36">
        <f>'Source Data'!F200</f>
        <v>3528</v>
      </c>
      <c r="G200" s="36">
        <f>'Source Data'!G200</f>
        <v>3072</v>
      </c>
      <c r="H200" s="36">
        <f>'Source Data'!H200</f>
        <v>3177</v>
      </c>
      <c r="I200" s="36">
        <f t="shared" si="6"/>
        <v>-456</v>
      </c>
      <c r="J200" s="55">
        <f t="shared" si="7"/>
        <v>-0.12925170068027211</v>
      </c>
      <c r="K200" s="43" t="str">
        <f>IF('Source Data'!AT200="","",'Source Data'!AT200)</f>
        <v/>
      </c>
      <c r="L200" s="13" t="str">
        <f>IF('Source Data'!AU200="","",'Source Data'!AU200)</f>
        <v/>
      </c>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row>
    <row r="201" spans="1:47" ht="20" customHeight="1">
      <c r="A201" s="48" t="s">
        <v>380</v>
      </c>
      <c r="B201" s="49">
        <v>225906</v>
      </c>
      <c r="C201" s="50" t="s">
        <v>381</v>
      </c>
      <c r="D201" s="50" t="s">
        <v>79</v>
      </c>
      <c r="E201" s="50" t="s">
        <v>74</v>
      </c>
      <c r="F201" s="36">
        <f>'Source Data'!F201</f>
        <v>1056</v>
      </c>
      <c r="G201" s="36">
        <f>'Source Data'!G201</f>
        <v>928</v>
      </c>
      <c r="H201" s="36">
        <f>'Source Data'!H201</f>
        <v>932</v>
      </c>
      <c r="I201" s="36">
        <f t="shared" si="6"/>
        <v>-128</v>
      </c>
      <c r="J201" s="55">
        <f t="shared" si="7"/>
        <v>-0.12121212121212122</v>
      </c>
      <c r="K201" s="43" t="str">
        <f>IF('Source Data'!AT201="","",'Source Data'!AT201)</f>
        <v/>
      </c>
      <c r="L201" s="13" t="str">
        <f>IF('Source Data'!AU201="","",'Source Data'!AU201)</f>
        <v/>
      </c>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row>
    <row r="202" spans="1:47" ht="20" customHeight="1">
      <c r="A202" s="48" t="s">
        <v>382</v>
      </c>
      <c r="B202" s="49">
        <v>7901</v>
      </c>
      <c r="C202" s="50" t="s">
        <v>383</v>
      </c>
      <c r="D202" s="50" t="s">
        <v>79</v>
      </c>
      <c r="E202" s="50" t="s">
        <v>74</v>
      </c>
      <c r="F202" s="36">
        <f>'Source Data'!F202</f>
        <v>452</v>
      </c>
      <c r="G202" s="36">
        <f>'Source Data'!G202</f>
        <v>424</v>
      </c>
      <c r="H202" s="36">
        <f>'Source Data'!H202</f>
        <v>417</v>
      </c>
      <c r="I202" s="36">
        <f t="shared" si="6"/>
        <v>-28</v>
      </c>
      <c r="J202" s="55">
        <f t="shared" si="7"/>
        <v>-6.1946902654867256E-2</v>
      </c>
      <c r="K202" s="43" t="str">
        <f>IF('Source Data'!AT202="","",'Source Data'!AT202)</f>
        <v/>
      </c>
      <c r="L202" s="13" t="str">
        <f>IF('Source Data'!AU202="","",'Source Data'!AU202)</f>
        <v/>
      </c>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row>
    <row r="203" spans="1:47" ht="20" customHeight="1">
      <c r="A203" s="48" t="s">
        <v>384</v>
      </c>
      <c r="B203" s="49">
        <v>206903</v>
      </c>
      <c r="C203" s="50" t="s">
        <v>385</v>
      </c>
      <c r="D203" s="50" t="s">
        <v>79</v>
      </c>
      <c r="E203" s="50" t="s">
        <v>74</v>
      </c>
      <c r="F203" s="36">
        <f>'Source Data'!F203</f>
        <v>106</v>
      </c>
      <c r="G203" s="36">
        <f>'Source Data'!G203</f>
        <v>123</v>
      </c>
      <c r="H203" s="36">
        <f>'Source Data'!H203</f>
        <v>127</v>
      </c>
      <c r="I203" s="36">
        <f t="shared" si="6"/>
        <v>17</v>
      </c>
      <c r="J203" s="55">
        <f t="shared" si="7"/>
        <v>0.16037735849056603</v>
      </c>
      <c r="K203" s="43" t="str">
        <f>IF('Source Data'!AT203="","",'Source Data'!AT203)</f>
        <v/>
      </c>
      <c r="L203" s="13" t="str">
        <f>IF('Source Data'!AU203="","",'Source Data'!AU203)</f>
        <v/>
      </c>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row>
    <row r="204" spans="1:47" ht="20" customHeight="1">
      <c r="A204" s="48" t="s">
        <v>386</v>
      </c>
      <c r="B204" s="49">
        <v>229906</v>
      </c>
      <c r="C204" s="50" t="s">
        <v>387</v>
      </c>
      <c r="D204" s="50" t="s">
        <v>79</v>
      </c>
      <c r="E204" s="50" t="s">
        <v>74</v>
      </c>
      <c r="F204" s="36">
        <f>'Source Data'!F204</f>
        <v>203</v>
      </c>
      <c r="G204" s="36">
        <f>'Source Data'!G204</f>
        <v>195</v>
      </c>
      <c r="H204" s="36">
        <f>'Source Data'!H204</f>
        <v>179</v>
      </c>
      <c r="I204" s="36">
        <f t="shared" si="6"/>
        <v>-8</v>
      </c>
      <c r="J204" s="55">
        <f t="shared" si="7"/>
        <v>-3.9408866995073892E-2</v>
      </c>
      <c r="K204" s="43" t="str">
        <f>IF('Source Data'!AT204="","",'Source Data'!AT204)</f>
        <v/>
      </c>
      <c r="L204" s="13" t="str">
        <f>IF('Source Data'!AU204="","",'Source Data'!AU204)</f>
        <v/>
      </c>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row>
    <row r="205" spans="1:47" ht="20" customHeight="1">
      <c r="A205" s="48" t="s">
        <v>388</v>
      </c>
      <c r="B205" s="49">
        <v>249904</v>
      </c>
      <c r="C205" s="50" t="s">
        <v>122</v>
      </c>
      <c r="D205" s="50" t="s">
        <v>79</v>
      </c>
      <c r="E205" s="50" t="s">
        <v>74</v>
      </c>
      <c r="F205" s="36">
        <f>'Source Data'!F205</f>
        <v>596</v>
      </c>
      <c r="G205" s="36">
        <f>'Source Data'!G205</f>
        <v>572</v>
      </c>
      <c r="H205" s="36">
        <f>'Source Data'!H205</f>
        <v>573</v>
      </c>
      <c r="I205" s="36">
        <f t="shared" si="6"/>
        <v>-24</v>
      </c>
      <c r="J205" s="55">
        <f t="shared" si="7"/>
        <v>-4.0268456375838924E-2</v>
      </c>
      <c r="K205" s="43" t="str">
        <f>IF('Source Data'!AT205="","",'Source Data'!AT205)</f>
        <v/>
      </c>
      <c r="L205" s="13" t="str">
        <f>IF('Source Data'!AU205="","",'Source Data'!AU205)</f>
        <v/>
      </c>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row>
    <row r="206" spans="1:47" ht="20" customHeight="1">
      <c r="A206" s="48" t="s">
        <v>389</v>
      </c>
      <c r="B206" s="49">
        <v>38901</v>
      </c>
      <c r="C206" s="50" t="s">
        <v>390</v>
      </c>
      <c r="D206" s="50" t="s">
        <v>79</v>
      </c>
      <c r="E206" s="50" t="s">
        <v>74</v>
      </c>
      <c r="F206" s="36">
        <f>'Source Data'!F206</f>
        <v>1090</v>
      </c>
      <c r="G206" s="36">
        <f>'Source Data'!G206</f>
        <v>978</v>
      </c>
      <c r="H206" s="36">
        <f>'Source Data'!H206</f>
        <v>896</v>
      </c>
      <c r="I206" s="36">
        <f t="shared" si="6"/>
        <v>-112</v>
      </c>
      <c r="J206" s="55">
        <f t="shared" si="7"/>
        <v>-0.10275229357798166</v>
      </c>
      <c r="K206" s="43" t="str">
        <f>IF('Source Data'!AT206="","",'Source Data'!AT206)</f>
        <v/>
      </c>
      <c r="L206" s="13" t="str">
        <f>IF('Source Data'!AU206="","",'Source Data'!AU206)</f>
        <v/>
      </c>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row>
    <row r="207" spans="1:47" ht="20" customHeight="1">
      <c r="A207" s="48" t="s">
        <v>391</v>
      </c>
      <c r="B207" s="49">
        <v>99902</v>
      </c>
      <c r="C207" s="50" t="s">
        <v>392</v>
      </c>
      <c r="D207" s="50" t="s">
        <v>79</v>
      </c>
      <c r="E207" s="50" t="s">
        <v>74</v>
      </c>
      <c r="F207" s="36">
        <f>'Source Data'!F207</f>
        <v>202</v>
      </c>
      <c r="G207" s="36">
        <f>'Source Data'!G207</f>
        <v>189</v>
      </c>
      <c r="H207" s="36">
        <f>'Source Data'!H207</f>
        <v>172</v>
      </c>
      <c r="I207" s="36">
        <f t="shared" si="6"/>
        <v>-13</v>
      </c>
      <c r="J207" s="55">
        <f t="shared" si="7"/>
        <v>-6.4356435643564358E-2</v>
      </c>
      <c r="K207" s="43" t="str">
        <f>IF('Source Data'!AT207="","",'Source Data'!AT207)</f>
        <v/>
      </c>
      <c r="L207" s="13" t="str">
        <f>IF('Source Data'!AU207="","",'Source Data'!AU207)</f>
        <v/>
      </c>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row>
    <row r="208" spans="1:47" ht="20" customHeight="1">
      <c r="A208" s="48" t="s">
        <v>393</v>
      </c>
      <c r="B208" s="49">
        <v>73901</v>
      </c>
      <c r="C208" s="50" t="s">
        <v>394</v>
      </c>
      <c r="D208" s="50" t="s">
        <v>79</v>
      </c>
      <c r="E208" s="50" t="s">
        <v>74</v>
      </c>
      <c r="F208" s="36">
        <f>'Source Data'!F208</f>
        <v>537</v>
      </c>
      <c r="G208" s="36">
        <f>'Source Data'!G208</f>
        <v>566</v>
      </c>
      <c r="H208" s="36">
        <f>'Source Data'!H208</f>
        <v>573</v>
      </c>
      <c r="I208" s="36">
        <f t="shared" si="6"/>
        <v>29</v>
      </c>
      <c r="J208" s="55">
        <f t="shared" si="7"/>
        <v>5.4003724394785846E-2</v>
      </c>
      <c r="K208" s="43" t="str">
        <f>IF('Source Data'!AT208="","",'Source Data'!AT208)</f>
        <v/>
      </c>
      <c r="L208" s="13" t="str">
        <f>IF('Source Data'!AU208="","",'Source Data'!AU208)</f>
        <v/>
      </c>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row>
    <row r="209" spans="1:47" ht="20" customHeight="1">
      <c r="A209" s="48" t="s">
        <v>395</v>
      </c>
      <c r="B209" s="49">
        <v>161920</v>
      </c>
      <c r="C209" s="50" t="s">
        <v>179</v>
      </c>
      <c r="D209" s="50" t="s">
        <v>79</v>
      </c>
      <c r="E209" s="50" t="s">
        <v>74</v>
      </c>
      <c r="F209" s="36">
        <f>'Source Data'!F209</f>
        <v>2929</v>
      </c>
      <c r="G209" s="36">
        <f>'Source Data'!G209</f>
        <v>3013</v>
      </c>
      <c r="H209" s="36">
        <f>'Source Data'!H209</f>
        <v>2977</v>
      </c>
      <c r="I209" s="36">
        <f t="shared" si="6"/>
        <v>84</v>
      </c>
      <c r="J209" s="55">
        <f t="shared" si="7"/>
        <v>2.8678729941959712E-2</v>
      </c>
      <c r="K209" s="43" t="str">
        <f>IF('Source Data'!AT209="","",'Source Data'!AT209)</f>
        <v/>
      </c>
      <c r="L209" s="13" t="str">
        <f>IF('Source Data'!AU209="","",'Source Data'!AU209)</f>
        <v/>
      </c>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row>
    <row r="210" spans="1:47" ht="20" customHeight="1">
      <c r="A210" s="48" t="s">
        <v>396</v>
      </c>
      <c r="B210" s="49">
        <v>174901</v>
      </c>
      <c r="C210" s="50" t="s">
        <v>372</v>
      </c>
      <c r="D210" s="50" t="s">
        <v>79</v>
      </c>
      <c r="E210" s="50" t="s">
        <v>74</v>
      </c>
      <c r="F210" s="36">
        <f>'Source Data'!F210</f>
        <v>384</v>
      </c>
      <c r="G210" s="36">
        <f>'Source Data'!G210</f>
        <v>365</v>
      </c>
      <c r="H210" s="36">
        <f>'Source Data'!H210</f>
        <v>338</v>
      </c>
      <c r="I210" s="36">
        <f t="shared" si="6"/>
        <v>-19</v>
      </c>
      <c r="J210" s="55">
        <f t="shared" si="7"/>
        <v>-4.9479166666666664E-2</v>
      </c>
      <c r="K210" s="43" t="str">
        <f>IF('Source Data'!AT210="","",'Source Data'!AT210)</f>
        <v/>
      </c>
      <c r="L210" s="13" t="str">
        <f>IF('Source Data'!AU210="","",'Source Data'!AU210)</f>
        <v/>
      </c>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row>
    <row r="211" spans="1:47" ht="20" customHeight="1">
      <c r="A211" s="48" t="s">
        <v>397</v>
      </c>
      <c r="B211" s="49">
        <v>139905</v>
      </c>
      <c r="C211" s="50" t="s">
        <v>398</v>
      </c>
      <c r="D211" s="50" t="s">
        <v>79</v>
      </c>
      <c r="E211" s="50" t="s">
        <v>74</v>
      </c>
      <c r="F211" s="36">
        <f>'Source Data'!F211</f>
        <v>1074</v>
      </c>
      <c r="G211" s="36">
        <f>'Source Data'!G211</f>
        <v>1184</v>
      </c>
      <c r="H211" s="36">
        <f>'Source Data'!H211</f>
        <v>1144</v>
      </c>
      <c r="I211" s="36">
        <f t="shared" si="6"/>
        <v>110</v>
      </c>
      <c r="J211" s="55">
        <f t="shared" si="7"/>
        <v>0.10242085661080075</v>
      </c>
      <c r="K211" s="43" t="str">
        <f>IF('Source Data'!AT211="","",'Source Data'!AT211)</f>
        <v/>
      </c>
      <c r="L211" s="13" t="str">
        <f>IF('Source Data'!AU211="","",'Source Data'!AU211)</f>
        <v/>
      </c>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row>
    <row r="212" spans="1:47" ht="20" customHeight="1">
      <c r="A212" s="48" t="s">
        <v>399</v>
      </c>
      <c r="B212" s="49">
        <v>226901</v>
      </c>
      <c r="C212" s="50" t="s">
        <v>400</v>
      </c>
      <c r="D212" s="50" t="s">
        <v>79</v>
      </c>
      <c r="E212" s="50" t="s">
        <v>74</v>
      </c>
      <c r="F212" s="36">
        <f>'Source Data'!F212</f>
        <v>539</v>
      </c>
      <c r="G212" s="36">
        <f>'Source Data'!G212</f>
        <v>617</v>
      </c>
      <c r="H212" s="36">
        <f>'Source Data'!H212</f>
        <v>622</v>
      </c>
      <c r="I212" s="36">
        <f t="shared" si="6"/>
        <v>78</v>
      </c>
      <c r="J212" s="55">
        <f t="shared" si="7"/>
        <v>0.14471243042671614</v>
      </c>
      <c r="K212" s="43" t="str">
        <f>IF('Source Data'!AT212="","",'Source Data'!AT212)</f>
        <v/>
      </c>
      <c r="L212" s="13" t="str">
        <f>IF('Source Data'!AU212="","",'Source Data'!AU212)</f>
        <v/>
      </c>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row>
    <row r="213" spans="1:47" ht="20" customHeight="1">
      <c r="A213" s="48" t="s">
        <v>401</v>
      </c>
      <c r="B213" s="49">
        <v>67902</v>
      </c>
      <c r="C213" s="50" t="s">
        <v>402</v>
      </c>
      <c r="D213" s="50" t="s">
        <v>79</v>
      </c>
      <c r="E213" s="50" t="s">
        <v>74</v>
      </c>
      <c r="F213" s="36">
        <f>'Source Data'!F213</f>
        <v>845</v>
      </c>
      <c r="G213" s="36">
        <f>'Source Data'!G213</f>
        <v>835</v>
      </c>
      <c r="H213" s="36">
        <f>'Source Data'!H213</f>
        <v>860</v>
      </c>
      <c r="I213" s="36">
        <f t="shared" si="6"/>
        <v>-10</v>
      </c>
      <c r="J213" s="55">
        <f t="shared" si="7"/>
        <v>-1.1834319526627219E-2</v>
      </c>
      <c r="K213" s="43" t="str">
        <f>IF('Source Data'!AT213="","",'Source Data'!AT213)</f>
        <v/>
      </c>
      <c r="L213" s="13" t="str">
        <f>IF('Source Data'!AU213="","",'Source Data'!AU213)</f>
        <v/>
      </c>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row>
    <row r="214" spans="1:47" ht="20" customHeight="1">
      <c r="A214" s="48" t="s">
        <v>403</v>
      </c>
      <c r="B214" s="49">
        <v>243906</v>
      </c>
      <c r="C214" s="50" t="s">
        <v>322</v>
      </c>
      <c r="D214" s="50" t="s">
        <v>79</v>
      </c>
      <c r="E214" s="50" t="s">
        <v>74</v>
      </c>
      <c r="F214" s="36">
        <f>'Source Data'!F214</f>
        <v>1072</v>
      </c>
      <c r="G214" s="36">
        <f>'Source Data'!G214</f>
        <v>1152</v>
      </c>
      <c r="H214" s="36">
        <f>'Source Data'!H214</f>
        <v>1168</v>
      </c>
      <c r="I214" s="36">
        <f t="shared" si="6"/>
        <v>80</v>
      </c>
      <c r="J214" s="55">
        <f t="shared" si="7"/>
        <v>7.4626865671641784E-2</v>
      </c>
      <c r="K214" s="43" t="str">
        <f>IF('Source Data'!AT214="","",'Source Data'!AT214)</f>
        <v/>
      </c>
      <c r="L214" s="13" t="str">
        <f>IF('Source Data'!AU214="","",'Source Data'!AU214)</f>
        <v/>
      </c>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row>
    <row r="215" spans="1:47" ht="20" customHeight="1">
      <c r="A215" s="48" t="s">
        <v>404</v>
      </c>
      <c r="B215" s="49">
        <v>57841</v>
      </c>
      <c r="C215" s="50" t="s">
        <v>70</v>
      </c>
      <c r="D215" s="50" t="s">
        <v>71</v>
      </c>
      <c r="E215" s="50" t="s">
        <v>74</v>
      </c>
      <c r="F215" s="36">
        <f>'Source Data'!F215</f>
        <v>1152</v>
      </c>
      <c r="G215" s="36">
        <f>'Source Data'!G215</f>
        <v>1259</v>
      </c>
      <c r="H215" s="36">
        <f>'Source Data'!H215</f>
        <v>1210</v>
      </c>
      <c r="I215" s="36">
        <f t="shared" si="6"/>
        <v>107</v>
      </c>
      <c r="J215" s="55">
        <f t="shared" si="7"/>
        <v>9.2881944444444448E-2</v>
      </c>
      <c r="K215" s="43" t="str">
        <f>IF('Source Data'!AT215="","",'Source Data'!AT215)</f>
        <v/>
      </c>
      <c r="L215" s="13" t="str">
        <f>IF('Source Data'!AU215="","",'Source Data'!AU215)</f>
        <v/>
      </c>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row>
    <row r="216" spans="1:47" ht="20" customHeight="1">
      <c r="A216" s="48" t="s">
        <v>405</v>
      </c>
      <c r="B216" s="49">
        <v>65901</v>
      </c>
      <c r="C216" s="50" t="s">
        <v>406</v>
      </c>
      <c r="D216" s="50" t="s">
        <v>79</v>
      </c>
      <c r="E216" s="50" t="s">
        <v>74</v>
      </c>
      <c r="F216" s="36">
        <f>'Source Data'!F216</f>
        <v>453</v>
      </c>
      <c r="G216" s="36">
        <f>'Source Data'!G216</f>
        <v>401</v>
      </c>
      <c r="H216" s="36">
        <f>'Source Data'!H216</f>
        <v>391</v>
      </c>
      <c r="I216" s="36">
        <f t="shared" si="6"/>
        <v>-52</v>
      </c>
      <c r="J216" s="55">
        <f t="shared" si="7"/>
        <v>-0.11479028697571744</v>
      </c>
      <c r="K216" s="43" t="str">
        <f>IF('Source Data'!AT216="","",'Source Data'!AT216)</f>
        <v/>
      </c>
      <c r="L216" s="13" t="str">
        <f>IF('Source Data'!AU216="","",'Source Data'!AU216)</f>
        <v/>
      </c>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row>
    <row r="217" spans="1:47" ht="20" customHeight="1">
      <c r="A217" s="48" t="s">
        <v>407</v>
      </c>
      <c r="B217" s="49">
        <v>194904</v>
      </c>
      <c r="C217" s="50" t="s">
        <v>176</v>
      </c>
      <c r="D217" s="50" t="s">
        <v>79</v>
      </c>
      <c r="E217" s="50" t="s">
        <v>74</v>
      </c>
      <c r="F217" s="36">
        <f>'Source Data'!F217</f>
        <v>530</v>
      </c>
      <c r="G217" s="36">
        <f>'Source Data'!G217</f>
        <v>500</v>
      </c>
      <c r="H217" s="36">
        <f>'Source Data'!H217</f>
        <v>500</v>
      </c>
      <c r="I217" s="36">
        <f t="shared" si="6"/>
        <v>-30</v>
      </c>
      <c r="J217" s="55">
        <f t="shared" si="7"/>
        <v>-5.6603773584905662E-2</v>
      </c>
      <c r="K217" s="43" t="str">
        <f>IF('Source Data'!AT217="","",'Source Data'!AT217)</f>
        <v/>
      </c>
      <c r="L217" s="13" t="str">
        <f>IF('Source Data'!AU217="","",'Source Data'!AU217)</f>
        <v/>
      </c>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row>
    <row r="218" spans="1:47" ht="20" customHeight="1">
      <c r="A218" s="48" t="s">
        <v>408</v>
      </c>
      <c r="B218" s="49">
        <v>6902</v>
      </c>
      <c r="C218" s="50" t="s">
        <v>409</v>
      </c>
      <c r="D218" s="50" t="s">
        <v>79</v>
      </c>
      <c r="E218" s="50" t="s">
        <v>74</v>
      </c>
      <c r="F218" s="36">
        <f>'Source Data'!F218</f>
        <v>331</v>
      </c>
      <c r="G218" s="36">
        <f>'Source Data'!G218</f>
        <v>297</v>
      </c>
      <c r="H218" s="36">
        <f>'Source Data'!H218</f>
        <v>308</v>
      </c>
      <c r="I218" s="36">
        <f t="shared" si="6"/>
        <v>-34</v>
      </c>
      <c r="J218" s="55">
        <f t="shared" si="7"/>
        <v>-0.1027190332326284</v>
      </c>
      <c r="K218" s="43" t="str">
        <f>IF('Source Data'!AT218="","",'Source Data'!AT218)</f>
        <v/>
      </c>
      <c r="L218" s="13" t="str">
        <f>IF('Source Data'!AU218="","",'Source Data'!AU218)</f>
        <v/>
      </c>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row>
    <row r="219" spans="1:47" ht="20" customHeight="1">
      <c r="A219" s="48" t="s">
        <v>410</v>
      </c>
      <c r="B219" s="49">
        <v>84910</v>
      </c>
      <c r="C219" s="50" t="s">
        <v>126</v>
      </c>
      <c r="D219" s="50" t="s">
        <v>79</v>
      </c>
      <c r="E219" s="50" t="s">
        <v>74</v>
      </c>
      <c r="F219" s="36">
        <f>'Source Data'!F219</f>
        <v>42388</v>
      </c>
      <c r="G219" s="36">
        <f>'Source Data'!G219</f>
        <v>39684</v>
      </c>
      <c r="H219" s="36">
        <f>'Source Data'!H219</f>
        <v>38372</v>
      </c>
      <c r="I219" s="36">
        <f t="shared" si="6"/>
        <v>-2704</v>
      </c>
      <c r="J219" s="55">
        <f t="shared" si="7"/>
        <v>-6.3791639143153722E-2</v>
      </c>
      <c r="K219" s="43" t="str">
        <f>IF('Source Data'!AT219="","",'Source Data'!AT219)</f>
        <v/>
      </c>
      <c r="L219" s="13" t="str">
        <f>IF('Source Data'!AU219="","",'Source Data'!AU219)</f>
        <v/>
      </c>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row>
    <row r="220" spans="1:47" ht="20" customHeight="1">
      <c r="A220" s="48" t="s">
        <v>411</v>
      </c>
      <c r="B220" s="49">
        <v>126903</v>
      </c>
      <c r="C220" s="50" t="s">
        <v>118</v>
      </c>
      <c r="D220" s="50" t="s">
        <v>79</v>
      </c>
      <c r="E220" s="50" t="s">
        <v>74</v>
      </c>
      <c r="F220" s="36">
        <f>'Source Data'!F220</f>
        <v>6902</v>
      </c>
      <c r="G220" s="36">
        <f>'Source Data'!G220</f>
        <v>6877</v>
      </c>
      <c r="H220" s="36">
        <f>'Source Data'!H220</f>
        <v>6737</v>
      </c>
      <c r="I220" s="36">
        <f t="shared" si="6"/>
        <v>-25</v>
      </c>
      <c r="J220" s="55">
        <f t="shared" si="7"/>
        <v>-3.6221385105766443E-3</v>
      </c>
      <c r="K220" s="43" t="str">
        <f>IF('Source Data'!AT220="","",'Source Data'!AT220)</f>
        <v/>
      </c>
      <c r="L220" s="13" t="str">
        <f>IF('Source Data'!AU220="","",'Source Data'!AU220)</f>
        <v/>
      </c>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row>
    <row r="221" spans="1:47" ht="20" customHeight="1">
      <c r="A221" s="48" t="s">
        <v>412</v>
      </c>
      <c r="B221" s="49">
        <v>146901</v>
      </c>
      <c r="C221" s="50" t="s">
        <v>413</v>
      </c>
      <c r="D221" s="50" t="s">
        <v>79</v>
      </c>
      <c r="E221" s="50" t="s">
        <v>74</v>
      </c>
      <c r="F221" s="36">
        <f>'Source Data'!F221</f>
        <v>7589</v>
      </c>
      <c r="G221" s="36">
        <f>'Source Data'!G221</f>
        <v>12513</v>
      </c>
      <c r="H221" s="36">
        <f>'Source Data'!H221</f>
        <v>12639</v>
      </c>
      <c r="I221" s="36">
        <f t="shared" si="6"/>
        <v>4924</v>
      </c>
      <c r="J221" s="55">
        <f t="shared" si="7"/>
        <v>0.64883383845038867</v>
      </c>
      <c r="K221" s="43" t="str">
        <f>IF('Source Data'!AT221="","",'Source Data'!AT221)</f>
        <v/>
      </c>
      <c r="L221" s="13" t="str">
        <f>IF('Source Data'!AU221="","",'Source Data'!AU221)</f>
        <v/>
      </c>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row>
    <row r="222" spans="1:47" ht="20" customHeight="1">
      <c r="A222" s="48" t="s">
        <v>414</v>
      </c>
      <c r="B222" s="49">
        <v>18901</v>
      </c>
      <c r="C222" s="50" t="s">
        <v>415</v>
      </c>
      <c r="D222" s="50" t="s">
        <v>79</v>
      </c>
      <c r="E222" s="50" t="s">
        <v>74</v>
      </c>
      <c r="F222" s="36">
        <f>'Source Data'!F222</f>
        <v>1021</v>
      </c>
      <c r="G222" s="36">
        <f>'Source Data'!G222</f>
        <v>1001</v>
      </c>
      <c r="H222" s="36">
        <f>'Source Data'!H222</f>
        <v>938</v>
      </c>
      <c r="I222" s="36">
        <f t="shared" si="6"/>
        <v>-20</v>
      </c>
      <c r="J222" s="55">
        <f t="shared" si="7"/>
        <v>-1.9588638589618023E-2</v>
      </c>
      <c r="K222" s="43" t="str">
        <f>IF('Source Data'!AT222="","",'Source Data'!AT222)</f>
        <v/>
      </c>
      <c r="L222" s="13" t="str">
        <f>IF('Source Data'!AU222="","",'Source Data'!AU222)</f>
        <v/>
      </c>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row>
    <row r="223" spans="1:47" ht="20" customHeight="1">
      <c r="A223" s="48" t="s">
        <v>416</v>
      </c>
      <c r="B223" s="49">
        <v>71901</v>
      </c>
      <c r="C223" s="50" t="s">
        <v>141</v>
      </c>
      <c r="D223" s="50" t="s">
        <v>79</v>
      </c>
      <c r="E223" s="50" t="s">
        <v>74</v>
      </c>
      <c r="F223" s="36">
        <f>'Source Data'!F223</f>
        <v>11222</v>
      </c>
      <c r="G223" s="36">
        <f>'Source Data'!G223</f>
        <v>10077</v>
      </c>
      <c r="H223" s="36">
        <f>'Source Data'!H223</f>
        <v>9769</v>
      </c>
      <c r="I223" s="36">
        <f t="shared" si="6"/>
        <v>-1145</v>
      </c>
      <c r="J223" s="55">
        <f t="shared" si="7"/>
        <v>-0.10203172340046338</v>
      </c>
      <c r="K223" s="43" t="str">
        <f>IF('Source Data'!AT223="","",'Source Data'!AT223)</f>
        <v/>
      </c>
      <c r="L223" s="13" t="str">
        <f>IF('Source Data'!AU223="","",'Source Data'!AU223)</f>
        <v/>
      </c>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row>
    <row r="224" spans="1:47" ht="20" customHeight="1">
      <c r="A224" s="48" t="s">
        <v>417</v>
      </c>
      <c r="B224" s="49">
        <v>30902</v>
      </c>
      <c r="C224" s="50" t="s">
        <v>182</v>
      </c>
      <c r="D224" s="50" t="s">
        <v>79</v>
      </c>
      <c r="E224" s="50" t="s">
        <v>74</v>
      </c>
      <c r="F224" s="36">
        <f>'Source Data'!F224</f>
        <v>1460</v>
      </c>
      <c r="G224" s="36">
        <f>'Source Data'!G224</f>
        <v>1392</v>
      </c>
      <c r="H224" s="36">
        <f>'Source Data'!H224</f>
        <v>1416</v>
      </c>
      <c r="I224" s="36">
        <f t="shared" si="6"/>
        <v>-68</v>
      </c>
      <c r="J224" s="55">
        <f t="shared" si="7"/>
        <v>-4.6575342465753428E-2</v>
      </c>
      <c r="K224" s="43" t="str">
        <f>IF('Source Data'!AT224="","",'Source Data'!AT224)</f>
        <v/>
      </c>
      <c r="L224" s="13" t="str">
        <f>IF('Source Data'!AU224="","",'Source Data'!AU224)</f>
        <v/>
      </c>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row>
    <row r="225" spans="1:47" ht="20" customHeight="1">
      <c r="A225" s="48" t="s">
        <v>418</v>
      </c>
      <c r="B225" s="49">
        <v>114902</v>
      </c>
      <c r="C225" s="50" t="s">
        <v>227</v>
      </c>
      <c r="D225" s="50" t="s">
        <v>79</v>
      </c>
      <c r="E225" s="50" t="s">
        <v>74</v>
      </c>
      <c r="F225" s="36">
        <f>'Source Data'!F225</f>
        <v>1125</v>
      </c>
      <c r="G225" s="36">
        <f>'Source Data'!G225</f>
        <v>1084</v>
      </c>
      <c r="H225" s="36">
        <f>'Source Data'!H225</f>
        <v>1151</v>
      </c>
      <c r="I225" s="36">
        <f t="shared" si="6"/>
        <v>-41</v>
      </c>
      <c r="J225" s="55">
        <f t="shared" si="7"/>
        <v>-3.6444444444444446E-2</v>
      </c>
      <c r="K225" s="43" t="str">
        <f>IF('Source Data'!AT225="","",'Source Data'!AT225)</f>
        <v/>
      </c>
      <c r="L225" s="13" t="str">
        <f>IF('Source Data'!AU225="","",'Source Data'!AU225)</f>
        <v/>
      </c>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row>
    <row r="226" spans="1:47" ht="20" customHeight="1">
      <c r="A226" s="48" t="s">
        <v>419</v>
      </c>
      <c r="B226" s="49">
        <v>204901</v>
      </c>
      <c r="C226" s="50" t="s">
        <v>420</v>
      </c>
      <c r="D226" s="50" t="s">
        <v>79</v>
      </c>
      <c r="E226" s="50" t="s">
        <v>74</v>
      </c>
      <c r="F226" s="36">
        <f>'Source Data'!F226</f>
        <v>1565</v>
      </c>
      <c r="G226" s="36">
        <f>'Source Data'!G226</f>
        <v>1585</v>
      </c>
      <c r="H226" s="36">
        <f>'Source Data'!H226</f>
        <v>1561</v>
      </c>
      <c r="I226" s="36">
        <f t="shared" si="6"/>
        <v>20</v>
      </c>
      <c r="J226" s="55">
        <f t="shared" si="7"/>
        <v>1.2779552715654952E-2</v>
      </c>
      <c r="K226" s="43" t="str">
        <f>IF('Source Data'!AT226="","",'Source Data'!AT226)</f>
        <v/>
      </c>
      <c r="L226" s="13" t="str">
        <f>IF('Source Data'!AU226="","",'Source Data'!AU226)</f>
        <v/>
      </c>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row>
    <row r="227" spans="1:47" ht="20" customHeight="1">
      <c r="A227" s="48" t="s">
        <v>421</v>
      </c>
      <c r="B227" s="49">
        <v>42901</v>
      </c>
      <c r="C227" s="50" t="s">
        <v>422</v>
      </c>
      <c r="D227" s="50" t="s">
        <v>79</v>
      </c>
      <c r="E227" s="50" t="s">
        <v>74</v>
      </c>
      <c r="F227" s="36">
        <f>'Source Data'!F227</f>
        <v>822</v>
      </c>
      <c r="G227" s="36">
        <f>'Source Data'!G227</f>
        <v>796</v>
      </c>
      <c r="H227" s="36">
        <f>'Source Data'!H227</f>
        <v>733</v>
      </c>
      <c r="I227" s="36">
        <f t="shared" si="6"/>
        <v>-26</v>
      </c>
      <c r="J227" s="55">
        <f t="shared" si="7"/>
        <v>-3.1630170316301706E-2</v>
      </c>
      <c r="K227" s="43" t="str">
        <f>IF('Source Data'!AT227="","",'Source Data'!AT227)</f>
        <v/>
      </c>
      <c r="L227" s="13" t="str">
        <f>IF('Source Data'!AU227="","",'Source Data'!AU227)</f>
        <v/>
      </c>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row>
    <row r="228" spans="1:47" ht="20" customHeight="1">
      <c r="A228" s="48" t="s">
        <v>423</v>
      </c>
      <c r="B228" s="49">
        <v>21901</v>
      </c>
      <c r="C228" s="50" t="s">
        <v>159</v>
      </c>
      <c r="D228" s="50" t="s">
        <v>79</v>
      </c>
      <c r="E228" s="50" t="s">
        <v>74</v>
      </c>
      <c r="F228" s="36">
        <f>'Source Data'!F228</f>
        <v>13936</v>
      </c>
      <c r="G228" s="36">
        <f>'Source Data'!G228</f>
        <v>14314</v>
      </c>
      <c r="H228" s="36">
        <f>'Source Data'!H228</f>
        <v>13892</v>
      </c>
      <c r="I228" s="36">
        <f t="shared" si="6"/>
        <v>378</v>
      </c>
      <c r="J228" s="55">
        <f t="shared" si="7"/>
        <v>2.7123995407577497E-2</v>
      </c>
      <c r="K228" s="43" t="str">
        <f>IF('Source Data'!AT228="","",'Source Data'!AT228)</f>
        <v/>
      </c>
      <c r="L228" s="13" t="str">
        <f>IF('Source Data'!AU228="","",'Source Data'!AU228)</f>
        <v/>
      </c>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row>
    <row r="229" spans="1:47" ht="20" customHeight="1">
      <c r="A229" s="48" t="s">
        <v>424</v>
      </c>
      <c r="B229" s="49">
        <v>91902</v>
      </c>
      <c r="C229" s="50" t="s">
        <v>210</v>
      </c>
      <c r="D229" s="50" t="s">
        <v>79</v>
      </c>
      <c r="E229" s="50" t="s">
        <v>74</v>
      </c>
      <c r="F229" s="36">
        <f>'Source Data'!F229</f>
        <v>522</v>
      </c>
      <c r="G229" s="36">
        <f>'Source Data'!G229</f>
        <v>600</v>
      </c>
      <c r="H229" s="36">
        <f>'Source Data'!H229</f>
        <v>632</v>
      </c>
      <c r="I229" s="36">
        <f t="shared" si="6"/>
        <v>78</v>
      </c>
      <c r="J229" s="55">
        <f t="shared" si="7"/>
        <v>0.14942528735632185</v>
      </c>
      <c r="K229" s="43" t="str">
        <f>IF('Source Data'!AT229="","",'Source Data'!AT229)</f>
        <v/>
      </c>
      <c r="L229" s="13" t="str">
        <f>IF('Source Data'!AU229="","",'Source Data'!AU229)</f>
        <v/>
      </c>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row>
    <row r="230" spans="1:47" ht="20" customHeight="1">
      <c r="A230" s="48" t="s">
        <v>425</v>
      </c>
      <c r="B230" s="49">
        <v>229901</v>
      </c>
      <c r="C230" s="50" t="s">
        <v>387</v>
      </c>
      <c r="D230" s="50" t="s">
        <v>79</v>
      </c>
      <c r="E230" s="50" t="s">
        <v>74</v>
      </c>
      <c r="F230" s="36">
        <f>'Source Data'!F230</f>
        <v>490</v>
      </c>
      <c r="G230" s="36">
        <f>'Source Data'!G230</f>
        <v>414</v>
      </c>
      <c r="H230" s="36">
        <f>'Source Data'!H230</f>
        <v>388</v>
      </c>
      <c r="I230" s="36">
        <f t="shared" si="6"/>
        <v>-76</v>
      </c>
      <c r="J230" s="55">
        <f t="shared" si="7"/>
        <v>-0.15510204081632653</v>
      </c>
      <c r="K230" s="43" t="str">
        <f>IF('Source Data'!AT230="","",'Source Data'!AT230)</f>
        <v/>
      </c>
      <c r="L230" s="13" t="str">
        <f>IF('Source Data'!AU230="","",'Source Data'!AU230)</f>
        <v/>
      </c>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row>
    <row r="231" spans="1:47" ht="20" customHeight="1">
      <c r="A231" s="48" t="s">
        <v>426</v>
      </c>
      <c r="B231" s="49">
        <v>168901</v>
      </c>
      <c r="C231" s="50" t="s">
        <v>427</v>
      </c>
      <c r="D231" s="50" t="s">
        <v>79</v>
      </c>
      <c r="E231" s="50" t="s">
        <v>74</v>
      </c>
      <c r="F231" s="36">
        <f>'Source Data'!F231</f>
        <v>960</v>
      </c>
      <c r="G231" s="36">
        <f>'Source Data'!G231</f>
        <v>927</v>
      </c>
      <c r="H231" s="36">
        <f>'Source Data'!H231</f>
        <v>884</v>
      </c>
      <c r="I231" s="36">
        <f t="shared" si="6"/>
        <v>-33</v>
      </c>
      <c r="J231" s="55">
        <f t="shared" si="7"/>
        <v>-3.4375000000000003E-2</v>
      </c>
      <c r="K231" s="43" t="str">
        <f>IF('Source Data'!AT231="","",'Source Data'!AT231)</f>
        <v/>
      </c>
      <c r="L231" s="13" t="str">
        <f>IF('Source Data'!AU231="","",'Source Data'!AU231)</f>
        <v/>
      </c>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row>
    <row r="232" spans="1:47" ht="20" customHeight="1">
      <c r="A232" s="48" t="s">
        <v>428</v>
      </c>
      <c r="B232" s="49">
        <v>20907</v>
      </c>
      <c r="C232" s="50" t="s">
        <v>120</v>
      </c>
      <c r="D232" s="50" t="s">
        <v>79</v>
      </c>
      <c r="E232" s="50" t="s">
        <v>74</v>
      </c>
      <c r="F232" s="36">
        <f>'Source Data'!F232</f>
        <v>3000</v>
      </c>
      <c r="G232" s="36">
        <f>'Source Data'!G232</f>
        <v>2871</v>
      </c>
      <c r="H232" s="36">
        <f>'Source Data'!H232</f>
        <v>2941</v>
      </c>
      <c r="I232" s="36">
        <f t="shared" si="6"/>
        <v>-129</v>
      </c>
      <c r="J232" s="55">
        <f t="shared" si="7"/>
        <v>-4.2999999999999997E-2</v>
      </c>
      <c r="K232" s="43" t="str">
        <f>IF('Source Data'!AT232="","",'Source Data'!AT232)</f>
        <v/>
      </c>
      <c r="L232" s="13" t="str">
        <f>IF('Source Data'!AU232="","",'Source Data'!AU232)</f>
        <v/>
      </c>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row>
    <row r="233" spans="1:47" ht="20" customHeight="1">
      <c r="A233" s="48" t="s">
        <v>429</v>
      </c>
      <c r="B233" s="49">
        <v>45902</v>
      </c>
      <c r="C233" s="50" t="s">
        <v>430</v>
      </c>
      <c r="D233" s="50" t="s">
        <v>79</v>
      </c>
      <c r="E233" s="50" t="s">
        <v>74</v>
      </c>
      <c r="F233" s="36">
        <f>'Source Data'!F233</f>
        <v>1543</v>
      </c>
      <c r="G233" s="36">
        <f>'Source Data'!G233</f>
        <v>1659</v>
      </c>
      <c r="H233" s="36">
        <f>'Source Data'!H233</f>
        <v>1593</v>
      </c>
      <c r="I233" s="36">
        <f t="shared" si="6"/>
        <v>116</v>
      </c>
      <c r="J233" s="55">
        <f t="shared" si="7"/>
        <v>7.5178224238496433E-2</v>
      </c>
      <c r="K233" s="43" t="str">
        <f>IF('Source Data'!AT233="","",'Source Data'!AT233)</f>
        <v/>
      </c>
      <c r="L233" s="13" t="str">
        <f>IF('Source Data'!AU233="","",'Source Data'!AU233)</f>
        <v/>
      </c>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row>
    <row r="234" spans="1:47" ht="20" customHeight="1">
      <c r="A234" s="48" t="s">
        <v>431</v>
      </c>
      <c r="B234" s="49">
        <v>46902</v>
      </c>
      <c r="C234" s="50" t="s">
        <v>432</v>
      </c>
      <c r="D234" s="50" t="s">
        <v>79</v>
      </c>
      <c r="E234" s="50" t="s">
        <v>74</v>
      </c>
      <c r="F234" s="36">
        <f>'Source Data'!F234</f>
        <v>25089</v>
      </c>
      <c r="G234" s="36">
        <f>'Source Data'!G234</f>
        <v>29839</v>
      </c>
      <c r="H234" s="36">
        <f>'Source Data'!H234</f>
        <v>30277</v>
      </c>
      <c r="I234" s="36">
        <f t="shared" si="6"/>
        <v>4750</v>
      </c>
      <c r="J234" s="55">
        <f t="shared" si="7"/>
        <v>0.18932599944198653</v>
      </c>
      <c r="K234" s="43" t="str">
        <f>IF('Source Data'!AT234="","",'Source Data'!AT234)</f>
        <v/>
      </c>
      <c r="L234" s="13" t="str">
        <f>IF('Source Data'!AU234="","",'Source Data'!AU234)</f>
        <v/>
      </c>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row>
    <row r="235" spans="1:47" ht="20" customHeight="1">
      <c r="A235" s="48" t="s">
        <v>433</v>
      </c>
      <c r="B235" s="49">
        <v>47901</v>
      </c>
      <c r="C235" s="50" t="s">
        <v>434</v>
      </c>
      <c r="D235" s="50" t="s">
        <v>79</v>
      </c>
      <c r="E235" s="50" t="s">
        <v>74</v>
      </c>
      <c r="F235" s="36">
        <f>'Source Data'!F235</f>
        <v>1392</v>
      </c>
      <c r="G235" s="36">
        <f>'Source Data'!G235</f>
        <v>1378</v>
      </c>
      <c r="H235" s="36">
        <f>'Source Data'!H235</f>
        <v>1327</v>
      </c>
      <c r="I235" s="36">
        <f t="shared" si="6"/>
        <v>-14</v>
      </c>
      <c r="J235" s="55">
        <f t="shared" si="7"/>
        <v>-1.0057471264367816E-2</v>
      </c>
      <c r="K235" s="43" t="str">
        <f>IF('Source Data'!AT235="","",'Source Data'!AT235)</f>
        <v/>
      </c>
      <c r="L235" s="13" t="str">
        <f>IF('Source Data'!AU235="","",'Source Data'!AU235)</f>
        <v/>
      </c>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row>
    <row r="236" spans="1:47" ht="20" customHeight="1">
      <c r="A236" s="48" t="s">
        <v>435</v>
      </c>
      <c r="B236" s="49">
        <v>130902</v>
      </c>
      <c r="C236" s="50" t="s">
        <v>251</v>
      </c>
      <c r="D236" s="50" t="s">
        <v>79</v>
      </c>
      <c r="E236" s="50" t="s">
        <v>74</v>
      </c>
      <c r="F236" s="36">
        <f>'Source Data'!F236</f>
        <v>1088</v>
      </c>
      <c r="G236" s="36">
        <f>'Source Data'!G236</f>
        <v>1072</v>
      </c>
      <c r="H236" s="36">
        <f>'Source Data'!H236</f>
        <v>1012</v>
      </c>
      <c r="I236" s="36">
        <f t="shared" si="6"/>
        <v>-16</v>
      </c>
      <c r="J236" s="55">
        <f t="shared" si="7"/>
        <v>-1.4705882352941176E-2</v>
      </c>
      <c r="K236" s="43" t="str">
        <f>IF('Source Data'!AT236="","",'Source Data'!AT236)</f>
        <v/>
      </c>
      <c r="L236" s="13" t="str">
        <f>IF('Source Data'!AU236="","",'Source Data'!AU236)</f>
        <v/>
      </c>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row>
    <row r="237" spans="1:47" ht="20" customHeight="1">
      <c r="A237" s="48" t="s">
        <v>436</v>
      </c>
      <c r="B237" s="49">
        <v>116903</v>
      </c>
      <c r="C237" s="50" t="s">
        <v>237</v>
      </c>
      <c r="D237" s="50" t="s">
        <v>79</v>
      </c>
      <c r="E237" s="50" t="s">
        <v>74</v>
      </c>
      <c r="F237" s="36">
        <f>'Source Data'!F237</f>
        <v>1524</v>
      </c>
      <c r="G237" s="36">
        <f>'Source Data'!G237</f>
        <v>1542</v>
      </c>
      <c r="H237" s="36">
        <f>'Source Data'!H237</f>
        <v>1526</v>
      </c>
      <c r="I237" s="36">
        <f t="shared" si="6"/>
        <v>18</v>
      </c>
      <c r="J237" s="55">
        <f t="shared" si="7"/>
        <v>1.1811023622047244E-2</v>
      </c>
      <c r="K237" s="43" t="str">
        <f>IF('Source Data'!AT237="","",'Source Data'!AT237)</f>
        <v/>
      </c>
      <c r="L237" s="13" t="str">
        <f>IF('Source Data'!AU237="","",'Source Data'!AU237)</f>
        <v/>
      </c>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row>
    <row r="238" spans="1:47" ht="20" customHeight="1">
      <c r="A238" s="48" t="s">
        <v>437</v>
      </c>
      <c r="B238" s="49">
        <v>43918</v>
      </c>
      <c r="C238" s="50" t="s">
        <v>112</v>
      </c>
      <c r="D238" s="50" t="s">
        <v>79</v>
      </c>
      <c r="E238" s="50" t="s">
        <v>74</v>
      </c>
      <c r="F238" s="36">
        <f>'Source Data'!F238</f>
        <v>2560</v>
      </c>
      <c r="G238" s="36">
        <f>'Source Data'!G238</f>
        <v>5271</v>
      </c>
      <c r="H238" s="36">
        <f>'Source Data'!H238</f>
        <v>5755</v>
      </c>
      <c r="I238" s="36">
        <f t="shared" si="6"/>
        <v>2711</v>
      </c>
      <c r="J238" s="55">
        <f t="shared" si="7"/>
        <v>1.0589843750000001</v>
      </c>
      <c r="K238" s="43" t="str">
        <f>IF('Source Data'!AT238="","",'Source Data'!AT238)</f>
        <v/>
      </c>
      <c r="L238" s="13" t="str">
        <f>IF('Source Data'!AU238="","",'Source Data'!AU238)</f>
        <v/>
      </c>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row>
    <row r="239" spans="1:47" ht="20" customHeight="1">
      <c r="A239" s="48" t="s">
        <v>438</v>
      </c>
      <c r="B239" s="49">
        <v>112908</v>
      </c>
      <c r="C239" s="50" t="s">
        <v>439</v>
      </c>
      <c r="D239" s="50" t="s">
        <v>79</v>
      </c>
      <c r="E239" s="50" t="s">
        <v>74</v>
      </c>
      <c r="F239" s="36">
        <f>'Source Data'!F239</f>
        <v>732</v>
      </c>
      <c r="G239" s="36">
        <f>'Source Data'!G239</f>
        <v>770</v>
      </c>
      <c r="H239" s="36">
        <f>'Source Data'!H239</f>
        <v>750</v>
      </c>
      <c r="I239" s="36">
        <f t="shared" si="6"/>
        <v>38</v>
      </c>
      <c r="J239" s="55">
        <f t="shared" si="7"/>
        <v>5.1912568306010931E-2</v>
      </c>
      <c r="K239" s="43" t="str">
        <f>IF('Source Data'!AT239="","",'Source Data'!AT239)</f>
        <v/>
      </c>
      <c r="L239" s="13" t="str">
        <f>IF('Source Data'!AU239="","",'Source Data'!AU239)</f>
        <v/>
      </c>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row>
    <row r="240" spans="1:47" ht="20" customHeight="1">
      <c r="A240" s="48" t="s">
        <v>440</v>
      </c>
      <c r="B240" s="49">
        <v>68802</v>
      </c>
      <c r="C240" s="50" t="s">
        <v>441</v>
      </c>
      <c r="D240" s="50" t="s">
        <v>71</v>
      </c>
      <c r="E240" s="50" t="s">
        <v>74</v>
      </c>
      <c r="F240" s="36">
        <f>'Source Data'!F240</f>
        <v>1234</v>
      </c>
      <c r="G240" s="36">
        <f>'Source Data'!G240</f>
        <v>1558</v>
      </c>
      <c r="H240" s="36">
        <f>'Source Data'!H240</f>
        <v>1759</v>
      </c>
      <c r="I240" s="36">
        <f t="shared" si="6"/>
        <v>324</v>
      </c>
      <c r="J240" s="55">
        <f t="shared" si="7"/>
        <v>0.26256077795786059</v>
      </c>
      <c r="K240" s="43" t="str">
        <f>IF('Source Data'!AT240="","",'Source Data'!AT240)</f>
        <v/>
      </c>
      <c r="L240" s="13" t="str">
        <f>IF('Source Data'!AU240="","",'Source Data'!AU240)</f>
        <v/>
      </c>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row>
    <row r="241" spans="1:47" ht="20" customHeight="1">
      <c r="A241" s="48" t="s">
        <v>442</v>
      </c>
      <c r="B241" s="49">
        <v>15838</v>
      </c>
      <c r="C241" s="50" t="s">
        <v>99</v>
      </c>
      <c r="D241" s="50" t="s">
        <v>71</v>
      </c>
      <c r="E241" s="50" t="s">
        <v>74</v>
      </c>
      <c r="F241" s="36">
        <f>'Source Data'!F241</f>
        <v>369</v>
      </c>
      <c r="G241" s="36">
        <f>'Source Data'!G241</f>
        <v>3976</v>
      </c>
      <c r="H241" s="36">
        <f>'Source Data'!H241</f>
        <v>4029</v>
      </c>
      <c r="I241" s="36">
        <f t="shared" si="6"/>
        <v>3607</v>
      </c>
      <c r="J241" s="55">
        <f t="shared" si="7"/>
        <v>9.7750677506775077</v>
      </c>
      <c r="K241" s="43" t="str">
        <f>IF('Source Data'!AT241="","",'Source Data'!AT241)</f>
        <v/>
      </c>
      <c r="L241" s="13" t="str">
        <f>IF('Source Data'!AU241="","",'Source Data'!AU241)</f>
        <v/>
      </c>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row>
    <row r="242" spans="1:47" ht="20" customHeight="1">
      <c r="A242" s="48" t="s">
        <v>443</v>
      </c>
      <c r="B242" s="49">
        <v>101842</v>
      </c>
      <c r="C242" s="50" t="s">
        <v>76</v>
      </c>
      <c r="D242" s="50" t="s">
        <v>71</v>
      </c>
      <c r="E242" s="50" t="s">
        <v>74</v>
      </c>
      <c r="F242" s="36">
        <f>'Source Data'!F242</f>
        <v>55</v>
      </c>
      <c r="G242" s="36">
        <f>'Source Data'!G242</f>
        <v>34</v>
      </c>
      <c r="H242" s="36">
        <f>'Source Data'!H242</f>
        <v>35</v>
      </c>
      <c r="I242" s="36">
        <f t="shared" si="6"/>
        <v>-21</v>
      </c>
      <c r="J242" s="55">
        <f t="shared" si="7"/>
        <v>-0.38181818181818183</v>
      </c>
      <c r="K242" s="43" t="str">
        <f>IF('Source Data'!AT242="","",'Source Data'!AT242)</f>
        <v/>
      </c>
      <c r="L242" s="13" t="str">
        <f>IF('Source Data'!AU242="","",'Source Data'!AU242)</f>
        <v/>
      </c>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row>
    <row r="243" spans="1:47" ht="20" customHeight="1">
      <c r="A243" s="48" t="s">
        <v>444</v>
      </c>
      <c r="B243" s="49">
        <v>233903</v>
      </c>
      <c r="C243" s="50" t="s">
        <v>445</v>
      </c>
      <c r="D243" s="50" t="s">
        <v>79</v>
      </c>
      <c r="E243" s="50" t="s">
        <v>74</v>
      </c>
      <c r="F243" s="36">
        <f>'Source Data'!F243</f>
        <v>205</v>
      </c>
      <c r="G243" s="36">
        <f>'Source Data'!G243</f>
        <v>176</v>
      </c>
      <c r="H243" s="36">
        <f>'Source Data'!H243</f>
        <v>166</v>
      </c>
      <c r="I243" s="36">
        <f t="shared" si="6"/>
        <v>-29</v>
      </c>
      <c r="J243" s="55">
        <f t="shared" si="7"/>
        <v>-0.14146341463414633</v>
      </c>
      <c r="K243" s="43" t="str">
        <f>IF('Source Data'!AT243="","",'Source Data'!AT243)</f>
        <v/>
      </c>
      <c r="L243" s="13" t="str">
        <f>IF('Source Data'!AU243="","",'Source Data'!AU243)</f>
        <v/>
      </c>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row>
    <row r="244" spans="1:47" ht="20" customHeight="1">
      <c r="A244" s="48" t="s">
        <v>446</v>
      </c>
      <c r="B244" s="49">
        <v>161921</v>
      </c>
      <c r="C244" s="50" t="s">
        <v>179</v>
      </c>
      <c r="D244" s="50" t="s">
        <v>79</v>
      </c>
      <c r="E244" s="50" t="s">
        <v>74</v>
      </c>
      <c r="F244" s="36">
        <f>'Source Data'!F244</f>
        <v>2431</v>
      </c>
      <c r="G244" s="36">
        <f>'Source Data'!G244</f>
        <v>2269</v>
      </c>
      <c r="H244" s="36">
        <f>'Source Data'!H244</f>
        <v>2028</v>
      </c>
      <c r="I244" s="36">
        <f t="shared" si="6"/>
        <v>-162</v>
      </c>
      <c r="J244" s="55">
        <f t="shared" si="7"/>
        <v>-6.6639243109831339E-2</v>
      </c>
      <c r="K244" s="43" t="str">
        <f>IF('Source Data'!AT244="","",'Source Data'!AT244)</f>
        <v/>
      </c>
      <c r="L244" s="13" t="str">
        <f>IF('Source Data'!AU244="","",'Source Data'!AU244)</f>
        <v/>
      </c>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row>
    <row r="245" spans="1:47" ht="20" customHeight="1">
      <c r="A245" s="48" t="s">
        <v>447</v>
      </c>
      <c r="B245" s="49">
        <v>170902</v>
      </c>
      <c r="C245" s="50" t="s">
        <v>448</v>
      </c>
      <c r="D245" s="50" t="s">
        <v>79</v>
      </c>
      <c r="E245" s="50" t="s">
        <v>74</v>
      </c>
      <c r="F245" s="36">
        <f>'Source Data'!F245</f>
        <v>64799</v>
      </c>
      <c r="G245" s="36">
        <f>'Source Data'!G245</f>
        <v>72914</v>
      </c>
      <c r="H245" s="36">
        <f>'Source Data'!H245</f>
        <v>72199</v>
      </c>
      <c r="I245" s="36">
        <f t="shared" si="6"/>
        <v>8115</v>
      </c>
      <c r="J245" s="55">
        <f t="shared" si="7"/>
        <v>0.12523341409589653</v>
      </c>
      <c r="K245" s="43" t="str">
        <f>IF('Source Data'!AT245="","",'Source Data'!AT245)</f>
        <v/>
      </c>
      <c r="L245" s="13" t="str">
        <f>IF('Source Data'!AU245="","",'Source Data'!AU245)</f>
        <v/>
      </c>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row>
    <row r="246" spans="1:47" ht="20" customHeight="1">
      <c r="A246" s="48" t="s">
        <v>449</v>
      </c>
      <c r="B246" s="49">
        <v>147901</v>
      </c>
      <c r="C246" s="50" t="s">
        <v>450</v>
      </c>
      <c r="D246" s="50" t="s">
        <v>79</v>
      </c>
      <c r="E246" s="50" t="s">
        <v>74</v>
      </c>
      <c r="F246" s="36">
        <f>'Source Data'!F246</f>
        <v>289</v>
      </c>
      <c r="G246" s="36">
        <f>'Source Data'!G246</f>
        <v>287</v>
      </c>
      <c r="H246" s="36">
        <f>'Source Data'!H246</f>
        <v>307</v>
      </c>
      <c r="I246" s="36">
        <f t="shared" si="6"/>
        <v>-2</v>
      </c>
      <c r="J246" s="55">
        <f t="shared" si="7"/>
        <v>-6.920415224913495E-3</v>
      </c>
      <c r="K246" s="43" t="str">
        <f>IF('Source Data'!AT246="","",'Source Data'!AT246)</f>
        <v/>
      </c>
      <c r="L246" s="13" t="str">
        <f>IF('Source Data'!AU246="","",'Source Data'!AU246)</f>
        <v/>
      </c>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row>
    <row r="247" spans="1:47" ht="20" customHeight="1">
      <c r="A247" s="48" t="s">
        <v>451</v>
      </c>
      <c r="B247" s="49">
        <v>60902</v>
      </c>
      <c r="C247" s="50" t="s">
        <v>452</v>
      </c>
      <c r="D247" s="50" t="s">
        <v>79</v>
      </c>
      <c r="E247" s="50" t="s">
        <v>74</v>
      </c>
      <c r="F247" s="36">
        <f>'Source Data'!F247</f>
        <v>799</v>
      </c>
      <c r="G247" s="36">
        <f>'Source Data'!G247</f>
        <v>903</v>
      </c>
      <c r="H247" s="36">
        <f>'Source Data'!H247</f>
        <v>879</v>
      </c>
      <c r="I247" s="36">
        <f t="shared" si="6"/>
        <v>104</v>
      </c>
      <c r="J247" s="55">
        <f t="shared" si="7"/>
        <v>0.13016270337922403</v>
      </c>
      <c r="K247" s="43" t="str">
        <f>IF('Source Data'!AT247="","",'Source Data'!AT247)</f>
        <v/>
      </c>
      <c r="L247" s="13" t="str">
        <f>IF('Source Data'!AU247="","",'Source Data'!AU247)</f>
        <v/>
      </c>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row>
    <row r="248" spans="1:47" ht="20" customHeight="1">
      <c r="A248" s="48" t="s">
        <v>453</v>
      </c>
      <c r="B248" s="49">
        <v>57922</v>
      </c>
      <c r="C248" s="50" t="s">
        <v>70</v>
      </c>
      <c r="D248" s="50" t="s">
        <v>79</v>
      </c>
      <c r="E248" s="50" t="s">
        <v>74</v>
      </c>
      <c r="F248" s="36">
        <f>'Source Data'!F248</f>
        <v>13218</v>
      </c>
      <c r="G248" s="36">
        <f>'Source Data'!G248</f>
        <v>13233</v>
      </c>
      <c r="H248" s="36">
        <f>'Source Data'!H248</f>
        <v>13045</v>
      </c>
      <c r="I248" s="36">
        <f t="shared" si="6"/>
        <v>15</v>
      </c>
      <c r="J248" s="55">
        <f t="shared" si="7"/>
        <v>1.1348161597821154E-3</v>
      </c>
      <c r="K248" s="43" t="str">
        <f>IF('Source Data'!AT248="","",'Source Data'!AT248)</f>
        <v/>
      </c>
      <c r="L248" s="13" t="str">
        <f>IF('Source Data'!AU248="","",'Source Data'!AU248)</f>
        <v/>
      </c>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row>
    <row r="249" spans="1:47" ht="20" customHeight="1">
      <c r="A249" s="48" t="s">
        <v>454</v>
      </c>
      <c r="B249" s="49">
        <v>50910</v>
      </c>
      <c r="C249" s="50" t="s">
        <v>455</v>
      </c>
      <c r="D249" s="50" t="s">
        <v>79</v>
      </c>
      <c r="E249" s="50" t="s">
        <v>74</v>
      </c>
      <c r="F249" s="36">
        <f>'Source Data'!F249</f>
        <v>8477</v>
      </c>
      <c r="G249" s="36">
        <f>'Source Data'!G249</f>
        <v>7761</v>
      </c>
      <c r="H249" s="36">
        <f>'Source Data'!H249</f>
        <v>7616</v>
      </c>
      <c r="I249" s="36">
        <f t="shared" si="6"/>
        <v>-716</v>
      </c>
      <c r="J249" s="55">
        <f t="shared" si="7"/>
        <v>-8.4463843340804534E-2</v>
      </c>
      <c r="K249" s="43" t="str">
        <f>IF('Source Data'!AT249="","",'Source Data'!AT249)</f>
        <v/>
      </c>
      <c r="L249" s="13" t="str">
        <f>IF('Source Data'!AU249="","",'Source Data'!AU249)</f>
        <v/>
      </c>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row>
    <row r="250" spans="1:47" ht="20" customHeight="1">
      <c r="A250" s="48" t="s">
        <v>456</v>
      </c>
      <c r="B250" s="49">
        <v>178904</v>
      </c>
      <c r="C250" s="50" t="s">
        <v>97</v>
      </c>
      <c r="D250" s="50" t="s">
        <v>79</v>
      </c>
      <c r="E250" s="50" t="s">
        <v>74</v>
      </c>
      <c r="F250" s="36">
        <f>'Source Data'!F250</f>
        <v>36618</v>
      </c>
      <c r="G250" s="36">
        <f>'Source Data'!G250</f>
        <v>33103</v>
      </c>
      <c r="H250" s="36">
        <f>'Source Data'!H250</f>
        <v>31847</v>
      </c>
      <c r="I250" s="36">
        <f t="shared" si="6"/>
        <v>-3515</v>
      </c>
      <c r="J250" s="55">
        <f t="shared" si="7"/>
        <v>-9.5991042656616968E-2</v>
      </c>
      <c r="K250" s="43" t="str">
        <f>IF('Source Data'!AT250="","",'Source Data'!AT250)</f>
        <v/>
      </c>
      <c r="L250" s="13" t="str">
        <f>IF('Source Data'!AU250="","",'Source Data'!AU250)</f>
        <v/>
      </c>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row>
    <row r="251" spans="1:47" ht="20" customHeight="1">
      <c r="A251" s="48" t="s">
        <v>457</v>
      </c>
      <c r="B251" s="49">
        <v>178807</v>
      </c>
      <c r="C251" s="50" t="s">
        <v>97</v>
      </c>
      <c r="D251" s="50" t="s">
        <v>71</v>
      </c>
      <c r="E251" s="50" t="s">
        <v>74</v>
      </c>
      <c r="F251" s="36">
        <f>'Source Data'!F251</f>
        <v>140</v>
      </c>
      <c r="G251" s="36">
        <f>'Source Data'!G251</f>
        <v>139</v>
      </c>
      <c r="H251" s="36">
        <f>'Source Data'!H251</f>
        <v>132</v>
      </c>
      <c r="I251" s="36">
        <f t="shared" si="6"/>
        <v>-1</v>
      </c>
      <c r="J251" s="55">
        <f t="shared" si="7"/>
        <v>-7.1428571428571426E-3</v>
      </c>
      <c r="K251" s="43" t="str">
        <f>IF('Source Data'!AT251="","",'Source Data'!AT251)</f>
        <v/>
      </c>
      <c r="L251" s="13" t="str">
        <f>IF('Source Data'!AU251="","",'Source Data'!AU251)</f>
        <v/>
      </c>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row>
    <row r="252" spans="1:47" ht="20" customHeight="1">
      <c r="A252" s="48" t="s">
        <v>458</v>
      </c>
      <c r="B252" s="49">
        <v>187904</v>
      </c>
      <c r="C252" s="50" t="s">
        <v>224</v>
      </c>
      <c r="D252" s="50" t="s">
        <v>79</v>
      </c>
      <c r="E252" s="50" t="s">
        <v>74</v>
      </c>
      <c r="F252" s="36">
        <f>'Source Data'!F252</f>
        <v>820</v>
      </c>
      <c r="G252" s="36">
        <f>'Source Data'!G252</f>
        <v>834</v>
      </c>
      <c r="H252" s="36">
        <f>'Source Data'!H252</f>
        <v>790</v>
      </c>
      <c r="I252" s="36">
        <f t="shared" si="6"/>
        <v>14</v>
      </c>
      <c r="J252" s="55">
        <f t="shared" si="7"/>
        <v>1.7073170731707318E-2</v>
      </c>
      <c r="K252" s="43" t="str">
        <f>IF('Source Data'!AT252="","",'Source Data'!AT252)</f>
        <v/>
      </c>
      <c r="L252" s="13" t="str">
        <f>IF('Source Data'!AU252="","",'Source Data'!AU252)</f>
        <v/>
      </c>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row>
    <row r="253" spans="1:47" ht="20" customHeight="1">
      <c r="A253" s="48" t="s">
        <v>459</v>
      </c>
      <c r="B253" s="49">
        <v>175903</v>
      </c>
      <c r="C253" s="50" t="s">
        <v>242</v>
      </c>
      <c r="D253" s="50" t="s">
        <v>79</v>
      </c>
      <c r="E253" s="50" t="s">
        <v>74</v>
      </c>
      <c r="F253" s="36">
        <f>'Source Data'!F253</f>
        <v>6047</v>
      </c>
      <c r="G253" s="36">
        <f>'Source Data'!G253</f>
        <v>5998</v>
      </c>
      <c r="H253" s="36">
        <f>'Source Data'!H253</f>
        <v>5908</v>
      </c>
      <c r="I253" s="36">
        <f t="shared" si="6"/>
        <v>-49</v>
      </c>
      <c r="J253" s="55">
        <f t="shared" si="7"/>
        <v>-8.1031916652885734E-3</v>
      </c>
      <c r="K253" s="43" t="str">
        <f>IF('Source Data'!AT253="","",'Source Data'!AT253)</f>
        <v/>
      </c>
      <c r="L253" s="13" t="str">
        <f>IF('Source Data'!AU253="","",'Source Data'!AU253)</f>
        <v/>
      </c>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row>
    <row r="254" spans="1:47" ht="20" customHeight="1">
      <c r="A254" s="48" t="s">
        <v>460</v>
      </c>
      <c r="B254" s="49">
        <v>95902</v>
      </c>
      <c r="C254" s="50" t="s">
        <v>81</v>
      </c>
      <c r="D254" s="50" t="s">
        <v>79</v>
      </c>
      <c r="E254" s="50" t="s">
        <v>74</v>
      </c>
      <c r="F254" s="36">
        <f>'Source Data'!F254</f>
        <v>100</v>
      </c>
      <c r="G254" s="36">
        <f>'Source Data'!G254</f>
        <v>100</v>
      </c>
      <c r="H254" s="36">
        <f>'Source Data'!H254</f>
        <v>96</v>
      </c>
      <c r="I254" s="36">
        <f t="shared" si="6"/>
        <v>0</v>
      </c>
      <c r="J254" s="55">
        <f t="shared" si="7"/>
        <v>0</v>
      </c>
      <c r="K254" s="43" t="str">
        <f>IF('Source Data'!AT254="","",'Source Data'!AT254)</f>
        <v/>
      </c>
      <c r="L254" s="13" t="str">
        <f>IF('Source Data'!AU254="","",'Source Data'!AU254)</f>
        <v/>
      </c>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row>
    <row r="255" spans="1:47" ht="20" customHeight="1">
      <c r="A255" s="48" t="s">
        <v>461</v>
      </c>
      <c r="B255" s="49">
        <v>142901</v>
      </c>
      <c r="C255" s="50" t="s">
        <v>462</v>
      </c>
      <c r="D255" s="50" t="s">
        <v>79</v>
      </c>
      <c r="E255" s="50" t="s">
        <v>74</v>
      </c>
      <c r="F255" s="36">
        <f>'Source Data'!F255</f>
        <v>1321</v>
      </c>
      <c r="G255" s="36">
        <f>'Source Data'!G255</f>
        <v>1157</v>
      </c>
      <c r="H255" s="36">
        <f>'Source Data'!H255</f>
        <v>1124</v>
      </c>
      <c r="I255" s="36">
        <f t="shared" si="6"/>
        <v>-164</v>
      </c>
      <c r="J255" s="55">
        <f t="shared" si="7"/>
        <v>-0.12414837244511734</v>
      </c>
      <c r="K255" s="43" t="str">
        <f>IF('Source Data'!AT255="","",'Source Data'!AT255)</f>
        <v/>
      </c>
      <c r="L255" s="13" t="str">
        <f>IF('Source Data'!AU255="","",'Source Data'!AU255)</f>
        <v/>
      </c>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row>
    <row r="256" spans="1:47" ht="20" customHeight="1">
      <c r="A256" s="48" t="s">
        <v>463</v>
      </c>
      <c r="B256" s="49">
        <v>246914</v>
      </c>
      <c r="C256" s="50" t="s">
        <v>464</v>
      </c>
      <c r="D256" s="50" t="s">
        <v>79</v>
      </c>
      <c r="E256" s="50" t="s">
        <v>74</v>
      </c>
      <c r="F256" s="36">
        <f>'Source Data'!F256</f>
        <v>163</v>
      </c>
      <c r="G256" s="36">
        <f>'Source Data'!G256</f>
        <v>323</v>
      </c>
      <c r="H256" s="36">
        <f>'Source Data'!H256</f>
        <v>309</v>
      </c>
      <c r="I256" s="36">
        <f t="shared" si="6"/>
        <v>160</v>
      </c>
      <c r="J256" s="55">
        <f t="shared" si="7"/>
        <v>0.98159509202453987</v>
      </c>
      <c r="K256" s="43" t="str">
        <f>IF('Source Data'!AT256="","",'Source Data'!AT256)</f>
        <v/>
      </c>
      <c r="L256" s="13" t="str">
        <f>IF('Source Data'!AU256="","",'Source Data'!AU256)</f>
        <v/>
      </c>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row>
    <row r="257" spans="1:47" ht="20" customHeight="1">
      <c r="A257" s="48" t="s">
        <v>465</v>
      </c>
      <c r="B257" s="49">
        <v>109903</v>
      </c>
      <c r="C257" s="50" t="s">
        <v>78</v>
      </c>
      <c r="D257" s="50" t="s">
        <v>79</v>
      </c>
      <c r="E257" s="50" t="s">
        <v>74</v>
      </c>
      <c r="F257" s="36">
        <f>'Source Data'!F257</f>
        <v>301</v>
      </c>
      <c r="G257" s="36">
        <f>'Source Data'!G257</f>
        <v>353</v>
      </c>
      <c r="H257" s="36">
        <f>'Source Data'!H257</f>
        <v>341</v>
      </c>
      <c r="I257" s="36">
        <f t="shared" si="6"/>
        <v>52</v>
      </c>
      <c r="J257" s="55">
        <f t="shared" si="7"/>
        <v>0.17275747508305647</v>
      </c>
      <c r="K257" s="43" t="str">
        <f>IF('Source Data'!AT257="","",'Source Data'!AT257)</f>
        <v/>
      </c>
      <c r="L257" s="13" t="str">
        <f>IF('Source Data'!AU257="","",'Source Data'!AU257)</f>
        <v/>
      </c>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row>
    <row r="258" spans="1:47" ht="20" customHeight="1">
      <c r="A258" s="48" t="s">
        <v>466</v>
      </c>
      <c r="B258" s="49">
        <v>129901</v>
      </c>
      <c r="C258" s="50" t="s">
        <v>467</v>
      </c>
      <c r="D258" s="50" t="s">
        <v>79</v>
      </c>
      <c r="E258" s="50" t="s">
        <v>74</v>
      </c>
      <c r="F258" s="36">
        <f>'Source Data'!F258</f>
        <v>4592</v>
      </c>
      <c r="G258" s="36">
        <f>'Source Data'!G258</f>
        <v>6922</v>
      </c>
      <c r="H258" s="36">
        <f>'Source Data'!H258</f>
        <v>7452</v>
      </c>
      <c r="I258" s="36">
        <f t="shared" si="6"/>
        <v>2330</v>
      </c>
      <c r="J258" s="55">
        <f t="shared" si="7"/>
        <v>0.50740418118466901</v>
      </c>
      <c r="K258" s="43" t="str">
        <f>IF('Source Data'!AT258="","",'Source Data'!AT258)</f>
        <v/>
      </c>
      <c r="L258" s="13" t="str">
        <f>IF('Source Data'!AU258="","",'Source Data'!AU258)</f>
        <v/>
      </c>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row>
    <row r="259" spans="1:47" ht="20" customHeight="1">
      <c r="A259" s="48" t="s">
        <v>468</v>
      </c>
      <c r="B259" s="49">
        <v>52901</v>
      </c>
      <c r="C259" s="50" t="s">
        <v>469</v>
      </c>
      <c r="D259" s="50" t="s">
        <v>79</v>
      </c>
      <c r="E259" s="50" t="s">
        <v>74</v>
      </c>
      <c r="F259" s="36">
        <f>'Source Data'!F259</f>
        <v>1174</v>
      </c>
      <c r="G259" s="36">
        <f>'Source Data'!G259</f>
        <v>1233</v>
      </c>
      <c r="H259" s="36">
        <f>'Source Data'!H259</f>
        <v>1199</v>
      </c>
      <c r="I259" s="36">
        <f t="shared" si="6"/>
        <v>59</v>
      </c>
      <c r="J259" s="55">
        <f t="shared" si="7"/>
        <v>5.0255536626916522E-2</v>
      </c>
      <c r="K259" s="43" t="str">
        <f>IF('Source Data'!AT259="","",'Source Data'!AT259)</f>
        <v/>
      </c>
      <c r="L259" s="13" t="str">
        <f>IF('Source Data'!AU259="","",'Source Data'!AU259)</f>
        <v/>
      </c>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row>
    <row r="260" spans="1:47" ht="20" customHeight="1">
      <c r="A260" s="48" t="s">
        <v>470</v>
      </c>
      <c r="B260" s="49">
        <v>18908</v>
      </c>
      <c r="C260" s="50" t="s">
        <v>415</v>
      </c>
      <c r="D260" s="50" t="s">
        <v>79</v>
      </c>
      <c r="E260" s="50" t="s">
        <v>74</v>
      </c>
      <c r="F260" s="36">
        <f>'Source Data'!F260</f>
        <v>128</v>
      </c>
      <c r="G260" s="36">
        <f>'Source Data'!G260</f>
        <v>116</v>
      </c>
      <c r="H260" s="36">
        <f>'Source Data'!H260</f>
        <v>113</v>
      </c>
      <c r="I260" s="36">
        <f t="shared" si="6"/>
        <v>-12</v>
      </c>
      <c r="J260" s="55">
        <f t="shared" si="7"/>
        <v>-9.375E-2</v>
      </c>
      <c r="K260" s="43" t="str">
        <f>IF('Source Data'!AT260="","",'Source Data'!AT260)</f>
        <v/>
      </c>
      <c r="L260" s="13" t="str">
        <f>IF('Source Data'!AU260="","",'Source Data'!AU260)</f>
        <v/>
      </c>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row>
    <row r="261" spans="1:47" ht="20" customHeight="1">
      <c r="A261" s="48" t="s">
        <v>471</v>
      </c>
      <c r="B261" s="49">
        <v>161901</v>
      </c>
      <c r="C261" s="50" t="s">
        <v>179</v>
      </c>
      <c r="D261" s="50" t="s">
        <v>79</v>
      </c>
      <c r="E261" s="50" t="s">
        <v>74</v>
      </c>
      <c r="F261" s="36">
        <f>'Source Data'!F261</f>
        <v>581</v>
      </c>
      <c r="G261" s="36">
        <f>'Source Data'!G261</f>
        <v>596</v>
      </c>
      <c r="H261" s="36">
        <f>'Source Data'!H261</f>
        <v>585</v>
      </c>
      <c r="I261" s="36">
        <f t="shared" si="6"/>
        <v>15</v>
      </c>
      <c r="J261" s="55">
        <f t="shared" si="7"/>
        <v>2.5817555938037865E-2</v>
      </c>
      <c r="K261" s="43" t="str">
        <f>IF('Source Data'!AT261="","",'Source Data'!AT261)</f>
        <v/>
      </c>
      <c r="L261" s="13" t="str">
        <f>IF('Source Data'!AU261="","",'Source Data'!AU261)</f>
        <v/>
      </c>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row>
    <row r="262" spans="1:47" ht="20" customHeight="1">
      <c r="A262" s="48" t="s">
        <v>472</v>
      </c>
      <c r="B262" s="49">
        <v>53001</v>
      </c>
      <c r="C262" s="50" t="s">
        <v>473</v>
      </c>
      <c r="D262" s="50" t="s">
        <v>79</v>
      </c>
      <c r="E262" s="50" t="s">
        <v>74</v>
      </c>
      <c r="F262" s="36">
        <f>'Source Data'!F262</f>
        <v>811</v>
      </c>
      <c r="G262" s="36">
        <f>'Source Data'!G262</f>
        <v>621</v>
      </c>
      <c r="H262" s="36">
        <f>'Source Data'!H262</f>
        <v>609</v>
      </c>
      <c r="I262" s="36">
        <f t="shared" ref="I262:I325" si="8">IF(OR(F262=0,G262=0),"N/A",G262-F262)</f>
        <v>-190</v>
      </c>
      <c r="J262" s="55">
        <f t="shared" ref="J262:J325" si="9">IF(OR(NOT(ISNUMBER(I262)),F262=0),"N/A",I262/F262)</f>
        <v>-0.23427866831072749</v>
      </c>
      <c r="K262" s="43" t="str">
        <f>IF('Source Data'!AT262="","",'Source Data'!AT262)</f>
        <v/>
      </c>
      <c r="L262" s="13" t="str">
        <f>IF('Source Data'!AU262="","",'Source Data'!AU262)</f>
        <v/>
      </c>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row>
    <row r="263" spans="1:47" ht="20" customHeight="1">
      <c r="A263" s="48" t="s">
        <v>474</v>
      </c>
      <c r="B263" s="49">
        <v>113901</v>
      </c>
      <c r="C263" s="50" t="s">
        <v>475</v>
      </c>
      <c r="D263" s="50" t="s">
        <v>79</v>
      </c>
      <c r="E263" s="50" t="s">
        <v>74</v>
      </c>
      <c r="F263" s="36">
        <f>'Source Data'!F263</f>
        <v>1309</v>
      </c>
      <c r="G263" s="36">
        <f>'Source Data'!G263</f>
        <v>1124</v>
      </c>
      <c r="H263" s="36">
        <f>'Source Data'!H263</f>
        <v>1097</v>
      </c>
      <c r="I263" s="36">
        <f t="shared" si="8"/>
        <v>-185</v>
      </c>
      <c r="J263" s="55">
        <f t="shared" si="9"/>
        <v>-0.14132925897631779</v>
      </c>
      <c r="K263" s="43" t="str">
        <f>IF('Source Data'!AT263="","",'Source Data'!AT263)</f>
        <v/>
      </c>
      <c r="L263" s="13" t="str">
        <f>IF('Source Data'!AU263="","",'Source Data'!AU263)</f>
        <v/>
      </c>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row>
    <row r="264" spans="1:47" ht="20" customHeight="1">
      <c r="A264" s="48" t="s">
        <v>476</v>
      </c>
      <c r="B264" s="49">
        <v>101906</v>
      </c>
      <c r="C264" s="50" t="s">
        <v>76</v>
      </c>
      <c r="D264" s="50" t="s">
        <v>79</v>
      </c>
      <c r="E264" s="50" t="s">
        <v>74</v>
      </c>
      <c r="F264" s="36">
        <f>'Source Data'!F264</f>
        <v>6452</v>
      </c>
      <c r="G264" s="36">
        <f>'Source Data'!G264</f>
        <v>7046</v>
      </c>
      <c r="H264" s="36">
        <f>'Source Data'!H264</f>
        <v>7183</v>
      </c>
      <c r="I264" s="36">
        <f t="shared" si="8"/>
        <v>594</v>
      </c>
      <c r="J264" s="55">
        <f t="shared" si="9"/>
        <v>9.2064476131432108E-2</v>
      </c>
      <c r="K264" s="43" t="str">
        <f>IF('Source Data'!AT264="","",'Source Data'!AT264)</f>
        <v/>
      </c>
      <c r="L264" s="13" t="str">
        <f>IF('Source Data'!AU264="","",'Source Data'!AU264)</f>
        <v/>
      </c>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row>
    <row r="265" spans="1:47" ht="20" customHeight="1">
      <c r="A265" s="48" t="s">
        <v>477</v>
      </c>
      <c r="B265" s="49">
        <v>54901</v>
      </c>
      <c r="C265" s="50" t="s">
        <v>478</v>
      </c>
      <c r="D265" s="50" t="s">
        <v>79</v>
      </c>
      <c r="E265" s="50" t="s">
        <v>74</v>
      </c>
      <c r="F265" s="36">
        <f>'Source Data'!F265</f>
        <v>332</v>
      </c>
      <c r="G265" s="36">
        <f>'Source Data'!G265</f>
        <v>316</v>
      </c>
      <c r="H265" s="36">
        <f>'Source Data'!H265</f>
        <v>292</v>
      </c>
      <c r="I265" s="36">
        <f t="shared" si="8"/>
        <v>-16</v>
      </c>
      <c r="J265" s="55">
        <f t="shared" si="9"/>
        <v>-4.8192771084337352E-2</v>
      </c>
      <c r="K265" s="43" t="str">
        <f>IF('Source Data'!AT265="","",'Source Data'!AT265)</f>
        <v/>
      </c>
      <c r="L265" s="13" t="str">
        <f>IF('Source Data'!AU265="","",'Source Data'!AU265)</f>
        <v/>
      </c>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row>
    <row r="266" spans="1:47" ht="20" customHeight="1">
      <c r="A266" s="48" t="s">
        <v>479</v>
      </c>
      <c r="B266" s="49">
        <v>30901</v>
      </c>
      <c r="C266" s="50" t="s">
        <v>182</v>
      </c>
      <c r="D266" s="50" t="s">
        <v>79</v>
      </c>
      <c r="E266" s="50" t="s">
        <v>74</v>
      </c>
      <c r="F266" s="36">
        <f>'Source Data'!F266</f>
        <v>359</v>
      </c>
      <c r="G266" s="36">
        <f>'Source Data'!G266</f>
        <v>365</v>
      </c>
      <c r="H266" s="36">
        <f>'Source Data'!H266</f>
        <v>353</v>
      </c>
      <c r="I266" s="36">
        <f t="shared" si="8"/>
        <v>6</v>
      </c>
      <c r="J266" s="55">
        <f t="shared" si="9"/>
        <v>1.6713091922005572E-2</v>
      </c>
      <c r="K266" s="43" t="str">
        <f>IF('Source Data'!AT266="","",'Source Data'!AT266)</f>
        <v/>
      </c>
      <c r="L266" s="13" t="str">
        <f>IF('Source Data'!AU266="","",'Source Data'!AU266)</f>
        <v/>
      </c>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row>
    <row r="267" spans="1:47" ht="20" customHeight="1">
      <c r="A267" s="48" t="s">
        <v>480</v>
      </c>
      <c r="B267" s="49">
        <v>107904</v>
      </c>
      <c r="C267" s="50" t="s">
        <v>163</v>
      </c>
      <c r="D267" s="50" t="s">
        <v>79</v>
      </c>
      <c r="E267" s="50" t="s">
        <v>74</v>
      </c>
      <c r="F267" s="36">
        <f>'Source Data'!F267</f>
        <v>537</v>
      </c>
      <c r="G267" s="36">
        <f>'Source Data'!G267</f>
        <v>558</v>
      </c>
      <c r="H267" s="36">
        <f>'Source Data'!H267</f>
        <v>540</v>
      </c>
      <c r="I267" s="36">
        <f t="shared" si="8"/>
        <v>21</v>
      </c>
      <c r="J267" s="55">
        <f t="shared" si="9"/>
        <v>3.9106145251396648E-2</v>
      </c>
      <c r="K267" s="43" t="str">
        <f>IF('Source Data'!AT267="","",'Source Data'!AT267)</f>
        <v/>
      </c>
      <c r="L267" s="13" t="str">
        <f>IF('Source Data'!AU267="","",'Source Data'!AU267)</f>
        <v/>
      </c>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row>
    <row r="268" spans="1:47" ht="20" customHeight="1">
      <c r="A268" s="48" t="s">
        <v>481</v>
      </c>
      <c r="B268" s="49">
        <v>184801</v>
      </c>
      <c r="C268" s="50" t="s">
        <v>106</v>
      </c>
      <c r="D268" s="50" t="s">
        <v>71</v>
      </c>
      <c r="E268" s="50" t="s">
        <v>74</v>
      </c>
      <c r="F268" s="36">
        <f>'Source Data'!F268</f>
        <v>143</v>
      </c>
      <c r="G268" s="36">
        <f>'Source Data'!G268</f>
        <v>130</v>
      </c>
      <c r="H268" s="36">
        <f>'Source Data'!H268</f>
        <v>114</v>
      </c>
      <c r="I268" s="36">
        <f t="shared" si="8"/>
        <v>-13</v>
      </c>
      <c r="J268" s="55">
        <f t="shared" si="9"/>
        <v>-9.0909090909090912E-2</v>
      </c>
      <c r="K268" s="43" t="str">
        <f>IF('Source Data'!AT268="","",'Source Data'!AT268)</f>
        <v/>
      </c>
      <c r="L268" s="13" t="str">
        <f>IF('Source Data'!AU268="","",'Source Data'!AU268)</f>
        <v/>
      </c>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row>
    <row r="269" spans="1:47" ht="20" customHeight="1">
      <c r="A269" s="48" t="s">
        <v>482</v>
      </c>
      <c r="B269" s="49">
        <v>78901</v>
      </c>
      <c r="C269" s="50" t="s">
        <v>483</v>
      </c>
      <c r="D269" s="50" t="s">
        <v>79</v>
      </c>
      <c r="E269" s="50" t="s">
        <v>74</v>
      </c>
      <c r="F269" s="36">
        <f>'Source Data'!F269</f>
        <v>230</v>
      </c>
      <c r="G269" s="36">
        <f>'Source Data'!G269</f>
        <v>189</v>
      </c>
      <c r="H269" s="36">
        <f>'Source Data'!H269</f>
        <v>167</v>
      </c>
      <c r="I269" s="36">
        <f t="shared" si="8"/>
        <v>-41</v>
      </c>
      <c r="J269" s="55">
        <f t="shared" si="9"/>
        <v>-0.17826086956521739</v>
      </c>
      <c r="K269" s="43" t="str">
        <f>IF('Source Data'!AT269="","",'Source Data'!AT269)</f>
        <v/>
      </c>
      <c r="L269" s="13" t="str">
        <f>IF('Source Data'!AU269="","",'Source Data'!AU269)</f>
        <v/>
      </c>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row>
    <row r="270" spans="1:47" ht="20" customHeight="1">
      <c r="A270" s="48" t="s">
        <v>484</v>
      </c>
      <c r="B270" s="49">
        <v>220912</v>
      </c>
      <c r="C270" s="50" t="s">
        <v>91</v>
      </c>
      <c r="D270" s="50" t="s">
        <v>79</v>
      </c>
      <c r="E270" s="50" t="s">
        <v>74</v>
      </c>
      <c r="F270" s="36">
        <f>'Source Data'!F270</f>
        <v>15996</v>
      </c>
      <c r="G270" s="36">
        <f>'Source Data'!G270</f>
        <v>17011</v>
      </c>
      <c r="H270" s="36">
        <f>'Source Data'!H270</f>
        <v>16992</v>
      </c>
      <c r="I270" s="36">
        <f t="shared" si="8"/>
        <v>1015</v>
      </c>
      <c r="J270" s="55">
        <f t="shared" si="9"/>
        <v>6.3453363340835206E-2</v>
      </c>
      <c r="K270" s="43" t="str">
        <f>IF('Source Data'!AT270="","",'Source Data'!AT270)</f>
        <v/>
      </c>
      <c r="L270" s="13" t="str">
        <f>IF('Source Data'!AU270="","",'Source Data'!AU270)</f>
        <v/>
      </c>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row>
    <row r="271" spans="1:47" ht="20" customHeight="1">
      <c r="A271" s="48" t="s">
        <v>485</v>
      </c>
      <c r="B271" s="49">
        <v>254901</v>
      </c>
      <c r="C271" s="50" t="s">
        <v>486</v>
      </c>
      <c r="D271" s="50" t="s">
        <v>79</v>
      </c>
      <c r="E271" s="50" t="s">
        <v>74</v>
      </c>
      <c r="F271" s="36">
        <f>'Source Data'!F271</f>
        <v>1910</v>
      </c>
      <c r="G271" s="36">
        <f>'Source Data'!G271</f>
        <v>1643</v>
      </c>
      <c r="H271" s="36">
        <f>'Source Data'!H271</f>
        <v>1479</v>
      </c>
      <c r="I271" s="36">
        <f t="shared" si="8"/>
        <v>-267</v>
      </c>
      <c r="J271" s="55">
        <f t="shared" si="9"/>
        <v>-0.13979057591623037</v>
      </c>
      <c r="K271" s="43" t="str">
        <f>IF('Source Data'!AT271="","",'Source Data'!AT271)</f>
        <v/>
      </c>
      <c r="L271" s="13" t="str">
        <f>IF('Source Data'!AU271="","",'Source Data'!AU271)</f>
        <v/>
      </c>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row>
    <row r="272" spans="1:47" ht="20" customHeight="1">
      <c r="A272" s="48" t="s">
        <v>487</v>
      </c>
      <c r="B272" s="49">
        <v>62901</v>
      </c>
      <c r="C272" s="50" t="s">
        <v>488</v>
      </c>
      <c r="D272" s="50" t="s">
        <v>79</v>
      </c>
      <c r="E272" s="50" t="s">
        <v>74</v>
      </c>
      <c r="F272" s="36">
        <f>'Source Data'!F272</f>
        <v>1965</v>
      </c>
      <c r="G272" s="36">
        <f>'Source Data'!G272</f>
        <v>1888</v>
      </c>
      <c r="H272" s="36">
        <f>'Source Data'!H272</f>
        <v>1797</v>
      </c>
      <c r="I272" s="36">
        <f t="shared" si="8"/>
        <v>-77</v>
      </c>
      <c r="J272" s="55">
        <f t="shared" si="9"/>
        <v>-3.9185750636132319E-2</v>
      </c>
      <c r="K272" s="43" t="str">
        <f>IF('Source Data'!AT272="","",'Source Data'!AT272)</f>
        <v/>
      </c>
      <c r="L272" s="13" t="str">
        <f>IF('Source Data'!AU272="","",'Source Data'!AU272)</f>
        <v/>
      </c>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row>
    <row r="273" spans="1:47" ht="20" customHeight="1">
      <c r="A273" s="48" t="s">
        <v>489</v>
      </c>
      <c r="B273" s="49">
        <v>55901</v>
      </c>
      <c r="C273" s="50" t="s">
        <v>490</v>
      </c>
      <c r="D273" s="50" t="s">
        <v>79</v>
      </c>
      <c r="E273" s="50" t="s">
        <v>74</v>
      </c>
      <c r="F273" s="36">
        <f>'Source Data'!F273</f>
        <v>386</v>
      </c>
      <c r="G273" s="36">
        <f>'Source Data'!G273</f>
        <v>381</v>
      </c>
      <c r="H273" s="36">
        <f>'Source Data'!H273</f>
        <v>374</v>
      </c>
      <c r="I273" s="36">
        <f t="shared" si="8"/>
        <v>-5</v>
      </c>
      <c r="J273" s="55">
        <f t="shared" si="9"/>
        <v>-1.2953367875647668E-2</v>
      </c>
      <c r="K273" s="43" t="str">
        <f>IF('Source Data'!AT273="","",'Source Data'!AT273)</f>
        <v/>
      </c>
      <c r="L273" s="13" t="str">
        <f>IF('Source Data'!AU273="","",'Source Data'!AU273)</f>
        <v/>
      </c>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row>
    <row r="274" spans="1:47" ht="20" customHeight="1">
      <c r="A274" s="48" t="s">
        <v>491</v>
      </c>
      <c r="B274" s="49">
        <v>212801</v>
      </c>
      <c r="C274" s="50" t="s">
        <v>157</v>
      </c>
      <c r="D274" s="50" t="s">
        <v>71</v>
      </c>
      <c r="E274" s="50" t="s">
        <v>74</v>
      </c>
      <c r="F274" s="36">
        <f>'Source Data'!F274</f>
        <v>1988</v>
      </c>
      <c r="G274" s="36">
        <f>'Source Data'!G274</f>
        <v>2047</v>
      </c>
      <c r="H274" s="36">
        <f>'Source Data'!H274</f>
        <v>1512</v>
      </c>
      <c r="I274" s="36">
        <f t="shared" si="8"/>
        <v>59</v>
      </c>
      <c r="J274" s="55">
        <f t="shared" si="9"/>
        <v>2.9678068410462777E-2</v>
      </c>
      <c r="K274" s="43" t="str">
        <f>IF('Source Data'!AT274="","",'Source Data'!AT274)</f>
        <v/>
      </c>
      <c r="L274" s="13" t="str">
        <f>IF('Source Data'!AU274="","",'Source Data'!AU274)</f>
        <v/>
      </c>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row>
    <row r="275" spans="1:47" ht="20" customHeight="1">
      <c r="A275" s="48" t="s">
        <v>492</v>
      </c>
      <c r="B275" s="49">
        <v>112905</v>
      </c>
      <c r="C275" s="50" t="s">
        <v>439</v>
      </c>
      <c r="D275" s="50" t="s">
        <v>79</v>
      </c>
      <c r="E275" s="50" t="s">
        <v>74</v>
      </c>
      <c r="F275" s="36">
        <f>'Source Data'!F275</f>
        <v>396</v>
      </c>
      <c r="G275" s="36">
        <f>'Source Data'!G275</f>
        <v>463</v>
      </c>
      <c r="H275" s="36">
        <f>'Source Data'!H275</f>
        <v>461</v>
      </c>
      <c r="I275" s="36">
        <f t="shared" si="8"/>
        <v>67</v>
      </c>
      <c r="J275" s="55">
        <f t="shared" si="9"/>
        <v>0.1691919191919192</v>
      </c>
      <c r="K275" s="43" t="str">
        <f>IF('Source Data'!AT275="","",'Source Data'!AT275)</f>
        <v/>
      </c>
      <c r="L275" s="13" t="str">
        <f>IF('Source Data'!AU275="","",'Source Data'!AU275)</f>
        <v/>
      </c>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row>
    <row r="276" spans="1:47" ht="20" customHeight="1">
      <c r="A276" s="48" t="s">
        <v>493</v>
      </c>
      <c r="B276" s="49">
        <v>174902</v>
      </c>
      <c r="C276" s="50" t="s">
        <v>372</v>
      </c>
      <c r="D276" s="50" t="s">
        <v>79</v>
      </c>
      <c r="E276" s="50" t="s">
        <v>74</v>
      </c>
      <c r="F276" s="36">
        <f>'Source Data'!F276</f>
        <v>562</v>
      </c>
      <c r="G276" s="36">
        <f>'Source Data'!G276</f>
        <v>558</v>
      </c>
      <c r="H276" s="36">
        <f>'Source Data'!H276</f>
        <v>550</v>
      </c>
      <c r="I276" s="36">
        <f t="shared" si="8"/>
        <v>-4</v>
      </c>
      <c r="J276" s="55">
        <f t="shared" si="9"/>
        <v>-7.1174377224199285E-3</v>
      </c>
      <c r="K276" s="43" t="str">
        <f>IF('Source Data'!AT276="","",'Source Data'!AT276)</f>
        <v/>
      </c>
      <c r="L276" s="13" t="str">
        <f>IF('Source Data'!AU276="","",'Source Data'!AU276)</f>
        <v/>
      </c>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row>
    <row r="277" spans="1:47" ht="20" customHeight="1">
      <c r="A277" s="48" t="s">
        <v>494</v>
      </c>
      <c r="B277" s="49">
        <v>101907</v>
      </c>
      <c r="C277" s="50" t="s">
        <v>76</v>
      </c>
      <c r="D277" s="50" t="s">
        <v>79</v>
      </c>
      <c r="E277" s="50" t="s">
        <v>74</v>
      </c>
      <c r="F277" s="36">
        <f>'Source Data'!F277</f>
        <v>117446</v>
      </c>
      <c r="G277" s="36">
        <f>'Source Data'!G277</f>
        <v>117927</v>
      </c>
      <c r="H277" s="36">
        <f>'Source Data'!H277</f>
        <v>114118</v>
      </c>
      <c r="I277" s="36">
        <f t="shared" si="8"/>
        <v>481</v>
      </c>
      <c r="J277" s="55">
        <f t="shared" si="9"/>
        <v>4.0954992081467228E-3</v>
      </c>
      <c r="K277" s="43" t="str">
        <f>IF('Source Data'!AT277="","",'Source Data'!AT277)</f>
        <v/>
      </c>
      <c r="L277" s="13" t="str">
        <f>IF('Source Data'!AU277="","",'Source Data'!AU277)</f>
        <v/>
      </c>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row>
    <row r="278" spans="1:47" ht="20" customHeight="1">
      <c r="A278" s="48" t="s">
        <v>495</v>
      </c>
      <c r="B278" s="49">
        <v>163902</v>
      </c>
      <c r="C278" s="50" t="s">
        <v>496</v>
      </c>
      <c r="D278" s="50" t="s">
        <v>79</v>
      </c>
      <c r="E278" s="50" t="s">
        <v>74</v>
      </c>
      <c r="F278" s="36">
        <f>'Source Data'!F278</f>
        <v>353</v>
      </c>
      <c r="G278" s="36">
        <f>'Source Data'!G278</f>
        <v>290</v>
      </c>
      <c r="H278" s="36">
        <f>'Source Data'!H278</f>
        <v>288</v>
      </c>
      <c r="I278" s="36">
        <f t="shared" si="8"/>
        <v>-63</v>
      </c>
      <c r="J278" s="55">
        <f t="shared" si="9"/>
        <v>-0.17847025495750707</v>
      </c>
      <c r="K278" s="43" t="str">
        <f>IF('Source Data'!AT278="","",'Source Data'!AT278)</f>
        <v/>
      </c>
      <c r="L278" s="13" t="str">
        <f>IF('Source Data'!AU278="","",'Source Data'!AU278)</f>
        <v/>
      </c>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row>
    <row r="279" spans="1:47" ht="20" customHeight="1">
      <c r="A279" s="48" t="s">
        <v>497</v>
      </c>
      <c r="B279" s="49">
        <v>172902</v>
      </c>
      <c r="C279" s="50" t="s">
        <v>498</v>
      </c>
      <c r="D279" s="50" t="s">
        <v>79</v>
      </c>
      <c r="E279" s="50" t="s">
        <v>74</v>
      </c>
      <c r="F279" s="36">
        <f>'Source Data'!F279</f>
        <v>1020</v>
      </c>
      <c r="G279" s="36">
        <f>'Source Data'!G279</f>
        <v>1026</v>
      </c>
      <c r="H279" s="36">
        <f>'Source Data'!H279</f>
        <v>986</v>
      </c>
      <c r="I279" s="36">
        <f t="shared" si="8"/>
        <v>6</v>
      </c>
      <c r="J279" s="55">
        <f t="shared" si="9"/>
        <v>5.8823529411764705E-3</v>
      </c>
      <c r="K279" s="43" t="str">
        <f>IF('Source Data'!AT279="","",'Source Data'!AT279)</f>
        <v/>
      </c>
      <c r="L279" s="13" t="str">
        <f>IF('Source Data'!AU279="","",'Source Data'!AU279)</f>
        <v/>
      </c>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row>
    <row r="280" spans="1:47" ht="20" customHeight="1">
      <c r="A280" s="48" t="s">
        <v>499</v>
      </c>
      <c r="B280" s="49">
        <v>56901</v>
      </c>
      <c r="C280" s="50" t="s">
        <v>500</v>
      </c>
      <c r="D280" s="50" t="s">
        <v>79</v>
      </c>
      <c r="E280" s="50" t="s">
        <v>74</v>
      </c>
      <c r="F280" s="36">
        <f>'Source Data'!F280</f>
        <v>1691</v>
      </c>
      <c r="G280" s="36">
        <f>'Source Data'!G280</f>
        <v>1846</v>
      </c>
      <c r="H280" s="36">
        <f>'Source Data'!H280</f>
        <v>1801</v>
      </c>
      <c r="I280" s="36">
        <f t="shared" si="8"/>
        <v>155</v>
      </c>
      <c r="J280" s="55">
        <f t="shared" si="9"/>
        <v>9.1661738616203428E-2</v>
      </c>
      <c r="K280" s="43" t="str">
        <f>IF('Source Data'!AT280="","",'Source Data'!AT280)</f>
        <v/>
      </c>
      <c r="L280" s="13" t="str">
        <f>IF('Source Data'!AU280="","",'Source Data'!AU280)</f>
        <v/>
      </c>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row>
    <row r="281" spans="1:47" ht="20" customHeight="1">
      <c r="A281" s="48" t="s">
        <v>501</v>
      </c>
      <c r="B281" s="49">
        <v>57905</v>
      </c>
      <c r="C281" s="50" t="s">
        <v>70</v>
      </c>
      <c r="D281" s="50" t="s">
        <v>79</v>
      </c>
      <c r="E281" s="50" t="s">
        <v>74</v>
      </c>
      <c r="F281" s="36">
        <f>'Source Data'!F281</f>
        <v>153861</v>
      </c>
      <c r="G281" s="36">
        <f>'Source Data'!G281</f>
        <v>139802</v>
      </c>
      <c r="H281" s="36">
        <f>'Source Data'!H281</f>
        <v>133594</v>
      </c>
      <c r="I281" s="36">
        <f t="shared" si="8"/>
        <v>-14059</v>
      </c>
      <c r="J281" s="55">
        <f t="shared" si="9"/>
        <v>-9.1374682343153879E-2</v>
      </c>
      <c r="K281" s="43" t="str">
        <f>IF('Source Data'!AT281="","",'Source Data'!AT281)</f>
        <v/>
      </c>
      <c r="L281" s="13" t="str">
        <f>IF('Source Data'!AU281="","",'Source Data'!AU281)</f>
        <v/>
      </c>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row>
    <row r="282" spans="1:47" ht="20" customHeight="1">
      <c r="A282" s="48" t="s">
        <v>502</v>
      </c>
      <c r="B282" s="49">
        <v>20910</v>
      </c>
      <c r="C282" s="50" t="s">
        <v>120</v>
      </c>
      <c r="D282" s="50" t="s">
        <v>79</v>
      </c>
      <c r="E282" s="50" t="s">
        <v>74</v>
      </c>
      <c r="F282" s="36">
        <f>'Source Data'!F282</f>
        <v>114</v>
      </c>
      <c r="G282" s="36">
        <f>'Source Data'!G282</f>
        <v>107</v>
      </c>
      <c r="H282" s="36">
        <f>'Source Data'!H282</f>
        <v>87</v>
      </c>
      <c r="I282" s="36">
        <f t="shared" si="8"/>
        <v>-7</v>
      </c>
      <c r="J282" s="55">
        <f t="shared" si="9"/>
        <v>-6.1403508771929821E-2</v>
      </c>
      <c r="K282" s="43" t="str">
        <f>IF('Source Data'!AT282="","",'Source Data'!AT282)</f>
        <v/>
      </c>
      <c r="L282" s="13" t="str">
        <f>IF('Source Data'!AU282="","",'Source Data'!AU282)</f>
        <v/>
      </c>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row>
    <row r="283" spans="1:47" ht="20" customHeight="1">
      <c r="A283" s="48" t="s">
        <v>503</v>
      </c>
      <c r="B283" s="49">
        <v>20904</v>
      </c>
      <c r="C283" s="50" t="s">
        <v>120</v>
      </c>
      <c r="D283" s="50" t="s">
        <v>79</v>
      </c>
      <c r="E283" s="50" t="s">
        <v>74</v>
      </c>
      <c r="F283" s="36">
        <f>'Source Data'!F283</f>
        <v>798</v>
      </c>
      <c r="G283" s="36">
        <f>'Source Data'!G283</f>
        <v>674</v>
      </c>
      <c r="H283" s="36">
        <f>'Source Data'!H283</f>
        <v>645</v>
      </c>
      <c r="I283" s="36">
        <f t="shared" si="8"/>
        <v>-124</v>
      </c>
      <c r="J283" s="55">
        <f t="shared" si="9"/>
        <v>-0.15538847117794485</v>
      </c>
      <c r="K283" s="43" t="str">
        <f>IF('Source Data'!AT283="","",'Source Data'!AT283)</f>
        <v/>
      </c>
      <c r="L283" s="13" t="str">
        <f>IF('Source Data'!AU283="","",'Source Data'!AU283)</f>
        <v/>
      </c>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row>
    <row r="284" spans="1:47" ht="20" customHeight="1">
      <c r="A284" s="48" t="s">
        <v>504</v>
      </c>
      <c r="B284" s="49">
        <v>148905</v>
      </c>
      <c r="C284" s="50" t="s">
        <v>258</v>
      </c>
      <c r="D284" s="50" t="s">
        <v>79</v>
      </c>
      <c r="E284" s="50" t="s">
        <v>74</v>
      </c>
      <c r="F284" s="36">
        <f>'Source Data'!F284</f>
        <v>138</v>
      </c>
      <c r="G284" s="36">
        <f>'Source Data'!G284</f>
        <v>86</v>
      </c>
      <c r="H284" s="36">
        <f>'Source Data'!H284</f>
        <v>93</v>
      </c>
      <c r="I284" s="36">
        <f t="shared" si="8"/>
        <v>-52</v>
      </c>
      <c r="J284" s="55">
        <f t="shared" si="9"/>
        <v>-0.37681159420289856</v>
      </c>
      <c r="K284" s="43" t="str">
        <f>IF('Source Data'!AT284="","",'Source Data'!AT284)</f>
        <v/>
      </c>
      <c r="L284" s="13" t="str">
        <f>IF('Source Data'!AU284="","",'Source Data'!AU284)</f>
        <v/>
      </c>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row>
    <row r="285" spans="1:47" ht="20" customHeight="1">
      <c r="A285" s="48" t="s">
        <v>505</v>
      </c>
      <c r="B285" s="49">
        <v>58902</v>
      </c>
      <c r="C285" s="50" t="s">
        <v>506</v>
      </c>
      <c r="D285" s="50" t="s">
        <v>79</v>
      </c>
      <c r="E285" s="50" t="s">
        <v>74</v>
      </c>
      <c r="F285" s="36">
        <f>'Source Data'!F285</f>
        <v>138</v>
      </c>
      <c r="G285" s="36">
        <f>'Source Data'!G285</f>
        <v>140</v>
      </c>
      <c r="H285" s="36">
        <f>'Source Data'!H285</f>
        <v>140</v>
      </c>
      <c r="I285" s="36">
        <f t="shared" si="8"/>
        <v>2</v>
      </c>
      <c r="J285" s="55">
        <f t="shared" si="9"/>
        <v>1.4492753623188406E-2</v>
      </c>
      <c r="K285" s="43" t="str">
        <f>IF('Source Data'!AT285="","",'Source Data'!AT285)</f>
        <v/>
      </c>
      <c r="L285" s="13" t="str">
        <f>IF('Source Data'!AU285="","",'Source Data'!AU285)</f>
        <v/>
      </c>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row>
    <row r="286" spans="1:47" ht="20" customHeight="1">
      <c r="A286" s="48" t="s">
        <v>505</v>
      </c>
      <c r="B286" s="49">
        <v>175904</v>
      </c>
      <c r="C286" s="50" t="s">
        <v>242</v>
      </c>
      <c r="D286" s="50" t="s">
        <v>79</v>
      </c>
      <c r="E286" s="50" t="s">
        <v>74</v>
      </c>
      <c r="F286" s="36">
        <f>'Source Data'!F286</f>
        <v>563</v>
      </c>
      <c r="G286" s="36">
        <f>'Source Data'!G286</f>
        <v>628</v>
      </c>
      <c r="H286" s="36">
        <f>'Source Data'!H286</f>
        <v>608</v>
      </c>
      <c r="I286" s="36">
        <f t="shared" si="8"/>
        <v>65</v>
      </c>
      <c r="J286" s="55">
        <f t="shared" si="9"/>
        <v>0.11545293072824156</v>
      </c>
      <c r="K286" s="43" t="str">
        <f>IF('Source Data'!AT286="","",'Source Data'!AT286)</f>
        <v/>
      </c>
      <c r="L286" s="13" t="str">
        <f>IF('Source Data'!AU286="","",'Source Data'!AU286)</f>
        <v/>
      </c>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row>
    <row r="287" spans="1:47" ht="20" customHeight="1">
      <c r="A287" s="48" t="s">
        <v>507</v>
      </c>
      <c r="B287" s="49">
        <v>146902</v>
      </c>
      <c r="C287" s="50" t="s">
        <v>413</v>
      </c>
      <c r="D287" s="50" t="s">
        <v>79</v>
      </c>
      <c r="E287" s="50" t="s">
        <v>74</v>
      </c>
      <c r="F287" s="36">
        <f>'Source Data'!F287</f>
        <v>5564</v>
      </c>
      <c r="G287" s="36">
        <f>'Source Data'!G287</f>
        <v>5675</v>
      </c>
      <c r="H287" s="36">
        <f>'Source Data'!H287</f>
        <v>5748</v>
      </c>
      <c r="I287" s="36">
        <f t="shared" si="8"/>
        <v>111</v>
      </c>
      <c r="J287" s="55">
        <f t="shared" si="9"/>
        <v>1.9949676491732567E-2</v>
      </c>
      <c r="K287" s="43" t="str">
        <f>IF('Source Data'!AT287="","",'Source Data'!AT287)</f>
        <v/>
      </c>
      <c r="L287" s="13" t="str">
        <f>IF('Source Data'!AU287="","",'Source Data'!AU287)</f>
        <v/>
      </c>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row>
    <row r="288" spans="1:47" ht="20" customHeight="1">
      <c r="A288" s="48" t="s">
        <v>508</v>
      </c>
      <c r="B288" s="49">
        <v>47902</v>
      </c>
      <c r="C288" s="50" t="s">
        <v>434</v>
      </c>
      <c r="D288" s="50" t="s">
        <v>79</v>
      </c>
      <c r="E288" s="50" t="s">
        <v>74</v>
      </c>
      <c r="F288" s="36">
        <f>'Source Data'!F288</f>
        <v>745</v>
      </c>
      <c r="G288" s="36">
        <f>'Source Data'!G288</f>
        <v>654</v>
      </c>
      <c r="H288" s="36">
        <f>'Source Data'!H288</f>
        <v>611</v>
      </c>
      <c r="I288" s="36">
        <f t="shared" si="8"/>
        <v>-91</v>
      </c>
      <c r="J288" s="55">
        <f t="shared" si="9"/>
        <v>-0.12214765100671141</v>
      </c>
      <c r="K288" s="43" t="str">
        <f>IF('Source Data'!AT288="","",'Source Data'!AT288)</f>
        <v/>
      </c>
      <c r="L288" s="13" t="str">
        <f>IF('Source Data'!AU288="","",'Source Data'!AU288)</f>
        <v/>
      </c>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row>
    <row r="289" spans="1:47" ht="20" customHeight="1">
      <c r="A289" s="48" t="s">
        <v>509</v>
      </c>
      <c r="B289" s="49">
        <v>249905</v>
      </c>
      <c r="C289" s="50" t="s">
        <v>122</v>
      </c>
      <c r="D289" s="50" t="s">
        <v>79</v>
      </c>
      <c r="E289" s="50" t="s">
        <v>74</v>
      </c>
      <c r="F289" s="36">
        <f>'Source Data'!F289</f>
        <v>3464</v>
      </c>
      <c r="G289" s="36">
        <f>'Source Data'!G289</f>
        <v>3786</v>
      </c>
      <c r="H289" s="36">
        <f>'Source Data'!H289</f>
        <v>3798</v>
      </c>
      <c r="I289" s="36">
        <f t="shared" si="8"/>
        <v>322</v>
      </c>
      <c r="J289" s="55">
        <f t="shared" si="9"/>
        <v>9.2956120092378747E-2</v>
      </c>
      <c r="K289" s="43" t="str">
        <f>IF('Source Data'!AT289="","",'Source Data'!AT289)</f>
        <v/>
      </c>
      <c r="L289" s="13" t="str">
        <f>IF('Source Data'!AU289="","",'Source Data'!AU289)</f>
        <v/>
      </c>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row>
    <row r="290" spans="1:47" ht="20" customHeight="1">
      <c r="A290" s="48" t="s">
        <v>510</v>
      </c>
      <c r="B290" s="49">
        <v>101908</v>
      </c>
      <c r="C290" s="50" t="s">
        <v>76</v>
      </c>
      <c r="D290" s="50" t="s">
        <v>79</v>
      </c>
      <c r="E290" s="50" t="s">
        <v>74</v>
      </c>
      <c r="F290" s="36">
        <f>'Source Data'!F290</f>
        <v>12766</v>
      </c>
      <c r="G290" s="36">
        <f>'Source Data'!G290</f>
        <v>12165</v>
      </c>
      <c r="H290" s="36">
        <f>'Source Data'!H290</f>
        <v>11999</v>
      </c>
      <c r="I290" s="36">
        <f t="shared" si="8"/>
        <v>-601</v>
      </c>
      <c r="J290" s="55">
        <f t="shared" si="9"/>
        <v>-4.7078176406078649E-2</v>
      </c>
      <c r="K290" s="43" t="str">
        <f>IF('Source Data'!AT290="","",'Source Data'!AT290)</f>
        <v/>
      </c>
      <c r="L290" s="13" t="str">
        <f>IF('Source Data'!AU290="","",'Source Data'!AU290)</f>
        <v/>
      </c>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row>
    <row r="291" spans="1:47" ht="20" customHeight="1">
      <c r="A291" s="48" t="s">
        <v>511</v>
      </c>
      <c r="B291" s="49">
        <v>19901</v>
      </c>
      <c r="C291" s="50" t="s">
        <v>512</v>
      </c>
      <c r="D291" s="50" t="s">
        <v>79</v>
      </c>
      <c r="E291" s="50" t="s">
        <v>74</v>
      </c>
      <c r="F291" s="36">
        <f>'Source Data'!F291</f>
        <v>810</v>
      </c>
      <c r="G291" s="36">
        <f>'Source Data'!G291</f>
        <v>898</v>
      </c>
      <c r="H291" s="36">
        <f>'Source Data'!H291</f>
        <v>927</v>
      </c>
      <c r="I291" s="36">
        <f t="shared" si="8"/>
        <v>88</v>
      </c>
      <c r="J291" s="55">
        <f t="shared" si="9"/>
        <v>0.10864197530864197</v>
      </c>
      <c r="K291" s="43" t="str">
        <f>IF('Source Data'!AT291="","",'Source Data'!AT291)</f>
        <v/>
      </c>
      <c r="L291" s="13" t="str">
        <f>IF('Source Data'!AU291="","",'Source Data'!AU291)</f>
        <v/>
      </c>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row>
    <row r="292" spans="1:47" ht="20" customHeight="1">
      <c r="A292" s="48" t="s">
        <v>513</v>
      </c>
      <c r="B292" s="49">
        <v>227910</v>
      </c>
      <c r="C292" s="50" t="s">
        <v>168</v>
      </c>
      <c r="D292" s="50" t="s">
        <v>79</v>
      </c>
      <c r="E292" s="50" t="s">
        <v>74</v>
      </c>
      <c r="F292" s="36">
        <f>'Source Data'!F292</f>
        <v>10968</v>
      </c>
      <c r="G292" s="36">
        <f>'Source Data'!G292</f>
        <v>11715</v>
      </c>
      <c r="H292" s="36">
        <f>'Source Data'!H292</f>
        <v>11721</v>
      </c>
      <c r="I292" s="36">
        <f t="shared" si="8"/>
        <v>747</v>
      </c>
      <c r="J292" s="55">
        <f t="shared" si="9"/>
        <v>6.810722100656455E-2</v>
      </c>
      <c r="K292" s="43" t="str">
        <f>IF('Source Data'!AT292="","",'Source Data'!AT292)</f>
        <v/>
      </c>
      <c r="L292" s="13" t="str">
        <f>IF('Source Data'!AU292="","",'Source Data'!AU292)</f>
        <v/>
      </c>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row>
    <row r="293" spans="1:47" ht="20" customHeight="1">
      <c r="A293" s="48" t="s">
        <v>514</v>
      </c>
      <c r="B293" s="49">
        <v>115903</v>
      </c>
      <c r="C293" s="50" t="s">
        <v>515</v>
      </c>
      <c r="D293" s="50" t="s">
        <v>79</v>
      </c>
      <c r="E293" s="50" t="s">
        <v>74</v>
      </c>
      <c r="F293" s="36">
        <f>'Source Data'!F293</f>
        <v>67</v>
      </c>
      <c r="G293" s="36">
        <f>'Source Data'!G293</f>
        <v>76</v>
      </c>
      <c r="H293" s="36">
        <f>'Source Data'!H293</f>
        <v>64</v>
      </c>
      <c r="I293" s="36">
        <f t="shared" si="8"/>
        <v>9</v>
      </c>
      <c r="J293" s="55">
        <f t="shared" si="9"/>
        <v>0.13432835820895522</v>
      </c>
      <c r="K293" s="43" t="str">
        <f>IF('Source Data'!AT293="","",'Source Data'!AT293)</f>
        <v/>
      </c>
      <c r="L293" s="13" t="str">
        <f>IF('Source Data'!AU293="","",'Source Data'!AU293)</f>
        <v/>
      </c>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row>
    <row r="294" spans="1:47" ht="20" customHeight="1">
      <c r="A294" s="48" t="s">
        <v>516</v>
      </c>
      <c r="B294" s="49">
        <v>91903</v>
      </c>
      <c r="C294" s="50" t="s">
        <v>210</v>
      </c>
      <c r="D294" s="50" t="s">
        <v>79</v>
      </c>
      <c r="E294" s="50" t="s">
        <v>74</v>
      </c>
      <c r="F294" s="36">
        <f>'Source Data'!F294</f>
        <v>4750</v>
      </c>
      <c r="G294" s="36">
        <f>'Source Data'!G294</f>
        <v>4977</v>
      </c>
      <c r="H294" s="36">
        <f>'Source Data'!H294</f>
        <v>4717</v>
      </c>
      <c r="I294" s="36">
        <f t="shared" si="8"/>
        <v>227</v>
      </c>
      <c r="J294" s="55">
        <f t="shared" si="9"/>
        <v>4.7789473684210527E-2</v>
      </c>
      <c r="K294" s="43" t="str">
        <f>IF('Source Data'!AT294="","",'Source Data'!AT294)</f>
        <v/>
      </c>
      <c r="L294" s="13" t="str">
        <f>IF('Source Data'!AU294="","",'Source Data'!AU294)</f>
        <v/>
      </c>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row>
    <row r="295" spans="1:47" ht="20" customHeight="1">
      <c r="A295" s="48" t="s">
        <v>517</v>
      </c>
      <c r="B295" s="49">
        <v>61901</v>
      </c>
      <c r="C295" s="50" t="s">
        <v>152</v>
      </c>
      <c r="D295" s="50" t="s">
        <v>79</v>
      </c>
      <c r="E295" s="50" t="s">
        <v>74</v>
      </c>
      <c r="F295" s="36">
        <f>'Source Data'!F295</f>
        <v>30919</v>
      </c>
      <c r="G295" s="36">
        <f>'Source Data'!G295</f>
        <v>33329</v>
      </c>
      <c r="H295" s="36">
        <f>'Source Data'!H295</f>
        <v>32873</v>
      </c>
      <c r="I295" s="36">
        <f t="shared" si="8"/>
        <v>2410</v>
      </c>
      <c r="J295" s="55">
        <f t="shared" si="9"/>
        <v>7.7945599793007539E-2</v>
      </c>
      <c r="K295" s="43" t="str">
        <f>IF('Source Data'!AT295="","",'Source Data'!AT295)</f>
        <v/>
      </c>
      <c r="L295" s="13" t="str">
        <f>IF('Source Data'!AU295="","",'Source Data'!AU295)</f>
        <v/>
      </c>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row>
    <row r="296" spans="1:47" ht="20" customHeight="1">
      <c r="A296" s="48" t="s">
        <v>518</v>
      </c>
      <c r="B296" s="49">
        <v>251901</v>
      </c>
      <c r="C296" s="50" t="s">
        <v>519</v>
      </c>
      <c r="D296" s="50" t="s">
        <v>79</v>
      </c>
      <c r="E296" s="50" t="s">
        <v>74</v>
      </c>
      <c r="F296" s="36">
        <f>'Source Data'!F296</f>
        <v>1676</v>
      </c>
      <c r="G296" s="36">
        <f>'Source Data'!G296</f>
        <v>1474</v>
      </c>
      <c r="H296" s="36">
        <f>'Source Data'!H296</f>
        <v>1395</v>
      </c>
      <c r="I296" s="36">
        <f t="shared" si="8"/>
        <v>-202</v>
      </c>
      <c r="J296" s="55">
        <f t="shared" si="9"/>
        <v>-0.12052505966587113</v>
      </c>
      <c r="K296" s="43" t="str">
        <f>IF('Source Data'!AT296="","",'Source Data'!AT296)</f>
        <v/>
      </c>
      <c r="L296" s="13" t="str">
        <f>IF('Source Data'!AU296="","",'Source Data'!AU296)</f>
        <v/>
      </c>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row>
    <row r="297" spans="1:47" ht="20" customHeight="1">
      <c r="A297" s="48" t="s">
        <v>520</v>
      </c>
      <c r="B297" s="49">
        <v>57906</v>
      </c>
      <c r="C297" s="50" t="s">
        <v>70</v>
      </c>
      <c r="D297" s="50" t="s">
        <v>79</v>
      </c>
      <c r="E297" s="50" t="s">
        <v>74</v>
      </c>
      <c r="F297" s="36">
        <f>'Source Data'!F297</f>
        <v>8633</v>
      </c>
      <c r="G297" s="36">
        <f>'Source Data'!G297</f>
        <v>5708</v>
      </c>
      <c r="H297" s="36">
        <f>'Source Data'!H297</f>
        <v>5563</v>
      </c>
      <c r="I297" s="36">
        <f t="shared" si="8"/>
        <v>-2925</v>
      </c>
      <c r="J297" s="55">
        <f t="shared" si="9"/>
        <v>-0.33881617050851387</v>
      </c>
      <c r="K297" s="43" t="str">
        <f>IF('Source Data'!AT297="","",'Source Data'!AT297)</f>
        <v/>
      </c>
      <c r="L297" s="13" t="str">
        <f>IF('Source Data'!AU297="","",'Source Data'!AU297)</f>
        <v/>
      </c>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row>
    <row r="298" spans="1:47" ht="20" customHeight="1">
      <c r="A298" s="48" t="s">
        <v>521</v>
      </c>
      <c r="B298" s="49">
        <v>194905</v>
      </c>
      <c r="C298" s="50" t="s">
        <v>176</v>
      </c>
      <c r="D298" s="50" t="s">
        <v>79</v>
      </c>
      <c r="E298" s="50" t="s">
        <v>74</v>
      </c>
      <c r="F298" s="36">
        <f>'Source Data'!F298</f>
        <v>522</v>
      </c>
      <c r="G298" s="36">
        <f>'Source Data'!G298</f>
        <v>488</v>
      </c>
      <c r="H298" s="36">
        <f>'Source Data'!H298</f>
        <v>467</v>
      </c>
      <c r="I298" s="36">
        <f t="shared" si="8"/>
        <v>-34</v>
      </c>
      <c r="J298" s="55">
        <f t="shared" si="9"/>
        <v>-6.5134099616858232E-2</v>
      </c>
      <c r="K298" s="43" t="str">
        <f>IF('Source Data'!AT298="","",'Source Data'!AT298)</f>
        <v/>
      </c>
      <c r="L298" s="13" t="str">
        <f>IF('Source Data'!AU298="","",'Source Data'!AU298)</f>
        <v/>
      </c>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row>
    <row r="299" spans="1:47" ht="20" customHeight="1">
      <c r="A299" s="48" t="s">
        <v>522</v>
      </c>
      <c r="B299" s="49">
        <v>146903</v>
      </c>
      <c r="C299" s="50" t="s">
        <v>413</v>
      </c>
      <c r="D299" s="50" t="s">
        <v>79</v>
      </c>
      <c r="E299" s="50" t="s">
        <v>74</v>
      </c>
      <c r="F299" s="36">
        <f>'Source Data'!F299</f>
        <v>198</v>
      </c>
      <c r="G299" s="36">
        <f>'Source Data'!G299</f>
        <v>191</v>
      </c>
      <c r="H299" s="36">
        <f>'Source Data'!H299</f>
        <v>182</v>
      </c>
      <c r="I299" s="36">
        <f t="shared" si="8"/>
        <v>-7</v>
      </c>
      <c r="J299" s="55">
        <f t="shared" si="9"/>
        <v>-3.5353535353535352E-2</v>
      </c>
      <c r="K299" s="43" t="str">
        <f>IF('Source Data'!AT299="","",'Source Data'!AT299)</f>
        <v/>
      </c>
      <c r="L299" s="13" t="str">
        <f>IF('Source Data'!AU299="","",'Source Data'!AU299)</f>
        <v/>
      </c>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row>
    <row r="300" spans="1:47" ht="20" customHeight="1">
      <c r="A300" s="48" t="s">
        <v>523</v>
      </c>
      <c r="B300" s="49">
        <v>163901</v>
      </c>
      <c r="C300" s="50" t="s">
        <v>496</v>
      </c>
      <c r="D300" s="50" t="s">
        <v>79</v>
      </c>
      <c r="E300" s="50" t="s">
        <v>74</v>
      </c>
      <c r="F300" s="36">
        <f>'Source Data'!F300</f>
        <v>1973</v>
      </c>
      <c r="G300" s="36">
        <f>'Source Data'!G300</f>
        <v>1972</v>
      </c>
      <c r="H300" s="36">
        <f>'Source Data'!H300</f>
        <v>1974</v>
      </c>
      <c r="I300" s="36">
        <f t="shared" si="8"/>
        <v>-1</v>
      </c>
      <c r="J300" s="55">
        <f t="shared" si="9"/>
        <v>-5.0684237202230106E-4</v>
      </c>
      <c r="K300" s="43" t="str">
        <f>IF('Source Data'!AT300="","",'Source Data'!AT300)</f>
        <v/>
      </c>
      <c r="L300" s="13" t="str">
        <f>IF('Source Data'!AU300="","",'Source Data'!AU300)</f>
        <v/>
      </c>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row>
    <row r="301" spans="1:47" ht="20" customHeight="1">
      <c r="A301" s="48" t="s">
        <v>524</v>
      </c>
      <c r="B301" s="49">
        <v>81906</v>
      </c>
      <c r="C301" s="50" t="s">
        <v>525</v>
      </c>
      <c r="D301" s="50" t="s">
        <v>79</v>
      </c>
      <c r="E301" s="50" t="s">
        <v>74</v>
      </c>
      <c r="F301" s="36">
        <f>'Source Data'!F301</f>
        <v>179</v>
      </c>
      <c r="G301" s="36">
        <f>'Source Data'!G301</f>
        <v>171</v>
      </c>
      <c r="H301" s="36">
        <f>'Source Data'!H301</f>
        <v>165</v>
      </c>
      <c r="I301" s="36">
        <f t="shared" si="8"/>
        <v>-8</v>
      </c>
      <c r="J301" s="55">
        <f t="shared" si="9"/>
        <v>-4.4692737430167599E-2</v>
      </c>
      <c r="K301" s="43" t="str">
        <f>IF('Source Data'!AT301="","",'Source Data'!AT301)</f>
        <v/>
      </c>
      <c r="L301" s="13" t="str">
        <f>IF('Source Data'!AU301="","",'Source Data'!AU301)</f>
        <v/>
      </c>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row>
    <row r="302" spans="1:47" ht="20" customHeight="1">
      <c r="A302" s="48" t="s">
        <v>526</v>
      </c>
      <c r="B302" s="49">
        <v>176903</v>
      </c>
      <c r="C302" s="50" t="s">
        <v>324</v>
      </c>
      <c r="D302" s="50" t="s">
        <v>79</v>
      </c>
      <c r="E302" s="50" t="s">
        <v>74</v>
      </c>
      <c r="F302" s="36">
        <f>'Source Data'!F302</f>
        <v>540</v>
      </c>
      <c r="G302" s="36">
        <f>'Source Data'!G302</f>
        <v>564</v>
      </c>
      <c r="H302" s="36">
        <f>'Source Data'!H302</f>
        <v>555</v>
      </c>
      <c r="I302" s="36">
        <f t="shared" si="8"/>
        <v>24</v>
      </c>
      <c r="J302" s="55">
        <f t="shared" si="9"/>
        <v>4.4444444444444446E-2</v>
      </c>
      <c r="K302" s="43" t="str">
        <f>IF('Source Data'!AT302="","",'Source Data'!AT302)</f>
        <v/>
      </c>
      <c r="L302" s="13" t="str">
        <f>IF('Source Data'!AU302="","",'Source Data'!AU302)</f>
        <v/>
      </c>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row>
    <row r="303" spans="1:47" ht="20" customHeight="1">
      <c r="A303" s="48" t="s">
        <v>527</v>
      </c>
      <c r="B303" s="49">
        <v>3905</v>
      </c>
      <c r="C303" s="50" t="s">
        <v>374</v>
      </c>
      <c r="D303" s="50" t="s">
        <v>79</v>
      </c>
      <c r="E303" s="50" t="s">
        <v>74</v>
      </c>
      <c r="F303" s="36">
        <f>'Source Data'!F303</f>
        <v>1803</v>
      </c>
      <c r="G303" s="36">
        <f>'Source Data'!G303</f>
        <v>1582</v>
      </c>
      <c r="H303" s="36">
        <f>'Source Data'!H303</f>
        <v>1500</v>
      </c>
      <c r="I303" s="36">
        <f t="shared" si="8"/>
        <v>-221</v>
      </c>
      <c r="J303" s="55">
        <f t="shared" si="9"/>
        <v>-0.12257348863006101</v>
      </c>
      <c r="K303" s="43" t="str">
        <f>IF('Source Data'!AT303="","",'Source Data'!AT303)</f>
        <v/>
      </c>
      <c r="L303" s="13" t="str">
        <f>IF('Source Data'!AU303="","",'Source Data'!AU303)</f>
        <v/>
      </c>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row>
    <row r="304" spans="1:47" ht="20" customHeight="1">
      <c r="A304" s="48" t="s">
        <v>528</v>
      </c>
      <c r="B304" s="49">
        <v>84901</v>
      </c>
      <c r="C304" s="50" t="s">
        <v>126</v>
      </c>
      <c r="D304" s="50" t="s">
        <v>79</v>
      </c>
      <c r="E304" s="50" t="s">
        <v>74</v>
      </c>
      <c r="F304" s="36">
        <f>'Source Data'!F304</f>
        <v>11655</v>
      </c>
      <c r="G304" s="36">
        <f>'Source Data'!G304</f>
        <v>12554</v>
      </c>
      <c r="H304" s="36">
        <f>'Source Data'!H304</f>
        <v>12560</v>
      </c>
      <c r="I304" s="36">
        <f t="shared" si="8"/>
        <v>899</v>
      </c>
      <c r="J304" s="55">
        <f t="shared" si="9"/>
        <v>7.7134277134277132E-2</v>
      </c>
      <c r="K304" s="43" t="str">
        <f>IF('Source Data'!AT304="","",'Source Data'!AT304)</f>
        <v/>
      </c>
      <c r="L304" s="13" t="str">
        <f>IF('Source Data'!AU304="","",'Source Data'!AU304)</f>
        <v/>
      </c>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row>
    <row r="305" spans="1:47" ht="20" customHeight="1">
      <c r="A305" s="48" t="s">
        <v>529</v>
      </c>
      <c r="B305" s="49">
        <v>82902</v>
      </c>
      <c r="C305" s="50" t="s">
        <v>530</v>
      </c>
      <c r="D305" s="50" t="s">
        <v>79</v>
      </c>
      <c r="E305" s="50" t="s">
        <v>74</v>
      </c>
      <c r="F305" s="36">
        <f>'Source Data'!F305</f>
        <v>982</v>
      </c>
      <c r="G305" s="36">
        <f>'Source Data'!G305</f>
        <v>841</v>
      </c>
      <c r="H305" s="36">
        <f>'Source Data'!H305</f>
        <v>820</v>
      </c>
      <c r="I305" s="36">
        <f t="shared" si="8"/>
        <v>-141</v>
      </c>
      <c r="J305" s="55">
        <f t="shared" si="9"/>
        <v>-0.14358452138492872</v>
      </c>
      <c r="K305" s="43" t="str">
        <f>IF('Source Data'!AT305="","",'Source Data'!AT305)</f>
        <v/>
      </c>
      <c r="L305" s="13" t="str">
        <f>IF('Source Data'!AU305="","",'Source Data'!AU305)</f>
        <v/>
      </c>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row>
    <row r="306" spans="1:47" ht="20" customHeight="1">
      <c r="A306" s="48" t="s">
        <v>531</v>
      </c>
      <c r="B306" s="49">
        <v>144903</v>
      </c>
      <c r="C306" s="50" t="s">
        <v>532</v>
      </c>
      <c r="D306" s="50" t="s">
        <v>79</v>
      </c>
      <c r="E306" s="50" t="s">
        <v>74</v>
      </c>
      <c r="F306" s="36">
        <f>'Source Data'!F306</f>
        <v>164</v>
      </c>
      <c r="G306" s="36">
        <f>'Source Data'!G306</f>
        <v>156</v>
      </c>
      <c r="H306" s="36">
        <f>'Source Data'!H306</f>
        <v>169</v>
      </c>
      <c r="I306" s="36">
        <f t="shared" si="8"/>
        <v>-8</v>
      </c>
      <c r="J306" s="55">
        <f t="shared" si="9"/>
        <v>-4.878048780487805E-2</v>
      </c>
      <c r="K306" s="43" t="str">
        <f>IF('Source Data'!AT306="","",'Source Data'!AT306)</f>
        <v/>
      </c>
      <c r="L306" s="13" t="str">
        <f>IF('Source Data'!AU306="","",'Source Data'!AU306)</f>
        <v/>
      </c>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row>
    <row r="307" spans="1:47" ht="20" customHeight="1">
      <c r="A307" s="48" t="s">
        <v>533</v>
      </c>
      <c r="B307" s="49">
        <v>35901</v>
      </c>
      <c r="C307" s="50" t="s">
        <v>534</v>
      </c>
      <c r="D307" s="50" t="s">
        <v>79</v>
      </c>
      <c r="E307" s="50" t="s">
        <v>74</v>
      </c>
      <c r="F307" s="36">
        <f>'Source Data'!F307</f>
        <v>1233</v>
      </c>
      <c r="G307" s="36">
        <f>'Source Data'!G307</f>
        <v>1077</v>
      </c>
      <c r="H307" s="36">
        <f>'Source Data'!H307</f>
        <v>1036</v>
      </c>
      <c r="I307" s="36">
        <f t="shared" si="8"/>
        <v>-156</v>
      </c>
      <c r="J307" s="55">
        <f t="shared" si="9"/>
        <v>-0.12652068126520682</v>
      </c>
      <c r="K307" s="43" t="str">
        <f>IF('Source Data'!AT307="","",'Source Data'!AT307)</f>
        <v/>
      </c>
      <c r="L307" s="13" t="str">
        <f>IF('Source Data'!AU307="","",'Source Data'!AU307)</f>
        <v/>
      </c>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row>
    <row r="308" spans="1:47" ht="20" customHeight="1">
      <c r="A308" s="48" t="s">
        <v>535</v>
      </c>
      <c r="B308" s="49">
        <v>133905</v>
      </c>
      <c r="C308" s="50" t="s">
        <v>369</v>
      </c>
      <c r="D308" s="50" t="s">
        <v>79</v>
      </c>
      <c r="E308" s="50" t="s">
        <v>74</v>
      </c>
      <c r="F308" s="36">
        <f>'Source Data'!F308</f>
        <v>24</v>
      </c>
      <c r="G308" s="36">
        <f>'Source Data'!G308</f>
        <v>35</v>
      </c>
      <c r="H308" s="36">
        <f>'Source Data'!H308</f>
        <v>34</v>
      </c>
      <c r="I308" s="36">
        <f t="shared" si="8"/>
        <v>11</v>
      </c>
      <c r="J308" s="55">
        <f t="shared" si="9"/>
        <v>0.45833333333333331</v>
      </c>
      <c r="K308" s="43" t="str">
        <f>IF('Source Data'!AT308="","",'Source Data'!AT308)</f>
        <v/>
      </c>
      <c r="L308" s="13" t="str">
        <f>IF('Source Data'!AU308="","",'Source Data'!AU308)</f>
        <v/>
      </c>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row>
    <row r="309" spans="1:47" ht="20" customHeight="1">
      <c r="A309" s="48" t="s">
        <v>536</v>
      </c>
      <c r="B309" s="49">
        <v>74904</v>
      </c>
      <c r="C309" s="50" t="s">
        <v>256</v>
      </c>
      <c r="D309" s="50" t="s">
        <v>79</v>
      </c>
      <c r="E309" s="50" t="s">
        <v>74</v>
      </c>
      <c r="F309" s="36">
        <f>'Source Data'!F309</f>
        <v>354</v>
      </c>
      <c r="G309" s="36">
        <f>'Source Data'!G309</f>
        <v>308</v>
      </c>
      <c r="H309" s="36">
        <f>'Source Data'!H309</f>
        <v>308</v>
      </c>
      <c r="I309" s="36">
        <f t="shared" si="8"/>
        <v>-46</v>
      </c>
      <c r="J309" s="55">
        <f t="shared" si="9"/>
        <v>-0.12994350282485875</v>
      </c>
      <c r="K309" s="43" t="str">
        <f>IF('Source Data'!AT309="","",'Source Data'!AT309)</f>
        <v/>
      </c>
      <c r="L309" s="13" t="str">
        <f>IF('Source Data'!AU309="","",'Source Data'!AU309)</f>
        <v/>
      </c>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row>
    <row r="310" spans="1:47" ht="20" customHeight="1">
      <c r="A310" s="48" t="s">
        <v>537</v>
      </c>
      <c r="B310" s="49">
        <v>108902</v>
      </c>
      <c r="C310" s="50" t="s">
        <v>291</v>
      </c>
      <c r="D310" s="50" t="s">
        <v>79</v>
      </c>
      <c r="E310" s="50" t="s">
        <v>74</v>
      </c>
      <c r="F310" s="36">
        <f>'Source Data'!F310</f>
        <v>14400</v>
      </c>
      <c r="G310" s="36">
        <f>'Source Data'!G310</f>
        <v>12937</v>
      </c>
      <c r="H310" s="36">
        <f>'Source Data'!H310</f>
        <v>12380</v>
      </c>
      <c r="I310" s="36">
        <f t="shared" si="8"/>
        <v>-1463</v>
      </c>
      <c r="J310" s="55">
        <f t="shared" si="9"/>
        <v>-0.10159722222222223</v>
      </c>
      <c r="K310" s="43" t="str">
        <f>IF('Source Data'!AT310="","",'Source Data'!AT310)</f>
        <v/>
      </c>
      <c r="L310" s="13" t="str">
        <f>IF('Source Data'!AU310="","",'Source Data'!AU310)</f>
        <v/>
      </c>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row>
    <row r="311" spans="1:47" ht="20" customHeight="1">
      <c r="A311" s="48" t="s">
        <v>538</v>
      </c>
      <c r="B311" s="49">
        <v>105804</v>
      </c>
      <c r="C311" s="50" t="s">
        <v>539</v>
      </c>
      <c r="D311" s="50" t="s">
        <v>71</v>
      </c>
      <c r="E311" s="50" t="s">
        <v>292</v>
      </c>
      <c r="F311" s="36">
        <f>'Source Data'!F311</f>
        <v>0</v>
      </c>
      <c r="G311" s="36">
        <f>'Source Data'!G311</f>
        <v>392</v>
      </c>
      <c r="H311" s="36">
        <f>'Source Data'!H311</f>
        <v>449</v>
      </c>
      <c r="I311" s="36" t="str">
        <f t="shared" si="8"/>
        <v>N/A</v>
      </c>
      <c r="J311" s="55" t="str">
        <f t="shared" si="9"/>
        <v>N/A</v>
      </c>
      <c r="K311" s="43" t="str">
        <f>IF('Source Data'!AT311="","",'Source Data'!AT311)</f>
        <v/>
      </c>
      <c r="L311" s="13" t="str">
        <f>IF('Source Data'!AU311="","",'Source Data'!AU311)</f>
        <v/>
      </c>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row>
    <row r="312" spans="1:47" ht="20" customHeight="1">
      <c r="A312" s="48" t="s">
        <v>540</v>
      </c>
      <c r="B312" s="49">
        <v>86024</v>
      </c>
      <c r="C312" s="50" t="s">
        <v>541</v>
      </c>
      <c r="D312" s="50" t="s">
        <v>79</v>
      </c>
      <c r="E312" s="50" t="s">
        <v>74</v>
      </c>
      <c r="F312" s="36">
        <f>'Source Data'!F312</f>
        <v>30</v>
      </c>
      <c r="G312" s="36">
        <f>'Source Data'!G312</f>
        <v>20</v>
      </c>
      <c r="H312" s="36">
        <f>'Source Data'!H312</f>
        <v>18</v>
      </c>
      <c r="I312" s="36">
        <f t="shared" si="8"/>
        <v>-10</v>
      </c>
      <c r="J312" s="55">
        <f t="shared" si="9"/>
        <v>-0.33333333333333331</v>
      </c>
      <c r="K312" s="43" t="str">
        <f>IF('Source Data'!AT312="","",'Source Data'!AT312)</f>
        <v/>
      </c>
      <c r="L312" s="13" t="str">
        <f>IF('Source Data'!AU312="","",'Source Data'!AU312)</f>
        <v>TEA PWR fallback; district demographic total is masked</v>
      </c>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row>
    <row r="313" spans="1:47" ht="20" customHeight="1">
      <c r="A313" s="48" t="s">
        <v>542</v>
      </c>
      <c r="B313" s="49">
        <v>174911</v>
      </c>
      <c r="C313" s="50" t="s">
        <v>372</v>
      </c>
      <c r="D313" s="50" t="s">
        <v>79</v>
      </c>
      <c r="E313" s="50" t="s">
        <v>74</v>
      </c>
      <c r="F313" s="36">
        <f>'Source Data'!F313</f>
        <v>460</v>
      </c>
      <c r="G313" s="36">
        <f>'Source Data'!G313</f>
        <v>424</v>
      </c>
      <c r="H313" s="36">
        <f>'Source Data'!H313</f>
        <v>402</v>
      </c>
      <c r="I313" s="36">
        <f t="shared" si="8"/>
        <v>-36</v>
      </c>
      <c r="J313" s="55">
        <f t="shared" si="9"/>
        <v>-7.8260869565217397E-2</v>
      </c>
      <c r="K313" s="43" t="str">
        <f>IF('Source Data'!AT313="","",'Source Data'!AT313)</f>
        <v/>
      </c>
      <c r="L313" s="13" t="str">
        <f>IF('Source Data'!AU313="","",'Source Data'!AU313)</f>
        <v/>
      </c>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row>
    <row r="314" spans="1:47" ht="20" customHeight="1">
      <c r="A314" s="48" t="s">
        <v>543</v>
      </c>
      <c r="B314" s="49">
        <v>178801</v>
      </c>
      <c r="C314" s="50" t="s">
        <v>97</v>
      </c>
      <c r="D314" s="50" t="s">
        <v>71</v>
      </c>
      <c r="E314" s="50" t="s">
        <v>74</v>
      </c>
      <c r="F314" s="36">
        <f>'Source Data'!F314</f>
        <v>230</v>
      </c>
      <c r="G314" s="36">
        <f>'Source Data'!G314</f>
        <v>147</v>
      </c>
      <c r="H314" s="36">
        <f>'Source Data'!H314</f>
        <v>154</v>
      </c>
      <c r="I314" s="36">
        <f t="shared" si="8"/>
        <v>-83</v>
      </c>
      <c r="J314" s="55">
        <f t="shared" si="9"/>
        <v>-0.36086956521739133</v>
      </c>
      <c r="K314" s="43" t="str">
        <f>IF('Source Data'!AT314="","",'Source Data'!AT314)</f>
        <v/>
      </c>
      <c r="L314" s="13" t="str">
        <f>IF('Source Data'!AU314="","",'Source Data'!AU314)</f>
        <v/>
      </c>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row>
    <row r="315" spans="1:47" ht="20" customHeight="1">
      <c r="A315" s="48" t="s">
        <v>544</v>
      </c>
      <c r="B315" s="49">
        <v>101856</v>
      </c>
      <c r="C315" s="50" t="s">
        <v>76</v>
      </c>
      <c r="D315" s="50" t="s">
        <v>71</v>
      </c>
      <c r="E315" s="50" t="s">
        <v>74</v>
      </c>
      <c r="F315" s="36">
        <f>'Source Data'!F315</f>
        <v>675</v>
      </c>
      <c r="G315" s="36">
        <f>'Source Data'!G315</f>
        <v>696</v>
      </c>
      <c r="H315" s="36">
        <f>'Source Data'!H315</f>
        <v>695</v>
      </c>
      <c r="I315" s="36">
        <f t="shared" si="8"/>
        <v>21</v>
      </c>
      <c r="J315" s="55">
        <f t="shared" si="9"/>
        <v>3.111111111111111E-2</v>
      </c>
      <c r="K315" s="43" t="str">
        <f>IF('Source Data'!AT315="","",'Source Data'!AT315)</f>
        <v/>
      </c>
      <c r="L315" s="13" t="str">
        <f>IF('Source Data'!AU315="","",'Source Data'!AU315)</f>
        <v/>
      </c>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row>
    <row r="316" spans="1:47" ht="20" customHeight="1">
      <c r="A316" s="48" t="s">
        <v>545</v>
      </c>
      <c r="B316" s="49">
        <v>105904</v>
      </c>
      <c r="C316" s="50" t="s">
        <v>539</v>
      </c>
      <c r="D316" s="50" t="s">
        <v>79</v>
      </c>
      <c r="E316" s="50" t="s">
        <v>74</v>
      </c>
      <c r="F316" s="36">
        <f>'Source Data'!F316</f>
        <v>7210</v>
      </c>
      <c r="G316" s="36">
        <f>'Source Data'!G316</f>
        <v>8712</v>
      </c>
      <c r="H316" s="36">
        <f>'Source Data'!H316</f>
        <v>8619</v>
      </c>
      <c r="I316" s="36">
        <f t="shared" si="8"/>
        <v>1502</v>
      </c>
      <c r="J316" s="55">
        <f t="shared" si="9"/>
        <v>0.20832177531206658</v>
      </c>
      <c r="K316" s="43" t="str">
        <f>IF('Source Data'!AT316="","",'Source Data'!AT316)</f>
        <v/>
      </c>
      <c r="L316" s="13" t="str">
        <f>IF('Source Data'!AU316="","",'Source Data'!AU316)</f>
        <v/>
      </c>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row>
    <row r="317" spans="1:47" ht="20" customHeight="1">
      <c r="A317" s="48" t="s">
        <v>546</v>
      </c>
      <c r="B317" s="49">
        <v>178905</v>
      </c>
      <c r="C317" s="50" t="s">
        <v>97</v>
      </c>
      <c r="D317" s="50" t="s">
        <v>79</v>
      </c>
      <c r="E317" s="50" t="s">
        <v>74</v>
      </c>
      <c r="F317" s="36">
        <f>'Source Data'!F317</f>
        <v>303</v>
      </c>
      <c r="G317" s="36">
        <f>'Source Data'!G317</f>
        <v>398</v>
      </c>
      <c r="H317" s="36">
        <f>'Source Data'!H317</f>
        <v>1026</v>
      </c>
      <c r="I317" s="36">
        <f t="shared" si="8"/>
        <v>95</v>
      </c>
      <c r="J317" s="55">
        <f t="shared" si="9"/>
        <v>0.31353135313531355</v>
      </c>
      <c r="K317" s="43" t="str">
        <f>IF('Source Data'!AT317="","",'Source Data'!AT317)</f>
        <v/>
      </c>
      <c r="L317" s="13" t="str">
        <f>IF('Source Data'!AU317="","",'Source Data'!AU317)</f>
        <v/>
      </c>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row>
    <row r="318" spans="1:47" ht="20" customHeight="1">
      <c r="A318" s="48" t="s">
        <v>547</v>
      </c>
      <c r="B318" s="49">
        <v>72902</v>
      </c>
      <c r="C318" s="50" t="s">
        <v>247</v>
      </c>
      <c r="D318" s="50" t="s">
        <v>79</v>
      </c>
      <c r="E318" s="50" t="s">
        <v>74</v>
      </c>
      <c r="F318" s="36">
        <f>'Source Data'!F318</f>
        <v>1126</v>
      </c>
      <c r="G318" s="36">
        <f>'Source Data'!G318</f>
        <v>1125</v>
      </c>
      <c r="H318" s="36">
        <f>'Source Data'!H318</f>
        <v>1065</v>
      </c>
      <c r="I318" s="36">
        <f t="shared" si="8"/>
        <v>-1</v>
      </c>
      <c r="J318" s="55">
        <f t="shared" si="9"/>
        <v>-8.8809946714031975E-4</v>
      </c>
      <c r="K318" s="43" t="str">
        <f>IF('Source Data'!AT318="","",'Source Data'!AT318)</f>
        <v/>
      </c>
      <c r="L318" s="13" t="str">
        <f>IF('Source Data'!AU318="","",'Source Data'!AU318)</f>
        <v/>
      </c>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row>
    <row r="319" spans="1:47" ht="20" customHeight="1">
      <c r="A319" s="48" t="s">
        <v>548</v>
      </c>
      <c r="B319" s="49">
        <v>171901</v>
      </c>
      <c r="C319" s="50" t="s">
        <v>549</v>
      </c>
      <c r="D319" s="50" t="s">
        <v>79</v>
      </c>
      <c r="E319" s="50" t="s">
        <v>74</v>
      </c>
      <c r="F319" s="36">
        <f>'Source Data'!F319</f>
        <v>4317</v>
      </c>
      <c r="G319" s="36">
        <f>'Source Data'!G319</f>
        <v>4381</v>
      </c>
      <c r="H319" s="36">
        <f>'Source Data'!H319</f>
        <v>4229</v>
      </c>
      <c r="I319" s="36">
        <f t="shared" si="8"/>
        <v>64</v>
      </c>
      <c r="J319" s="55">
        <f t="shared" si="9"/>
        <v>1.4825110030113504E-2</v>
      </c>
      <c r="K319" s="43" t="str">
        <f>IF('Source Data'!AT319="","",'Source Data'!AT319)</f>
        <v/>
      </c>
      <c r="L319" s="13" t="str">
        <f>IF('Source Data'!AU319="","",'Source Data'!AU319)</f>
        <v/>
      </c>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row>
    <row r="320" spans="1:47" ht="20" customHeight="1">
      <c r="A320" s="48" t="s">
        <v>550</v>
      </c>
      <c r="B320" s="49">
        <v>57907</v>
      </c>
      <c r="C320" s="50" t="s">
        <v>70</v>
      </c>
      <c r="D320" s="50" t="s">
        <v>79</v>
      </c>
      <c r="E320" s="50" t="s">
        <v>74</v>
      </c>
      <c r="F320" s="36">
        <f>'Source Data'!F320</f>
        <v>12426</v>
      </c>
      <c r="G320" s="36">
        <f>'Source Data'!G320</f>
        <v>11562</v>
      </c>
      <c r="H320" s="36">
        <f>'Source Data'!H320</f>
        <v>10966</v>
      </c>
      <c r="I320" s="36">
        <f t="shared" si="8"/>
        <v>-864</v>
      </c>
      <c r="J320" s="55">
        <f t="shared" si="9"/>
        <v>-6.9531627233220664E-2</v>
      </c>
      <c r="K320" s="43" t="str">
        <f>IF('Source Data'!AT320="","",'Source Data'!AT320)</f>
        <v/>
      </c>
      <c r="L320" s="13" t="str">
        <f>IF('Source Data'!AU320="","",'Source Data'!AU320)</f>
        <v/>
      </c>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row>
    <row r="321" spans="1:47" ht="20" customHeight="1">
      <c r="A321" s="48" t="s">
        <v>551</v>
      </c>
      <c r="B321" s="49">
        <v>220918</v>
      </c>
      <c r="C321" s="50" t="s">
        <v>91</v>
      </c>
      <c r="D321" s="50" t="s">
        <v>79</v>
      </c>
      <c r="E321" s="50" t="s">
        <v>74</v>
      </c>
      <c r="F321" s="36">
        <f>'Source Data'!F321</f>
        <v>21024</v>
      </c>
      <c r="G321" s="36">
        <f>'Source Data'!G321</f>
        <v>23982</v>
      </c>
      <c r="H321" s="36">
        <f>'Source Data'!H321</f>
        <v>24140</v>
      </c>
      <c r="I321" s="36">
        <f t="shared" si="8"/>
        <v>2958</v>
      </c>
      <c r="J321" s="55">
        <f t="shared" si="9"/>
        <v>0.14069634703196346</v>
      </c>
      <c r="K321" s="43" t="str">
        <f>IF('Source Data'!AT321="","",'Source Data'!AT321)</f>
        <v/>
      </c>
      <c r="L321" s="13" t="str">
        <f>IF('Source Data'!AU321="","",'Source Data'!AU321)</f>
        <v/>
      </c>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row>
    <row r="322" spans="1:47" ht="20" customHeight="1">
      <c r="A322" s="48" t="s">
        <v>552</v>
      </c>
      <c r="B322" s="49">
        <v>159901</v>
      </c>
      <c r="C322" s="50" t="s">
        <v>553</v>
      </c>
      <c r="D322" s="50" t="s">
        <v>79</v>
      </c>
      <c r="E322" s="50" t="s">
        <v>74</v>
      </c>
      <c r="F322" s="36">
        <f>'Source Data'!F322</f>
        <v>14500</v>
      </c>
      <c r="G322" s="36">
        <f>'Source Data'!G322</f>
        <v>13820</v>
      </c>
      <c r="H322" s="36">
        <f>'Source Data'!H322</f>
        <v>13415</v>
      </c>
      <c r="I322" s="36">
        <f t="shared" si="8"/>
        <v>-680</v>
      </c>
      <c r="J322" s="55">
        <f t="shared" si="9"/>
        <v>-4.6896551724137932E-2</v>
      </c>
      <c r="K322" s="43" t="str">
        <f>IF('Source Data'!AT322="","",'Source Data'!AT322)</f>
        <v/>
      </c>
      <c r="L322" s="13" t="str">
        <f>IF('Source Data'!AU322="","",'Source Data'!AU322)</f>
        <v/>
      </c>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row>
    <row r="323" spans="1:47" ht="20" customHeight="1">
      <c r="A323" s="48" t="s">
        <v>554</v>
      </c>
      <c r="B323" s="49">
        <v>227909</v>
      </c>
      <c r="C323" s="50" t="s">
        <v>168</v>
      </c>
      <c r="D323" s="50" t="s">
        <v>79</v>
      </c>
      <c r="E323" s="50" t="s">
        <v>74</v>
      </c>
      <c r="F323" s="36">
        <f>'Source Data'!F323</f>
        <v>8166</v>
      </c>
      <c r="G323" s="36">
        <f>'Source Data'!G323</f>
        <v>7604</v>
      </c>
      <c r="H323" s="36">
        <f>'Source Data'!H323</f>
        <v>7524</v>
      </c>
      <c r="I323" s="36">
        <f t="shared" si="8"/>
        <v>-562</v>
      </c>
      <c r="J323" s="55">
        <f t="shared" si="9"/>
        <v>-6.8821944648542743E-2</v>
      </c>
      <c r="K323" s="43" t="str">
        <f>IF('Source Data'!AT323="","",'Source Data'!AT323)</f>
        <v/>
      </c>
      <c r="L323" s="13" t="str">
        <f>IF('Source Data'!AU323="","",'Source Data'!AU323)</f>
        <v/>
      </c>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row>
    <row r="324" spans="1:47" ht="20" customHeight="1">
      <c r="A324" s="48" t="s">
        <v>555</v>
      </c>
      <c r="B324" s="49">
        <v>25909</v>
      </c>
      <c r="C324" s="50" t="s">
        <v>191</v>
      </c>
      <c r="D324" s="50" t="s">
        <v>79</v>
      </c>
      <c r="E324" s="50" t="s">
        <v>74</v>
      </c>
      <c r="F324" s="36">
        <f>'Source Data'!F324</f>
        <v>1199</v>
      </c>
      <c r="G324" s="36">
        <f>'Source Data'!G324</f>
        <v>1067</v>
      </c>
      <c r="H324" s="36">
        <f>'Source Data'!H324</f>
        <v>1087</v>
      </c>
      <c r="I324" s="36">
        <f t="shared" si="8"/>
        <v>-132</v>
      </c>
      <c r="J324" s="55">
        <f t="shared" si="9"/>
        <v>-0.11009174311926606</v>
      </c>
      <c r="K324" s="43" t="str">
        <f>IF('Source Data'!AT324="","",'Source Data'!AT324)</f>
        <v/>
      </c>
      <c r="L324" s="13" t="str">
        <f>IF('Source Data'!AU324="","",'Source Data'!AU324)</f>
        <v/>
      </c>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row>
    <row r="325" spans="1:47" ht="20" customHeight="1">
      <c r="A325" s="48" t="s">
        <v>556</v>
      </c>
      <c r="B325" s="49">
        <v>241902</v>
      </c>
      <c r="C325" s="50" t="s">
        <v>254</v>
      </c>
      <c r="D325" s="50" t="s">
        <v>79</v>
      </c>
      <c r="E325" s="50" t="s">
        <v>74</v>
      </c>
      <c r="F325" s="36">
        <f>'Source Data'!F325</f>
        <v>941</v>
      </c>
      <c r="G325" s="36">
        <f>'Source Data'!G325</f>
        <v>997</v>
      </c>
      <c r="H325" s="36">
        <f>'Source Data'!H325</f>
        <v>987</v>
      </c>
      <c r="I325" s="36">
        <f t="shared" si="8"/>
        <v>56</v>
      </c>
      <c r="J325" s="55">
        <f t="shared" si="9"/>
        <v>5.951115834218916E-2</v>
      </c>
      <c r="K325" s="43" t="str">
        <f>IF('Source Data'!AT325="","",'Source Data'!AT325)</f>
        <v/>
      </c>
      <c r="L325" s="13" t="str">
        <f>IF('Source Data'!AU325="","",'Source Data'!AU325)</f>
        <v/>
      </c>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row>
    <row r="326" spans="1:47" ht="20" customHeight="1">
      <c r="A326" s="48" t="s">
        <v>557</v>
      </c>
      <c r="B326" s="49">
        <v>15911</v>
      </c>
      <c r="C326" s="50" t="s">
        <v>99</v>
      </c>
      <c r="D326" s="50" t="s">
        <v>79</v>
      </c>
      <c r="E326" s="50" t="s">
        <v>74</v>
      </c>
      <c r="F326" s="36">
        <f>'Source Data'!F326</f>
        <v>10146</v>
      </c>
      <c r="G326" s="36">
        <f>'Source Data'!G326</f>
        <v>11497</v>
      </c>
      <c r="H326" s="36">
        <f>'Source Data'!H326</f>
        <v>11649</v>
      </c>
      <c r="I326" s="36">
        <f t="shared" ref="I326:I389" si="10">IF(OR(F326=0,G326=0),"N/A",G326-F326)</f>
        <v>1351</v>
      </c>
      <c r="J326" s="55">
        <f t="shared" ref="J326:J389" si="11">IF(OR(NOT(ISNUMBER(I326)),F326=0),"N/A",I326/F326)</f>
        <v>0.13315592351665681</v>
      </c>
      <c r="K326" s="43" t="str">
        <f>IF('Source Data'!AT326="","",'Source Data'!AT326)</f>
        <v/>
      </c>
      <c r="L326" s="13" t="str">
        <f>IF('Source Data'!AU326="","",'Source Data'!AU326)</f>
        <v/>
      </c>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row>
    <row r="327" spans="1:47" ht="20" customHeight="1">
      <c r="A327" s="48" t="s">
        <v>558</v>
      </c>
      <c r="B327" s="49">
        <v>36903</v>
      </c>
      <c r="C327" s="50" t="s">
        <v>131</v>
      </c>
      <c r="D327" s="50" t="s">
        <v>79</v>
      </c>
      <c r="E327" s="50" t="s">
        <v>74</v>
      </c>
      <c r="F327" s="36">
        <f>'Source Data'!F327</f>
        <v>1535</v>
      </c>
      <c r="G327" s="36">
        <f>'Source Data'!G327</f>
        <v>1562</v>
      </c>
      <c r="H327" s="36">
        <f>'Source Data'!H327</f>
        <v>1535</v>
      </c>
      <c r="I327" s="36">
        <f t="shared" si="10"/>
        <v>27</v>
      </c>
      <c r="J327" s="55">
        <f t="shared" si="11"/>
        <v>1.758957654723127E-2</v>
      </c>
      <c r="K327" s="43" t="str">
        <f>IF('Source Data'!AT327="","",'Source Data'!AT327)</f>
        <v/>
      </c>
      <c r="L327" s="13" t="str">
        <f>IF('Source Data'!AU327="","",'Source Data'!AU327)</f>
        <v/>
      </c>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row>
    <row r="328" spans="1:47" ht="20" customHeight="1">
      <c r="A328" s="48" t="s">
        <v>559</v>
      </c>
      <c r="B328" s="49">
        <v>220811</v>
      </c>
      <c r="C328" s="50" t="s">
        <v>91</v>
      </c>
      <c r="D328" s="50" t="s">
        <v>71</v>
      </c>
      <c r="E328" s="50" t="s">
        <v>74</v>
      </c>
      <c r="F328" s="36">
        <f>'Source Data'!F328</f>
        <v>247</v>
      </c>
      <c r="G328" s="36">
        <f>'Source Data'!G328</f>
        <v>131</v>
      </c>
      <c r="H328" s="36">
        <f>'Source Data'!H328</f>
        <v>106</v>
      </c>
      <c r="I328" s="36">
        <f t="shared" si="10"/>
        <v>-116</v>
      </c>
      <c r="J328" s="55">
        <f t="shared" si="11"/>
        <v>-0.46963562753036436</v>
      </c>
      <c r="K328" s="43" t="str">
        <f>IF('Source Data'!AT328="","",'Source Data'!AT328)</f>
        <v/>
      </c>
      <c r="L328" s="13" t="str">
        <f>IF('Source Data'!AU328="","",'Source Data'!AU328)</f>
        <v/>
      </c>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row>
    <row r="329" spans="1:47" ht="20" customHeight="1">
      <c r="A329" s="48" t="s">
        <v>560</v>
      </c>
      <c r="B329" s="49">
        <v>92801</v>
      </c>
      <c r="C329" s="50" t="s">
        <v>561</v>
      </c>
      <c r="D329" s="50" t="s">
        <v>71</v>
      </c>
      <c r="E329" s="50" t="s">
        <v>74</v>
      </c>
      <c r="F329" s="36">
        <f>'Source Data'!F329</f>
        <v>147</v>
      </c>
      <c r="G329" s="36">
        <f>'Source Data'!G329</f>
        <v>128</v>
      </c>
      <c r="H329" s="36">
        <f>'Source Data'!H329</f>
        <v>125</v>
      </c>
      <c r="I329" s="36">
        <f t="shared" si="10"/>
        <v>-19</v>
      </c>
      <c r="J329" s="55">
        <f t="shared" si="11"/>
        <v>-0.12925170068027211</v>
      </c>
      <c r="K329" s="43" t="str">
        <f>IF('Source Data'!AT329="","",'Source Data'!AT329)</f>
        <v/>
      </c>
      <c r="L329" s="13" t="str">
        <f>IF('Source Data'!AU329="","",'Source Data'!AU329)</f>
        <v/>
      </c>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row>
    <row r="330" spans="1:47" ht="20" customHeight="1">
      <c r="A330" s="48" t="s">
        <v>562</v>
      </c>
      <c r="B330" s="49">
        <v>67903</v>
      </c>
      <c r="C330" s="50" t="s">
        <v>402</v>
      </c>
      <c r="D330" s="50" t="s">
        <v>79</v>
      </c>
      <c r="E330" s="50" t="s">
        <v>74</v>
      </c>
      <c r="F330" s="36">
        <f>'Source Data'!F330</f>
        <v>1120</v>
      </c>
      <c r="G330" s="36">
        <f>'Source Data'!G330</f>
        <v>969</v>
      </c>
      <c r="H330" s="36">
        <f>'Source Data'!H330</f>
        <v>939</v>
      </c>
      <c r="I330" s="36">
        <f t="shared" si="10"/>
        <v>-151</v>
      </c>
      <c r="J330" s="55">
        <f t="shared" si="11"/>
        <v>-0.13482142857142856</v>
      </c>
      <c r="K330" s="43" t="str">
        <f>IF('Source Data'!AT330="","",'Source Data'!AT330)</f>
        <v/>
      </c>
      <c r="L330" s="13" t="str">
        <f>IF('Source Data'!AU330="","",'Source Data'!AU330)</f>
        <v/>
      </c>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row>
    <row r="331" spans="1:47" ht="20" customHeight="1">
      <c r="A331" s="48" t="s">
        <v>563</v>
      </c>
      <c r="B331" s="49">
        <v>68901</v>
      </c>
      <c r="C331" s="50" t="s">
        <v>441</v>
      </c>
      <c r="D331" s="50" t="s">
        <v>79</v>
      </c>
      <c r="E331" s="50" t="s">
        <v>74</v>
      </c>
      <c r="F331" s="36">
        <f>'Source Data'!F331</f>
        <v>33822</v>
      </c>
      <c r="G331" s="36">
        <f>'Source Data'!G331</f>
        <v>33663</v>
      </c>
      <c r="H331" s="36">
        <f>'Source Data'!H331</f>
        <v>31639</v>
      </c>
      <c r="I331" s="36">
        <f t="shared" si="10"/>
        <v>-159</v>
      </c>
      <c r="J331" s="55">
        <f t="shared" si="11"/>
        <v>-4.7010821358878839E-3</v>
      </c>
      <c r="K331" s="43" t="str">
        <f>IF('Source Data'!AT331="","",'Source Data'!AT331)</f>
        <v/>
      </c>
      <c r="L331" s="13" t="str">
        <f>IF('Source Data'!AU331="","",'Source Data'!AU331)</f>
        <v/>
      </c>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row>
    <row r="332" spans="1:47" ht="20" customHeight="1">
      <c r="A332" s="48" t="s">
        <v>564</v>
      </c>
      <c r="B332" s="49">
        <v>74905</v>
      </c>
      <c r="C332" s="50" t="s">
        <v>256</v>
      </c>
      <c r="D332" s="50" t="s">
        <v>79</v>
      </c>
      <c r="E332" s="50" t="s">
        <v>74</v>
      </c>
      <c r="F332" s="36">
        <f>'Source Data'!F332</f>
        <v>277</v>
      </c>
      <c r="G332" s="36">
        <f>'Source Data'!G332</f>
        <v>234</v>
      </c>
      <c r="H332" s="36">
        <f>'Source Data'!H332</f>
        <v>228</v>
      </c>
      <c r="I332" s="36">
        <f t="shared" si="10"/>
        <v>-43</v>
      </c>
      <c r="J332" s="55">
        <f t="shared" si="11"/>
        <v>-0.1552346570397112</v>
      </c>
      <c r="K332" s="43" t="str">
        <f>IF('Source Data'!AT332="","",'Source Data'!AT332)</f>
        <v/>
      </c>
      <c r="L332" s="13" t="str">
        <f>IF('Source Data'!AU332="","",'Source Data'!AU332)</f>
        <v/>
      </c>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row>
    <row r="333" spans="1:47" ht="20" customHeight="1">
      <c r="A333" s="48" t="s">
        <v>565</v>
      </c>
      <c r="B333" s="49">
        <v>108903</v>
      </c>
      <c r="C333" s="50" t="s">
        <v>291</v>
      </c>
      <c r="D333" s="50" t="s">
        <v>79</v>
      </c>
      <c r="E333" s="50" t="s">
        <v>74</v>
      </c>
      <c r="F333" s="36">
        <f>'Source Data'!F333</f>
        <v>4912</v>
      </c>
      <c r="G333" s="36">
        <f>'Source Data'!G333</f>
        <v>4349</v>
      </c>
      <c r="H333" s="36">
        <f>'Source Data'!H333</f>
        <v>4162</v>
      </c>
      <c r="I333" s="36">
        <f t="shared" si="10"/>
        <v>-563</v>
      </c>
      <c r="J333" s="55">
        <f t="shared" si="11"/>
        <v>-0.1146172638436482</v>
      </c>
      <c r="K333" s="43" t="str">
        <f>IF('Source Data'!AT333="","",'Source Data'!AT333)</f>
        <v/>
      </c>
      <c r="L333" s="13" t="str">
        <f>IF('Source Data'!AU333="","",'Source Data'!AU333)</f>
        <v/>
      </c>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row>
    <row r="334" spans="1:47" ht="20" customHeight="1">
      <c r="A334" s="48" t="s">
        <v>566</v>
      </c>
      <c r="B334" s="49">
        <v>48901</v>
      </c>
      <c r="C334" s="50" t="s">
        <v>567</v>
      </c>
      <c r="D334" s="50" t="s">
        <v>79</v>
      </c>
      <c r="E334" s="50" t="s">
        <v>74</v>
      </c>
      <c r="F334" s="36">
        <f>'Source Data'!F334</f>
        <v>223</v>
      </c>
      <c r="G334" s="36">
        <f>'Source Data'!G334</f>
        <v>222</v>
      </c>
      <c r="H334" s="36">
        <f>'Source Data'!H334</f>
        <v>208</v>
      </c>
      <c r="I334" s="36">
        <f t="shared" si="10"/>
        <v>-1</v>
      </c>
      <c r="J334" s="55">
        <f t="shared" si="11"/>
        <v>-4.4843049327354259E-3</v>
      </c>
      <c r="K334" s="43" t="str">
        <f>IF('Source Data'!AT334="","",'Source Data'!AT334)</f>
        <v/>
      </c>
      <c r="L334" s="13" t="str">
        <f>IF('Source Data'!AU334="","",'Source Data'!AU334)</f>
        <v/>
      </c>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row>
    <row r="335" spans="1:47" ht="20" customHeight="1">
      <c r="A335" s="48" t="s">
        <v>568</v>
      </c>
      <c r="B335" s="49">
        <v>15905</v>
      </c>
      <c r="C335" s="50" t="s">
        <v>99</v>
      </c>
      <c r="D335" s="50" t="s">
        <v>79</v>
      </c>
      <c r="E335" s="50" t="s">
        <v>74</v>
      </c>
      <c r="F335" s="36">
        <f>'Source Data'!F335</f>
        <v>9887</v>
      </c>
      <c r="G335" s="36">
        <f>'Source Data'!G335</f>
        <v>7849</v>
      </c>
      <c r="H335" s="36">
        <f>'Source Data'!H335</f>
        <v>7662</v>
      </c>
      <c r="I335" s="36">
        <f t="shared" si="10"/>
        <v>-2038</v>
      </c>
      <c r="J335" s="55">
        <f t="shared" si="11"/>
        <v>-0.2061292606452918</v>
      </c>
      <c r="K335" s="43" t="str">
        <f>IF('Source Data'!AT335="","",'Source Data'!AT335)</f>
        <v/>
      </c>
      <c r="L335" s="13" t="str">
        <f>IF('Source Data'!AU335="","",'Source Data'!AU335)</f>
        <v/>
      </c>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row>
    <row r="336" spans="1:47" ht="20" customHeight="1">
      <c r="A336" s="48" t="s">
        <v>568</v>
      </c>
      <c r="B336" s="49">
        <v>234903</v>
      </c>
      <c r="C336" s="50" t="s">
        <v>347</v>
      </c>
      <c r="D336" s="50" t="s">
        <v>79</v>
      </c>
      <c r="E336" s="50" t="s">
        <v>74</v>
      </c>
      <c r="F336" s="36">
        <f>'Source Data'!F336</f>
        <v>978</v>
      </c>
      <c r="G336" s="36">
        <f>'Source Data'!G336</f>
        <v>1022</v>
      </c>
      <c r="H336" s="36">
        <f>'Source Data'!H336</f>
        <v>991</v>
      </c>
      <c r="I336" s="36">
        <f t="shared" si="10"/>
        <v>44</v>
      </c>
      <c r="J336" s="55">
        <f t="shared" si="11"/>
        <v>4.4989775051124746E-2</v>
      </c>
      <c r="K336" s="43" t="str">
        <f>IF('Source Data'!AT336="","",'Source Data'!AT336)</f>
        <v/>
      </c>
      <c r="L336" s="13" t="str">
        <f>IF('Source Data'!AU336="","",'Source Data'!AU336)</f>
        <v/>
      </c>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row>
    <row r="337" spans="1:47" ht="20" customHeight="1">
      <c r="A337" s="48" t="s">
        <v>569</v>
      </c>
      <c r="B337" s="49">
        <v>108904</v>
      </c>
      <c r="C337" s="50" t="s">
        <v>291</v>
      </c>
      <c r="D337" s="50" t="s">
        <v>79</v>
      </c>
      <c r="E337" s="50" t="s">
        <v>74</v>
      </c>
      <c r="F337" s="36">
        <f>'Source Data'!F337</f>
        <v>34327</v>
      </c>
      <c r="G337" s="36">
        <f>'Source Data'!G337</f>
        <v>33343</v>
      </c>
      <c r="H337" s="36">
        <f>'Source Data'!H337</f>
        <v>31983</v>
      </c>
      <c r="I337" s="36">
        <f t="shared" si="10"/>
        <v>-984</v>
      </c>
      <c r="J337" s="55">
        <f t="shared" si="11"/>
        <v>-2.8665481982113206E-2</v>
      </c>
      <c r="K337" s="43" t="str">
        <f>IF('Source Data'!AT337="","",'Source Data'!AT337)</f>
        <v/>
      </c>
      <c r="L337" s="13" t="str">
        <f>IF('Source Data'!AU337="","",'Source Data'!AU337)</f>
        <v/>
      </c>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row>
    <row r="338" spans="1:47" ht="20" customHeight="1">
      <c r="A338" s="48" t="s">
        <v>570</v>
      </c>
      <c r="B338" s="49">
        <v>120901</v>
      </c>
      <c r="C338" s="50" t="s">
        <v>571</v>
      </c>
      <c r="D338" s="50" t="s">
        <v>79</v>
      </c>
      <c r="E338" s="50" t="s">
        <v>74</v>
      </c>
      <c r="F338" s="36">
        <f>'Source Data'!F338</f>
        <v>1583</v>
      </c>
      <c r="G338" s="36">
        <f>'Source Data'!G338</f>
        <v>1531</v>
      </c>
      <c r="H338" s="36">
        <f>'Source Data'!H338</f>
        <v>1503</v>
      </c>
      <c r="I338" s="36">
        <f t="shared" si="10"/>
        <v>-52</v>
      </c>
      <c r="J338" s="55">
        <f t="shared" si="11"/>
        <v>-3.2849020846494E-2</v>
      </c>
      <c r="K338" s="43" t="str">
        <f>IF('Source Data'!AT338="","",'Source Data'!AT338)</f>
        <v/>
      </c>
      <c r="L338" s="13" t="str">
        <f>IF('Source Data'!AU338="","",'Source Data'!AU338)</f>
        <v/>
      </c>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row>
    <row r="339" spans="1:47" ht="20" customHeight="1">
      <c r="A339" s="48" t="s">
        <v>572</v>
      </c>
      <c r="B339" s="49">
        <v>57833</v>
      </c>
      <c r="C339" s="50" t="s">
        <v>70</v>
      </c>
      <c r="D339" s="50" t="s">
        <v>71</v>
      </c>
      <c r="E339" s="50" t="s">
        <v>74</v>
      </c>
      <c r="F339" s="36">
        <f>'Source Data'!F339</f>
        <v>627</v>
      </c>
      <c r="G339" s="36">
        <f>'Source Data'!G339</f>
        <v>221</v>
      </c>
      <c r="H339" s="36">
        <f>'Source Data'!H339</f>
        <v>144</v>
      </c>
      <c r="I339" s="36">
        <f t="shared" si="10"/>
        <v>-406</v>
      </c>
      <c r="J339" s="55">
        <f t="shared" si="11"/>
        <v>-0.6475279106858054</v>
      </c>
      <c r="K339" s="43" t="str">
        <f>IF('Source Data'!AT339="","",'Source Data'!AT339)</f>
        <v/>
      </c>
      <c r="L339" s="13" t="str">
        <f>IF('Source Data'!AU339="","",'Source Data'!AU339)</f>
        <v/>
      </c>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row>
    <row r="340" spans="1:47" ht="20" customHeight="1">
      <c r="A340" s="48" t="s">
        <v>573</v>
      </c>
      <c r="B340" s="49">
        <v>123805</v>
      </c>
      <c r="C340" s="50" t="s">
        <v>202</v>
      </c>
      <c r="D340" s="50" t="s">
        <v>71</v>
      </c>
      <c r="E340" s="50" t="s">
        <v>74</v>
      </c>
      <c r="F340" s="36">
        <f>'Source Data'!F340</f>
        <v>458</v>
      </c>
      <c r="G340" s="36">
        <f>'Source Data'!G340</f>
        <v>559</v>
      </c>
      <c r="H340" s="36">
        <f>'Source Data'!H340</f>
        <v>593</v>
      </c>
      <c r="I340" s="36">
        <f t="shared" si="10"/>
        <v>101</v>
      </c>
      <c r="J340" s="55">
        <f t="shared" si="11"/>
        <v>0.2205240174672489</v>
      </c>
      <c r="K340" s="43" t="str">
        <f>IF('Source Data'!AT340="","",'Source Data'!AT340)</f>
        <v/>
      </c>
      <c r="L340" s="13" t="str">
        <f>IF('Source Data'!AU340="","",'Source Data'!AU340)</f>
        <v/>
      </c>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row>
    <row r="341" spans="1:47" ht="20" customHeight="1">
      <c r="A341" s="48" t="s">
        <v>574</v>
      </c>
      <c r="B341" s="49">
        <v>241903</v>
      </c>
      <c r="C341" s="50" t="s">
        <v>254</v>
      </c>
      <c r="D341" s="50" t="s">
        <v>79</v>
      </c>
      <c r="E341" s="50" t="s">
        <v>74</v>
      </c>
      <c r="F341" s="36">
        <f>'Source Data'!F341</f>
        <v>3612</v>
      </c>
      <c r="G341" s="36">
        <f>'Source Data'!G341</f>
        <v>3279</v>
      </c>
      <c r="H341" s="36">
        <f>'Source Data'!H341</f>
        <v>3201</v>
      </c>
      <c r="I341" s="36">
        <f t="shared" si="10"/>
        <v>-333</v>
      </c>
      <c r="J341" s="55">
        <f t="shared" si="11"/>
        <v>-9.2192691029900325E-2</v>
      </c>
      <c r="K341" s="43" t="str">
        <f>IF('Source Data'!AT341="","",'Source Data'!AT341)</f>
        <v/>
      </c>
      <c r="L341" s="13" t="str">
        <f>IF('Source Data'!AU341="","",'Source Data'!AU341)</f>
        <v/>
      </c>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row>
    <row r="342" spans="1:47" ht="20" customHeight="1">
      <c r="A342" s="48" t="s">
        <v>575</v>
      </c>
      <c r="B342" s="49">
        <v>71804</v>
      </c>
      <c r="C342" s="50" t="s">
        <v>141</v>
      </c>
      <c r="D342" s="50" t="s">
        <v>71</v>
      </c>
      <c r="E342" s="50" t="s">
        <v>74</v>
      </c>
      <c r="F342" s="36">
        <f>'Source Data'!F342</f>
        <v>346</v>
      </c>
      <c r="G342" s="36">
        <f>'Source Data'!G342</f>
        <v>319</v>
      </c>
      <c r="H342" s="36">
        <f>'Source Data'!H342</f>
        <v>294</v>
      </c>
      <c r="I342" s="36">
        <f t="shared" si="10"/>
        <v>-27</v>
      </c>
      <c r="J342" s="55">
        <f t="shared" si="11"/>
        <v>-7.8034682080924858E-2</v>
      </c>
      <c r="K342" s="43" t="str">
        <f>IF('Source Data'!AT342="","",'Source Data'!AT342)</f>
        <v/>
      </c>
      <c r="L342" s="13" t="str">
        <f>IF('Source Data'!AU342="","",'Source Data'!AU342)</f>
        <v/>
      </c>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row>
    <row r="343" spans="1:47" ht="20" customHeight="1">
      <c r="A343" s="48" t="s">
        <v>576</v>
      </c>
      <c r="B343" s="49">
        <v>71902</v>
      </c>
      <c r="C343" s="50" t="s">
        <v>141</v>
      </c>
      <c r="D343" s="50" t="s">
        <v>79</v>
      </c>
      <c r="E343" s="50" t="s">
        <v>74</v>
      </c>
      <c r="F343" s="36">
        <f>'Source Data'!F343</f>
        <v>55253</v>
      </c>
      <c r="G343" s="36">
        <f>'Source Data'!G343</f>
        <v>48118</v>
      </c>
      <c r="H343" s="36">
        <f>'Source Data'!H343</f>
        <v>45829</v>
      </c>
      <c r="I343" s="36">
        <f t="shared" si="10"/>
        <v>-7135</v>
      </c>
      <c r="J343" s="55">
        <f t="shared" si="11"/>
        <v>-0.12913325973250322</v>
      </c>
      <c r="K343" s="43" t="str">
        <f>IF('Source Data'!AT343="","",'Source Data'!AT343)</f>
        <v/>
      </c>
      <c r="L343" s="13" t="str">
        <f>IF('Source Data'!AU343="","",'Source Data'!AU343)</f>
        <v/>
      </c>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row>
    <row r="344" spans="1:47" ht="20" customHeight="1">
      <c r="A344" s="48" t="s">
        <v>577</v>
      </c>
      <c r="B344" s="49">
        <v>71810</v>
      </c>
      <c r="C344" s="50" t="s">
        <v>141</v>
      </c>
      <c r="D344" s="50" t="s">
        <v>71</v>
      </c>
      <c r="E344" s="50" t="s">
        <v>74</v>
      </c>
      <c r="F344" s="36">
        <f>'Source Data'!F344</f>
        <v>217</v>
      </c>
      <c r="G344" s="36">
        <f>'Source Data'!G344</f>
        <v>775</v>
      </c>
      <c r="H344" s="36">
        <f>'Source Data'!H344</f>
        <v>665</v>
      </c>
      <c r="I344" s="36">
        <f t="shared" si="10"/>
        <v>558</v>
      </c>
      <c r="J344" s="55">
        <f t="shared" si="11"/>
        <v>2.5714285714285716</v>
      </c>
      <c r="K344" s="43" t="str">
        <f>IF('Source Data'!AT344="","",'Source Data'!AT344)</f>
        <v/>
      </c>
      <c r="L344" s="13" t="str">
        <f>IF('Source Data'!AU344="","",'Source Data'!AU344)</f>
        <v/>
      </c>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row>
    <row r="345" spans="1:47" ht="20" customHeight="1">
      <c r="A345" s="48" t="s">
        <v>578</v>
      </c>
      <c r="B345" s="49">
        <v>15836</v>
      </c>
      <c r="C345" s="50" t="s">
        <v>99</v>
      </c>
      <c r="D345" s="50" t="s">
        <v>71</v>
      </c>
      <c r="E345" s="50" t="s">
        <v>74</v>
      </c>
      <c r="F345" s="36">
        <f>'Source Data'!F345</f>
        <v>421</v>
      </c>
      <c r="G345" s="36">
        <f>'Source Data'!G345</f>
        <v>486</v>
      </c>
      <c r="H345" s="36">
        <f>'Source Data'!H345</f>
        <v>464</v>
      </c>
      <c r="I345" s="36">
        <f t="shared" si="10"/>
        <v>65</v>
      </c>
      <c r="J345" s="55">
        <f t="shared" si="11"/>
        <v>0.15439429928741091</v>
      </c>
      <c r="K345" s="43" t="str">
        <f>IF('Source Data'!AT345="","",'Source Data'!AT345)</f>
        <v/>
      </c>
      <c r="L345" s="13" t="str">
        <f>IF('Source Data'!AU345="","",'Source Data'!AU345)</f>
        <v/>
      </c>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row>
    <row r="346" spans="1:47" ht="20" customHeight="1">
      <c r="A346" s="48" t="s">
        <v>579</v>
      </c>
      <c r="B346" s="49">
        <v>243902</v>
      </c>
      <c r="C346" s="50" t="s">
        <v>322</v>
      </c>
      <c r="D346" s="50" t="s">
        <v>79</v>
      </c>
      <c r="E346" s="50" t="s">
        <v>74</v>
      </c>
      <c r="F346" s="36">
        <f>'Source Data'!F346</f>
        <v>408</v>
      </c>
      <c r="G346" s="36">
        <f>'Source Data'!G346</f>
        <v>442</v>
      </c>
      <c r="H346" s="36">
        <f>'Source Data'!H346</f>
        <v>417</v>
      </c>
      <c r="I346" s="36">
        <f t="shared" si="10"/>
        <v>34</v>
      </c>
      <c r="J346" s="55">
        <f t="shared" si="11"/>
        <v>8.3333333333333329E-2</v>
      </c>
      <c r="K346" s="43" t="str">
        <f>IF('Source Data'!AT346="","",'Source Data'!AT346)</f>
        <v/>
      </c>
      <c r="L346" s="13" t="str">
        <f>IF('Source Data'!AU346="","",'Source Data'!AU346)</f>
        <v/>
      </c>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row>
    <row r="347" spans="1:47" ht="20" customHeight="1">
      <c r="A347" s="48" t="s">
        <v>580</v>
      </c>
      <c r="B347" s="49">
        <v>101877</v>
      </c>
      <c r="C347" s="50" t="s">
        <v>76</v>
      </c>
      <c r="D347" s="50" t="s">
        <v>71</v>
      </c>
      <c r="E347" s="50" t="s">
        <v>292</v>
      </c>
      <c r="F347" s="36">
        <f>'Source Data'!F347</f>
        <v>0</v>
      </c>
      <c r="G347" s="36">
        <f>'Source Data'!G347</f>
        <v>192</v>
      </c>
      <c r="H347" s="36">
        <f>'Source Data'!H347</f>
        <v>224</v>
      </c>
      <c r="I347" s="36" t="str">
        <f t="shared" si="10"/>
        <v>N/A</v>
      </c>
      <c r="J347" s="55" t="str">
        <f t="shared" si="11"/>
        <v>N/A</v>
      </c>
      <c r="K347" s="43" t="str">
        <f>IF('Source Data'!AT347="","",'Source Data'!AT347)</f>
        <v/>
      </c>
      <c r="L347" s="13" t="str">
        <f>IF('Source Data'!AU347="","",'Source Data'!AU347)</f>
        <v/>
      </c>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row>
    <row r="348" spans="1:47" ht="20" customHeight="1">
      <c r="A348" s="48" t="s">
        <v>581</v>
      </c>
      <c r="B348" s="49">
        <v>11902</v>
      </c>
      <c r="C348" s="50" t="s">
        <v>197</v>
      </c>
      <c r="D348" s="50" t="s">
        <v>79</v>
      </c>
      <c r="E348" s="50" t="s">
        <v>74</v>
      </c>
      <c r="F348" s="36">
        <f>'Source Data'!F348</f>
        <v>4573</v>
      </c>
      <c r="G348" s="36">
        <f>'Source Data'!G348</f>
        <v>5959</v>
      </c>
      <c r="H348" s="36">
        <f>'Source Data'!H348</f>
        <v>6211</v>
      </c>
      <c r="I348" s="36">
        <f t="shared" si="10"/>
        <v>1386</v>
      </c>
      <c r="J348" s="55">
        <f t="shared" si="11"/>
        <v>0.3030833151104308</v>
      </c>
      <c r="K348" s="43" t="str">
        <f>IF('Source Data'!AT348="","",'Source Data'!AT348)</f>
        <v/>
      </c>
      <c r="L348" s="13" t="str">
        <f>IF('Source Data'!AU348="","",'Source Data'!AU348)</f>
        <v/>
      </c>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row>
    <row r="349" spans="1:47" ht="20" customHeight="1">
      <c r="A349" s="48" t="s">
        <v>582</v>
      </c>
      <c r="B349" s="49">
        <v>1903</v>
      </c>
      <c r="C349" s="50" t="s">
        <v>360</v>
      </c>
      <c r="D349" s="50" t="s">
        <v>79</v>
      </c>
      <c r="E349" s="50" t="s">
        <v>74</v>
      </c>
      <c r="F349" s="36">
        <f>'Source Data'!F349</f>
        <v>1247</v>
      </c>
      <c r="G349" s="36">
        <f>'Source Data'!G349</f>
        <v>1187</v>
      </c>
      <c r="H349" s="36">
        <f>'Source Data'!H349</f>
        <v>1164</v>
      </c>
      <c r="I349" s="36">
        <f t="shared" si="10"/>
        <v>-60</v>
      </c>
      <c r="J349" s="55">
        <f t="shared" si="11"/>
        <v>-4.8115477145148355E-2</v>
      </c>
      <c r="K349" s="43" t="str">
        <f>IF('Source Data'!AT349="","",'Source Data'!AT349)</f>
        <v/>
      </c>
      <c r="L349" s="13" t="str">
        <f>IF('Source Data'!AU349="","",'Source Data'!AU349)</f>
        <v/>
      </c>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row>
    <row r="350" spans="1:47" ht="20" customHeight="1">
      <c r="A350" s="48" t="s">
        <v>583</v>
      </c>
      <c r="B350" s="49">
        <v>102906</v>
      </c>
      <c r="C350" s="50" t="s">
        <v>584</v>
      </c>
      <c r="D350" s="50" t="s">
        <v>79</v>
      </c>
      <c r="E350" s="50" t="s">
        <v>74</v>
      </c>
      <c r="F350" s="36">
        <f>'Source Data'!F350</f>
        <v>898</v>
      </c>
      <c r="G350" s="36">
        <f>'Source Data'!G350</f>
        <v>775</v>
      </c>
      <c r="H350" s="36">
        <f>'Source Data'!H350</f>
        <v>750</v>
      </c>
      <c r="I350" s="36">
        <f t="shared" si="10"/>
        <v>-123</v>
      </c>
      <c r="J350" s="55">
        <f t="shared" si="11"/>
        <v>-0.13697104677060135</v>
      </c>
      <c r="K350" s="43" t="str">
        <f>IF('Source Data'!AT350="","",'Source Data'!AT350)</f>
        <v/>
      </c>
      <c r="L350" s="13" t="str">
        <f>IF('Source Data'!AU350="","",'Source Data'!AU350)</f>
        <v/>
      </c>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row>
    <row r="351" spans="1:47" ht="20" customHeight="1">
      <c r="A351" s="48" t="s">
        <v>585</v>
      </c>
      <c r="B351" s="49">
        <v>70903</v>
      </c>
      <c r="C351" s="50" t="s">
        <v>174</v>
      </c>
      <c r="D351" s="50" t="s">
        <v>79</v>
      </c>
      <c r="E351" s="50" t="s">
        <v>74</v>
      </c>
      <c r="F351" s="36">
        <f>'Source Data'!F351</f>
        <v>5939</v>
      </c>
      <c r="G351" s="36">
        <f>'Source Data'!G351</f>
        <v>6646</v>
      </c>
      <c r="H351" s="36">
        <f>'Source Data'!H351</f>
        <v>6602</v>
      </c>
      <c r="I351" s="36">
        <f t="shared" si="10"/>
        <v>707</v>
      </c>
      <c r="J351" s="55">
        <f t="shared" si="11"/>
        <v>0.11904361003535949</v>
      </c>
      <c r="K351" s="43" t="str">
        <f>IF('Source Data'!AT351="","",'Source Data'!AT351)</f>
        <v/>
      </c>
      <c r="L351" s="13" t="str">
        <f>IF('Source Data'!AU351="","",'Source Data'!AU351)</f>
        <v/>
      </c>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row>
    <row r="352" spans="1:47" ht="20" customHeight="1">
      <c r="A352" s="48" t="s">
        <v>586</v>
      </c>
      <c r="B352" s="49">
        <v>49906</v>
      </c>
      <c r="C352" s="50" t="s">
        <v>339</v>
      </c>
      <c r="D352" s="50" t="s">
        <v>79</v>
      </c>
      <c r="E352" s="50" t="s">
        <v>74</v>
      </c>
      <c r="F352" s="36">
        <f>'Source Data'!F352</f>
        <v>479</v>
      </c>
      <c r="G352" s="36">
        <f>'Source Data'!G352</f>
        <v>499</v>
      </c>
      <c r="H352" s="36">
        <f>'Source Data'!H352</f>
        <v>503</v>
      </c>
      <c r="I352" s="36">
        <f t="shared" si="10"/>
        <v>20</v>
      </c>
      <c r="J352" s="55">
        <f t="shared" si="11"/>
        <v>4.1753653444676408E-2</v>
      </c>
      <c r="K352" s="43" t="str">
        <f>IF('Source Data'!AT352="","",'Source Data'!AT352)</f>
        <v/>
      </c>
      <c r="L352" s="13" t="str">
        <f>IF('Source Data'!AU352="","",'Source Data'!AU352)</f>
        <v/>
      </c>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row>
    <row r="353" spans="1:47" ht="20" customHeight="1">
      <c r="A353" s="48" t="s">
        <v>587</v>
      </c>
      <c r="B353" s="49">
        <v>72802</v>
      </c>
      <c r="C353" s="50" t="s">
        <v>247</v>
      </c>
      <c r="D353" s="50" t="s">
        <v>71</v>
      </c>
      <c r="E353" s="50" t="s">
        <v>74</v>
      </c>
      <c r="F353" s="36">
        <f>'Source Data'!F353</f>
        <v>114</v>
      </c>
      <c r="G353" s="36">
        <f>'Source Data'!G353</f>
        <v>107</v>
      </c>
      <c r="H353" s="36">
        <f>'Source Data'!H353</f>
        <v>111</v>
      </c>
      <c r="I353" s="36">
        <f t="shared" si="10"/>
        <v>-7</v>
      </c>
      <c r="J353" s="55">
        <f t="shared" si="11"/>
        <v>-6.1403508771929821E-2</v>
      </c>
      <c r="K353" s="43" t="str">
        <f>IF('Source Data'!AT353="","",'Source Data'!AT353)</f>
        <v/>
      </c>
      <c r="L353" s="13" t="str">
        <f>IF('Source Data'!AU353="","",'Source Data'!AU353)</f>
        <v/>
      </c>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row>
    <row r="354" spans="1:47" ht="20" customHeight="1">
      <c r="A354" s="48" t="s">
        <v>588</v>
      </c>
      <c r="B354" s="49">
        <v>15844</v>
      </c>
      <c r="C354" s="50" t="s">
        <v>99</v>
      </c>
      <c r="D354" s="50" t="s">
        <v>71</v>
      </c>
      <c r="E354" s="50" t="s">
        <v>289</v>
      </c>
      <c r="F354" s="36">
        <f>'Source Data'!F354</f>
        <v>0</v>
      </c>
      <c r="G354" s="36">
        <f>'Source Data'!G354</f>
        <v>365</v>
      </c>
      <c r="H354" s="36">
        <f>'Source Data'!H354</f>
        <v>423</v>
      </c>
      <c r="I354" s="36" t="str">
        <f t="shared" si="10"/>
        <v>N/A</v>
      </c>
      <c r="J354" s="55" t="str">
        <f t="shared" si="11"/>
        <v>N/A</v>
      </c>
      <c r="K354" s="43" t="str">
        <f>IF('Source Data'!AT354="","",'Source Data'!AT354)</f>
        <v/>
      </c>
      <c r="L354" s="13" t="str">
        <f>IF('Source Data'!AU354="","",'Source Data'!AU354)</f>
        <v/>
      </c>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row>
    <row r="355" spans="1:47" ht="20" customHeight="1">
      <c r="A355" s="48" t="s">
        <v>589</v>
      </c>
      <c r="B355" s="49">
        <v>101872</v>
      </c>
      <c r="C355" s="50" t="s">
        <v>76</v>
      </c>
      <c r="D355" s="50" t="s">
        <v>71</v>
      </c>
      <c r="E355" s="50" t="s">
        <v>74</v>
      </c>
      <c r="F355" s="36">
        <f>'Source Data'!F355</f>
        <v>144</v>
      </c>
      <c r="G355" s="36">
        <f>'Source Data'!G355</f>
        <v>979</v>
      </c>
      <c r="H355" s="36">
        <f>'Source Data'!H355</f>
        <v>1064</v>
      </c>
      <c r="I355" s="36">
        <f t="shared" si="10"/>
        <v>835</v>
      </c>
      <c r="J355" s="55">
        <f t="shared" si="11"/>
        <v>5.7986111111111107</v>
      </c>
      <c r="K355" s="43" t="str">
        <f>IF('Source Data'!AT355="","",'Source Data'!AT355)</f>
        <v/>
      </c>
      <c r="L355" s="13" t="str">
        <f>IF('Source Data'!AU355="","",'Source Data'!AU355)</f>
        <v/>
      </c>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row>
    <row r="356" spans="1:47" ht="20" customHeight="1">
      <c r="A356" s="48" t="s">
        <v>590</v>
      </c>
      <c r="B356" s="49">
        <v>174910</v>
      </c>
      <c r="C356" s="50" t="s">
        <v>372</v>
      </c>
      <c r="D356" s="50" t="s">
        <v>79</v>
      </c>
      <c r="E356" s="50" t="s">
        <v>591</v>
      </c>
      <c r="F356" s="36">
        <f>'Source Data'!F356</f>
        <v>98</v>
      </c>
      <c r="G356" s="36">
        <f>'Source Data'!G356</f>
        <v>0</v>
      </c>
      <c r="H356" s="36">
        <f>'Source Data'!H356</f>
        <v>0</v>
      </c>
      <c r="I356" s="36" t="str">
        <f t="shared" si="10"/>
        <v>N/A</v>
      </c>
      <c r="J356" s="55" t="str">
        <f t="shared" si="11"/>
        <v>N/A</v>
      </c>
      <c r="K356" s="43" t="str">
        <f>IF('Source Data'!AT356="","",'Source Data'!AT356)</f>
        <v/>
      </c>
      <c r="L356" s="13" t="str">
        <f>IF('Source Data'!AU356="","",'Source Data'!AU356)</f>
        <v/>
      </c>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row>
    <row r="357" spans="1:47" ht="20" customHeight="1">
      <c r="A357" s="48" t="s">
        <v>592</v>
      </c>
      <c r="B357" s="49">
        <v>30906</v>
      </c>
      <c r="C357" s="50" t="s">
        <v>182</v>
      </c>
      <c r="D357" s="50" t="s">
        <v>79</v>
      </c>
      <c r="E357" s="50" t="s">
        <v>74</v>
      </c>
      <c r="F357" s="36">
        <f>'Source Data'!F357</f>
        <v>426</v>
      </c>
      <c r="G357" s="36">
        <f>'Source Data'!G357</f>
        <v>503</v>
      </c>
      <c r="H357" s="36">
        <f>'Source Data'!H357</f>
        <v>478</v>
      </c>
      <c r="I357" s="36">
        <f t="shared" si="10"/>
        <v>77</v>
      </c>
      <c r="J357" s="55">
        <f t="shared" si="11"/>
        <v>0.18075117370892019</v>
      </c>
      <c r="K357" s="43" t="str">
        <f>IF('Source Data'!AT357="","",'Source Data'!AT357)</f>
        <v/>
      </c>
      <c r="L357" s="13" t="str">
        <f>IF('Source Data'!AU357="","",'Source Data'!AU357)</f>
        <v/>
      </c>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row>
    <row r="358" spans="1:47" ht="20" customHeight="1">
      <c r="A358" s="48" t="s">
        <v>593</v>
      </c>
      <c r="B358" s="49">
        <v>107905</v>
      </c>
      <c r="C358" s="50" t="s">
        <v>163</v>
      </c>
      <c r="D358" s="50" t="s">
        <v>79</v>
      </c>
      <c r="E358" s="50" t="s">
        <v>74</v>
      </c>
      <c r="F358" s="36">
        <f>'Source Data'!F358</f>
        <v>1627</v>
      </c>
      <c r="G358" s="36">
        <f>'Source Data'!G358</f>
        <v>1711</v>
      </c>
      <c r="H358" s="36">
        <f>'Source Data'!H358</f>
        <v>1683</v>
      </c>
      <c r="I358" s="36">
        <f t="shared" si="10"/>
        <v>84</v>
      </c>
      <c r="J358" s="55">
        <f t="shared" si="11"/>
        <v>5.162876459741856E-2</v>
      </c>
      <c r="K358" s="43" t="str">
        <f>IF('Source Data'!AT358="","",'Source Data'!AT358)</f>
        <v/>
      </c>
      <c r="L358" s="13" t="str">
        <f>IF('Source Data'!AU358="","",'Source Data'!AU358)</f>
        <v/>
      </c>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row>
    <row r="359" spans="1:47" ht="20" customHeight="1">
      <c r="A359" s="48" t="s">
        <v>594</v>
      </c>
      <c r="B359" s="49">
        <v>121906</v>
      </c>
      <c r="C359" s="50" t="s">
        <v>299</v>
      </c>
      <c r="D359" s="50" t="s">
        <v>79</v>
      </c>
      <c r="E359" s="50" t="s">
        <v>74</v>
      </c>
      <c r="F359" s="36">
        <f>'Source Data'!F359</f>
        <v>443</v>
      </c>
      <c r="G359" s="36">
        <f>'Source Data'!G359</f>
        <v>428</v>
      </c>
      <c r="H359" s="36">
        <f>'Source Data'!H359</f>
        <v>436</v>
      </c>
      <c r="I359" s="36">
        <f t="shared" si="10"/>
        <v>-15</v>
      </c>
      <c r="J359" s="55">
        <f t="shared" si="11"/>
        <v>-3.3860045146726865E-2</v>
      </c>
      <c r="K359" s="43" t="str">
        <f>IF('Source Data'!AT359="","",'Source Data'!AT359)</f>
        <v/>
      </c>
      <c r="L359" s="13" t="str">
        <f>IF('Source Data'!AU359="","",'Source Data'!AU359)</f>
        <v/>
      </c>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row>
    <row r="360" spans="1:47" ht="20" customHeight="1">
      <c r="A360" s="48" t="s">
        <v>595</v>
      </c>
      <c r="B360" s="49">
        <v>50901</v>
      </c>
      <c r="C360" s="50" t="s">
        <v>455</v>
      </c>
      <c r="D360" s="50" t="s">
        <v>79</v>
      </c>
      <c r="E360" s="50" t="s">
        <v>74</v>
      </c>
      <c r="F360" s="36">
        <f>'Source Data'!F360</f>
        <v>249</v>
      </c>
      <c r="G360" s="36">
        <f>'Source Data'!G360</f>
        <v>198</v>
      </c>
      <c r="H360" s="36">
        <f>'Source Data'!H360</f>
        <v>192</v>
      </c>
      <c r="I360" s="36">
        <f t="shared" si="10"/>
        <v>-51</v>
      </c>
      <c r="J360" s="55">
        <f t="shared" si="11"/>
        <v>-0.20481927710843373</v>
      </c>
      <c r="K360" s="43" t="str">
        <f>IF('Source Data'!AT360="","",'Source Data'!AT360)</f>
        <v/>
      </c>
      <c r="L360" s="13" t="str">
        <f>IF('Source Data'!AU360="","",'Source Data'!AU360)</f>
        <v/>
      </c>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row>
    <row r="361" spans="1:47" ht="20" customHeight="1">
      <c r="A361" s="48" t="s">
        <v>596</v>
      </c>
      <c r="B361" s="49">
        <v>220904</v>
      </c>
      <c r="C361" s="50" t="s">
        <v>91</v>
      </c>
      <c r="D361" s="50" t="s">
        <v>79</v>
      </c>
      <c r="E361" s="50" t="s">
        <v>74</v>
      </c>
      <c r="F361" s="36">
        <f>'Source Data'!F361</f>
        <v>6024</v>
      </c>
      <c r="G361" s="36">
        <f>'Source Data'!G361</f>
        <v>5018</v>
      </c>
      <c r="H361" s="36">
        <f>'Source Data'!H361</f>
        <v>4701</v>
      </c>
      <c r="I361" s="36">
        <f t="shared" si="10"/>
        <v>-1006</v>
      </c>
      <c r="J361" s="55">
        <f t="shared" si="11"/>
        <v>-0.16699867197875165</v>
      </c>
      <c r="K361" s="43" t="str">
        <f>IF('Source Data'!AT361="","",'Source Data'!AT361)</f>
        <v/>
      </c>
      <c r="L361" s="13" t="str">
        <f>IF('Source Data'!AU361="","",'Source Data'!AU361)</f>
        <v/>
      </c>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row>
    <row r="362" spans="1:47" ht="20" customHeight="1">
      <c r="A362" s="48" t="s">
        <v>597</v>
      </c>
      <c r="B362" s="49">
        <v>57834</v>
      </c>
      <c r="C362" s="50" t="s">
        <v>70</v>
      </c>
      <c r="D362" s="50" t="s">
        <v>71</v>
      </c>
      <c r="E362" s="50" t="s">
        <v>74</v>
      </c>
      <c r="F362" s="36">
        <f>'Source Data'!F362</f>
        <v>751</v>
      </c>
      <c r="G362" s="36">
        <f>'Source Data'!G362</f>
        <v>629</v>
      </c>
      <c r="H362" s="36">
        <f>'Source Data'!H362</f>
        <v>638</v>
      </c>
      <c r="I362" s="36">
        <f t="shared" si="10"/>
        <v>-122</v>
      </c>
      <c r="J362" s="55">
        <f t="shared" si="11"/>
        <v>-0.16245006657789615</v>
      </c>
      <c r="K362" s="43" t="str">
        <f>IF('Source Data'!AT362="","",'Source Data'!AT362)</f>
        <v/>
      </c>
      <c r="L362" s="13" t="str">
        <f>IF('Source Data'!AU362="","",'Source Data'!AU362)</f>
        <v/>
      </c>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row>
    <row r="363" spans="1:47" ht="20" customHeight="1">
      <c r="A363" s="48" t="s">
        <v>598</v>
      </c>
      <c r="B363" s="49">
        <v>101811</v>
      </c>
      <c r="C363" s="50" t="s">
        <v>76</v>
      </c>
      <c r="D363" s="50" t="s">
        <v>71</v>
      </c>
      <c r="E363" s="50" t="s">
        <v>74</v>
      </c>
      <c r="F363" s="36">
        <f>'Source Data'!F363</f>
        <v>317</v>
      </c>
      <c r="G363" s="36">
        <f>'Source Data'!G363</f>
        <v>302</v>
      </c>
      <c r="H363" s="36">
        <f>'Source Data'!H363</f>
        <v>297</v>
      </c>
      <c r="I363" s="36">
        <f t="shared" si="10"/>
        <v>-15</v>
      </c>
      <c r="J363" s="55">
        <f t="shared" si="11"/>
        <v>-4.7318611987381701E-2</v>
      </c>
      <c r="K363" s="43" t="str">
        <f>IF('Source Data'!AT363="","",'Source Data'!AT363)</f>
        <v/>
      </c>
      <c r="L363" s="13" t="str">
        <f>IF('Source Data'!AU363="","",'Source Data'!AU363)</f>
        <v/>
      </c>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row>
    <row r="364" spans="1:47" ht="20" customHeight="1">
      <c r="A364" s="48" t="s">
        <v>599</v>
      </c>
      <c r="B364" s="49">
        <v>108809</v>
      </c>
      <c r="C364" s="50" t="s">
        <v>291</v>
      </c>
      <c r="D364" s="50" t="s">
        <v>71</v>
      </c>
      <c r="E364" s="50" t="s">
        <v>74</v>
      </c>
      <c r="F364" s="36">
        <f>'Source Data'!F364</f>
        <v>303</v>
      </c>
      <c r="G364" s="36">
        <f>'Source Data'!G364</f>
        <v>183</v>
      </c>
      <c r="H364" s="36">
        <f>'Source Data'!H364</f>
        <v>168</v>
      </c>
      <c r="I364" s="36">
        <f t="shared" si="10"/>
        <v>-120</v>
      </c>
      <c r="J364" s="55">
        <f t="shared" si="11"/>
        <v>-0.39603960396039606</v>
      </c>
      <c r="K364" s="43" t="str">
        <f>IF('Source Data'!AT364="","",'Source Data'!AT364)</f>
        <v/>
      </c>
      <c r="L364" s="13" t="str">
        <f>IF('Source Data'!AU364="","",'Source Data'!AU364)</f>
        <v/>
      </c>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row>
    <row r="365" spans="1:47" ht="20" customHeight="1">
      <c r="A365" s="48" t="s">
        <v>600</v>
      </c>
      <c r="B365" s="49">
        <v>210906</v>
      </c>
      <c r="C365" s="50" t="s">
        <v>367</v>
      </c>
      <c r="D365" s="50" t="s">
        <v>79</v>
      </c>
      <c r="E365" s="50" t="s">
        <v>74</v>
      </c>
      <c r="F365" s="36">
        <f>'Source Data'!F365</f>
        <v>79</v>
      </c>
      <c r="G365" s="36">
        <f>'Source Data'!G365</f>
        <v>86</v>
      </c>
      <c r="H365" s="36">
        <f>'Source Data'!H365</f>
        <v>109</v>
      </c>
      <c r="I365" s="36">
        <f t="shared" si="10"/>
        <v>7</v>
      </c>
      <c r="J365" s="55">
        <f t="shared" si="11"/>
        <v>8.8607594936708861E-2</v>
      </c>
      <c r="K365" s="43" t="str">
        <f>IF('Source Data'!AT365="","",'Source Data'!AT365)</f>
        <v/>
      </c>
      <c r="L365" s="13" t="str">
        <f>IF('Source Data'!AU365="","",'Source Data'!AU365)</f>
        <v/>
      </c>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row>
    <row r="366" spans="1:47" ht="20" customHeight="1">
      <c r="A366" s="48" t="s">
        <v>601</v>
      </c>
      <c r="B366" s="49">
        <v>143906</v>
      </c>
      <c r="C366" s="50" t="s">
        <v>602</v>
      </c>
      <c r="D366" s="50" t="s">
        <v>79</v>
      </c>
      <c r="E366" s="50" t="s">
        <v>74</v>
      </c>
      <c r="F366" s="36">
        <f>'Source Data'!F366</f>
        <v>82</v>
      </c>
      <c r="G366" s="36">
        <f>'Source Data'!G366</f>
        <v>128</v>
      </c>
      <c r="H366" s="36">
        <f>'Source Data'!H366</f>
        <v>122</v>
      </c>
      <c r="I366" s="36">
        <f t="shared" si="10"/>
        <v>46</v>
      </c>
      <c r="J366" s="55">
        <f t="shared" si="11"/>
        <v>0.56097560975609762</v>
      </c>
      <c r="K366" s="43" t="str">
        <f>IF('Source Data'!AT366="","",'Source Data'!AT366)</f>
        <v/>
      </c>
      <c r="L366" s="13" t="str">
        <f>IF('Source Data'!AU366="","",'Source Data'!AU366)</f>
        <v/>
      </c>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row>
    <row r="367" spans="1:47" ht="20" customHeight="1">
      <c r="A367" s="48" t="s">
        <v>603</v>
      </c>
      <c r="B367" s="49">
        <v>71903</v>
      </c>
      <c r="C367" s="50" t="s">
        <v>141</v>
      </c>
      <c r="D367" s="50" t="s">
        <v>79</v>
      </c>
      <c r="E367" s="50" t="s">
        <v>74</v>
      </c>
      <c r="F367" s="36">
        <f>'Source Data'!F367</f>
        <v>2145</v>
      </c>
      <c r="G367" s="36">
        <f>'Source Data'!G367</f>
        <v>1865</v>
      </c>
      <c r="H367" s="36">
        <f>'Source Data'!H367</f>
        <v>1810</v>
      </c>
      <c r="I367" s="36">
        <f t="shared" si="10"/>
        <v>-280</v>
      </c>
      <c r="J367" s="55">
        <f t="shared" si="11"/>
        <v>-0.13053613053613053</v>
      </c>
      <c r="K367" s="43" t="str">
        <f>IF('Source Data'!AT367="","",'Source Data'!AT367)</f>
        <v/>
      </c>
      <c r="L367" s="13" t="str">
        <f>IF('Source Data'!AU367="","",'Source Data'!AU367)</f>
        <v/>
      </c>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row>
    <row r="368" spans="1:47" ht="20" customHeight="1">
      <c r="A368" s="48" t="s">
        <v>604</v>
      </c>
      <c r="B368" s="49">
        <v>81902</v>
      </c>
      <c r="C368" s="50" t="s">
        <v>525</v>
      </c>
      <c r="D368" s="50" t="s">
        <v>79</v>
      </c>
      <c r="E368" s="50" t="s">
        <v>74</v>
      </c>
      <c r="F368" s="36">
        <f>'Source Data'!F368</f>
        <v>1786</v>
      </c>
      <c r="G368" s="36">
        <f>'Source Data'!G368</f>
        <v>1602</v>
      </c>
      <c r="H368" s="36">
        <f>'Source Data'!H368</f>
        <v>1526</v>
      </c>
      <c r="I368" s="36">
        <f t="shared" si="10"/>
        <v>-184</v>
      </c>
      <c r="J368" s="55">
        <f t="shared" si="11"/>
        <v>-0.10302351623740201</v>
      </c>
      <c r="K368" s="43" t="str">
        <f>IF('Source Data'!AT368="","",'Source Data'!AT368)</f>
        <v/>
      </c>
      <c r="L368" s="13" t="str">
        <f>IF('Source Data'!AU368="","",'Source Data'!AU368)</f>
        <v/>
      </c>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row>
    <row r="369" spans="1:47" ht="20" customHeight="1">
      <c r="A369" s="48" t="s">
        <v>605</v>
      </c>
      <c r="B369" s="49">
        <v>70801</v>
      </c>
      <c r="C369" s="50" t="s">
        <v>174</v>
      </c>
      <c r="D369" s="50" t="s">
        <v>71</v>
      </c>
      <c r="E369" s="50" t="s">
        <v>74</v>
      </c>
      <c r="F369" s="36">
        <f>'Source Data'!F369</f>
        <v>2666</v>
      </c>
      <c r="G369" s="36">
        <f>'Source Data'!G369</f>
        <v>3036</v>
      </c>
      <c r="H369" s="36">
        <f>'Source Data'!H369</f>
        <v>2883</v>
      </c>
      <c r="I369" s="36">
        <f t="shared" si="10"/>
        <v>370</v>
      </c>
      <c r="J369" s="55">
        <f t="shared" si="11"/>
        <v>0.13878469617404351</v>
      </c>
      <c r="K369" s="43" t="str">
        <f>IF('Source Data'!AT369="","",'Source Data'!AT369)</f>
        <v/>
      </c>
      <c r="L369" s="13" t="str">
        <f>IF('Source Data'!AU369="","",'Source Data'!AU369)</f>
        <v/>
      </c>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row>
    <row r="370" spans="1:47" ht="20" customHeight="1">
      <c r="A370" s="48" t="s">
        <v>606</v>
      </c>
      <c r="B370" s="49">
        <v>128904</v>
      </c>
      <c r="C370" s="50" t="s">
        <v>607</v>
      </c>
      <c r="D370" s="50" t="s">
        <v>79</v>
      </c>
      <c r="E370" s="50" t="s">
        <v>74</v>
      </c>
      <c r="F370" s="36">
        <f>'Source Data'!F370</f>
        <v>384</v>
      </c>
      <c r="G370" s="36">
        <f>'Source Data'!G370</f>
        <v>442</v>
      </c>
      <c r="H370" s="36">
        <f>'Source Data'!H370</f>
        <v>431</v>
      </c>
      <c r="I370" s="36">
        <f t="shared" si="10"/>
        <v>58</v>
      </c>
      <c r="J370" s="55">
        <f t="shared" si="11"/>
        <v>0.15104166666666666</v>
      </c>
      <c r="K370" s="43" t="str">
        <f>IF('Source Data'!AT370="","",'Source Data'!AT370)</f>
        <v/>
      </c>
      <c r="L370" s="13" t="str">
        <f>IF('Source Data'!AU370="","",'Source Data'!AU370)</f>
        <v/>
      </c>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row>
    <row r="371" spans="1:47" ht="20" customHeight="1">
      <c r="A371" s="48" t="s">
        <v>608</v>
      </c>
      <c r="B371" s="49">
        <v>60914</v>
      </c>
      <c r="C371" s="50" t="s">
        <v>452</v>
      </c>
      <c r="D371" s="50" t="s">
        <v>79</v>
      </c>
      <c r="E371" s="50" t="s">
        <v>74</v>
      </c>
      <c r="F371" s="36">
        <f>'Source Data'!F371</f>
        <v>123</v>
      </c>
      <c r="G371" s="36">
        <f>'Source Data'!G371</f>
        <v>141</v>
      </c>
      <c r="H371" s="36">
        <f>'Source Data'!H371</f>
        <v>149</v>
      </c>
      <c r="I371" s="36">
        <f t="shared" si="10"/>
        <v>18</v>
      </c>
      <c r="J371" s="55">
        <f t="shared" si="11"/>
        <v>0.14634146341463414</v>
      </c>
      <c r="K371" s="43" t="str">
        <f>IF('Source Data'!AT371="","",'Source Data'!AT371)</f>
        <v/>
      </c>
      <c r="L371" s="13" t="str">
        <f>IF('Source Data'!AU371="","",'Source Data'!AU371)</f>
        <v/>
      </c>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row>
    <row r="372" spans="1:47" ht="20" customHeight="1">
      <c r="A372" s="48" t="s">
        <v>609</v>
      </c>
      <c r="B372" s="49">
        <v>43904</v>
      </c>
      <c r="C372" s="50" t="s">
        <v>112</v>
      </c>
      <c r="D372" s="50" t="s">
        <v>79</v>
      </c>
      <c r="E372" s="50" t="s">
        <v>74</v>
      </c>
      <c r="F372" s="36">
        <f>'Source Data'!F372</f>
        <v>1767</v>
      </c>
      <c r="G372" s="36">
        <f>'Source Data'!G372</f>
        <v>2397</v>
      </c>
      <c r="H372" s="36">
        <f>'Source Data'!H372</f>
        <v>2520</v>
      </c>
      <c r="I372" s="36">
        <f t="shared" si="10"/>
        <v>630</v>
      </c>
      <c r="J372" s="55">
        <f t="shared" si="11"/>
        <v>0.35653650254668928</v>
      </c>
      <c r="K372" s="43" t="str">
        <f>IF('Source Data'!AT372="","",'Source Data'!AT372)</f>
        <v/>
      </c>
      <c r="L372" s="13" t="str">
        <f>IF('Source Data'!AU372="","",'Source Data'!AU372)</f>
        <v/>
      </c>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row>
    <row r="373" spans="1:47" ht="20" customHeight="1">
      <c r="A373" s="48" t="s">
        <v>610</v>
      </c>
      <c r="B373" s="49">
        <v>185902</v>
      </c>
      <c r="C373" s="50" t="s">
        <v>265</v>
      </c>
      <c r="D373" s="50" t="s">
        <v>79</v>
      </c>
      <c r="E373" s="50" t="s">
        <v>74</v>
      </c>
      <c r="F373" s="36">
        <f>'Source Data'!F373</f>
        <v>548</v>
      </c>
      <c r="G373" s="36">
        <f>'Source Data'!G373</f>
        <v>599</v>
      </c>
      <c r="H373" s="36">
        <f>'Source Data'!H373</f>
        <v>560</v>
      </c>
      <c r="I373" s="36">
        <f t="shared" si="10"/>
        <v>51</v>
      </c>
      <c r="J373" s="55">
        <f t="shared" si="11"/>
        <v>9.3065693430656932E-2</v>
      </c>
      <c r="K373" s="43" t="str">
        <f>IF('Source Data'!AT373="","",'Source Data'!AT373)</f>
        <v/>
      </c>
      <c r="L373" s="13" t="str">
        <f>IF('Source Data'!AU373="","",'Source Data'!AU373)</f>
        <v/>
      </c>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row>
    <row r="374" spans="1:47" ht="20" customHeight="1">
      <c r="A374" s="48" t="s">
        <v>611</v>
      </c>
      <c r="B374" s="49">
        <v>75906</v>
      </c>
      <c r="C374" s="50" t="s">
        <v>612</v>
      </c>
      <c r="D374" s="50" t="s">
        <v>79</v>
      </c>
      <c r="E374" s="50" t="s">
        <v>74</v>
      </c>
      <c r="F374" s="36">
        <f>'Source Data'!F374</f>
        <v>266</v>
      </c>
      <c r="G374" s="36">
        <f>'Source Data'!G374</f>
        <v>290</v>
      </c>
      <c r="H374" s="36">
        <f>'Source Data'!H374</f>
        <v>301</v>
      </c>
      <c r="I374" s="36">
        <f t="shared" si="10"/>
        <v>24</v>
      </c>
      <c r="J374" s="55">
        <f t="shared" si="11"/>
        <v>9.0225563909774431E-2</v>
      </c>
      <c r="K374" s="43" t="str">
        <f>IF('Source Data'!AT374="","",'Source Data'!AT374)</f>
        <v/>
      </c>
      <c r="L374" s="13" t="str">
        <f>IF('Source Data'!AU374="","",'Source Data'!AU374)</f>
        <v/>
      </c>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row>
    <row r="375" spans="1:47" ht="20" customHeight="1">
      <c r="A375" s="48" t="s">
        <v>613</v>
      </c>
      <c r="B375" s="49">
        <v>70905</v>
      </c>
      <c r="C375" s="50" t="s">
        <v>174</v>
      </c>
      <c r="D375" s="50" t="s">
        <v>79</v>
      </c>
      <c r="E375" s="50" t="s">
        <v>74</v>
      </c>
      <c r="F375" s="36">
        <f>'Source Data'!F375</f>
        <v>2680</v>
      </c>
      <c r="G375" s="36">
        <f>'Source Data'!G375</f>
        <v>3010</v>
      </c>
      <c r="H375" s="36">
        <f>'Source Data'!H375</f>
        <v>3024</v>
      </c>
      <c r="I375" s="36">
        <f t="shared" si="10"/>
        <v>330</v>
      </c>
      <c r="J375" s="55">
        <f t="shared" si="11"/>
        <v>0.12313432835820895</v>
      </c>
      <c r="K375" s="43" t="str">
        <f>IF('Source Data'!AT375="","",'Source Data'!AT375)</f>
        <v/>
      </c>
      <c r="L375" s="13" t="str">
        <f>IF('Source Data'!AU375="","",'Source Data'!AU375)</f>
        <v/>
      </c>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row>
    <row r="376" spans="1:47" ht="20" customHeight="1">
      <c r="A376" s="48" t="s">
        <v>614</v>
      </c>
      <c r="B376" s="49">
        <v>75901</v>
      </c>
      <c r="C376" s="50" t="s">
        <v>612</v>
      </c>
      <c r="D376" s="50" t="s">
        <v>79</v>
      </c>
      <c r="E376" s="50" t="s">
        <v>74</v>
      </c>
      <c r="F376" s="36">
        <f>'Source Data'!F376</f>
        <v>621</v>
      </c>
      <c r="G376" s="36">
        <f>'Source Data'!G376</f>
        <v>676</v>
      </c>
      <c r="H376" s="36">
        <f>'Source Data'!H376</f>
        <v>659</v>
      </c>
      <c r="I376" s="36">
        <f t="shared" si="10"/>
        <v>55</v>
      </c>
      <c r="J376" s="55">
        <f t="shared" si="11"/>
        <v>8.8566827697262485E-2</v>
      </c>
      <c r="K376" s="43" t="str">
        <f>IF('Source Data'!AT376="","",'Source Data'!AT376)</f>
        <v/>
      </c>
      <c r="L376" s="13" t="str">
        <f>IF('Source Data'!AU376="","",'Source Data'!AU376)</f>
        <v/>
      </c>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row>
    <row r="377" spans="1:47" ht="20" customHeight="1">
      <c r="A377" s="48" t="s">
        <v>615</v>
      </c>
      <c r="B377" s="49">
        <v>246902</v>
      </c>
      <c r="C377" s="50" t="s">
        <v>464</v>
      </c>
      <c r="D377" s="50" t="s">
        <v>79</v>
      </c>
      <c r="E377" s="50" t="s">
        <v>74</v>
      </c>
      <c r="F377" s="36">
        <f>'Source Data'!F377</f>
        <v>1102</v>
      </c>
      <c r="G377" s="36">
        <f>'Source Data'!G377</f>
        <v>1142</v>
      </c>
      <c r="H377" s="36">
        <f>'Source Data'!H377</f>
        <v>1125</v>
      </c>
      <c r="I377" s="36">
        <f t="shared" si="10"/>
        <v>40</v>
      </c>
      <c r="J377" s="55">
        <f t="shared" si="11"/>
        <v>3.6297640653357534E-2</v>
      </c>
      <c r="K377" s="43" t="str">
        <f>IF('Source Data'!AT377="","",'Source Data'!AT377)</f>
        <v/>
      </c>
      <c r="L377" s="13" t="str">
        <f>IF('Source Data'!AU377="","",'Source Data'!AU377)</f>
        <v/>
      </c>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row>
    <row r="378" spans="1:47" ht="20" customHeight="1">
      <c r="A378" s="48" t="s">
        <v>616</v>
      </c>
      <c r="B378" s="49">
        <v>247901</v>
      </c>
      <c r="C378" s="50" t="s">
        <v>617</v>
      </c>
      <c r="D378" s="50" t="s">
        <v>79</v>
      </c>
      <c r="E378" s="50" t="s">
        <v>74</v>
      </c>
      <c r="F378" s="36">
        <f>'Source Data'!F378</f>
        <v>4132</v>
      </c>
      <c r="G378" s="36">
        <f>'Source Data'!G378</f>
        <v>4062</v>
      </c>
      <c r="H378" s="36">
        <f>'Source Data'!H378</f>
        <v>3882</v>
      </c>
      <c r="I378" s="36">
        <f t="shared" si="10"/>
        <v>-70</v>
      </c>
      <c r="J378" s="55">
        <f t="shared" si="11"/>
        <v>-1.6940948693126814E-2</v>
      </c>
      <c r="K378" s="43" t="str">
        <f>IF('Source Data'!AT378="","",'Source Data'!AT378)</f>
        <v/>
      </c>
      <c r="L378" s="13" t="str">
        <f>IF('Source Data'!AU378="","",'Source Data'!AU378)</f>
        <v/>
      </c>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row>
    <row r="379" spans="1:47" ht="20" customHeight="1">
      <c r="A379" s="48" t="s">
        <v>618</v>
      </c>
      <c r="B379" s="49">
        <v>178914</v>
      </c>
      <c r="C379" s="50" t="s">
        <v>97</v>
      </c>
      <c r="D379" s="50" t="s">
        <v>79</v>
      </c>
      <c r="E379" s="50" t="s">
        <v>74</v>
      </c>
      <c r="F379" s="36">
        <f>'Source Data'!F379</f>
        <v>5777</v>
      </c>
      <c r="G379" s="36">
        <f>'Source Data'!G379</f>
        <v>5559</v>
      </c>
      <c r="H379" s="36">
        <f>'Source Data'!H379</f>
        <v>5373</v>
      </c>
      <c r="I379" s="36">
        <f t="shared" si="10"/>
        <v>-218</v>
      </c>
      <c r="J379" s="55">
        <f t="shared" si="11"/>
        <v>-3.7735849056603772E-2</v>
      </c>
      <c r="K379" s="43" t="str">
        <f>IF('Source Data'!AT379="","",'Source Data'!AT379)</f>
        <v/>
      </c>
      <c r="L379" s="13" t="str">
        <f>IF('Source Data'!AU379="","",'Source Data'!AU379)</f>
        <v/>
      </c>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row>
    <row r="380" spans="1:47" ht="20" customHeight="1">
      <c r="A380" s="48" t="s">
        <v>619</v>
      </c>
      <c r="B380" s="49">
        <v>77901</v>
      </c>
      <c r="C380" s="50" t="s">
        <v>620</v>
      </c>
      <c r="D380" s="50" t="s">
        <v>79</v>
      </c>
      <c r="E380" s="50" t="s">
        <v>74</v>
      </c>
      <c r="F380" s="36">
        <f>'Source Data'!F380</f>
        <v>709</v>
      </c>
      <c r="G380" s="36">
        <f>'Source Data'!G380</f>
        <v>671</v>
      </c>
      <c r="H380" s="36">
        <f>'Source Data'!H380</f>
        <v>636</v>
      </c>
      <c r="I380" s="36">
        <f t="shared" si="10"/>
        <v>-38</v>
      </c>
      <c r="J380" s="55">
        <f t="shared" si="11"/>
        <v>-5.3596614950634697E-2</v>
      </c>
      <c r="K380" s="43" t="str">
        <f>IF('Source Data'!AT380="","",'Source Data'!AT380)</f>
        <v/>
      </c>
      <c r="L380" s="13" t="str">
        <f>IF('Source Data'!AU380="","",'Source Data'!AU380)</f>
        <v/>
      </c>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row>
    <row r="381" spans="1:47" ht="20" customHeight="1">
      <c r="A381" s="48" t="s">
        <v>621</v>
      </c>
      <c r="B381" s="49">
        <v>148902</v>
      </c>
      <c r="C381" s="50" t="s">
        <v>258</v>
      </c>
      <c r="D381" s="50" t="s">
        <v>79</v>
      </c>
      <c r="E381" s="50" t="s">
        <v>74</v>
      </c>
      <c r="F381" s="36">
        <f>'Source Data'!F381</f>
        <v>155</v>
      </c>
      <c r="G381" s="36">
        <f>'Source Data'!G381</f>
        <v>182</v>
      </c>
      <c r="H381" s="36">
        <f>'Source Data'!H381</f>
        <v>161</v>
      </c>
      <c r="I381" s="36">
        <f t="shared" si="10"/>
        <v>27</v>
      </c>
      <c r="J381" s="55">
        <f t="shared" si="11"/>
        <v>0.17419354838709677</v>
      </c>
      <c r="K381" s="43" t="str">
        <f>IF('Source Data'!AT381="","",'Source Data'!AT381)</f>
        <v/>
      </c>
      <c r="L381" s="13" t="str">
        <f>IF('Source Data'!AU381="","",'Source Data'!AU381)</f>
        <v/>
      </c>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row>
    <row r="382" spans="1:47" ht="20" customHeight="1">
      <c r="A382" s="48" t="s">
        <v>622</v>
      </c>
      <c r="B382" s="49">
        <v>169910</v>
      </c>
      <c r="C382" s="50" t="s">
        <v>267</v>
      </c>
      <c r="D382" s="50" t="s">
        <v>79</v>
      </c>
      <c r="E382" s="50" t="s">
        <v>74</v>
      </c>
      <c r="F382" s="36">
        <f>'Source Data'!F382</f>
        <v>161</v>
      </c>
      <c r="G382" s="36">
        <f>'Source Data'!G382</f>
        <v>180</v>
      </c>
      <c r="H382" s="36">
        <f>'Source Data'!H382</f>
        <v>167</v>
      </c>
      <c r="I382" s="36">
        <f t="shared" si="10"/>
        <v>19</v>
      </c>
      <c r="J382" s="55">
        <f t="shared" si="11"/>
        <v>0.11801242236024845</v>
      </c>
      <c r="K382" s="43" t="str">
        <f>IF('Source Data'!AT382="","",'Source Data'!AT382)</f>
        <v/>
      </c>
      <c r="L382" s="13" t="str">
        <f>IF('Source Data'!AU382="","",'Source Data'!AU382)</f>
        <v/>
      </c>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row>
    <row r="383" spans="1:47" ht="20" customHeight="1">
      <c r="A383" s="48" t="s">
        <v>623</v>
      </c>
      <c r="B383" s="49">
        <v>129902</v>
      </c>
      <c r="C383" s="50" t="s">
        <v>467</v>
      </c>
      <c r="D383" s="50" t="s">
        <v>79</v>
      </c>
      <c r="E383" s="50" t="s">
        <v>74</v>
      </c>
      <c r="F383" s="36">
        <f>'Source Data'!F383</f>
        <v>11977</v>
      </c>
      <c r="G383" s="36">
        <f>'Source Data'!G383</f>
        <v>18565</v>
      </c>
      <c r="H383" s="36">
        <f>'Source Data'!H383</f>
        <v>19632</v>
      </c>
      <c r="I383" s="36">
        <f t="shared" si="10"/>
        <v>6588</v>
      </c>
      <c r="J383" s="55">
        <f t="shared" si="11"/>
        <v>0.55005427068548052</v>
      </c>
      <c r="K383" s="43" t="str">
        <f>IF('Source Data'!AT383="","",'Source Data'!AT383)</f>
        <v/>
      </c>
      <c r="L383" s="13" t="str">
        <f>IF('Source Data'!AU383="","",'Source Data'!AU383)</f>
        <v/>
      </c>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row>
    <row r="384" spans="1:47" ht="20" customHeight="1">
      <c r="A384" s="48" t="s">
        <v>624</v>
      </c>
      <c r="B384" s="49">
        <v>114904</v>
      </c>
      <c r="C384" s="50" t="s">
        <v>227</v>
      </c>
      <c r="D384" s="50" t="s">
        <v>79</v>
      </c>
      <c r="E384" s="50" t="s">
        <v>74</v>
      </c>
      <c r="F384" s="36">
        <f>'Source Data'!F384</f>
        <v>787</v>
      </c>
      <c r="G384" s="36">
        <f>'Source Data'!G384</f>
        <v>695</v>
      </c>
      <c r="H384" s="36">
        <f>'Source Data'!H384</f>
        <v>672</v>
      </c>
      <c r="I384" s="36">
        <f t="shared" si="10"/>
        <v>-92</v>
      </c>
      <c r="J384" s="55">
        <f t="shared" si="11"/>
        <v>-0.11689961880559085</v>
      </c>
      <c r="K384" s="43" t="str">
        <f>IF('Source Data'!AT384="","",'Source Data'!AT384)</f>
        <v/>
      </c>
      <c r="L384" s="13" t="str">
        <f>IF('Source Data'!AU384="","",'Source Data'!AU384)</f>
        <v/>
      </c>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row>
    <row r="385" spans="1:47" ht="20" customHeight="1">
      <c r="A385" s="48" t="s">
        <v>625</v>
      </c>
      <c r="B385" s="49">
        <v>79907</v>
      </c>
      <c r="C385" s="50" t="s">
        <v>626</v>
      </c>
      <c r="D385" s="50" t="s">
        <v>79</v>
      </c>
      <c r="E385" s="50" t="s">
        <v>74</v>
      </c>
      <c r="F385" s="36">
        <f>'Source Data'!F385</f>
        <v>77756</v>
      </c>
      <c r="G385" s="36">
        <f>'Source Data'!G385</f>
        <v>79663</v>
      </c>
      <c r="H385" s="36">
        <f>'Source Data'!H385</f>
        <v>77747</v>
      </c>
      <c r="I385" s="36">
        <f t="shared" si="10"/>
        <v>1907</v>
      </c>
      <c r="J385" s="55">
        <f t="shared" si="11"/>
        <v>2.4525438551365811E-2</v>
      </c>
      <c r="K385" s="43" t="str">
        <f>IF('Source Data'!AT385="","",'Source Data'!AT385)</f>
        <v/>
      </c>
      <c r="L385" s="13" t="str">
        <f>IF('Source Data'!AU385="","",'Source Data'!AU385)</f>
        <v/>
      </c>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row>
    <row r="386" spans="1:47" ht="20" customHeight="1">
      <c r="A386" s="48" t="s">
        <v>627</v>
      </c>
      <c r="B386" s="49">
        <v>242906</v>
      </c>
      <c r="C386" s="50" t="s">
        <v>628</v>
      </c>
      <c r="D386" s="50" t="s">
        <v>79</v>
      </c>
      <c r="E386" s="50" t="s">
        <v>74</v>
      </c>
      <c r="F386" s="36">
        <f>'Source Data'!F386</f>
        <v>145</v>
      </c>
      <c r="G386" s="36">
        <f>'Source Data'!G386</f>
        <v>141</v>
      </c>
      <c r="H386" s="36">
        <f>'Source Data'!H386</f>
        <v>130</v>
      </c>
      <c r="I386" s="36">
        <f t="shared" si="10"/>
        <v>-4</v>
      </c>
      <c r="J386" s="55">
        <f t="shared" si="11"/>
        <v>-2.7586206896551724E-2</v>
      </c>
      <c r="K386" s="43" t="str">
        <f>IF('Source Data'!AT386="","",'Source Data'!AT386)</f>
        <v/>
      </c>
      <c r="L386" s="13" t="str">
        <f>IF('Source Data'!AU386="","",'Source Data'!AU386)</f>
        <v/>
      </c>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row>
    <row r="387" spans="1:47" ht="20" customHeight="1">
      <c r="A387" s="48" t="s">
        <v>629</v>
      </c>
      <c r="B387" s="49">
        <v>186902</v>
      </c>
      <c r="C387" s="50" t="s">
        <v>316</v>
      </c>
      <c r="D387" s="50" t="s">
        <v>79</v>
      </c>
      <c r="E387" s="50" t="s">
        <v>74</v>
      </c>
      <c r="F387" s="36">
        <f>'Source Data'!F387</f>
        <v>2464</v>
      </c>
      <c r="G387" s="36">
        <f>'Source Data'!G387</f>
        <v>13480</v>
      </c>
      <c r="H387" s="36">
        <f>'Source Data'!H387</f>
        <v>11681</v>
      </c>
      <c r="I387" s="36">
        <f t="shared" si="10"/>
        <v>11016</v>
      </c>
      <c r="J387" s="55">
        <f t="shared" si="11"/>
        <v>4.470779220779221</v>
      </c>
      <c r="K387" s="43" t="str">
        <f>IF('Source Data'!AT387="","",'Source Data'!AT387)</f>
        <v/>
      </c>
      <c r="L387" s="13" t="str">
        <f>IF('Source Data'!AU387="","",'Source Data'!AU387)</f>
        <v/>
      </c>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row>
    <row r="388" spans="1:47" ht="20" customHeight="1">
      <c r="A388" s="48" t="s">
        <v>630</v>
      </c>
      <c r="B388" s="49">
        <v>220809</v>
      </c>
      <c r="C388" s="50" t="s">
        <v>91</v>
      </c>
      <c r="D388" s="50" t="s">
        <v>71</v>
      </c>
      <c r="E388" s="50" t="s">
        <v>74</v>
      </c>
      <c r="F388" s="36">
        <f>'Source Data'!F388</f>
        <v>524</v>
      </c>
      <c r="G388" s="36">
        <f>'Source Data'!G388</f>
        <v>670</v>
      </c>
      <c r="H388" s="36">
        <f>'Source Data'!H388</f>
        <v>668</v>
      </c>
      <c r="I388" s="36">
        <f t="shared" si="10"/>
        <v>146</v>
      </c>
      <c r="J388" s="55">
        <f t="shared" si="11"/>
        <v>0.2786259541984733</v>
      </c>
      <c r="K388" s="43" t="str">
        <f>IF('Source Data'!AT388="","",'Source Data'!AT388)</f>
        <v/>
      </c>
      <c r="L388" s="13" t="str">
        <f>IF('Source Data'!AU388="","",'Source Data'!AU388)</f>
        <v/>
      </c>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row>
    <row r="389" spans="1:47" ht="20" customHeight="1">
      <c r="A389" s="48" t="s">
        <v>631</v>
      </c>
      <c r="B389" s="49">
        <v>220905</v>
      </c>
      <c r="C389" s="50" t="s">
        <v>91</v>
      </c>
      <c r="D389" s="50" t="s">
        <v>79</v>
      </c>
      <c r="E389" s="50" t="s">
        <v>74</v>
      </c>
      <c r="F389" s="36">
        <f>'Source Data'!F389</f>
        <v>82891</v>
      </c>
      <c r="G389" s="36">
        <f>'Source Data'!G389</f>
        <v>70405</v>
      </c>
      <c r="H389" s="36">
        <f>'Source Data'!H389</f>
        <v>66749</v>
      </c>
      <c r="I389" s="36">
        <f t="shared" si="10"/>
        <v>-12486</v>
      </c>
      <c r="J389" s="55">
        <f t="shared" si="11"/>
        <v>-0.15063155227949959</v>
      </c>
      <c r="K389" s="43" t="str">
        <f>IF('Source Data'!AT389="","",'Source Data'!AT389)</f>
        <v/>
      </c>
      <c r="L389" s="13" t="str">
        <f>IF('Source Data'!AU389="","",'Source Data'!AU389)</f>
        <v/>
      </c>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row>
    <row r="390" spans="1:47" ht="20" customHeight="1">
      <c r="A390" s="48" t="s">
        <v>632</v>
      </c>
      <c r="B390" s="49">
        <v>198903</v>
      </c>
      <c r="C390" s="50" t="s">
        <v>282</v>
      </c>
      <c r="D390" s="50" t="s">
        <v>79</v>
      </c>
      <c r="E390" s="50" t="s">
        <v>74</v>
      </c>
      <c r="F390" s="36">
        <f>'Source Data'!F390</f>
        <v>1243</v>
      </c>
      <c r="G390" s="36">
        <f>'Source Data'!G390</f>
        <v>1462</v>
      </c>
      <c r="H390" s="36">
        <f>'Source Data'!H390</f>
        <v>1387</v>
      </c>
      <c r="I390" s="36">
        <f t="shared" ref="I390:I453" si="12">IF(OR(F390=0,G390=0),"N/A",G390-F390)</f>
        <v>219</v>
      </c>
      <c r="J390" s="55">
        <f t="shared" ref="J390:J453" si="13">IF(OR(NOT(ISNUMBER(I390)),F390=0),"N/A",I390/F390)</f>
        <v>0.17618664521319388</v>
      </c>
      <c r="K390" s="43" t="str">
        <f>IF('Source Data'!AT390="","",'Source Data'!AT390)</f>
        <v/>
      </c>
      <c r="L390" s="13" t="str">
        <f>IF('Source Data'!AU390="","",'Source Data'!AU390)</f>
        <v/>
      </c>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row>
    <row r="391" spans="1:47" ht="20" customHeight="1">
      <c r="A391" s="48" t="s">
        <v>633</v>
      </c>
      <c r="B391" s="49">
        <v>1904</v>
      </c>
      <c r="C391" s="50" t="s">
        <v>360</v>
      </c>
      <c r="D391" s="50" t="s">
        <v>79</v>
      </c>
      <c r="E391" s="50" t="s">
        <v>74</v>
      </c>
      <c r="F391" s="36">
        <f>'Source Data'!F391</f>
        <v>786</v>
      </c>
      <c r="G391" s="36">
        <f>'Source Data'!G391</f>
        <v>811</v>
      </c>
      <c r="H391" s="36">
        <f>'Source Data'!H391</f>
        <v>785</v>
      </c>
      <c r="I391" s="36">
        <f t="shared" si="12"/>
        <v>25</v>
      </c>
      <c r="J391" s="55">
        <f t="shared" si="13"/>
        <v>3.1806615776081425E-2</v>
      </c>
      <c r="K391" s="43" t="str">
        <f>IF('Source Data'!AT391="","",'Source Data'!AT391)</f>
        <v/>
      </c>
      <c r="L391" s="13" t="str">
        <f>IF('Source Data'!AU391="","",'Source Data'!AU391)</f>
        <v/>
      </c>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row>
    <row r="392" spans="1:47" ht="20" customHeight="1">
      <c r="A392" s="48" t="s">
        <v>634</v>
      </c>
      <c r="B392" s="49">
        <v>86901</v>
      </c>
      <c r="C392" s="50" t="s">
        <v>541</v>
      </c>
      <c r="D392" s="50" t="s">
        <v>79</v>
      </c>
      <c r="E392" s="50" t="s">
        <v>74</v>
      </c>
      <c r="F392" s="36">
        <f>'Source Data'!F392</f>
        <v>3182</v>
      </c>
      <c r="G392" s="36">
        <f>'Source Data'!G392</f>
        <v>3030</v>
      </c>
      <c r="H392" s="36">
        <f>'Source Data'!H392</f>
        <v>2954</v>
      </c>
      <c r="I392" s="36">
        <f t="shared" si="12"/>
        <v>-152</v>
      </c>
      <c r="J392" s="55">
        <f t="shared" si="13"/>
        <v>-4.7768698931489627E-2</v>
      </c>
      <c r="K392" s="43" t="str">
        <f>IF('Source Data'!AT392="","",'Source Data'!AT392)</f>
        <v/>
      </c>
      <c r="L392" s="13" t="str">
        <f>IF('Source Data'!AU392="","",'Source Data'!AU392)</f>
        <v/>
      </c>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row>
    <row r="393" spans="1:47" ht="20" customHeight="1">
      <c r="A393" s="48" t="s">
        <v>635</v>
      </c>
      <c r="B393" s="49">
        <v>66903</v>
      </c>
      <c r="C393" s="50" t="s">
        <v>216</v>
      </c>
      <c r="D393" s="50" t="s">
        <v>79</v>
      </c>
      <c r="E393" s="50" t="s">
        <v>74</v>
      </c>
      <c r="F393" s="36">
        <f>'Source Data'!F393</f>
        <v>789</v>
      </c>
      <c r="G393" s="36">
        <f>'Source Data'!G393</f>
        <v>709</v>
      </c>
      <c r="H393" s="36">
        <f>'Source Data'!H393</f>
        <v>661</v>
      </c>
      <c r="I393" s="36">
        <f t="shared" si="12"/>
        <v>-80</v>
      </c>
      <c r="J393" s="55">
        <f t="shared" si="13"/>
        <v>-0.10139416983523447</v>
      </c>
      <c r="K393" s="43" t="str">
        <f>IF('Source Data'!AT393="","",'Source Data'!AT393)</f>
        <v/>
      </c>
      <c r="L393" s="13" t="str">
        <f>IF('Source Data'!AU393="","",'Source Data'!AU393)</f>
        <v/>
      </c>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row>
    <row r="394" spans="1:47" ht="20" customHeight="1">
      <c r="A394" s="48" t="s">
        <v>636</v>
      </c>
      <c r="B394" s="49">
        <v>152907</v>
      </c>
      <c r="C394" s="50" t="s">
        <v>221</v>
      </c>
      <c r="D394" s="50" t="s">
        <v>79</v>
      </c>
      <c r="E394" s="50" t="s">
        <v>74</v>
      </c>
      <c r="F394" s="36">
        <f>'Source Data'!F394</f>
        <v>10269</v>
      </c>
      <c r="G394" s="36">
        <f>'Source Data'!G394</f>
        <v>11770</v>
      </c>
      <c r="H394" s="36">
        <f>'Source Data'!H394</f>
        <v>11925</v>
      </c>
      <c r="I394" s="36">
        <f t="shared" si="12"/>
        <v>1501</v>
      </c>
      <c r="J394" s="55">
        <f t="shared" si="13"/>
        <v>0.14616807868341611</v>
      </c>
      <c r="K394" s="43" t="str">
        <f>IF('Source Data'!AT394="","",'Source Data'!AT394)</f>
        <v/>
      </c>
      <c r="L394" s="13" t="str">
        <f>IF('Source Data'!AU394="","",'Source Data'!AU394)</f>
        <v/>
      </c>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row>
    <row r="395" spans="1:47" ht="20" customHeight="1">
      <c r="A395" s="48" t="s">
        <v>637</v>
      </c>
      <c r="B395" s="49">
        <v>84911</v>
      </c>
      <c r="C395" s="50" t="s">
        <v>126</v>
      </c>
      <c r="D395" s="50" t="s">
        <v>79</v>
      </c>
      <c r="E395" s="50" t="s">
        <v>74</v>
      </c>
      <c r="F395" s="36">
        <f>'Source Data'!F395</f>
        <v>6227</v>
      </c>
      <c r="G395" s="36">
        <f>'Source Data'!G395</f>
        <v>6194</v>
      </c>
      <c r="H395" s="36">
        <f>'Source Data'!H395</f>
        <v>6116</v>
      </c>
      <c r="I395" s="36">
        <f t="shared" si="12"/>
        <v>-33</v>
      </c>
      <c r="J395" s="55">
        <f t="shared" si="13"/>
        <v>-5.2995021679781594E-3</v>
      </c>
      <c r="K395" s="43" t="str">
        <f>IF('Source Data'!AT395="","",'Source Data'!AT395)</f>
        <v/>
      </c>
      <c r="L395" s="13" t="str">
        <f>IF('Source Data'!AU395="","",'Source Data'!AU395)</f>
        <v/>
      </c>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row>
    <row r="396" spans="1:47" ht="20" customHeight="1">
      <c r="A396" s="48" t="s">
        <v>638</v>
      </c>
      <c r="B396" s="49">
        <v>185903</v>
      </c>
      <c r="C396" s="50" t="s">
        <v>265</v>
      </c>
      <c r="D396" s="50" t="s">
        <v>79</v>
      </c>
      <c r="E396" s="50" t="s">
        <v>74</v>
      </c>
      <c r="F396" s="36">
        <f>'Source Data'!F396</f>
        <v>1136</v>
      </c>
      <c r="G396" s="36">
        <f>'Source Data'!G396</f>
        <v>1016</v>
      </c>
      <c r="H396" s="36">
        <f>'Source Data'!H396</f>
        <v>972</v>
      </c>
      <c r="I396" s="36">
        <f t="shared" si="12"/>
        <v>-120</v>
      </c>
      <c r="J396" s="55">
        <f t="shared" si="13"/>
        <v>-0.10563380281690141</v>
      </c>
      <c r="K396" s="43" t="str">
        <f>IF('Source Data'!AT396="","",'Source Data'!AT396)</f>
        <v/>
      </c>
      <c r="L396" s="13" t="str">
        <f>IF('Source Data'!AU396="","",'Source Data'!AU396)</f>
        <v/>
      </c>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row>
    <row r="397" spans="1:47" ht="20" customHeight="1">
      <c r="A397" s="48" t="s">
        <v>639</v>
      </c>
      <c r="B397" s="49">
        <v>43905</v>
      </c>
      <c r="C397" s="50" t="s">
        <v>112</v>
      </c>
      <c r="D397" s="50" t="s">
        <v>79</v>
      </c>
      <c r="E397" s="50" t="s">
        <v>74</v>
      </c>
      <c r="F397" s="36">
        <f>'Source Data'!F397</f>
        <v>62705</v>
      </c>
      <c r="G397" s="36">
        <f>'Source Data'!G397</f>
        <v>65289</v>
      </c>
      <c r="H397" s="36">
        <f>'Source Data'!H397</f>
        <v>62520</v>
      </c>
      <c r="I397" s="36">
        <f t="shared" si="12"/>
        <v>2584</v>
      </c>
      <c r="J397" s="55">
        <f t="shared" si="13"/>
        <v>4.1208835021130694E-2</v>
      </c>
      <c r="K397" s="43" t="str">
        <f>IF('Source Data'!AT397="","",'Source Data'!AT397)</f>
        <v/>
      </c>
      <c r="L397" s="13" t="str">
        <f>IF('Source Data'!AU397="","",'Source Data'!AU397)</f>
        <v/>
      </c>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row>
    <row r="398" spans="1:47" ht="20" customHeight="1">
      <c r="A398" s="48" t="s">
        <v>640</v>
      </c>
      <c r="B398" s="49">
        <v>175905</v>
      </c>
      <c r="C398" s="50" t="s">
        <v>242</v>
      </c>
      <c r="D398" s="50" t="s">
        <v>79</v>
      </c>
      <c r="E398" s="50" t="s">
        <v>74</v>
      </c>
      <c r="F398" s="36">
        <f>'Source Data'!F398</f>
        <v>430</v>
      </c>
      <c r="G398" s="36">
        <f>'Source Data'!G398</f>
        <v>462</v>
      </c>
      <c r="H398" s="36">
        <f>'Source Data'!H398</f>
        <v>451</v>
      </c>
      <c r="I398" s="36">
        <f t="shared" si="12"/>
        <v>32</v>
      </c>
      <c r="J398" s="55">
        <f t="shared" si="13"/>
        <v>7.441860465116279E-2</v>
      </c>
      <c r="K398" s="43" t="str">
        <f>IF('Source Data'!AT398="","",'Source Data'!AT398)</f>
        <v/>
      </c>
      <c r="L398" s="13" t="str">
        <f>IF('Source Data'!AU398="","",'Source Data'!AU398)</f>
        <v/>
      </c>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row>
    <row r="399" spans="1:47" ht="20" customHeight="1">
      <c r="A399" s="48" t="s">
        <v>641</v>
      </c>
      <c r="B399" s="49">
        <v>234909</v>
      </c>
      <c r="C399" s="50" t="s">
        <v>347</v>
      </c>
      <c r="D399" s="50" t="s">
        <v>79</v>
      </c>
      <c r="E399" s="50" t="s">
        <v>74</v>
      </c>
      <c r="F399" s="36">
        <f>'Source Data'!F399</f>
        <v>429</v>
      </c>
      <c r="G399" s="36">
        <f>'Source Data'!G399</f>
        <v>385</v>
      </c>
      <c r="H399" s="36">
        <f>'Source Data'!H399</f>
        <v>386</v>
      </c>
      <c r="I399" s="36">
        <f t="shared" si="12"/>
        <v>-44</v>
      </c>
      <c r="J399" s="55">
        <f t="shared" si="13"/>
        <v>-0.10256410256410256</v>
      </c>
      <c r="K399" s="43" t="str">
        <f>IF('Source Data'!AT399="","",'Source Data'!AT399)</f>
        <v/>
      </c>
      <c r="L399" s="13" t="str">
        <f>IF('Source Data'!AU399="","",'Source Data'!AU399)</f>
        <v/>
      </c>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row>
    <row r="400" spans="1:47" ht="20" customHeight="1">
      <c r="A400" s="48" t="s">
        <v>642</v>
      </c>
      <c r="B400" s="49">
        <v>122901</v>
      </c>
      <c r="C400" s="50" t="s">
        <v>643</v>
      </c>
      <c r="D400" s="50" t="s">
        <v>79</v>
      </c>
      <c r="E400" s="50" t="s">
        <v>74</v>
      </c>
      <c r="F400" s="36">
        <f>'Source Data'!F400</f>
        <v>224</v>
      </c>
      <c r="G400" s="36">
        <f>'Source Data'!G400</f>
        <v>682</v>
      </c>
      <c r="H400" s="36">
        <f>'Source Data'!H400</f>
        <v>807</v>
      </c>
      <c r="I400" s="36">
        <f t="shared" si="12"/>
        <v>458</v>
      </c>
      <c r="J400" s="55">
        <f t="shared" si="13"/>
        <v>2.0446428571428572</v>
      </c>
      <c r="K400" s="43" t="str">
        <f>IF('Source Data'!AT400="","",'Source Data'!AT400)</f>
        <v/>
      </c>
      <c r="L400" s="13" t="str">
        <f>IF('Source Data'!AU400="","",'Source Data'!AU400)</f>
        <v/>
      </c>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row>
    <row r="401" spans="1:47" ht="20" customHeight="1">
      <c r="A401" s="48" t="s">
        <v>644</v>
      </c>
      <c r="B401" s="49">
        <v>115901</v>
      </c>
      <c r="C401" s="50" t="s">
        <v>515</v>
      </c>
      <c r="D401" s="50" t="s">
        <v>79</v>
      </c>
      <c r="E401" s="50" t="s">
        <v>74</v>
      </c>
      <c r="F401" s="36">
        <f>'Source Data'!F401</f>
        <v>404</v>
      </c>
      <c r="G401" s="36">
        <f>'Source Data'!G401</f>
        <v>390</v>
      </c>
      <c r="H401" s="36">
        <f>'Source Data'!H401</f>
        <v>390</v>
      </c>
      <c r="I401" s="36">
        <f t="shared" si="12"/>
        <v>-14</v>
      </c>
      <c r="J401" s="55">
        <f t="shared" si="13"/>
        <v>-3.4653465346534656E-2</v>
      </c>
      <c r="K401" s="43" t="str">
        <f>IF('Source Data'!AT401="","",'Source Data'!AT401)</f>
        <v/>
      </c>
      <c r="L401" s="13" t="str">
        <f>IF('Source Data'!AU401="","",'Source Data'!AU401)</f>
        <v/>
      </c>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row>
    <row r="402" spans="1:47" ht="20" customHeight="1">
      <c r="A402" s="48" t="s">
        <v>645</v>
      </c>
      <c r="B402" s="49">
        <v>15914</v>
      </c>
      <c r="C402" s="50" t="s">
        <v>99</v>
      </c>
      <c r="D402" s="50" t="s">
        <v>79</v>
      </c>
      <c r="E402" s="50" t="s">
        <v>74</v>
      </c>
      <c r="F402" s="36">
        <f>'Source Data'!F402</f>
        <v>1543</v>
      </c>
      <c r="G402" s="36">
        <f>'Source Data'!G402</f>
        <v>1617</v>
      </c>
      <c r="H402" s="36">
        <f>'Source Data'!H402</f>
        <v>1543</v>
      </c>
      <c r="I402" s="36">
        <f t="shared" si="12"/>
        <v>74</v>
      </c>
      <c r="J402" s="55">
        <f t="shared" si="13"/>
        <v>4.7958522359040828E-2</v>
      </c>
      <c r="K402" s="43" t="str">
        <f>IF('Source Data'!AT402="","",'Source Data'!AT402)</f>
        <v/>
      </c>
      <c r="L402" s="13" t="str">
        <f>IF('Source Data'!AU402="","",'Source Data'!AU402)</f>
        <v/>
      </c>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row>
    <row r="403" spans="1:47" ht="20" customHeight="1">
      <c r="A403" s="48" t="s">
        <v>646</v>
      </c>
      <c r="B403" s="49">
        <v>49901</v>
      </c>
      <c r="C403" s="50" t="s">
        <v>339</v>
      </c>
      <c r="D403" s="50" t="s">
        <v>79</v>
      </c>
      <c r="E403" s="50" t="s">
        <v>74</v>
      </c>
      <c r="F403" s="36">
        <f>'Source Data'!F403</f>
        <v>3061</v>
      </c>
      <c r="G403" s="36">
        <f>'Source Data'!G403</f>
        <v>3111</v>
      </c>
      <c r="H403" s="36">
        <f>'Source Data'!H403</f>
        <v>3048</v>
      </c>
      <c r="I403" s="36">
        <f t="shared" si="12"/>
        <v>50</v>
      </c>
      <c r="J403" s="55">
        <f t="shared" si="13"/>
        <v>1.6334531198954588E-2</v>
      </c>
      <c r="K403" s="43" t="str">
        <f>IF('Source Data'!AT403="","",'Source Data'!AT403)</f>
        <v/>
      </c>
      <c r="L403" s="13" t="str">
        <f>IF('Source Data'!AU403="","",'Source Data'!AU403)</f>
        <v/>
      </c>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row>
    <row r="404" spans="1:47" ht="20" customHeight="1">
      <c r="A404" s="48" t="s">
        <v>647</v>
      </c>
      <c r="B404" s="49">
        <v>101910</v>
      </c>
      <c r="C404" s="50" t="s">
        <v>76</v>
      </c>
      <c r="D404" s="50" t="s">
        <v>79</v>
      </c>
      <c r="E404" s="50" t="s">
        <v>74</v>
      </c>
      <c r="F404" s="36">
        <f>'Source Data'!F404</f>
        <v>22428</v>
      </c>
      <c r="G404" s="36">
        <f>'Source Data'!G404</f>
        <v>20862</v>
      </c>
      <c r="H404" s="36">
        <f>'Source Data'!H404</f>
        <v>20107</v>
      </c>
      <c r="I404" s="36">
        <f t="shared" si="12"/>
        <v>-1566</v>
      </c>
      <c r="J404" s="55">
        <f t="shared" si="13"/>
        <v>-6.9823434991974312E-2</v>
      </c>
      <c r="K404" s="43" t="str">
        <f>IF('Source Data'!AT404="","",'Source Data'!AT404)</f>
        <v/>
      </c>
      <c r="L404" s="13" t="str">
        <f>IF('Source Data'!AU404="","",'Source Data'!AU404)</f>
        <v/>
      </c>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row>
    <row r="405" spans="1:47" ht="20" customHeight="1">
      <c r="A405" s="48" t="s">
        <v>648</v>
      </c>
      <c r="B405" s="49">
        <v>84902</v>
      </c>
      <c r="C405" s="50" t="s">
        <v>126</v>
      </c>
      <c r="D405" s="50" t="s">
        <v>79</v>
      </c>
      <c r="E405" s="50" t="s">
        <v>74</v>
      </c>
      <c r="F405" s="36">
        <f>'Source Data'!F405</f>
        <v>7041</v>
      </c>
      <c r="G405" s="36">
        <f>'Source Data'!G405</f>
        <v>6383</v>
      </c>
      <c r="H405" s="36">
        <f>'Source Data'!H405</f>
        <v>6620</v>
      </c>
      <c r="I405" s="36">
        <f t="shared" si="12"/>
        <v>-658</v>
      </c>
      <c r="J405" s="55">
        <f t="shared" si="13"/>
        <v>-9.345263456895328E-2</v>
      </c>
      <c r="K405" s="43" t="str">
        <f>IF('Source Data'!AT405="","",'Source Data'!AT405)</f>
        <v/>
      </c>
      <c r="L405" s="13" t="str">
        <f>IF('Source Data'!AU405="","",'Source Data'!AU405)</f>
        <v/>
      </c>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row>
    <row r="406" spans="1:47" ht="20" customHeight="1">
      <c r="A406" s="48" t="s">
        <v>649</v>
      </c>
      <c r="B406" s="49">
        <v>120902</v>
      </c>
      <c r="C406" s="50" t="s">
        <v>571</v>
      </c>
      <c r="D406" s="50" t="s">
        <v>79</v>
      </c>
      <c r="E406" s="50" t="s">
        <v>74</v>
      </c>
      <c r="F406" s="36">
        <f>'Source Data'!F406</f>
        <v>741</v>
      </c>
      <c r="G406" s="36">
        <f>'Source Data'!G406</f>
        <v>712</v>
      </c>
      <c r="H406" s="36">
        <f>'Source Data'!H406</f>
        <v>706</v>
      </c>
      <c r="I406" s="36">
        <f t="shared" si="12"/>
        <v>-29</v>
      </c>
      <c r="J406" s="55">
        <f t="shared" si="13"/>
        <v>-3.9136302294197033E-2</v>
      </c>
      <c r="K406" s="43" t="str">
        <f>IF('Source Data'!AT406="","",'Source Data'!AT406)</f>
        <v/>
      </c>
      <c r="L406" s="13" t="str">
        <f>IF('Source Data'!AU406="","",'Source Data'!AU406)</f>
        <v/>
      </c>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row>
    <row r="407" spans="1:47" ht="20" customHeight="1">
      <c r="A407" s="48" t="s">
        <v>650</v>
      </c>
      <c r="B407" s="49">
        <v>57909</v>
      </c>
      <c r="C407" s="50" t="s">
        <v>70</v>
      </c>
      <c r="D407" s="50" t="s">
        <v>79</v>
      </c>
      <c r="E407" s="50" t="s">
        <v>74</v>
      </c>
      <c r="F407" s="36">
        <f>'Source Data'!F407</f>
        <v>55701</v>
      </c>
      <c r="G407" s="36">
        <f>'Source Data'!G407</f>
        <v>51021</v>
      </c>
      <c r="H407" s="36">
        <f>'Source Data'!H407</f>
        <v>48762</v>
      </c>
      <c r="I407" s="36">
        <f t="shared" si="12"/>
        <v>-4680</v>
      </c>
      <c r="J407" s="55">
        <f t="shared" si="13"/>
        <v>-8.4020035546938113E-2</v>
      </c>
      <c r="K407" s="43" t="str">
        <f>IF('Source Data'!AT407="","",'Source Data'!AT407)</f>
        <v/>
      </c>
      <c r="L407" s="13" t="str">
        <f>IF('Source Data'!AU407="","",'Source Data'!AU407)</f>
        <v/>
      </c>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row>
    <row r="408" spans="1:47" ht="20" customHeight="1">
      <c r="A408" s="48" t="s">
        <v>651</v>
      </c>
      <c r="B408" s="49">
        <v>184911</v>
      </c>
      <c r="C408" s="50" t="s">
        <v>106</v>
      </c>
      <c r="D408" s="50" t="s">
        <v>79</v>
      </c>
      <c r="E408" s="50" t="s">
        <v>74</v>
      </c>
      <c r="F408" s="36">
        <f>'Source Data'!F408</f>
        <v>199</v>
      </c>
      <c r="G408" s="36">
        <f>'Source Data'!G408</f>
        <v>357</v>
      </c>
      <c r="H408" s="36">
        <f>'Source Data'!H408</f>
        <v>341</v>
      </c>
      <c r="I408" s="36">
        <f t="shared" si="12"/>
        <v>158</v>
      </c>
      <c r="J408" s="55">
        <f t="shared" si="13"/>
        <v>0.79396984924623115</v>
      </c>
      <c r="K408" s="43" t="str">
        <f>IF('Source Data'!AT408="","",'Source Data'!AT408)</f>
        <v/>
      </c>
      <c r="L408" s="13" t="str">
        <f>IF('Source Data'!AU408="","",'Source Data'!AU408)</f>
        <v/>
      </c>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row>
    <row r="409" spans="1:47" ht="20" customHeight="1">
      <c r="A409" s="48" t="s">
        <v>652</v>
      </c>
      <c r="B409" s="49">
        <v>174903</v>
      </c>
      <c r="C409" s="50" t="s">
        <v>372</v>
      </c>
      <c r="D409" s="50" t="s">
        <v>79</v>
      </c>
      <c r="E409" s="50" t="s">
        <v>74</v>
      </c>
      <c r="F409" s="36">
        <f>'Source Data'!F409</f>
        <v>732</v>
      </c>
      <c r="G409" s="36">
        <f>'Source Data'!G409</f>
        <v>736</v>
      </c>
      <c r="H409" s="36">
        <f>'Source Data'!H409</f>
        <v>728</v>
      </c>
      <c r="I409" s="36">
        <f t="shared" si="12"/>
        <v>4</v>
      </c>
      <c r="J409" s="55">
        <f t="shared" si="13"/>
        <v>5.4644808743169399E-3</v>
      </c>
      <c r="K409" s="43" t="str">
        <f>IF('Source Data'!AT409="","",'Source Data'!AT409)</f>
        <v/>
      </c>
      <c r="L409" s="13" t="str">
        <f>IF('Source Data'!AU409="","",'Source Data'!AU409)</f>
        <v/>
      </c>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row>
    <row r="410" spans="1:47" ht="20" customHeight="1">
      <c r="A410" s="48" t="s">
        <v>653</v>
      </c>
      <c r="B410" s="49">
        <v>183904</v>
      </c>
      <c r="C410" s="50" t="s">
        <v>204</v>
      </c>
      <c r="D410" s="50" t="s">
        <v>79</v>
      </c>
      <c r="E410" s="50" t="s">
        <v>74</v>
      </c>
      <c r="F410" s="36">
        <f>'Source Data'!F410</f>
        <v>490</v>
      </c>
      <c r="G410" s="36">
        <f>'Source Data'!G410</f>
        <v>476</v>
      </c>
      <c r="H410" s="36">
        <f>'Source Data'!H410</f>
        <v>470</v>
      </c>
      <c r="I410" s="36">
        <f t="shared" si="12"/>
        <v>-14</v>
      </c>
      <c r="J410" s="55">
        <f t="shared" si="13"/>
        <v>-2.8571428571428571E-2</v>
      </c>
      <c r="K410" s="43" t="str">
        <f>IF('Source Data'!AT410="","",'Source Data'!AT410)</f>
        <v/>
      </c>
      <c r="L410" s="13" t="str">
        <f>IF('Source Data'!AU410="","",'Source Data'!AU410)</f>
        <v/>
      </c>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row>
    <row r="411" spans="1:47" ht="20" customHeight="1">
      <c r="A411" s="48" t="s">
        <v>654</v>
      </c>
      <c r="B411" s="49">
        <v>50902</v>
      </c>
      <c r="C411" s="50" t="s">
        <v>455</v>
      </c>
      <c r="D411" s="50" t="s">
        <v>79</v>
      </c>
      <c r="E411" s="50" t="s">
        <v>74</v>
      </c>
      <c r="F411" s="36">
        <f>'Source Data'!F411</f>
        <v>2788</v>
      </c>
      <c r="G411" s="36">
        <f>'Source Data'!G411</f>
        <v>2668</v>
      </c>
      <c r="H411" s="36">
        <f>'Source Data'!H411</f>
        <v>2537</v>
      </c>
      <c r="I411" s="36">
        <f t="shared" si="12"/>
        <v>-120</v>
      </c>
      <c r="J411" s="55">
        <f t="shared" si="13"/>
        <v>-4.3041606886657105E-2</v>
      </c>
      <c r="K411" s="43" t="str">
        <f>IF('Source Data'!AT411="","",'Source Data'!AT411)</f>
        <v/>
      </c>
      <c r="L411" s="13" t="str">
        <f>IF('Source Data'!AU411="","",'Source Data'!AU411)</f>
        <v/>
      </c>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row>
    <row r="412" spans="1:47" ht="20" customHeight="1">
      <c r="A412" s="48" t="s">
        <v>655</v>
      </c>
      <c r="B412" s="49">
        <v>57831</v>
      </c>
      <c r="C412" s="50" t="s">
        <v>70</v>
      </c>
      <c r="D412" s="50" t="s">
        <v>71</v>
      </c>
      <c r="E412" s="50" t="s">
        <v>74</v>
      </c>
      <c r="F412" s="36">
        <f>'Source Data'!F412</f>
        <v>833</v>
      </c>
      <c r="G412" s="36">
        <f>'Source Data'!G412</f>
        <v>511</v>
      </c>
      <c r="H412" s="36">
        <f>'Source Data'!H412</f>
        <v>430</v>
      </c>
      <c r="I412" s="36">
        <f t="shared" si="12"/>
        <v>-322</v>
      </c>
      <c r="J412" s="55">
        <f t="shared" si="13"/>
        <v>-0.38655462184873951</v>
      </c>
      <c r="K412" s="43" t="str">
        <f>IF('Source Data'!AT412="","",'Source Data'!AT412)</f>
        <v/>
      </c>
      <c r="L412" s="13" t="str">
        <f>IF('Source Data'!AU412="","",'Source Data'!AU412)</f>
        <v/>
      </c>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row>
    <row r="413" spans="1:47" ht="20" customHeight="1">
      <c r="A413" s="48" t="s">
        <v>656</v>
      </c>
      <c r="B413" s="49">
        <v>166902</v>
      </c>
      <c r="C413" s="50" t="s">
        <v>314</v>
      </c>
      <c r="D413" s="50" t="s">
        <v>79</v>
      </c>
      <c r="E413" s="50" t="s">
        <v>74</v>
      </c>
      <c r="F413" s="36">
        <f>'Source Data'!F413</f>
        <v>169</v>
      </c>
      <c r="G413" s="36">
        <f>'Source Data'!G413</f>
        <v>134</v>
      </c>
      <c r="H413" s="36">
        <f>'Source Data'!H413</f>
        <v>145</v>
      </c>
      <c r="I413" s="36">
        <f t="shared" si="12"/>
        <v>-35</v>
      </c>
      <c r="J413" s="55">
        <f t="shared" si="13"/>
        <v>-0.20710059171597633</v>
      </c>
      <c r="K413" s="43" t="str">
        <f>IF('Source Data'!AT413="","",'Source Data'!AT413)</f>
        <v/>
      </c>
      <c r="L413" s="13" t="str">
        <f>IF('Source Data'!AU413="","",'Source Data'!AU413)</f>
        <v/>
      </c>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row>
    <row r="414" spans="1:47" ht="20" customHeight="1">
      <c r="A414" s="48" t="s">
        <v>657</v>
      </c>
      <c r="B414" s="49">
        <v>15802</v>
      </c>
      <c r="C414" s="50" t="s">
        <v>99</v>
      </c>
      <c r="D414" s="50" t="s">
        <v>71</v>
      </c>
      <c r="E414" s="50" t="s">
        <v>74</v>
      </c>
      <c r="F414" s="36">
        <f>'Source Data'!F414</f>
        <v>977</v>
      </c>
      <c r="G414" s="36">
        <f>'Source Data'!G414</f>
        <v>865</v>
      </c>
      <c r="H414" s="36">
        <f>'Source Data'!H414</f>
        <v>744</v>
      </c>
      <c r="I414" s="36">
        <f t="shared" si="12"/>
        <v>-112</v>
      </c>
      <c r="J414" s="55">
        <f t="shared" si="13"/>
        <v>-0.11463664278403275</v>
      </c>
      <c r="K414" s="43" t="str">
        <f>IF('Source Data'!AT414="","",'Source Data'!AT414)</f>
        <v/>
      </c>
      <c r="L414" s="13" t="str">
        <f>IF('Source Data'!AU414="","",'Source Data'!AU414)</f>
        <v/>
      </c>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row>
    <row r="415" spans="1:47" ht="20" customHeight="1">
      <c r="A415" s="48" t="s">
        <v>658</v>
      </c>
      <c r="B415" s="49">
        <v>101804</v>
      </c>
      <c r="C415" s="50" t="s">
        <v>76</v>
      </c>
      <c r="D415" s="50" t="s">
        <v>71</v>
      </c>
      <c r="E415" s="50" t="s">
        <v>74</v>
      </c>
      <c r="F415" s="36">
        <f>'Source Data'!F415</f>
        <v>1036</v>
      </c>
      <c r="G415" s="36">
        <f>'Source Data'!G415</f>
        <v>1120</v>
      </c>
      <c r="H415" s="36">
        <f>'Source Data'!H415</f>
        <v>941</v>
      </c>
      <c r="I415" s="36">
        <f t="shared" si="12"/>
        <v>84</v>
      </c>
      <c r="J415" s="55">
        <f t="shared" si="13"/>
        <v>8.1081081081081086E-2</v>
      </c>
      <c r="K415" s="43" t="str">
        <f>IF('Source Data'!AT415="","",'Source Data'!AT415)</f>
        <v/>
      </c>
      <c r="L415" s="13" t="str">
        <f>IF('Source Data'!AU415="","",'Source Data'!AU415)</f>
        <v/>
      </c>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row>
    <row r="416" spans="1:47" ht="20" customHeight="1">
      <c r="A416" s="48" t="s">
        <v>659</v>
      </c>
      <c r="B416" s="49">
        <v>149901</v>
      </c>
      <c r="C416" s="50" t="s">
        <v>660</v>
      </c>
      <c r="D416" s="50" t="s">
        <v>79</v>
      </c>
      <c r="E416" s="50" t="s">
        <v>74</v>
      </c>
      <c r="F416" s="36">
        <f>'Source Data'!F416</f>
        <v>1133</v>
      </c>
      <c r="G416" s="36">
        <f>'Source Data'!G416</f>
        <v>1063</v>
      </c>
      <c r="H416" s="36">
        <f>'Source Data'!H416</f>
        <v>1036</v>
      </c>
      <c r="I416" s="36">
        <f t="shared" si="12"/>
        <v>-70</v>
      </c>
      <c r="J416" s="55">
        <f t="shared" si="13"/>
        <v>-6.1782877316857901E-2</v>
      </c>
      <c r="K416" s="43" t="str">
        <f>IF('Source Data'!AT416="","",'Source Data'!AT416)</f>
        <v/>
      </c>
      <c r="L416" s="13" t="str">
        <f>IF('Source Data'!AU416="","",'Source Data'!AU416)</f>
        <v/>
      </c>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row>
    <row r="417" spans="1:47" ht="20" customHeight="1">
      <c r="A417" s="48" t="s">
        <v>661</v>
      </c>
      <c r="B417" s="49">
        <v>246904</v>
      </c>
      <c r="C417" s="50" t="s">
        <v>464</v>
      </c>
      <c r="D417" s="50" t="s">
        <v>79</v>
      </c>
      <c r="E417" s="50" t="s">
        <v>74</v>
      </c>
      <c r="F417" s="36">
        <f>'Source Data'!F417</f>
        <v>12160</v>
      </c>
      <c r="G417" s="36">
        <f>'Source Data'!G417</f>
        <v>13881</v>
      </c>
      <c r="H417" s="36">
        <f>'Source Data'!H417</f>
        <v>13946</v>
      </c>
      <c r="I417" s="36">
        <f t="shared" si="12"/>
        <v>1721</v>
      </c>
      <c r="J417" s="55">
        <f t="shared" si="13"/>
        <v>0.14152960526315789</v>
      </c>
      <c r="K417" s="43" t="str">
        <f>IF('Source Data'!AT417="","",'Source Data'!AT417)</f>
        <v/>
      </c>
      <c r="L417" s="13" t="str">
        <f>IF('Source Data'!AU417="","",'Source Data'!AU417)</f>
        <v/>
      </c>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row>
    <row r="418" spans="1:47" ht="20" customHeight="1">
      <c r="A418" s="48" t="s">
        <v>662</v>
      </c>
      <c r="B418" s="49">
        <v>161925</v>
      </c>
      <c r="C418" s="50" t="s">
        <v>179</v>
      </c>
      <c r="D418" s="50" t="s">
        <v>79</v>
      </c>
      <c r="E418" s="50" t="s">
        <v>74</v>
      </c>
      <c r="F418" s="36">
        <f>'Source Data'!F418</f>
        <v>252</v>
      </c>
      <c r="G418" s="36">
        <f>'Source Data'!G418</f>
        <v>265</v>
      </c>
      <c r="H418" s="36">
        <f>'Source Data'!H418</f>
        <v>227</v>
      </c>
      <c r="I418" s="36">
        <f t="shared" si="12"/>
        <v>13</v>
      </c>
      <c r="J418" s="55">
        <f t="shared" si="13"/>
        <v>5.1587301587301584E-2</v>
      </c>
      <c r="K418" s="43" t="str">
        <f>IF('Source Data'!AT418="","",'Source Data'!AT418)</f>
        <v/>
      </c>
      <c r="L418" s="13" t="str">
        <f>IF('Source Data'!AU418="","",'Source Data'!AU418)</f>
        <v/>
      </c>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row>
    <row r="419" spans="1:47" ht="20" customHeight="1">
      <c r="A419" s="48" t="s">
        <v>663</v>
      </c>
      <c r="B419" s="49">
        <v>144901</v>
      </c>
      <c r="C419" s="50" t="s">
        <v>532</v>
      </c>
      <c r="D419" s="50" t="s">
        <v>79</v>
      </c>
      <c r="E419" s="50" t="s">
        <v>74</v>
      </c>
      <c r="F419" s="36">
        <f>'Source Data'!F419</f>
        <v>1917</v>
      </c>
      <c r="G419" s="36">
        <f>'Source Data'!G419</f>
        <v>1900</v>
      </c>
      <c r="H419" s="36">
        <f>'Source Data'!H419</f>
        <v>1798</v>
      </c>
      <c r="I419" s="36">
        <f t="shared" si="12"/>
        <v>-17</v>
      </c>
      <c r="J419" s="55">
        <f t="shared" si="13"/>
        <v>-8.8680229525299956E-3</v>
      </c>
      <c r="K419" s="43" t="str">
        <f>IF('Source Data'!AT419="","",'Source Data'!AT419)</f>
        <v/>
      </c>
      <c r="L419" s="13" t="str">
        <f>IF('Source Data'!AU419="","",'Source Data'!AU419)</f>
        <v/>
      </c>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row>
    <row r="420" spans="1:47" ht="20" customHeight="1">
      <c r="A420" s="48" t="s">
        <v>664</v>
      </c>
      <c r="B420" s="49">
        <v>230902</v>
      </c>
      <c r="C420" s="50" t="s">
        <v>225</v>
      </c>
      <c r="D420" s="50" t="s">
        <v>79</v>
      </c>
      <c r="E420" s="50" t="s">
        <v>74</v>
      </c>
      <c r="F420" s="36">
        <f>'Source Data'!F420</f>
        <v>2585</v>
      </c>
      <c r="G420" s="36">
        <f>'Source Data'!G420</f>
        <v>2946</v>
      </c>
      <c r="H420" s="36">
        <f>'Source Data'!H420</f>
        <v>2918</v>
      </c>
      <c r="I420" s="36">
        <f t="shared" si="12"/>
        <v>361</v>
      </c>
      <c r="J420" s="55">
        <f t="shared" si="13"/>
        <v>0.13965183752417795</v>
      </c>
      <c r="K420" s="43" t="str">
        <f>IF('Source Data'!AT420="","",'Source Data'!AT420)</f>
        <v/>
      </c>
      <c r="L420" s="13" t="str">
        <f>IF('Source Data'!AU420="","",'Source Data'!AU420)</f>
        <v/>
      </c>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row>
    <row r="421" spans="1:47" ht="20" customHeight="1">
      <c r="A421" s="48" t="s">
        <v>665</v>
      </c>
      <c r="B421" s="49">
        <v>92901</v>
      </c>
      <c r="C421" s="50" t="s">
        <v>561</v>
      </c>
      <c r="D421" s="50" t="s">
        <v>79</v>
      </c>
      <c r="E421" s="50" t="s">
        <v>74</v>
      </c>
      <c r="F421" s="36">
        <f>'Source Data'!F421</f>
        <v>1835</v>
      </c>
      <c r="G421" s="36">
        <f>'Source Data'!G421</f>
        <v>1636</v>
      </c>
      <c r="H421" s="36">
        <f>'Source Data'!H421</f>
        <v>1575</v>
      </c>
      <c r="I421" s="36">
        <f t="shared" si="12"/>
        <v>-199</v>
      </c>
      <c r="J421" s="55">
        <f t="shared" si="13"/>
        <v>-0.10844686648501363</v>
      </c>
      <c r="K421" s="43" t="str">
        <f>IF('Source Data'!AT421="","",'Source Data'!AT421)</f>
        <v/>
      </c>
      <c r="L421" s="13" t="str">
        <f>IF('Source Data'!AU421="","",'Source Data'!AU421)</f>
        <v/>
      </c>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row>
    <row r="422" spans="1:47" ht="20" customHeight="1">
      <c r="A422" s="48" t="s">
        <v>666</v>
      </c>
      <c r="B422" s="49">
        <v>87901</v>
      </c>
      <c r="C422" s="50" t="s">
        <v>667</v>
      </c>
      <c r="D422" s="50" t="s">
        <v>79</v>
      </c>
      <c r="E422" s="50" t="s">
        <v>74</v>
      </c>
      <c r="F422" s="36">
        <f>'Source Data'!F422</f>
        <v>306</v>
      </c>
      <c r="G422" s="36">
        <f>'Source Data'!G422</f>
        <v>293</v>
      </c>
      <c r="H422" s="36">
        <f>'Source Data'!H422</f>
        <v>277</v>
      </c>
      <c r="I422" s="36">
        <f t="shared" si="12"/>
        <v>-13</v>
      </c>
      <c r="J422" s="55">
        <f t="shared" si="13"/>
        <v>-4.2483660130718956E-2</v>
      </c>
      <c r="K422" s="43" t="str">
        <f>IF('Source Data'!AT422="","",'Source Data'!AT422)</f>
        <v/>
      </c>
      <c r="L422" s="13" t="str">
        <f>IF('Source Data'!AU422="","",'Source Data'!AU422)</f>
        <v/>
      </c>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row>
    <row r="423" spans="1:47" ht="20" customHeight="1">
      <c r="A423" s="48" t="s">
        <v>668</v>
      </c>
      <c r="B423" s="49">
        <v>213901</v>
      </c>
      <c r="C423" s="50" t="s">
        <v>276</v>
      </c>
      <c r="D423" s="50" t="s">
        <v>79</v>
      </c>
      <c r="E423" s="50" t="s">
        <v>74</v>
      </c>
      <c r="F423" s="36">
        <f>'Source Data'!F423</f>
        <v>1930</v>
      </c>
      <c r="G423" s="36">
        <f>'Source Data'!G423</f>
        <v>2119</v>
      </c>
      <c r="H423" s="36">
        <f>'Source Data'!H423</f>
        <v>2091</v>
      </c>
      <c r="I423" s="36">
        <f t="shared" si="12"/>
        <v>189</v>
      </c>
      <c r="J423" s="55">
        <f t="shared" si="13"/>
        <v>9.792746113989638E-2</v>
      </c>
      <c r="K423" s="43" t="str">
        <f>IF('Source Data'!AT423="","",'Source Data'!AT423)</f>
        <v/>
      </c>
      <c r="L423" s="13" t="str">
        <f>IF('Source Data'!AU423="","",'Source Data'!AU423)</f>
        <v/>
      </c>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row>
    <row r="424" spans="1:47" ht="20" customHeight="1">
      <c r="A424" s="48" t="s">
        <v>669</v>
      </c>
      <c r="B424" s="49">
        <v>126911</v>
      </c>
      <c r="C424" s="50" t="s">
        <v>118</v>
      </c>
      <c r="D424" s="50" t="s">
        <v>79</v>
      </c>
      <c r="E424" s="50" t="s">
        <v>74</v>
      </c>
      <c r="F424" s="36">
        <f>'Source Data'!F424</f>
        <v>2348</v>
      </c>
      <c r="G424" s="36">
        <f>'Source Data'!G424</f>
        <v>3195</v>
      </c>
      <c r="H424" s="36">
        <f>'Source Data'!H424</f>
        <v>3255</v>
      </c>
      <c r="I424" s="36">
        <f t="shared" si="12"/>
        <v>847</v>
      </c>
      <c r="J424" s="55">
        <f t="shared" si="13"/>
        <v>0.36073253833049401</v>
      </c>
      <c r="K424" s="43" t="str">
        <f>IF('Source Data'!AT424="","",'Source Data'!AT424)</f>
        <v/>
      </c>
      <c r="L424" s="13" t="str">
        <f>IF('Source Data'!AU424="","",'Source Data'!AU424)</f>
        <v/>
      </c>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row>
    <row r="425" spans="1:47" ht="20" customHeight="1">
      <c r="A425" s="48" t="s">
        <v>670</v>
      </c>
      <c r="B425" s="49">
        <v>169906</v>
      </c>
      <c r="C425" s="50" t="s">
        <v>267</v>
      </c>
      <c r="D425" s="50" t="s">
        <v>79</v>
      </c>
      <c r="E425" s="50" t="s">
        <v>74</v>
      </c>
      <c r="F425" s="36">
        <f>'Source Data'!F425</f>
        <v>134</v>
      </c>
      <c r="G425" s="36">
        <f>'Source Data'!G425</f>
        <v>148</v>
      </c>
      <c r="H425" s="36">
        <f>'Source Data'!H425</f>
        <v>147</v>
      </c>
      <c r="I425" s="36">
        <f t="shared" si="12"/>
        <v>14</v>
      </c>
      <c r="J425" s="55">
        <f t="shared" si="13"/>
        <v>0.1044776119402985</v>
      </c>
      <c r="K425" s="43" t="str">
        <f>IF('Source Data'!AT425="","",'Source Data'!AT425)</f>
        <v/>
      </c>
      <c r="L425" s="13" t="str">
        <f>IF('Source Data'!AU425="","",'Source Data'!AU425)</f>
        <v/>
      </c>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row>
    <row r="426" spans="1:47" ht="20" customHeight="1">
      <c r="A426" s="48" t="s">
        <v>671</v>
      </c>
      <c r="B426" s="49">
        <v>57835</v>
      </c>
      <c r="C426" s="50" t="s">
        <v>70</v>
      </c>
      <c r="D426" s="50" t="s">
        <v>71</v>
      </c>
      <c r="E426" s="50" t="s">
        <v>74</v>
      </c>
      <c r="F426" s="36">
        <f>'Source Data'!F426</f>
        <v>1570</v>
      </c>
      <c r="G426" s="36">
        <f>'Source Data'!G426</f>
        <v>1298</v>
      </c>
      <c r="H426" s="36">
        <f>'Source Data'!H426</f>
        <v>1285</v>
      </c>
      <c r="I426" s="36">
        <f t="shared" si="12"/>
        <v>-272</v>
      </c>
      <c r="J426" s="55">
        <f t="shared" si="13"/>
        <v>-0.17324840764331209</v>
      </c>
      <c r="K426" s="43" t="str">
        <f>IF('Source Data'!AT426="","",'Source Data'!AT426)</f>
        <v/>
      </c>
      <c r="L426" s="13" t="str">
        <f>IF('Source Data'!AU426="","",'Source Data'!AU426)</f>
        <v/>
      </c>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row>
    <row r="427" spans="1:47" ht="20" customHeight="1">
      <c r="A427" s="48" t="s">
        <v>672</v>
      </c>
      <c r="B427" s="49">
        <v>167901</v>
      </c>
      <c r="C427" s="50" t="s">
        <v>673</v>
      </c>
      <c r="D427" s="50" t="s">
        <v>79</v>
      </c>
      <c r="E427" s="50" t="s">
        <v>74</v>
      </c>
      <c r="F427" s="36">
        <f>'Source Data'!F427</f>
        <v>565</v>
      </c>
      <c r="G427" s="36">
        <f>'Source Data'!G427</f>
        <v>516</v>
      </c>
      <c r="H427" s="36">
        <f>'Source Data'!H427</f>
        <v>498</v>
      </c>
      <c r="I427" s="36">
        <f t="shared" si="12"/>
        <v>-49</v>
      </c>
      <c r="J427" s="55">
        <f t="shared" si="13"/>
        <v>-8.6725663716814158E-2</v>
      </c>
      <c r="K427" s="43" t="str">
        <f>IF('Source Data'!AT427="","",'Source Data'!AT427)</f>
        <v/>
      </c>
      <c r="L427" s="13" t="str">
        <f>IF('Source Data'!AU427="","",'Source Data'!AU427)</f>
        <v/>
      </c>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row>
    <row r="428" spans="1:47" ht="20" customHeight="1">
      <c r="A428" s="48" t="s">
        <v>674</v>
      </c>
      <c r="B428" s="49">
        <v>88902</v>
      </c>
      <c r="C428" s="50" t="s">
        <v>675</v>
      </c>
      <c r="D428" s="50" t="s">
        <v>79</v>
      </c>
      <c r="E428" s="50" t="s">
        <v>74</v>
      </c>
      <c r="F428" s="36">
        <f>'Source Data'!F428</f>
        <v>1319</v>
      </c>
      <c r="G428" s="36">
        <f>'Source Data'!G428</f>
        <v>1244</v>
      </c>
      <c r="H428" s="36">
        <f>'Source Data'!H428</f>
        <v>1189</v>
      </c>
      <c r="I428" s="36">
        <f t="shared" si="12"/>
        <v>-75</v>
      </c>
      <c r="J428" s="55">
        <f t="shared" si="13"/>
        <v>-5.6861258529188781E-2</v>
      </c>
      <c r="K428" s="43" t="str">
        <f>IF('Source Data'!AT428="","",'Source Data'!AT428)</f>
        <v/>
      </c>
      <c r="L428" s="13" t="str">
        <f>IF('Source Data'!AU428="","",'Source Data'!AU428)</f>
        <v/>
      </c>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row>
    <row r="429" spans="1:47" ht="20" customHeight="1">
      <c r="A429" s="48" t="s">
        <v>676</v>
      </c>
      <c r="B429" s="49">
        <v>89901</v>
      </c>
      <c r="C429" s="50" t="s">
        <v>677</v>
      </c>
      <c r="D429" s="50" t="s">
        <v>79</v>
      </c>
      <c r="E429" s="50" t="s">
        <v>74</v>
      </c>
      <c r="F429" s="36">
        <f>'Source Data'!F429</f>
        <v>2837</v>
      </c>
      <c r="G429" s="36">
        <f>'Source Data'!G429</f>
        <v>2557</v>
      </c>
      <c r="H429" s="36">
        <f>'Source Data'!H429</f>
        <v>2500</v>
      </c>
      <c r="I429" s="36">
        <f t="shared" si="12"/>
        <v>-280</v>
      </c>
      <c r="J429" s="55">
        <f t="shared" si="13"/>
        <v>-9.8695805428269293E-2</v>
      </c>
      <c r="K429" s="43" t="str">
        <f>IF('Source Data'!AT429="","",'Source Data'!AT429)</f>
        <v/>
      </c>
      <c r="L429" s="13" t="str">
        <f>IF('Source Data'!AU429="","",'Source Data'!AU429)</f>
        <v/>
      </c>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row>
    <row r="430" spans="1:47" ht="20" customHeight="1">
      <c r="A430" s="48" t="s">
        <v>678</v>
      </c>
      <c r="B430" s="49">
        <v>187903</v>
      </c>
      <c r="C430" s="50" t="s">
        <v>224</v>
      </c>
      <c r="D430" s="50" t="s">
        <v>79</v>
      </c>
      <c r="E430" s="50" t="s">
        <v>74</v>
      </c>
      <c r="F430" s="36">
        <f>'Source Data'!F430</f>
        <v>259</v>
      </c>
      <c r="G430" s="36">
        <f>'Source Data'!G430</f>
        <v>266</v>
      </c>
      <c r="H430" s="36">
        <f>'Source Data'!H430</f>
        <v>270</v>
      </c>
      <c r="I430" s="36">
        <f t="shared" si="12"/>
        <v>7</v>
      </c>
      <c r="J430" s="55">
        <f t="shared" si="13"/>
        <v>2.7027027027027029E-2</v>
      </c>
      <c r="K430" s="43" t="str">
        <f>IF('Source Data'!AT430="","",'Source Data'!AT430)</f>
        <v/>
      </c>
      <c r="L430" s="13" t="str">
        <f>IF('Source Data'!AU430="","",'Source Data'!AU430)</f>
        <v/>
      </c>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row>
    <row r="431" spans="1:47" ht="20" customHeight="1">
      <c r="A431" s="48" t="s">
        <v>679</v>
      </c>
      <c r="B431" s="49">
        <v>246802</v>
      </c>
      <c r="C431" s="50" t="s">
        <v>464</v>
      </c>
      <c r="D431" s="50" t="s">
        <v>71</v>
      </c>
      <c r="E431" s="50" t="s">
        <v>289</v>
      </c>
      <c r="F431" s="36">
        <f>'Source Data'!F431</f>
        <v>398</v>
      </c>
      <c r="G431" s="36">
        <f>'Source Data'!G431</f>
        <v>323</v>
      </c>
      <c r="H431" s="36">
        <f>'Source Data'!H431</f>
        <v>291</v>
      </c>
      <c r="I431" s="36">
        <f t="shared" si="12"/>
        <v>-75</v>
      </c>
      <c r="J431" s="55">
        <f t="shared" si="13"/>
        <v>-0.18844221105527639</v>
      </c>
      <c r="K431" s="43" t="str">
        <f>IF('Source Data'!AT431="","",'Source Data'!AT431)</f>
        <v/>
      </c>
      <c r="L431" s="13" t="str">
        <f>IF('Source Data'!AU431="","",'Source Data'!AU431)</f>
        <v/>
      </c>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row>
    <row r="432" spans="1:47" ht="20" customHeight="1">
      <c r="A432" s="48" t="s">
        <v>680</v>
      </c>
      <c r="B432" s="49">
        <v>101911</v>
      </c>
      <c r="C432" s="50" t="s">
        <v>76</v>
      </c>
      <c r="D432" s="50" t="s">
        <v>79</v>
      </c>
      <c r="E432" s="50" t="s">
        <v>74</v>
      </c>
      <c r="F432" s="36">
        <f>'Source Data'!F432</f>
        <v>23926</v>
      </c>
      <c r="G432" s="36">
        <f>'Source Data'!G432</f>
        <v>24032</v>
      </c>
      <c r="H432" s="36">
        <f>'Source Data'!H432</f>
        <v>23277</v>
      </c>
      <c r="I432" s="36">
        <f t="shared" si="12"/>
        <v>106</v>
      </c>
      <c r="J432" s="55">
        <f t="shared" si="13"/>
        <v>4.4303268410933712E-3</v>
      </c>
      <c r="K432" s="43" t="str">
        <f>IF('Source Data'!AT432="","",'Source Data'!AT432)</f>
        <v/>
      </c>
      <c r="L432" s="13" t="str">
        <f>IF('Source Data'!AU432="","",'Source Data'!AU432)</f>
        <v/>
      </c>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row>
    <row r="433" spans="1:47" ht="20" customHeight="1">
      <c r="A433" s="48" t="s">
        <v>681</v>
      </c>
      <c r="B433" s="49">
        <v>182901</v>
      </c>
      <c r="C433" s="50" t="s">
        <v>682</v>
      </c>
      <c r="D433" s="50" t="s">
        <v>79</v>
      </c>
      <c r="E433" s="50" t="s">
        <v>74</v>
      </c>
      <c r="F433" s="36">
        <f>'Source Data'!F433</f>
        <v>216</v>
      </c>
      <c r="G433" s="36">
        <f>'Source Data'!G433</f>
        <v>227</v>
      </c>
      <c r="H433" s="36">
        <f>'Source Data'!H433</f>
        <v>235</v>
      </c>
      <c r="I433" s="36">
        <f t="shared" si="12"/>
        <v>11</v>
      </c>
      <c r="J433" s="55">
        <f t="shared" si="13"/>
        <v>5.0925925925925923E-2</v>
      </c>
      <c r="K433" s="43" t="str">
        <f>IF('Source Data'!AT433="","",'Source Data'!AT433)</f>
        <v/>
      </c>
      <c r="L433" s="13" t="str">
        <f>IF('Source Data'!AU433="","",'Source Data'!AU433)</f>
        <v/>
      </c>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row>
    <row r="434" spans="1:47" ht="20" customHeight="1">
      <c r="A434" s="48" t="s">
        <v>683</v>
      </c>
      <c r="B434" s="49">
        <v>67904</v>
      </c>
      <c r="C434" s="50" t="s">
        <v>402</v>
      </c>
      <c r="D434" s="50" t="s">
        <v>79</v>
      </c>
      <c r="E434" s="50" t="s">
        <v>74</v>
      </c>
      <c r="F434" s="36">
        <f>'Source Data'!F434</f>
        <v>304</v>
      </c>
      <c r="G434" s="36">
        <f>'Source Data'!G434</f>
        <v>242</v>
      </c>
      <c r="H434" s="36">
        <f>'Source Data'!H434</f>
        <v>209</v>
      </c>
      <c r="I434" s="36">
        <f t="shared" si="12"/>
        <v>-62</v>
      </c>
      <c r="J434" s="55">
        <f t="shared" si="13"/>
        <v>-0.20394736842105263</v>
      </c>
      <c r="K434" s="43" t="str">
        <f>IF('Source Data'!AT434="","",'Source Data'!AT434)</f>
        <v/>
      </c>
      <c r="L434" s="13" t="str">
        <f>IF('Source Data'!AU434="","",'Source Data'!AU434)</f>
        <v/>
      </c>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row>
    <row r="435" spans="1:47" ht="20" customHeight="1">
      <c r="A435" s="48" t="s">
        <v>684</v>
      </c>
      <c r="B435" s="49">
        <v>156905</v>
      </c>
      <c r="C435" s="50" t="s">
        <v>685</v>
      </c>
      <c r="D435" s="50" t="s">
        <v>79</v>
      </c>
      <c r="E435" s="50" t="s">
        <v>74</v>
      </c>
      <c r="F435" s="36">
        <f>'Source Data'!F435</f>
        <v>248</v>
      </c>
      <c r="G435" s="36">
        <f>'Source Data'!G435</f>
        <v>241</v>
      </c>
      <c r="H435" s="36">
        <f>'Source Data'!H435</f>
        <v>235</v>
      </c>
      <c r="I435" s="36">
        <f t="shared" si="12"/>
        <v>-7</v>
      </c>
      <c r="J435" s="55">
        <f t="shared" si="13"/>
        <v>-2.8225806451612902E-2</v>
      </c>
      <c r="K435" s="43" t="str">
        <f>IF('Source Data'!AT435="","",'Source Data'!AT435)</f>
        <v/>
      </c>
      <c r="L435" s="13" t="str">
        <f>IF('Source Data'!AU435="","",'Source Data'!AU435)</f>
        <v/>
      </c>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row>
    <row r="436" spans="1:47" ht="20" customHeight="1">
      <c r="A436" s="48" t="s">
        <v>686</v>
      </c>
      <c r="B436" s="49">
        <v>182902</v>
      </c>
      <c r="C436" s="50" t="s">
        <v>682</v>
      </c>
      <c r="D436" s="50" t="s">
        <v>79</v>
      </c>
      <c r="E436" s="50" t="s">
        <v>74</v>
      </c>
      <c r="F436" s="36">
        <f>'Source Data'!F436</f>
        <v>350</v>
      </c>
      <c r="G436" s="36">
        <f>'Source Data'!G436</f>
        <v>339</v>
      </c>
      <c r="H436" s="36">
        <f>'Source Data'!H436</f>
        <v>323</v>
      </c>
      <c r="I436" s="36">
        <f t="shared" si="12"/>
        <v>-11</v>
      </c>
      <c r="J436" s="55">
        <f t="shared" si="13"/>
        <v>-3.1428571428571431E-2</v>
      </c>
      <c r="K436" s="43" t="str">
        <f>IF('Source Data'!AT436="","",'Source Data'!AT436)</f>
        <v/>
      </c>
      <c r="L436" s="13" t="str">
        <f>IF('Source Data'!AU436="","",'Source Data'!AU436)</f>
        <v/>
      </c>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row>
    <row r="437" spans="1:47" ht="20" customHeight="1">
      <c r="A437" s="48" t="s">
        <v>687</v>
      </c>
      <c r="B437" s="49">
        <v>252901</v>
      </c>
      <c r="C437" s="50" t="s">
        <v>688</v>
      </c>
      <c r="D437" s="50" t="s">
        <v>79</v>
      </c>
      <c r="E437" s="50" t="s">
        <v>74</v>
      </c>
      <c r="F437" s="36">
        <f>'Source Data'!F437</f>
        <v>2340</v>
      </c>
      <c r="G437" s="36">
        <f>'Source Data'!G437</f>
        <v>2148</v>
      </c>
      <c r="H437" s="36">
        <f>'Source Data'!H437</f>
        <v>2134</v>
      </c>
      <c r="I437" s="36">
        <f t="shared" si="12"/>
        <v>-192</v>
      </c>
      <c r="J437" s="55">
        <f t="shared" si="13"/>
        <v>-8.2051282051282051E-2</v>
      </c>
      <c r="K437" s="43" t="str">
        <f>IF('Source Data'!AT437="","",'Source Data'!AT437)</f>
        <v/>
      </c>
      <c r="L437" s="13" t="str">
        <f>IF('Source Data'!AU437="","",'Source Data'!AU437)</f>
        <v/>
      </c>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row>
    <row r="438" spans="1:47" ht="20" customHeight="1">
      <c r="A438" s="48" t="s">
        <v>689</v>
      </c>
      <c r="B438" s="49">
        <v>111901</v>
      </c>
      <c r="C438" s="50" t="s">
        <v>690</v>
      </c>
      <c r="D438" s="50" t="s">
        <v>79</v>
      </c>
      <c r="E438" s="50" t="s">
        <v>74</v>
      </c>
      <c r="F438" s="36">
        <f>'Source Data'!F438</f>
        <v>7474</v>
      </c>
      <c r="G438" s="36">
        <f>'Source Data'!G438</f>
        <v>7962</v>
      </c>
      <c r="H438" s="36">
        <f>'Source Data'!H438</f>
        <v>7827</v>
      </c>
      <c r="I438" s="36">
        <f t="shared" si="12"/>
        <v>488</v>
      </c>
      <c r="J438" s="55">
        <f t="shared" si="13"/>
        <v>6.5293015788065289E-2</v>
      </c>
      <c r="K438" s="43" t="str">
        <f>IF('Source Data'!AT438="","",'Source Data'!AT438)</f>
        <v/>
      </c>
      <c r="L438" s="13" t="str">
        <f>IF('Source Data'!AU438="","",'Source Data'!AU438)</f>
        <v/>
      </c>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row>
    <row r="439" spans="1:47" ht="20" customHeight="1">
      <c r="A439" s="48" t="s">
        <v>691</v>
      </c>
      <c r="B439" s="49">
        <v>57910</v>
      </c>
      <c r="C439" s="50" t="s">
        <v>70</v>
      </c>
      <c r="D439" s="50" t="s">
        <v>79</v>
      </c>
      <c r="E439" s="50" t="s">
        <v>74</v>
      </c>
      <c r="F439" s="36">
        <f>'Source Data'!F439</f>
        <v>29266</v>
      </c>
      <c r="G439" s="36">
        <f>'Source Data'!G439</f>
        <v>26129</v>
      </c>
      <c r="H439" s="36">
        <f>'Source Data'!H439</f>
        <v>25112</v>
      </c>
      <c r="I439" s="36">
        <f t="shared" si="12"/>
        <v>-3137</v>
      </c>
      <c r="J439" s="55">
        <f t="shared" si="13"/>
        <v>-0.1071892298230028</v>
      </c>
      <c r="K439" s="43" t="str">
        <f>IF('Source Data'!AT439="","",'Source Data'!AT439)</f>
        <v/>
      </c>
      <c r="L439" s="13" t="str">
        <f>IF('Source Data'!AU439="","",'Source Data'!AU439)</f>
        <v/>
      </c>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row>
    <row r="440" spans="1:47" ht="20" customHeight="1">
      <c r="A440" s="48" t="s">
        <v>692</v>
      </c>
      <c r="B440" s="49">
        <v>234904</v>
      </c>
      <c r="C440" s="50" t="s">
        <v>347</v>
      </c>
      <c r="D440" s="50" t="s">
        <v>79</v>
      </c>
      <c r="E440" s="50" t="s">
        <v>74</v>
      </c>
      <c r="F440" s="36">
        <f>'Source Data'!F440</f>
        <v>1103</v>
      </c>
      <c r="G440" s="36">
        <f>'Source Data'!G440</f>
        <v>1211</v>
      </c>
      <c r="H440" s="36">
        <f>'Source Data'!H440</f>
        <v>1200</v>
      </c>
      <c r="I440" s="36">
        <f t="shared" si="12"/>
        <v>108</v>
      </c>
      <c r="J440" s="55">
        <f t="shared" si="13"/>
        <v>9.7914777878513146E-2</v>
      </c>
      <c r="K440" s="43" t="str">
        <f>IF('Source Data'!AT440="","",'Source Data'!AT440)</f>
        <v/>
      </c>
      <c r="L440" s="13" t="str">
        <f>IF('Source Data'!AU440="","",'Source Data'!AU440)</f>
        <v/>
      </c>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row>
    <row r="441" spans="1:47" ht="20" customHeight="1">
      <c r="A441" s="48" t="s">
        <v>693</v>
      </c>
      <c r="B441" s="49">
        <v>238904</v>
      </c>
      <c r="C441" s="50" t="s">
        <v>694</v>
      </c>
      <c r="D441" s="50" t="s">
        <v>79</v>
      </c>
      <c r="E441" s="50" t="s">
        <v>74</v>
      </c>
      <c r="F441" s="36">
        <f>'Source Data'!F441</f>
        <v>182</v>
      </c>
      <c r="G441" s="36">
        <f>'Source Data'!G441</f>
        <v>157</v>
      </c>
      <c r="H441" s="36">
        <f>'Source Data'!H441</f>
        <v>112</v>
      </c>
      <c r="I441" s="36">
        <f t="shared" si="12"/>
        <v>-25</v>
      </c>
      <c r="J441" s="55">
        <f t="shared" si="13"/>
        <v>-0.13736263736263737</v>
      </c>
      <c r="K441" s="43" t="str">
        <f>IF('Source Data'!AT441="","",'Source Data'!AT441)</f>
        <v/>
      </c>
      <c r="L441" s="13" t="str">
        <f>IF('Source Data'!AU441="","",'Source Data'!AU441)</f>
        <v/>
      </c>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row>
    <row r="442" spans="1:47" ht="20" customHeight="1">
      <c r="A442" s="48" t="s">
        <v>695</v>
      </c>
      <c r="B442" s="49">
        <v>126904</v>
      </c>
      <c r="C442" s="50" t="s">
        <v>118</v>
      </c>
      <c r="D442" s="50" t="s">
        <v>79</v>
      </c>
      <c r="E442" s="50" t="s">
        <v>74</v>
      </c>
      <c r="F442" s="36">
        <f>'Source Data'!F442</f>
        <v>1354</v>
      </c>
      <c r="G442" s="36">
        <f>'Source Data'!G442</f>
        <v>1373</v>
      </c>
      <c r="H442" s="36">
        <f>'Source Data'!H442</f>
        <v>1411</v>
      </c>
      <c r="I442" s="36">
        <f t="shared" si="12"/>
        <v>19</v>
      </c>
      <c r="J442" s="55">
        <f t="shared" si="13"/>
        <v>1.4032496307237814E-2</v>
      </c>
      <c r="K442" s="43" t="str">
        <f>IF('Source Data'!AT442="","",'Source Data'!AT442)</f>
        <v/>
      </c>
      <c r="L442" s="13" t="str">
        <f>IF('Source Data'!AU442="","",'Source Data'!AU442)</f>
        <v/>
      </c>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row>
    <row r="443" spans="1:47" ht="20" customHeight="1">
      <c r="A443" s="48" t="s">
        <v>696</v>
      </c>
      <c r="B443" s="49">
        <v>90905</v>
      </c>
      <c r="C443" s="50" t="s">
        <v>697</v>
      </c>
      <c r="D443" s="50" t="s">
        <v>79</v>
      </c>
      <c r="E443" s="50" t="s">
        <v>74</v>
      </c>
      <c r="F443" s="36">
        <f>'Source Data'!F443</f>
        <v>48</v>
      </c>
      <c r="G443" s="36">
        <f>'Source Data'!G443</f>
        <v>49</v>
      </c>
      <c r="H443" s="36">
        <f>'Source Data'!H443</f>
        <v>44</v>
      </c>
      <c r="I443" s="36">
        <f t="shared" si="12"/>
        <v>1</v>
      </c>
      <c r="J443" s="55">
        <f t="shared" si="13"/>
        <v>2.0833333333333332E-2</v>
      </c>
      <c r="K443" s="43" t="str">
        <f>IF('Source Data'!AT443="","",'Source Data'!AT443)</f>
        <v/>
      </c>
      <c r="L443" s="13" t="str">
        <f>IF('Source Data'!AU443="","",'Source Data'!AU443)</f>
        <v/>
      </c>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row>
    <row r="444" spans="1:47" ht="20" customHeight="1">
      <c r="A444" s="48" t="s">
        <v>698</v>
      </c>
      <c r="B444" s="49">
        <v>246905</v>
      </c>
      <c r="C444" s="50" t="s">
        <v>464</v>
      </c>
      <c r="D444" s="50" t="s">
        <v>79</v>
      </c>
      <c r="E444" s="50" t="s">
        <v>74</v>
      </c>
      <c r="F444" s="36">
        <f>'Source Data'!F444</f>
        <v>457</v>
      </c>
      <c r="G444" s="36">
        <f>'Source Data'!G444</f>
        <v>580</v>
      </c>
      <c r="H444" s="36">
        <f>'Source Data'!H444</f>
        <v>568</v>
      </c>
      <c r="I444" s="36">
        <f t="shared" si="12"/>
        <v>123</v>
      </c>
      <c r="J444" s="55">
        <f t="shared" si="13"/>
        <v>0.26914660831509846</v>
      </c>
      <c r="K444" s="43" t="str">
        <f>IF('Source Data'!AT444="","",'Source Data'!AT444)</f>
        <v/>
      </c>
      <c r="L444" s="13" t="str">
        <f>IF('Source Data'!AU444="","",'Source Data'!AU444)</f>
        <v/>
      </c>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row>
    <row r="445" spans="1:47" ht="20" customHeight="1">
      <c r="A445" s="48" t="s">
        <v>699</v>
      </c>
      <c r="B445" s="49">
        <v>226907</v>
      </c>
      <c r="C445" s="50" t="s">
        <v>400</v>
      </c>
      <c r="D445" s="50" t="s">
        <v>79</v>
      </c>
      <c r="E445" s="50" t="s">
        <v>74</v>
      </c>
      <c r="F445" s="36">
        <f>'Source Data'!F445</f>
        <v>1188</v>
      </c>
      <c r="G445" s="36">
        <f>'Source Data'!G445</f>
        <v>1196</v>
      </c>
      <c r="H445" s="36">
        <f>'Source Data'!H445</f>
        <v>1192</v>
      </c>
      <c r="I445" s="36">
        <f t="shared" si="12"/>
        <v>8</v>
      </c>
      <c r="J445" s="55">
        <f t="shared" si="13"/>
        <v>6.7340067340067337E-3</v>
      </c>
      <c r="K445" s="43" t="str">
        <f>IF('Source Data'!AT445="","",'Source Data'!AT445)</f>
        <v/>
      </c>
      <c r="L445" s="13" t="str">
        <f>IF('Source Data'!AU445="","",'Source Data'!AU445)</f>
        <v/>
      </c>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row>
    <row r="446" spans="1:47" ht="20" customHeight="1">
      <c r="A446" s="48" t="s">
        <v>700</v>
      </c>
      <c r="B446" s="49">
        <v>113902</v>
      </c>
      <c r="C446" s="50" t="s">
        <v>475</v>
      </c>
      <c r="D446" s="50" t="s">
        <v>79</v>
      </c>
      <c r="E446" s="50" t="s">
        <v>74</v>
      </c>
      <c r="F446" s="36">
        <f>'Source Data'!F446</f>
        <v>617</v>
      </c>
      <c r="G446" s="36">
        <f>'Source Data'!G446</f>
        <v>574</v>
      </c>
      <c r="H446" s="36">
        <f>'Source Data'!H446</f>
        <v>562</v>
      </c>
      <c r="I446" s="36">
        <f t="shared" si="12"/>
        <v>-43</v>
      </c>
      <c r="J446" s="55">
        <f t="shared" si="13"/>
        <v>-6.9692058346839544E-2</v>
      </c>
      <c r="K446" s="43" t="str">
        <f>IF('Source Data'!AT446="","",'Source Data'!AT446)</f>
        <v/>
      </c>
      <c r="L446" s="13" t="str">
        <f>IF('Source Data'!AU446="","",'Source Data'!AU446)</f>
        <v/>
      </c>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row>
    <row r="447" spans="1:47" ht="20" customHeight="1">
      <c r="A447" s="48" t="s">
        <v>701</v>
      </c>
      <c r="B447" s="49">
        <v>220906</v>
      </c>
      <c r="C447" s="50" t="s">
        <v>91</v>
      </c>
      <c r="D447" s="50" t="s">
        <v>79</v>
      </c>
      <c r="E447" s="50" t="s">
        <v>74</v>
      </c>
      <c r="F447" s="36">
        <f>'Source Data'!F447</f>
        <v>14234</v>
      </c>
      <c r="G447" s="36">
        <f>'Source Data'!G447</f>
        <v>13541</v>
      </c>
      <c r="H447" s="36">
        <f>'Source Data'!H447</f>
        <v>13197</v>
      </c>
      <c r="I447" s="36">
        <f t="shared" si="12"/>
        <v>-693</v>
      </c>
      <c r="J447" s="55">
        <f t="shared" si="13"/>
        <v>-4.8686244204018549E-2</v>
      </c>
      <c r="K447" s="43" t="str">
        <f>IF('Source Data'!AT447="","",'Source Data'!AT447)</f>
        <v/>
      </c>
      <c r="L447" s="13" t="str">
        <f>IF('Source Data'!AU447="","",'Source Data'!AU447)</f>
        <v/>
      </c>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row>
    <row r="448" spans="1:47" ht="20" customHeight="1">
      <c r="A448" s="48" t="s">
        <v>702</v>
      </c>
      <c r="B448" s="49">
        <v>15835</v>
      </c>
      <c r="C448" s="50" t="s">
        <v>99</v>
      </c>
      <c r="D448" s="50" t="s">
        <v>71</v>
      </c>
      <c r="E448" s="50" t="s">
        <v>74</v>
      </c>
      <c r="F448" s="36">
        <f>'Source Data'!F448</f>
        <v>4850</v>
      </c>
      <c r="G448" s="36">
        <f>'Source Data'!G448</f>
        <v>12926</v>
      </c>
      <c r="H448" s="36">
        <f>'Source Data'!H448</f>
        <v>14038</v>
      </c>
      <c r="I448" s="36">
        <f t="shared" si="12"/>
        <v>8076</v>
      </c>
      <c r="J448" s="55">
        <f t="shared" si="13"/>
        <v>1.6651546391752576</v>
      </c>
      <c r="K448" s="43" t="str">
        <f>IF('Source Data'!AT448="","",'Source Data'!AT448)</f>
        <v/>
      </c>
      <c r="L448" s="13" t="str">
        <f>IF('Source Data'!AU448="","",'Source Data'!AU448)</f>
        <v/>
      </c>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row>
    <row r="449" spans="1:47" ht="20" customHeight="1">
      <c r="A449" s="48" t="s">
        <v>703</v>
      </c>
      <c r="B449" s="49">
        <v>116905</v>
      </c>
      <c r="C449" s="50" t="s">
        <v>237</v>
      </c>
      <c r="D449" s="50" t="s">
        <v>79</v>
      </c>
      <c r="E449" s="50" t="s">
        <v>74</v>
      </c>
      <c r="F449" s="36">
        <f>'Source Data'!F449</f>
        <v>5364</v>
      </c>
      <c r="G449" s="36">
        <f>'Source Data'!G449</f>
        <v>5583</v>
      </c>
      <c r="H449" s="36">
        <f>'Source Data'!H449</f>
        <v>5430</v>
      </c>
      <c r="I449" s="36">
        <f t="shared" si="12"/>
        <v>219</v>
      </c>
      <c r="J449" s="55">
        <f t="shared" si="13"/>
        <v>4.0827740492170021E-2</v>
      </c>
      <c r="K449" s="43" t="str">
        <f>IF('Source Data'!AT449="","",'Source Data'!AT449)</f>
        <v/>
      </c>
      <c r="L449" s="13" t="str">
        <f>IF('Source Data'!AU449="","",'Source Data'!AU449)</f>
        <v/>
      </c>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row>
    <row r="450" spans="1:47" ht="20" customHeight="1">
      <c r="A450" s="48" t="s">
        <v>704</v>
      </c>
      <c r="B450" s="49">
        <v>165902</v>
      </c>
      <c r="C450" s="50" t="s">
        <v>705</v>
      </c>
      <c r="D450" s="50" t="s">
        <v>79</v>
      </c>
      <c r="E450" s="50" t="s">
        <v>74</v>
      </c>
      <c r="F450" s="36">
        <f>'Source Data'!F450</f>
        <v>2972</v>
      </c>
      <c r="G450" s="36">
        <f>'Source Data'!G450</f>
        <v>3373</v>
      </c>
      <c r="H450" s="36">
        <f>'Source Data'!H450</f>
        <v>3615</v>
      </c>
      <c r="I450" s="36">
        <f t="shared" si="12"/>
        <v>401</v>
      </c>
      <c r="J450" s="55">
        <f t="shared" si="13"/>
        <v>0.13492597577388965</v>
      </c>
      <c r="K450" s="43" t="str">
        <f>IF('Source Data'!AT450="","",'Source Data'!AT450)</f>
        <v/>
      </c>
      <c r="L450" s="13" t="str">
        <f>IF('Source Data'!AU450="","",'Source Data'!AU450)</f>
        <v/>
      </c>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row>
    <row r="451" spans="1:47" ht="20" customHeight="1">
      <c r="A451" s="48" t="s">
        <v>706</v>
      </c>
      <c r="B451" s="49">
        <v>205902</v>
      </c>
      <c r="C451" s="50" t="s">
        <v>148</v>
      </c>
      <c r="D451" s="50" t="s">
        <v>79</v>
      </c>
      <c r="E451" s="50" t="s">
        <v>74</v>
      </c>
      <c r="F451" s="36">
        <f>'Source Data'!F451</f>
        <v>4625</v>
      </c>
      <c r="G451" s="36">
        <f>'Source Data'!G451</f>
        <v>5024</v>
      </c>
      <c r="H451" s="36">
        <f>'Source Data'!H451</f>
        <v>5108</v>
      </c>
      <c r="I451" s="36">
        <f t="shared" si="12"/>
        <v>399</v>
      </c>
      <c r="J451" s="55">
        <f t="shared" si="13"/>
        <v>8.6270270270270275E-2</v>
      </c>
      <c r="K451" s="43" t="str">
        <f>IF('Source Data'!AT451="","",'Source Data'!AT451)</f>
        <v/>
      </c>
      <c r="L451" s="13" t="str">
        <f>IF('Source Data'!AU451="","",'Source Data'!AU451)</f>
        <v/>
      </c>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row>
    <row r="452" spans="1:47" ht="20" customHeight="1">
      <c r="A452" s="48" t="s">
        <v>707</v>
      </c>
      <c r="B452" s="49">
        <v>147902</v>
      </c>
      <c r="C452" s="50" t="s">
        <v>450</v>
      </c>
      <c r="D452" s="50" t="s">
        <v>79</v>
      </c>
      <c r="E452" s="50" t="s">
        <v>74</v>
      </c>
      <c r="F452" s="36">
        <f>'Source Data'!F452</f>
        <v>1612</v>
      </c>
      <c r="G452" s="36">
        <f>'Source Data'!G452</f>
        <v>1495</v>
      </c>
      <c r="H452" s="36">
        <f>'Source Data'!H452</f>
        <v>1456</v>
      </c>
      <c r="I452" s="36">
        <f t="shared" si="12"/>
        <v>-117</v>
      </c>
      <c r="J452" s="55">
        <f t="shared" si="13"/>
        <v>-7.2580645161290328E-2</v>
      </c>
      <c r="K452" s="43" t="str">
        <f>IF('Source Data'!AT452="","",'Source Data'!AT452)</f>
        <v/>
      </c>
      <c r="L452" s="13" t="str">
        <f>IF('Source Data'!AU452="","",'Source Data'!AU452)</f>
        <v/>
      </c>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row>
    <row r="453" spans="1:47" ht="20" customHeight="1">
      <c r="A453" s="48" t="s">
        <v>708</v>
      </c>
      <c r="B453" s="49">
        <v>33901</v>
      </c>
      <c r="C453" s="50" t="s">
        <v>709</v>
      </c>
      <c r="D453" s="50" t="s">
        <v>79</v>
      </c>
      <c r="E453" s="50" t="s">
        <v>74</v>
      </c>
      <c r="F453" s="36">
        <f>'Source Data'!F453</f>
        <v>156</v>
      </c>
      <c r="G453" s="36">
        <f>'Source Data'!G453</f>
        <v>130</v>
      </c>
      <c r="H453" s="36">
        <f>'Source Data'!H453</f>
        <v>112</v>
      </c>
      <c r="I453" s="36">
        <f t="shared" si="12"/>
        <v>-26</v>
      </c>
      <c r="J453" s="55">
        <f t="shared" si="13"/>
        <v>-0.16666666666666666</v>
      </c>
      <c r="K453" s="43" t="str">
        <f>IF('Source Data'!AT453="","",'Source Data'!AT453)</f>
        <v/>
      </c>
      <c r="L453" s="13" t="str">
        <f>IF('Source Data'!AU453="","",'Source Data'!AU453)</f>
        <v/>
      </c>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row>
    <row r="454" spans="1:47" ht="20" customHeight="1">
      <c r="A454" s="48" t="s">
        <v>710</v>
      </c>
      <c r="B454" s="49">
        <v>228901</v>
      </c>
      <c r="C454" s="50" t="s">
        <v>145</v>
      </c>
      <c r="D454" s="50" t="s">
        <v>79</v>
      </c>
      <c r="E454" s="50" t="s">
        <v>74</v>
      </c>
      <c r="F454" s="36">
        <f>'Source Data'!F454</f>
        <v>764</v>
      </c>
      <c r="G454" s="36">
        <f>'Source Data'!G454</f>
        <v>754</v>
      </c>
      <c r="H454" s="36">
        <f>'Source Data'!H454</f>
        <v>727</v>
      </c>
      <c r="I454" s="36">
        <f t="shared" ref="I454:I517" si="14">IF(OR(F454=0,G454=0),"N/A",G454-F454)</f>
        <v>-10</v>
      </c>
      <c r="J454" s="55">
        <f t="shared" ref="J454:J517" si="15">IF(OR(NOT(ISNUMBER(I454)),F454=0),"N/A",I454/F454)</f>
        <v>-1.3089005235602094E-2</v>
      </c>
      <c r="K454" s="43" t="str">
        <f>IF('Source Data'!AT454="","",'Source Data'!AT454)</f>
        <v/>
      </c>
      <c r="L454" s="13" t="str">
        <f>IF('Source Data'!AU454="","",'Source Data'!AU454)</f>
        <v/>
      </c>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row>
    <row r="455" spans="1:47" ht="20" customHeight="1">
      <c r="A455" s="48" t="s">
        <v>711</v>
      </c>
      <c r="B455" s="49">
        <v>98901</v>
      </c>
      <c r="C455" s="50" t="s">
        <v>712</v>
      </c>
      <c r="D455" s="50" t="s">
        <v>79</v>
      </c>
      <c r="E455" s="50" t="s">
        <v>74</v>
      </c>
      <c r="F455" s="36">
        <f>'Source Data'!F455</f>
        <v>450</v>
      </c>
      <c r="G455" s="36">
        <f>'Source Data'!G455</f>
        <v>409</v>
      </c>
      <c r="H455" s="36">
        <f>'Source Data'!H455</f>
        <v>409</v>
      </c>
      <c r="I455" s="36">
        <f t="shared" si="14"/>
        <v>-41</v>
      </c>
      <c r="J455" s="55">
        <f t="shared" si="15"/>
        <v>-9.1111111111111115E-2</v>
      </c>
      <c r="K455" s="43" t="str">
        <f>IF('Source Data'!AT455="","",'Source Data'!AT455)</f>
        <v/>
      </c>
      <c r="L455" s="13" t="str">
        <f>IF('Source Data'!AU455="","",'Source Data'!AU455)</f>
        <v/>
      </c>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row>
    <row r="456" spans="1:47" ht="20" customHeight="1">
      <c r="A456" s="48" t="s">
        <v>713</v>
      </c>
      <c r="B456" s="49">
        <v>91917</v>
      </c>
      <c r="C456" s="50" t="s">
        <v>210</v>
      </c>
      <c r="D456" s="50" t="s">
        <v>79</v>
      </c>
      <c r="E456" s="50" t="s">
        <v>74</v>
      </c>
      <c r="F456" s="36">
        <f>'Source Data'!F456</f>
        <v>1001</v>
      </c>
      <c r="G456" s="36">
        <f>'Source Data'!G456</f>
        <v>1156</v>
      </c>
      <c r="H456" s="36">
        <f>'Source Data'!H456</f>
        <v>1150</v>
      </c>
      <c r="I456" s="36">
        <f t="shared" si="14"/>
        <v>155</v>
      </c>
      <c r="J456" s="55">
        <f t="shared" si="15"/>
        <v>0.15484515484515485</v>
      </c>
      <c r="K456" s="43" t="str">
        <f>IF('Source Data'!AT456="","",'Source Data'!AT456)</f>
        <v/>
      </c>
      <c r="L456" s="13" t="str">
        <f>IF('Source Data'!AU456="","",'Source Data'!AU456)</f>
        <v/>
      </c>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row>
    <row r="457" spans="1:47" ht="20" customHeight="1">
      <c r="A457" s="48" t="s">
        <v>714</v>
      </c>
      <c r="B457" s="49">
        <v>47903</v>
      </c>
      <c r="C457" s="50" t="s">
        <v>434</v>
      </c>
      <c r="D457" s="50" t="s">
        <v>79</v>
      </c>
      <c r="E457" s="50" t="s">
        <v>74</v>
      </c>
      <c r="F457" s="36">
        <f>'Source Data'!F457</f>
        <v>154</v>
      </c>
      <c r="G457" s="36">
        <f>'Source Data'!G457</f>
        <v>136</v>
      </c>
      <c r="H457" s="36">
        <f>'Source Data'!H457</f>
        <v>162</v>
      </c>
      <c r="I457" s="36">
        <f t="shared" si="14"/>
        <v>-18</v>
      </c>
      <c r="J457" s="55">
        <f t="shared" si="15"/>
        <v>-0.11688311688311688</v>
      </c>
      <c r="K457" s="43" t="str">
        <f>IF('Source Data'!AT457="","",'Source Data'!AT457)</f>
        <v/>
      </c>
      <c r="L457" s="13" t="str">
        <f>IF('Source Data'!AU457="","",'Source Data'!AU457)</f>
        <v/>
      </c>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row>
    <row r="458" spans="1:47" ht="20" customHeight="1">
      <c r="A458" s="48" t="s">
        <v>715</v>
      </c>
      <c r="B458" s="49">
        <v>135001</v>
      </c>
      <c r="C458" s="50" t="s">
        <v>716</v>
      </c>
      <c r="D458" s="50" t="s">
        <v>79</v>
      </c>
      <c r="E458" s="50" t="s">
        <v>74</v>
      </c>
      <c r="F458" s="36">
        <f>'Source Data'!F458</f>
        <v>107</v>
      </c>
      <c r="G458" s="36">
        <f>'Source Data'!G458</f>
        <v>93</v>
      </c>
      <c r="H458" s="36">
        <f>'Source Data'!H458</f>
        <v>99</v>
      </c>
      <c r="I458" s="36">
        <f t="shared" si="14"/>
        <v>-14</v>
      </c>
      <c r="J458" s="55">
        <f t="shared" si="15"/>
        <v>-0.13084112149532709</v>
      </c>
      <c r="K458" s="43" t="str">
        <f>IF('Source Data'!AT458="","",'Source Data'!AT458)</f>
        <v/>
      </c>
      <c r="L458" s="13" t="str">
        <f>IF('Source Data'!AU458="","",'Source Data'!AU458)</f>
        <v/>
      </c>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row>
    <row r="459" spans="1:47" ht="20" customHeight="1">
      <c r="A459" s="48" t="s">
        <v>717</v>
      </c>
      <c r="B459" s="49">
        <v>95903</v>
      </c>
      <c r="C459" s="50" t="s">
        <v>81</v>
      </c>
      <c r="D459" s="50" t="s">
        <v>79</v>
      </c>
      <c r="E459" s="50" t="s">
        <v>74</v>
      </c>
      <c r="F459" s="36">
        <f>'Source Data'!F459</f>
        <v>641</v>
      </c>
      <c r="G459" s="36">
        <f>'Source Data'!G459</f>
        <v>561</v>
      </c>
      <c r="H459" s="36">
        <f>'Source Data'!H459</f>
        <v>548</v>
      </c>
      <c r="I459" s="36">
        <f t="shared" si="14"/>
        <v>-80</v>
      </c>
      <c r="J459" s="55">
        <f t="shared" si="15"/>
        <v>-0.12480499219968799</v>
      </c>
      <c r="K459" s="43" t="str">
        <f>IF('Source Data'!AT459="","",'Source Data'!AT459)</f>
        <v/>
      </c>
      <c r="L459" s="13" t="str">
        <f>IF('Source Data'!AU459="","",'Source Data'!AU459)</f>
        <v/>
      </c>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row>
    <row r="460" spans="1:47" ht="20" customHeight="1">
      <c r="A460" s="48" t="s">
        <v>718</v>
      </c>
      <c r="B460" s="49">
        <v>143901</v>
      </c>
      <c r="C460" s="50" t="s">
        <v>602</v>
      </c>
      <c r="D460" s="50" t="s">
        <v>79</v>
      </c>
      <c r="E460" s="50" t="s">
        <v>74</v>
      </c>
      <c r="F460" s="36">
        <f>'Source Data'!F460</f>
        <v>1135</v>
      </c>
      <c r="G460" s="36">
        <f>'Source Data'!G460</f>
        <v>1176</v>
      </c>
      <c r="H460" s="36">
        <f>'Source Data'!H460</f>
        <v>1100</v>
      </c>
      <c r="I460" s="36">
        <f t="shared" si="14"/>
        <v>41</v>
      </c>
      <c r="J460" s="55">
        <f t="shared" si="15"/>
        <v>3.6123348017621147E-2</v>
      </c>
      <c r="K460" s="43" t="str">
        <f>IF('Source Data'!AT460="","",'Source Data'!AT460)</f>
        <v/>
      </c>
      <c r="L460" s="13" t="str">
        <f>IF('Source Data'!AU460="","",'Source Data'!AU460)</f>
        <v/>
      </c>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row>
    <row r="461" spans="1:47" ht="20" customHeight="1">
      <c r="A461" s="48" t="s">
        <v>719</v>
      </c>
      <c r="B461" s="49">
        <v>161924</v>
      </c>
      <c r="C461" s="50" t="s">
        <v>179</v>
      </c>
      <c r="D461" s="50" t="s">
        <v>79</v>
      </c>
      <c r="E461" s="50" t="s">
        <v>74</v>
      </c>
      <c r="F461" s="36">
        <f>'Source Data'!F461</f>
        <v>163</v>
      </c>
      <c r="G461" s="36">
        <f>'Source Data'!G461</f>
        <v>131</v>
      </c>
      <c r="H461" s="36">
        <f>'Source Data'!H461</f>
        <v>105</v>
      </c>
      <c r="I461" s="36">
        <f t="shared" si="14"/>
        <v>-32</v>
      </c>
      <c r="J461" s="55">
        <f t="shared" si="15"/>
        <v>-0.19631901840490798</v>
      </c>
      <c r="K461" s="43" t="str">
        <f>IF('Source Data'!AT461="","",'Source Data'!AT461)</f>
        <v/>
      </c>
      <c r="L461" s="13" t="str">
        <f>IF('Source Data'!AU461="","",'Source Data'!AU461)</f>
        <v/>
      </c>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row>
    <row r="462" spans="1:47" ht="20" customHeight="1">
      <c r="A462" s="48" t="s">
        <v>720</v>
      </c>
      <c r="B462" s="49">
        <v>102904</v>
      </c>
      <c r="C462" s="50" t="s">
        <v>584</v>
      </c>
      <c r="D462" s="50" t="s">
        <v>79</v>
      </c>
      <c r="E462" s="50" t="s">
        <v>74</v>
      </c>
      <c r="F462" s="36">
        <f>'Source Data'!F462</f>
        <v>11462</v>
      </c>
      <c r="G462" s="36">
        <f>'Source Data'!G462</f>
        <v>24602</v>
      </c>
      <c r="H462" s="36">
        <f>'Source Data'!H462</f>
        <v>26110</v>
      </c>
      <c r="I462" s="36">
        <f t="shared" si="14"/>
        <v>13140</v>
      </c>
      <c r="J462" s="55">
        <f t="shared" si="15"/>
        <v>1.1463967893910312</v>
      </c>
      <c r="K462" s="43" t="str">
        <f>IF('Source Data'!AT462="","",'Source Data'!AT462)</f>
        <v/>
      </c>
      <c r="L462" s="13" t="str">
        <f>IF('Source Data'!AU462="","",'Source Data'!AU462)</f>
        <v/>
      </c>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row>
    <row r="463" spans="1:47" ht="20" customHeight="1">
      <c r="A463" s="48" t="s">
        <v>721</v>
      </c>
      <c r="B463" s="49">
        <v>97902</v>
      </c>
      <c r="C463" s="50" t="s">
        <v>722</v>
      </c>
      <c r="D463" s="50" t="s">
        <v>79</v>
      </c>
      <c r="E463" s="50" t="s">
        <v>74</v>
      </c>
      <c r="F463" s="36">
        <f>'Source Data'!F463</f>
        <v>817</v>
      </c>
      <c r="G463" s="36">
        <f>'Source Data'!G463</f>
        <v>823</v>
      </c>
      <c r="H463" s="36">
        <f>'Source Data'!H463</f>
        <v>789</v>
      </c>
      <c r="I463" s="36">
        <f t="shared" si="14"/>
        <v>6</v>
      </c>
      <c r="J463" s="55">
        <f t="shared" si="15"/>
        <v>7.3439412484700125E-3</v>
      </c>
      <c r="K463" s="43" t="str">
        <f>IF('Source Data'!AT463="","",'Source Data'!AT463)</f>
        <v/>
      </c>
      <c r="L463" s="13" t="str">
        <f>IF('Source Data'!AU463="","",'Source Data'!AU463)</f>
        <v/>
      </c>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row>
    <row r="464" spans="1:47" ht="20" customHeight="1">
      <c r="A464" s="48" t="s">
        <v>723</v>
      </c>
      <c r="B464" s="49">
        <v>127903</v>
      </c>
      <c r="C464" s="50" t="s">
        <v>139</v>
      </c>
      <c r="D464" s="50" t="s">
        <v>79</v>
      </c>
      <c r="E464" s="50" t="s">
        <v>74</v>
      </c>
      <c r="F464" s="36">
        <f>'Source Data'!F464</f>
        <v>417</v>
      </c>
      <c r="G464" s="36">
        <f>'Source Data'!G464</f>
        <v>402</v>
      </c>
      <c r="H464" s="36">
        <f>'Source Data'!H464</f>
        <v>374</v>
      </c>
      <c r="I464" s="36">
        <f t="shared" si="14"/>
        <v>-15</v>
      </c>
      <c r="J464" s="55">
        <f t="shared" si="15"/>
        <v>-3.5971223021582732E-2</v>
      </c>
      <c r="K464" s="43" t="str">
        <f>IF('Source Data'!AT464="","",'Source Data'!AT464)</f>
        <v/>
      </c>
      <c r="L464" s="13" t="str">
        <f>IF('Source Data'!AU464="","",'Source Data'!AU464)</f>
        <v/>
      </c>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row>
    <row r="465" spans="1:47" ht="20" customHeight="1">
      <c r="A465" s="48" t="s">
        <v>724</v>
      </c>
      <c r="B465" s="49">
        <v>123914</v>
      </c>
      <c r="C465" s="50" t="s">
        <v>202</v>
      </c>
      <c r="D465" s="50" t="s">
        <v>79</v>
      </c>
      <c r="E465" s="50" t="s">
        <v>74</v>
      </c>
      <c r="F465" s="36">
        <f>'Source Data'!F465</f>
        <v>1927</v>
      </c>
      <c r="G465" s="36">
        <f>'Source Data'!G465</f>
        <v>2006</v>
      </c>
      <c r="H465" s="36">
        <f>'Source Data'!H465</f>
        <v>1931</v>
      </c>
      <c r="I465" s="36">
        <f t="shared" si="14"/>
        <v>79</v>
      </c>
      <c r="J465" s="55">
        <f t="shared" si="15"/>
        <v>4.0996367410482612E-2</v>
      </c>
      <c r="K465" s="43" t="str">
        <f>IF('Source Data'!AT465="","",'Source Data'!AT465)</f>
        <v/>
      </c>
      <c r="L465" s="13" t="str">
        <f>IF('Source Data'!AU465="","",'Source Data'!AU465)</f>
        <v/>
      </c>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row>
    <row r="466" spans="1:47" ht="20" customHeight="1">
      <c r="A466" s="48" t="s">
        <v>725</v>
      </c>
      <c r="B466" s="49">
        <v>219901</v>
      </c>
      <c r="C466" s="50" t="s">
        <v>726</v>
      </c>
      <c r="D466" s="50" t="s">
        <v>79</v>
      </c>
      <c r="E466" s="50" t="s">
        <v>74</v>
      </c>
      <c r="F466" s="36">
        <f>'Source Data'!F466</f>
        <v>270</v>
      </c>
      <c r="G466" s="36">
        <f>'Source Data'!G466</f>
        <v>253</v>
      </c>
      <c r="H466" s="36">
        <f>'Source Data'!H466</f>
        <v>229</v>
      </c>
      <c r="I466" s="36">
        <f t="shared" si="14"/>
        <v>-17</v>
      </c>
      <c r="J466" s="55">
        <f t="shared" si="15"/>
        <v>-6.2962962962962957E-2</v>
      </c>
      <c r="K466" s="43" t="str">
        <f>IF('Source Data'!AT466="","",'Source Data'!AT466)</f>
        <v/>
      </c>
      <c r="L466" s="13" t="str">
        <f>IF('Source Data'!AU466="","",'Source Data'!AU466)</f>
        <v/>
      </c>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row>
    <row r="467" spans="1:47" ht="20" customHeight="1">
      <c r="A467" s="48" t="s">
        <v>727</v>
      </c>
      <c r="B467" s="49">
        <v>146904</v>
      </c>
      <c r="C467" s="50" t="s">
        <v>413</v>
      </c>
      <c r="D467" s="50" t="s">
        <v>79</v>
      </c>
      <c r="E467" s="50" t="s">
        <v>74</v>
      </c>
      <c r="F467" s="36">
        <f>'Source Data'!F467</f>
        <v>1400</v>
      </c>
      <c r="G467" s="36">
        <f>'Source Data'!G467</f>
        <v>1257</v>
      </c>
      <c r="H467" s="36">
        <f>'Source Data'!H467</f>
        <v>1168</v>
      </c>
      <c r="I467" s="36">
        <f t="shared" si="14"/>
        <v>-143</v>
      </c>
      <c r="J467" s="55">
        <f t="shared" si="15"/>
        <v>-0.10214285714285715</v>
      </c>
      <c r="K467" s="43" t="str">
        <f>IF('Source Data'!AT467="","",'Source Data'!AT467)</f>
        <v/>
      </c>
      <c r="L467" s="13" t="str">
        <f>IF('Source Data'!AU467="","",'Source Data'!AU467)</f>
        <v/>
      </c>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row>
    <row r="468" spans="1:47" ht="20" customHeight="1">
      <c r="A468" s="48" t="s">
        <v>728</v>
      </c>
      <c r="B468" s="49">
        <v>100905</v>
      </c>
      <c r="C468" s="50" t="s">
        <v>729</v>
      </c>
      <c r="D468" s="50" t="s">
        <v>79</v>
      </c>
      <c r="E468" s="50" t="s">
        <v>74</v>
      </c>
      <c r="F468" s="36">
        <f>'Source Data'!F468</f>
        <v>2459</v>
      </c>
      <c r="G468" s="36">
        <f>'Source Data'!G468</f>
        <v>2762</v>
      </c>
      <c r="H468" s="36">
        <f>'Source Data'!H468</f>
        <v>2816</v>
      </c>
      <c r="I468" s="36">
        <f t="shared" si="14"/>
        <v>303</v>
      </c>
      <c r="J468" s="55">
        <f t="shared" si="15"/>
        <v>0.12322082147214315</v>
      </c>
      <c r="K468" s="43" t="str">
        <f>IF('Source Data'!AT468="","",'Source Data'!AT468)</f>
        <v/>
      </c>
      <c r="L468" s="13" t="str">
        <f>IF('Source Data'!AU468="","",'Source Data'!AU468)</f>
        <v/>
      </c>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row>
    <row r="469" spans="1:47" ht="20" customHeight="1">
      <c r="A469" s="48" t="s">
        <v>730</v>
      </c>
      <c r="B469" s="49">
        <v>15904</v>
      </c>
      <c r="C469" s="50" t="s">
        <v>99</v>
      </c>
      <c r="D469" s="50" t="s">
        <v>79</v>
      </c>
      <c r="E469" s="50" t="s">
        <v>74</v>
      </c>
      <c r="F469" s="36">
        <f>'Source Data'!F469</f>
        <v>13666</v>
      </c>
      <c r="G469" s="36">
        <f>'Source Data'!G469</f>
        <v>11546</v>
      </c>
      <c r="H469" s="36">
        <f>'Source Data'!H469</f>
        <v>11087</v>
      </c>
      <c r="I469" s="36">
        <f t="shared" si="14"/>
        <v>-2120</v>
      </c>
      <c r="J469" s="55">
        <f t="shared" si="15"/>
        <v>-0.1551295185130982</v>
      </c>
      <c r="K469" s="43" t="str">
        <f>IF('Source Data'!AT469="","",'Source Data'!AT469)</f>
        <v/>
      </c>
      <c r="L469" s="13" t="str">
        <f>IF('Source Data'!AU469="","",'Source Data'!AU469)</f>
        <v/>
      </c>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row>
    <row r="470" spans="1:47" ht="20" customHeight="1">
      <c r="A470" s="48" t="s">
        <v>731</v>
      </c>
      <c r="B470" s="49">
        <v>102905</v>
      </c>
      <c r="C470" s="50" t="s">
        <v>584</v>
      </c>
      <c r="D470" s="50" t="s">
        <v>79</v>
      </c>
      <c r="E470" s="50" t="s">
        <v>74</v>
      </c>
      <c r="F470" s="36">
        <f>'Source Data'!F470</f>
        <v>718</v>
      </c>
      <c r="G470" s="36">
        <f>'Source Data'!G470</f>
        <v>705</v>
      </c>
      <c r="H470" s="36">
        <f>'Source Data'!H470</f>
        <v>702</v>
      </c>
      <c r="I470" s="36">
        <f t="shared" si="14"/>
        <v>-13</v>
      </c>
      <c r="J470" s="55">
        <f t="shared" si="15"/>
        <v>-1.8105849582172703E-2</v>
      </c>
      <c r="K470" s="43" t="str">
        <f>IF('Source Data'!AT470="","",'Source Data'!AT470)</f>
        <v/>
      </c>
      <c r="L470" s="13" t="str">
        <f>IF('Source Data'!AU470="","",'Source Data'!AU470)</f>
        <v/>
      </c>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row>
    <row r="471" spans="1:47" ht="20" customHeight="1">
      <c r="A471" s="48" t="s">
        <v>732</v>
      </c>
      <c r="B471" s="49">
        <v>31903</v>
      </c>
      <c r="C471" s="50" t="s">
        <v>307</v>
      </c>
      <c r="D471" s="50" t="s">
        <v>79</v>
      </c>
      <c r="E471" s="50" t="s">
        <v>74</v>
      </c>
      <c r="F471" s="36">
        <f>'Source Data'!F471</f>
        <v>18365</v>
      </c>
      <c r="G471" s="36">
        <f>'Source Data'!G471</f>
        <v>16471</v>
      </c>
      <c r="H471" s="36">
        <f>'Source Data'!H471</f>
        <v>16054</v>
      </c>
      <c r="I471" s="36">
        <f t="shared" si="14"/>
        <v>-1894</v>
      </c>
      <c r="J471" s="55">
        <f t="shared" si="15"/>
        <v>-0.10313095562210726</v>
      </c>
      <c r="K471" s="43" t="str">
        <f>IF('Source Data'!AT471="","",'Source Data'!AT471)</f>
        <v/>
      </c>
      <c r="L471" s="13" t="str">
        <f>IF('Source Data'!AU471="","",'Source Data'!AU471)</f>
        <v/>
      </c>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row>
    <row r="472" spans="1:47" ht="20" customHeight="1">
      <c r="A472" s="48" t="s">
        <v>733</v>
      </c>
      <c r="B472" s="49">
        <v>230905</v>
      </c>
      <c r="C472" s="50" t="s">
        <v>225</v>
      </c>
      <c r="D472" s="50" t="s">
        <v>79</v>
      </c>
      <c r="E472" s="50" t="s">
        <v>74</v>
      </c>
      <c r="F472" s="36">
        <f>'Source Data'!F472</f>
        <v>1090</v>
      </c>
      <c r="G472" s="36">
        <f>'Source Data'!G472</f>
        <v>895</v>
      </c>
      <c r="H472" s="36">
        <f>'Source Data'!H472</f>
        <v>852</v>
      </c>
      <c r="I472" s="36">
        <f t="shared" si="14"/>
        <v>-195</v>
      </c>
      <c r="J472" s="55">
        <f t="shared" si="15"/>
        <v>-0.17889908256880735</v>
      </c>
      <c r="K472" s="43" t="str">
        <f>IF('Source Data'!AT472="","",'Source Data'!AT472)</f>
        <v/>
      </c>
      <c r="L472" s="13" t="str">
        <f>IF('Source Data'!AU472="","",'Source Data'!AU472)</f>
        <v/>
      </c>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row>
    <row r="473" spans="1:47" ht="20" customHeight="1">
      <c r="A473" s="48" t="s">
        <v>734</v>
      </c>
      <c r="B473" s="49">
        <v>227816</v>
      </c>
      <c r="C473" s="50" t="s">
        <v>168</v>
      </c>
      <c r="D473" s="50" t="s">
        <v>71</v>
      </c>
      <c r="E473" s="50" t="s">
        <v>74</v>
      </c>
      <c r="F473" s="36">
        <f>'Source Data'!F473</f>
        <v>4215</v>
      </c>
      <c r="G473" s="36">
        <f>'Source Data'!G473</f>
        <v>4647</v>
      </c>
      <c r="H473" s="36">
        <f>'Source Data'!H473</f>
        <v>5678</v>
      </c>
      <c r="I473" s="36">
        <f t="shared" si="14"/>
        <v>432</v>
      </c>
      <c r="J473" s="55">
        <f t="shared" si="15"/>
        <v>0.10249110320284698</v>
      </c>
      <c r="K473" s="43" t="str">
        <f>IF('Source Data'!AT473="","",'Source Data'!AT473)</f>
        <v/>
      </c>
      <c r="L473" s="13" t="str">
        <f>IF('Source Data'!AU473="","",'Source Data'!AU473)</f>
        <v/>
      </c>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row>
    <row r="474" spans="1:47" ht="20" customHeight="1">
      <c r="A474" s="48" t="s">
        <v>735</v>
      </c>
      <c r="B474" s="49">
        <v>101858</v>
      </c>
      <c r="C474" s="50" t="s">
        <v>76</v>
      </c>
      <c r="D474" s="50" t="s">
        <v>71</v>
      </c>
      <c r="E474" s="50" t="s">
        <v>74</v>
      </c>
      <c r="F474" s="36">
        <f>'Source Data'!F474</f>
        <v>5556</v>
      </c>
      <c r="G474" s="36">
        <f>'Source Data'!G474</f>
        <v>7571</v>
      </c>
      <c r="H474" s="36">
        <f>'Source Data'!H474</f>
        <v>8806</v>
      </c>
      <c r="I474" s="36">
        <f t="shared" si="14"/>
        <v>2015</v>
      </c>
      <c r="J474" s="55">
        <f t="shared" si="15"/>
        <v>0.36267098632109429</v>
      </c>
      <c r="K474" s="43" t="str">
        <f>IF('Source Data'!AT474="","",'Source Data'!AT474)</f>
        <v/>
      </c>
      <c r="L474" s="13" t="str">
        <f>IF('Source Data'!AU474="","",'Source Data'!AU474)</f>
        <v/>
      </c>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row>
    <row r="475" spans="1:47" ht="20" customHeight="1">
      <c r="A475" s="48" t="s">
        <v>736</v>
      </c>
      <c r="B475" s="49">
        <v>101846</v>
      </c>
      <c r="C475" s="50" t="s">
        <v>76</v>
      </c>
      <c r="D475" s="50" t="s">
        <v>71</v>
      </c>
      <c r="E475" s="50" t="s">
        <v>74</v>
      </c>
      <c r="F475" s="36">
        <f>'Source Data'!F475</f>
        <v>3436</v>
      </c>
      <c r="G475" s="36">
        <f>'Source Data'!G475</f>
        <v>3663</v>
      </c>
      <c r="H475" s="36">
        <f>'Source Data'!H475</f>
        <v>4100</v>
      </c>
      <c r="I475" s="36">
        <f t="shared" si="14"/>
        <v>227</v>
      </c>
      <c r="J475" s="55">
        <f t="shared" si="15"/>
        <v>6.6065192083818391E-2</v>
      </c>
      <c r="K475" s="43" t="str">
        <f>IF('Source Data'!AT475="","",'Source Data'!AT475)</f>
        <v/>
      </c>
      <c r="L475" s="13" t="str">
        <f>IF('Source Data'!AU475="","",'Source Data'!AU475)</f>
        <v/>
      </c>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row>
    <row r="476" spans="1:47" ht="20" customHeight="1">
      <c r="A476" s="48" t="s">
        <v>737</v>
      </c>
      <c r="B476" s="49">
        <v>101862</v>
      </c>
      <c r="C476" s="50" t="s">
        <v>76</v>
      </c>
      <c r="D476" s="50" t="s">
        <v>71</v>
      </c>
      <c r="E476" s="50" t="s">
        <v>74</v>
      </c>
      <c r="F476" s="36">
        <f>'Source Data'!F476</f>
        <v>3849</v>
      </c>
      <c r="G476" s="36">
        <f>'Source Data'!G476</f>
        <v>6541</v>
      </c>
      <c r="H476" s="36">
        <f>'Source Data'!H476</f>
        <v>6906</v>
      </c>
      <c r="I476" s="36">
        <f t="shared" si="14"/>
        <v>2692</v>
      </c>
      <c r="J476" s="55">
        <f t="shared" si="15"/>
        <v>0.69940244219277736</v>
      </c>
      <c r="K476" s="43" t="str">
        <f>IF('Source Data'!AT476="","",'Source Data'!AT476)</f>
        <v/>
      </c>
      <c r="L476" s="13" t="str">
        <f>IF('Source Data'!AU476="","",'Source Data'!AU476)</f>
        <v/>
      </c>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row>
    <row r="477" spans="1:47" ht="20" customHeight="1">
      <c r="A477" s="48" t="s">
        <v>738</v>
      </c>
      <c r="B477" s="49">
        <v>161807</v>
      </c>
      <c r="C477" s="50" t="s">
        <v>179</v>
      </c>
      <c r="D477" s="50" t="s">
        <v>71</v>
      </c>
      <c r="E477" s="50" t="s">
        <v>74</v>
      </c>
      <c r="F477" s="36">
        <f>'Source Data'!F477</f>
        <v>9724</v>
      </c>
      <c r="G477" s="36">
        <f>'Source Data'!G477</f>
        <v>11042</v>
      </c>
      <c r="H477" s="36">
        <f>'Source Data'!H477</f>
        <v>11297</v>
      </c>
      <c r="I477" s="36">
        <f t="shared" si="14"/>
        <v>1318</v>
      </c>
      <c r="J477" s="55">
        <f t="shared" si="15"/>
        <v>0.13554092965857673</v>
      </c>
      <c r="K477" s="43" t="str">
        <f>IF('Source Data'!AT477="","",'Source Data'!AT477)</f>
        <v/>
      </c>
      <c r="L477" s="13" t="str">
        <f>IF('Source Data'!AU477="","",'Source Data'!AU477)</f>
        <v/>
      </c>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row>
    <row r="478" spans="1:47" ht="20" customHeight="1">
      <c r="A478" s="48" t="s">
        <v>739</v>
      </c>
      <c r="B478" s="49">
        <v>15828</v>
      </c>
      <c r="C478" s="50" t="s">
        <v>99</v>
      </c>
      <c r="D478" s="50" t="s">
        <v>71</v>
      </c>
      <c r="E478" s="50" t="s">
        <v>74</v>
      </c>
      <c r="F478" s="36">
        <f>'Source Data'!F478</f>
        <v>4453</v>
      </c>
      <c r="G478" s="36">
        <f>'Source Data'!G478</f>
        <v>4807</v>
      </c>
      <c r="H478" s="36">
        <f>'Source Data'!H478</f>
        <v>4991</v>
      </c>
      <c r="I478" s="36">
        <f t="shared" si="14"/>
        <v>354</v>
      </c>
      <c r="J478" s="55">
        <f t="shared" si="15"/>
        <v>7.9496968335953294E-2</v>
      </c>
      <c r="K478" s="43" t="str">
        <f>IF('Source Data'!AT478="","",'Source Data'!AT478)</f>
        <v/>
      </c>
      <c r="L478" s="13" t="str">
        <f>IF('Source Data'!AU478="","",'Source Data'!AU478)</f>
        <v/>
      </c>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row>
    <row r="479" spans="1:47" ht="20" customHeight="1">
      <c r="A479" s="48" t="s">
        <v>740</v>
      </c>
      <c r="B479" s="49">
        <v>71806</v>
      </c>
      <c r="C479" s="50" t="s">
        <v>141</v>
      </c>
      <c r="D479" s="50" t="s">
        <v>71</v>
      </c>
      <c r="E479" s="50" t="s">
        <v>74</v>
      </c>
      <c r="F479" s="36">
        <f>'Source Data'!F479</f>
        <v>3670</v>
      </c>
      <c r="G479" s="36">
        <f>'Source Data'!G479</f>
        <v>5687</v>
      </c>
      <c r="H479" s="36">
        <f>'Source Data'!H479</f>
        <v>6738</v>
      </c>
      <c r="I479" s="36">
        <f t="shared" si="14"/>
        <v>2017</v>
      </c>
      <c r="J479" s="55">
        <f t="shared" si="15"/>
        <v>0.54959128065395091</v>
      </c>
      <c r="K479" s="43" t="str">
        <f>IF('Source Data'!AT479="","",'Source Data'!AT479)</f>
        <v/>
      </c>
      <c r="L479" s="13" t="str">
        <f>IF('Source Data'!AU479="","",'Source Data'!AU479)</f>
        <v/>
      </c>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row>
    <row r="480" spans="1:47" ht="20" customHeight="1">
      <c r="A480" s="48" t="s">
        <v>741</v>
      </c>
      <c r="B480" s="49">
        <v>86902</v>
      </c>
      <c r="C480" s="50" t="s">
        <v>541</v>
      </c>
      <c r="D480" s="50" t="s">
        <v>79</v>
      </c>
      <c r="E480" s="50" t="s">
        <v>74</v>
      </c>
      <c r="F480" s="36">
        <f>'Source Data'!F480</f>
        <v>568</v>
      </c>
      <c r="G480" s="36">
        <f>'Source Data'!G480</f>
        <v>591</v>
      </c>
      <c r="H480" s="36">
        <f>'Source Data'!H480</f>
        <v>552</v>
      </c>
      <c r="I480" s="36">
        <f t="shared" si="14"/>
        <v>23</v>
      </c>
      <c r="J480" s="55">
        <f t="shared" si="15"/>
        <v>4.0492957746478875E-2</v>
      </c>
      <c r="K480" s="43" t="str">
        <f>IF('Source Data'!AT480="","",'Source Data'!AT480)</f>
        <v/>
      </c>
      <c r="L480" s="13" t="str">
        <f>IF('Source Data'!AU480="","",'Source Data'!AU480)</f>
        <v/>
      </c>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row>
    <row r="481" spans="1:47" ht="20" customHeight="1">
      <c r="A481" s="48" t="s">
        <v>742</v>
      </c>
      <c r="B481" s="49">
        <v>244901</v>
      </c>
      <c r="C481" s="50" t="s">
        <v>743</v>
      </c>
      <c r="D481" s="50" t="s">
        <v>79</v>
      </c>
      <c r="E481" s="50" t="s">
        <v>74</v>
      </c>
      <c r="F481" s="36">
        <f>'Source Data'!F481</f>
        <v>106</v>
      </c>
      <c r="G481" s="36">
        <f>'Source Data'!G481</f>
        <v>154</v>
      </c>
      <c r="H481" s="36">
        <f>'Source Data'!H481</f>
        <v>159</v>
      </c>
      <c r="I481" s="36">
        <f t="shared" si="14"/>
        <v>48</v>
      </c>
      <c r="J481" s="55">
        <f t="shared" si="15"/>
        <v>0.45283018867924529</v>
      </c>
      <c r="K481" s="43" t="str">
        <f>IF('Source Data'!AT481="","",'Source Data'!AT481)</f>
        <v/>
      </c>
      <c r="L481" s="13" t="str">
        <f>IF('Source Data'!AU481="","",'Source Data'!AU481)</f>
        <v/>
      </c>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row>
    <row r="482" spans="1:47" ht="20" customHeight="1">
      <c r="A482" s="48" t="s">
        <v>744</v>
      </c>
      <c r="B482" s="49">
        <v>35902</v>
      </c>
      <c r="C482" s="50" t="s">
        <v>534</v>
      </c>
      <c r="D482" s="50" t="s">
        <v>79</v>
      </c>
      <c r="E482" s="50" t="s">
        <v>74</v>
      </c>
      <c r="F482" s="36">
        <f>'Source Data'!F482</f>
        <v>207</v>
      </c>
      <c r="G482" s="36">
        <f>'Source Data'!G482</f>
        <v>206</v>
      </c>
      <c r="H482" s="36">
        <f>'Source Data'!H482</f>
        <v>206</v>
      </c>
      <c r="I482" s="36">
        <f t="shared" si="14"/>
        <v>-1</v>
      </c>
      <c r="J482" s="55">
        <f t="shared" si="15"/>
        <v>-4.830917874396135E-3</v>
      </c>
      <c r="K482" s="43" t="str">
        <f>IF('Source Data'!AT482="","",'Source Data'!AT482)</f>
        <v/>
      </c>
      <c r="L482" s="13" t="str">
        <f>IF('Source Data'!AU482="","",'Source Data'!AU482)</f>
        <v/>
      </c>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row>
    <row r="483" spans="1:47" ht="20" customHeight="1">
      <c r="A483" s="48" t="s">
        <v>745</v>
      </c>
      <c r="B483" s="49">
        <v>103902</v>
      </c>
      <c r="C483" s="50" t="s">
        <v>377</v>
      </c>
      <c r="D483" s="50" t="s">
        <v>79</v>
      </c>
      <c r="E483" s="50" t="s">
        <v>74</v>
      </c>
      <c r="F483" s="36">
        <f>'Source Data'!F483</f>
        <v>245</v>
      </c>
      <c r="G483" s="36">
        <f>'Source Data'!G483</f>
        <v>236</v>
      </c>
      <c r="H483" s="36">
        <f>'Source Data'!H483</f>
        <v>239</v>
      </c>
      <c r="I483" s="36">
        <f t="shared" si="14"/>
        <v>-9</v>
      </c>
      <c r="J483" s="55">
        <f t="shared" si="15"/>
        <v>-3.6734693877551024E-2</v>
      </c>
      <c r="K483" s="43" t="str">
        <f>IF('Source Data'!AT483="","",'Source Data'!AT483)</f>
        <v/>
      </c>
      <c r="L483" s="13" t="str">
        <f>IF('Source Data'!AU483="","",'Source Data'!AU483)</f>
        <v/>
      </c>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row>
    <row r="484" spans="1:47" ht="20" customHeight="1">
      <c r="A484" s="48" t="s">
        <v>746</v>
      </c>
      <c r="B484" s="49">
        <v>225907</v>
      </c>
      <c r="C484" s="50" t="s">
        <v>381</v>
      </c>
      <c r="D484" s="50" t="s">
        <v>79</v>
      </c>
      <c r="E484" s="50" t="s">
        <v>74</v>
      </c>
      <c r="F484" s="36">
        <f>'Source Data'!F484</f>
        <v>651</v>
      </c>
      <c r="G484" s="36">
        <f>'Source Data'!G484</f>
        <v>891</v>
      </c>
      <c r="H484" s="36">
        <f>'Source Data'!H484</f>
        <v>869</v>
      </c>
      <c r="I484" s="36">
        <f t="shared" si="14"/>
        <v>240</v>
      </c>
      <c r="J484" s="55">
        <f t="shared" si="15"/>
        <v>0.3686635944700461</v>
      </c>
      <c r="K484" s="43" t="str">
        <f>IF('Source Data'!AT484="","",'Source Data'!AT484)</f>
        <v/>
      </c>
      <c r="L484" s="13" t="str">
        <f>IF('Source Data'!AU484="","",'Source Data'!AU484)</f>
        <v/>
      </c>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row>
    <row r="485" spans="1:47" ht="20" customHeight="1">
      <c r="A485" s="48" t="s">
        <v>747</v>
      </c>
      <c r="B485" s="49">
        <v>104901</v>
      </c>
      <c r="C485" s="50" t="s">
        <v>748</v>
      </c>
      <c r="D485" s="50" t="s">
        <v>79</v>
      </c>
      <c r="E485" s="50" t="s">
        <v>74</v>
      </c>
      <c r="F485" s="36">
        <f>'Source Data'!F485</f>
        <v>579</v>
      </c>
      <c r="G485" s="36">
        <f>'Source Data'!G485</f>
        <v>544</v>
      </c>
      <c r="H485" s="36">
        <f>'Source Data'!H485</f>
        <v>541</v>
      </c>
      <c r="I485" s="36">
        <f t="shared" si="14"/>
        <v>-35</v>
      </c>
      <c r="J485" s="55">
        <f t="shared" si="15"/>
        <v>-6.0449050086355788E-2</v>
      </c>
      <c r="K485" s="43" t="str">
        <f>IF('Source Data'!AT485="","",'Source Data'!AT485)</f>
        <v/>
      </c>
      <c r="L485" s="13" t="str">
        <f>IF('Source Data'!AU485="","",'Source Data'!AU485)</f>
        <v/>
      </c>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row>
    <row r="486" spans="1:47" ht="20" customHeight="1">
      <c r="A486" s="48" t="s">
        <v>749</v>
      </c>
      <c r="B486" s="49">
        <v>250902</v>
      </c>
      <c r="C486" s="50" t="s">
        <v>101</v>
      </c>
      <c r="D486" s="50" t="s">
        <v>79</v>
      </c>
      <c r="E486" s="50" t="s">
        <v>74</v>
      </c>
      <c r="F486" s="36">
        <f>'Source Data'!F486</f>
        <v>729</v>
      </c>
      <c r="G486" s="36">
        <f>'Source Data'!G486</f>
        <v>811</v>
      </c>
      <c r="H486" s="36">
        <f>'Source Data'!H486</f>
        <v>770</v>
      </c>
      <c r="I486" s="36">
        <f t="shared" si="14"/>
        <v>82</v>
      </c>
      <c r="J486" s="55">
        <f t="shared" si="15"/>
        <v>0.11248285322359397</v>
      </c>
      <c r="K486" s="43" t="str">
        <f>IF('Source Data'!AT486="","",'Source Data'!AT486)</f>
        <v/>
      </c>
      <c r="L486" s="13" t="str">
        <f>IF('Source Data'!AU486="","",'Source Data'!AU486)</f>
        <v/>
      </c>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row>
    <row r="487" spans="1:47" ht="20" customHeight="1">
      <c r="A487" s="48" t="s">
        <v>750</v>
      </c>
      <c r="B487" s="49">
        <v>127904</v>
      </c>
      <c r="C487" s="50" t="s">
        <v>139</v>
      </c>
      <c r="D487" s="50" t="s">
        <v>79</v>
      </c>
      <c r="E487" s="50" t="s">
        <v>74</v>
      </c>
      <c r="F487" s="36">
        <f>'Source Data'!F487</f>
        <v>810</v>
      </c>
      <c r="G487" s="36">
        <f>'Source Data'!G487</f>
        <v>773</v>
      </c>
      <c r="H487" s="36">
        <f>'Source Data'!H487</f>
        <v>772</v>
      </c>
      <c r="I487" s="36">
        <f t="shared" si="14"/>
        <v>-37</v>
      </c>
      <c r="J487" s="55">
        <f t="shared" si="15"/>
        <v>-4.5679012345679011E-2</v>
      </c>
      <c r="K487" s="43" t="str">
        <f>IF('Source Data'!AT487="","",'Source Data'!AT487)</f>
        <v/>
      </c>
      <c r="L487" s="13" t="str">
        <f>IF('Source Data'!AU487="","",'Source Data'!AU487)</f>
        <v/>
      </c>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row>
    <row r="488" spans="1:47" ht="20" customHeight="1">
      <c r="A488" s="48" t="s">
        <v>751</v>
      </c>
      <c r="B488" s="49">
        <v>105906</v>
      </c>
      <c r="C488" s="50" t="s">
        <v>539</v>
      </c>
      <c r="D488" s="50" t="s">
        <v>79</v>
      </c>
      <c r="E488" s="50" t="s">
        <v>74</v>
      </c>
      <c r="F488" s="36">
        <f>'Source Data'!F488</f>
        <v>20793</v>
      </c>
      <c r="G488" s="36">
        <f>'Source Data'!G488</f>
        <v>24330</v>
      </c>
      <c r="H488" s="36">
        <f>'Source Data'!H488</f>
        <v>24800</v>
      </c>
      <c r="I488" s="36">
        <f t="shared" si="14"/>
        <v>3537</v>
      </c>
      <c r="J488" s="55">
        <f t="shared" si="15"/>
        <v>0.1701053239070841</v>
      </c>
      <c r="K488" s="43" t="str">
        <f>IF('Source Data'!AT488="","",'Source Data'!AT488)</f>
        <v/>
      </c>
      <c r="L488" s="13" t="str">
        <f>IF('Source Data'!AU488="","",'Source Data'!AU488)</f>
        <v/>
      </c>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row>
    <row r="489" spans="1:47" ht="20" customHeight="1">
      <c r="A489" s="48" t="s">
        <v>752</v>
      </c>
      <c r="B489" s="49">
        <v>198905</v>
      </c>
      <c r="C489" s="50" t="s">
        <v>282</v>
      </c>
      <c r="D489" s="50" t="s">
        <v>79</v>
      </c>
      <c r="E489" s="50" t="s">
        <v>74</v>
      </c>
      <c r="F489" s="36">
        <f>'Source Data'!F489</f>
        <v>747</v>
      </c>
      <c r="G489" s="36">
        <f>'Source Data'!G489</f>
        <v>718</v>
      </c>
      <c r="H489" s="36">
        <f>'Source Data'!H489</f>
        <v>719</v>
      </c>
      <c r="I489" s="36">
        <f t="shared" si="14"/>
        <v>-29</v>
      </c>
      <c r="J489" s="55">
        <f t="shared" si="15"/>
        <v>-3.8821954484605084E-2</v>
      </c>
      <c r="K489" s="43" t="str">
        <f>IF('Source Data'!AT489="","",'Source Data'!AT489)</f>
        <v/>
      </c>
      <c r="L489" s="13" t="str">
        <f>IF('Source Data'!AU489="","",'Source Data'!AU489)</f>
        <v/>
      </c>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row>
    <row r="490" spans="1:47" ht="20" customHeight="1">
      <c r="A490" s="48" t="s">
        <v>753</v>
      </c>
      <c r="B490" s="49">
        <v>65902</v>
      </c>
      <c r="C490" s="50" t="s">
        <v>406</v>
      </c>
      <c r="D490" s="50" t="s">
        <v>79</v>
      </c>
      <c r="E490" s="50" t="s">
        <v>74</v>
      </c>
      <c r="F490" s="36">
        <f>'Source Data'!F490</f>
        <v>114</v>
      </c>
      <c r="G490" s="36">
        <f>'Source Data'!G490</f>
        <v>95</v>
      </c>
      <c r="H490" s="36">
        <f>'Source Data'!H490</f>
        <v>82</v>
      </c>
      <c r="I490" s="36">
        <f t="shared" si="14"/>
        <v>-19</v>
      </c>
      <c r="J490" s="55">
        <f t="shared" si="15"/>
        <v>-0.16666666666666666</v>
      </c>
      <c r="K490" s="43" t="str">
        <f>IF('Source Data'!AT490="","",'Source Data'!AT490)</f>
        <v/>
      </c>
      <c r="L490" s="13" t="str">
        <f>IF('Source Data'!AU490="","",'Source Data'!AU490)</f>
        <v/>
      </c>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row>
    <row r="491" spans="1:47" ht="20" customHeight="1">
      <c r="A491" s="48" t="s">
        <v>754</v>
      </c>
      <c r="B491" s="49">
        <v>202903</v>
      </c>
      <c r="C491" s="50" t="s">
        <v>755</v>
      </c>
      <c r="D491" s="50" t="s">
        <v>79</v>
      </c>
      <c r="E491" s="50" t="s">
        <v>74</v>
      </c>
      <c r="F491" s="36">
        <f>'Source Data'!F491</f>
        <v>912</v>
      </c>
      <c r="G491" s="36">
        <f>'Source Data'!G491</f>
        <v>788</v>
      </c>
      <c r="H491" s="36">
        <f>'Source Data'!H491</f>
        <v>713</v>
      </c>
      <c r="I491" s="36">
        <f t="shared" si="14"/>
        <v>-124</v>
      </c>
      <c r="J491" s="55">
        <f t="shared" si="15"/>
        <v>-0.13596491228070176</v>
      </c>
      <c r="K491" s="43" t="str">
        <f>IF('Source Data'!AT491="","",'Source Data'!AT491)</f>
        <v/>
      </c>
      <c r="L491" s="13" t="str">
        <f>IF('Source Data'!AU491="","",'Source Data'!AU491)</f>
        <v/>
      </c>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row>
    <row r="492" spans="1:47" ht="20" customHeight="1">
      <c r="A492" s="48" t="s">
        <v>756</v>
      </c>
      <c r="B492" s="49">
        <v>237902</v>
      </c>
      <c r="C492" s="50" t="s">
        <v>757</v>
      </c>
      <c r="D492" s="50" t="s">
        <v>79</v>
      </c>
      <c r="E492" s="50" t="s">
        <v>74</v>
      </c>
      <c r="F492" s="36">
        <f>'Source Data'!F492</f>
        <v>1551</v>
      </c>
      <c r="G492" s="36">
        <f>'Source Data'!G492</f>
        <v>1585</v>
      </c>
      <c r="H492" s="36">
        <f>'Source Data'!H492</f>
        <v>1562</v>
      </c>
      <c r="I492" s="36">
        <f t="shared" si="14"/>
        <v>34</v>
      </c>
      <c r="J492" s="55">
        <f t="shared" si="15"/>
        <v>2.1921341070277239E-2</v>
      </c>
      <c r="K492" s="43" t="str">
        <f>IF('Source Data'!AT492="","",'Source Data'!AT492)</f>
        <v/>
      </c>
      <c r="L492" s="13" t="str">
        <f>IF('Source Data'!AU492="","",'Source Data'!AU492)</f>
        <v/>
      </c>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row>
    <row r="493" spans="1:47" ht="20" customHeight="1">
      <c r="A493" s="48" t="s">
        <v>758</v>
      </c>
      <c r="B493" s="49">
        <v>201902</v>
      </c>
      <c r="C493" s="50" t="s">
        <v>352</v>
      </c>
      <c r="D493" s="50" t="s">
        <v>79</v>
      </c>
      <c r="E493" s="50" t="s">
        <v>74</v>
      </c>
      <c r="F493" s="36">
        <f>'Source Data'!F493</f>
        <v>3418</v>
      </c>
      <c r="G493" s="36">
        <f>'Source Data'!G493</f>
        <v>3245</v>
      </c>
      <c r="H493" s="36">
        <f>'Source Data'!H493</f>
        <v>3129</v>
      </c>
      <c r="I493" s="36">
        <f t="shared" si="14"/>
        <v>-173</v>
      </c>
      <c r="J493" s="55">
        <f t="shared" si="15"/>
        <v>-5.0614394382679929E-2</v>
      </c>
      <c r="K493" s="43" t="str">
        <f>IF('Source Data'!AT493="","",'Source Data'!AT493)</f>
        <v/>
      </c>
      <c r="L493" s="13" t="str">
        <f>IF('Source Data'!AU493="","",'Source Data'!AU493)</f>
        <v/>
      </c>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row>
    <row r="494" spans="1:47" ht="20" customHeight="1">
      <c r="A494" s="48" t="s">
        <v>759</v>
      </c>
      <c r="B494" s="49">
        <v>39902</v>
      </c>
      <c r="C494" s="50" t="s">
        <v>208</v>
      </c>
      <c r="D494" s="50" t="s">
        <v>79</v>
      </c>
      <c r="E494" s="50" t="s">
        <v>74</v>
      </c>
      <c r="F494" s="36">
        <f>'Source Data'!F494</f>
        <v>941</v>
      </c>
      <c r="G494" s="36">
        <f>'Source Data'!G494</f>
        <v>886</v>
      </c>
      <c r="H494" s="36">
        <f>'Source Data'!H494</f>
        <v>851</v>
      </c>
      <c r="I494" s="36">
        <f t="shared" si="14"/>
        <v>-55</v>
      </c>
      <c r="J494" s="55">
        <f t="shared" si="15"/>
        <v>-5.8448459086078638E-2</v>
      </c>
      <c r="K494" s="43" t="str">
        <f>IF('Source Data'!AT494="","",'Source Data'!AT494)</f>
        <v/>
      </c>
      <c r="L494" s="13" t="str">
        <f>IF('Source Data'!AU494="","",'Source Data'!AU494)</f>
        <v/>
      </c>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row>
    <row r="495" spans="1:47" ht="20" customHeight="1">
      <c r="A495" s="48" t="s">
        <v>760</v>
      </c>
      <c r="B495" s="49">
        <v>15833</v>
      </c>
      <c r="C495" s="50" t="s">
        <v>99</v>
      </c>
      <c r="D495" s="50" t="s">
        <v>71</v>
      </c>
      <c r="E495" s="50" t="s">
        <v>89</v>
      </c>
      <c r="F495" s="36">
        <f>'Source Data'!F495</f>
        <v>114</v>
      </c>
      <c r="G495" s="36">
        <f>'Source Data'!G495</f>
        <v>61</v>
      </c>
      <c r="H495" s="36">
        <f>'Source Data'!H495</f>
        <v>0</v>
      </c>
      <c r="I495" s="36">
        <f t="shared" si="14"/>
        <v>-53</v>
      </c>
      <c r="J495" s="55">
        <f t="shared" si="15"/>
        <v>-0.46491228070175439</v>
      </c>
      <c r="K495" s="43" t="str">
        <f>IF('Source Data'!AT495="","",'Source Data'!AT495)</f>
        <v/>
      </c>
      <c r="L495" s="13" t="str">
        <f>IF('Source Data'!AU495="","",'Source Data'!AU495)</f>
        <v/>
      </c>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row>
    <row r="496" spans="1:47" ht="20" customHeight="1">
      <c r="A496" s="48" t="s">
        <v>761</v>
      </c>
      <c r="B496" s="49">
        <v>59901</v>
      </c>
      <c r="C496" s="50" t="s">
        <v>762</v>
      </c>
      <c r="D496" s="50" t="s">
        <v>79</v>
      </c>
      <c r="E496" s="50" t="s">
        <v>74</v>
      </c>
      <c r="F496" s="36">
        <f>'Source Data'!F496</f>
        <v>4037</v>
      </c>
      <c r="G496" s="36">
        <f>'Source Data'!G496</f>
        <v>3964</v>
      </c>
      <c r="H496" s="36">
        <f>'Source Data'!H496</f>
        <v>3836</v>
      </c>
      <c r="I496" s="36">
        <f t="shared" si="14"/>
        <v>-73</v>
      </c>
      <c r="J496" s="55">
        <f t="shared" si="15"/>
        <v>-1.808273470398811E-2</v>
      </c>
      <c r="K496" s="43" t="str">
        <f>IF('Source Data'!AT496="","",'Source Data'!AT496)</f>
        <v/>
      </c>
      <c r="L496" s="13" t="str">
        <f>IF('Source Data'!AU496="","",'Source Data'!AU496)</f>
        <v/>
      </c>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row>
    <row r="497" spans="1:47" ht="20" customHeight="1">
      <c r="A497" s="48" t="s">
        <v>763</v>
      </c>
      <c r="B497" s="49">
        <v>15815</v>
      </c>
      <c r="C497" s="50" t="s">
        <v>99</v>
      </c>
      <c r="D497" s="50" t="s">
        <v>71</v>
      </c>
      <c r="E497" s="50" t="s">
        <v>74</v>
      </c>
      <c r="F497" s="36">
        <f>'Source Data'!F497</f>
        <v>661</v>
      </c>
      <c r="G497" s="36">
        <f>'Source Data'!G497</f>
        <v>589</v>
      </c>
      <c r="H497" s="36">
        <f>'Source Data'!H497</f>
        <v>574</v>
      </c>
      <c r="I497" s="36">
        <f t="shared" si="14"/>
        <v>-72</v>
      </c>
      <c r="J497" s="55">
        <f t="shared" si="15"/>
        <v>-0.10892586989409984</v>
      </c>
      <c r="K497" s="43" t="str">
        <f>IF('Source Data'!AT497="","",'Source Data'!AT497)</f>
        <v/>
      </c>
      <c r="L497" s="13" t="str">
        <f>IF('Source Data'!AU497="","",'Source Data'!AU497)</f>
        <v/>
      </c>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row>
    <row r="498" spans="1:47" ht="20" customHeight="1">
      <c r="A498" s="48" t="s">
        <v>764</v>
      </c>
      <c r="B498" s="49">
        <v>101879</v>
      </c>
      <c r="C498" s="50" t="s">
        <v>76</v>
      </c>
      <c r="D498" s="50" t="s">
        <v>71</v>
      </c>
      <c r="E498" s="50" t="s">
        <v>765</v>
      </c>
      <c r="F498" s="36">
        <f>'Source Data'!F498</f>
        <v>0</v>
      </c>
      <c r="G498" s="36">
        <f>'Source Data'!G498</f>
        <v>0</v>
      </c>
      <c r="H498" s="36">
        <f>'Source Data'!H498</f>
        <v>53</v>
      </c>
      <c r="I498" s="36" t="str">
        <f t="shared" si="14"/>
        <v>N/A</v>
      </c>
      <c r="J498" s="55" t="str">
        <f t="shared" si="15"/>
        <v>N/A</v>
      </c>
      <c r="K498" s="43" t="str">
        <f>IF('Source Data'!AT498="","",'Source Data'!AT498)</f>
        <v/>
      </c>
      <c r="L498" s="13" t="str">
        <f>IF('Source Data'!AU498="","",'Source Data'!AU498)</f>
        <v/>
      </c>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row>
    <row r="499" spans="1:47" ht="20" customHeight="1">
      <c r="A499" s="48" t="s">
        <v>766</v>
      </c>
      <c r="B499" s="49">
        <v>208901</v>
      </c>
      <c r="C499" s="50" t="s">
        <v>767</v>
      </c>
      <c r="D499" s="50" t="s">
        <v>79</v>
      </c>
      <c r="E499" s="50" t="s">
        <v>74</v>
      </c>
      <c r="F499" s="36">
        <f>'Source Data'!F499</f>
        <v>243</v>
      </c>
      <c r="G499" s="36">
        <f>'Source Data'!G499</f>
        <v>258</v>
      </c>
      <c r="H499" s="36">
        <f>'Source Data'!H499</f>
        <v>248</v>
      </c>
      <c r="I499" s="36">
        <f t="shared" si="14"/>
        <v>15</v>
      </c>
      <c r="J499" s="55">
        <f t="shared" si="15"/>
        <v>6.1728395061728392E-2</v>
      </c>
      <c r="K499" s="43" t="str">
        <f>IF('Source Data'!AT499="","",'Source Data'!AT499)</f>
        <v/>
      </c>
      <c r="L499" s="13" t="str">
        <f>IF('Source Data'!AU499="","",'Source Data'!AU499)</f>
        <v/>
      </c>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row>
    <row r="500" spans="1:47" ht="20" customHeight="1">
      <c r="A500" s="48" t="s">
        <v>768</v>
      </c>
      <c r="B500" s="49">
        <v>97903</v>
      </c>
      <c r="C500" s="50" t="s">
        <v>722</v>
      </c>
      <c r="D500" s="50" t="s">
        <v>79</v>
      </c>
      <c r="E500" s="50" t="s">
        <v>74</v>
      </c>
      <c r="F500" s="36">
        <f>'Source Data'!F500</f>
        <v>568</v>
      </c>
      <c r="G500" s="36">
        <f>'Source Data'!G500</f>
        <v>627</v>
      </c>
      <c r="H500" s="36">
        <f>'Source Data'!H500</f>
        <v>601</v>
      </c>
      <c r="I500" s="36">
        <f t="shared" si="14"/>
        <v>59</v>
      </c>
      <c r="J500" s="55">
        <f t="shared" si="15"/>
        <v>0.10387323943661972</v>
      </c>
      <c r="K500" s="43" t="str">
        <f>IF('Source Data'!AT500="","",'Source Data'!AT500)</f>
        <v/>
      </c>
      <c r="L500" s="13" t="str">
        <f>IF('Source Data'!AU500="","",'Source Data'!AU500)</f>
        <v/>
      </c>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row>
    <row r="501" spans="1:47" ht="20" customHeight="1">
      <c r="A501" s="48" t="s">
        <v>769</v>
      </c>
      <c r="B501" s="49">
        <v>108905</v>
      </c>
      <c r="C501" s="50" t="s">
        <v>291</v>
      </c>
      <c r="D501" s="50" t="s">
        <v>79</v>
      </c>
      <c r="E501" s="50" t="s">
        <v>74</v>
      </c>
      <c r="F501" s="36">
        <f>'Source Data'!F501</f>
        <v>3199</v>
      </c>
      <c r="G501" s="36">
        <f>'Source Data'!G501</f>
        <v>2918</v>
      </c>
      <c r="H501" s="36">
        <f>'Source Data'!H501</f>
        <v>2785</v>
      </c>
      <c r="I501" s="36">
        <f t="shared" si="14"/>
        <v>-281</v>
      </c>
      <c r="J501" s="55">
        <f t="shared" si="15"/>
        <v>-8.7839949984370114E-2</v>
      </c>
      <c r="K501" s="43" t="str">
        <f>IF('Source Data'!AT501="","",'Source Data'!AT501)</f>
        <v/>
      </c>
      <c r="L501" s="13" t="str">
        <f>IF('Source Data'!AU501="","",'Source Data'!AU501)</f>
        <v/>
      </c>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row>
    <row r="502" spans="1:47" ht="20" customHeight="1">
      <c r="A502" s="48" t="s">
        <v>770</v>
      </c>
      <c r="B502" s="49">
        <v>148903</v>
      </c>
      <c r="C502" s="50" t="s">
        <v>258</v>
      </c>
      <c r="D502" s="50" t="s">
        <v>79</v>
      </c>
      <c r="E502" s="50" t="s">
        <v>771</v>
      </c>
      <c r="F502" s="36">
        <f>'Source Data'!F502</f>
        <v>68</v>
      </c>
      <c r="G502" s="36">
        <f>'Source Data'!G502</f>
        <v>0</v>
      </c>
      <c r="H502" s="36">
        <f>'Source Data'!H502</f>
        <v>0</v>
      </c>
      <c r="I502" s="36" t="str">
        <f t="shared" si="14"/>
        <v>N/A</v>
      </c>
      <c r="J502" s="55" t="str">
        <f t="shared" si="15"/>
        <v>N/A</v>
      </c>
      <c r="K502" s="43" t="str">
        <f>IF('Source Data'!AT502="","",'Source Data'!AT502)</f>
        <v/>
      </c>
      <c r="L502" s="13" t="str">
        <f>IF('Source Data'!AU502="","",'Source Data'!AU502)</f>
        <v/>
      </c>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row>
    <row r="503" spans="1:47" ht="20" customHeight="1">
      <c r="A503" s="48" t="s">
        <v>772</v>
      </c>
      <c r="B503" s="49">
        <v>84903</v>
      </c>
      <c r="C503" s="50" t="s">
        <v>126</v>
      </c>
      <c r="D503" s="50" t="s">
        <v>79</v>
      </c>
      <c r="E503" s="50" t="s">
        <v>74</v>
      </c>
      <c r="F503" s="36">
        <f>'Source Data'!F503</f>
        <v>171</v>
      </c>
      <c r="G503" s="36">
        <f>'Source Data'!G503</f>
        <v>132</v>
      </c>
      <c r="H503" s="36">
        <f>'Source Data'!H503</f>
        <v>121</v>
      </c>
      <c r="I503" s="36">
        <f t="shared" si="14"/>
        <v>-39</v>
      </c>
      <c r="J503" s="55">
        <f t="shared" si="15"/>
        <v>-0.22807017543859648</v>
      </c>
      <c r="K503" s="43" t="str">
        <f>IF('Source Data'!AT503="","",'Source Data'!AT503)</f>
        <v/>
      </c>
      <c r="L503" s="13" t="str">
        <f>IF('Source Data'!AU503="","",'Source Data'!AU503)</f>
        <v/>
      </c>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row>
    <row r="504" spans="1:47" ht="20" customHeight="1">
      <c r="A504" s="48" t="s">
        <v>773</v>
      </c>
      <c r="B504" s="49">
        <v>220819</v>
      </c>
      <c r="C504" s="50" t="s">
        <v>91</v>
      </c>
      <c r="D504" s="50" t="s">
        <v>71</v>
      </c>
      <c r="E504" s="50" t="s">
        <v>72</v>
      </c>
      <c r="F504" s="36">
        <f>'Source Data'!F504</f>
        <v>1683</v>
      </c>
      <c r="G504" s="36">
        <f>'Source Data'!G504</f>
        <v>0</v>
      </c>
      <c r="H504" s="36">
        <f>'Source Data'!H504</f>
        <v>0</v>
      </c>
      <c r="I504" s="36" t="str">
        <f t="shared" si="14"/>
        <v>N/A</v>
      </c>
      <c r="J504" s="55" t="str">
        <f t="shared" si="15"/>
        <v>N/A</v>
      </c>
      <c r="K504" s="43" t="str">
        <f>IF('Source Data'!AT504="","",'Source Data'!AT504)</f>
        <v/>
      </c>
      <c r="L504" s="13" t="str">
        <f>IF('Source Data'!AU504="","",'Source Data'!AU504)</f>
        <v/>
      </c>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row>
    <row r="505" spans="1:47" ht="20" customHeight="1">
      <c r="A505" s="48" t="s">
        <v>774</v>
      </c>
      <c r="B505" s="49">
        <v>177905</v>
      </c>
      <c r="C505" s="50" t="s">
        <v>233</v>
      </c>
      <c r="D505" s="50" t="s">
        <v>79</v>
      </c>
      <c r="E505" s="50" t="s">
        <v>74</v>
      </c>
      <c r="F505" s="36">
        <f>'Source Data'!F505</f>
        <v>238</v>
      </c>
      <c r="G505" s="36">
        <f>'Source Data'!G505</f>
        <v>207</v>
      </c>
      <c r="H505" s="36">
        <f>'Source Data'!H505</f>
        <v>201</v>
      </c>
      <c r="I505" s="36">
        <f t="shared" si="14"/>
        <v>-31</v>
      </c>
      <c r="J505" s="55">
        <f t="shared" si="15"/>
        <v>-0.13025210084033614</v>
      </c>
      <c r="K505" s="43" t="str">
        <f>IF('Source Data'!AT505="","",'Source Data'!AT505)</f>
        <v/>
      </c>
      <c r="L505" s="13" t="str">
        <f>IF('Source Data'!AU505="","",'Source Data'!AU505)</f>
        <v/>
      </c>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row>
    <row r="506" spans="1:47" ht="20" customHeight="1">
      <c r="A506" s="48" t="s">
        <v>775</v>
      </c>
      <c r="B506" s="49">
        <v>57911</v>
      </c>
      <c r="C506" s="50" t="s">
        <v>70</v>
      </c>
      <c r="D506" s="50" t="s">
        <v>79</v>
      </c>
      <c r="E506" s="50" t="s">
        <v>74</v>
      </c>
      <c r="F506" s="36">
        <f>'Source Data'!F506</f>
        <v>6864</v>
      </c>
      <c r="G506" s="36">
        <f>'Source Data'!G506</f>
        <v>6350</v>
      </c>
      <c r="H506" s="36">
        <f>'Source Data'!H506</f>
        <v>6078</v>
      </c>
      <c r="I506" s="36">
        <f t="shared" si="14"/>
        <v>-514</v>
      </c>
      <c r="J506" s="55">
        <f t="shared" si="15"/>
        <v>-7.4883449883449887E-2</v>
      </c>
      <c r="K506" s="43" t="str">
        <f>IF('Source Data'!AT506="","",'Source Data'!AT506)</f>
        <v/>
      </c>
      <c r="L506" s="13" t="str">
        <f>IF('Source Data'!AU506="","",'Source Data'!AU506)</f>
        <v/>
      </c>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row>
    <row r="507" spans="1:47" ht="20" customHeight="1">
      <c r="A507" s="48" t="s">
        <v>775</v>
      </c>
      <c r="B507" s="49">
        <v>188903</v>
      </c>
      <c r="C507" s="50" t="s">
        <v>124</v>
      </c>
      <c r="D507" s="50" t="s">
        <v>79</v>
      </c>
      <c r="E507" s="50" t="s">
        <v>74</v>
      </c>
      <c r="F507" s="36">
        <f>'Source Data'!F507</f>
        <v>917</v>
      </c>
      <c r="G507" s="36">
        <f>'Source Data'!G507</f>
        <v>749</v>
      </c>
      <c r="H507" s="36">
        <f>'Source Data'!H507</f>
        <v>712</v>
      </c>
      <c r="I507" s="36">
        <f t="shared" si="14"/>
        <v>-168</v>
      </c>
      <c r="J507" s="55">
        <f t="shared" si="15"/>
        <v>-0.18320610687022901</v>
      </c>
      <c r="K507" s="43" t="str">
        <f>IF('Source Data'!AT507="","",'Source Data'!AT507)</f>
        <v/>
      </c>
      <c r="L507" s="13" t="str">
        <f>IF('Source Data'!AU507="","",'Source Data'!AU507)</f>
        <v/>
      </c>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row>
    <row r="508" spans="1:47" ht="20" customHeight="1">
      <c r="A508" s="48" t="s">
        <v>776</v>
      </c>
      <c r="B508" s="49">
        <v>109904</v>
      </c>
      <c r="C508" s="50" t="s">
        <v>78</v>
      </c>
      <c r="D508" s="50" t="s">
        <v>79</v>
      </c>
      <c r="E508" s="50" t="s">
        <v>74</v>
      </c>
      <c r="F508" s="36">
        <f>'Source Data'!F508</f>
        <v>1975</v>
      </c>
      <c r="G508" s="36">
        <f>'Source Data'!G508</f>
        <v>1984</v>
      </c>
      <c r="H508" s="36">
        <f>'Source Data'!H508</f>
        <v>1890</v>
      </c>
      <c r="I508" s="36">
        <f t="shared" si="14"/>
        <v>9</v>
      </c>
      <c r="J508" s="55">
        <f t="shared" si="15"/>
        <v>4.5569620253164559E-3</v>
      </c>
      <c r="K508" s="43" t="str">
        <f>IF('Source Data'!AT508="","",'Source Data'!AT508)</f>
        <v/>
      </c>
      <c r="L508" s="13" t="str">
        <f>IF('Source Data'!AU508="","",'Source Data'!AU508)</f>
        <v/>
      </c>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row>
    <row r="509" spans="1:47" ht="20" customHeight="1">
      <c r="A509" s="48" t="s">
        <v>777</v>
      </c>
      <c r="B509" s="49">
        <v>84908</v>
      </c>
      <c r="C509" s="50" t="s">
        <v>126</v>
      </c>
      <c r="D509" s="50" t="s">
        <v>79</v>
      </c>
      <c r="E509" s="50" t="s">
        <v>74</v>
      </c>
      <c r="F509" s="36">
        <f>'Source Data'!F509</f>
        <v>1772</v>
      </c>
      <c r="G509" s="36">
        <f>'Source Data'!G509</f>
        <v>2012</v>
      </c>
      <c r="H509" s="36">
        <f>'Source Data'!H509</f>
        <v>1937</v>
      </c>
      <c r="I509" s="36">
        <f t="shared" si="14"/>
        <v>240</v>
      </c>
      <c r="J509" s="55">
        <f t="shared" si="15"/>
        <v>0.13544018058690746</v>
      </c>
      <c r="K509" s="43" t="str">
        <f>IF('Source Data'!AT509="","",'Source Data'!AT509)</f>
        <v/>
      </c>
      <c r="L509" s="13" t="str">
        <f>IF('Source Data'!AU509="","",'Source Data'!AU509)</f>
        <v/>
      </c>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row>
    <row r="510" spans="1:47" ht="20" customHeight="1">
      <c r="A510" s="48" t="s">
        <v>778</v>
      </c>
      <c r="B510" s="49">
        <v>14905</v>
      </c>
      <c r="C510" s="50" t="s">
        <v>86</v>
      </c>
      <c r="D510" s="50" t="s">
        <v>79</v>
      </c>
      <c r="E510" s="50" t="s">
        <v>74</v>
      </c>
      <c r="F510" s="36">
        <f>'Source Data'!F510</f>
        <v>674</v>
      </c>
      <c r="G510" s="36">
        <f>'Source Data'!G510</f>
        <v>646</v>
      </c>
      <c r="H510" s="36">
        <f>'Source Data'!H510</f>
        <v>656</v>
      </c>
      <c r="I510" s="36">
        <f t="shared" si="14"/>
        <v>-28</v>
      </c>
      <c r="J510" s="55">
        <f t="shared" si="15"/>
        <v>-4.1543026706231452E-2</v>
      </c>
      <c r="K510" s="43" t="str">
        <f>IF('Source Data'!AT510="","",'Source Data'!AT510)</f>
        <v/>
      </c>
      <c r="L510" s="13" t="str">
        <f>IF('Source Data'!AU510="","",'Source Data'!AU510)</f>
        <v/>
      </c>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row>
    <row r="511" spans="1:47" ht="20" customHeight="1">
      <c r="A511" s="48" t="s">
        <v>779</v>
      </c>
      <c r="B511" s="49">
        <v>5902</v>
      </c>
      <c r="C511" s="50" t="s">
        <v>150</v>
      </c>
      <c r="D511" s="50" t="s">
        <v>79</v>
      </c>
      <c r="E511" s="50" t="s">
        <v>74</v>
      </c>
      <c r="F511" s="36">
        <f>'Source Data'!F511</f>
        <v>1051</v>
      </c>
      <c r="G511" s="36">
        <f>'Source Data'!G511</f>
        <v>1120</v>
      </c>
      <c r="H511" s="36">
        <f>'Source Data'!H511</f>
        <v>1127</v>
      </c>
      <c r="I511" s="36">
        <f t="shared" si="14"/>
        <v>69</v>
      </c>
      <c r="J511" s="55">
        <f t="shared" si="15"/>
        <v>6.565176022835395E-2</v>
      </c>
      <c r="K511" s="43" t="str">
        <f>IF('Source Data'!AT511="","",'Source Data'!AT511)</f>
        <v/>
      </c>
      <c r="L511" s="13" t="str">
        <f>IF('Source Data'!AU511="","",'Source Data'!AU511)</f>
        <v/>
      </c>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row>
    <row r="512" spans="1:47" ht="20" customHeight="1">
      <c r="A512" s="48" t="s">
        <v>780</v>
      </c>
      <c r="B512" s="49">
        <v>163904</v>
      </c>
      <c r="C512" s="50" t="s">
        <v>496</v>
      </c>
      <c r="D512" s="50" t="s">
        <v>79</v>
      </c>
      <c r="E512" s="50" t="s">
        <v>74</v>
      </c>
      <c r="F512" s="36">
        <f>'Source Data'!F512</f>
        <v>1904</v>
      </c>
      <c r="G512" s="36">
        <f>'Source Data'!G512</f>
        <v>1727</v>
      </c>
      <c r="H512" s="36">
        <f>'Source Data'!H512</f>
        <v>1720</v>
      </c>
      <c r="I512" s="36">
        <f t="shared" si="14"/>
        <v>-177</v>
      </c>
      <c r="J512" s="55">
        <f t="shared" si="15"/>
        <v>-9.2962184873949583E-2</v>
      </c>
      <c r="K512" s="43" t="str">
        <f>IF('Source Data'!AT512="","",'Source Data'!AT512)</f>
        <v/>
      </c>
      <c r="L512" s="13" t="str">
        <f>IF('Source Data'!AU512="","",'Source Data'!AU512)</f>
        <v/>
      </c>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row>
    <row r="513" spans="1:47" ht="20" customHeight="1">
      <c r="A513" s="48" t="s">
        <v>781</v>
      </c>
      <c r="B513" s="49">
        <v>74907</v>
      </c>
      <c r="C513" s="50" t="s">
        <v>256</v>
      </c>
      <c r="D513" s="50" t="s">
        <v>79</v>
      </c>
      <c r="E513" s="50" t="s">
        <v>74</v>
      </c>
      <c r="F513" s="36">
        <f>'Source Data'!F513</f>
        <v>637</v>
      </c>
      <c r="G513" s="36">
        <f>'Source Data'!G513</f>
        <v>651</v>
      </c>
      <c r="H513" s="36">
        <f>'Source Data'!H513</f>
        <v>662</v>
      </c>
      <c r="I513" s="36">
        <f t="shared" si="14"/>
        <v>14</v>
      </c>
      <c r="J513" s="55">
        <f t="shared" si="15"/>
        <v>2.197802197802198E-2</v>
      </c>
      <c r="K513" s="43" t="str">
        <f>IF('Source Data'!AT513="","",'Source Data'!AT513)</f>
        <v/>
      </c>
      <c r="L513" s="13" t="str">
        <f>IF('Source Data'!AU513="","",'Source Data'!AU513)</f>
        <v/>
      </c>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row>
    <row r="514" spans="1:47" ht="20" customHeight="1">
      <c r="A514" s="48" t="s">
        <v>782</v>
      </c>
      <c r="B514" s="49">
        <v>19902</v>
      </c>
      <c r="C514" s="50" t="s">
        <v>512</v>
      </c>
      <c r="D514" s="50" t="s">
        <v>79</v>
      </c>
      <c r="E514" s="50" t="s">
        <v>74</v>
      </c>
      <c r="F514" s="36">
        <f>'Source Data'!F514</f>
        <v>888</v>
      </c>
      <c r="G514" s="36">
        <f>'Source Data'!G514</f>
        <v>914</v>
      </c>
      <c r="H514" s="36">
        <f>'Source Data'!H514</f>
        <v>869</v>
      </c>
      <c r="I514" s="36">
        <f t="shared" si="14"/>
        <v>26</v>
      </c>
      <c r="J514" s="55">
        <f t="shared" si="15"/>
        <v>2.9279279279279279E-2</v>
      </c>
      <c r="K514" s="43" t="str">
        <f>IF('Source Data'!AT514="","",'Source Data'!AT514)</f>
        <v/>
      </c>
      <c r="L514" s="13" t="str">
        <f>IF('Source Data'!AU514="","",'Source Data'!AU514)</f>
        <v/>
      </c>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row>
    <row r="515" spans="1:47" ht="20" customHeight="1">
      <c r="A515" s="48" t="s">
        <v>783</v>
      </c>
      <c r="B515" s="49">
        <v>108802</v>
      </c>
      <c r="C515" s="50" t="s">
        <v>291</v>
      </c>
      <c r="D515" s="50" t="s">
        <v>71</v>
      </c>
      <c r="E515" s="50" t="s">
        <v>74</v>
      </c>
      <c r="F515" s="36">
        <f>'Source Data'!F515</f>
        <v>1160</v>
      </c>
      <c r="G515" s="36">
        <f>'Source Data'!G515</f>
        <v>1164</v>
      </c>
      <c r="H515" s="36">
        <f>'Source Data'!H515</f>
        <v>1018</v>
      </c>
      <c r="I515" s="36">
        <f t="shared" si="14"/>
        <v>4</v>
      </c>
      <c r="J515" s="55">
        <f t="shared" si="15"/>
        <v>3.4482758620689655E-3</v>
      </c>
      <c r="K515" s="43" t="str">
        <f>IF('Source Data'!AT515="","",'Source Data'!AT515)</f>
        <v/>
      </c>
      <c r="L515" s="13" t="str">
        <f>IF('Source Data'!AU515="","",'Source Data'!AU515)</f>
        <v/>
      </c>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row>
    <row r="516" spans="1:47" ht="20" customHeight="1">
      <c r="A516" s="48" t="s">
        <v>784</v>
      </c>
      <c r="B516" s="49">
        <v>101878</v>
      </c>
      <c r="C516" s="50" t="s">
        <v>76</v>
      </c>
      <c r="D516" s="50" t="s">
        <v>71</v>
      </c>
      <c r="E516" s="50" t="s">
        <v>292</v>
      </c>
      <c r="F516" s="36">
        <f>'Source Data'!F516</f>
        <v>0</v>
      </c>
      <c r="G516" s="36">
        <f>'Source Data'!G516</f>
        <v>342</v>
      </c>
      <c r="H516" s="36">
        <f>'Source Data'!H516</f>
        <v>428</v>
      </c>
      <c r="I516" s="36" t="str">
        <f t="shared" si="14"/>
        <v>N/A</v>
      </c>
      <c r="J516" s="55" t="str">
        <f t="shared" si="15"/>
        <v>N/A</v>
      </c>
      <c r="K516" s="43" t="str">
        <f>IF('Source Data'!AT516="","",'Source Data'!AT516)</f>
        <v/>
      </c>
      <c r="L516" s="13" t="str">
        <f>IF('Source Data'!AU516="","",'Source Data'!AU516)</f>
        <v/>
      </c>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row>
    <row r="517" spans="1:47" ht="20" customHeight="1">
      <c r="A517" s="48" t="s">
        <v>785</v>
      </c>
      <c r="B517" s="49">
        <v>101828</v>
      </c>
      <c r="C517" s="50" t="s">
        <v>76</v>
      </c>
      <c r="D517" s="50" t="s">
        <v>71</v>
      </c>
      <c r="E517" s="50" t="s">
        <v>74</v>
      </c>
      <c r="F517" s="36">
        <f>'Source Data'!F517</f>
        <v>2265</v>
      </c>
      <c r="G517" s="36">
        <f>'Source Data'!G517</f>
        <v>2157</v>
      </c>
      <c r="H517" s="36">
        <f>'Source Data'!H517</f>
        <v>2364</v>
      </c>
      <c r="I517" s="36">
        <f t="shared" si="14"/>
        <v>-108</v>
      </c>
      <c r="J517" s="55">
        <f t="shared" si="15"/>
        <v>-4.7682119205298017E-2</v>
      </c>
      <c r="K517" s="43" t="str">
        <f>IF('Source Data'!AT517="","",'Source Data'!AT517)</f>
        <v/>
      </c>
      <c r="L517" s="13" t="str">
        <f>IF('Source Data'!AU517="","",'Source Data'!AU517)</f>
        <v/>
      </c>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row>
    <row r="518" spans="1:47" ht="20" customHeight="1">
      <c r="A518" s="48" t="s">
        <v>786</v>
      </c>
      <c r="B518" s="49">
        <v>101821</v>
      </c>
      <c r="C518" s="50" t="s">
        <v>76</v>
      </c>
      <c r="D518" s="50" t="s">
        <v>71</v>
      </c>
      <c r="E518" s="50" t="s">
        <v>74</v>
      </c>
      <c r="F518" s="36">
        <f>'Source Data'!F518</f>
        <v>170</v>
      </c>
      <c r="G518" s="36">
        <f>'Source Data'!G518</f>
        <v>192</v>
      </c>
      <c r="H518" s="36">
        <f>'Source Data'!H518</f>
        <v>152</v>
      </c>
      <c r="I518" s="36">
        <f t="shared" ref="I518:I581" si="16">IF(OR(F518=0,G518=0),"N/A",G518-F518)</f>
        <v>22</v>
      </c>
      <c r="J518" s="55">
        <f t="shared" ref="J518:J581" si="17">IF(OR(NOT(ISNUMBER(I518)),F518=0),"N/A",I518/F518)</f>
        <v>0.12941176470588237</v>
      </c>
      <c r="K518" s="43" t="str">
        <f>IF('Source Data'!AT518="","",'Source Data'!AT518)</f>
        <v/>
      </c>
      <c r="L518" s="13" t="str">
        <f>IF('Source Data'!AU518="","",'Source Data'!AU518)</f>
        <v/>
      </c>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row>
    <row r="519" spans="1:47" ht="20" customHeight="1">
      <c r="A519" s="48" t="s">
        <v>787</v>
      </c>
      <c r="B519" s="49">
        <v>101912</v>
      </c>
      <c r="C519" s="50" t="s">
        <v>76</v>
      </c>
      <c r="D519" s="50" t="s">
        <v>79</v>
      </c>
      <c r="E519" s="50" t="s">
        <v>74</v>
      </c>
      <c r="F519" s="36">
        <f>'Source Data'!F519</f>
        <v>210061</v>
      </c>
      <c r="G519" s="36">
        <f>'Source Data'!G519</f>
        <v>176727</v>
      </c>
      <c r="H519" s="36">
        <f>'Source Data'!H519</f>
        <v>167571</v>
      </c>
      <c r="I519" s="36">
        <f t="shared" si="16"/>
        <v>-33334</v>
      </c>
      <c r="J519" s="55">
        <f t="shared" si="17"/>
        <v>-0.15868723846882571</v>
      </c>
      <c r="K519" s="43" t="str">
        <f>IF('Source Data'!AT519="","",'Source Data'!AT519)</f>
        <v/>
      </c>
      <c r="L519" s="13" t="str">
        <f>IF('Source Data'!AU519="","",'Source Data'!AU519)</f>
        <v/>
      </c>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row>
    <row r="520" spans="1:47" ht="20" customHeight="1">
      <c r="A520" s="48" t="s">
        <v>788</v>
      </c>
      <c r="B520" s="49">
        <v>91905</v>
      </c>
      <c r="C520" s="50" t="s">
        <v>210</v>
      </c>
      <c r="D520" s="50" t="s">
        <v>79</v>
      </c>
      <c r="E520" s="50" t="s">
        <v>74</v>
      </c>
      <c r="F520" s="36">
        <f>'Source Data'!F520</f>
        <v>1267</v>
      </c>
      <c r="G520" s="36">
        <f>'Source Data'!G520</f>
        <v>1265</v>
      </c>
      <c r="H520" s="36">
        <f>'Source Data'!H520</f>
        <v>1187</v>
      </c>
      <c r="I520" s="36">
        <f t="shared" si="16"/>
        <v>-2</v>
      </c>
      <c r="J520" s="55">
        <f t="shared" si="17"/>
        <v>-1.5785319652722968E-3</v>
      </c>
      <c r="K520" s="43" t="str">
        <f>IF('Source Data'!AT520="","",'Source Data'!AT520)</f>
        <v/>
      </c>
      <c r="L520" s="13" t="str">
        <f>IF('Source Data'!AU520="","",'Source Data'!AU520)</f>
        <v/>
      </c>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row>
    <row r="521" spans="1:47" ht="20" customHeight="1">
      <c r="A521" s="48" t="s">
        <v>789</v>
      </c>
      <c r="B521" s="49">
        <v>19913</v>
      </c>
      <c r="C521" s="50" t="s">
        <v>512</v>
      </c>
      <c r="D521" s="50" t="s">
        <v>79</v>
      </c>
      <c r="E521" s="50" t="s">
        <v>74</v>
      </c>
      <c r="F521" s="36">
        <f>'Source Data'!F521</f>
        <v>117</v>
      </c>
      <c r="G521" s="36">
        <f>'Source Data'!G521</f>
        <v>64</v>
      </c>
      <c r="H521" s="36">
        <f>'Source Data'!H521</f>
        <v>51</v>
      </c>
      <c r="I521" s="36">
        <f t="shared" si="16"/>
        <v>-53</v>
      </c>
      <c r="J521" s="55">
        <f t="shared" si="17"/>
        <v>-0.45299145299145299</v>
      </c>
      <c r="K521" s="43" t="str">
        <f>IF('Source Data'!AT521="","",'Source Data'!AT521)</f>
        <v/>
      </c>
      <c r="L521" s="13" t="str">
        <f>IF('Source Data'!AU521="","",'Source Data'!AU521)</f>
        <v/>
      </c>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row>
    <row r="522" spans="1:47" ht="20" customHeight="1">
      <c r="A522" s="48" t="s">
        <v>789</v>
      </c>
      <c r="B522" s="49">
        <v>109905</v>
      </c>
      <c r="C522" s="50" t="s">
        <v>78</v>
      </c>
      <c r="D522" s="50" t="s">
        <v>79</v>
      </c>
      <c r="E522" s="50" t="s">
        <v>74</v>
      </c>
      <c r="F522" s="36">
        <f>'Source Data'!F522</f>
        <v>410</v>
      </c>
      <c r="G522" s="36">
        <f>'Source Data'!G522</f>
        <v>417</v>
      </c>
      <c r="H522" s="36">
        <f>'Source Data'!H522</f>
        <v>394</v>
      </c>
      <c r="I522" s="36">
        <f t="shared" si="16"/>
        <v>7</v>
      </c>
      <c r="J522" s="55">
        <f t="shared" si="17"/>
        <v>1.7073170731707318E-2</v>
      </c>
      <c r="K522" s="43" t="str">
        <f>IF('Source Data'!AT522="","",'Source Data'!AT522)</f>
        <v/>
      </c>
      <c r="L522" s="13" t="str">
        <f>IF('Source Data'!AU522="","",'Source Data'!AU522)</f>
        <v/>
      </c>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row>
    <row r="523" spans="1:47" ht="20" customHeight="1">
      <c r="A523" s="48" t="s">
        <v>790</v>
      </c>
      <c r="B523" s="49">
        <v>72908</v>
      </c>
      <c r="C523" s="50" t="s">
        <v>247</v>
      </c>
      <c r="D523" s="50" t="s">
        <v>79</v>
      </c>
      <c r="E523" s="50" t="s">
        <v>74</v>
      </c>
      <c r="F523" s="36">
        <f>'Source Data'!F523</f>
        <v>256</v>
      </c>
      <c r="G523" s="36">
        <f>'Source Data'!G523</f>
        <v>327</v>
      </c>
      <c r="H523" s="36">
        <f>'Source Data'!H523</f>
        <v>329</v>
      </c>
      <c r="I523" s="36">
        <f t="shared" si="16"/>
        <v>71</v>
      </c>
      <c r="J523" s="55">
        <f t="shared" si="17"/>
        <v>0.27734375</v>
      </c>
      <c r="K523" s="43" t="str">
        <f>IF('Source Data'!AT523="","",'Source Data'!AT523)</f>
        <v/>
      </c>
      <c r="L523" s="13" t="str">
        <f>IF('Source Data'!AU523="","",'Source Data'!AU523)</f>
        <v/>
      </c>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row>
    <row r="524" spans="1:47" ht="20" customHeight="1">
      <c r="A524" s="48" t="s">
        <v>791</v>
      </c>
      <c r="B524" s="49">
        <v>3902</v>
      </c>
      <c r="C524" s="50" t="s">
        <v>374</v>
      </c>
      <c r="D524" s="50" t="s">
        <v>79</v>
      </c>
      <c r="E524" s="50" t="s">
        <v>74</v>
      </c>
      <c r="F524" s="36">
        <f>'Source Data'!F524</f>
        <v>2948</v>
      </c>
      <c r="G524" s="36">
        <f>'Source Data'!G524</f>
        <v>2777</v>
      </c>
      <c r="H524" s="36">
        <f>'Source Data'!H524</f>
        <v>2753</v>
      </c>
      <c r="I524" s="36">
        <f t="shared" si="16"/>
        <v>-171</v>
      </c>
      <c r="J524" s="55">
        <f t="shared" si="17"/>
        <v>-5.8005427408412483E-2</v>
      </c>
      <c r="K524" s="43" t="str">
        <f>IF('Source Data'!AT524="","",'Source Data'!AT524)</f>
        <v/>
      </c>
      <c r="L524" s="13" t="str">
        <f>IF('Source Data'!AU524="","",'Source Data'!AU524)</f>
        <v/>
      </c>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row>
    <row r="525" spans="1:47" ht="20" customHeight="1">
      <c r="A525" s="48" t="s">
        <v>792</v>
      </c>
      <c r="B525" s="49">
        <v>101925</v>
      </c>
      <c r="C525" s="50" t="s">
        <v>76</v>
      </c>
      <c r="D525" s="50" t="s">
        <v>79</v>
      </c>
      <c r="E525" s="50" t="s">
        <v>74</v>
      </c>
      <c r="F525" s="36">
        <f>'Source Data'!F525</f>
        <v>3596</v>
      </c>
      <c r="G525" s="36">
        <f>'Source Data'!G525</f>
        <v>3646</v>
      </c>
      <c r="H525" s="36">
        <f>'Source Data'!H525</f>
        <v>3696</v>
      </c>
      <c r="I525" s="36">
        <f t="shared" si="16"/>
        <v>50</v>
      </c>
      <c r="J525" s="55">
        <f t="shared" si="17"/>
        <v>1.3904338153503892E-2</v>
      </c>
      <c r="K525" s="43" t="str">
        <f>IF('Source Data'!AT525="","",'Source Data'!AT525)</f>
        <v/>
      </c>
      <c r="L525" s="13" t="str">
        <f>IF('Source Data'!AU525="","",'Source Data'!AU525)</f>
        <v/>
      </c>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row>
    <row r="526" spans="1:47" ht="20" customHeight="1">
      <c r="A526" s="48" t="s">
        <v>793</v>
      </c>
      <c r="B526" s="49">
        <v>34903</v>
      </c>
      <c r="C526" s="50" t="s">
        <v>165</v>
      </c>
      <c r="D526" s="50" t="s">
        <v>79</v>
      </c>
      <c r="E526" s="50" t="s">
        <v>74</v>
      </c>
      <c r="F526" s="36">
        <f>'Source Data'!F526</f>
        <v>1218</v>
      </c>
      <c r="G526" s="36">
        <f>'Source Data'!G526</f>
        <v>1090</v>
      </c>
      <c r="H526" s="36">
        <f>'Source Data'!H526</f>
        <v>1042</v>
      </c>
      <c r="I526" s="36">
        <f t="shared" si="16"/>
        <v>-128</v>
      </c>
      <c r="J526" s="55">
        <f t="shared" si="17"/>
        <v>-0.10509031198686371</v>
      </c>
      <c r="K526" s="43" t="str">
        <f>IF('Source Data'!AT526="","",'Source Data'!AT526)</f>
        <v/>
      </c>
      <c r="L526" s="13" t="str">
        <f>IF('Source Data'!AU526="","",'Source Data'!AU526)</f>
        <v/>
      </c>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row>
    <row r="527" spans="1:47" ht="20" customHeight="1">
      <c r="A527" s="48" t="s">
        <v>794</v>
      </c>
      <c r="B527" s="49">
        <v>146905</v>
      </c>
      <c r="C527" s="50" t="s">
        <v>413</v>
      </c>
      <c r="D527" s="50" t="s">
        <v>79</v>
      </c>
      <c r="E527" s="50" t="s">
        <v>74</v>
      </c>
      <c r="F527" s="36">
        <f>'Source Data'!F527</f>
        <v>518</v>
      </c>
      <c r="G527" s="36">
        <f>'Source Data'!G527</f>
        <v>429</v>
      </c>
      <c r="H527" s="36">
        <f>'Source Data'!H527</f>
        <v>422</v>
      </c>
      <c r="I527" s="36">
        <f t="shared" si="16"/>
        <v>-89</v>
      </c>
      <c r="J527" s="55">
        <f t="shared" si="17"/>
        <v>-0.1718146718146718</v>
      </c>
      <c r="K527" s="43" t="str">
        <f>IF('Source Data'!AT527="","",'Source Data'!AT527)</f>
        <v/>
      </c>
      <c r="L527" s="13" t="str">
        <f>IF('Source Data'!AU527="","",'Source Data'!AU527)</f>
        <v/>
      </c>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row>
    <row r="528" spans="1:47" ht="20" customHeight="1">
      <c r="A528" s="48" t="s">
        <v>795</v>
      </c>
      <c r="B528" s="49">
        <v>101913</v>
      </c>
      <c r="C528" s="50" t="s">
        <v>76</v>
      </c>
      <c r="D528" s="50" t="s">
        <v>79</v>
      </c>
      <c r="E528" s="50" t="s">
        <v>74</v>
      </c>
      <c r="F528" s="36">
        <f>'Source Data'!F528</f>
        <v>45078</v>
      </c>
      <c r="G528" s="36">
        <f>'Source Data'!G528</f>
        <v>48502</v>
      </c>
      <c r="H528" s="36">
        <f>'Source Data'!H528</f>
        <v>47726</v>
      </c>
      <c r="I528" s="36">
        <f t="shared" si="16"/>
        <v>3424</v>
      </c>
      <c r="J528" s="55">
        <f t="shared" si="17"/>
        <v>7.5957229690758243E-2</v>
      </c>
      <c r="K528" s="43" t="str">
        <f>IF('Source Data'!AT528="","",'Source Data'!AT528)</f>
        <v/>
      </c>
      <c r="L528" s="13" t="str">
        <f>IF('Source Data'!AU528="","",'Source Data'!AU528)</f>
        <v/>
      </c>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row>
    <row r="529" spans="1:47" ht="20" customHeight="1">
      <c r="A529" s="48" t="s">
        <v>796</v>
      </c>
      <c r="B529" s="49">
        <v>133902</v>
      </c>
      <c r="C529" s="50" t="s">
        <v>369</v>
      </c>
      <c r="D529" s="50" t="s">
        <v>79</v>
      </c>
      <c r="E529" s="50" t="s">
        <v>74</v>
      </c>
      <c r="F529" s="36">
        <f>'Source Data'!F529</f>
        <v>205</v>
      </c>
      <c r="G529" s="36">
        <f>'Source Data'!G529</f>
        <v>196</v>
      </c>
      <c r="H529" s="36">
        <f>'Source Data'!H529</f>
        <v>201</v>
      </c>
      <c r="I529" s="36">
        <f t="shared" si="16"/>
        <v>-9</v>
      </c>
      <c r="J529" s="55">
        <f t="shared" si="17"/>
        <v>-4.3902439024390241E-2</v>
      </c>
      <c r="K529" s="43" t="str">
        <f>IF('Source Data'!AT529="","",'Source Data'!AT529)</f>
        <v/>
      </c>
      <c r="L529" s="13" t="str">
        <f>IF('Source Data'!AU529="","",'Source Data'!AU529)</f>
        <v/>
      </c>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row>
    <row r="530" spans="1:47" ht="20" customHeight="1">
      <c r="A530" s="48" t="s">
        <v>797</v>
      </c>
      <c r="B530" s="49">
        <v>3904</v>
      </c>
      <c r="C530" s="50" t="s">
        <v>374</v>
      </c>
      <c r="D530" s="50" t="s">
        <v>79</v>
      </c>
      <c r="E530" s="50" t="s">
        <v>74</v>
      </c>
      <c r="F530" s="36">
        <f>'Source Data'!F530</f>
        <v>1610</v>
      </c>
      <c r="G530" s="36">
        <f>'Source Data'!G530</f>
        <v>1564</v>
      </c>
      <c r="H530" s="36">
        <f>'Source Data'!H530</f>
        <v>1496</v>
      </c>
      <c r="I530" s="36">
        <f t="shared" si="16"/>
        <v>-46</v>
      </c>
      <c r="J530" s="55">
        <f t="shared" si="17"/>
        <v>-2.8571428571428571E-2</v>
      </c>
      <c r="K530" s="43" t="str">
        <f>IF('Source Data'!AT530="","",'Source Data'!AT530)</f>
        <v/>
      </c>
      <c r="L530" s="13" t="str">
        <f>IF('Source Data'!AU530="","",'Source Data'!AU530)</f>
        <v/>
      </c>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row>
    <row r="531" spans="1:47" ht="20" customHeight="1">
      <c r="A531" s="48" t="s">
        <v>798</v>
      </c>
      <c r="B531" s="49">
        <v>236902</v>
      </c>
      <c r="C531" s="50" t="s">
        <v>799</v>
      </c>
      <c r="D531" s="50" t="s">
        <v>79</v>
      </c>
      <c r="E531" s="50" t="s">
        <v>74</v>
      </c>
      <c r="F531" s="36">
        <f>'Source Data'!F531</f>
        <v>9169</v>
      </c>
      <c r="G531" s="36">
        <f>'Source Data'!G531</f>
        <v>10960</v>
      </c>
      <c r="H531" s="36">
        <f>'Source Data'!H531</f>
        <v>11498</v>
      </c>
      <c r="I531" s="36">
        <f t="shared" si="16"/>
        <v>1791</v>
      </c>
      <c r="J531" s="55">
        <f t="shared" si="17"/>
        <v>0.19533209728432763</v>
      </c>
      <c r="K531" s="43" t="str">
        <f>IF('Source Data'!AT531="","",'Source Data'!AT531)</f>
        <v/>
      </c>
      <c r="L531" s="13" t="str">
        <f>IF('Source Data'!AU531="","",'Source Data'!AU531)</f>
        <v/>
      </c>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row>
    <row r="532" spans="1:47" ht="20" customHeight="1">
      <c r="A532" s="48" t="s">
        <v>800</v>
      </c>
      <c r="B532" s="49">
        <v>220916</v>
      </c>
      <c r="C532" s="50" t="s">
        <v>91</v>
      </c>
      <c r="D532" s="50" t="s">
        <v>79</v>
      </c>
      <c r="E532" s="50" t="s">
        <v>74</v>
      </c>
      <c r="F532" s="36">
        <f>'Source Data'!F532</f>
        <v>23816</v>
      </c>
      <c r="G532" s="36">
        <f>'Source Data'!G532</f>
        <v>23262</v>
      </c>
      <c r="H532" s="36">
        <f>'Source Data'!H532</f>
        <v>23033</v>
      </c>
      <c r="I532" s="36">
        <f t="shared" si="16"/>
        <v>-554</v>
      </c>
      <c r="J532" s="55">
        <f t="shared" si="17"/>
        <v>-2.3261672824991603E-2</v>
      </c>
      <c r="K532" s="43" t="str">
        <f>IF('Source Data'!AT532="","",'Source Data'!AT532)</f>
        <v/>
      </c>
      <c r="L532" s="13" t="str">
        <f>IF('Source Data'!AU532="","",'Source Data'!AU532)</f>
        <v/>
      </c>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row>
    <row r="533" spans="1:47" ht="20" customHeight="1">
      <c r="A533" s="48" t="s">
        <v>801</v>
      </c>
      <c r="B533" s="49">
        <v>246906</v>
      </c>
      <c r="C533" s="50" t="s">
        <v>464</v>
      </c>
      <c r="D533" s="50" t="s">
        <v>79</v>
      </c>
      <c r="E533" s="50" t="s">
        <v>74</v>
      </c>
      <c r="F533" s="36">
        <f>'Source Data'!F533</f>
        <v>8130</v>
      </c>
      <c r="G533" s="36">
        <f>'Source Data'!G533</f>
        <v>10688</v>
      </c>
      <c r="H533" s="36">
        <f>'Source Data'!H533</f>
        <v>11039</v>
      </c>
      <c r="I533" s="36">
        <f t="shared" si="16"/>
        <v>2558</v>
      </c>
      <c r="J533" s="55">
        <f t="shared" si="17"/>
        <v>0.31463714637146373</v>
      </c>
      <c r="K533" s="43" t="str">
        <f>IF('Source Data'!AT533="","",'Source Data'!AT533)</f>
        <v/>
      </c>
      <c r="L533" s="13" t="str">
        <f>IF('Source Data'!AU533="","",'Source Data'!AU533)</f>
        <v/>
      </c>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row>
    <row r="534" spans="1:47" ht="20" customHeight="1">
      <c r="A534" s="48" t="s">
        <v>802</v>
      </c>
      <c r="B534" s="49">
        <v>152910</v>
      </c>
      <c r="C534" s="50" t="s">
        <v>221</v>
      </c>
      <c r="D534" s="50" t="s">
        <v>79</v>
      </c>
      <c r="E534" s="50" t="s">
        <v>74</v>
      </c>
      <c r="F534" s="36">
        <f>'Source Data'!F534</f>
        <v>992</v>
      </c>
      <c r="G534" s="36">
        <f>'Source Data'!G534</f>
        <v>995</v>
      </c>
      <c r="H534" s="36">
        <f>'Source Data'!H534</f>
        <v>1030</v>
      </c>
      <c r="I534" s="36">
        <f t="shared" si="16"/>
        <v>3</v>
      </c>
      <c r="J534" s="55">
        <f t="shared" si="17"/>
        <v>3.0241935483870967E-3</v>
      </c>
      <c r="K534" s="43" t="str">
        <f>IF('Source Data'!AT534="","",'Source Data'!AT534)</f>
        <v/>
      </c>
      <c r="L534" s="13" t="str">
        <f>IF('Source Data'!AU534="","",'Source Data'!AU534)</f>
        <v/>
      </c>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row>
    <row r="535" spans="1:47" ht="20" customHeight="1">
      <c r="A535" s="48" t="s">
        <v>803</v>
      </c>
      <c r="B535" s="49">
        <v>108807</v>
      </c>
      <c r="C535" s="50" t="s">
        <v>291</v>
      </c>
      <c r="D535" s="50" t="s">
        <v>71</v>
      </c>
      <c r="E535" s="50" t="s">
        <v>74</v>
      </c>
      <c r="F535" s="36">
        <f>'Source Data'!F535</f>
        <v>49480</v>
      </c>
      <c r="G535" s="36">
        <f>'Source Data'!G535</f>
        <v>79430</v>
      </c>
      <c r="H535" s="36">
        <f>'Source Data'!H535</f>
        <v>79607</v>
      </c>
      <c r="I535" s="36">
        <f t="shared" si="16"/>
        <v>29950</v>
      </c>
      <c r="J535" s="55">
        <f t="shared" si="17"/>
        <v>0.60529506871463212</v>
      </c>
      <c r="K535" s="43" t="str">
        <f>IF('Source Data'!AT535="","",'Source Data'!AT535)</f>
        <v/>
      </c>
      <c r="L535" s="13" t="str">
        <f>IF('Source Data'!AU535="","",'Source Data'!AU535)</f>
        <v/>
      </c>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row>
    <row r="536" spans="1:47" ht="20" customHeight="1">
      <c r="A536" s="48" t="s">
        <v>804</v>
      </c>
      <c r="B536" s="49">
        <v>43801</v>
      </c>
      <c r="C536" s="50" t="s">
        <v>112</v>
      </c>
      <c r="D536" s="50" t="s">
        <v>71</v>
      </c>
      <c r="E536" s="50" t="s">
        <v>74</v>
      </c>
      <c r="F536" s="36">
        <f>'Source Data'!F536</f>
        <v>1399</v>
      </c>
      <c r="G536" s="36">
        <f>'Source Data'!G536</f>
        <v>1445</v>
      </c>
      <c r="H536" s="36">
        <f>'Source Data'!H536</f>
        <v>1438</v>
      </c>
      <c r="I536" s="36">
        <f t="shared" si="16"/>
        <v>46</v>
      </c>
      <c r="J536" s="55">
        <f t="shared" si="17"/>
        <v>3.2880629020729094E-2</v>
      </c>
      <c r="K536" s="43" t="str">
        <f>IF('Source Data'!AT536="","",'Source Data'!AT536)</f>
        <v/>
      </c>
      <c r="L536" s="13" t="str">
        <f>IF('Source Data'!AU536="","",'Source Data'!AU536)</f>
        <v/>
      </c>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row>
    <row r="537" spans="1:47" ht="20" customHeight="1">
      <c r="A537" s="48" t="s">
        <v>805</v>
      </c>
      <c r="B537" s="49">
        <v>43802</v>
      </c>
      <c r="C537" s="50" t="s">
        <v>112</v>
      </c>
      <c r="D537" s="50" t="s">
        <v>71</v>
      </c>
      <c r="E537" s="50" t="s">
        <v>74</v>
      </c>
      <c r="F537" s="36">
        <f>'Source Data'!F537</f>
        <v>190</v>
      </c>
      <c r="G537" s="36">
        <f>'Source Data'!G537</f>
        <v>270</v>
      </c>
      <c r="H537" s="36">
        <f>'Source Data'!H537</f>
        <v>269</v>
      </c>
      <c r="I537" s="36">
        <f t="shared" si="16"/>
        <v>80</v>
      </c>
      <c r="J537" s="55">
        <f t="shared" si="17"/>
        <v>0.42105263157894735</v>
      </c>
      <c r="K537" s="43" t="str">
        <f>IF('Source Data'!AT537="","",'Source Data'!AT537)</f>
        <v/>
      </c>
      <c r="L537" s="13" t="str">
        <f>IF('Source Data'!AU537="","",'Source Data'!AU537)</f>
        <v/>
      </c>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row>
    <row r="538" spans="1:47" ht="20" customHeight="1">
      <c r="A538" s="48" t="s">
        <v>806</v>
      </c>
      <c r="B538" s="49">
        <v>120905</v>
      </c>
      <c r="C538" s="50" t="s">
        <v>571</v>
      </c>
      <c r="D538" s="50" t="s">
        <v>79</v>
      </c>
      <c r="E538" s="50" t="s">
        <v>74</v>
      </c>
      <c r="F538" s="36">
        <f>'Source Data'!F538</f>
        <v>1177</v>
      </c>
      <c r="G538" s="36">
        <f>'Source Data'!G538</f>
        <v>1156</v>
      </c>
      <c r="H538" s="36">
        <f>'Source Data'!H538</f>
        <v>1142</v>
      </c>
      <c r="I538" s="36">
        <f t="shared" si="16"/>
        <v>-21</v>
      </c>
      <c r="J538" s="55">
        <f t="shared" si="17"/>
        <v>-1.784197111299915E-2</v>
      </c>
      <c r="K538" s="43" t="str">
        <f>IF('Source Data'!AT538="","",'Source Data'!AT538)</f>
        <v/>
      </c>
      <c r="L538" s="13" t="str">
        <f>IF('Source Data'!AU538="","",'Source Data'!AU538)</f>
        <v/>
      </c>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row>
    <row r="539" spans="1:47" ht="20" customHeight="1">
      <c r="A539" s="48" t="s">
        <v>807</v>
      </c>
      <c r="B539" s="49">
        <v>205903</v>
      </c>
      <c r="C539" s="50" t="s">
        <v>148</v>
      </c>
      <c r="D539" s="50" t="s">
        <v>79</v>
      </c>
      <c r="E539" s="50" t="s">
        <v>74</v>
      </c>
      <c r="F539" s="36">
        <f>'Source Data'!F539</f>
        <v>2137</v>
      </c>
      <c r="G539" s="36">
        <f>'Source Data'!G539</f>
        <v>2071</v>
      </c>
      <c r="H539" s="36">
        <f>'Source Data'!H539</f>
        <v>1981</v>
      </c>
      <c r="I539" s="36">
        <f t="shared" si="16"/>
        <v>-66</v>
      </c>
      <c r="J539" s="55">
        <f t="shared" si="17"/>
        <v>-3.088441740758072E-2</v>
      </c>
      <c r="K539" s="43" t="str">
        <f>IF('Source Data'!AT539="","",'Source Data'!AT539)</f>
        <v/>
      </c>
      <c r="L539" s="13" t="str">
        <f>IF('Source Data'!AU539="","",'Source Data'!AU539)</f>
        <v/>
      </c>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row>
    <row r="540" spans="1:47" ht="20" customHeight="1">
      <c r="A540" s="48" t="s">
        <v>808</v>
      </c>
      <c r="B540" s="49">
        <v>133904</v>
      </c>
      <c r="C540" s="50" t="s">
        <v>369</v>
      </c>
      <c r="D540" s="50" t="s">
        <v>79</v>
      </c>
      <c r="E540" s="50" t="s">
        <v>74</v>
      </c>
      <c r="F540" s="36">
        <f>'Source Data'!F540</f>
        <v>1166</v>
      </c>
      <c r="G540" s="36">
        <f>'Source Data'!G540</f>
        <v>1351</v>
      </c>
      <c r="H540" s="36">
        <f>'Source Data'!H540</f>
        <v>1360</v>
      </c>
      <c r="I540" s="36">
        <f t="shared" si="16"/>
        <v>185</v>
      </c>
      <c r="J540" s="55">
        <f t="shared" si="17"/>
        <v>0.15866209262435677</v>
      </c>
      <c r="K540" s="43" t="str">
        <f>IF('Source Data'!AT540="","",'Source Data'!AT540)</f>
        <v/>
      </c>
      <c r="L540" s="13" t="str">
        <f>IF('Source Data'!AU540="","",'Source Data'!AU540)</f>
        <v/>
      </c>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row>
    <row r="541" spans="1:47" ht="20" customHeight="1">
      <c r="A541" s="48" t="s">
        <v>809</v>
      </c>
      <c r="B541" s="49">
        <v>15808</v>
      </c>
      <c r="C541" s="50" t="s">
        <v>99</v>
      </c>
      <c r="D541" s="50" t="s">
        <v>71</v>
      </c>
      <c r="E541" s="50" t="s">
        <v>74</v>
      </c>
      <c r="F541" s="36">
        <f>'Source Data'!F541</f>
        <v>840</v>
      </c>
      <c r="G541" s="36">
        <f>'Source Data'!G541</f>
        <v>805</v>
      </c>
      <c r="H541" s="36">
        <f>'Source Data'!H541</f>
        <v>1158</v>
      </c>
      <c r="I541" s="36">
        <f t="shared" si="16"/>
        <v>-35</v>
      </c>
      <c r="J541" s="55">
        <f t="shared" si="17"/>
        <v>-4.1666666666666664E-2</v>
      </c>
      <c r="K541" s="43" t="str">
        <f>IF('Source Data'!AT541="","",'Source Data'!AT541)</f>
        <v/>
      </c>
      <c r="L541" s="13" t="str">
        <f>IF('Source Data'!AU541="","",'Source Data'!AU541)</f>
        <v/>
      </c>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row>
    <row r="542" spans="1:47" ht="20" customHeight="1">
      <c r="A542" s="48" t="s">
        <v>810</v>
      </c>
      <c r="B542" s="49">
        <v>57830</v>
      </c>
      <c r="C542" s="50" t="s">
        <v>70</v>
      </c>
      <c r="D542" s="50" t="s">
        <v>71</v>
      </c>
      <c r="E542" s="50" t="s">
        <v>74</v>
      </c>
      <c r="F542" s="36">
        <f>'Source Data'!F542</f>
        <v>1318</v>
      </c>
      <c r="G542" s="36">
        <f>'Source Data'!G542</f>
        <v>1136</v>
      </c>
      <c r="H542" s="36">
        <f>'Source Data'!H542</f>
        <v>1103</v>
      </c>
      <c r="I542" s="36">
        <f t="shared" si="16"/>
        <v>-182</v>
      </c>
      <c r="J542" s="55">
        <f t="shared" si="17"/>
        <v>-0.13808801213960548</v>
      </c>
      <c r="K542" s="43" t="str">
        <f>IF('Source Data'!AT542="","",'Source Data'!AT542)</f>
        <v/>
      </c>
      <c r="L542" s="13" t="str">
        <f>IF('Source Data'!AU542="","",'Source Data'!AU542)</f>
        <v/>
      </c>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row>
    <row r="543" spans="1:47" ht="20" customHeight="1">
      <c r="A543" s="48" t="s">
        <v>811</v>
      </c>
      <c r="B543" s="49">
        <v>57848</v>
      </c>
      <c r="C543" s="50" t="s">
        <v>70</v>
      </c>
      <c r="D543" s="50" t="s">
        <v>71</v>
      </c>
      <c r="E543" s="50" t="s">
        <v>74</v>
      </c>
      <c r="F543" s="36">
        <f>'Source Data'!F543</f>
        <v>19359</v>
      </c>
      <c r="G543" s="36">
        <f>'Source Data'!G543</f>
        <v>25497</v>
      </c>
      <c r="H543" s="36">
        <f>'Source Data'!H543</f>
        <v>26253</v>
      </c>
      <c r="I543" s="36">
        <f t="shared" si="16"/>
        <v>6138</v>
      </c>
      <c r="J543" s="55">
        <f t="shared" si="17"/>
        <v>0.31706183170618318</v>
      </c>
      <c r="K543" s="43" t="str">
        <f>IF('Source Data'!AT543="","",'Source Data'!AT543)</f>
        <v/>
      </c>
      <c r="L543" s="13" t="str">
        <f>IF('Source Data'!AU543="","",'Source Data'!AU543)</f>
        <v/>
      </c>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row>
    <row r="544" spans="1:47" ht="20" customHeight="1">
      <c r="A544" s="48" t="s">
        <v>812</v>
      </c>
      <c r="B544" s="49">
        <v>93903</v>
      </c>
      <c r="C544" s="50" t="s">
        <v>133</v>
      </c>
      <c r="D544" s="50" t="s">
        <v>79</v>
      </c>
      <c r="E544" s="50" t="s">
        <v>74</v>
      </c>
      <c r="F544" s="36">
        <f>'Source Data'!F544</f>
        <v>541</v>
      </c>
      <c r="G544" s="36">
        <f>'Source Data'!G544</f>
        <v>626</v>
      </c>
      <c r="H544" s="36">
        <f>'Source Data'!H544</f>
        <v>634</v>
      </c>
      <c r="I544" s="36">
        <f t="shared" si="16"/>
        <v>85</v>
      </c>
      <c r="J544" s="55">
        <f t="shared" si="17"/>
        <v>0.15711645101663585</v>
      </c>
      <c r="K544" s="43" t="str">
        <f>IF('Source Data'!AT544="","",'Source Data'!AT544)</f>
        <v/>
      </c>
      <c r="L544" s="13" t="str">
        <f>IF('Source Data'!AU544="","",'Source Data'!AU544)</f>
        <v/>
      </c>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row>
    <row r="545" spans="1:47" ht="20" customHeight="1">
      <c r="A545" s="48" t="s">
        <v>813</v>
      </c>
      <c r="B545" s="49">
        <v>243903</v>
      </c>
      <c r="C545" s="50" t="s">
        <v>322</v>
      </c>
      <c r="D545" s="50" t="s">
        <v>79</v>
      </c>
      <c r="E545" s="50" t="s">
        <v>74</v>
      </c>
      <c r="F545" s="36">
        <f>'Source Data'!F545</f>
        <v>1941</v>
      </c>
      <c r="G545" s="36">
        <f>'Source Data'!G545</f>
        <v>1904</v>
      </c>
      <c r="H545" s="36">
        <f>'Source Data'!H545</f>
        <v>1971</v>
      </c>
      <c r="I545" s="36">
        <f t="shared" si="16"/>
        <v>-37</v>
      </c>
      <c r="J545" s="55">
        <f t="shared" si="17"/>
        <v>-1.90623390005152E-2</v>
      </c>
      <c r="K545" s="43" t="str">
        <f>IF('Source Data'!AT545="","",'Source Data'!AT545)</f>
        <v/>
      </c>
      <c r="L545" s="13" t="str">
        <f>IF('Source Data'!AU545="","",'Source Data'!AU545)</f>
        <v/>
      </c>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row>
    <row r="546" spans="1:47" ht="20" customHeight="1">
      <c r="A546" s="48" t="s">
        <v>814</v>
      </c>
      <c r="B546" s="49">
        <v>208903</v>
      </c>
      <c r="C546" s="50" t="s">
        <v>767</v>
      </c>
      <c r="D546" s="50" t="s">
        <v>79</v>
      </c>
      <c r="E546" s="50" t="s">
        <v>74</v>
      </c>
      <c r="F546" s="36">
        <f>'Source Data'!F546</f>
        <v>268</v>
      </c>
      <c r="G546" s="36">
        <f>'Source Data'!G546</f>
        <v>284</v>
      </c>
      <c r="H546" s="36">
        <f>'Source Data'!H546</f>
        <v>301</v>
      </c>
      <c r="I546" s="36">
        <f t="shared" si="16"/>
        <v>16</v>
      </c>
      <c r="J546" s="55">
        <f t="shared" si="17"/>
        <v>5.9701492537313432E-2</v>
      </c>
      <c r="K546" s="43" t="str">
        <f>IF('Source Data'!AT546="","",'Source Data'!AT546)</f>
        <v/>
      </c>
      <c r="L546" s="13" t="str">
        <f>IF('Source Data'!AU546="","",'Source Data'!AU546)</f>
        <v/>
      </c>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row>
    <row r="547" spans="1:47" ht="20" customHeight="1">
      <c r="A547" s="48" t="s">
        <v>815</v>
      </c>
      <c r="B547" s="49">
        <v>186903</v>
      </c>
      <c r="C547" s="50" t="s">
        <v>316</v>
      </c>
      <c r="D547" s="50" t="s">
        <v>79</v>
      </c>
      <c r="E547" s="50" t="s">
        <v>74</v>
      </c>
      <c r="F547" s="36">
        <f>'Source Data'!F547</f>
        <v>384</v>
      </c>
      <c r="G547" s="36">
        <f>'Source Data'!G547</f>
        <v>333</v>
      </c>
      <c r="H547" s="36">
        <f>'Source Data'!H547</f>
        <v>455</v>
      </c>
      <c r="I547" s="36">
        <f t="shared" si="16"/>
        <v>-51</v>
      </c>
      <c r="J547" s="55">
        <f t="shared" si="17"/>
        <v>-0.1328125</v>
      </c>
      <c r="K547" s="43" t="str">
        <f>IF('Source Data'!AT547="","",'Source Data'!AT547)</f>
        <v/>
      </c>
      <c r="L547" s="13" t="str">
        <f>IF('Source Data'!AU547="","",'Source Data'!AU547)</f>
        <v/>
      </c>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row>
    <row r="548" spans="1:47" ht="20" customHeight="1">
      <c r="A548" s="48" t="s">
        <v>816</v>
      </c>
      <c r="B548" s="49">
        <v>18906</v>
      </c>
      <c r="C548" s="50" t="s">
        <v>415</v>
      </c>
      <c r="D548" s="50" t="s">
        <v>79</v>
      </c>
      <c r="E548" s="50" t="s">
        <v>74</v>
      </c>
      <c r="F548" s="36">
        <f>'Source Data'!F548</f>
        <v>151</v>
      </c>
      <c r="G548" s="36">
        <f>'Source Data'!G548</f>
        <v>144</v>
      </c>
      <c r="H548" s="36">
        <f>'Source Data'!H548</f>
        <v>134</v>
      </c>
      <c r="I548" s="36">
        <f t="shared" si="16"/>
        <v>-7</v>
      </c>
      <c r="J548" s="55">
        <f t="shared" si="17"/>
        <v>-4.6357615894039736E-2</v>
      </c>
      <c r="K548" s="43" t="str">
        <f>IF('Source Data'!AT548="","",'Source Data'!AT548)</f>
        <v/>
      </c>
      <c r="L548" s="13" t="str">
        <f>IF('Source Data'!AU548="","",'Source Data'!AU548)</f>
        <v/>
      </c>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row>
    <row r="549" spans="1:47" ht="20" customHeight="1">
      <c r="A549" s="48" t="s">
        <v>817</v>
      </c>
      <c r="B549" s="49">
        <v>118902</v>
      </c>
      <c r="C549" s="50" t="s">
        <v>818</v>
      </c>
      <c r="D549" s="50" t="s">
        <v>79</v>
      </c>
      <c r="E549" s="50" t="s">
        <v>74</v>
      </c>
      <c r="F549" s="36">
        <f>'Source Data'!F549</f>
        <v>295</v>
      </c>
      <c r="G549" s="36">
        <f>'Source Data'!G549</f>
        <v>334</v>
      </c>
      <c r="H549" s="36">
        <f>'Source Data'!H549</f>
        <v>290</v>
      </c>
      <c r="I549" s="36">
        <f t="shared" si="16"/>
        <v>39</v>
      </c>
      <c r="J549" s="55">
        <f t="shared" si="17"/>
        <v>0.13220338983050847</v>
      </c>
      <c r="K549" s="43" t="str">
        <f>IF('Source Data'!AT549="","",'Source Data'!AT549)</f>
        <v/>
      </c>
      <c r="L549" s="13" t="str">
        <f>IF('Source Data'!AU549="","",'Source Data'!AU549)</f>
        <v/>
      </c>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row>
    <row r="550" spans="1:47" ht="20" customHeight="1">
      <c r="A550" s="48" t="s">
        <v>819</v>
      </c>
      <c r="B550" s="49">
        <v>57912</v>
      </c>
      <c r="C550" s="50" t="s">
        <v>70</v>
      </c>
      <c r="D550" s="50" t="s">
        <v>79</v>
      </c>
      <c r="E550" s="50" t="s">
        <v>74</v>
      </c>
      <c r="F550" s="36">
        <f>'Source Data'!F550</f>
        <v>33544</v>
      </c>
      <c r="G550" s="36">
        <f>'Source Data'!G550</f>
        <v>30767</v>
      </c>
      <c r="H550" s="36">
        <f>'Source Data'!H550</f>
        <v>29113</v>
      </c>
      <c r="I550" s="36">
        <f t="shared" si="16"/>
        <v>-2777</v>
      </c>
      <c r="J550" s="55">
        <f t="shared" si="17"/>
        <v>-8.2786787502981157E-2</v>
      </c>
      <c r="K550" s="43" t="str">
        <f>IF('Source Data'!AT550="","",'Source Data'!AT550)</f>
        <v/>
      </c>
      <c r="L550" s="13" t="str">
        <f>IF('Source Data'!AU550="","",'Source Data'!AU550)</f>
        <v/>
      </c>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row>
    <row r="551" spans="1:47" ht="20" customHeight="1">
      <c r="A551" s="48" t="s">
        <v>820</v>
      </c>
      <c r="B551" s="49">
        <v>70907</v>
      </c>
      <c r="C551" s="50" t="s">
        <v>174</v>
      </c>
      <c r="D551" s="50" t="s">
        <v>79</v>
      </c>
      <c r="E551" s="50" t="s">
        <v>74</v>
      </c>
      <c r="F551" s="36">
        <f>'Source Data'!F551</f>
        <v>640</v>
      </c>
      <c r="G551" s="36">
        <f>'Source Data'!G551</f>
        <v>597</v>
      </c>
      <c r="H551" s="36">
        <f>'Source Data'!H551</f>
        <v>594</v>
      </c>
      <c r="I551" s="36">
        <f t="shared" si="16"/>
        <v>-43</v>
      </c>
      <c r="J551" s="55">
        <f t="shared" si="17"/>
        <v>-6.7187499999999997E-2</v>
      </c>
      <c r="K551" s="43" t="str">
        <f>IF('Source Data'!AT551="","",'Source Data'!AT551)</f>
        <v/>
      </c>
      <c r="L551" s="13" t="str">
        <f>IF('Source Data'!AU551="","",'Source Data'!AU551)</f>
        <v/>
      </c>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row>
    <row r="552" spans="1:47" ht="20" customHeight="1">
      <c r="A552" s="48" t="s">
        <v>821</v>
      </c>
      <c r="B552" s="49">
        <v>109907</v>
      </c>
      <c r="C552" s="50" t="s">
        <v>78</v>
      </c>
      <c r="D552" s="50" t="s">
        <v>79</v>
      </c>
      <c r="E552" s="50" t="s">
        <v>74</v>
      </c>
      <c r="F552" s="36">
        <f>'Source Data'!F552</f>
        <v>652</v>
      </c>
      <c r="G552" s="36">
        <f>'Source Data'!G552</f>
        <v>638</v>
      </c>
      <c r="H552" s="36">
        <f>'Source Data'!H552</f>
        <v>644</v>
      </c>
      <c r="I552" s="36">
        <f t="shared" si="16"/>
        <v>-14</v>
      </c>
      <c r="J552" s="55">
        <f t="shared" si="17"/>
        <v>-2.1472392638036811E-2</v>
      </c>
      <c r="K552" s="43" t="str">
        <f>IF('Source Data'!AT552="","",'Source Data'!AT552)</f>
        <v/>
      </c>
      <c r="L552" s="13" t="str">
        <f>IF('Source Data'!AU552="","",'Source Data'!AU552)</f>
        <v/>
      </c>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row>
    <row r="553" spans="1:47" ht="20" customHeight="1">
      <c r="A553" s="48" t="s">
        <v>822</v>
      </c>
      <c r="B553" s="49">
        <v>119902</v>
      </c>
      <c r="C553" s="50" t="s">
        <v>312</v>
      </c>
      <c r="D553" s="50" t="s">
        <v>79</v>
      </c>
      <c r="E553" s="50" t="s">
        <v>74</v>
      </c>
      <c r="F553" s="36">
        <f>'Source Data'!F553</f>
        <v>1058</v>
      </c>
      <c r="G553" s="36">
        <f>'Source Data'!G553</f>
        <v>1022</v>
      </c>
      <c r="H553" s="36">
        <f>'Source Data'!H553</f>
        <v>1032</v>
      </c>
      <c r="I553" s="36">
        <f t="shared" si="16"/>
        <v>-36</v>
      </c>
      <c r="J553" s="55">
        <f t="shared" si="17"/>
        <v>-3.4026465028355386E-2</v>
      </c>
      <c r="K553" s="43" t="str">
        <f>IF('Source Data'!AT553="","",'Source Data'!AT553)</f>
        <v/>
      </c>
      <c r="L553" s="13" t="str">
        <f>IF('Source Data'!AU553="","",'Source Data'!AU553)</f>
        <v/>
      </c>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row>
    <row r="554" spans="1:47" ht="20" customHeight="1">
      <c r="A554" s="48" t="s">
        <v>823</v>
      </c>
      <c r="B554" s="49">
        <v>37904</v>
      </c>
      <c r="C554" s="50" t="s">
        <v>116</v>
      </c>
      <c r="D554" s="50" t="s">
        <v>79</v>
      </c>
      <c r="E554" s="50" t="s">
        <v>74</v>
      </c>
      <c r="F554" s="36">
        <f>'Source Data'!F554</f>
        <v>4978</v>
      </c>
      <c r="G554" s="36">
        <f>'Source Data'!G554</f>
        <v>4700</v>
      </c>
      <c r="H554" s="36">
        <f>'Source Data'!H554</f>
        <v>4569</v>
      </c>
      <c r="I554" s="36">
        <f t="shared" si="16"/>
        <v>-278</v>
      </c>
      <c r="J554" s="55">
        <f t="shared" si="17"/>
        <v>-5.5845721173161909E-2</v>
      </c>
      <c r="K554" s="43" t="str">
        <f>IF('Source Data'!AT554="","",'Source Data'!AT554)</f>
        <v/>
      </c>
      <c r="L554" s="13" t="str">
        <f>IF('Source Data'!AU554="","",'Source Data'!AU554)</f>
        <v/>
      </c>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row>
    <row r="555" spans="1:47" ht="20" customHeight="1">
      <c r="A555" s="48" t="s">
        <v>824</v>
      </c>
      <c r="B555" s="49">
        <v>246907</v>
      </c>
      <c r="C555" s="50" t="s">
        <v>464</v>
      </c>
      <c r="D555" s="50" t="s">
        <v>79</v>
      </c>
      <c r="E555" s="50" t="s">
        <v>74</v>
      </c>
      <c r="F555" s="36">
        <f>'Source Data'!F555</f>
        <v>2107</v>
      </c>
      <c r="G555" s="36">
        <f>'Source Data'!G555</f>
        <v>4157</v>
      </c>
      <c r="H555" s="36">
        <f>'Source Data'!H555</f>
        <v>4513</v>
      </c>
      <c r="I555" s="36">
        <f t="shared" si="16"/>
        <v>2050</v>
      </c>
      <c r="J555" s="55">
        <f t="shared" si="17"/>
        <v>0.97294731846226867</v>
      </c>
      <c r="K555" s="43" t="str">
        <f>IF('Source Data'!AT555="","",'Source Data'!AT555)</f>
        <v/>
      </c>
      <c r="L555" s="13" t="str">
        <f>IF('Source Data'!AU555="","",'Source Data'!AU555)</f>
        <v/>
      </c>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row>
    <row r="556" spans="1:47" ht="20" customHeight="1">
      <c r="A556" s="48" t="s">
        <v>825</v>
      </c>
      <c r="B556" s="49">
        <v>121904</v>
      </c>
      <c r="C556" s="50" t="s">
        <v>299</v>
      </c>
      <c r="D556" s="50" t="s">
        <v>79</v>
      </c>
      <c r="E556" s="50" t="s">
        <v>74</v>
      </c>
      <c r="F556" s="36">
        <f>'Source Data'!F556</f>
        <v>2312</v>
      </c>
      <c r="G556" s="36">
        <f>'Source Data'!G556</f>
        <v>2070</v>
      </c>
      <c r="H556" s="36">
        <f>'Source Data'!H556</f>
        <v>1947</v>
      </c>
      <c r="I556" s="36">
        <f t="shared" si="16"/>
        <v>-242</v>
      </c>
      <c r="J556" s="55">
        <f t="shared" si="17"/>
        <v>-0.1046712802768166</v>
      </c>
      <c r="K556" s="43" t="str">
        <f>IF('Source Data'!AT556="","",'Source Data'!AT556)</f>
        <v/>
      </c>
      <c r="L556" s="13" t="str">
        <f>IF('Source Data'!AU556="","",'Source Data'!AU556)</f>
        <v/>
      </c>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row>
    <row r="557" spans="1:47" ht="20" customHeight="1">
      <c r="A557" s="48" t="s">
        <v>826</v>
      </c>
      <c r="B557" s="49">
        <v>132902</v>
      </c>
      <c r="C557" s="50" t="s">
        <v>827</v>
      </c>
      <c r="D557" s="50" t="s">
        <v>79</v>
      </c>
      <c r="E557" s="50" t="s">
        <v>74</v>
      </c>
      <c r="F557" s="36">
        <f>'Source Data'!F557</f>
        <v>169</v>
      </c>
      <c r="G557" s="36">
        <f>'Source Data'!G557</f>
        <v>169</v>
      </c>
      <c r="H557" s="36">
        <f>'Source Data'!H557</f>
        <v>181</v>
      </c>
      <c r="I557" s="36">
        <f t="shared" si="16"/>
        <v>0</v>
      </c>
      <c r="J557" s="55">
        <f t="shared" si="17"/>
        <v>0</v>
      </c>
      <c r="K557" s="43" t="str">
        <f>IF('Source Data'!AT557="","",'Source Data'!AT557)</f>
        <v/>
      </c>
      <c r="L557" s="13" t="str">
        <f>IF('Source Data'!AU557="","",'Source Data'!AU557)</f>
        <v/>
      </c>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row>
    <row r="558" spans="1:47" ht="20" customHeight="1">
      <c r="A558" s="48" t="s">
        <v>828</v>
      </c>
      <c r="B558" s="49">
        <v>57819</v>
      </c>
      <c r="C558" s="50" t="s">
        <v>70</v>
      </c>
      <c r="D558" s="50" t="s">
        <v>71</v>
      </c>
      <c r="E558" s="50" t="s">
        <v>74</v>
      </c>
      <c r="F558" s="36">
        <f>'Source Data'!F558</f>
        <v>213</v>
      </c>
      <c r="G558" s="36">
        <f>'Source Data'!G558</f>
        <v>185</v>
      </c>
      <c r="H558" s="36">
        <f>'Source Data'!H558</f>
        <v>172</v>
      </c>
      <c r="I558" s="36">
        <f t="shared" si="16"/>
        <v>-28</v>
      </c>
      <c r="J558" s="55">
        <f t="shared" si="17"/>
        <v>-0.13145539906103287</v>
      </c>
      <c r="K558" s="43" t="str">
        <f>IF('Source Data'!AT558="","",'Source Data'!AT558)</f>
        <v/>
      </c>
      <c r="L558" s="13" t="str">
        <f>IF('Source Data'!AU558="","",'Source Data'!AU558)</f>
        <v/>
      </c>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row>
    <row r="559" spans="1:47" ht="20" customHeight="1">
      <c r="A559" s="48" t="s">
        <v>829</v>
      </c>
      <c r="B559" s="49">
        <v>155901</v>
      </c>
      <c r="C559" s="50" t="s">
        <v>830</v>
      </c>
      <c r="D559" s="50" t="s">
        <v>79</v>
      </c>
      <c r="E559" s="50" t="s">
        <v>74</v>
      </c>
      <c r="F559" s="36">
        <f>'Source Data'!F559</f>
        <v>1271</v>
      </c>
      <c r="G559" s="36">
        <f>'Source Data'!G559</f>
        <v>1125</v>
      </c>
      <c r="H559" s="36">
        <f>'Source Data'!H559</f>
        <v>1085</v>
      </c>
      <c r="I559" s="36">
        <f t="shared" si="16"/>
        <v>-146</v>
      </c>
      <c r="J559" s="55">
        <f t="shared" si="17"/>
        <v>-0.11487018095987411</v>
      </c>
      <c r="K559" s="43" t="str">
        <f>IF('Source Data'!AT559="","",'Source Data'!AT559)</f>
        <v/>
      </c>
      <c r="L559" s="13" t="str">
        <f>IF('Source Data'!AU559="","",'Source Data'!AU559)</f>
        <v/>
      </c>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row>
    <row r="560" spans="1:47" ht="20" customHeight="1">
      <c r="A560" s="48" t="s">
        <v>831</v>
      </c>
      <c r="B560" s="49">
        <v>124901</v>
      </c>
      <c r="C560" s="50" t="s">
        <v>832</v>
      </c>
      <c r="D560" s="50" t="s">
        <v>79</v>
      </c>
      <c r="E560" s="50" t="s">
        <v>74</v>
      </c>
      <c r="F560" s="36">
        <f>'Source Data'!F560</f>
        <v>1153</v>
      </c>
      <c r="G560" s="36">
        <f>'Source Data'!G560</f>
        <v>967</v>
      </c>
      <c r="H560" s="36">
        <f>'Source Data'!H560</f>
        <v>920</v>
      </c>
      <c r="I560" s="36">
        <f t="shared" si="16"/>
        <v>-186</v>
      </c>
      <c r="J560" s="55">
        <f t="shared" si="17"/>
        <v>-0.16131830008673026</v>
      </c>
      <c r="K560" s="43" t="str">
        <f>IF('Source Data'!AT560="","",'Source Data'!AT560)</f>
        <v/>
      </c>
      <c r="L560" s="13" t="str">
        <f>IF('Source Data'!AU560="","",'Source Data'!AU560)</f>
        <v/>
      </c>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row>
    <row r="561" spans="1:47" ht="20" customHeight="1">
      <c r="A561" s="48" t="s">
        <v>833</v>
      </c>
      <c r="B561" s="49">
        <v>221911</v>
      </c>
      <c r="C561" s="50" t="s">
        <v>83</v>
      </c>
      <c r="D561" s="50" t="s">
        <v>79</v>
      </c>
      <c r="E561" s="50" t="s">
        <v>74</v>
      </c>
      <c r="F561" s="36">
        <f>'Source Data'!F561</f>
        <v>1366</v>
      </c>
      <c r="G561" s="36">
        <f>'Source Data'!G561</f>
        <v>1639</v>
      </c>
      <c r="H561" s="36">
        <f>'Source Data'!H561</f>
        <v>1625</v>
      </c>
      <c r="I561" s="36">
        <f t="shared" si="16"/>
        <v>273</v>
      </c>
      <c r="J561" s="55">
        <f t="shared" si="17"/>
        <v>0.19985358711566617</v>
      </c>
      <c r="K561" s="43" t="str">
        <f>IF('Source Data'!AT561="","",'Source Data'!AT561)</f>
        <v/>
      </c>
      <c r="L561" s="13" t="str">
        <f>IF('Source Data'!AU561="","",'Source Data'!AU561)</f>
        <v/>
      </c>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row>
    <row r="562" spans="1:47" ht="20" customHeight="1">
      <c r="A562" s="48" t="s">
        <v>834</v>
      </c>
      <c r="B562" s="49">
        <v>210902</v>
      </c>
      <c r="C562" s="50" t="s">
        <v>367</v>
      </c>
      <c r="D562" s="50" t="s">
        <v>79</v>
      </c>
      <c r="E562" s="50" t="s">
        <v>74</v>
      </c>
      <c r="F562" s="36">
        <f>'Source Data'!F562</f>
        <v>660</v>
      </c>
      <c r="G562" s="36">
        <f>'Source Data'!G562</f>
        <v>720</v>
      </c>
      <c r="H562" s="36">
        <f>'Source Data'!H562</f>
        <v>679</v>
      </c>
      <c r="I562" s="36">
        <f t="shared" si="16"/>
        <v>60</v>
      </c>
      <c r="J562" s="55">
        <f t="shared" si="17"/>
        <v>9.0909090909090912E-2</v>
      </c>
      <c r="K562" s="43" t="str">
        <f>IF('Source Data'!AT562="","",'Source Data'!AT562)</f>
        <v/>
      </c>
      <c r="L562" s="13" t="str">
        <f>IF('Source Data'!AU562="","",'Source Data'!AU562)</f>
        <v/>
      </c>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row>
    <row r="563" spans="1:47" ht="20" customHeight="1">
      <c r="A563" s="48" t="s">
        <v>835</v>
      </c>
      <c r="B563" s="49">
        <v>16901</v>
      </c>
      <c r="C563" s="50" t="s">
        <v>235</v>
      </c>
      <c r="D563" s="50" t="s">
        <v>79</v>
      </c>
      <c r="E563" s="50" t="s">
        <v>74</v>
      </c>
      <c r="F563" s="36">
        <f>'Source Data'!F563</f>
        <v>642</v>
      </c>
      <c r="G563" s="36">
        <f>'Source Data'!G563</f>
        <v>707</v>
      </c>
      <c r="H563" s="36">
        <f>'Source Data'!H563</f>
        <v>672</v>
      </c>
      <c r="I563" s="36">
        <f t="shared" si="16"/>
        <v>65</v>
      </c>
      <c r="J563" s="55">
        <f t="shared" si="17"/>
        <v>0.10124610591900311</v>
      </c>
      <c r="K563" s="43" t="str">
        <f>IF('Source Data'!AT563="","",'Source Data'!AT563)</f>
        <v/>
      </c>
      <c r="L563" s="13" t="str">
        <f>IF('Source Data'!AU563="","",'Source Data'!AU563)</f>
        <v/>
      </c>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row>
    <row r="564" spans="1:47" ht="20" customHeight="1">
      <c r="A564" s="48" t="s">
        <v>836</v>
      </c>
      <c r="B564" s="49">
        <v>50909</v>
      </c>
      <c r="C564" s="50" t="s">
        <v>455</v>
      </c>
      <c r="D564" s="50" t="s">
        <v>79</v>
      </c>
      <c r="E564" s="50" t="s">
        <v>74</v>
      </c>
      <c r="F564" s="36">
        <f>'Source Data'!F564</f>
        <v>349</v>
      </c>
      <c r="G564" s="36">
        <f>'Source Data'!G564</f>
        <v>337</v>
      </c>
      <c r="H564" s="36">
        <f>'Source Data'!H564</f>
        <v>309</v>
      </c>
      <c r="I564" s="36">
        <f t="shared" si="16"/>
        <v>-12</v>
      </c>
      <c r="J564" s="55">
        <f t="shared" si="17"/>
        <v>-3.4383954154727794E-2</v>
      </c>
      <c r="K564" s="43" t="str">
        <f>IF('Source Data'!AT564="","",'Source Data'!AT564)</f>
        <v/>
      </c>
      <c r="L564" s="13" t="str">
        <f>IF('Source Data'!AU564="","",'Source Data'!AU564)</f>
        <v/>
      </c>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row>
    <row r="565" spans="1:47" ht="20" customHeight="1">
      <c r="A565" s="48" t="s">
        <v>837</v>
      </c>
      <c r="B565" s="49">
        <v>126905</v>
      </c>
      <c r="C565" s="50" t="s">
        <v>118</v>
      </c>
      <c r="D565" s="50" t="s">
        <v>79</v>
      </c>
      <c r="E565" s="50" t="s">
        <v>74</v>
      </c>
      <c r="F565" s="36">
        <f>'Source Data'!F565</f>
        <v>5618</v>
      </c>
      <c r="G565" s="36">
        <f>'Source Data'!G565</f>
        <v>6026</v>
      </c>
      <c r="H565" s="36">
        <f>'Source Data'!H565</f>
        <v>5985</v>
      </c>
      <c r="I565" s="36">
        <f t="shared" si="16"/>
        <v>408</v>
      </c>
      <c r="J565" s="55">
        <f t="shared" si="17"/>
        <v>7.2623709505161976E-2</v>
      </c>
      <c r="K565" s="43" t="str">
        <f>IF('Source Data'!AT565="","",'Source Data'!AT565)</f>
        <v/>
      </c>
      <c r="L565" s="13" t="str">
        <f>IF('Source Data'!AU565="","",'Source Data'!AU565)</f>
        <v/>
      </c>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row>
    <row r="566" spans="1:47" ht="20" customHeight="1">
      <c r="A566" s="48" t="s">
        <v>838</v>
      </c>
      <c r="B566" s="49">
        <v>7902</v>
      </c>
      <c r="C566" s="50" t="s">
        <v>383</v>
      </c>
      <c r="D566" s="50" t="s">
        <v>79</v>
      </c>
      <c r="E566" s="50" t="s">
        <v>74</v>
      </c>
      <c r="F566" s="36">
        <f>'Source Data'!F566</f>
        <v>1618</v>
      </c>
      <c r="G566" s="36">
        <f>'Source Data'!G566</f>
        <v>1554</v>
      </c>
      <c r="H566" s="36">
        <f>'Source Data'!H566</f>
        <v>1547</v>
      </c>
      <c r="I566" s="36">
        <f t="shared" si="16"/>
        <v>-64</v>
      </c>
      <c r="J566" s="55">
        <f t="shared" si="17"/>
        <v>-3.9555006180469712E-2</v>
      </c>
      <c r="K566" s="43" t="str">
        <f>IF('Source Data'!AT566="","",'Source Data'!AT566)</f>
        <v/>
      </c>
      <c r="L566" s="13" t="str">
        <f>IF('Source Data'!AU566="","",'Source Data'!AU566)</f>
        <v/>
      </c>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row>
    <row r="567" spans="1:47" ht="20" customHeight="1">
      <c r="A567" s="48" t="s">
        <v>839</v>
      </c>
      <c r="B567" s="49">
        <v>15822</v>
      </c>
      <c r="C567" s="50" t="s">
        <v>99</v>
      </c>
      <c r="D567" s="50" t="s">
        <v>71</v>
      </c>
      <c r="E567" s="50" t="s">
        <v>74</v>
      </c>
      <c r="F567" s="36">
        <f>'Source Data'!F567</f>
        <v>6542</v>
      </c>
      <c r="G567" s="36">
        <f>'Source Data'!G567</f>
        <v>5140</v>
      </c>
      <c r="H567" s="36">
        <f>'Source Data'!H567</f>
        <v>5013</v>
      </c>
      <c r="I567" s="36">
        <f t="shared" si="16"/>
        <v>-1402</v>
      </c>
      <c r="J567" s="55">
        <f t="shared" si="17"/>
        <v>-0.21430755120758177</v>
      </c>
      <c r="K567" s="43" t="str">
        <f>IF('Source Data'!AT567="","",'Source Data'!AT567)</f>
        <v/>
      </c>
      <c r="L567" s="13" t="str">
        <f>IF('Source Data'!AU567="","",'Source Data'!AU567)</f>
        <v/>
      </c>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row>
    <row r="568" spans="1:47" ht="20" customHeight="1">
      <c r="A568" s="48" t="s">
        <v>840</v>
      </c>
      <c r="B568" s="49">
        <v>15916</v>
      </c>
      <c r="C568" s="50" t="s">
        <v>99</v>
      </c>
      <c r="D568" s="50" t="s">
        <v>79</v>
      </c>
      <c r="E568" s="50" t="s">
        <v>74</v>
      </c>
      <c r="F568" s="36">
        <f>'Source Data'!F568</f>
        <v>23680</v>
      </c>
      <c r="G568" s="36">
        <f>'Source Data'!G568</f>
        <v>23539</v>
      </c>
      <c r="H568" s="36">
        <f>'Source Data'!H568</f>
        <v>22513</v>
      </c>
      <c r="I568" s="36">
        <f t="shared" si="16"/>
        <v>-141</v>
      </c>
      <c r="J568" s="55">
        <f t="shared" si="17"/>
        <v>-5.9543918918918918E-3</v>
      </c>
      <c r="K568" s="43" t="str">
        <f>IF('Source Data'!AT568="","",'Source Data'!AT568)</f>
        <v/>
      </c>
      <c r="L568" s="13" t="str">
        <f>IF('Source Data'!AU568="","",'Source Data'!AU568)</f>
        <v/>
      </c>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row>
    <row r="569" spans="1:47" ht="20" customHeight="1">
      <c r="A569" s="48" t="s">
        <v>841</v>
      </c>
      <c r="B569" s="49">
        <v>134901</v>
      </c>
      <c r="C569" s="50" t="s">
        <v>842</v>
      </c>
      <c r="D569" s="50" t="s">
        <v>79</v>
      </c>
      <c r="E569" s="50" t="s">
        <v>74</v>
      </c>
      <c r="F569" s="36">
        <f>'Source Data'!F569</f>
        <v>584</v>
      </c>
      <c r="G569" s="36">
        <f>'Source Data'!G569</f>
        <v>589</v>
      </c>
      <c r="H569" s="36">
        <f>'Source Data'!H569</f>
        <v>538</v>
      </c>
      <c r="I569" s="36">
        <f t="shared" si="16"/>
        <v>5</v>
      </c>
      <c r="J569" s="55">
        <f t="shared" si="17"/>
        <v>8.5616438356164379E-3</v>
      </c>
      <c r="K569" s="43" t="str">
        <f>IF('Source Data'!AT569="","",'Source Data'!AT569)</f>
        <v/>
      </c>
      <c r="L569" s="13" t="str">
        <f>IF('Source Data'!AU569="","",'Source Data'!AU569)</f>
        <v/>
      </c>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row>
    <row r="570" spans="1:47" ht="20" customHeight="1">
      <c r="A570" s="48" t="s">
        <v>843</v>
      </c>
      <c r="B570" s="49">
        <v>102901</v>
      </c>
      <c r="C570" s="50" t="s">
        <v>584</v>
      </c>
      <c r="D570" s="50" t="s">
        <v>79</v>
      </c>
      <c r="E570" s="50" t="s">
        <v>74</v>
      </c>
      <c r="F570" s="36">
        <f>'Source Data'!F570</f>
        <v>144</v>
      </c>
      <c r="G570" s="36">
        <f>'Source Data'!G570</f>
        <v>119</v>
      </c>
      <c r="H570" s="36">
        <f>'Source Data'!H570</f>
        <v>121</v>
      </c>
      <c r="I570" s="36">
        <f t="shared" si="16"/>
        <v>-25</v>
      </c>
      <c r="J570" s="55">
        <f t="shared" si="17"/>
        <v>-0.1736111111111111</v>
      </c>
      <c r="K570" s="43" t="str">
        <f>IF('Source Data'!AT570="","",'Source Data'!AT570)</f>
        <v/>
      </c>
      <c r="L570" s="13" t="str">
        <f>IF('Source Data'!AU570="","",'Source Data'!AU570)</f>
        <v/>
      </c>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row>
    <row r="571" spans="1:47" ht="20" customHeight="1">
      <c r="A571" s="48" t="s">
        <v>844</v>
      </c>
      <c r="B571" s="49">
        <v>128901</v>
      </c>
      <c r="C571" s="50" t="s">
        <v>607</v>
      </c>
      <c r="D571" s="50" t="s">
        <v>79</v>
      </c>
      <c r="E571" s="50" t="s">
        <v>74</v>
      </c>
      <c r="F571" s="36">
        <f>'Source Data'!F571</f>
        <v>1085</v>
      </c>
      <c r="G571" s="36">
        <f>'Source Data'!G571</f>
        <v>1021</v>
      </c>
      <c r="H571" s="36">
        <f>'Source Data'!H571</f>
        <v>919</v>
      </c>
      <c r="I571" s="36">
        <f t="shared" si="16"/>
        <v>-64</v>
      </c>
      <c r="J571" s="55">
        <f t="shared" si="17"/>
        <v>-5.8986175115207373E-2</v>
      </c>
      <c r="K571" s="43" t="str">
        <f>IF('Source Data'!AT571="","",'Source Data'!AT571)</f>
        <v/>
      </c>
      <c r="L571" s="13" t="str">
        <f>IF('Source Data'!AU571="","",'Source Data'!AU571)</f>
        <v/>
      </c>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row>
    <row r="572" spans="1:47" ht="20" customHeight="1">
      <c r="A572" s="48" t="s">
        <v>845</v>
      </c>
      <c r="B572" s="49">
        <v>105801</v>
      </c>
      <c r="C572" s="50" t="s">
        <v>539</v>
      </c>
      <c r="D572" s="50" t="s">
        <v>71</v>
      </c>
      <c r="E572" s="50" t="s">
        <v>74</v>
      </c>
      <c r="F572" s="36">
        <f>'Source Data'!F572</f>
        <v>144</v>
      </c>
      <c r="G572" s="36">
        <f>'Source Data'!G572</f>
        <v>95</v>
      </c>
      <c r="H572" s="36">
        <f>'Source Data'!H572</f>
        <v>76</v>
      </c>
      <c r="I572" s="36">
        <f t="shared" si="16"/>
        <v>-49</v>
      </c>
      <c r="J572" s="55">
        <f t="shared" si="17"/>
        <v>-0.34027777777777779</v>
      </c>
      <c r="K572" s="43" t="str">
        <f>IF('Source Data'!AT572="","",'Source Data'!AT572)</f>
        <v/>
      </c>
      <c r="L572" s="13" t="str">
        <f>IF('Source Data'!AU572="","",'Source Data'!AU572)</f>
        <v/>
      </c>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row>
    <row r="573" spans="1:47" ht="20" customHeight="1">
      <c r="A573" s="48" t="s">
        <v>846</v>
      </c>
      <c r="B573" s="49">
        <v>101914</v>
      </c>
      <c r="C573" s="50" t="s">
        <v>76</v>
      </c>
      <c r="D573" s="50" t="s">
        <v>79</v>
      </c>
      <c r="E573" s="50" t="s">
        <v>74</v>
      </c>
      <c r="F573" s="36">
        <f>'Source Data'!F573</f>
        <v>83423</v>
      </c>
      <c r="G573" s="36">
        <f>'Source Data'!G573</f>
        <v>96111</v>
      </c>
      <c r="H573" s="36">
        <f>'Source Data'!H573</f>
        <v>95118</v>
      </c>
      <c r="I573" s="36">
        <f t="shared" si="16"/>
        <v>12688</v>
      </c>
      <c r="J573" s="55">
        <f t="shared" si="17"/>
        <v>0.15209234863287102</v>
      </c>
      <c r="K573" s="43" t="str">
        <f>IF('Source Data'!AT573="","",'Source Data'!AT573)</f>
        <v/>
      </c>
      <c r="L573" s="13" t="str">
        <f>IF('Source Data'!AU573="","",'Source Data'!AU573)</f>
        <v/>
      </c>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row>
    <row r="574" spans="1:47" ht="20" customHeight="1">
      <c r="A574" s="48" t="s">
        <v>847</v>
      </c>
      <c r="B574" s="49">
        <v>126801</v>
      </c>
      <c r="C574" s="50" t="s">
        <v>118</v>
      </c>
      <c r="D574" s="50" t="s">
        <v>71</v>
      </c>
      <c r="E574" s="50" t="s">
        <v>72</v>
      </c>
      <c r="F574" s="36">
        <f>'Source Data'!F574</f>
        <v>102</v>
      </c>
      <c r="G574" s="36">
        <f>'Source Data'!G574</f>
        <v>0</v>
      </c>
      <c r="H574" s="36">
        <f>'Source Data'!H574</f>
        <v>0</v>
      </c>
      <c r="I574" s="36" t="str">
        <f t="shared" si="16"/>
        <v>N/A</v>
      </c>
      <c r="J574" s="55" t="str">
        <f t="shared" si="17"/>
        <v>N/A</v>
      </c>
      <c r="K574" s="43" t="str">
        <f>IF('Source Data'!AT574="","",'Source Data'!AT574)</f>
        <v/>
      </c>
      <c r="L574" s="13" t="str">
        <f>IF('Source Data'!AU574="","",'Source Data'!AU574)</f>
        <v/>
      </c>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row>
    <row r="575" spans="1:47" ht="20" customHeight="1">
      <c r="A575" s="48" t="s">
        <v>848</v>
      </c>
      <c r="B575" s="49">
        <v>129903</v>
      </c>
      <c r="C575" s="50" t="s">
        <v>467</v>
      </c>
      <c r="D575" s="50" t="s">
        <v>79</v>
      </c>
      <c r="E575" s="50" t="s">
        <v>74</v>
      </c>
      <c r="F575" s="36">
        <f>'Source Data'!F575</f>
        <v>4057</v>
      </c>
      <c r="G575" s="36">
        <f>'Source Data'!G575</f>
        <v>4356</v>
      </c>
      <c r="H575" s="36">
        <f>'Source Data'!H575</f>
        <v>4194</v>
      </c>
      <c r="I575" s="36">
        <f t="shared" si="16"/>
        <v>299</v>
      </c>
      <c r="J575" s="55">
        <f t="shared" si="17"/>
        <v>7.3699778161202864E-2</v>
      </c>
      <c r="K575" s="43" t="str">
        <f>IF('Source Data'!AT575="","",'Source Data'!AT575)</f>
        <v/>
      </c>
      <c r="L575" s="13" t="str">
        <f>IF('Source Data'!AU575="","",'Source Data'!AU575)</f>
        <v/>
      </c>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row>
    <row r="576" spans="1:47" ht="20" customHeight="1">
      <c r="A576" s="48" t="s">
        <v>849</v>
      </c>
      <c r="B576" s="49">
        <v>126906</v>
      </c>
      <c r="C576" s="50" t="s">
        <v>118</v>
      </c>
      <c r="D576" s="50" t="s">
        <v>79</v>
      </c>
      <c r="E576" s="50" t="s">
        <v>74</v>
      </c>
      <c r="F576" s="36">
        <f>'Source Data'!F576</f>
        <v>1100</v>
      </c>
      <c r="G576" s="36">
        <f>'Source Data'!G576</f>
        <v>1119</v>
      </c>
      <c r="H576" s="36">
        <f>'Source Data'!H576</f>
        <v>1118</v>
      </c>
      <c r="I576" s="36">
        <f t="shared" si="16"/>
        <v>19</v>
      </c>
      <c r="J576" s="55">
        <f t="shared" si="17"/>
        <v>1.7272727272727273E-2</v>
      </c>
      <c r="K576" s="43" t="str">
        <f>IF('Source Data'!AT576="","",'Source Data'!AT576)</f>
        <v/>
      </c>
      <c r="L576" s="13" t="str">
        <f>IF('Source Data'!AU576="","",'Source Data'!AU576)</f>
        <v/>
      </c>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row>
    <row r="577" spans="1:47" ht="20" customHeight="1">
      <c r="A577" s="48" t="s">
        <v>850</v>
      </c>
      <c r="B577" s="49">
        <v>220907</v>
      </c>
      <c r="C577" s="50" t="s">
        <v>91</v>
      </c>
      <c r="D577" s="50" t="s">
        <v>79</v>
      </c>
      <c r="E577" s="50" t="s">
        <v>74</v>
      </c>
      <c r="F577" s="36">
        <f>'Source Data'!F577</f>
        <v>35267</v>
      </c>
      <c r="G577" s="36">
        <f>'Source Data'!G577</f>
        <v>32042</v>
      </c>
      <c r="H577" s="36">
        <f>'Source Data'!H577</f>
        <v>30360</v>
      </c>
      <c r="I577" s="36">
        <f t="shared" si="16"/>
        <v>-3225</v>
      </c>
      <c r="J577" s="55">
        <f t="shared" si="17"/>
        <v>-9.1445260441772758E-2</v>
      </c>
      <c r="K577" s="43" t="str">
        <f>IF('Source Data'!AT577="","",'Source Data'!AT577)</f>
        <v/>
      </c>
      <c r="L577" s="13" t="str">
        <f>IF('Source Data'!AU577="","",'Source Data'!AU577)</f>
        <v/>
      </c>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row>
    <row r="578" spans="1:47" ht="20" customHeight="1">
      <c r="A578" s="48" t="s">
        <v>851</v>
      </c>
      <c r="B578" s="49">
        <v>242905</v>
      </c>
      <c r="C578" s="50" t="s">
        <v>628</v>
      </c>
      <c r="D578" s="50" t="s">
        <v>79</v>
      </c>
      <c r="E578" s="50" t="s">
        <v>74</v>
      </c>
      <c r="F578" s="36">
        <f>'Source Data'!F578</f>
        <v>84</v>
      </c>
      <c r="G578" s="36">
        <f>'Source Data'!G578</f>
        <v>129</v>
      </c>
      <c r="H578" s="36">
        <f>'Source Data'!H578</f>
        <v>126</v>
      </c>
      <c r="I578" s="36">
        <f t="shared" si="16"/>
        <v>45</v>
      </c>
      <c r="J578" s="55">
        <f t="shared" si="17"/>
        <v>0.5357142857142857</v>
      </c>
      <c r="K578" s="43" t="str">
        <f>IF('Source Data'!AT578="","",'Source Data'!AT578)</f>
        <v/>
      </c>
      <c r="L578" s="13" t="str">
        <f>IF('Source Data'!AU578="","",'Source Data'!AU578)</f>
        <v/>
      </c>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row>
    <row r="579" spans="1:47" ht="20" customHeight="1">
      <c r="A579" s="48" t="s">
        <v>852</v>
      </c>
      <c r="B579" s="49">
        <v>129904</v>
      </c>
      <c r="C579" s="50" t="s">
        <v>467</v>
      </c>
      <c r="D579" s="50" t="s">
        <v>79</v>
      </c>
      <c r="E579" s="50" t="s">
        <v>74</v>
      </c>
      <c r="F579" s="36">
        <f>'Source Data'!F579</f>
        <v>1624</v>
      </c>
      <c r="G579" s="36">
        <f>'Source Data'!G579</f>
        <v>1987</v>
      </c>
      <c r="H579" s="36">
        <f>'Source Data'!H579</f>
        <v>1997</v>
      </c>
      <c r="I579" s="36">
        <f t="shared" si="16"/>
        <v>363</v>
      </c>
      <c r="J579" s="55">
        <f t="shared" si="17"/>
        <v>0.22352216748768472</v>
      </c>
      <c r="K579" s="43" t="str">
        <f>IF('Source Data'!AT579="","",'Source Data'!AT579)</f>
        <v/>
      </c>
      <c r="L579" s="13" t="str">
        <f>IF('Source Data'!AU579="","",'Source Data'!AU579)</f>
        <v/>
      </c>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row>
    <row r="580" spans="1:47" ht="20" customHeight="1">
      <c r="A580" s="48" t="s">
        <v>853</v>
      </c>
      <c r="B580" s="49">
        <v>131001</v>
      </c>
      <c r="C580" s="50" t="s">
        <v>854</v>
      </c>
      <c r="D580" s="50" t="s">
        <v>79</v>
      </c>
      <c r="E580" s="50" t="s">
        <v>74</v>
      </c>
      <c r="F580" s="36">
        <f>'Source Data'!F580</f>
        <v>73</v>
      </c>
      <c r="G580" s="36">
        <f>'Source Data'!G580</f>
        <v>126</v>
      </c>
      <c r="H580" s="36">
        <f>'Source Data'!H580</f>
        <v>112</v>
      </c>
      <c r="I580" s="36">
        <f t="shared" si="16"/>
        <v>53</v>
      </c>
      <c r="J580" s="55">
        <f t="shared" si="17"/>
        <v>0.72602739726027399</v>
      </c>
      <c r="K580" s="43" t="str">
        <f>IF('Source Data'!AT580="","",'Source Data'!AT580)</f>
        <v/>
      </c>
      <c r="L580" s="13" t="str">
        <f>IF('Source Data'!AU580="","",'Source Data'!AU580)</f>
        <v/>
      </c>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row>
    <row r="581" spans="1:47" ht="20" customHeight="1">
      <c r="A581" s="48" t="s">
        <v>855</v>
      </c>
      <c r="B581" s="49">
        <v>128902</v>
      </c>
      <c r="C581" s="50" t="s">
        <v>607</v>
      </c>
      <c r="D581" s="50" t="s">
        <v>79</v>
      </c>
      <c r="E581" s="50" t="s">
        <v>74</v>
      </c>
      <c r="F581" s="36">
        <f>'Source Data'!F581</f>
        <v>757</v>
      </c>
      <c r="G581" s="36">
        <f>'Source Data'!G581</f>
        <v>758</v>
      </c>
      <c r="H581" s="36">
        <f>'Source Data'!H581</f>
        <v>732</v>
      </c>
      <c r="I581" s="36">
        <f t="shared" si="16"/>
        <v>1</v>
      </c>
      <c r="J581" s="55">
        <f t="shared" si="17"/>
        <v>1.321003963011889E-3</v>
      </c>
      <c r="K581" s="43" t="str">
        <f>IF('Source Data'!AT581="","",'Source Data'!AT581)</f>
        <v/>
      </c>
      <c r="L581" s="13" t="str">
        <f>IF('Source Data'!AU581="","",'Source Data'!AU581)</f>
        <v/>
      </c>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row>
    <row r="582" spans="1:47" ht="20" customHeight="1">
      <c r="A582" s="48" t="s">
        <v>856</v>
      </c>
      <c r="B582" s="49">
        <v>113906</v>
      </c>
      <c r="C582" s="50" t="s">
        <v>475</v>
      </c>
      <c r="D582" s="50" t="s">
        <v>79</v>
      </c>
      <c r="E582" s="50" t="s">
        <v>74</v>
      </c>
      <c r="F582" s="36">
        <f>'Source Data'!F582</f>
        <v>241</v>
      </c>
      <c r="G582" s="36">
        <f>'Source Data'!G582</f>
        <v>275</v>
      </c>
      <c r="H582" s="36">
        <f>'Source Data'!H582</f>
        <v>252</v>
      </c>
      <c r="I582" s="36">
        <f t="shared" ref="I582:I645" si="18">IF(OR(F582=0,G582=0),"N/A",G582-F582)</f>
        <v>34</v>
      </c>
      <c r="J582" s="55">
        <f t="shared" ref="J582:J645" si="19">IF(OR(NOT(ISNUMBER(I582)),F582=0),"N/A",I582/F582)</f>
        <v>0.14107883817427386</v>
      </c>
      <c r="K582" s="43" t="str">
        <f>IF('Source Data'!AT582="","",'Source Data'!AT582)</f>
        <v/>
      </c>
      <c r="L582" s="13" t="str">
        <f>IF('Source Data'!AU582="","",'Source Data'!AU582)</f>
        <v/>
      </c>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row>
    <row r="583" spans="1:47" ht="20" customHeight="1">
      <c r="A583" s="48" t="s">
        <v>857</v>
      </c>
      <c r="B583" s="49">
        <v>220914</v>
      </c>
      <c r="C583" s="50" t="s">
        <v>91</v>
      </c>
      <c r="D583" s="50" t="s">
        <v>79</v>
      </c>
      <c r="E583" s="50" t="s">
        <v>74</v>
      </c>
      <c r="F583" s="36">
        <f>'Source Data'!F583</f>
        <v>2975</v>
      </c>
      <c r="G583" s="36">
        <f>'Source Data'!G583</f>
        <v>2754</v>
      </c>
      <c r="H583" s="36">
        <f>'Source Data'!H583</f>
        <v>2649</v>
      </c>
      <c r="I583" s="36">
        <f t="shared" si="18"/>
        <v>-221</v>
      </c>
      <c r="J583" s="55">
        <f t="shared" si="19"/>
        <v>-7.4285714285714288E-2</v>
      </c>
      <c r="K583" s="43" t="str">
        <f>IF('Source Data'!AT583="","",'Source Data'!AT583)</f>
        <v/>
      </c>
      <c r="L583" s="13" t="str">
        <f>IF('Source Data'!AU583="","",'Source Data'!AU583)</f>
        <v/>
      </c>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row>
    <row r="584" spans="1:47" ht="20" customHeight="1">
      <c r="A584" s="48" t="s">
        <v>858</v>
      </c>
      <c r="B584" s="49">
        <v>175907</v>
      </c>
      <c r="C584" s="50" t="s">
        <v>242</v>
      </c>
      <c r="D584" s="50" t="s">
        <v>79</v>
      </c>
      <c r="E584" s="50" t="s">
        <v>74</v>
      </c>
      <c r="F584" s="36">
        <f>'Source Data'!F584</f>
        <v>562</v>
      </c>
      <c r="G584" s="36">
        <f>'Source Data'!G584</f>
        <v>657</v>
      </c>
      <c r="H584" s="36">
        <f>'Source Data'!H584</f>
        <v>692</v>
      </c>
      <c r="I584" s="36">
        <f t="shared" si="18"/>
        <v>95</v>
      </c>
      <c r="J584" s="55">
        <f t="shared" si="19"/>
        <v>0.16903914590747332</v>
      </c>
      <c r="K584" s="43" t="str">
        <f>IF('Source Data'!AT584="","",'Source Data'!AT584)</f>
        <v/>
      </c>
      <c r="L584" s="13" t="str">
        <f>IF('Source Data'!AU584="","",'Source Data'!AU584)</f>
        <v/>
      </c>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row>
    <row r="585" spans="1:47" ht="20" customHeight="1">
      <c r="A585" s="48" t="s">
        <v>859</v>
      </c>
      <c r="B585" s="49">
        <v>248901</v>
      </c>
      <c r="C585" s="50" t="s">
        <v>860</v>
      </c>
      <c r="D585" s="50" t="s">
        <v>79</v>
      </c>
      <c r="E585" s="50" t="s">
        <v>74</v>
      </c>
      <c r="F585" s="36">
        <f>'Source Data'!F585</f>
        <v>1456</v>
      </c>
      <c r="G585" s="36">
        <f>'Source Data'!G585</f>
        <v>1339</v>
      </c>
      <c r="H585" s="36">
        <f>'Source Data'!H585</f>
        <v>1254</v>
      </c>
      <c r="I585" s="36">
        <f t="shared" si="18"/>
        <v>-117</v>
      </c>
      <c r="J585" s="55">
        <f t="shared" si="19"/>
        <v>-8.0357142857142863E-2</v>
      </c>
      <c r="K585" s="43" t="str">
        <f>IF('Source Data'!AT585="","",'Source Data'!AT585)</f>
        <v/>
      </c>
      <c r="L585" s="13" t="str">
        <f>IF('Source Data'!AU585="","",'Source Data'!AU585)</f>
        <v/>
      </c>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row>
    <row r="586" spans="1:47" ht="20" customHeight="1">
      <c r="A586" s="48" t="s">
        <v>861</v>
      </c>
      <c r="B586" s="49">
        <v>133903</v>
      </c>
      <c r="C586" s="50" t="s">
        <v>369</v>
      </c>
      <c r="D586" s="50" t="s">
        <v>79</v>
      </c>
      <c r="E586" s="50" t="s">
        <v>74</v>
      </c>
      <c r="F586" s="36">
        <f>'Source Data'!F586</f>
        <v>4818</v>
      </c>
      <c r="G586" s="36">
        <f>'Source Data'!G586</f>
        <v>4600</v>
      </c>
      <c r="H586" s="36">
        <f>'Source Data'!H586</f>
        <v>4401</v>
      </c>
      <c r="I586" s="36">
        <f t="shared" si="18"/>
        <v>-218</v>
      </c>
      <c r="J586" s="55">
        <f t="shared" si="19"/>
        <v>-4.5246990452469903E-2</v>
      </c>
      <c r="K586" s="43" t="str">
        <f>IF('Source Data'!AT586="","",'Source Data'!AT586)</f>
        <v/>
      </c>
      <c r="L586" s="13" t="str">
        <f>IF('Source Data'!AU586="","",'Source Data'!AU586)</f>
        <v/>
      </c>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row>
    <row r="587" spans="1:47" ht="20" customHeight="1">
      <c r="A587" s="48" t="s">
        <v>862</v>
      </c>
      <c r="B587" s="49">
        <v>105803</v>
      </c>
      <c r="C587" s="50" t="s">
        <v>539</v>
      </c>
      <c r="D587" s="50" t="s">
        <v>71</v>
      </c>
      <c r="E587" s="50" t="s">
        <v>74</v>
      </c>
      <c r="F587" s="36">
        <f>'Source Data'!F587</f>
        <v>183</v>
      </c>
      <c r="G587" s="36">
        <f>'Source Data'!G587</f>
        <v>448</v>
      </c>
      <c r="H587" s="36">
        <f>'Source Data'!H587</f>
        <v>527</v>
      </c>
      <c r="I587" s="36">
        <f t="shared" si="18"/>
        <v>265</v>
      </c>
      <c r="J587" s="55">
        <f t="shared" si="19"/>
        <v>1.4480874316939891</v>
      </c>
      <c r="K587" s="43" t="str">
        <f>IF('Source Data'!AT587="","",'Source Data'!AT587)</f>
        <v/>
      </c>
      <c r="L587" s="13" t="str">
        <f>IF('Source Data'!AU587="","",'Source Data'!AU587)</f>
        <v/>
      </c>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row>
    <row r="588" spans="1:47" ht="20" customHeight="1">
      <c r="A588" s="48" t="s">
        <v>863</v>
      </c>
      <c r="B588" s="49">
        <v>92902</v>
      </c>
      <c r="C588" s="50" t="s">
        <v>561</v>
      </c>
      <c r="D588" s="50" t="s">
        <v>79</v>
      </c>
      <c r="E588" s="50" t="s">
        <v>74</v>
      </c>
      <c r="F588" s="36">
        <f>'Source Data'!F588</f>
        <v>4063</v>
      </c>
      <c r="G588" s="36">
        <f>'Source Data'!G588</f>
        <v>3660</v>
      </c>
      <c r="H588" s="36">
        <f>'Source Data'!H588</f>
        <v>3575</v>
      </c>
      <c r="I588" s="36">
        <f t="shared" si="18"/>
        <v>-403</v>
      </c>
      <c r="J588" s="55">
        <f t="shared" si="19"/>
        <v>-9.9187792271720407E-2</v>
      </c>
      <c r="K588" s="43" t="str">
        <f>IF('Source Data'!AT588="","",'Source Data'!AT588)</f>
        <v/>
      </c>
      <c r="L588" s="13" t="str">
        <f>IF('Source Data'!AU588="","",'Source Data'!AU588)</f>
        <v/>
      </c>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row>
    <row r="589" spans="1:47" ht="20" customHeight="1">
      <c r="A589" s="48" t="s">
        <v>864</v>
      </c>
      <c r="B589" s="49">
        <v>14906</v>
      </c>
      <c r="C589" s="50" t="s">
        <v>86</v>
      </c>
      <c r="D589" s="50" t="s">
        <v>79</v>
      </c>
      <c r="E589" s="50" t="s">
        <v>74</v>
      </c>
      <c r="F589" s="36">
        <f>'Source Data'!F589</f>
        <v>45336</v>
      </c>
      <c r="G589" s="36">
        <f>'Source Data'!G589</f>
        <v>42883</v>
      </c>
      <c r="H589" s="36">
        <f>'Source Data'!H589</f>
        <v>41357</v>
      </c>
      <c r="I589" s="36">
        <f t="shared" si="18"/>
        <v>-2453</v>
      </c>
      <c r="J589" s="55">
        <f t="shared" si="19"/>
        <v>-5.4107111346391387E-2</v>
      </c>
      <c r="K589" s="43" t="str">
        <f>IF('Source Data'!AT589="","",'Source Data'!AT589)</f>
        <v/>
      </c>
      <c r="L589" s="13" t="str">
        <f>IF('Source Data'!AU589="","",'Source Data'!AU589)</f>
        <v/>
      </c>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row>
    <row r="590" spans="1:47" ht="20" customHeight="1">
      <c r="A590" s="48" t="s">
        <v>865</v>
      </c>
      <c r="B590" s="49">
        <v>137901</v>
      </c>
      <c r="C590" s="50" t="s">
        <v>866</v>
      </c>
      <c r="D590" s="50" t="s">
        <v>79</v>
      </c>
      <c r="E590" s="50" t="s">
        <v>74</v>
      </c>
      <c r="F590" s="36">
        <f>'Source Data'!F590</f>
        <v>3102</v>
      </c>
      <c r="G590" s="36">
        <f>'Source Data'!G590</f>
        <v>2534</v>
      </c>
      <c r="H590" s="36">
        <f>'Source Data'!H590</f>
        <v>2339</v>
      </c>
      <c r="I590" s="36">
        <f t="shared" si="18"/>
        <v>-568</v>
      </c>
      <c r="J590" s="55">
        <f t="shared" si="19"/>
        <v>-0.18310767246937459</v>
      </c>
      <c r="K590" s="43" t="str">
        <f>IF('Source Data'!AT590="","",'Source Data'!AT590)</f>
        <v/>
      </c>
      <c r="L590" s="13" t="str">
        <f>IF('Source Data'!AU590="","",'Source Data'!AU590)</f>
        <v/>
      </c>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row>
    <row r="591" spans="1:47" ht="20" customHeight="1">
      <c r="A591" s="48" t="s">
        <v>867</v>
      </c>
      <c r="B591" s="49">
        <v>227820</v>
      </c>
      <c r="C591" s="50" t="s">
        <v>168</v>
      </c>
      <c r="D591" s="50" t="s">
        <v>71</v>
      </c>
      <c r="E591" s="50" t="s">
        <v>74</v>
      </c>
      <c r="F591" s="36">
        <f>'Source Data'!F591</f>
        <v>28672</v>
      </c>
      <c r="G591" s="36">
        <f>'Source Data'!G591</f>
        <v>32771</v>
      </c>
      <c r="H591" s="36">
        <f>'Source Data'!H591</f>
        <v>31590</v>
      </c>
      <c r="I591" s="36">
        <f t="shared" si="18"/>
        <v>4099</v>
      </c>
      <c r="J591" s="55">
        <f t="shared" si="19"/>
        <v>0.14296177455357142</v>
      </c>
      <c r="K591" s="43" t="str">
        <f>IF('Source Data'!AT591="","",'Source Data'!AT591)</f>
        <v/>
      </c>
      <c r="L591" s="13" t="str">
        <f>IF('Source Data'!AU591="","",'Source Data'!AU591)</f>
        <v/>
      </c>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row>
    <row r="592" spans="1:47" ht="20" customHeight="1">
      <c r="A592" s="48" t="s">
        <v>868</v>
      </c>
      <c r="B592" s="49">
        <v>121905</v>
      </c>
      <c r="C592" s="50" t="s">
        <v>299</v>
      </c>
      <c r="D592" s="50" t="s">
        <v>79</v>
      </c>
      <c r="E592" s="50" t="s">
        <v>74</v>
      </c>
      <c r="F592" s="36">
        <f>'Source Data'!F592</f>
        <v>1486</v>
      </c>
      <c r="G592" s="36">
        <f>'Source Data'!G592</f>
        <v>1439</v>
      </c>
      <c r="H592" s="36">
        <f>'Source Data'!H592</f>
        <v>1435</v>
      </c>
      <c r="I592" s="36">
        <f t="shared" si="18"/>
        <v>-47</v>
      </c>
      <c r="J592" s="55">
        <f t="shared" si="19"/>
        <v>-3.1628532974427997E-2</v>
      </c>
      <c r="K592" s="43" t="str">
        <f>IF('Source Data'!AT592="","",'Source Data'!AT592)</f>
        <v/>
      </c>
      <c r="L592" s="13" t="str">
        <f>IF('Source Data'!AU592="","",'Source Data'!AU592)</f>
        <v/>
      </c>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row>
    <row r="593" spans="1:47" ht="20" customHeight="1">
      <c r="A593" s="48" t="s">
        <v>869</v>
      </c>
      <c r="B593" s="49">
        <v>101915</v>
      </c>
      <c r="C593" s="50" t="s">
        <v>76</v>
      </c>
      <c r="D593" s="50" t="s">
        <v>79</v>
      </c>
      <c r="E593" s="50" t="s">
        <v>74</v>
      </c>
      <c r="F593" s="36">
        <f>'Source Data'!F593</f>
        <v>54096</v>
      </c>
      <c r="G593" s="36">
        <f>'Source Data'!G593</f>
        <v>52437</v>
      </c>
      <c r="H593" s="36">
        <f>'Source Data'!H593</f>
        <v>50993</v>
      </c>
      <c r="I593" s="36">
        <f t="shared" si="18"/>
        <v>-1659</v>
      </c>
      <c r="J593" s="55">
        <f t="shared" si="19"/>
        <v>-3.0667701863354036E-2</v>
      </c>
      <c r="K593" s="43" t="str">
        <f>IF('Source Data'!AT593="","",'Source Data'!AT593)</f>
        <v/>
      </c>
      <c r="L593" s="13" t="str">
        <f>IF('Source Data'!AU593="","",'Source Data'!AU593)</f>
        <v/>
      </c>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row>
    <row r="594" spans="1:47" ht="20" customHeight="1">
      <c r="A594" s="48" t="s">
        <v>870</v>
      </c>
      <c r="B594" s="49">
        <v>58905</v>
      </c>
      <c r="C594" s="50" t="s">
        <v>506</v>
      </c>
      <c r="D594" s="50" t="s">
        <v>79</v>
      </c>
      <c r="E594" s="50" t="s">
        <v>74</v>
      </c>
      <c r="F594" s="36">
        <f>'Source Data'!F594</f>
        <v>271</v>
      </c>
      <c r="G594" s="36">
        <f>'Source Data'!G594</f>
        <v>261</v>
      </c>
      <c r="H594" s="36">
        <f>'Source Data'!H594</f>
        <v>259</v>
      </c>
      <c r="I594" s="36">
        <f t="shared" si="18"/>
        <v>-10</v>
      </c>
      <c r="J594" s="55">
        <f t="shared" si="19"/>
        <v>-3.6900369003690037E-2</v>
      </c>
      <c r="K594" s="43" t="str">
        <f>IF('Source Data'!AT594="","",'Source Data'!AT594)</f>
        <v/>
      </c>
      <c r="L594" s="13" t="str">
        <f>IF('Source Data'!AU594="","",'Source Data'!AU594)</f>
        <v/>
      </c>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row>
    <row r="595" spans="1:47" ht="20" customHeight="1">
      <c r="A595" s="48" t="s">
        <v>871</v>
      </c>
      <c r="B595" s="49">
        <v>232901</v>
      </c>
      <c r="C595" s="50" t="s">
        <v>872</v>
      </c>
      <c r="D595" s="50" t="s">
        <v>79</v>
      </c>
      <c r="E595" s="50" t="s">
        <v>74</v>
      </c>
      <c r="F595" s="36">
        <f>'Source Data'!F595</f>
        <v>448</v>
      </c>
      <c r="G595" s="36">
        <f>'Source Data'!G595</f>
        <v>408</v>
      </c>
      <c r="H595" s="36">
        <f>'Source Data'!H595</f>
        <v>388</v>
      </c>
      <c r="I595" s="36">
        <f t="shared" si="18"/>
        <v>-40</v>
      </c>
      <c r="J595" s="55">
        <f t="shared" si="19"/>
        <v>-8.9285714285714288E-2</v>
      </c>
      <c r="K595" s="43" t="str">
        <f>IF('Source Data'!AT595="","",'Source Data'!AT595)</f>
        <v/>
      </c>
      <c r="L595" s="13" t="str">
        <f>IF('Source Data'!AU595="","",'Source Data'!AU595)</f>
        <v/>
      </c>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row>
    <row r="596" spans="1:47" ht="20" customHeight="1">
      <c r="A596" s="48" t="s">
        <v>873</v>
      </c>
      <c r="B596" s="49">
        <v>138902</v>
      </c>
      <c r="C596" s="50" t="s">
        <v>218</v>
      </c>
      <c r="D596" s="50" t="s">
        <v>79</v>
      </c>
      <c r="E596" s="50" t="s">
        <v>74</v>
      </c>
      <c r="F596" s="36">
        <f>'Source Data'!F596</f>
        <v>251</v>
      </c>
      <c r="G596" s="36">
        <f>'Source Data'!G596</f>
        <v>195</v>
      </c>
      <c r="H596" s="36">
        <f>'Source Data'!H596</f>
        <v>180</v>
      </c>
      <c r="I596" s="36">
        <f t="shared" si="18"/>
        <v>-56</v>
      </c>
      <c r="J596" s="55">
        <f t="shared" si="19"/>
        <v>-0.22310756972111553</v>
      </c>
      <c r="K596" s="43" t="str">
        <f>IF('Source Data'!AT596="","",'Source Data'!AT596)</f>
        <v/>
      </c>
      <c r="L596" s="13" t="str">
        <f>IF('Source Data'!AU596="","",'Source Data'!AU596)</f>
        <v/>
      </c>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row>
    <row r="597" spans="1:47" ht="20" customHeight="1">
      <c r="A597" s="48" t="s">
        <v>874</v>
      </c>
      <c r="B597" s="49">
        <v>18907</v>
      </c>
      <c r="C597" s="50" t="s">
        <v>415</v>
      </c>
      <c r="D597" s="50" t="s">
        <v>79</v>
      </c>
      <c r="E597" s="50" t="s">
        <v>74</v>
      </c>
      <c r="F597" s="36">
        <f>'Source Data'!F597</f>
        <v>183</v>
      </c>
      <c r="G597" s="36">
        <f>'Source Data'!G597</f>
        <v>191</v>
      </c>
      <c r="H597" s="36">
        <f>'Source Data'!H597</f>
        <v>156</v>
      </c>
      <c r="I597" s="36">
        <f t="shared" si="18"/>
        <v>8</v>
      </c>
      <c r="J597" s="55">
        <f t="shared" si="19"/>
        <v>4.3715846994535519E-2</v>
      </c>
      <c r="K597" s="43" t="str">
        <f>IF('Source Data'!AT597="","",'Source Data'!AT597)</f>
        <v/>
      </c>
      <c r="L597" s="13" t="str">
        <f>IF('Source Data'!AU597="","",'Source Data'!AU597)</f>
        <v/>
      </c>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row>
    <row r="598" spans="1:47" ht="20" customHeight="1">
      <c r="A598" s="48" t="s">
        <v>875</v>
      </c>
      <c r="B598" s="49">
        <v>100903</v>
      </c>
      <c r="C598" s="50" t="s">
        <v>729</v>
      </c>
      <c r="D598" s="50" t="s">
        <v>79</v>
      </c>
      <c r="E598" s="50" t="s">
        <v>74</v>
      </c>
      <c r="F598" s="36">
        <f>'Source Data'!F598</f>
        <v>1128</v>
      </c>
      <c r="G598" s="36">
        <f>'Source Data'!G598</f>
        <v>1151</v>
      </c>
      <c r="H598" s="36">
        <f>'Source Data'!H598</f>
        <v>1159</v>
      </c>
      <c r="I598" s="36">
        <f t="shared" si="18"/>
        <v>23</v>
      </c>
      <c r="J598" s="55">
        <f t="shared" si="19"/>
        <v>2.0390070921985817E-2</v>
      </c>
      <c r="K598" s="43" t="str">
        <f>IF('Source Data'!AT598="","",'Source Data'!AT598)</f>
        <v/>
      </c>
      <c r="L598" s="13" t="str">
        <f>IF('Source Data'!AU598="","",'Source Data'!AU598)</f>
        <v/>
      </c>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row>
    <row r="599" spans="1:47" ht="20" customHeight="1">
      <c r="A599" s="48" t="s">
        <v>876</v>
      </c>
      <c r="B599" s="49">
        <v>219905</v>
      </c>
      <c r="C599" s="50" t="s">
        <v>726</v>
      </c>
      <c r="D599" s="50" t="s">
        <v>79</v>
      </c>
      <c r="E599" s="50" t="s">
        <v>74</v>
      </c>
      <c r="F599" s="36">
        <f>'Source Data'!F599</f>
        <v>283</v>
      </c>
      <c r="G599" s="36">
        <f>'Source Data'!G599</f>
        <v>262</v>
      </c>
      <c r="H599" s="36">
        <f>'Source Data'!H599</f>
        <v>271</v>
      </c>
      <c r="I599" s="36">
        <f t="shared" si="18"/>
        <v>-21</v>
      </c>
      <c r="J599" s="55">
        <f t="shared" si="19"/>
        <v>-7.4204946996466431E-2</v>
      </c>
      <c r="K599" s="43" t="str">
        <f>IF('Source Data'!AT599="","",'Source Data'!AT599)</f>
        <v/>
      </c>
      <c r="L599" s="13" t="str">
        <f>IF('Source Data'!AU599="","",'Source Data'!AU599)</f>
        <v/>
      </c>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row>
    <row r="600" spans="1:47" ht="20" customHeight="1">
      <c r="A600" s="48" t="s">
        <v>877</v>
      </c>
      <c r="B600" s="49">
        <v>61905</v>
      </c>
      <c r="C600" s="50" t="s">
        <v>152</v>
      </c>
      <c r="D600" s="50" t="s">
        <v>79</v>
      </c>
      <c r="E600" s="50" t="s">
        <v>74</v>
      </c>
      <c r="F600" s="36">
        <f>'Source Data'!F600</f>
        <v>2062</v>
      </c>
      <c r="G600" s="36">
        <f>'Source Data'!G600</f>
        <v>2542</v>
      </c>
      <c r="H600" s="36">
        <f>'Source Data'!H600</f>
        <v>2570</v>
      </c>
      <c r="I600" s="36">
        <f t="shared" si="18"/>
        <v>480</v>
      </c>
      <c r="J600" s="55">
        <f t="shared" si="19"/>
        <v>0.23278370514064015</v>
      </c>
      <c r="K600" s="43" t="str">
        <f>IF('Source Data'!AT600="","",'Source Data'!AT600)</f>
        <v/>
      </c>
      <c r="L600" s="13" t="str">
        <f>IF('Source Data'!AU600="","",'Source Data'!AU600)</f>
        <v/>
      </c>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row>
    <row r="601" spans="1:47" ht="20" customHeight="1">
      <c r="A601" s="48" t="s">
        <v>878</v>
      </c>
      <c r="B601" s="49">
        <v>57839</v>
      </c>
      <c r="C601" s="50" t="s">
        <v>70</v>
      </c>
      <c r="D601" s="50" t="s">
        <v>71</v>
      </c>
      <c r="E601" s="50" t="s">
        <v>74</v>
      </c>
      <c r="F601" s="36">
        <f>'Source Data'!F601</f>
        <v>1105</v>
      </c>
      <c r="G601" s="36">
        <f>'Source Data'!G601</f>
        <v>1024</v>
      </c>
      <c r="H601" s="36">
        <f>'Source Data'!H601</f>
        <v>1021</v>
      </c>
      <c r="I601" s="36">
        <f t="shared" si="18"/>
        <v>-81</v>
      </c>
      <c r="J601" s="55">
        <f t="shared" si="19"/>
        <v>-7.3303167420814483E-2</v>
      </c>
      <c r="K601" s="43" t="str">
        <f>IF('Source Data'!AT601="","",'Source Data'!AT601)</f>
        <v/>
      </c>
      <c r="L601" s="13" t="str">
        <f>IF('Source Data'!AU601="","",'Source Data'!AU601)</f>
        <v/>
      </c>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row>
    <row r="602" spans="1:47" ht="20" customHeight="1">
      <c r="A602" s="48" t="s">
        <v>879</v>
      </c>
      <c r="B602" s="49">
        <v>71807</v>
      </c>
      <c r="C602" s="50" t="s">
        <v>141</v>
      </c>
      <c r="D602" s="50" t="s">
        <v>71</v>
      </c>
      <c r="E602" s="50" t="s">
        <v>74</v>
      </c>
      <c r="F602" s="36">
        <f>'Source Data'!F602</f>
        <v>217</v>
      </c>
      <c r="G602" s="36">
        <f>'Source Data'!G602</f>
        <v>195</v>
      </c>
      <c r="H602" s="36">
        <f>'Source Data'!H602</f>
        <v>185</v>
      </c>
      <c r="I602" s="36">
        <f t="shared" si="18"/>
        <v>-22</v>
      </c>
      <c r="J602" s="55">
        <f t="shared" si="19"/>
        <v>-0.10138248847926268</v>
      </c>
      <c r="K602" s="43" t="str">
        <f>IF('Source Data'!AT602="","",'Source Data'!AT602)</f>
        <v/>
      </c>
      <c r="L602" s="13" t="str">
        <f>IF('Source Data'!AU602="","",'Source Data'!AU602)</f>
        <v/>
      </c>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row>
    <row r="603" spans="1:47" ht="20" customHeight="1">
      <c r="A603" s="48" t="s">
        <v>880</v>
      </c>
      <c r="B603" s="49">
        <v>31905</v>
      </c>
      <c r="C603" s="50" t="s">
        <v>307</v>
      </c>
      <c r="D603" s="50" t="s">
        <v>79</v>
      </c>
      <c r="E603" s="50" t="s">
        <v>74</v>
      </c>
      <c r="F603" s="36">
        <f>'Source Data'!F603</f>
        <v>3229</v>
      </c>
      <c r="G603" s="36">
        <f>'Source Data'!G603</f>
        <v>2842</v>
      </c>
      <c r="H603" s="36">
        <f>'Source Data'!H603</f>
        <v>2745</v>
      </c>
      <c r="I603" s="36">
        <f t="shared" si="18"/>
        <v>-387</v>
      </c>
      <c r="J603" s="55">
        <f t="shared" si="19"/>
        <v>-0.11985134716630536</v>
      </c>
      <c r="K603" s="43" t="str">
        <f>IF('Source Data'!AT603="","",'Source Data'!AT603)</f>
        <v/>
      </c>
      <c r="L603" s="13" t="str">
        <f>IF('Source Data'!AU603="","",'Source Data'!AU603)</f>
        <v/>
      </c>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row>
    <row r="604" spans="1:47" ht="20" customHeight="1">
      <c r="A604" s="48" t="s">
        <v>881</v>
      </c>
      <c r="B604" s="49">
        <v>125906</v>
      </c>
      <c r="C604" s="50" t="s">
        <v>108</v>
      </c>
      <c r="D604" s="50" t="s">
        <v>79</v>
      </c>
      <c r="E604" s="50" t="s">
        <v>74</v>
      </c>
      <c r="F604" s="36">
        <f>'Source Data'!F604</f>
        <v>129</v>
      </c>
      <c r="G604" s="36">
        <f>'Source Data'!G604</f>
        <v>119</v>
      </c>
      <c r="H604" s="36">
        <f>'Source Data'!H604</f>
        <v>126</v>
      </c>
      <c r="I604" s="36">
        <f t="shared" si="18"/>
        <v>-10</v>
      </c>
      <c r="J604" s="55">
        <f t="shared" si="19"/>
        <v>-7.7519379844961239E-2</v>
      </c>
      <c r="K604" s="43" t="str">
        <f>IF('Source Data'!AT604="","",'Source Data'!AT604)</f>
        <v/>
      </c>
      <c r="L604" s="13" t="str">
        <f>IF('Source Data'!AU604="","",'Source Data'!AU604)</f>
        <v/>
      </c>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row>
    <row r="605" spans="1:47" ht="20" customHeight="1">
      <c r="A605" s="48" t="s">
        <v>882</v>
      </c>
      <c r="B605" s="49">
        <v>75902</v>
      </c>
      <c r="C605" s="50" t="s">
        <v>612</v>
      </c>
      <c r="D605" s="50" t="s">
        <v>79</v>
      </c>
      <c r="E605" s="50" t="s">
        <v>74</v>
      </c>
      <c r="F605" s="36">
        <f>'Source Data'!F605</f>
        <v>1931</v>
      </c>
      <c r="G605" s="36">
        <f>'Source Data'!G605</f>
        <v>1870</v>
      </c>
      <c r="H605" s="36">
        <f>'Source Data'!H605</f>
        <v>1839</v>
      </c>
      <c r="I605" s="36">
        <f t="shared" si="18"/>
        <v>-61</v>
      </c>
      <c r="J605" s="55">
        <f t="shared" si="19"/>
        <v>-3.1589849818746761E-2</v>
      </c>
      <c r="K605" s="43" t="str">
        <f>IF('Source Data'!AT605="","",'Source Data'!AT605)</f>
        <v/>
      </c>
      <c r="L605" s="13" t="str">
        <f>IF('Source Data'!AU605="","",'Source Data'!AU605)</f>
        <v/>
      </c>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row>
    <row r="606" spans="1:47" ht="20" customHeight="1">
      <c r="A606" s="48" t="s">
        <v>883</v>
      </c>
      <c r="B606" s="49">
        <v>108912</v>
      </c>
      <c r="C606" s="50" t="s">
        <v>291</v>
      </c>
      <c r="D606" s="50" t="s">
        <v>79</v>
      </c>
      <c r="E606" s="50" t="s">
        <v>74</v>
      </c>
      <c r="F606" s="36">
        <f>'Source Data'!F606</f>
        <v>27291</v>
      </c>
      <c r="G606" s="36">
        <f>'Source Data'!G606</f>
        <v>22942</v>
      </c>
      <c r="H606" s="36">
        <f>'Source Data'!H606</f>
        <v>21541</v>
      </c>
      <c r="I606" s="36">
        <f t="shared" si="18"/>
        <v>-4349</v>
      </c>
      <c r="J606" s="55">
        <f t="shared" si="19"/>
        <v>-0.15935656443516177</v>
      </c>
      <c r="K606" s="43" t="str">
        <f>IF('Source Data'!AT606="","",'Source Data'!AT606)</f>
        <v/>
      </c>
      <c r="L606" s="13" t="str">
        <f>IF('Source Data'!AU606="","",'Source Data'!AU606)</f>
        <v/>
      </c>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row>
    <row r="607" spans="1:47" ht="20" customHeight="1">
      <c r="A607" s="48" t="s">
        <v>884</v>
      </c>
      <c r="B607" s="49">
        <v>101916</v>
      </c>
      <c r="C607" s="50" t="s">
        <v>76</v>
      </c>
      <c r="D607" s="50" t="s">
        <v>79</v>
      </c>
      <c r="E607" s="50" t="s">
        <v>74</v>
      </c>
      <c r="F607" s="36">
        <f>'Source Data'!F607</f>
        <v>7211</v>
      </c>
      <c r="G607" s="36">
        <f>'Source Data'!G607</f>
        <v>7099</v>
      </c>
      <c r="H607" s="36">
        <f>'Source Data'!H607</f>
        <v>6878</v>
      </c>
      <c r="I607" s="36">
        <f t="shared" si="18"/>
        <v>-112</v>
      </c>
      <c r="J607" s="55">
        <f t="shared" si="19"/>
        <v>-1.5531826376369436E-2</v>
      </c>
      <c r="K607" s="43" t="str">
        <f>IF('Source Data'!AT607="","",'Source Data'!AT607)</f>
        <v/>
      </c>
      <c r="L607" s="13" t="str">
        <f>IF('Source Data'!AU607="","",'Source Data'!AU607)</f>
        <v/>
      </c>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row>
    <row r="608" spans="1:47" ht="20" customHeight="1">
      <c r="A608" s="48" t="s">
        <v>885</v>
      </c>
      <c r="B608" s="49">
        <v>254902</v>
      </c>
      <c r="C608" s="50" t="s">
        <v>486</v>
      </c>
      <c r="D608" s="50" t="s">
        <v>79</v>
      </c>
      <c r="E608" s="50" t="s">
        <v>74</v>
      </c>
      <c r="F608" s="36">
        <f>'Source Data'!F608</f>
        <v>509</v>
      </c>
      <c r="G608" s="36">
        <f>'Source Data'!G608</f>
        <v>439</v>
      </c>
      <c r="H608" s="36">
        <f>'Source Data'!H608</f>
        <v>443</v>
      </c>
      <c r="I608" s="36">
        <f t="shared" si="18"/>
        <v>-70</v>
      </c>
      <c r="J608" s="55">
        <f t="shared" si="19"/>
        <v>-0.13752455795677801</v>
      </c>
      <c r="K608" s="43" t="str">
        <f>IF('Source Data'!AT608="","",'Source Data'!AT608)</f>
        <v/>
      </c>
      <c r="L608" s="13" t="str">
        <f>IF('Source Data'!AU608="","",'Source Data'!AU608)</f>
        <v/>
      </c>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row>
    <row r="609" spans="1:47" ht="20" customHeight="1">
      <c r="A609" s="48" t="s">
        <v>886</v>
      </c>
      <c r="B609" s="49">
        <v>161906</v>
      </c>
      <c r="C609" s="50" t="s">
        <v>179</v>
      </c>
      <c r="D609" s="50" t="s">
        <v>79</v>
      </c>
      <c r="E609" s="50" t="s">
        <v>74</v>
      </c>
      <c r="F609" s="36">
        <f>'Source Data'!F609</f>
        <v>3148</v>
      </c>
      <c r="G609" s="36">
        <f>'Source Data'!G609</f>
        <v>3093</v>
      </c>
      <c r="H609" s="36">
        <f>'Source Data'!H609</f>
        <v>3074</v>
      </c>
      <c r="I609" s="36">
        <f t="shared" si="18"/>
        <v>-55</v>
      </c>
      <c r="J609" s="55">
        <f t="shared" si="19"/>
        <v>-1.7471410419313851E-2</v>
      </c>
      <c r="K609" s="43" t="str">
        <f>IF('Source Data'!AT609="","",'Source Data'!AT609)</f>
        <v/>
      </c>
      <c r="L609" s="13" t="str">
        <f>IF('Source Data'!AU609="","",'Source Data'!AU609)</f>
        <v/>
      </c>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row>
    <row r="610" spans="1:47" ht="20" customHeight="1">
      <c r="A610" s="48" t="s">
        <v>887</v>
      </c>
      <c r="B610" s="49">
        <v>247903</v>
      </c>
      <c r="C610" s="50" t="s">
        <v>617</v>
      </c>
      <c r="D610" s="50" t="s">
        <v>79</v>
      </c>
      <c r="E610" s="50" t="s">
        <v>74</v>
      </c>
      <c r="F610" s="36">
        <f>'Source Data'!F610</f>
        <v>3373</v>
      </c>
      <c r="G610" s="36">
        <f>'Source Data'!G610</f>
        <v>3563</v>
      </c>
      <c r="H610" s="36">
        <f>'Source Data'!H610</f>
        <v>3504</v>
      </c>
      <c r="I610" s="36">
        <f t="shared" si="18"/>
        <v>190</v>
      </c>
      <c r="J610" s="55">
        <f t="shared" si="19"/>
        <v>5.63296768455381E-2</v>
      </c>
      <c r="K610" s="43" t="str">
        <f>IF('Source Data'!AT610="","",'Source Data'!AT610)</f>
        <v/>
      </c>
      <c r="L610" s="13" t="str">
        <f>IF('Source Data'!AU610="","",'Source Data'!AU610)</f>
        <v/>
      </c>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row>
    <row r="611" spans="1:47" ht="20" customHeight="1">
      <c r="A611" s="48" t="s">
        <v>888</v>
      </c>
      <c r="B611" s="49">
        <v>108914</v>
      </c>
      <c r="C611" s="50" t="s">
        <v>291</v>
      </c>
      <c r="D611" s="50" t="s">
        <v>79</v>
      </c>
      <c r="E611" s="50" t="s">
        <v>74</v>
      </c>
      <c r="F611" s="36">
        <f>'Source Data'!F611</f>
        <v>602</v>
      </c>
      <c r="G611" s="36">
        <f>'Source Data'!G611</f>
        <v>512</v>
      </c>
      <c r="H611" s="36">
        <f>'Source Data'!H611</f>
        <v>458</v>
      </c>
      <c r="I611" s="36">
        <f t="shared" si="18"/>
        <v>-90</v>
      </c>
      <c r="J611" s="55">
        <f t="shared" si="19"/>
        <v>-0.14950166112956811</v>
      </c>
      <c r="K611" s="43" t="str">
        <f>IF('Source Data'!AT611="","",'Source Data'!AT611)</f>
        <v/>
      </c>
      <c r="L611" s="13" t="str">
        <f>IF('Source Data'!AU611="","",'Source Data'!AU611)</f>
        <v/>
      </c>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row>
    <row r="612" spans="1:47" ht="20" customHeight="1">
      <c r="A612" s="48" t="s">
        <v>889</v>
      </c>
      <c r="B612" s="49">
        <v>15913</v>
      </c>
      <c r="C612" s="50" t="s">
        <v>99</v>
      </c>
      <c r="D612" s="50" t="s">
        <v>79</v>
      </c>
      <c r="E612" s="50" t="s">
        <v>74</v>
      </c>
      <c r="F612" s="36">
        <f>'Source Data'!F612</f>
        <v>1072</v>
      </c>
      <c r="G612" s="36">
        <f>'Source Data'!G612</f>
        <v>1010</v>
      </c>
      <c r="H612" s="36">
        <f>'Source Data'!H612</f>
        <v>966</v>
      </c>
      <c r="I612" s="36">
        <f t="shared" si="18"/>
        <v>-62</v>
      </c>
      <c r="J612" s="55">
        <f t="shared" si="19"/>
        <v>-5.7835820895522388E-2</v>
      </c>
      <c r="K612" s="43" t="str">
        <f>IF('Source Data'!AT612="","",'Source Data'!AT612)</f>
        <v/>
      </c>
      <c r="L612" s="13" t="str">
        <f>IF('Source Data'!AU612="","",'Source Data'!AU612)</f>
        <v/>
      </c>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row>
    <row r="613" spans="1:47" ht="20" customHeight="1">
      <c r="A613" s="48" t="s">
        <v>890</v>
      </c>
      <c r="B613" s="49">
        <v>227912</v>
      </c>
      <c r="C613" s="50" t="s">
        <v>168</v>
      </c>
      <c r="D613" s="50" t="s">
        <v>79</v>
      </c>
      <c r="E613" s="50" t="s">
        <v>74</v>
      </c>
      <c r="F613" s="36">
        <f>'Source Data'!F613</f>
        <v>1588</v>
      </c>
      <c r="G613" s="36">
        <f>'Source Data'!G613</f>
        <v>1887</v>
      </c>
      <c r="H613" s="36">
        <f>'Source Data'!H613</f>
        <v>1859</v>
      </c>
      <c r="I613" s="36">
        <f t="shared" si="18"/>
        <v>299</v>
      </c>
      <c r="J613" s="55">
        <f t="shared" si="19"/>
        <v>0.18828715365239296</v>
      </c>
      <c r="K613" s="43" t="str">
        <f>IF('Source Data'!AT613="","",'Source Data'!AT613)</f>
        <v/>
      </c>
      <c r="L613" s="13" t="str">
        <f>IF('Source Data'!AU613="","",'Source Data'!AU613)</f>
        <v/>
      </c>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row>
    <row r="614" spans="1:47" ht="20" customHeight="1">
      <c r="A614" s="48" t="s">
        <v>891</v>
      </c>
      <c r="B614" s="49">
        <v>61912</v>
      </c>
      <c r="C614" s="50" t="s">
        <v>152</v>
      </c>
      <c r="D614" s="50" t="s">
        <v>79</v>
      </c>
      <c r="E614" s="50" t="s">
        <v>74</v>
      </c>
      <c r="F614" s="36">
        <f>'Source Data'!F614</f>
        <v>3986</v>
      </c>
      <c r="G614" s="36">
        <f>'Source Data'!G614</f>
        <v>3717</v>
      </c>
      <c r="H614" s="36">
        <f>'Source Data'!H614</f>
        <v>3751</v>
      </c>
      <c r="I614" s="36">
        <f t="shared" si="18"/>
        <v>-269</v>
      </c>
      <c r="J614" s="55">
        <f t="shared" si="19"/>
        <v>-6.7486201705970902E-2</v>
      </c>
      <c r="K614" s="43" t="str">
        <f>IF('Source Data'!AT614="","",'Source Data'!AT614)</f>
        <v/>
      </c>
      <c r="L614" s="13" t="str">
        <f>IF('Source Data'!AU614="","",'Source Data'!AU614)</f>
        <v/>
      </c>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row>
    <row r="615" spans="1:47" ht="20" customHeight="1">
      <c r="A615" s="48" t="s">
        <v>892</v>
      </c>
      <c r="B615" s="49">
        <v>111801</v>
      </c>
      <c r="C615" s="50" t="s">
        <v>690</v>
      </c>
      <c r="D615" s="50" t="s">
        <v>71</v>
      </c>
      <c r="E615" s="50" t="s">
        <v>74</v>
      </c>
      <c r="F615" s="36">
        <f>'Source Data'!F615</f>
        <v>87</v>
      </c>
      <c r="G615" s="36">
        <f>'Source Data'!G615</f>
        <v>44</v>
      </c>
      <c r="H615" s="36">
        <f>'Source Data'!H615</f>
        <v>42</v>
      </c>
      <c r="I615" s="36">
        <f t="shared" si="18"/>
        <v>-43</v>
      </c>
      <c r="J615" s="55">
        <f t="shared" si="19"/>
        <v>-0.4942528735632184</v>
      </c>
      <c r="K615" s="43" t="str">
        <f>IF('Source Data'!AT615="","",'Source Data'!AT615)</f>
        <v/>
      </c>
      <c r="L615" s="13" t="str">
        <f>IF('Source Data'!AU615="","",'Source Data'!AU615)</f>
        <v>TEA PWR fallback; district demographic total is masked</v>
      </c>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row>
    <row r="616" spans="1:47" ht="20" customHeight="1">
      <c r="A616" s="48" t="s">
        <v>893</v>
      </c>
      <c r="B616" s="49">
        <v>227913</v>
      </c>
      <c r="C616" s="50" t="s">
        <v>168</v>
      </c>
      <c r="D616" s="50" t="s">
        <v>79</v>
      </c>
      <c r="E616" s="50" t="s">
        <v>74</v>
      </c>
      <c r="F616" s="36">
        <f>'Source Data'!F616</f>
        <v>11085</v>
      </c>
      <c r="G616" s="36">
        <f>'Source Data'!G616</f>
        <v>11008</v>
      </c>
      <c r="H616" s="36">
        <f>'Source Data'!H616</f>
        <v>10702</v>
      </c>
      <c r="I616" s="36">
        <f t="shared" si="18"/>
        <v>-77</v>
      </c>
      <c r="J616" s="55">
        <f t="shared" si="19"/>
        <v>-6.9463238610735232E-3</v>
      </c>
      <c r="K616" s="43" t="str">
        <f>IF('Source Data'!AT616="","",'Source Data'!AT616)</f>
        <v/>
      </c>
      <c r="L616" s="13" t="str">
        <f>IF('Source Data'!AU616="","",'Source Data'!AU616)</f>
        <v/>
      </c>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row>
    <row r="617" spans="1:47" ht="20" customHeight="1">
      <c r="A617" s="48" t="s">
        <v>894</v>
      </c>
      <c r="B617" s="49">
        <v>220910</v>
      </c>
      <c r="C617" s="50" t="s">
        <v>91</v>
      </c>
      <c r="D617" s="50" t="s">
        <v>79</v>
      </c>
      <c r="E617" s="50" t="s">
        <v>74</v>
      </c>
      <c r="F617" s="36">
        <f>'Source Data'!F617</f>
        <v>3594</v>
      </c>
      <c r="G617" s="36">
        <f>'Source Data'!G617</f>
        <v>3249</v>
      </c>
      <c r="H617" s="36">
        <f>'Source Data'!H617</f>
        <v>3165</v>
      </c>
      <c r="I617" s="36">
        <f t="shared" si="18"/>
        <v>-345</v>
      </c>
      <c r="J617" s="55">
        <f t="shared" si="19"/>
        <v>-9.5993322203672793E-2</v>
      </c>
      <c r="K617" s="43" t="str">
        <f>IF('Source Data'!AT617="","",'Source Data'!AT617)</f>
        <v/>
      </c>
      <c r="L617" s="13" t="str">
        <f>IF('Source Data'!AU617="","",'Source Data'!AU617)</f>
        <v/>
      </c>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row>
    <row r="618" spans="1:47" ht="20" customHeight="1">
      <c r="A618" s="48" t="s">
        <v>895</v>
      </c>
      <c r="B618" s="49">
        <v>79901</v>
      </c>
      <c r="C618" s="50" t="s">
        <v>626</v>
      </c>
      <c r="D618" s="50" t="s">
        <v>79</v>
      </c>
      <c r="E618" s="50" t="s">
        <v>74</v>
      </c>
      <c r="F618" s="36">
        <f>'Source Data'!F618</f>
        <v>35156</v>
      </c>
      <c r="G618" s="36">
        <f>'Source Data'!G618</f>
        <v>46786</v>
      </c>
      <c r="H618" s="36">
        <f>'Source Data'!H618</f>
        <v>48562</v>
      </c>
      <c r="I618" s="36">
        <f t="shared" si="18"/>
        <v>11630</v>
      </c>
      <c r="J618" s="55">
        <f t="shared" si="19"/>
        <v>0.33081124132438278</v>
      </c>
      <c r="K618" s="43" t="str">
        <f>IF('Source Data'!AT618="","",'Source Data'!AT618)</f>
        <v/>
      </c>
      <c r="L618" s="13" t="str">
        <f>IF('Source Data'!AU618="","",'Source Data'!AU618)</f>
        <v/>
      </c>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row>
    <row r="619" spans="1:47" ht="20" customHeight="1">
      <c r="A619" s="48" t="s">
        <v>896</v>
      </c>
      <c r="B619" s="49">
        <v>58906</v>
      </c>
      <c r="C619" s="50" t="s">
        <v>506</v>
      </c>
      <c r="D619" s="50" t="s">
        <v>79</v>
      </c>
      <c r="E619" s="50" t="s">
        <v>74</v>
      </c>
      <c r="F619" s="36">
        <f>'Source Data'!F619</f>
        <v>1803</v>
      </c>
      <c r="G619" s="36">
        <f>'Source Data'!G619</f>
        <v>1484</v>
      </c>
      <c r="H619" s="36">
        <f>'Source Data'!H619</f>
        <v>1373</v>
      </c>
      <c r="I619" s="36">
        <f t="shared" si="18"/>
        <v>-319</v>
      </c>
      <c r="J619" s="55">
        <f t="shared" si="19"/>
        <v>-0.17692734331669441</v>
      </c>
      <c r="K619" s="43" t="str">
        <f>IF('Source Data'!AT619="","",'Source Data'!AT619)</f>
        <v/>
      </c>
      <c r="L619" s="13" t="str">
        <f>IF('Source Data'!AU619="","",'Source Data'!AU619)</f>
        <v/>
      </c>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row>
    <row r="620" spans="1:47" ht="20" customHeight="1">
      <c r="A620" s="48" t="s">
        <v>897</v>
      </c>
      <c r="B620" s="49">
        <v>141901</v>
      </c>
      <c r="C620" s="50" t="s">
        <v>898</v>
      </c>
      <c r="D620" s="50" t="s">
        <v>79</v>
      </c>
      <c r="E620" s="50" t="s">
        <v>74</v>
      </c>
      <c r="F620" s="36">
        <f>'Source Data'!F620</f>
        <v>3421</v>
      </c>
      <c r="G620" s="36">
        <f>'Source Data'!G620</f>
        <v>3640</v>
      </c>
      <c r="H620" s="36">
        <f>'Source Data'!H620</f>
        <v>3607</v>
      </c>
      <c r="I620" s="36">
        <f t="shared" si="18"/>
        <v>219</v>
      </c>
      <c r="J620" s="55">
        <f t="shared" si="19"/>
        <v>6.401636948260743E-2</v>
      </c>
      <c r="K620" s="43" t="str">
        <f>IF('Source Data'!AT620="","",'Source Data'!AT620)</f>
        <v/>
      </c>
      <c r="L620" s="13" t="str">
        <f>IF('Source Data'!AU620="","",'Source Data'!AU620)</f>
        <v/>
      </c>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row>
    <row r="621" spans="1:47" ht="20" customHeight="1">
      <c r="A621" s="48" t="s">
        <v>899</v>
      </c>
      <c r="B621" s="49">
        <v>57913</v>
      </c>
      <c r="C621" s="50" t="s">
        <v>70</v>
      </c>
      <c r="D621" s="50" t="s">
        <v>79</v>
      </c>
      <c r="E621" s="50" t="s">
        <v>74</v>
      </c>
      <c r="F621" s="36">
        <f>'Source Data'!F621</f>
        <v>7474</v>
      </c>
      <c r="G621" s="36">
        <f>'Source Data'!G621</f>
        <v>6822</v>
      </c>
      <c r="H621" s="36">
        <f>'Source Data'!H621</f>
        <v>6420</v>
      </c>
      <c r="I621" s="36">
        <f t="shared" si="18"/>
        <v>-652</v>
      </c>
      <c r="J621" s="55">
        <f t="shared" si="19"/>
        <v>-8.7235750602087242E-2</v>
      </c>
      <c r="K621" s="43" t="str">
        <f>IF('Source Data'!AT621="","",'Source Data'!AT621)</f>
        <v/>
      </c>
      <c r="L621" s="13" t="str">
        <f>IF('Source Data'!AU621="","",'Source Data'!AU621)</f>
        <v/>
      </c>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row>
    <row r="622" spans="1:47" ht="20" customHeight="1">
      <c r="A622" s="48" t="s">
        <v>900</v>
      </c>
      <c r="B622" s="49">
        <v>201903</v>
      </c>
      <c r="C622" s="50" t="s">
        <v>352</v>
      </c>
      <c r="D622" s="50" t="s">
        <v>79</v>
      </c>
      <c r="E622" s="50" t="s">
        <v>74</v>
      </c>
      <c r="F622" s="36">
        <f>'Source Data'!F622</f>
        <v>160</v>
      </c>
      <c r="G622" s="36">
        <f>'Source Data'!G622</f>
        <v>139</v>
      </c>
      <c r="H622" s="36">
        <f>'Source Data'!H622</f>
        <v>104</v>
      </c>
      <c r="I622" s="36">
        <f t="shared" si="18"/>
        <v>-21</v>
      </c>
      <c r="J622" s="55">
        <f t="shared" si="19"/>
        <v>-0.13125000000000001</v>
      </c>
      <c r="K622" s="43" t="str">
        <f>IF('Source Data'!AT622="","",'Source Data'!AT622)</f>
        <v/>
      </c>
      <c r="L622" s="13" t="str">
        <f>IF('Source Data'!AU622="","",'Source Data'!AU622)</f>
        <v/>
      </c>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row>
    <row r="623" spans="1:47" ht="20" customHeight="1">
      <c r="A623" s="48" t="s">
        <v>901</v>
      </c>
      <c r="B623" s="49">
        <v>107910</v>
      </c>
      <c r="C623" s="50" t="s">
        <v>163</v>
      </c>
      <c r="D623" s="50" t="s">
        <v>79</v>
      </c>
      <c r="E623" s="50" t="s">
        <v>74</v>
      </c>
      <c r="F623" s="36">
        <f>'Source Data'!F623</f>
        <v>469</v>
      </c>
      <c r="G623" s="36">
        <f>'Source Data'!G623</f>
        <v>479</v>
      </c>
      <c r="H623" s="36">
        <f>'Source Data'!H623</f>
        <v>460</v>
      </c>
      <c r="I623" s="36">
        <f t="shared" si="18"/>
        <v>10</v>
      </c>
      <c r="J623" s="55">
        <f t="shared" si="19"/>
        <v>2.1321961620469083E-2</v>
      </c>
      <c r="K623" s="43" t="str">
        <f>IF('Source Data'!AT623="","",'Source Data'!AT623)</f>
        <v/>
      </c>
      <c r="L623" s="13" t="str">
        <f>IF('Source Data'!AU623="","",'Source Data'!AU623)</f>
        <v/>
      </c>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row>
    <row r="624" spans="1:47" ht="20" customHeight="1">
      <c r="A624" s="48" t="s">
        <v>902</v>
      </c>
      <c r="B624" s="49">
        <v>240901</v>
      </c>
      <c r="C624" s="50" t="s">
        <v>903</v>
      </c>
      <c r="D624" s="50" t="s">
        <v>79</v>
      </c>
      <c r="E624" s="50" t="s">
        <v>74</v>
      </c>
      <c r="F624" s="36">
        <f>'Source Data'!F624</f>
        <v>23706</v>
      </c>
      <c r="G624" s="36">
        <f>'Source Data'!G624</f>
        <v>20271</v>
      </c>
      <c r="H624" s="36">
        <f>'Source Data'!H624</f>
        <v>19455</v>
      </c>
      <c r="I624" s="36">
        <f t="shared" si="18"/>
        <v>-3435</v>
      </c>
      <c r="J624" s="55">
        <f t="shared" si="19"/>
        <v>-0.14490002531004809</v>
      </c>
      <c r="K624" s="43" t="str">
        <f>IF('Source Data'!AT624="","",'Source Data'!AT624)</f>
        <v/>
      </c>
      <c r="L624" s="13" t="str">
        <f>IF('Source Data'!AU624="","",'Source Data'!AU624)</f>
        <v/>
      </c>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row>
    <row r="625" spans="1:47" ht="20" customHeight="1">
      <c r="A625" s="48" t="s">
        <v>904</v>
      </c>
      <c r="B625" s="49">
        <v>245901</v>
      </c>
      <c r="C625" s="50" t="s">
        <v>905</v>
      </c>
      <c r="D625" s="50" t="s">
        <v>79</v>
      </c>
      <c r="E625" s="50" t="s">
        <v>74</v>
      </c>
      <c r="F625" s="36">
        <f>'Source Data'!F625</f>
        <v>308</v>
      </c>
      <c r="G625" s="36">
        <f>'Source Data'!G625</f>
        <v>343</v>
      </c>
      <c r="H625" s="36">
        <f>'Source Data'!H625</f>
        <v>328</v>
      </c>
      <c r="I625" s="36">
        <f t="shared" si="18"/>
        <v>35</v>
      </c>
      <c r="J625" s="55">
        <f t="shared" si="19"/>
        <v>0.11363636363636363</v>
      </c>
      <c r="K625" s="43" t="str">
        <f>IF('Source Data'!AT625="","",'Source Data'!AT625)</f>
        <v/>
      </c>
      <c r="L625" s="13" t="str">
        <f>IF('Source Data'!AU625="","",'Source Data'!AU625)</f>
        <v/>
      </c>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row>
    <row r="626" spans="1:47" ht="20" customHeight="1">
      <c r="A626" s="48" t="s">
        <v>906</v>
      </c>
      <c r="B626" s="49">
        <v>113905</v>
      </c>
      <c r="C626" s="50" t="s">
        <v>475</v>
      </c>
      <c r="D626" s="50" t="s">
        <v>79</v>
      </c>
      <c r="E626" s="50" t="s">
        <v>74</v>
      </c>
      <c r="F626" s="36">
        <f>'Source Data'!F626</f>
        <v>453</v>
      </c>
      <c r="G626" s="36">
        <f>'Source Data'!G626</f>
        <v>550</v>
      </c>
      <c r="H626" s="36">
        <f>'Source Data'!H626</f>
        <v>546</v>
      </c>
      <c r="I626" s="36">
        <f t="shared" si="18"/>
        <v>97</v>
      </c>
      <c r="J626" s="55">
        <f t="shared" si="19"/>
        <v>0.21412803532008831</v>
      </c>
      <c r="K626" s="43" t="str">
        <f>IF('Source Data'!AT626="","",'Source Data'!AT626)</f>
        <v/>
      </c>
      <c r="L626" s="13" t="str">
        <f>IF('Source Data'!AU626="","",'Source Data'!AU626)</f>
        <v/>
      </c>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row>
    <row r="627" spans="1:47" ht="20" customHeight="1">
      <c r="A627" s="48" t="s">
        <v>907</v>
      </c>
      <c r="B627" s="49">
        <v>185904</v>
      </c>
      <c r="C627" s="50" t="s">
        <v>265</v>
      </c>
      <c r="D627" s="50" t="s">
        <v>79</v>
      </c>
      <c r="E627" s="50" t="s">
        <v>74</v>
      </c>
      <c r="F627" s="36">
        <f>'Source Data'!F627</f>
        <v>161</v>
      </c>
      <c r="G627" s="36">
        <f>'Source Data'!G627</f>
        <v>127</v>
      </c>
      <c r="H627" s="36">
        <f>'Source Data'!H627</f>
        <v>125</v>
      </c>
      <c r="I627" s="36">
        <f t="shared" si="18"/>
        <v>-34</v>
      </c>
      <c r="J627" s="55">
        <f t="shared" si="19"/>
        <v>-0.21118012422360249</v>
      </c>
      <c r="K627" s="43" t="str">
        <f>IF('Source Data'!AT627="","",'Source Data'!AT627)</f>
        <v/>
      </c>
      <c r="L627" s="13" t="str">
        <f>IF('Source Data'!AU627="","",'Source Data'!AU627)</f>
        <v/>
      </c>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row>
    <row r="628" spans="1:47" ht="20" customHeight="1">
      <c r="A628" s="48" t="s">
        <v>908</v>
      </c>
      <c r="B628" s="49">
        <v>61804</v>
      </c>
      <c r="C628" s="50" t="s">
        <v>152</v>
      </c>
      <c r="D628" s="50" t="s">
        <v>71</v>
      </c>
      <c r="E628" s="50" t="s">
        <v>74</v>
      </c>
      <c r="F628" s="36">
        <f>'Source Data'!F628</f>
        <v>1283</v>
      </c>
      <c r="G628" s="36">
        <f>'Source Data'!G628</f>
        <v>1391</v>
      </c>
      <c r="H628" s="36">
        <f>'Source Data'!H628</f>
        <v>1894</v>
      </c>
      <c r="I628" s="36">
        <f t="shared" si="18"/>
        <v>108</v>
      </c>
      <c r="J628" s="55">
        <f t="shared" si="19"/>
        <v>8.4177708495713169E-2</v>
      </c>
      <c r="K628" s="43" t="str">
        <f>IF('Source Data'!AT628="","",'Source Data'!AT628)</f>
        <v/>
      </c>
      <c r="L628" s="13" t="str">
        <f>IF('Source Data'!AU628="","",'Source Data'!AU628)</f>
        <v/>
      </c>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row>
    <row r="629" spans="1:47" ht="20" customHeight="1">
      <c r="A629" s="48" t="s">
        <v>909</v>
      </c>
      <c r="B629" s="49">
        <v>193902</v>
      </c>
      <c r="C629" s="50" t="s">
        <v>229</v>
      </c>
      <c r="D629" s="50" t="s">
        <v>79</v>
      </c>
      <c r="E629" s="50" t="s">
        <v>74</v>
      </c>
      <c r="F629" s="36">
        <f>'Source Data'!F629</f>
        <v>284</v>
      </c>
      <c r="G629" s="36">
        <f>'Source Data'!G629</f>
        <v>343</v>
      </c>
      <c r="H629" s="36">
        <f>'Source Data'!H629</f>
        <v>308</v>
      </c>
      <c r="I629" s="36">
        <f t="shared" si="18"/>
        <v>59</v>
      </c>
      <c r="J629" s="55">
        <f t="shared" si="19"/>
        <v>0.20774647887323944</v>
      </c>
      <c r="K629" s="43" t="str">
        <f>IF('Source Data'!AT629="","",'Source Data'!AT629)</f>
        <v/>
      </c>
      <c r="L629" s="13" t="str">
        <f>IF('Source Data'!AU629="","",'Source Data'!AU629)</f>
        <v/>
      </c>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row>
    <row r="630" spans="1:47" ht="20" customHeight="1">
      <c r="A630" s="48" t="s">
        <v>910</v>
      </c>
      <c r="B630" s="49">
        <v>246913</v>
      </c>
      <c r="C630" s="50" t="s">
        <v>464</v>
      </c>
      <c r="D630" s="50" t="s">
        <v>79</v>
      </c>
      <c r="E630" s="50" t="s">
        <v>74</v>
      </c>
      <c r="F630" s="36">
        <f>'Source Data'!F630</f>
        <v>41381</v>
      </c>
      <c r="G630" s="36">
        <f>'Source Data'!G630</f>
        <v>42608</v>
      </c>
      <c r="H630" s="36">
        <f>'Source Data'!H630</f>
        <v>41803</v>
      </c>
      <c r="I630" s="36">
        <f t="shared" si="18"/>
        <v>1227</v>
      </c>
      <c r="J630" s="55">
        <f t="shared" si="19"/>
        <v>2.965128923902274E-2</v>
      </c>
      <c r="K630" s="43" t="str">
        <f>IF('Source Data'!AT630="","",'Source Data'!AT630)</f>
        <v/>
      </c>
      <c r="L630" s="13" t="str">
        <f>IF('Source Data'!AU630="","",'Source Data'!AU630)</f>
        <v/>
      </c>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row>
    <row r="631" spans="1:47" ht="20" customHeight="1">
      <c r="A631" s="48" t="s">
        <v>911</v>
      </c>
      <c r="B631" s="49">
        <v>19914</v>
      </c>
      <c r="C631" s="50" t="s">
        <v>512</v>
      </c>
      <c r="D631" s="50" t="s">
        <v>79</v>
      </c>
      <c r="E631" s="50" t="s">
        <v>74</v>
      </c>
      <c r="F631" s="36">
        <f>'Source Data'!F631</f>
        <v>135</v>
      </c>
      <c r="G631" s="36">
        <f>'Source Data'!G631</f>
        <v>119</v>
      </c>
      <c r="H631" s="36">
        <f>'Source Data'!H631</f>
        <v>105</v>
      </c>
      <c r="I631" s="36">
        <f t="shared" si="18"/>
        <v>-16</v>
      </c>
      <c r="J631" s="55">
        <f t="shared" si="19"/>
        <v>-0.11851851851851852</v>
      </c>
      <c r="K631" s="43" t="str">
        <f>IF('Source Data'!AT631="","",'Source Data'!AT631)</f>
        <v/>
      </c>
      <c r="L631" s="13" t="str">
        <f>IF('Source Data'!AU631="","",'Source Data'!AU631)</f>
        <v/>
      </c>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row>
    <row r="632" spans="1:47" ht="20" customHeight="1">
      <c r="A632" s="48" t="s">
        <v>912</v>
      </c>
      <c r="B632" s="49">
        <v>90902</v>
      </c>
      <c r="C632" s="50" t="s">
        <v>697</v>
      </c>
      <c r="D632" s="50" t="s">
        <v>79</v>
      </c>
      <c r="E632" s="50" t="s">
        <v>74</v>
      </c>
      <c r="F632" s="36">
        <f>'Source Data'!F632</f>
        <v>170</v>
      </c>
      <c r="G632" s="36">
        <f>'Source Data'!G632</f>
        <v>173</v>
      </c>
      <c r="H632" s="36">
        <f>'Source Data'!H632</f>
        <v>172</v>
      </c>
      <c r="I632" s="36">
        <f t="shared" si="18"/>
        <v>3</v>
      </c>
      <c r="J632" s="55">
        <f t="shared" si="19"/>
        <v>1.7647058823529412E-2</v>
      </c>
      <c r="K632" s="43" t="str">
        <f>IF('Source Data'!AT632="","",'Source Data'!AT632)</f>
        <v/>
      </c>
      <c r="L632" s="13" t="str">
        <f>IF('Source Data'!AU632="","",'Source Data'!AU632)</f>
        <v/>
      </c>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row>
    <row r="633" spans="1:47" ht="20" customHeight="1">
      <c r="A633" s="48" t="s">
        <v>913</v>
      </c>
      <c r="B633" s="49">
        <v>57846</v>
      </c>
      <c r="C633" s="50" t="s">
        <v>70</v>
      </c>
      <c r="D633" s="50" t="s">
        <v>71</v>
      </c>
      <c r="E633" s="50" t="s">
        <v>74</v>
      </c>
      <c r="F633" s="36">
        <f>'Source Data'!F633</f>
        <v>1572</v>
      </c>
      <c r="G633" s="36">
        <f>'Source Data'!G633</f>
        <v>1138</v>
      </c>
      <c r="H633" s="36">
        <f>'Source Data'!H633</f>
        <v>914</v>
      </c>
      <c r="I633" s="36">
        <f t="shared" si="18"/>
        <v>-434</v>
      </c>
      <c r="J633" s="55">
        <f t="shared" si="19"/>
        <v>-0.27608142493638677</v>
      </c>
      <c r="K633" s="43" t="str">
        <f>IF('Source Data'!AT633="","",'Source Data'!AT633)</f>
        <v/>
      </c>
      <c r="L633" s="13" t="str">
        <f>IF('Source Data'!AU633="","",'Source Data'!AU633)</f>
        <v/>
      </c>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row>
    <row r="634" spans="1:47" ht="20" customHeight="1">
      <c r="A634" s="48" t="s">
        <v>914</v>
      </c>
      <c r="B634" s="49">
        <v>101874</v>
      </c>
      <c r="C634" s="50" t="s">
        <v>76</v>
      </c>
      <c r="D634" s="50" t="s">
        <v>71</v>
      </c>
      <c r="E634" s="50" t="s">
        <v>74</v>
      </c>
      <c r="F634" s="36">
        <f>'Source Data'!F634</f>
        <v>433</v>
      </c>
      <c r="G634" s="36">
        <f>'Source Data'!G634</f>
        <v>468</v>
      </c>
      <c r="H634" s="36">
        <f>'Source Data'!H634</f>
        <v>550</v>
      </c>
      <c r="I634" s="36">
        <f t="shared" si="18"/>
        <v>35</v>
      </c>
      <c r="J634" s="55">
        <f t="shared" si="19"/>
        <v>8.0831408775981523E-2</v>
      </c>
      <c r="K634" s="43" t="str">
        <f>IF('Source Data'!AT634="","",'Source Data'!AT634)</f>
        <v/>
      </c>
      <c r="L634" s="13" t="str">
        <f>IF('Source Data'!AU634="","",'Source Data'!AU634)</f>
        <v/>
      </c>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row>
    <row r="635" spans="1:47" ht="20" customHeight="1">
      <c r="A635" s="48" t="s">
        <v>915</v>
      </c>
      <c r="B635" s="49">
        <v>15806</v>
      </c>
      <c r="C635" s="50" t="s">
        <v>99</v>
      </c>
      <c r="D635" s="50" t="s">
        <v>71</v>
      </c>
      <c r="E635" s="50" t="s">
        <v>74</v>
      </c>
      <c r="F635" s="36">
        <f>'Source Data'!F635</f>
        <v>473</v>
      </c>
      <c r="G635" s="36">
        <f>'Source Data'!G635</f>
        <v>2186</v>
      </c>
      <c r="H635" s="36">
        <f>'Source Data'!H635</f>
        <v>1854</v>
      </c>
      <c r="I635" s="36">
        <f t="shared" si="18"/>
        <v>1713</v>
      </c>
      <c r="J635" s="55">
        <f t="shared" si="19"/>
        <v>3.6215644820295982</v>
      </c>
      <c r="K635" s="43" t="str">
        <f>IF('Source Data'!AT635="","",'Source Data'!AT635)</f>
        <v/>
      </c>
      <c r="L635" s="13" t="str">
        <f>IF('Source Data'!AU635="","",'Source Data'!AU635)</f>
        <v/>
      </c>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row>
    <row r="636" spans="1:47" ht="20" customHeight="1">
      <c r="A636" s="48" t="s">
        <v>916</v>
      </c>
      <c r="B636" s="49">
        <v>187906</v>
      </c>
      <c r="C636" s="50" t="s">
        <v>224</v>
      </c>
      <c r="D636" s="50" t="s">
        <v>79</v>
      </c>
      <c r="E636" s="50" t="s">
        <v>74</v>
      </c>
      <c r="F636" s="36">
        <f>'Source Data'!F636</f>
        <v>196</v>
      </c>
      <c r="G636" s="36">
        <f>'Source Data'!G636</f>
        <v>227</v>
      </c>
      <c r="H636" s="36">
        <f>'Source Data'!H636</f>
        <v>204</v>
      </c>
      <c r="I636" s="36">
        <f t="shared" si="18"/>
        <v>31</v>
      </c>
      <c r="J636" s="55">
        <f t="shared" si="19"/>
        <v>0.15816326530612246</v>
      </c>
      <c r="K636" s="43" t="str">
        <f>IF('Source Data'!AT636="","",'Source Data'!AT636)</f>
        <v/>
      </c>
      <c r="L636" s="13" t="str">
        <f>IF('Source Data'!AU636="","",'Source Data'!AU636)</f>
        <v/>
      </c>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row>
    <row r="637" spans="1:47" ht="20" customHeight="1">
      <c r="A637" s="48" t="s">
        <v>917</v>
      </c>
      <c r="B637" s="49">
        <v>145911</v>
      </c>
      <c r="C637" s="50" t="s">
        <v>318</v>
      </c>
      <c r="D637" s="50" t="s">
        <v>79</v>
      </c>
      <c r="E637" s="50" t="s">
        <v>74</v>
      </c>
      <c r="F637" s="36">
        <f>'Source Data'!F637</f>
        <v>705</v>
      </c>
      <c r="G637" s="36">
        <f>'Source Data'!G637</f>
        <v>758</v>
      </c>
      <c r="H637" s="36">
        <f>'Source Data'!H637</f>
        <v>781</v>
      </c>
      <c r="I637" s="36">
        <f t="shared" si="18"/>
        <v>53</v>
      </c>
      <c r="J637" s="55">
        <f t="shared" si="19"/>
        <v>7.5177304964539005E-2</v>
      </c>
      <c r="K637" s="43" t="str">
        <f>IF('Source Data'!AT637="","",'Source Data'!AT637)</f>
        <v/>
      </c>
      <c r="L637" s="13" t="str">
        <f>IF('Source Data'!AU637="","",'Source Data'!AU637)</f>
        <v/>
      </c>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row>
    <row r="638" spans="1:47" ht="20" customHeight="1">
      <c r="A638" s="48" t="s">
        <v>918</v>
      </c>
      <c r="B638" s="49">
        <v>74909</v>
      </c>
      <c r="C638" s="50" t="s">
        <v>256</v>
      </c>
      <c r="D638" s="50" t="s">
        <v>79</v>
      </c>
      <c r="E638" s="50" t="s">
        <v>74</v>
      </c>
      <c r="F638" s="36">
        <f>'Source Data'!F638</f>
        <v>861</v>
      </c>
      <c r="G638" s="36">
        <f>'Source Data'!G638</f>
        <v>815</v>
      </c>
      <c r="H638" s="36">
        <f>'Source Data'!H638</f>
        <v>836</v>
      </c>
      <c r="I638" s="36">
        <f t="shared" si="18"/>
        <v>-46</v>
      </c>
      <c r="J638" s="55">
        <f t="shared" si="19"/>
        <v>-5.3426248548199766E-2</v>
      </c>
      <c r="K638" s="43" t="str">
        <f>IF('Source Data'!AT638="","",'Source Data'!AT638)</f>
        <v/>
      </c>
      <c r="L638" s="13" t="str">
        <f>IF('Source Data'!AU638="","",'Source Data'!AU638)</f>
        <v/>
      </c>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row>
    <row r="639" spans="1:47" ht="20" customHeight="1">
      <c r="A639" s="48" t="s">
        <v>919</v>
      </c>
      <c r="B639" s="49">
        <v>110902</v>
      </c>
      <c r="C639" s="50" t="s">
        <v>143</v>
      </c>
      <c r="D639" s="50" t="s">
        <v>79</v>
      </c>
      <c r="E639" s="50" t="s">
        <v>74</v>
      </c>
      <c r="F639" s="36">
        <f>'Source Data'!F639</f>
        <v>2898</v>
      </c>
      <c r="G639" s="36">
        <f>'Source Data'!G639</f>
        <v>2575</v>
      </c>
      <c r="H639" s="36">
        <f>'Source Data'!H639</f>
        <v>2363</v>
      </c>
      <c r="I639" s="36">
        <f t="shared" si="18"/>
        <v>-323</v>
      </c>
      <c r="J639" s="55">
        <f t="shared" si="19"/>
        <v>-0.11145617667356798</v>
      </c>
      <c r="K639" s="43" t="str">
        <f>IF('Source Data'!AT639="","",'Source Data'!AT639)</f>
        <v/>
      </c>
      <c r="L639" s="13" t="str">
        <f>IF('Source Data'!AU639="","",'Source Data'!AU639)</f>
        <v/>
      </c>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row>
    <row r="640" spans="1:47" ht="20" customHeight="1">
      <c r="A640" s="48" t="s">
        <v>920</v>
      </c>
      <c r="B640" s="49">
        <v>201904</v>
      </c>
      <c r="C640" s="50" t="s">
        <v>352</v>
      </c>
      <c r="D640" s="50" t="s">
        <v>79</v>
      </c>
      <c r="E640" s="50" t="s">
        <v>74</v>
      </c>
      <c r="F640" s="36">
        <f>'Source Data'!F640</f>
        <v>237</v>
      </c>
      <c r="G640" s="36">
        <f>'Source Data'!G640</f>
        <v>242</v>
      </c>
      <c r="H640" s="36">
        <f>'Source Data'!H640</f>
        <v>233</v>
      </c>
      <c r="I640" s="36">
        <f t="shared" si="18"/>
        <v>5</v>
      </c>
      <c r="J640" s="55">
        <f t="shared" si="19"/>
        <v>2.1097046413502109E-2</v>
      </c>
      <c r="K640" s="43" t="str">
        <f>IF('Source Data'!AT640="","",'Source Data'!AT640)</f>
        <v/>
      </c>
      <c r="L640" s="13" t="str">
        <f>IF('Source Data'!AU640="","",'Source Data'!AU640)</f>
        <v/>
      </c>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row>
    <row r="641" spans="1:47" ht="20" customHeight="1">
      <c r="A641" s="48" t="s">
        <v>921</v>
      </c>
      <c r="B641" s="49">
        <v>61902</v>
      </c>
      <c r="C641" s="50" t="s">
        <v>152</v>
      </c>
      <c r="D641" s="50" t="s">
        <v>79</v>
      </c>
      <c r="E641" s="50" t="s">
        <v>74</v>
      </c>
      <c r="F641" s="36">
        <f>'Source Data'!F641</f>
        <v>52189</v>
      </c>
      <c r="G641" s="36">
        <f>'Source Data'!G641</f>
        <v>47876</v>
      </c>
      <c r="H641" s="36">
        <f>'Source Data'!H641</f>
        <v>46215</v>
      </c>
      <c r="I641" s="36">
        <f t="shared" si="18"/>
        <v>-4313</v>
      </c>
      <c r="J641" s="55">
        <f t="shared" si="19"/>
        <v>-8.264193604016172E-2</v>
      </c>
      <c r="K641" s="43" t="str">
        <f>IF('Source Data'!AT641="","",'Source Data'!AT641)</f>
        <v/>
      </c>
      <c r="L641" s="13" t="str">
        <f>IF('Source Data'!AU641="","",'Source Data'!AU641)</f>
        <v/>
      </c>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row>
    <row r="642" spans="1:47" ht="20" customHeight="1">
      <c r="A642" s="48" t="s">
        <v>922</v>
      </c>
      <c r="B642" s="49">
        <v>144902</v>
      </c>
      <c r="C642" s="50" t="s">
        <v>532</v>
      </c>
      <c r="D642" s="50" t="s">
        <v>79</v>
      </c>
      <c r="E642" s="50" t="s">
        <v>74</v>
      </c>
      <c r="F642" s="36">
        <f>'Source Data'!F642</f>
        <v>1054</v>
      </c>
      <c r="G642" s="36">
        <f>'Source Data'!G642</f>
        <v>1052</v>
      </c>
      <c r="H642" s="36">
        <f>'Source Data'!H642</f>
        <v>1004</v>
      </c>
      <c r="I642" s="36">
        <f t="shared" si="18"/>
        <v>-2</v>
      </c>
      <c r="J642" s="55">
        <f t="shared" si="19"/>
        <v>-1.8975332068311196E-3</v>
      </c>
      <c r="K642" s="43" t="str">
        <f>IF('Source Data'!AT642="","",'Source Data'!AT642)</f>
        <v/>
      </c>
      <c r="L642" s="13" t="str">
        <f>IF('Source Data'!AU642="","",'Source Data'!AU642)</f>
        <v/>
      </c>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row>
    <row r="643" spans="1:47" ht="20" customHeight="1">
      <c r="A643" s="48" t="s">
        <v>923</v>
      </c>
      <c r="B643" s="49">
        <v>246908</v>
      </c>
      <c r="C643" s="50" t="s">
        <v>464</v>
      </c>
      <c r="D643" s="50" t="s">
        <v>79</v>
      </c>
      <c r="E643" s="50" t="s">
        <v>74</v>
      </c>
      <c r="F643" s="36">
        <f>'Source Data'!F643</f>
        <v>4878</v>
      </c>
      <c r="G643" s="36">
        <f>'Source Data'!G643</f>
        <v>9836</v>
      </c>
      <c r="H643" s="36">
        <f>'Source Data'!H643</f>
        <v>10443</v>
      </c>
      <c r="I643" s="36">
        <f t="shared" si="18"/>
        <v>4958</v>
      </c>
      <c r="J643" s="55">
        <f t="shared" si="19"/>
        <v>1.01640016400164</v>
      </c>
      <c r="K643" s="43" t="str">
        <f>IF('Source Data'!AT643="","",'Source Data'!AT643)</f>
        <v/>
      </c>
      <c r="L643" s="13" t="str">
        <f>IF('Source Data'!AU643="","",'Source Data'!AU643)</f>
        <v/>
      </c>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row>
    <row r="644" spans="1:47" ht="20" customHeight="1">
      <c r="A644" s="48" t="s">
        <v>924</v>
      </c>
      <c r="B644" s="49">
        <v>146906</v>
      </c>
      <c r="C644" s="50" t="s">
        <v>413</v>
      </c>
      <c r="D644" s="50" t="s">
        <v>79</v>
      </c>
      <c r="E644" s="50" t="s">
        <v>74</v>
      </c>
      <c r="F644" s="36">
        <f>'Source Data'!F644</f>
        <v>2266</v>
      </c>
      <c r="G644" s="36">
        <f>'Source Data'!G644</f>
        <v>2438</v>
      </c>
      <c r="H644" s="36">
        <f>'Source Data'!H644</f>
        <v>2391</v>
      </c>
      <c r="I644" s="36">
        <f t="shared" si="18"/>
        <v>172</v>
      </c>
      <c r="J644" s="55">
        <f t="shared" si="19"/>
        <v>7.590467784642542E-2</v>
      </c>
      <c r="K644" s="43" t="str">
        <f>IF('Source Data'!AT644="","",'Source Data'!AT644)</f>
        <v/>
      </c>
      <c r="L644" s="13" t="str">
        <f>IF('Source Data'!AU644="","",'Source Data'!AU644)</f>
        <v/>
      </c>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row>
    <row r="645" spans="1:47" ht="20" customHeight="1">
      <c r="A645" s="48" t="s">
        <v>925</v>
      </c>
      <c r="B645" s="49">
        <v>19908</v>
      </c>
      <c r="C645" s="50" t="s">
        <v>512</v>
      </c>
      <c r="D645" s="50" t="s">
        <v>79</v>
      </c>
      <c r="E645" s="50" t="s">
        <v>74</v>
      </c>
      <c r="F645" s="36">
        <f>'Source Data'!F645</f>
        <v>2436</v>
      </c>
      <c r="G645" s="36">
        <f>'Source Data'!G645</f>
        <v>1937</v>
      </c>
      <c r="H645" s="36">
        <f>'Source Data'!H645</f>
        <v>1784</v>
      </c>
      <c r="I645" s="36">
        <f t="shared" si="18"/>
        <v>-499</v>
      </c>
      <c r="J645" s="55">
        <f t="shared" si="19"/>
        <v>-0.2048440065681445</v>
      </c>
      <c r="K645" s="43" t="str">
        <f>IF('Source Data'!AT645="","",'Source Data'!AT645)</f>
        <v/>
      </c>
      <c r="L645" s="13" t="str">
        <f>IF('Source Data'!AU645="","",'Source Data'!AU645)</f>
        <v/>
      </c>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row>
    <row r="646" spans="1:47" ht="20" customHeight="1">
      <c r="A646" s="48" t="s">
        <v>926</v>
      </c>
      <c r="B646" s="49">
        <v>57807</v>
      </c>
      <c r="C646" s="50" t="s">
        <v>70</v>
      </c>
      <c r="D646" s="50" t="s">
        <v>71</v>
      </c>
      <c r="E646" s="50" t="s">
        <v>74</v>
      </c>
      <c r="F646" s="36">
        <f>'Source Data'!F646</f>
        <v>5605</v>
      </c>
      <c r="G646" s="36">
        <f>'Source Data'!G646</f>
        <v>5735</v>
      </c>
      <c r="H646" s="36">
        <f>'Source Data'!H646</f>
        <v>5560</v>
      </c>
      <c r="I646" s="36">
        <f t="shared" ref="I646:I709" si="20">IF(OR(F646=0,G646=0),"N/A",G646-F646)</f>
        <v>130</v>
      </c>
      <c r="J646" s="55">
        <f t="shared" ref="J646:J709" si="21">IF(OR(NOT(ISNUMBER(I646)),F646=0),"N/A",I646/F646)</f>
        <v>2.31935771632471E-2</v>
      </c>
      <c r="K646" s="43" t="str">
        <f>IF('Source Data'!AT646="","",'Source Data'!AT646)</f>
        <v/>
      </c>
      <c r="L646" s="13" t="str">
        <f>IF('Source Data'!AU646="","",'Source Data'!AU646)</f>
        <v/>
      </c>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row>
    <row r="647" spans="1:47" ht="20" customHeight="1">
      <c r="A647" s="48" t="s">
        <v>927</v>
      </c>
      <c r="B647" s="49">
        <v>15825</v>
      </c>
      <c r="C647" s="50" t="s">
        <v>99</v>
      </c>
      <c r="D647" s="50" t="s">
        <v>71</v>
      </c>
      <c r="E647" s="50" t="s">
        <v>74</v>
      </c>
      <c r="F647" s="36">
        <f>'Source Data'!F647</f>
        <v>334</v>
      </c>
      <c r="G647" s="36">
        <f>'Source Data'!G647</f>
        <v>462</v>
      </c>
      <c r="H647" s="36">
        <f>'Source Data'!H647</f>
        <v>479</v>
      </c>
      <c r="I647" s="36">
        <f t="shared" si="20"/>
        <v>128</v>
      </c>
      <c r="J647" s="55">
        <f t="shared" si="21"/>
        <v>0.38323353293413176</v>
      </c>
      <c r="K647" s="43" t="str">
        <f>IF('Source Data'!AT647="","",'Source Data'!AT647)</f>
        <v/>
      </c>
      <c r="L647" s="13" t="str">
        <f>IF('Source Data'!AU647="","",'Source Data'!AU647)</f>
        <v/>
      </c>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row>
    <row r="648" spans="1:47" ht="20" customHeight="1">
      <c r="A648" s="48" t="s">
        <v>928</v>
      </c>
      <c r="B648" s="49">
        <v>212903</v>
      </c>
      <c r="C648" s="50" t="s">
        <v>157</v>
      </c>
      <c r="D648" s="50" t="s">
        <v>79</v>
      </c>
      <c r="E648" s="50" t="s">
        <v>74</v>
      </c>
      <c r="F648" s="36">
        <f>'Source Data'!F648</f>
        <v>4237</v>
      </c>
      <c r="G648" s="36">
        <f>'Source Data'!G648</f>
        <v>4606</v>
      </c>
      <c r="H648" s="36">
        <f>'Source Data'!H648</f>
        <v>4610</v>
      </c>
      <c r="I648" s="36">
        <f t="shared" si="20"/>
        <v>369</v>
      </c>
      <c r="J648" s="55">
        <f t="shared" si="21"/>
        <v>8.7089922114703802E-2</v>
      </c>
      <c r="K648" s="43" t="str">
        <f>IF('Source Data'!AT648="","",'Source Data'!AT648)</f>
        <v/>
      </c>
      <c r="L648" s="13" t="str">
        <f>IF('Source Data'!AU648="","",'Source Data'!AU648)</f>
        <v/>
      </c>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row>
    <row r="649" spans="1:47" ht="20" customHeight="1">
      <c r="A649" s="48" t="s">
        <v>929</v>
      </c>
      <c r="B649" s="49">
        <v>34905</v>
      </c>
      <c r="C649" s="50" t="s">
        <v>165</v>
      </c>
      <c r="D649" s="50" t="s">
        <v>79</v>
      </c>
      <c r="E649" s="50" t="s">
        <v>74</v>
      </c>
      <c r="F649" s="36">
        <f>'Source Data'!F649</f>
        <v>656</v>
      </c>
      <c r="G649" s="36">
        <f>'Source Data'!G649</f>
        <v>617</v>
      </c>
      <c r="H649" s="36">
        <f>'Source Data'!H649</f>
        <v>578</v>
      </c>
      <c r="I649" s="36">
        <f t="shared" si="20"/>
        <v>-39</v>
      </c>
      <c r="J649" s="55">
        <f t="shared" si="21"/>
        <v>-5.9451219512195119E-2</v>
      </c>
      <c r="K649" s="43" t="str">
        <f>IF('Source Data'!AT649="","",'Source Data'!AT649)</f>
        <v/>
      </c>
      <c r="L649" s="13" t="str">
        <f>IF('Source Data'!AU649="","",'Source Data'!AU649)</f>
        <v/>
      </c>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row>
    <row r="650" spans="1:47" ht="20" customHeight="1">
      <c r="A650" s="48" t="s">
        <v>930</v>
      </c>
      <c r="B650" s="49">
        <v>49907</v>
      </c>
      <c r="C650" s="50" t="s">
        <v>339</v>
      </c>
      <c r="D650" s="50" t="s">
        <v>79</v>
      </c>
      <c r="E650" s="50" t="s">
        <v>74</v>
      </c>
      <c r="F650" s="36">
        <f>'Source Data'!F650</f>
        <v>512</v>
      </c>
      <c r="G650" s="36">
        <f>'Source Data'!G650</f>
        <v>507</v>
      </c>
      <c r="H650" s="36">
        <f>'Source Data'!H650</f>
        <v>504</v>
      </c>
      <c r="I650" s="36">
        <f t="shared" si="20"/>
        <v>-5</v>
      </c>
      <c r="J650" s="55">
        <f t="shared" si="21"/>
        <v>-9.765625E-3</v>
      </c>
      <c r="K650" s="43" t="str">
        <f>IF('Source Data'!AT650="","",'Source Data'!AT650)</f>
        <v/>
      </c>
      <c r="L650" s="13" t="str">
        <f>IF('Source Data'!AU650="","",'Source Data'!AU650)</f>
        <v/>
      </c>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row>
    <row r="651" spans="1:47" ht="20" customHeight="1">
      <c r="A651" s="48" t="s">
        <v>931</v>
      </c>
      <c r="B651" s="49">
        <v>72909</v>
      </c>
      <c r="C651" s="50" t="s">
        <v>247</v>
      </c>
      <c r="D651" s="50" t="s">
        <v>79</v>
      </c>
      <c r="E651" s="50" t="s">
        <v>74</v>
      </c>
      <c r="F651" s="36">
        <f>'Source Data'!F651</f>
        <v>282</v>
      </c>
      <c r="G651" s="36">
        <f>'Source Data'!G651</f>
        <v>270</v>
      </c>
      <c r="H651" s="36">
        <f>'Source Data'!H651</f>
        <v>260</v>
      </c>
      <c r="I651" s="36">
        <f t="shared" si="20"/>
        <v>-12</v>
      </c>
      <c r="J651" s="55">
        <f t="shared" si="21"/>
        <v>-4.2553191489361701E-2</v>
      </c>
      <c r="K651" s="43" t="str">
        <f>IF('Source Data'!AT651="","",'Source Data'!AT651)</f>
        <v/>
      </c>
      <c r="L651" s="13" t="str">
        <f>IF('Source Data'!AU651="","",'Source Data'!AU651)</f>
        <v/>
      </c>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row>
    <row r="652" spans="1:47" ht="20" customHeight="1">
      <c r="A652" s="48" t="s">
        <v>932</v>
      </c>
      <c r="B652" s="49">
        <v>111902</v>
      </c>
      <c r="C652" s="50" t="s">
        <v>690</v>
      </c>
      <c r="D652" s="50" t="s">
        <v>79</v>
      </c>
      <c r="E652" s="50" t="s">
        <v>74</v>
      </c>
      <c r="F652" s="36">
        <f>'Source Data'!F652</f>
        <v>441</v>
      </c>
      <c r="G652" s="36">
        <f>'Source Data'!G652</f>
        <v>478</v>
      </c>
      <c r="H652" s="36">
        <f>'Source Data'!H652</f>
        <v>480</v>
      </c>
      <c r="I652" s="36">
        <f t="shared" si="20"/>
        <v>37</v>
      </c>
      <c r="J652" s="55">
        <f t="shared" si="21"/>
        <v>8.390022675736962E-2</v>
      </c>
      <c r="K652" s="43" t="str">
        <f>IF('Source Data'!AT652="","",'Source Data'!AT652)</f>
        <v/>
      </c>
      <c r="L652" s="13" t="str">
        <f>IF('Source Data'!AU652="","",'Source Data'!AU652)</f>
        <v/>
      </c>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row>
    <row r="653" spans="1:47" ht="20" customHeight="1">
      <c r="A653" s="48" t="s">
        <v>933</v>
      </c>
      <c r="B653" s="49">
        <v>181908</v>
      </c>
      <c r="C653" s="50" t="s">
        <v>286</v>
      </c>
      <c r="D653" s="50" t="s">
        <v>79</v>
      </c>
      <c r="E653" s="50" t="s">
        <v>74</v>
      </c>
      <c r="F653" s="36">
        <f>'Source Data'!F653</f>
        <v>3217</v>
      </c>
      <c r="G653" s="36">
        <f>'Source Data'!G653</f>
        <v>3320</v>
      </c>
      <c r="H653" s="36">
        <f>'Source Data'!H653</f>
        <v>3324</v>
      </c>
      <c r="I653" s="36">
        <f t="shared" si="20"/>
        <v>103</v>
      </c>
      <c r="J653" s="55">
        <f t="shared" si="21"/>
        <v>3.2017407522536526E-2</v>
      </c>
      <c r="K653" s="43" t="str">
        <f>IF('Source Data'!AT653="","",'Source Data'!AT653)</f>
        <v/>
      </c>
      <c r="L653" s="13" t="str">
        <f>IF('Source Data'!AU653="","",'Source Data'!AU653)</f>
        <v/>
      </c>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row>
    <row r="654" spans="1:47" ht="20" customHeight="1">
      <c r="A654" s="48" t="s">
        <v>934</v>
      </c>
      <c r="B654" s="49">
        <v>61914</v>
      </c>
      <c r="C654" s="50" t="s">
        <v>152</v>
      </c>
      <c r="D654" s="50" t="s">
        <v>79</v>
      </c>
      <c r="E654" s="50" t="s">
        <v>74</v>
      </c>
      <c r="F654" s="36">
        <f>'Source Data'!F654</f>
        <v>8065</v>
      </c>
      <c r="G654" s="36">
        <f>'Source Data'!G654</f>
        <v>8036</v>
      </c>
      <c r="H654" s="36">
        <f>'Source Data'!H654</f>
        <v>7647</v>
      </c>
      <c r="I654" s="36">
        <f t="shared" si="20"/>
        <v>-29</v>
      </c>
      <c r="J654" s="55">
        <f t="shared" si="21"/>
        <v>-3.5957842529448234E-3</v>
      </c>
      <c r="K654" s="43" t="str">
        <f>IF('Source Data'!AT654="","",'Source Data'!AT654)</f>
        <v/>
      </c>
      <c r="L654" s="13" t="str">
        <f>IF('Source Data'!AU654="","",'Source Data'!AU654)</f>
        <v/>
      </c>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row>
    <row r="655" spans="1:47" ht="20" customHeight="1">
      <c r="A655" s="48" t="s">
        <v>935</v>
      </c>
      <c r="B655" s="49">
        <v>140904</v>
      </c>
      <c r="C655" s="50" t="s">
        <v>128</v>
      </c>
      <c r="D655" s="50" t="s">
        <v>79</v>
      </c>
      <c r="E655" s="50" t="s">
        <v>74</v>
      </c>
      <c r="F655" s="36">
        <f>'Source Data'!F655</f>
        <v>1296</v>
      </c>
      <c r="G655" s="36">
        <f>'Source Data'!G655</f>
        <v>1233</v>
      </c>
      <c r="H655" s="36">
        <f>'Source Data'!H655</f>
        <v>1172</v>
      </c>
      <c r="I655" s="36">
        <f t="shared" si="20"/>
        <v>-63</v>
      </c>
      <c r="J655" s="55">
        <f t="shared" si="21"/>
        <v>-4.8611111111111112E-2</v>
      </c>
      <c r="K655" s="43" t="str">
        <f>IF('Source Data'!AT655="","",'Source Data'!AT655)</f>
        <v/>
      </c>
      <c r="L655" s="13" t="str">
        <f>IF('Source Data'!AU655="","",'Source Data'!AU655)</f>
        <v/>
      </c>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row>
    <row r="656" spans="1:47" ht="20" customHeight="1">
      <c r="A656" s="48" t="s">
        <v>936</v>
      </c>
      <c r="B656" s="49">
        <v>187907</v>
      </c>
      <c r="C656" s="50" t="s">
        <v>224</v>
      </c>
      <c r="D656" s="50" t="s">
        <v>79</v>
      </c>
      <c r="E656" s="50" t="s">
        <v>74</v>
      </c>
      <c r="F656" s="36">
        <f>'Source Data'!F656</f>
        <v>3981</v>
      </c>
      <c r="G656" s="36">
        <f>'Source Data'!G656</f>
        <v>4016</v>
      </c>
      <c r="H656" s="36">
        <f>'Source Data'!H656</f>
        <v>3985</v>
      </c>
      <c r="I656" s="36">
        <f t="shared" si="20"/>
        <v>35</v>
      </c>
      <c r="J656" s="55">
        <f t="shared" si="21"/>
        <v>8.7917608641044972E-3</v>
      </c>
      <c r="K656" s="43" t="str">
        <f>IF('Source Data'!AT656="","",'Source Data'!AT656)</f>
        <v/>
      </c>
      <c r="L656" s="13" t="str">
        <f>IF('Source Data'!AU656="","",'Source Data'!AU656)</f>
        <v/>
      </c>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row>
    <row r="657" spans="1:47" ht="20" customHeight="1">
      <c r="A657" s="48" t="s">
        <v>937</v>
      </c>
      <c r="B657" s="49">
        <v>150901</v>
      </c>
      <c r="C657" s="50" t="s">
        <v>938</v>
      </c>
      <c r="D657" s="50" t="s">
        <v>79</v>
      </c>
      <c r="E657" s="50" t="s">
        <v>74</v>
      </c>
      <c r="F657" s="36">
        <f>'Source Data'!F657</f>
        <v>1778</v>
      </c>
      <c r="G657" s="36">
        <f>'Source Data'!G657</f>
        <v>1968</v>
      </c>
      <c r="H657" s="36">
        <f>'Source Data'!H657</f>
        <v>1982</v>
      </c>
      <c r="I657" s="36">
        <f t="shared" si="20"/>
        <v>190</v>
      </c>
      <c r="J657" s="55">
        <f t="shared" si="21"/>
        <v>0.10686164229471316</v>
      </c>
      <c r="K657" s="43" t="str">
        <f>IF('Source Data'!AT657="","",'Source Data'!AT657)</f>
        <v/>
      </c>
      <c r="L657" s="13" t="str">
        <f>IF('Source Data'!AU657="","",'Source Data'!AU657)</f>
        <v/>
      </c>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row>
    <row r="658" spans="1:47" ht="20" customHeight="1">
      <c r="A658" s="48" t="s">
        <v>939</v>
      </c>
      <c r="B658" s="49">
        <v>28902</v>
      </c>
      <c r="C658" s="50" t="s">
        <v>940</v>
      </c>
      <c r="D658" s="50" t="s">
        <v>79</v>
      </c>
      <c r="E658" s="50" t="s">
        <v>74</v>
      </c>
      <c r="F658" s="36">
        <f>'Source Data'!F658</f>
        <v>6160</v>
      </c>
      <c r="G658" s="36">
        <f>'Source Data'!G658</f>
        <v>6753</v>
      </c>
      <c r="H658" s="36">
        <f>'Source Data'!H658</f>
        <v>6750</v>
      </c>
      <c r="I658" s="36">
        <f t="shared" si="20"/>
        <v>593</v>
      </c>
      <c r="J658" s="55">
        <f t="shared" si="21"/>
        <v>9.6266233766233764E-2</v>
      </c>
      <c r="K658" s="43" t="str">
        <f>IF('Source Data'!AT658="","",'Source Data'!AT658)</f>
        <v/>
      </c>
      <c r="L658" s="13" t="str">
        <f>IF('Source Data'!AU658="","",'Source Data'!AU658)</f>
        <v/>
      </c>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row>
    <row r="659" spans="1:47" ht="20" customHeight="1">
      <c r="A659" s="48" t="s">
        <v>941</v>
      </c>
      <c r="B659" s="49">
        <v>77902</v>
      </c>
      <c r="C659" s="50" t="s">
        <v>620</v>
      </c>
      <c r="D659" s="50" t="s">
        <v>79</v>
      </c>
      <c r="E659" s="50" t="s">
        <v>74</v>
      </c>
      <c r="F659" s="36">
        <f>'Source Data'!F659</f>
        <v>442</v>
      </c>
      <c r="G659" s="36">
        <f>'Source Data'!G659</f>
        <v>391</v>
      </c>
      <c r="H659" s="36">
        <f>'Source Data'!H659</f>
        <v>382</v>
      </c>
      <c r="I659" s="36">
        <f t="shared" si="20"/>
        <v>-51</v>
      </c>
      <c r="J659" s="55">
        <f t="shared" si="21"/>
        <v>-0.11538461538461539</v>
      </c>
      <c r="K659" s="43" t="str">
        <f>IF('Source Data'!AT659="","",'Source Data'!AT659)</f>
        <v/>
      </c>
      <c r="L659" s="13" t="str">
        <f>IF('Source Data'!AU659="","",'Source Data'!AU659)</f>
        <v/>
      </c>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row>
    <row r="660" spans="1:47" ht="20" customHeight="1">
      <c r="A660" s="48" t="s">
        <v>942</v>
      </c>
      <c r="B660" s="49">
        <v>160905</v>
      </c>
      <c r="C660" s="50" t="s">
        <v>273</v>
      </c>
      <c r="D660" s="50" t="s">
        <v>79</v>
      </c>
      <c r="E660" s="50" t="s">
        <v>74</v>
      </c>
      <c r="F660" s="36">
        <f>'Source Data'!F660</f>
        <v>74</v>
      </c>
      <c r="G660" s="36">
        <f>'Source Data'!G660</f>
        <v>123</v>
      </c>
      <c r="H660" s="36">
        <f>'Source Data'!H660</f>
        <v>109</v>
      </c>
      <c r="I660" s="36">
        <f t="shared" si="20"/>
        <v>49</v>
      </c>
      <c r="J660" s="55">
        <f t="shared" si="21"/>
        <v>0.66216216216216217</v>
      </c>
      <c r="K660" s="43" t="str">
        <f>IF('Source Data'!AT660="","",'Source Data'!AT660)</f>
        <v/>
      </c>
      <c r="L660" s="13" t="str">
        <f>IF('Source Data'!AU660="","",'Source Data'!AU660)</f>
        <v/>
      </c>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row>
    <row r="661" spans="1:47" ht="20" customHeight="1">
      <c r="A661" s="48" t="s">
        <v>943</v>
      </c>
      <c r="B661" s="49">
        <v>141902</v>
      </c>
      <c r="C661" s="50" t="s">
        <v>898</v>
      </c>
      <c r="D661" s="50" t="s">
        <v>79</v>
      </c>
      <c r="E661" s="50" t="s">
        <v>74</v>
      </c>
      <c r="F661" s="36">
        <f>'Source Data'!F661</f>
        <v>341</v>
      </c>
      <c r="G661" s="36">
        <f>'Source Data'!G661</f>
        <v>316</v>
      </c>
      <c r="H661" s="36">
        <f>'Source Data'!H661</f>
        <v>284</v>
      </c>
      <c r="I661" s="36">
        <f t="shared" si="20"/>
        <v>-25</v>
      </c>
      <c r="J661" s="55">
        <f t="shared" si="21"/>
        <v>-7.331378299120235E-2</v>
      </c>
      <c r="K661" s="43" t="str">
        <f>IF('Source Data'!AT661="","",'Source Data'!AT661)</f>
        <v/>
      </c>
      <c r="L661" s="13" t="str">
        <f>IF('Source Data'!AU661="","",'Source Data'!AU661)</f>
        <v/>
      </c>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row>
    <row r="662" spans="1:47" ht="20" customHeight="1">
      <c r="A662" s="48" t="s">
        <v>944</v>
      </c>
      <c r="B662" s="49">
        <v>178906</v>
      </c>
      <c r="C662" s="50" t="s">
        <v>97</v>
      </c>
      <c r="D662" s="50" t="s">
        <v>79</v>
      </c>
      <c r="E662" s="50" t="s">
        <v>74</v>
      </c>
      <c r="F662" s="36">
        <f>'Source Data'!F662</f>
        <v>1201</v>
      </c>
      <c r="G662" s="36">
        <f>'Source Data'!G662</f>
        <v>1808</v>
      </c>
      <c r="H662" s="36">
        <f>'Source Data'!H662</f>
        <v>1886</v>
      </c>
      <c r="I662" s="36">
        <f t="shared" si="20"/>
        <v>607</v>
      </c>
      <c r="J662" s="55">
        <f t="shared" si="21"/>
        <v>0.50541215653621985</v>
      </c>
      <c r="K662" s="43" t="str">
        <f>IF('Source Data'!AT662="","",'Source Data'!AT662)</f>
        <v/>
      </c>
      <c r="L662" s="13" t="str">
        <f>IF('Source Data'!AU662="","",'Source Data'!AU662)</f>
        <v/>
      </c>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row>
    <row r="663" spans="1:47" ht="20" customHeight="1">
      <c r="A663" s="48" t="s">
        <v>945</v>
      </c>
      <c r="B663" s="49">
        <v>116906</v>
      </c>
      <c r="C663" s="50" t="s">
        <v>237</v>
      </c>
      <c r="D663" s="50" t="s">
        <v>79</v>
      </c>
      <c r="E663" s="50" t="s">
        <v>74</v>
      </c>
      <c r="F663" s="36">
        <f>'Source Data'!F663</f>
        <v>993</v>
      </c>
      <c r="G663" s="36">
        <f>'Source Data'!G663</f>
        <v>1137</v>
      </c>
      <c r="H663" s="36">
        <f>'Source Data'!H663</f>
        <v>1083</v>
      </c>
      <c r="I663" s="36">
        <f t="shared" si="20"/>
        <v>144</v>
      </c>
      <c r="J663" s="55">
        <f t="shared" si="21"/>
        <v>0.14501510574018128</v>
      </c>
      <c r="K663" s="43" t="str">
        <f>IF('Source Data'!AT663="","",'Source Data'!AT663)</f>
        <v/>
      </c>
      <c r="L663" s="13" t="str">
        <f>IF('Source Data'!AU663="","",'Source Data'!AU663)</f>
        <v/>
      </c>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row>
    <row r="664" spans="1:47" ht="20" customHeight="1">
      <c r="A664" s="48" t="s">
        <v>946</v>
      </c>
      <c r="B664" s="49">
        <v>92903</v>
      </c>
      <c r="C664" s="50" t="s">
        <v>561</v>
      </c>
      <c r="D664" s="50" t="s">
        <v>79</v>
      </c>
      <c r="E664" s="50" t="s">
        <v>74</v>
      </c>
      <c r="F664" s="36">
        <f>'Source Data'!F664</f>
        <v>8575</v>
      </c>
      <c r="G664" s="36">
        <f>'Source Data'!G664</f>
        <v>8138</v>
      </c>
      <c r="H664" s="36">
        <f>'Source Data'!H664</f>
        <v>7906</v>
      </c>
      <c r="I664" s="36">
        <f t="shared" si="20"/>
        <v>-437</v>
      </c>
      <c r="J664" s="55">
        <f t="shared" si="21"/>
        <v>-5.0962099125364431E-2</v>
      </c>
      <c r="K664" s="43" t="str">
        <f>IF('Source Data'!AT664="","",'Source Data'!AT664)</f>
        <v/>
      </c>
      <c r="L664" s="13" t="str">
        <f>IF('Source Data'!AU664="","",'Source Data'!AU664)</f>
        <v/>
      </c>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row>
    <row r="665" spans="1:47" ht="20" customHeight="1">
      <c r="A665" s="48" t="s">
        <v>947</v>
      </c>
      <c r="B665" s="49">
        <v>83902</v>
      </c>
      <c r="C665" s="50" t="s">
        <v>948</v>
      </c>
      <c r="D665" s="50" t="s">
        <v>79</v>
      </c>
      <c r="E665" s="50" t="s">
        <v>74</v>
      </c>
      <c r="F665" s="36">
        <f>'Source Data'!F665</f>
        <v>157</v>
      </c>
      <c r="G665" s="36">
        <f>'Source Data'!G665</f>
        <v>150</v>
      </c>
      <c r="H665" s="36">
        <f>'Source Data'!H665</f>
        <v>143</v>
      </c>
      <c r="I665" s="36">
        <f t="shared" si="20"/>
        <v>-7</v>
      </c>
      <c r="J665" s="55">
        <f t="shared" si="21"/>
        <v>-4.4585987261146494E-2</v>
      </c>
      <c r="K665" s="43" t="str">
        <f>IF('Source Data'!AT665="","",'Source Data'!AT665)</f>
        <v/>
      </c>
      <c r="L665" s="13" t="str">
        <f>IF('Source Data'!AU665="","",'Source Data'!AU665)</f>
        <v/>
      </c>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row>
    <row r="666" spans="1:47" ht="20" customHeight="1">
      <c r="A666" s="48" t="s">
        <v>949</v>
      </c>
      <c r="B666" s="49">
        <v>168902</v>
      </c>
      <c r="C666" s="50" t="s">
        <v>427</v>
      </c>
      <c r="D666" s="50" t="s">
        <v>79</v>
      </c>
      <c r="E666" s="50" t="s">
        <v>74</v>
      </c>
      <c r="F666" s="36">
        <f>'Source Data'!F666</f>
        <v>158</v>
      </c>
      <c r="G666" s="36">
        <f>'Source Data'!G666</f>
        <v>141</v>
      </c>
      <c r="H666" s="36">
        <f>'Source Data'!H666</f>
        <v>131</v>
      </c>
      <c r="I666" s="36">
        <f t="shared" si="20"/>
        <v>-17</v>
      </c>
      <c r="J666" s="55">
        <f t="shared" si="21"/>
        <v>-0.10759493670886076</v>
      </c>
      <c r="K666" s="43" t="str">
        <f>IF('Source Data'!AT666="","",'Source Data'!AT666)</f>
        <v/>
      </c>
      <c r="L666" s="13" t="str">
        <f>IF('Source Data'!AU666="","",'Source Data'!AU666)</f>
        <v/>
      </c>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row>
    <row r="667" spans="1:47" ht="20" customHeight="1">
      <c r="A667" s="48" t="s">
        <v>950</v>
      </c>
      <c r="B667" s="49">
        <v>161907</v>
      </c>
      <c r="C667" s="50" t="s">
        <v>179</v>
      </c>
      <c r="D667" s="50" t="s">
        <v>79</v>
      </c>
      <c r="E667" s="50" t="s">
        <v>74</v>
      </c>
      <c r="F667" s="36">
        <f>'Source Data'!F667</f>
        <v>1752</v>
      </c>
      <c r="G667" s="36">
        <f>'Source Data'!G667</f>
        <v>1817</v>
      </c>
      <c r="H667" s="36">
        <f>'Source Data'!H667</f>
        <v>1727</v>
      </c>
      <c r="I667" s="36">
        <f t="shared" si="20"/>
        <v>65</v>
      </c>
      <c r="J667" s="55">
        <f t="shared" si="21"/>
        <v>3.7100456621004564E-2</v>
      </c>
      <c r="K667" s="43" t="str">
        <f>IF('Source Data'!AT667="","",'Source Data'!AT667)</f>
        <v/>
      </c>
      <c r="L667" s="13" t="str">
        <f>IF('Source Data'!AU667="","",'Source Data'!AU667)</f>
        <v/>
      </c>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row>
    <row r="668" spans="1:47" ht="20" customHeight="1">
      <c r="A668" s="48" t="s">
        <v>951</v>
      </c>
      <c r="B668" s="49">
        <v>54902</v>
      </c>
      <c r="C668" s="50" t="s">
        <v>478</v>
      </c>
      <c r="D668" s="50" t="s">
        <v>79</v>
      </c>
      <c r="E668" s="50" t="s">
        <v>74</v>
      </c>
      <c r="F668" s="36">
        <f>'Source Data'!F668</f>
        <v>243</v>
      </c>
      <c r="G668" s="36">
        <f>'Source Data'!G668</f>
        <v>207</v>
      </c>
      <c r="H668" s="36">
        <f>'Source Data'!H668</f>
        <v>175</v>
      </c>
      <c r="I668" s="36">
        <f t="shared" si="20"/>
        <v>-36</v>
      </c>
      <c r="J668" s="55">
        <f t="shared" si="21"/>
        <v>-0.14814814814814814</v>
      </c>
      <c r="K668" s="43" t="str">
        <f>IF('Source Data'!AT668="","",'Source Data'!AT668)</f>
        <v/>
      </c>
      <c r="L668" s="13" t="str">
        <f>IF('Source Data'!AU668="","",'Source Data'!AU668)</f>
        <v/>
      </c>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row>
    <row r="669" spans="1:47" ht="20" customHeight="1">
      <c r="A669" s="48" t="s">
        <v>952</v>
      </c>
      <c r="B669" s="49">
        <v>31906</v>
      </c>
      <c r="C669" s="50" t="s">
        <v>307</v>
      </c>
      <c r="D669" s="50" t="s">
        <v>79</v>
      </c>
      <c r="E669" s="50" t="s">
        <v>74</v>
      </c>
      <c r="F669" s="36">
        <f>'Source Data'!F669</f>
        <v>10660</v>
      </c>
      <c r="G669" s="36">
        <f>'Source Data'!G669</f>
        <v>10357</v>
      </c>
      <c r="H669" s="36">
        <f>'Source Data'!H669</f>
        <v>10197</v>
      </c>
      <c r="I669" s="36">
        <f t="shared" si="20"/>
        <v>-303</v>
      </c>
      <c r="J669" s="55">
        <f t="shared" si="21"/>
        <v>-2.8424015009380865E-2</v>
      </c>
      <c r="K669" s="43" t="str">
        <f>IF('Source Data'!AT669="","",'Source Data'!AT669)</f>
        <v/>
      </c>
      <c r="L669" s="13" t="str">
        <f>IF('Source Data'!AU669="","",'Source Data'!AU669)</f>
        <v/>
      </c>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row>
    <row r="670" spans="1:47" ht="20" customHeight="1">
      <c r="A670" s="48" t="s">
        <v>953</v>
      </c>
      <c r="B670" s="49">
        <v>241906</v>
      </c>
      <c r="C670" s="50" t="s">
        <v>254</v>
      </c>
      <c r="D670" s="50" t="s">
        <v>79</v>
      </c>
      <c r="E670" s="50" t="s">
        <v>74</v>
      </c>
      <c r="F670" s="36">
        <f>'Source Data'!F670</f>
        <v>530</v>
      </c>
      <c r="G670" s="36">
        <f>'Source Data'!G670</f>
        <v>535</v>
      </c>
      <c r="H670" s="36">
        <f>'Source Data'!H670</f>
        <v>496</v>
      </c>
      <c r="I670" s="36">
        <f t="shared" si="20"/>
        <v>5</v>
      </c>
      <c r="J670" s="55">
        <f t="shared" si="21"/>
        <v>9.433962264150943E-3</v>
      </c>
      <c r="K670" s="43" t="str">
        <f>IF('Source Data'!AT670="","",'Source Data'!AT670)</f>
        <v/>
      </c>
      <c r="L670" s="13" t="str">
        <f>IF('Source Data'!AU670="","",'Source Data'!AU670)</f>
        <v/>
      </c>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row>
    <row r="671" spans="1:47" ht="20" customHeight="1">
      <c r="A671" s="48" t="s">
        <v>954</v>
      </c>
      <c r="B671" s="49">
        <v>43919</v>
      </c>
      <c r="C671" s="50" t="s">
        <v>112</v>
      </c>
      <c r="D671" s="50" t="s">
        <v>79</v>
      </c>
      <c r="E671" s="50" t="s">
        <v>74</v>
      </c>
      <c r="F671" s="36">
        <f>'Source Data'!F671</f>
        <v>4365</v>
      </c>
      <c r="G671" s="36">
        <f>'Source Data'!G671</f>
        <v>4019</v>
      </c>
      <c r="H671" s="36">
        <f>'Source Data'!H671</f>
        <v>3809</v>
      </c>
      <c r="I671" s="36">
        <f t="shared" si="20"/>
        <v>-346</v>
      </c>
      <c r="J671" s="55">
        <f t="shared" si="21"/>
        <v>-7.9266895761741119E-2</v>
      </c>
      <c r="K671" s="43" t="str">
        <f>IF('Source Data'!AT671="","",'Source Data'!AT671)</f>
        <v/>
      </c>
      <c r="L671" s="13" t="str">
        <f>IF('Source Data'!AU671="","",'Source Data'!AU671)</f>
        <v/>
      </c>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row>
    <row r="672" spans="1:47" ht="20" customHeight="1">
      <c r="A672" s="48" t="s">
        <v>955</v>
      </c>
      <c r="B672" s="49">
        <v>113903</v>
      </c>
      <c r="C672" s="50" t="s">
        <v>475</v>
      </c>
      <c r="D672" s="50" t="s">
        <v>79</v>
      </c>
      <c r="E672" s="50" t="s">
        <v>74</v>
      </c>
      <c r="F672" s="36">
        <f>'Source Data'!F672</f>
        <v>507</v>
      </c>
      <c r="G672" s="36">
        <f>'Source Data'!G672</f>
        <v>515</v>
      </c>
      <c r="H672" s="36">
        <f>'Source Data'!H672</f>
        <v>510</v>
      </c>
      <c r="I672" s="36">
        <f t="shared" si="20"/>
        <v>8</v>
      </c>
      <c r="J672" s="55">
        <f t="shared" si="21"/>
        <v>1.5779092702169626E-2</v>
      </c>
      <c r="K672" s="43" t="str">
        <f>IF('Source Data'!AT672="","",'Source Data'!AT672)</f>
        <v/>
      </c>
      <c r="L672" s="13" t="str">
        <f>IF('Source Data'!AU672="","",'Source Data'!AU672)</f>
        <v/>
      </c>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row>
    <row r="673" spans="1:47" ht="20" customHeight="1">
      <c r="A673" s="48" t="s">
        <v>956</v>
      </c>
      <c r="B673" s="49">
        <v>152901</v>
      </c>
      <c r="C673" s="50" t="s">
        <v>221</v>
      </c>
      <c r="D673" s="50" t="s">
        <v>79</v>
      </c>
      <c r="E673" s="50" t="s">
        <v>74</v>
      </c>
      <c r="F673" s="36">
        <f>'Source Data'!F673</f>
        <v>27348</v>
      </c>
      <c r="G673" s="36">
        <f>'Source Data'!G673</f>
        <v>24133</v>
      </c>
      <c r="H673" s="36">
        <f>'Source Data'!H673</f>
        <v>22868</v>
      </c>
      <c r="I673" s="36">
        <f t="shared" si="20"/>
        <v>-3215</v>
      </c>
      <c r="J673" s="55">
        <f t="shared" si="21"/>
        <v>-0.11755887084978792</v>
      </c>
      <c r="K673" s="43" t="str">
        <f>IF('Source Data'!AT673="","",'Source Data'!AT673)</f>
        <v/>
      </c>
      <c r="L673" s="13" t="str">
        <f>IF('Source Data'!AU673="","",'Source Data'!AU673)</f>
        <v/>
      </c>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row>
    <row r="674" spans="1:47" ht="20" customHeight="1">
      <c r="A674" s="48" t="s">
        <v>957</v>
      </c>
      <c r="B674" s="49">
        <v>152906</v>
      </c>
      <c r="C674" s="50" t="s">
        <v>221</v>
      </c>
      <c r="D674" s="50" t="s">
        <v>79</v>
      </c>
      <c r="E674" s="50" t="s">
        <v>74</v>
      </c>
      <c r="F674" s="36">
        <f>'Source Data'!F674</f>
        <v>6975</v>
      </c>
      <c r="G674" s="36">
        <f>'Source Data'!G674</f>
        <v>8030</v>
      </c>
      <c r="H674" s="36">
        <f>'Source Data'!H674</f>
        <v>8037</v>
      </c>
      <c r="I674" s="36">
        <f t="shared" si="20"/>
        <v>1055</v>
      </c>
      <c r="J674" s="55">
        <f t="shared" si="21"/>
        <v>0.15125448028673835</v>
      </c>
      <c r="K674" s="43" t="str">
        <f>IF('Source Data'!AT674="","",'Source Data'!AT674)</f>
        <v/>
      </c>
      <c r="L674" s="13" t="str">
        <f>IF('Source Data'!AU674="","",'Source Data'!AU674)</f>
        <v/>
      </c>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row>
    <row r="675" spans="1:47" ht="20" customHeight="1">
      <c r="A675" s="48" t="s">
        <v>958</v>
      </c>
      <c r="B675" s="49">
        <v>127905</v>
      </c>
      <c r="C675" s="50" t="s">
        <v>139</v>
      </c>
      <c r="D675" s="50" t="s">
        <v>79</v>
      </c>
      <c r="E675" s="50" t="s">
        <v>74</v>
      </c>
      <c r="F675" s="36">
        <f>'Source Data'!F675</f>
        <v>105</v>
      </c>
      <c r="G675" s="36">
        <f>'Source Data'!G675</f>
        <v>88</v>
      </c>
      <c r="H675" s="36">
        <f>'Source Data'!H675</f>
        <v>100</v>
      </c>
      <c r="I675" s="36">
        <f t="shared" si="20"/>
        <v>-17</v>
      </c>
      <c r="J675" s="55">
        <f t="shared" si="21"/>
        <v>-0.16190476190476191</v>
      </c>
      <c r="K675" s="43" t="str">
        <f>IF('Source Data'!AT675="","",'Source Data'!AT675)</f>
        <v/>
      </c>
      <c r="L675" s="13" t="str">
        <f>IF('Source Data'!AU675="","",'Source Data'!AU675)</f>
        <v/>
      </c>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row>
    <row r="676" spans="1:47" ht="20" customHeight="1">
      <c r="A676" s="48" t="s">
        <v>959</v>
      </c>
      <c r="B676" s="49">
        <v>3903</v>
      </c>
      <c r="C676" s="50" t="s">
        <v>374</v>
      </c>
      <c r="D676" s="50" t="s">
        <v>79</v>
      </c>
      <c r="E676" s="50" t="s">
        <v>74</v>
      </c>
      <c r="F676" s="36">
        <f>'Source Data'!F676</f>
        <v>7869</v>
      </c>
      <c r="G676" s="36">
        <f>'Source Data'!G676</f>
        <v>6865</v>
      </c>
      <c r="H676" s="36">
        <f>'Source Data'!H676</f>
        <v>6678</v>
      </c>
      <c r="I676" s="36">
        <f t="shared" si="20"/>
        <v>-1004</v>
      </c>
      <c r="J676" s="55">
        <f t="shared" si="21"/>
        <v>-0.12758927436777226</v>
      </c>
      <c r="K676" s="43" t="str">
        <f>IF('Source Data'!AT676="","",'Source Data'!AT676)</f>
        <v/>
      </c>
      <c r="L676" s="13" t="str">
        <f>IF('Source Data'!AU676="","",'Source Data'!AU676)</f>
        <v/>
      </c>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row>
    <row r="677" spans="1:47" ht="20" customHeight="1">
      <c r="A677" s="48" t="s">
        <v>960</v>
      </c>
      <c r="B677" s="49">
        <v>28903</v>
      </c>
      <c r="C677" s="50" t="s">
        <v>940</v>
      </c>
      <c r="D677" s="50" t="s">
        <v>79</v>
      </c>
      <c r="E677" s="50" t="s">
        <v>74</v>
      </c>
      <c r="F677" s="36">
        <f>'Source Data'!F677</f>
        <v>1423</v>
      </c>
      <c r="G677" s="36">
        <f>'Source Data'!G677</f>
        <v>1443</v>
      </c>
      <c r="H677" s="36">
        <f>'Source Data'!H677</f>
        <v>1422</v>
      </c>
      <c r="I677" s="36">
        <f t="shared" si="20"/>
        <v>20</v>
      </c>
      <c r="J677" s="55">
        <f t="shared" si="21"/>
        <v>1.4054813773717497E-2</v>
      </c>
      <c r="K677" s="43" t="str">
        <f>IF('Source Data'!AT677="","",'Source Data'!AT677)</f>
        <v/>
      </c>
      <c r="L677" s="13" t="str">
        <f>IF('Source Data'!AU677="","",'Source Data'!AU677)</f>
        <v/>
      </c>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row>
    <row r="678" spans="1:47" ht="20" customHeight="1">
      <c r="A678" s="48" t="s">
        <v>961</v>
      </c>
      <c r="B678" s="49">
        <v>100907</v>
      </c>
      <c r="C678" s="50" t="s">
        <v>729</v>
      </c>
      <c r="D678" s="50" t="s">
        <v>79</v>
      </c>
      <c r="E678" s="50" t="s">
        <v>74</v>
      </c>
      <c r="F678" s="36">
        <f>'Source Data'!F678</f>
        <v>4147</v>
      </c>
      <c r="G678" s="36">
        <f>'Source Data'!G678</f>
        <v>4108</v>
      </c>
      <c r="H678" s="36">
        <f>'Source Data'!H678</f>
        <v>4024</v>
      </c>
      <c r="I678" s="36">
        <f t="shared" si="20"/>
        <v>-39</v>
      </c>
      <c r="J678" s="55">
        <f t="shared" si="21"/>
        <v>-9.4043887147335428E-3</v>
      </c>
      <c r="K678" s="43" t="str">
        <f>IF('Source Data'!AT678="","",'Source Data'!AT678)</f>
        <v/>
      </c>
      <c r="L678" s="13" t="str">
        <f>IF('Source Data'!AU678="","",'Source Data'!AU678)</f>
        <v/>
      </c>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row>
    <row r="679" spans="1:47" ht="20" customHeight="1">
      <c r="A679" s="48" t="s">
        <v>962</v>
      </c>
      <c r="B679" s="49">
        <v>57805</v>
      </c>
      <c r="C679" s="50" t="s">
        <v>70</v>
      </c>
      <c r="D679" s="50" t="s">
        <v>71</v>
      </c>
      <c r="E679" s="50" t="s">
        <v>72</v>
      </c>
      <c r="F679" s="36">
        <f>'Source Data'!F679</f>
        <v>308</v>
      </c>
      <c r="G679" s="36">
        <f>'Source Data'!G679</f>
        <v>0</v>
      </c>
      <c r="H679" s="36">
        <f>'Source Data'!H679</f>
        <v>0</v>
      </c>
      <c r="I679" s="36" t="str">
        <f t="shared" si="20"/>
        <v>N/A</v>
      </c>
      <c r="J679" s="55" t="str">
        <f t="shared" si="21"/>
        <v>N/A</v>
      </c>
      <c r="K679" s="43" t="str">
        <f>IF('Source Data'!AT679="","",'Source Data'!AT679)</f>
        <v/>
      </c>
      <c r="L679" s="13" t="str">
        <f>IF('Source Data'!AU679="","",'Source Data'!AU679)</f>
        <v/>
      </c>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row>
    <row r="680" spans="1:47" ht="20" customHeight="1">
      <c r="A680" s="48" t="s">
        <v>963</v>
      </c>
      <c r="B680" s="49">
        <v>245902</v>
      </c>
      <c r="C680" s="50" t="s">
        <v>905</v>
      </c>
      <c r="D680" s="50" t="s">
        <v>79</v>
      </c>
      <c r="E680" s="50" t="s">
        <v>74</v>
      </c>
      <c r="F680" s="36">
        <f>'Source Data'!F680</f>
        <v>1449</v>
      </c>
      <c r="G680" s="36">
        <f>'Source Data'!G680</f>
        <v>1396</v>
      </c>
      <c r="H680" s="36">
        <f>'Source Data'!H680</f>
        <v>1355</v>
      </c>
      <c r="I680" s="36">
        <f t="shared" si="20"/>
        <v>-53</v>
      </c>
      <c r="J680" s="55">
        <f t="shared" si="21"/>
        <v>-3.657694962042788E-2</v>
      </c>
      <c r="K680" s="43" t="str">
        <f>IF('Source Data'!AT680="","",'Source Data'!AT680)</f>
        <v/>
      </c>
      <c r="L680" s="13" t="str">
        <f>IF('Source Data'!AU680="","",'Source Data'!AU680)</f>
        <v/>
      </c>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row>
    <row r="681" spans="1:47" ht="20" customHeight="1">
      <c r="A681" s="48" t="s">
        <v>964</v>
      </c>
      <c r="B681" s="49">
        <v>7904</v>
      </c>
      <c r="C681" s="50" t="s">
        <v>383</v>
      </c>
      <c r="D681" s="50" t="s">
        <v>79</v>
      </c>
      <c r="E681" s="50" t="s">
        <v>74</v>
      </c>
      <c r="F681" s="36">
        <f>'Source Data'!F681</f>
        <v>1786</v>
      </c>
      <c r="G681" s="36">
        <f>'Source Data'!G681</f>
        <v>1825</v>
      </c>
      <c r="H681" s="36">
        <f>'Source Data'!H681</f>
        <v>1801</v>
      </c>
      <c r="I681" s="36">
        <f t="shared" si="20"/>
        <v>39</v>
      </c>
      <c r="J681" s="55">
        <f t="shared" si="21"/>
        <v>2.1836506159014557E-2</v>
      </c>
      <c r="K681" s="43" t="str">
        <f>IF('Source Data'!AT681="","",'Source Data'!AT681)</f>
        <v/>
      </c>
      <c r="L681" s="13" t="str">
        <f>IF('Source Data'!AU681="","",'Source Data'!AU681)</f>
        <v/>
      </c>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row>
    <row r="682" spans="1:47" ht="20" customHeight="1">
      <c r="A682" s="48" t="s">
        <v>965</v>
      </c>
      <c r="B682" s="49">
        <v>129905</v>
      </c>
      <c r="C682" s="50" t="s">
        <v>467</v>
      </c>
      <c r="D682" s="50" t="s">
        <v>79</v>
      </c>
      <c r="E682" s="50" t="s">
        <v>74</v>
      </c>
      <c r="F682" s="36">
        <f>'Source Data'!F682</f>
        <v>3682</v>
      </c>
      <c r="G682" s="36">
        <f>'Source Data'!G682</f>
        <v>4118</v>
      </c>
      <c r="H682" s="36">
        <f>'Source Data'!H682</f>
        <v>4096</v>
      </c>
      <c r="I682" s="36">
        <f t="shared" si="20"/>
        <v>436</v>
      </c>
      <c r="J682" s="55">
        <f t="shared" si="21"/>
        <v>0.11841390548614883</v>
      </c>
      <c r="K682" s="43" t="str">
        <f>IF('Source Data'!AT682="","",'Source Data'!AT682)</f>
        <v/>
      </c>
      <c r="L682" s="13" t="str">
        <f>IF('Source Data'!AU682="","",'Source Data'!AU682)</f>
        <v/>
      </c>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row>
    <row r="683" spans="1:47" ht="20" customHeight="1">
      <c r="A683" s="48" t="s">
        <v>966</v>
      </c>
      <c r="B683" s="49">
        <v>154901</v>
      </c>
      <c r="C683" s="50" t="s">
        <v>967</v>
      </c>
      <c r="D683" s="50" t="s">
        <v>79</v>
      </c>
      <c r="E683" s="50" t="s">
        <v>74</v>
      </c>
      <c r="F683" s="36">
        <f>'Source Data'!F683</f>
        <v>2409</v>
      </c>
      <c r="G683" s="36">
        <f>'Source Data'!G683</f>
        <v>2377</v>
      </c>
      <c r="H683" s="36">
        <f>'Source Data'!H683</f>
        <v>2332</v>
      </c>
      <c r="I683" s="36">
        <f t="shared" si="20"/>
        <v>-32</v>
      </c>
      <c r="J683" s="55">
        <f t="shared" si="21"/>
        <v>-1.3283520132835201E-2</v>
      </c>
      <c r="K683" s="43" t="str">
        <f>IF('Source Data'!AT683="","",'Source Data'!AT683)</f>
        <v/>
      </c>
      <c r="L683" s="13" t="str">
        <f>IF('Source Data'!AU683="","",'Source Data'!AU683)</f>
        <v/>
      </c>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row>
    <row r="684" spans="1:47" ht="20" customHeight="1">
      <c r="A684" s="48" t="s">
        <v>968</v>
      </c>
      <c r="B684" s="49">
        <v>170906</v>
      </c>
      <c r="C684" s="50" t="s">
        <v>448</v>
      </c>
      <c r="D684" s="50" t="s">
        <v>79</v>
      </c>
      <c r="E684" s="50" t="s">
        <v>74</v>
      </c>
      <c r="F684" s="36">
        <f>'Source Data'!F684</f>
        <v>13290</v>
      </c>
      <c r="G684" s="36">
        <f>'Source Data'!G684</f>
        <v>14916</v>
      </c>
      <c r="H684" s="36">
        <f>'Source Data'!H684</f>
        <v>15295</v>
      </c>
      <c r="I684" s="36">
        <f t="shared" si="20"/>
        <v>1626</v>
      </c>
      <c r="J684" s="55">
        <f t="shared" si="21"/>
        <v>0.12234762979683973</v>
      </c>
      <c r="K684" s="43" t="str">
        <f>IF('Source Data'!AT684="","",'Source Data'!AT684)</f>
        <v/>
      </c>
      <c r="L684" s="13" t="str">
        <f>IF('Source Data'!AU684="","",'Source Data'!AU684)</f>
        <v/>
      </c>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row>
    <row r="685" spans="1:47" ht="20" customHeight="1">
      <c r="A685" s="48" t="s">
        <v>969</v>
      </c>
      <c r="B685" s="49">
        <v>107906</v>
      </c>
      <c r="C685" s="50" t="s">
        <v>163</v>
      </c>
      <c r="D685" s="50" t="s">
        <v>79</v>
      </c>
      <c r="E685" s="50" t="s">
        <v>74</v>
      </c>
      <c r="F685" s="36">
        <f>'Source Data'!F685</f>
        <v>1428</v>
      </c>
      <c r="G685" s="36">
        <f>'Source Data'!G685</f>
        <v>1511</v>
      </c>
      <c r="H685" s="36">
        <f>'Source Data'!H685</f>
        <v>1522</v>
      </c>
      <c r="I685" s="36">
        <f t="shared" si="20"/>
        <v>83</v>
      </c>
      <c r="J685" s="55">
        <f t="shared" si="21"/>
        <v>5.812324929971989E-2</v>
      </c>
      <c r="K685" s="43" t="str">
        <f>IF('Source Data'!AT685="","",'Source Data'!AT685)</f>
        <v/>
      </c>
      <c r="L685" s="13" t="str">
        <f>IF('Source Data'!AU685="","",'Source Data'!AU685)</f>
        <v/>
      </c>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row>
    <row r="686" spans="1:47" ht="20" customHeight="1">
      <c r="A686" s="48" t="s">
        <v>970</v>
      </c>
      <c r="B686" s="49">
        <v>109908</v>
      </c>
      <c r="C686" s="50" t="s">
        <v>78</v>
      </c>
      <c r="D686" s="50" t="s">
        <v>79</v>
      </c>
      <c r="E686" s="50" t="s">
        <v>74</v>
      </c>
      <c r="F686" s="36">
        <f>'Source Data'!F686</f>
        <v>169</v>
      </c>
      <c r="G686" s="36">
        <f>'Source Data'!G686</f>
        <v>63</v>
      </c>
      <c r="H686" s="36">
        <f>'Source Data'!H686</f>
        <v>64</v>
      </c>
      <c r="I686" s="36">
        <f t="shared" si="20"/>
        <v>-106</v>
      </c>
      <c r="J686" s="55">
        <f t="shared" si="21"/>
        <v>-0.62721893491124259</v>
      </c>
      <c r="K686" s="43" t="str">
        <f>IF('Source Data'!AT686="","",'Source Data'!AT686)</f>
        <v/>
      </c>
      <c r="L686" s="13" t="str">
        <f>IF('Source Data'!AU686="","",'Source Data'!AU686)</f>
        <v/>
      </c>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row>
    <row r="687" spans="1:47" ht="20" customHeight="1">
      <c r="A687" s="48" t="s">
        <v>971</v>
      </c>
      <c r="B687" s="49">
        <v>19910</v>
      </c>
      <c r="C687" s="50" t="s">
        <v>512</v>
      </c>
      <c r="D687" s="50" t="s">
        <v>79</v>
      </c>
      <c r="E687" s="50" t="s">
        <v>74</v>
      </c>
      <c r="F687" s="36">
        <f>'Source Data'!F687</f>
        <v>236</v>
      </c>
      <c r="G687" s="36">
        <f>'Source Data'!G687</f>
        <v>223</v>
      </c>
      <c r="H687" s="36">
        <f>'Source Data'!H687</f>
        <v>173</v>
      </c>
      <c r="I687" s="36">
        <f t="shared" si="20"/>
        <v>-13</v>
      </c>
      <c r="J687" s="55">
        <f t="shared" si="21"/>
        <v>-5.5084745762711863E-2</v>
      </c>
      <c r="K687" s="43" t="str">
        <f>IF('Source Data'!AT687="","",'Source Data'!AT687)</f>
        <v/>
      </c>
      <c r="L687" s="13" t="str">
        <f>IF('Source Data'!AU687="","",'Source Data'!AU687)</f>
        <v/>
      </c>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row>
    <row r="688" spans="1:47" ht="20" customHeight="1">
      <c r="A688" s="48" t="s">
        <v>972</v>
      </c>
      <c r="B688" s="49">
        <v>57844</v>
      </c>
      <c r="C688" s="50" t="s">
        <v>70</v>
      </c>
      <c r="D688" s="50" t="s">
        <v>71</v>
      </c>
      <c r="E688" s="50" t="s">
        <v>74</v>
      </c>
      <c r="F688" s="36">
        <f>'Source Data'!F688</f>
        <v>750</v>
      </c>
      <c r="G688" s="36">
        <f>'Source Data'!G688</f>
        <v>671</v>
      </c>
      <c r="H688" s="36">
        <f>'Source Data'!H688</f>
        <v>658</v>
      </c>
      <c r="I688" s="36">
        <f t="shared" si="20"/>
        <v>-79</v>
      </c>
      <c r="J688" s="55">
        <f t="shared" si="21"/>
        <v>-0.10533333333333333</v>
      </c>
      <c r="K688" s="43" t="str">
        <f>IF('Source Data'!AT688="","",'Source Data'!AT688)</f>
        <v/>
      </c>
      <c r="L688" s="13" t="str">
        <f>IF('Source Data'!AU688="","",'Source Data'!AU688)</f>
        <v/>
      </c>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row>
    <row r="689" spans="1:47" ht="20" customHeight="1">
      <c r="A689" s="48" t="s">
        <v>973</v>
      </c>
      <c r="B689" s="49">
        <v>227907</v>
      </c>
      <c r="C689" s="50" t="s">
        <v>168</v>
      </c>
      <c r="D689" s="50" t="s">
        <v>79</v>
      </c>
      <c r="E689" s="50" t="s">
        <v>74</v>
      </c>
      <c r="F689" s="36">
        <f>'Source Data'!F689</f>
        <v>9595</v>
      </c>
      <c r="G689" s="36">
        <f>'Source Data'!G689</f>
        <v>9961</v>
      </c>
      <c r="H689" s="36">
        <f>'Source Data'!H689</f>
        <v>9826</v>
      </c>
      <c r="I689" s="36">
        <f t="shared" si="20"/>
        <v>366</v>
      </c>
      <c r="J689" s="55">
        <f t="shared" si="21"/>
        <v>3.8144867118290779E-2</v>
      </c>
      <c r="K689" s="43" t="str">
        <f>IF('Source Data'!AT689="","",'Source Data'!AT689)</f>
        <v/>
      </c>
      <c r="L689" s="13" t="str">
        <f>IF('Source Data'!AU689="","",'Source Data'!AU689)</f>
        <v/>
      </c>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row>
    <row r="690" spans="1:47" ht="20" customHeight="1">
      <c r="A690" s="48" t="s">
        <v>974</v>
      </c>
      <c r="B690" s="49">
        <v>220908</v>
      </c>
      <c r="C690" s="50" t="s">
        <v>91</v>
      </c>
      <c r="D690" s="50" t="s">
        <v>79</v>
      </c>
      <c r="E690" s="50" t="s">
        <v>74</v>
      </c>
      <c r="F690" s="36">
        <f>'Source Data'!F690</f>
        <v>35669</v>
      </c>
      <c r="G690" s="36">
        <f>'Source Data'!G690</f>
        <v>35354</v>
      </c>
      <c r="H690" s="36">
        <f>'Source Data'!H690</f>
        <v>34470</v>
      </c>
      <c r="I690" s="36">
        <f t="shared" si="20"/>
        <v>-315</v>
      </c>
      <c r="J690" s="55">
        <f t="shared" si="21"/>
        <v>-8.8311979590120267E-3</v>
      </c>
      <c r="K690" s="43" t="str">
        <f>IF('Source Data'!AT690="","",'Source Data'!AT690)</f>
        <v/>
      </c>
      <c r="L690" s="13" t="str">
        <f>IF('Source Data'!AU690="","",'Source Data'!AU690)</f>
        <v/>
      </c>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row>
    <row r="691" spans="1:47" ht="20" customHeight="1">
      <c r="A691" s="48" t="s">
        <v>975</v>
      </c>
      <c r="B691" s="49">
        <v>22902</v>
      </c>
      <c r="C691" s="50" t="s">
        <v>114</v>
      </c>
      <c r="D691" s="50" t="s">
        <v>79</v>
      </c>
      <c r="E691" s="50" t="s">
        <v>74</v>
      </c>
      <c r="F691" s="36">
        <f>'Source Data'!F691</f>
        <v>57</v>
      </c>
      <c r="G691" s="36">
        <f>'Source Data'!G691</f>
        <v>58</v>
      </c>
      <c r="H691" s="36">
        <f>'Source Data'!H691</f>
        <v>46</v>
      </c>
      <c r="I691" s="36">
        <f t="shared" si="20"/>
        <v>1</v>
      </c>
      <c r="J691" s="55">
        <f t="shared" si="21"/>
        <v>1.7543859649122806E-2</v>
      </c>
      <c r="K691" s="43" t="str">
        <f>IF('Source Data'!AT691="","",'Source Data'!AT691)</f>
        <v/>
      </c>
      <c r="L691" s="13" t="str">
        <f>IF('Source Data'!AU691="","",'Source Data'!AU691)</f>
        <v/>
      </c>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row>
    <row r="692" spans="1:47" ht="20" customHeight="1">
      <c r="A692" s="48" t="s">
        <v>976</v>
      </c>
      <c r="B692" s="49">
        <v>27904</v>
      </c>
      <c r="C692" s="50" t="s">
        <v>327</v>
      </c>
      <c r="D692" s="50" t="s">
        <v>79</v>
      </c>
      <c r="E692" s="50" t="s">
        <v>74</v>
      </c>
      <c r="F692" s="36">
        <f>'Source Data'!F692</f>
        <v>4354</v>
      </c>
      <c r="G692" s="36">
        <f>'Source Data'!G692</f>
        <v>4001</v>
      </c>
      <c r="H692" s="36">
        <f>'Source Data'!H692</f>
        <v>4013</v>
      </c>
      <c r="I692" s="36">
        <f t="shared" si="20"/>
        <v>-353</v>
      </c>
      <c r="J692" s="55">
        <f t="shared" si="21"/>
        <v>-8.1074873679375284E-2</v>
      </c>
      <c r="K692" s="43" t="str">
        <f>IF('Source Data'!AT692="","",'Source Data'!AT692)</f>
        <v/>
      </c>
      <c r="L692" s="13" t="str">
        <f>IF('Source Data'!AU692="","",'Source Data'!AU692)</f>
        <v/>
      </c>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row>
    <row r="693" spans="1:47" ht="20" customHeight="1">
      <c r="A693" s="48" t="s">
        <v>977</v>
      </c>
      <c r="B693" s="49">
        <v>189901</v>
      </c>
      <c r="C693" s="50" t="s">
        <v>978</v>
      </c>
      <c r="D693" s="50" t="s">
        <v>79</v>
      </c>
      <c r="E693" s="50" t="s">
        <v>74</v>
      </c>
      <c r="F693" s="36">
        <f>'Source Data'!F693</f>
        <v>329</v>
      </c>
      <c r="G693" s="36">
        <f>'Source Data'!G693</f>
        <v>194</v>
      </c>
      <c r="H693" s="36">
        <f>'Source Data'!H693</f>
        <v>337</v>
      </c>
      <c r="I693" s="36">
        <f t="shared" si="20"/>
        <v>-135</v>
      </c>
      <c r="J693" s="55">
        <f t="shared" si="21"/>
        <v>-0.41033434650455924</v>
      </c>
      <c r="K693" s="43" t="str">
        <f>IF('Source Data'!AT693="","",'Source Data'!AT693)</f>
        <v/>
      </c>
      <c r="L693" s="13" t="str">
        <f>IF('Source Data'!AU693="","",'Source Data'!AU693)</f>
        <v/>
      </c>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row>
    <row r="694" spans="1:47" ht="20" customHeight="1">
      <c r="A694" s="48" t="s">
        <v>979</v>
      </c>
      <c r="B694" s="49">
        <v>94904</v>
      </c>
      <c r="C694" s="50" t="s">
        <v>980</v>
      </c>
      <c r="D694" s="50" t="s">
        <v>79</v>
      </c>
      <c r="E694" s="50" t="s">
        <v>74</v>
      </c>
      <c r="F694" s="36">
        <f>'Source Data'!F694</f>
        <v>1538</v>
      </c>
      <c r="G694" s="36">
        <f>'Source Data'!G694</f>
        <v>1709</v>
      </c>
      <c r="H694" s="36">
        <f>'Source Data'!H694</f>
        <v>1739</v>
      </c>
      <c r="I694" s="36">
        <f t="shared" si="20"/>
        <v>171</v>
      </c>
      <c r="J694" s="55">
        <f t="shared" si="21"/>
        <v>0.11118335500650195</v>
      </c>
      <c r="K694" s="43" t="str">
        <f>IF('Source Data'!AT694="","",'Source Data'!AT694)</f>
        <v/>
      </c>
      <c r="L694" s="13" t="str">
        <f>IF('Source Data'!AU694="","",'Source Data'!AU694)</f>
        <v/>
      </c>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row>
    <row r="695" spans="1:47" ht="20" customHeight="1">
      <c r="A695" s="48" t="s">
        <v>981</v>
      </c>
      <c r="B695" s="49">
        <v>73903</v>
      </c>
      <c r="C695" s="50" t="s">
        <v>394</v>
      </c>
      <c r="D695" s="50" t="s">
        <v>79</v>
      </c>
      <c r="E695" s="50" t="s">
        <v>74</v>
      </c>
      <c r="F695" s="36">
        <f>'Source Data'!F695</f>
        <v>920</v>
      </c>
      <c r="G695" s="36">
        <f>'Source Data'!G695</f>
        <v>843</v>
      </c>
      <c r="H695" s="36">
        <f>'Source Data'!H695</f>
        <v>796</v>
      </c>
      <c r="I695" s="36">
        <f t="shared" si="20"/>
        <v>-77</v>
      </c>
      <c r="J695" s="55">
        <f t="shared" si="21"/>
        <v>-8.3695652173913046E-2</v>
      </c>
      <c r="K695" s="43" t="str">
        <f>IF('Source Data'!AT695="","",'Source Data'!AT695)</f>
        <v/>
      </c>
      <c r="L695" s="13" t="str">
        <f>IF('Source Data'!AU695="","",'Source Data'!AU695)</f>
        <v/>
      </c>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row>
    <row r="696" spans="1:47" ht="20" customHeight="1">
      <c r="A696" s="48" t="s">
        <v>982</v>
      </c>
      <c r="B696" s="49">
        <v>102902</v>
      </c>
      <c r="C696" s="50" t="s">
        <v>584</v>
      </c>
      <c r="D696" s="50" t="s">
        <v>79</v>
      </c>
      <c r="E696" s="50" t="s">
        <v>74</v>
      </c>
      <c r="F696" s="36">
        <f>'Source Data'!F696</f>
        <v>5336</v>
      </c>
      <c r="G696" s="36">
        <f>'Source Data'!G696</f>
        <v>4957</v>
      </c>
      <c r="H696" s="36">
        <f>'Source Data'!H696</f>
        <v>4723</v>
      </c>
      <c r="I696" s="36">
        <f t="shared" si="20"/>
        <v>-379</v>
      </c>
      <c r="J696" s="55">
        <f t="shared" si="21"/>
        <v>-7.1026986506746631E-2</v>
      </c>
      <c r="K696" s="43" t="str">
        <f>IF('Source Data'!AT696="","",'Source Data'!AT696)</f>
        <v/>
      </c>
      <c r="L696" s="13" t="str">
        <f>IF('Source Data'!AU696="","",'Source Data'!AU696)</f>
        <v/>
      </c>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row>
    <row r="697" spans="1:47" ht="20" customHeight="1">
      <c r="A697" s="48" t="s">
        <v>983</v>
      </c>
      <c r="B697" s="49">
        <v>161908</v>
      </c>
      <c r="C697" s="50" t="s">
        <v>179</v>
      </c>
      <c r="D697" s="50" t="s">
        <v>79</v>
      </c>
      <c r="E697" s="50" t="s">
        <v>74</v>
      </c>
      <c r="F697" s="36">
        <f>'Source Data'!F697</f>
        <v>518</v>
      </c>
      <c r="G697" s="36">
        <f>'Source Data'!G697</f>
        <v>605</v>
      </c>
      <c r="H697" s="36">
        <f>'Source Data'!H697</f>
        <v>583</v>
      </c>
      <c r="I697" s="36">
        <f t="shared" si="20"/>
        <v>87</v>
      </c>
      <c r="J697" s="55">
        <f t="shared" si="21"/>
        <v>0.16795366795366795</v>
      </c>
      <c r="K697" s="43" t="str">
        <f>IF('Source Data'!AT697="","",'Source Data'!AT697)</f>
        <v/>
      </c>
      <c r="L697" s="13" t="str">
        <f>IF('Source Data'!AU697="","",'Source Data'!AU697)</f>
        <v/>
      </c>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row>
    <row r="698" spans="1:47" ht="20" customHeight="1">
      <c r="A698" s="48" t="s">
        <v>984</v>
      </c>
      <c r="B698" s="49">
        <v>234905</v>
      </c>
      <c r="C698" s="50" t="s">
        <v>347</v>
      </c>
      <c r="D698" s="50" t="s">
        <v>79</v>
      </c>
      <c r="E698" s="50" t="s">
        <v>74</v>
      </c>
      <c r="F698" s="36">
        <f>'Source Data'!F698</f>
        <v>510</v>
      </c>
      <c r="G698" s="36">
        <f>'Source Data'!G698</f>
        <v>496</v>
      </c>
      <c r="H698" s="36">
        <f>'Source Data'!H698</f>
        <v>437</v>
      </c>
      <c r="I698" s="36">
        <f t="shared" si="20"/>
        <v>-14</v>
      </c>
      <c r="J698" s="55">
        <f t="shared" si="21"/>
        <v>-2.7450980392156862E-2</v>
      </c>
      <c r="K698" s="43" t="str">
        <f>IF('Source Data'!AT698="","",'Source Data'!AT698)</f>
        <v/>
      </c>
      <c r="L698" s="13" t="str">
        <f>IF('Source Data'!AU698="","",'Source Data'!AU698)</f>
        <v/>
      </c>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row>
    <row r="699" spans="1:47" ht="20" customHeight="1">
      <c r="A699" s="48" t="s">
        <v>985</v>
      </c>
      <c r="B699" s="49">
        <v>174909</v>
      </c>
      <c r="C699" s="50" t="s">
        <v>372</v>
      </c>
      <c r="D699" s="50" t="s">
        <v>79</v>
      </c>
      <c r="E699" s="50" t="s">
        <v>74</v>
      </c>
      <c r="F699" s="36">
        <f>'Source Data'!F699</f>
        <v>371</v>
      </c>
      <c r="G699" s="36">
        <f>'Source Data'!G699</f>
        <v>313</v>
      </c>
      <c r="H699" s="36">
        <f>'Source Data'!H699</f>
        <v>309</v>
      </c>
      <c r="I699" s="36">
        <f t="shared" si="20"/>
        <v>-58</v>
      </c>
      <c r="J699" s="55">
        <f t="shared" si="21"/>
        <v>-0.15633423180592992</v>
      </c>
      <c r="K699" s="43" t="str">
        <f>IF('Source Data'!AT699="","",'Source Data'!AT699)</f>
        <v/>
      </c>
      <c r="L699" s="13" t="str">
        <f>IF('Source Data'!AU699="","",'Source Data'!AU699)</f>
        <v/>
      </c>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row>
    <row r="700" spans="1:47" ht="20" customHeight="1">
      <c r="A700" s="48" t="s">
        <v>986</v>
      </c>
      <c r="B700" s="49">
        <v>157901</v>
      </c>
      <c r="C700" s="50" t="s">
        <v>987</v>
      </c>
      <c r="D700" s="50" t="s">
        <v>79</v>
      </c>
      <c r="E700" s="50" t="s">
        <v>74</v>
      </c>
      <c r="F700" s="36">
        <f>'Source Data'!F700</f>
        <v>757</v>
      </c>
      <c r="G700" s="36">
        <f>'Source Data'!G700</f>
        <v>700</v>
      </c>
      <c r="H700" s="36">
        <f>'Source Data'!H700</f>
        <v>664</v>
      </c>
      <c r="I700" s="36">
        <f t="shared" si="20"/>
        <v>-57</v>
      </c>
      <c r="J700" s="55">
        <f t="shared" si="21"/>
        <v>-7.5297225891677672E-2</v>
      </c>
      <c r="K700" s="43" t="str">
        <f>IF('Source Data'!AT700="","",'Source Data'!AT700)</f>
        <v/>
      </c>
      <c r="L700" s="13" t="str">
        <f>IF('Source Data'!AU700="","",'Source Data'!AU700)</f>
        <v/>
      </c>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row>
    <row r="701" spans="1:47" ht="20" customHeight="1">
      <c r="A701" s="48" t="s">
        <v>988</v>
      </c>
      <c r="B701" s="49">
        <v>158904</v>
      </c>
      <c r="C701" s="50" t="s">
        <v>199</v>
      </c>
      <c r="D701" s="50" t="s">
        <v>79</v>
      </c>
      <c r="E701" s="50" t="s">
        <v>74</v>
      </c>
      <c r="F701" s="36">
        <f>'Source Data'!F701</f>
        <v>112</v>
      </c>
      <c r="G701" s="36">
        <f>'Source Data'!G701</f>
        <v>109</v>
      </c>
      <c r="H701" s="36">
        <f>'Source Data'!H701</f>
        <v>115</v>
      </c>
      <c r="I701" s="36">
        <f t="shared" si="20"/>
        <v>-3</v>
      </c>
      <c r="J701" s="55">
        <f t="shared" si="21"/>
        <v>-2.6785714285714284E-2</v>
      </c>
      <c r="K701" s="43" t="str">
        <f>IF('Source Data'!AT701="","",'Source Data'!AT701)</f>
        <v/>
      </c>
      <c r="L701" s="13" t="str">
        <f>IF('Source Data'!AU701="","",'Source Data'!AU701)</f>
        <v/>
      </c>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row>
    <row r="702" spans="1:47" ht="20" customHeight="1">
      <c r="A702" s="48" t="s">
        <v>989</v>
      </c>
      <c r="B702" s="49">
        <v>205904</v>
      </c>
      <c r="C702" s="50" t="s">
        <v>148</v>
      </c>
      <c r="D702" s="50" t="s">
        <v>79</v>
      </c>
      <c r="E702" s="50" t="s">
        <v>74</v>
      </c>
      <c r="F702" s="36">
        <f>'Source Data'!F702</f>
        <v>1599</v>
      </c>
      <c r="G702" s="36">
        <f>'Source Data'!G702</f>
        <v>1429</v>
      </c>
      <c r="H702" s="36">
        <f>'Source Data'!H702</f>
        <v>1355</v>
      </c>
      <c r="I702" s="36">
        <f t="shared" si="20"/>
        <v>-170</v>
      </c>
      <c r="J702" s="55">
        <f t="shared" si="21"/>
        <v>-0.10631644777986242</v>
      </c>
      <c r="K702" s="43" t="str">
        <f>IF('Source Data'!AT702="","",'Source Data'!AT702)</f>
        <v/>
      </c>
      <c r="L702" s="13" t="str">
        <f>IF('Source Data'!AU702="","",'Source Data'!AU702)</f>
        <v/>
      </c>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row>
    <row r="703" spans="1:47" ht="20" customHeight="1">
      <c r="A703" s="48" t="s">
        <v>990</v>
      </c>
      <c r="B703" s="49">
        <v>19903</v>
      </c>
      <c r="C703" s="50" t="s">
        <v>512</v>
      </c>
      <c r="D703" s="50" t="s">
        <v>79</v>
      </c>
      <c r="E703" s="50" t="s">
        <v>74</v>
      </c>
      <c r="F703" s="36">
        <f>'Source Data'!F703</f>
        <v>477</v>
      </c>
      <c r="G703" s="36">
        <f>'Source Data'!G703</f>
        <v>450</v>
      </c>
      <c r="H703" s="36">
        <f>'Source Data'!H703</f>
        <v>457</v>
      </c>
      <c r="I703" s="36">
        <f t="shared" si="20"/>
        <v>-27</v>
      </c>
      <c r="J703" s="55">
        <f t="shared" si="21"/>
        <v>-5.6603773584905662E-2</v>
      </c>
      <c r="K703" s="43" t="str">
        <f>IF('Source Data'!AT703="","",'Source Data'!AT703)</f>
        <v/>
      </c>
      <c r="L703" s="13" t="str">
        <f>IF('Source Data'!AU703="","",'Source Data'!AU703)</f>
        <v/>
      </c>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row>
    <row r="704" spans="1:47" ht="20" customHeight="1">
      <c r="A704" s="48" t="s">
        <v>991</v>
      </c>
      <c r="B704" s="49">
        <v>25905</v>
      </c>
      <c r="C704" s="50" t="s">
        <v>191</v>
      </c>
      <c r="D704" s="50" t="s">
        <v>79</v>
      </c>
      <c r="E704" s="50" t="s">
        <v>74</v>
      </c>
      <c r="F704" s="36">
        <f>'Source Data'!F704</f>
        <v>261</v>
      </c>
      <c r="G704" s="36">
        <f>'Source Data'!G704</f>
        <v>243</v>
      </c>
      <c r="H704" s="36">
        <f>'Source Data'!H704</f>
        <v>253</v>
      </c>
      <c r="I704" s="36">
        <f t="shared" si="20"/>
        <v>-18</v>
      </c>
      <c r="J704" s="55">
        <f t="shared" si="21"/>
        <v>-6.8965517241379309E-2</v>
      </c>
      <c r="K704" s="43" t="str">
        <f>IF('Source Data'!AT704="","",'Source Data'!AT704)</f>
        <v/>
      </c>
      <c r="L704" s="13" t="str">
        <f>IF('Source Data'!AU704="","",'Source Data'!AU704)</f>
        <v/>
      </c>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row>
    <row r="705" spans="1:47" ht="20" customHeight="1">
      <c r="A705" s="48" t="s">
        <v>992</v>
      </c>
      <c r="B705" s="49">
        <v>70915</v>
      </c>
      <c r="C705" s="50" t="s">
        <v>174</v>
      </c>
      <c r="D705" s="50" t="s">
        <v>79</v>
      </c>
      <c r="E705" s="50" t="s">
        <v>74</v>
      </c>
      <c r="F705" s="36">
        <f>'Source Data'!F705</f>
        <v>1137</v>
      </c>
      <c r="G705" s="36">
        <f>'Source Data'!G705</f>
        <v>1209</v>
      </c>
      <c r="H705" s="36">
        <f>'Source Data'!H705</f>
        <v>1216</v>
      </c>
      <c r="I705" s="36">
        <f t="shared" si="20"/>
        <v>72</v>
      </c>
      <c r="J705" s="55">
        <f t="shared" si="21"/>
        <v>6.3324538258575203E-2</v>
      </c>
      <c r="K705" s="43" t="str">
        <f>IF('Source Data'!AT705="","",'Source Data'!AT705)</f>
        <v/>
      </c>
      <c r="L705" s="13" t="str">
        <f>IF('Source Data'!AU705="","",'Source Data'!AU705)</f>
        <v/>
      </c>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row>
    <row r="706" spans="1:47" ht="20" customHeight="1">
      <c r="A706" s="48" t="s">
        <v>993</v>
      </c>
      <c r="B706" s="49">
        <v>108906</v>
      </c>
      <c r="C706" s="50" t="s">
        <v>291</v>
      </c>
      <c r="D706" s="50" t="s">
        <v>79</v>
      </c>
      <c r="E706" s="50" t="s">
        <v>74</v>
      </c>
      <c r="F706" s="36">
        <f>'Source Data'!F706</f>
        <v>22427</v>
      </c>
      <c r="G706" s="36">
        <f>'Source Data'!G706</f>
        <v>19890</v>
      </c>
      <c r="H706" s="36">
        <f>'Source Data'!H706</f>
        <v>19257</v>
      </c>
      <c r="I706" s="36">
        <f t="shared" si="20"/>
        <v>-2537</v>
      </c>
      <c r="J706" s="55">
        <f t="shared" si="21"/>
        <v>-0.11312257546707094</v>
      </c>
      <c r="K706" s="43" t="str">
        <f>IF('Source Data'!AT706="","",'Source Data'!AT706)</f>
        <v/>
      </c>
      <c r="L706" s="13" t="str">
        <f>IF('Source Data'!AU706="","",'Source Data'!AU706)</f>
        <v/>
      </c>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row>
    <row r="707" spans="1:47" ht="20" customHeight="1">
      <c r="A707" s="48" t="s">
        <v>994</v>
      </c>
      <c r="B707" s="49">
        <v>231901</v>
      </c>
      <c r="C707" s="50" t="s">
        <v>995</v>
      </c>
      <c r="D707" s="50" t="s">
        <v>79</v>
      </c>
      <c r="E707" s="50" t="s">
        <v>74</v>
      </c>
      <c r="F707" s="36">
        <f>'Source Data'!F707</f>
        <v>567</v>
      </c>
      <c r="G707" s="36">
        <f>'Source Data'!G707</f>
        <v>484</v>
      </c>
      <c r="H707" s="36">
        <f>'Source Data'!H707</f>
        <v>456</v>
      </c>
      <c r="I707" s="36">
        <f t="shared" si="20"/>
        <v>-83</v>
      </c>
      <c r="J707" s="55">
        <f t="shared" si="21"/>
        <v>-0.14638447971781304</v>
      </c>
      <c r="K707" s="43" t="str">
        <f>IF('Source Data'!AT707="","",'Source Data'!AT707)</f>
        <v/>
      </c>
      <c r="L707" s="13" t="str">
        <f>IF('Source Data'!AU707="","",'Source Data'!AU707)</f>
        <v/>
      </c>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row>
    <row r="708" spans="1:47" ht="20" customHeight="1">
      <c r="A708" s="48" t="s">
        <v>996</v>
      </c>
      <c r="B708" s="49">
        <v>11905</v>
      </c>
      <c r="C708" s="50" t="s">
        <v>197</v>
      </c>
      <c r="D708" s="50" t="s">
        <v>79</v>
      </c>
      <c r="E708" s="50" t="s">
        <v>74</v>
      </c>
      <c r="F708" s="36">
        <f>'Source Data'!F708</f>
        <v>366</v>
      </c>
      <c r="G708" s="36">
        <f>'Source Data'!G708</f>
        <v>377</v>
      </c>
      <c r="H708" s="36">
        <f>'Source Data'!H708</f>
        <v>371</v>
      </c>
      <c r="I708" s="36">
        <f t="shared" si="20"/>
        <v>11</v>
      </c>
      <c r="J708" s="55">
        <f t="shared" si="21"/>
        <v>3.0054644808743168E-2</v>
      </c>
      <c r="K708" s="43" t="str">
        <f>IF('Source Data'!AT708="","",'Source Data'!AT708)</f>
        <v/>
      </c>
      <c r="L708" s="13" t="str">
        <f>IF('Source Data'!AU708="","",'Source Data'!AU708)</f>
        <v/>
      </c>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row>
    <row r="709" spans="1:47" ht="20" customHeight="1">
      <c r="A709" s="48" t="s">
        <v>997</v>
      </c>
      <c r="B709" s="49">
        <v>161909</v>
      </c>
      <c r="C709" s="50" t="s">
        <v>179</v>
      </c>
      <c r="D709" s="50" t="s">
        <v>79</v>
      </c>
      <c r="E709" s="50" t="s">
        <v>74</v>
      </c>
      <c r="F709" s="36">
        <f>'Source Data'!F709</f>
        <v>1491</v>
      </c>
      <c r="G709" s="36">
        <f>'Source Data'!G709</f>
        <v>1495</v>
      </c>
      <c r="H709" s="36">
        <f>'Source Data'!H709</f>
        <v>1438</v>
      </c>
      <c r="I709" s="36">
        <f t="shared" si="20"/>
        <v>4</v>
      </c>
      <c r="J709" s="55">
        <f t="shared" si="21"/>
        <v>2.6827632461435278E-3</v>
      </c>
      <c r="K709" s="43" t="str">
        <f>IF('Source Data'!AT709="","",'Source Data'!AT709)</f>
        <v/>
      </c>
      <c r="L709" s="13" t="str">
        <f>IF('Source Data'!AU709="","",'Source Data'!AU709)</f>
        <v/>
      </c>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row>
    <row r="710" spans="1:47" ht="20" customHeight="1">
      <c r="A710" s="48" t="s">
        <v>998</v>
      </c>
      <c r="B710" s="49">
        <v>43907</v>
      </c>
      <c r="C710" s="50" t="s">
        <v>112</v>
      </c>
      <c r="D710" s="50" t="s">
        <v>79</v>
      </c>
      <c r="E710" s="50" t="s">
        <v>74</v>
      </c>
      <c r="F710" s="36">
        <f>'Source Data'!F710</f>
        <v>24621</v>
      </c>
      <c r="G710" s="36">
        <f>'Source Data'!G710</f>
        <v>23296</v>
      </c>
      <c r="H710" s="36">
        <f>'Source Data'!H710</f>
        <v>23666</v>
      </c>
      <c r="I710" s="36">
        <f t="shared" ref="I710:I773" si="22">IF(OR(F710=0,G710=0),"N/A",G710-F710)</f>
        <v>-1325</v>
      </c>
      <c r="J710" s="55">
        <f t="shared" ref="J710:J773" si="23">IF(OR(NOT(ISNUMBER(I710)),F710=0),"N/A",I710/F710)</f>
        <v>-5.3815848259615773E-2</v>
      </c>
      <c r="K710" s="43" t="str">
        <f>IF('Source Data'!AT710="","",'Source Data'!AT710)</f>
        <v/>
      </c>
      <c r="L710" s="13" t="str">
        <f>IF('Source Data'!AU710="","",'Source Data'!AU710)</f>
        <v/>
      </c>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row>
    <row r="711" spans="1:47" ht="20" customHeight="1">
      <c r="A711" s="48" t="s">
        <v>999</v>
      </c>
      <c r="B711" s="49">
        <v>90903</v>
      </c>
      <c r="C711" s="50" t="s">
        <v>697</v>
      </c>
      <c r="D711" s="50" t="s">
        <v>79</v>
      </c>
      <c r="E711" s="50" t="s">
        <v>74</v>
      </c>
      <c r="F711" s="36">
        <f>'Source Data'!F711</f>
        <v>218</v>
      </c>
      <c r="G711" s="36">
        <f>'Source Data'!G711</f>
        <v>182</v>
      </c>
      <c r="H711" s="36">
        <f>'Source Data'!H711</f>
        <v>174</v>
      </c>
      <c r="I711" s="36">
        <f t="shared" si="22"/>
        <v>-36</v>
      </c>
      <c r="J711" s="55">
        <f t="shared" si="23"/>
        <v>-0.16513761467889909</v>
      </c>
      <c r="K711" s="43" t="str">
        <f>IF('Source Data'!AT711="","",'Source Data'!AT711)</f>
        <v/>
      </c>
      <c r="L711" s="13" t="str">
        <f>IF('Source Data'!AU711="","",'Source Data'!AU711)</f>
        <v/>
      </c>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row>
    <row r="712" spans="1:47" ht="20" customHeight="1">
      <c r="A712" s="48" t="s">
        <v>1000</v>
      </c>
      <c r="B712" s="49">
        <v>34906</v>
      </c>
      <c r="C712" s="50" t="s">
        <v>165</v>
      </c>
      <c r="D712" s="50" t="s">
        <v>79</v>
      </c>
      <c r="E712" s="50" t="s">
        <v>74</v>
      </c>
      <c r="F712" s="36">
        <f>'Source Data'!F712</f>
        <v>391</v>
      </c>
      <c r="G712" s="36">
        <f>'Source Data'!G712</f>
        <v>424</v>
      </c>
      <c r="H712" s="36">
        <f>'Source Data'!H712</f>
        <v>407</v>
      </c>
      <c r="I712" s="36">
        <f t="shared" si="22"/>
        <v>33</v>
      </c>
      <c r="J712" s="55">
        <f t="shared" si="23"/>
        <v>8.4398976982097182E-2</v>
      </c>
      <c r="K712" s="43" t="str">
        <f>IF('Source Data'!AT712="","",'Source Data'!AT712)</f>
        <v/>
      </c>
      <c r="L712" s="13" t="str">
        <f>IF('Source Data'!AU712="","",'Source Data'!AU712)</f>
        <v/>
      </c>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row>
    <row r="713" spans="1:47" ht="20" customHeight="1">
      <c r="A713" s="48" t="s">
        <v>1001</v>
      </c>
      <c r="B713" s="49">
        <v>162904</v>
      </c>
      <c r="C713" s="50" t="s">
        <v>1002</v>
      </c>
      <c r="D713" s="50" t="s">
        <v>79</v>
      </c>
      <c r="E713" s="50" t="s">
        <v>74</v>
      </c>
      <c r="F713" s="36">
        <f>'Source Data'!F713</f>
        <v>288</v>
      </c>
      <c r="G713" s="36">
        <f>'Source Data'!G713</f>
        <v>280</v>
      </c>
      <c r="H713" s="36">
        <f>'Source Data'!H713</f>
        <v>276</v>
      </c>
      <c r="I713" s="36">
        <f t="shared" si="22"/>
        <v>-8</v>
      </c>
      <c r="J713" s="55">
        <f t="shared" si="23"/>
        <v>-2.7777777777777776E-2</v>
      </c>
      <c r="K713" s="43" t="str">
        <f>IF('Source Data'!AT713="","",'Source Data'!AT713)</f>
        <v/>
      </c>
      <c r="L713" s="13" t="str">
        <f>IF('Source Data'!AU713="","",'Source Data'!AU713)</f>
        <v/>
      </c>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row>
    <row r="714" spans="1:47" ht="20" customHeight="1">
      <c r="A714" s="48" t="s">
        <v>1003</v>
      </c>
      <c r="B714" s="49">
        <v>223902</v>
      </c>
      <c r="C714" s="50" t="s">
        <v>304</v>
      </c>
      <c r="D714" s="50" t="s">
        <v>79</v>
      </c>
      <c r="E714" s="50" t="s">
        <v>74</v>
      </c>
      <c r="F714" s="36">
        <f>'Source Data'!F714</f>
        <v>285</v>
      </c>
      <c r="G714" s="36">
        <f>'Source Data'!G714</f>
        <v>230</v>
      </c>
      <c r="H714" s="36">
        <f>'Source Data'!H714</f>
        <v>198</v>
      </c>
      <c r="I714" s="36">
        <f t="shared" si="22"/>
        <v>-55</v>
      </c>
      <c r="J714" s="55">
        <f t="shared" si="23"/>
        <v>-0.19298245614035087</v>
      </c>
      <c r="K714" s="43" t="str">
        <f>IF('Source Data'!AT714="","",'Source Data'!AT714)</f>
        <v/>
      </c>
      <c r="L714" s="13" t="str">
        <f>IF('Source Data'!AU714="","",'Source Data'!AU714)</f>
        <v/>
      </c>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row>
    <row r="715" spans="1:47" ht="20" customHeight="1">
      <c r="A715" s="48" t="s">
        <v>1004</v>
      </c>
      <c r="B715" s="49">
        <v>130801</v>
      </c>
      <c r="C715" s="50" t="s">
        <v>251</v>
      </c>
      <c r="D715" s="50" t="s">
        <v>71</v>
      </c>
      <c r="E715" s="50" t="s">
        <v>289</v>
      </c>
      <c r="F715" s="36">
        <f>'Source Data'!F715</f>
        <v>90</v>
      </c>
      <c r="G715" s="36">
        <f>'Source Data'!G715</f>
        <v>45</v>
      </c>
      <c r="H715" s="36">
        <f>'Source Data'!H715</f>
        <v>41</v>
      </c>
      <c r="I715" s="36">
        <f t="shared" si="22"/>
        <v>-45</v>
      </c>
      <c r="J715" s="55">
        <f t="shared" si="23"/>
        <v>-0.5</v>
      </c>
      <c r="K715" s="43" t="str">
        <f>IF('Source Data'!AT715="","",'Source Data'!AT715)</f>
        <v/>
      </c>
      <c r="L715" s="13" t="str">
        <f>IF('Source Data'!AU715="","",'Source Data'!AU715)</f>
        <v/>
      </c>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row>
    <row r="716" spans="1:47" ht="20" customHeight="1">
      <c r="A716" s="48" t="s">
        <v>1005</v>
      </c>
      <c r="B716" s="49">
        <v>10901</v>
      </c>
      <c r="C716" s="50" t="s">
        <v>189</v>
      </c>
      <c r="D716" s="50" t="s">
        <v>79</v>
      </c>
      <c r="E716" s="50" t="s">
        <v>74</v>
      </c>
      <c r="F716" s="36">
        <f>'Source Data'!F716</f>
        <v>315</v>
      </c>
      <c r="G716" s="36">
        <f>'Source Data'!G716</f>
        <v>243</v>
      </c>
      <c r="H716" s="36">
        <f>'Source Data'!H716</f>
        <v>234</v>
      </c>
      <c r="I716" s="36">
        <f t="shared" si="22"/>
        <v>-72</v>
      </c>
      <c r="J716" s="55">
        <f t="shared" si="23"/>
        <v>-0.22857142857142856</v>
      </c>
      <c r="K716" s="43" t="str">
        <f>IF('Source Data'!AT716="","",'Source Data'!AT716)</f>
        <v/>
      </c>
      <c r="L716" s="13" t="str">
        <f>IF('Source Data'!AU716="","",'Source Data'!AU716)</f>
        <v/>
      </c>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row>
    <row r="717" spans="1:47" ht="20" customHeight="1">
      <c r="A717" s="48" t="s">
        <v>1006</v>
      </c>
      <c r="B717" s="49">
        <v>163908</v>
      </c>
      <c r="C717" s="50" t="s">
        <v>496</v>
      </c>
      <c r="D717" s="50" t="s">
        <v>79</v>
      </c>
      <c r="E717" s="50" t="s">
        <v>74</v>
      </c>
      <c r="F717" s="36">
        <f>'Source Data'!F717</f>
        <v>5868</v>
      </c>
      <c r="G717" s="36">
        <f>'Source Data'!G717</f>
        <v>9638</v>
      </c>
      <c r="H717" s="36">
        <f>'Source Data'!H717</f>
        <v>10439</v>
      </c>
      <c r="I717" s="36">
        <f t="shared" si="22"/>
        <v>3770</v>
      </c>
      <c r="J717" s="55">
        <f t="shared" si="23"/>
        <v>0.64246762099522836</v>
      </c>
      <c r="K717" s="43" t="str">
        <f>IF('Source Data'!AT717="","",'Source Data'!AT717)</f>
        <v/>
      </c>
      <c r="L717" s="13" t="str">
        <f>IF('Source Data'!AU717="","",'Source Data'!AU717)</f>
        <v/>
      </c>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row>
    <row r="718" spans="1:47" ht="20" customHeight="1">
      <c r="A718" s="48" t="s">
        <v>1007</v>
      </c>
      <c r="B718" s="49">
        <v>43908</v>
      </c>
      <c r="C718" s="50" t="s">
        <v>112</v>
      </c>
      <c r="D718" s="50" t="s">
        <v>79</v>
      </c>
      <c r="E718" s="50" t="s">
        <v>74</v>
      </c>
      <c r="F718" s="36">
        <f>'Source Data'!F718</f>
        <v>3580</v>
      </c>
      <c r="G718" s="36">
        <f>'Source Data'!G718</f>
        <v>7735</v>
      </c>
      <c r="H718" s="36">
        <f>'Source Data'!H718</f>
        <v>8534</v>
      </c>
      <c r="I718" s="36">
        <f t="shared" si="22"/>
        <v>4155</v>
      </c>
      <c r="J718" s="55">
        <f t="shared" si="23"/>
        <v>1.1606145251396649</v>
      </c>
      <c r="K718" s="43" t="str">
        <f>IF('Source Data'!AT718="","",'Source Data'!AT718)</f>
        <v/>
      </c>
      <c r="L718" s="13" t="str">
        <f>IF('Source Data'!AU718="","",'Source Data'!AU718)</f>
        <v/>
      </c>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row>
    <row r="719" spans="1:47" ht="20" customHeight="1">
      <c r="A719" s="48" t="s">
        <v>1008</v>
      </c>
      <c r="B719" s="49">
        <v>96904</v>
      </c>
      <c r="C719" s="50" t="s">
        <v>1009</v>
      </c>
      <c r="D719" s="50" t="s">
        <v>79</v>
      </c>
      <c r="E719" s="50" t="s">
        <v>74</v>
      </c>
      <c r="F719" s="36">
        <f>'Source Data'!F719</f>
        <v>465</v>
      </c>
      <c r="G719" s="36">
        <f>'Source Data'!G719</f>
        <v>345</v>
      </c>
      <c r="H719" s="36">
        <f>'Source Data'!H719</f>
        <v>331</v>
      </c>
      <c r="I719" s="36">
        <f t="shared" si="22"/>
        <v>-120</v>
      </c>
      <c r="J719" s="55">
        <f t="shared" si="23"/>
        <v>-0.25806451612903225</v>
      </c>
      <c r="K719" s="43" t="str">
        <f>IF('Source Data'!AT719="","",'Source Data'!AT719)</f>
        <v/>
      </c>
      <c r="L719" s="13" t="str">
        <f>IF('Source Data'!AU719="","",'Source Data'!AU719)</f>
        <v/>
      </c>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row>
    <row r="720" spans="1:47" ht="20" customHeight="1">
      <c r="A720" s="48" t="s">
        <v>1010</v>
      </c>
      <c r="B720" s="49">
        <v>164901</v>
      </c>
      <c r="C720" s="50" t="s">
        <v>1011</v>
      </c>
      <c r="D720" s="50" t="s">
        <v>79</v>
      </c>
      <c r="E720" s="50" t="s">
        <v>74</v>
      </c>
      <c r="F720" s="36">
        <f>'Source Data'!F720</f>
        <v>303</v>
      </c>
      <c r="G720" s="36">
        <f>'Source Data'!G720</f>
        <v>264</v>
      </c>
      <c r="H720" s="36">
        <f>'Source Data'!H720</f>
        <v>246</v>
      </c>
      <c r="I720" s="36">
        <f t="shared" si="22"/>
        <v>-39</v>
      </c>
      <c r="J720" s="55">
        <f t="shared" si="23"/>
        <v>-0.12871287128712872</v>
      </c>
      <c r="K720" s="43" t="str">
        <f>IF('Source Data'!AT720="","",'Source Data'!AT720)</f>
        <v/>
      </c>
      <c r="L720" s="13" t="str">
        <f>IF('Source Data'!AU720="","",'Source Data'!AU720)</f>
        <v/>
      </c>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row>
    <row r="721" spans="1:47" ht="20" customHeight="1">
      <c r="A721" s="48" t="s">
        <v>1012</v>
      </c>
      <c r="B721" s="49">
        <v>108907</v>
      </c>
      <c r="C721" s="50" t="s">
        <v>291</v>
      </c>
      <c r="D721" s="50" t="s">
        <v>79</v>
      </c>
      <c r="E721" s="50" t="s">
        <v>74</v>
      </c>
      <c r="F721" s="36">
        <f>'Source Data'!F721</f>
        <v>4941</v>
      </c>
      <c r="G721" s="36">
        <f>'Source Data'!G721</f>
        <v>4207</v>
      </c>
      <c r="H721" s="36">
        <f>'Source Data'!H721</f>
        <v>3925</v>
      </c>
      <c r="I721" s="36">
        <f t="shared" si="22"/>
        <v>-734</v>
      </c>
      <c r="J721" s="55">
        <f t="shared" si="23"/>
        <v>-0.14855292450920865</v>
      </c>
      <c r="K721" s="43" t="str">
        <f>IF('Source Data'!AT721="","",'Source Data'!AT721)</f>
        <v/>
      </c>
      <c r="L721" s="13" t="str">
        <f>IF('Source Data'!AU721="","",'Source Data'!AU721)</f>
        <v/>
      </c>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row>
    <row r="722" spans="1:47" ht="20" customHeight="1">
      <c r="A722" s="48" t="s">
        <v>1013</v>
      </c>
      <c r="B722" s="49">
        <v>18902</v>
      </c>
      <c r="C722" s="50" t="s">
        <v>415</v>
      </c>
      <c r="D722" s="50" t="s">
        <v>79</v>
      </c>
      <c r="E722" s="50" t="s">
        <v>74</v>
      </c>
      <c r="F722" s="36">
        <f>'Source Data'!F722</f>
        <v>441</v>
      </c>
      <c r="G722" s="36">
        <f>'Source Data'!G722</f>
        <v>382</v>
      </c>
      <c r="H722" s="36">
        <f>'Source Data'!H722</f>
        <v>349</v>
      </c>
      <c r="I722" s="36">
        <f t="shared" si="22"/>
        <v>-59</v>
      </c>
      <c r="J722" s="55">
        <f t="shared" si="23"/>
        <v>-0.13378684807256236</v>
      </c>
      <c r="K722" s="43" t="str">
        <f>IF('Source Data'!AT722="","",'Source Data'!AT722)</f>
        <v/>
      </c>
      <c r="L722" s="13" t="str">
        <f>IF('Source Data'!AU722="","",'Source Data'!AU722)</f>
        <v/>
      </c>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row>
    <row r="723" spans="1:47" ht="20" customHeight="1">
      <c r="A723" s="48" t="s">
        <v>1014</v>
      </c>
      <c r="B723" s="49">
        <v>246801</v>
      </c>
      <c r="C723" s="50" t="s">
        <v>464</v>
      </c>
      <c r="D723" s="50" t="s">
        <v>71</v>
      </c>
      <c r="E723" s="50" t="s">
        <v>74</v>
      </c>
      <c r="F723" s="36">
        <f>'Source Data'!F723</f>
        <v>1670</v>
      </c>
      <c r="G723" s="36">
        <f>'Source Data'!G723</f>
        <v>1745</v>
      </c>
      <c r="H723" s="36">
        <f>'Source Data'!H723</f>
        <v>1757</v>
      </c>
      <c r="I723" s="36">
        <f t="shared" si="22"/>
        <v>75</v>
      </c>
      <c r="J723" s="55">
        <f t="shared" si="23"/>
        <v>4.4910179640718563E-2</v>
      </c>
      <c r="K723" s="43" t="str">
        <f>IF('Source Data'!AT723="","",'Source Data'!AT723)</f>
        <v/>
      </c>
      <c r="L723" s="13" t="str">
        <f>IF('Source Data'!AU723="","",'Source Data'!AU723)</f>
        <v/>
      </c>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row>
    <row r="724" spans="1:47" ht="20" customHeight="1">
      <c r="A724" s="48" t="s">
        <v>1015</v>
      </c>
      <c r="B724" s="49">
        <v>221904</v>
      </c>
      <c r="C724" s="50" t="s">
        <v>83</v>
      </c>
      <c r="D724" s="50" t="s">
        <v>79</v>
      </c>
      <c r="E724" s="50" t="s">
        <v>74</v>
      </c>
      <c r="F724" s="36">
        <f>'Source Data'!F724</f>
        <v>1108</v>
      </c>
      <c r="G724" s="36">
        <f>'Source Data'!G724</f>
        <v>1090</v>
      </c>
      <c r="H724" s="36">
        <f>'Source Data'!H724</f>
        <v>1105</v>
      </c>
      <c r="I724" s="36">
        <f t="shared" si="22"/>
        <v>-18</v>
      </c>
      <c r="J724" s="55">
        <f t="shared" si="23"/>
        <v>-1.6245487364620937E-2</v>
      </c>
      <c r="K724" s="43" t="str">
        <f>IF('Source Data'!AT724="","",'Source Data'!AT724)</f>
        <v/>
      </c>
      <c r="L724" s="13" t="str">
        <f>IF('Source Data'!AU724="","",'Source Data'!AU724)</f>
        <v/>
      </c>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row>
    <row r="725" spans="1:47" ht="20" customHeight="1">
      <c r="A725" s="48" t="s">
        <v>1016</v>
      </c>
      <c r="B725" s="49">
        <v>57914</v>
      </c>
      <c r="C725" s="50" t="s">
        <v>70</v>
      </c>
      <c r="D725" s="50" t="s">
        <v>79</v>
      </c>
      <c r="E725" s="50" t="s">
        <v>74</v>
      </c>
      <c r="F725" s="36">
        <f>'Source Data'!F725</f>
        <v>39856</v>
      </c>
      <c r="G725" s="36">
        <f>'Source Data'!G725</f>
        <v>37930</v>
      </c>
      <c r="H725" s="36">
        <f>'Source Data'!H725</f>
        <v>36522</v>
      </c>
      <c r="I725" s="36">
        <f t="shared" si="22"/>
        <v>-1926</v>
      </c>
      <c r="J725" s="55">
        <f t="shared" si="23"/>
        <v>-4.832396627860297E-2</v>
      </c>
      <c r="K725" s="43" t="str">
        <f>IF('Source Data'!AT725="","",'Source Data'!AT725)</f>
        <v/>
      </c>
      <c r="L725" s="13" t="str">
        <f>IF('Source Data'!AU725="","",'Source Data'!AU725)</f>
        <v/>
      </c>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row>
    <row r="726" spans="1:47" ht="20" customHeight="1">
      <c r="A726" s="48" t="s">
        <v>1017</v>
      </c>
      <c r="B726" s="49">
        <v>147903</v>
      </c>
      <c r="C726" s="50" t="s">
        <v>450</v>
      </c>
      <c r="D726" s="50" t="s">
        <v>79</v>
      </c>
      <c r="E726" s="50" t="s">
        <v>74</v>
      </c>
      <c r="F726" s="36">
        <f>'Source Data'!F726</f>
        <v>1878</v>
      </c>
      <c r="G726" s="36">
        <f>'Source Data'!G726</f>
        <v>1846</v>
      </c>
      <c r="H726" s="36">
        <f>'Source Data'!H726</f>
        <v>1779</v>
      </c>
      <c r="I726" s="36">
        <f t="shared" si="22"/>
        <v>-32</v>
      </c>
      <c r="J726" s="55">
        <f t="shared" si="23"/>
        <v>-1.7039403620873271E-2</v>
      </c>
      <c r="K726" s="43" t="str">
        <f>IF('Source Data'!AT726="","",'Source Data'!AT726)</f>
        <v/>
      </c>
      <c r="L726" s="13" t="str">
        <f>IF('Source Data'!AU726="","",'Source Data'!AU726)</f>
        <v/>
      </c>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row>
    <row r="727" spans="1:47" ht="20" customHeight="1">
      <c r="A727" s="48" t="s">
        <v>1018</v>
      </c>
      <c r="B727" s="49">
        <v>101855</v>
      </c>
      <c r="C727" s="50" t="s">
        <v>76</v>
      </c>
      <c r="D727" s="50" t="s">
        <v>71</v>
      </c>
      <c r="E727" s="50" t="s">
        <v>74</v>
      </c>
      <c r="F727" s="36">
        <f>'Source Data'!F727</f>
        <v>265</v>
      </c>
      <c r="G727" s="36">
        <f>'Source Data'!G727</f>
        <v>296</v>
      </c>
      <c r="H727" s="36">
        <f>'Source Data'!H727</f>
        <v>259</v>
      </c>
      <c r="I727" s="36">
        <f t="shared" si="22"/>
        <v>31</v>
      </c>
      <c r="J727" s="55">
        <f t="shared" si="23"/>
        <v>0.1169811320754717</v>
      </c>
      <c r="K727" s="43" t="str">
        <f>IF('Source Data'!AT727="","",'Source Data'!AT727)</f>
        <v/>
      </c>
      <c r="L727" s="13" t="str">
        <f>IF('Source Data'!AU727="","",'Source Data'!AU727)</f>
        <v/>
      </c>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row>
    <row r="728" spans="1:47" ht="20" customHeight="1">
      <c r="A728" s="48" t="s">
        <v>1019</v>
      </c>
      <c r="B728" s="49">
        <v>62906</v>
      </c>
      <c r="C728" s="50" t="s">
        <v>488</v>
      </c>
      <c r="D728" s="50" t="s">
        <v>79</v>
      </c>
      <c r="E728" s="50" t="s">
        <v>74</v>
      </c>
      <c r="F728" s="36">
        <f>'Source Data'!F728</f>
        <v>149</v>
      </c>
      <c r="G728" s="36">
        <f>'Source Data'!G728</f>
        <v>176</v>
      </c>
      <c r="H728" s="36">
        <f>'Source Data'!H728</f>
        <v>145</v>
      </c>
      <c r="I728" s="36">
        <f t="shared" si="22"/>
        <v>27</v>
      </c>
      <c r="J728" s="55">
        <f t="shared" si="23"/>
        <v>0.18120805369127516</v>
      </c>
      <c r="K728" s="43" t="str">
        <f>IF('Source Data'!AT728="","",'Source Data'!AT728)</f>
        <v/>
      </c>
      <c r="L728" s="13" t="str">
        <f>IF('Source Data'!AU728="","",'Source Data'!AU728)</f>
        <v/>
      </c>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row>
    <row r="729" spans="1:47" ht="20" customHeight="1">
      <c r="A729" s="48" t="s">
        <v>1020</v>
      </c>
      <c r="B729" s="49">
        <v>197902</v>
      </c>
      <c r="C729" s="50" t="s">
        <v>1021</v>
      </c>
      <c r="D729" s="50" t="s">
        <v>79</v>
      </c>
      <c r="E729" s="50" t="s">
        <v>74</v>
      </c>
      <c r="F729" s="36">
        <f>'Source Data'!F729</f>
        <v>190</v>
      </c>
      <c r="G729" s="36">
        <f>'Source Data'!G729</f>
        <v>177</v>
      </c>
      <c r="H729" s="36">
        <f>'Source Data'!H729</f>
        <v>173</v>
      </c>
      <c r="I729" s="36">
        <f t="shared" si="22"/>
        <v>-13</v>
      </c>
      <c r="J729" s="55">
        <f t="shared" si="23"/>
        <v>-6.8421052631578952E-2</v>
      </c>
      <c r="K729" s="43" t="str">
        <f>IF('Source Data'!AT729="","",'Source Data'!AT729)</f>
        <v/>
      </c>
      <c r="L729" s="13" t="str">
        <f>IF('Source Data'!AU729="","",'Source Data'!AU729)</f>
        <v/>
      </c>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row>
    <row r="730" spans="1:47" ht="20" customHeight="1">
      <c r="A730" s="48" t="s">
        <v>1022</v>
      </c>
      <c r="B730" s="49">
        <v>165802</v>
      </c>
      <c r="C730" s="50" t="s">
        <v>705</v>
      </c>
      <c r="D730" s="50" t="s">
        <v>71</v>
      </c>
      <c r="E730" s="50" t="s">
        <v>74</v>
      </c>
      <c r="F730" s="36">
        <f>'Source Data'!F730</f>
        <v>388</v>
      </c>
      <c r="G730" s="36">
        <f>'Source Data'!G730</f>
        <v>421</v>
      </c>
      <c r="H730" s="36">
        <f>'Source Data'!H730</f>
        <v>431</v>
      </c>
      <c r="I730" s="36">
        <f t="shared" si="22"/>
        <v>33</v>
      </c>
      <c r="J730" s="55">
        <f t="shared" si="23"/>
        <v>8.505154639175258E-2</v>
      </c>
      <c r="K730" s="43" t="str">
        <f>IF('Source Data'!AT730="","",'Source Data'!AT730)</f>
        <v/>
      </c>
      <c r="L730" s="13" t="str">
        <f>IF('Source Data'!AU730="","",'Source Data'!AU730)</f>
        <v/>
      </c>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row>
    <row r="731" spans="1:47" ht="20" customHeight="1">
      <c r="A731" s="48" t="s">
        <v>1023</v>
      </c>
      <c r="B731" s="49">
        <v>165901</v>
      </c>
      <c r="C731" s="50" t="s">
        <v>705</v>
      </c>
      <c r="D731" s="50" t="s">
        <v>79</v>
      </c>
      <c r="E731" s="50" t="s">
        <v>74</v>
      </c>
      <c r="F731" s="36">
        <f>'Source Data'!F731</f>
        <v>26432</v>
      </c>
      <c r="G731" s="36">
        <f>'Source Data'!G731</f>
        <v>29651</v>
      </c>
      <c r="H731" s="36">
        <f>'Source Data'!H731</f>
        <v>28865</v>
      </c>
      <c r="I731" s="36">
        <f t="shared" si="22"/>
        <v>3219</v>
      </c>
      <c r="J731" s="55">
        <f t="shared" si="23"/>
        <v>0.12178420096852301</v>
      </c>
      <c r="K731" s="43" t="str">
        <f>IF('Source Data'!AT731="","",'Source Data'!AT731)</f>
        <v/>
      </c>
      <c r="L731" s="13" t="str">
        <f>IF('Source Data'!AU731="","",'Source Data'!AU731)</f>
        <v/>
      </c>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row>
    <row r="732" spans="1:47" ht="20" customHeight="1">
      <c r="A732" s="48" t="s">
        <v>1024</v>
      </c>
      <c r="B732" s="49">
        <v>70908</v>
      </c>
      <c r="C732" s="50" t="s">
        <v>174</v>
      </c>
      <c r="D732" s="50" t="s">
        <v>79</v>
      </c>
      <c r="E732" s="50" t="s">
        <v>74</v>
      </c>
      <c r="F732" s="36">
        <f>'Source Data'!F732</f>
        <v>9783</v>
      </c>
      <c r="G732" s="36">
        <f>'Source Data'!G732</f>
        <v>11356</v>
      </c>
      <c r="H732" s="36">
        <f>'Source Data'!H732</f>
        <v>11517</v>
      </c>
      <c r="I732" s="36">
        <f t="shared" si="22"/>
        <v>1573</v>
      </c>
      <c r="J732" s="55">
        <f t="shared" si="23"/>
        <v>0.16078912399059594</v>
      </c>
      <c r="K732" s="43" t="str">
        <f>IF('Source Data'!AT732="","",'Source Data'!AT732)</f>
        <v/>
      </c>
      <c r="L732" s="13" t="str">
        <f>IF('Source Data'!AU732="","",'Source Data'!AU732)</f>
        <v/>
      </c>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row>
    <row r="733" spans="1:47" ht="20" customHeight="1">
      <c r="A733" s="48" t="s">
        <v>1025</v>
      </c>
      <c r="B733" s="49">
        <v>39905</v>
      </c>
      <c r="C733" s="50" t="s">
        <v>208</v>
      </c>
      <c r="D733" s="50" t="s">
        <v>79</v>
      </c>
      <c r="E733" s="50" t="s">
        <v>74</v>
      </c>
      <c r="F733" s="36">
        <f>'Source Data'!F733</f>
        <v>127</v>
      </c>
      <c r="G733" s="36">
        <f>'Source Data'!G733</f>
        <v>137</v>
      </c>
      <c r="H733" s="36">
        <f>'Source Data'!H733</f>
        <v>127</v>
      </c>
      <c r="I733" s="36">
        <f t="shared" si="22"/>
        <v>10</v>
      </c>
      <c r="J733" s="55">
        <f t="shared" si="23"/>
        <v>7.874015748031496E-2</v>
      </c>
      <c r="K733" s="43" t="str">
        <f>IF('Source Data'!AT733="","",'Source Data'!AT733)</f>
        <v/>
      </c>
      <c r="L733" s="13" t="str">
        <f>IF('Source Data'!AU733="","",'Source Data'!AU733)</f>
        <v/>
      </c>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row>
    <row r="734" spans="1:47" ht="20" customHeight="1">
      <c r="A734" s="48" t="s">
        <v>1025</v>
      </c>
      <c r="B734" s="49">
        <v>161903</v>
      </c>
      <c r="C734" s="50" t="s">
        <v>179</v>
      </c>
      <c r="D734" s="50" t="s">
        <v>79</v>
      </c>
      <c r="E734" s="50" t="s">
        <v>74</v>
      </c>
      <c r="F734" s="36">
        <f>'Source Data'!F734</f>
        <v>8375</v>
      </c>
      <c r="G734" s="36">
        <f>'Source Data'!G734</f>
        <v>8824</v>
      </c>
      <c r="H734" s="36">
        <f>'Source Data'!H734</f>
        <v>8685</v>
      </c>
      <c r="I734" s="36">
        <f t="shared" si="22"/>
        <v>449</v>
      </c>
      <c r="J734" s="55">
        <f t="shared" si="23"/>
        <v>5.3611940298507466E-2</v>
      </c>
      <c r="K734" s="43" t="str">
        <f>IF('Source Data'!AT734="","",'Source Data'!AT734)</f>
        <v/>
      </c>
      <c r="L734" s="13" t="str">
        <f>IF('Source Data'!AU734="","",'Source Data'!AU734)</f>
        <v/>
      </c>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row>
    <row r="735" spans="1:47" ht="20" customHeight="1">
      <c r="A735" s="48" t="s">
        <v>1026</v>
      </c>
      <c r="B735" s="49">
        <v>166903</v>
      </c>
      <c r="C735" s="50" t="s">
        <v>314</v>
      </c>
      <c r="D735" s="50" t="s">
        <v>79</v>
      </c>
      <c r="E735" s="50" t="s">
        <v>74</v>
      </c>
      <c r="F735" s="36">
        <f>'Source Data'!F735</f>
        <v>429</v>
      </c>
      <c r="G735" s="36">
        <f>'Source Data'!G735</f>
        <v>423</v>
      </c>
      <c r="H735" s="36">
        <f>'Source Data'!H735</f>
        <v>384</v>
      </c>
      <c r="I735" s="36">
        <f t="shared" si="22"/>
        <v>-6</v>
      </c>
      <c r="J735" s="55">
        <f t="shared" si="23"/>
        <v>-1.3986013986013986E-2</v>
      </c>
      <c r="K735" s="43" t="str">
        <f>IF('Source Data'!AT735="","",'Source Data'!AT735)</f>
        <v/>
      </c>
      <c r="L735" s="13" t="str">
        <f>IF('Source Data'!AU735="","",'Source Data'!AU735)</f>
        <v/>
      </c>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row>
    <row r="736" spans="1:47" ht="20" customHeight="1">
      <c r="A736" s="48" t="s">
        <v>1027</v>
      </c>
      <c r="B736" s="49">
        <v>175910</v>
      </c>
      <c r="C736" s="50" t="s">
        <v>242</v>
      </c>
      <c r="D736" s="50" t="s">
        <v>79</v>
      </c>
      <c r="E736" s="50" t="s">
        <v>74</v>
      </c>
      <c r="F736" s="36">
        <f>'Source Data'!F736</f>
        <v>767</v>
      </c>
      <c r="G736" s="36">
        <f>'Source Data'!G736</f>
        <v>838</v>
      </c>
      <c r="H736" s="36">
        <f>'Source Data'!H736</f>
        <v>801</v>
      </c>
      <c r="I736" s="36">
        <f t="shared" si="22"/>
        <v>71</v>
      </c>
      <c r="J736" s="55">
        <f t="shared" si="23"/>
        <v>9.2568448500651893E-2</v>
      </c>
      <c r="K736" s="43" t="str">
        <f>IF('Source Data'!AT736="","",'Source Data'!AT736)</f>
        <v/>
      </c>
      <c r="L736" s="13" t="str">
        <f>IF('Source Data'!AU736="","",'Source Data'!AU736)</f>
        <v/>
      </c>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row>
    <row r="737" spans="1:47" ht="20" customHeight="1">
      <c r="A737" s="48" t="s">
        <v>1028</v>
      </c>
      <c r="B737" s="49">
        <v>200902</v>
      </c>
      <c r="C737" s="50" t="s">
        <v>185</v>
      </c>
      <c r="D737" s="50" t="s">
        <v>79</v>
      </c>
      <c r="E737" s="50" t="s">
        <v>74</v>
      </c>
      <c r="F737" s="36">
        <f>'Source Data'!F737</f>
        <v>489</v>
      </c>
      <c r="G737" s="36">
        <f>'Source Data'!G737</f>
        <v>488</v>
      </c>
      <c r="H737" s="36">
        <f>'Source Data'!H737</f>
        <v>494</v>
      </c>
      <c r="I737" s="36">
        <f t="shared" si="22"/>
        <v>-1</v>
      </c>
      <c r="J737" s="55">
        <f t="shared" si="23"/>
        <v>-2.0449897750511249E-3</v>
      </c>
      <c r="K737" s="43" t="str">
        <f>IF('Source Data'!AT737="","",'Source Data'!AT737)</f>
        <v/>
      </c>
      <c r="L737" s="13" t="str">
        <f>IF('Source Data'!AU737="","",'Source Data'!AU737)</f>
        <v/>
      </c>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row>
    <row r="738" spans="1:47" ht="20" customHeight="1">
      <c r="A738" s="48" t="s">
        <v>1029</v>
      </c>
      <c r="B738" s="49">
        <v>70909</v>
      </c>
      <c r="C738" s="50" t="s">
        <v>174</v>
      </c>
      <c r="D738" s="50" t="s">
        <v>79</v>
      </c>
      <c r="E738" s="50" t="s">
        <v>74</v>
      </c>
      <c r="F738" s="36">
        <f>'Source Data'!F738</f>
        <v>246</v>
      </c>
      <c r="G738" s="36">
        <f>'Source Data'!G738</f>
        <v>258</v>
      </c>
      <c r="H738" s="36">
        <f>'Source Data'!H738</f>
        <v>272</v>
      </c>
      <c r="I738" s="36">
        <f t="shared" si="22"/>
        <v>12</v>
      </c>
      <c r="J738" s="55">
        <f t="shared" si="23"/>
        <v>4.878048780487805E-2</v>
      </c>
      <c r="K738" s="43" t="str">
        <f>IF('Source Data'!AT738="","",'Source Data'!AT738)</f>
        <v/>
      </c>
      <c r="L738" s="13" t="str">
        <f>IF('Source Data'!AU738="","",'Source Data'!AU738)</f>
        <v/>
      </c>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row>
    <row r="739" spans="1:47" ht="20" customHeight="1">
      <c r="A739" s="48" t="s">
        <v>1030</v>
      </c>
      <c r="B739" s="49">
        <v>112907</v>
      </c>
      <c r="C739" s="50" t="s">
        <v>439</v>
      </c>
      <c r="D739" s="50" t="s">
        <v>79</v>
      </c>
      <c r="E739" s="50" t="s">
        <v>74</v>
      </c>
      <c r="F739" s="36">
        <f>'Source Data'!F739</f>
        <v>354</v>
      </c>
      <c r="G739" s="36">
        <f>'Source Data'!G739</f>
        <v>310</v>
      </c>
      <c r="H739" s="36">
        <f>'Source Data'!H739</f>
        <v>305</v>
      </c>
      <c r="I739" s="36">
        <f t="shared" si="22"/>
        <v>-44</v>
      </c>
      <c r="J739" s="55">
        <f t="shared" si="23"/>
        <v>-0.12429378531073447</v>
      </c>
      <c r="K739" s="43" t="str">
        <f>IF('Source Data'!AT739="","",'Source Data'!AT739)</f>
        <v/>
      </c>
      <c r="L739" s="13" t="str">
        <f>IF('Source Data'!AU739="","",'Source Data'!AU739)</f>
        <v/>
      </c>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row>
    <row r="740" spans="1:47" ht="20" customHeight="1">
      <c r="A740" s="48" t="s">
        <v>1031</v>
      </c>
      <c r="B740" s="49">
        <v>184904</v>
      </c>
      <c r="C740" s="50" t="s">
        <v>106</v>
      </c>
      <c r="D740" s="50" t="s">
        <v>79</v>
      </c>
      <c r="E740" s="50" t="s">
        <v>74</v>
      </c>
      <c r="F740" s="36">
        <f>'Source Data'!F740</f>
        <v>1040</v>
      </c>
      <c r="G740" s="36">
        <f>'Source Data'!G740</f>
        <v>1083</v>
      </c>
      <c r="H740" s="36">
        <f>'Source Data'!H740</f>
        <v>1054</v>
      </c>
      <c r="I740" s="36">
        <f t="shared" si="22"/>
        <v>43</v>
      </c>
      <c r="J740" s="55">
        <f t="shared" si="23"/>
        <v>4.1346153846153845E-2</v>
      </c>
      <c r="K740" s="43" t="str">
        <f>IF('Source Data'!AT740="","",'Source Data'!AT740)</f>
        <v/>
      </c>
      <c r="L740" s="13" t="str">
        <f>IF('Source Data'!AU740="","",'Source Data'!AU740)</f>
        <v/>
      </c>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row>
    <row r="741" spans="1:47" ht="20" customHeight="1">
      <c r="A741" s="48" t="s">
        <v>1032</v>
      </c>
      <c r="B741" s="49">
        <v>250903</v>
      </c>
      <c r="C741" s="50" t="s">
        <v>101</v>
      </c>
      <c r="D741" s="50" t="s">
        <v>79</v>
      </c>
      <c r="E741" s="50" t="s">
        <v>74</v>
      </c>
      <c r="F741" s="36">
        <f>'Source Data'!F741</f>
        <v>1646</v>
      </c>
      <c r="G741" s="36">
        <f>'Source Data'!G741</f>
        <v>1753</v>
      </c>
      <c r="H741" s="36">
        <f>'Source Data'!H741</f>
        <v>1788</v>
      </c>
      <c r="I741" s="36">
        <f t="shared" si="22"/>
        <v>107</v>
      </c>
      <c r="J741" s="55">
        <f t="shared" si="23"/>
        <v>6.5006075334143376E-2</v>
      </c>
      <c r="K741" s="43" t="str">
        <f>IF('Source Data'!AT741="","",'Source Data'!AT741)</f>
        <v/>
      </c>
      <c r="L741" s="13" t="str">
        <f>IF('Source Data'!AU741="","",'Source Data'!AU741)</f>
        <v/>
      </c>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row>
    <row r="742" spans="1:47" ht="20" customHeight="1">
      <c r="A742" s="48" t="s">
        <v>1033</v>
      </c>
      <c r="B742" s="49">
        <v>182903</v>
      </c>
      <c r="C742" s="50" t="s">
        <v>682</v>
      </c>
      <c r="D742" s="50" t="s">
        <v>79</v>
      </c>
      <c r="E742" s="50" t="s">
        <v>74</v>
      </c>
      <c r="F742" s="36">
        <f>'Source Data'!F742</f>
        <v>3237</v>
      </c>
      <c r="G742" s="36">
        <f>'Source Data'!G742</f>
        <v>3303</v>
      </c>
      <c r="H742" s="36">
        <f>'Source Data'!H742</f>
        <v>3195</v>
      </c>
      <c r="I742" s="36">
        <f t="shared" si="22"/>
        <v>66</v>
      </c>
      <c r="J742" s="55">
        <f t="shared" si="23"/>
        <v>2.0389249304911955E-2</v>
      </c>
      <c r="K742" s="43" t="str">
        <f>IF('Source Data'!AT742="","",'Source Data'!AT742)</f>
        <v/>
      </c>
      <c r="L742" s="13" t="str">
        <f>IF('Source Data'!AU742="","",'Source Data'!AU742)</f>
        <v/>
      </c>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row>
    <row r="743" spans="1:47" ht="20" customHeight="1">
      <c r="A743" s="48" t="s">
        <v>1034</v>
      </c>
      <c r="B743" s="49">
        <v>108908</v>
      </c>
      <c r="C743" s="50" t="s">
        <v>291</v>
      </c>
      <c r="D743" s="50" t="s">
        <v>79</v>
      </c>
      <c r="E743" s="50" t="s">
        <v>74</v>
      </c>
      <c r="F743" s="36">
        <f>'Source Data'!F743</f>
        <v>15465</v>
      </c>
      <c r="G743" s="36">
        <f>'Source Data'!G743</f>
        <v>13765</v>
      </c>
      <c r="H743" s="36">
        <f>'Source Data'!H743</f>
        <v>13146</v>
      </c>
      <c r="I743" s="36">
        <f t="shared" si="22"/>
        <v>-1700</v>
      </c>
      <c r="J743" s="55">
        <f t="shared" si="23"/>
        <v>-0.10992563853863563</v>
      </c>
      <c r="K743" s="43" t="str">
        <f>IF('Source Data'!AT743="","",'Source Data'!AT743)</f>
        <v/>
      </c>
      <c r="L743" s="13" t="str">
        <f>IF('Source Data'!AU743="","",'Source Data'!AU743)</f>
        <v/>
      </c>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row>
    <row r="744" spans="1:47" ht="20" customHeight="1">
      <c r="A744" s="48" t="s">
        <v>1035</v>
      </c>
      <c r="B744" s="49">
        <v>238902</v>
      </c>
      <c r="C744" s="50" t="s">
        <v>694</v>
      </c>
      <c r="D744" s="50" t="s">
        <v>79</v>
      </c>
      <c r="E744" s="50" t="s">
        <v>74</v>
      </c>
      <c r="F744" s="36">
        <f>'Source Data'!F744</f>
        <v>2401</v>
      </c>
      <c r="G744" s="36">
        <f>'Source Data'!G744</f>
        <v>2181</v>
      </c>
      <c r="H744" s="36">
        <f>'Source Data'!H744</f>
        <v>2174</v>
      </c>
      <c r="I744" s="36">
        <f t="shared" si="22"/>
        <v>-220</v>
      </c>
      <c r="J744" s="55">
        <f t="shared" si="23"/>
        <v>-9.1628488129945854E-2</v>
      </c>
      <c r="K744" s="43" t="str">
        <f>IF('Source Data'!AT744="","",'Source Data'!AT744)</f>
        <v/>
      </c>
      <c r="L744" s="13" t="str">
        <f>IF('Source Data'!AU744="","",'Source Data'!AU744)</f>
        <v/>
      </c>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row>
    <row r="745" spans="1:47" ht="20" customHeight="1">
      <c r="A745" s="48" t="s">
        <v>1036</v>
      </c>
      <c r="B745" s="49">
        <v>169908</v>
      </c>
      <c r="C745" s="50" t="s">
        <v>267</v>
      </c>
      <c r="D745" s="50" t="s">
        <v>79</v>
      </c>
      <c r="E745" s="50" t="s">
        <v>74</v>
      </c>
      <c r="F745" s="36">
        <f>'Source Data'!F745</f>
        <v>174</v>
      </c>
      <c r="G745" s="36">
        <f>'Source Data'!G745</f>
        <v>163</v>
      </c>
      <c r="H745" s="36">
        <f>'Source Data'!H745</f>
        <v>162</v>
      </c>
      <c r="I745" s="36">
        <f t="shared" si="22"/>
        <v>-11</v>
      </c>
      <c r="J745" s="55">
        <f t="shared" si="23"/>
        <v>-6.3218390804597707E-2</v>
      </c>
      <c r="K745" s="43" t="str">
        <f>IF('Source Data'!AT745="","",'Source Data'!AT745)</f>
        <v/>
      </c>
      <c r="L745" s="13" t="str">
        <f>IF('Source Data'!AU745="","",'Source Data'!AU745)</f>
        <v/>
      </c>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row>
    <row r="746" spans="1:47" ht="20" customHeight="1">
      <c r="A746" s="48" t="s">
        <v>1037</v>
      </c>
      <c r="B746" s="49">
        <v>108915</v>
      </c>
      <c r="C746" s="50" t="s">
        <v>291</v>
      </c>
      <c r="D746" s="50" t="s">
        <v>79</v>
      </c>
      <c r="E746" s="50" t="s">
        <v>74</v>
      </c>
      <c r="F746" s="36">
        <f>'Source Data'!F746</f>
        <v>915</v>
      </c>
      <c r="G746" s="36">
        <f>'Source Data'!G746</f>
        <v>819</v>
      </c>
      <c r="H746" s="36">
        <f>'Source Data'!H746</f>
        <v>764</v>
      </c>
      <c r="I746" s="36">
        <f t="shared" si="22"/>
        <v>-96</v>
      </c>
      <c r="J746" s="55">
        <f t="shared" si="23"/>
        <v>-0.10491803278688525</v>
      </c>
      <c r="K746" s="43" t="str">
        <f>IF('Source Data'!AT746="","",'Source Data'!AT746)</f>
        <v/>
      </c>
      <c r="L746" s="13" t="str">
        <f>IF('Source Data'!AU746="","",'Source Data'!AU746)</f>
        <v/>
      </c>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row>
    <row r="747" spans="1:47" ht="20" customHeight="1">
      <c r="A747" s="48" t="s">
        <v>1038</v>
      </c>
      <c r="B747" s="49">
        <v>227826</v>
      </c>
      <c r="C747" s="50" t="s">
        <v>168</v>
      </c>
      <c r="D747" s="50" t="s">
        <v>71</v>
      </c>
      <c r="E747" s="50" t="s">
        <v>74</v>
      </c>
      <c r="F747" s="36">
        <f>'Source Data'!F747</f>
        <v>478</v>
      </c>
      <c r="G747" s="36">
        <f>'Source Data'!G747</f>
        <v>470</v>
      </c>
      <c r="H747" s="36">
        <f>'Source Data'!H747</f>
        <v>515</v>
      </c>
      <c r="I747" s="36">
        <f t="shared" si="22"/>
        <v>-8</v>
      </c>
      <c r="J747" s="55">
        <f t="shared" si="23"/>
        <v>-1.6736401673640166E-2</v>
      </c>
      <c r="K747" s="43" t="str">
        <f>IF('Source Data'!AT747="","",'Source Data'!AT747)</f>
        <v/>
      </c>
      <c r="L747" s="13" t="str">
        <f>IF('Source Data'!AU747="","",'Source Data'!AU747)</f>
        <v/>
      </c>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row>
    <row r="748" spans="1:47" ht="20" customHeight="1">
      <c r="A748" s="48" t="s">
        <v>1039</v>
      </c>
      <c r="B748" s="49">
        <v>170903</v>
      </c>
      <c r="C748" s="50" t="s">
        <v>448</v>
      </c>
      <c r="D748" s="50" t="s">
        <v>79</v>
      </c>
      <c r="E748" s="50" t="s">
        <v>74</v>
      </c>
      <c r="F748" s="36">
        <f>'Source Data'!F748</f>
        <v>9025</v>
      </c>
      <c r="G748" s="36">
        <f>'Source Data'!G748</f>
        <v>9889</v>
      </c>
      <c r="H748" s="36">
        <f>'Source Data'!H748</f>
        <v>9612</v>
      </c>
      <c r="I748" s="36">
        <f t="shared" si="22"/>
        <v>864</v>
      </c>
      <c r="J748" s="55">
        <f t="shared" si="23"/>
        <v>9.5734072022160666E-2</v>
      </c>
      <c r="K748" s="43" t="str">
        <f>IF('Source Data'!AT748="","",'Source Data'!AT748)</f>
        <v/>
      </c>
      <c r="L748" s="13" t="str">
        <f>IF('Source Data'!AU748="","",'Source Data'!AU748)</f>
        <v/>
      </c>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row>
    <row r="749" spans="1:47" ht="20" customHeight="1">
      <c r="A749" s="48" t="s">
        <v>1040</v>
      </c>
      <c r="B749" s="49">
        <v>161910</v>
      </c>
      <c r="C749" s="50" t="s">
        <v>179</v>
      </c>
      <c r="D749" s="50" t="s">
        <v>79</v>
      </c>
      <c r="E749" s="50" t="s">
        <v>74</v>
      </c>
      <c r="F749" s="36">
        <f>'Source Data'!F749</f>
        <v>694</v>
      </c>
      <c r="G749" s="36">
        <f>'Source Data'!G749</f>
        <v>751</v>
      </c>
      <c r="H749" s="36">
        <f>'Source Data'!H749</f>
        <v>755</v>
      </c>
      <c r="I749" s="36">
        <f t="shared" si="22"/>
        <v>57</v>
      </c>
      <c r="J749" s="55">
        <f t="shared" si="23"/>
        <v>8.2132564841498557E-2</v>
      </c>
      <c r="K749" s="43" t="str">
        <f>IF('Source Data'!AT749="","",'Source Data'!AT749)</f>
        <v/>
      </c>
      <c r="L749" s="13" t="str">
        <f>IF('Source Data'!AU749="","",'Source Data'!AU749)</f>
        <v/>
      </c>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row>
    <row r="750" spans="1:47" ht="20" customHeight="1">
      <c r="A750" s="48" t="s">
        <v>1041</v>
      </c>
      <c r="B750" s="49">
        <v>209902</v>
      </c>
      <c r="C750" s="50" t="s">
        <v>103</v>
      </c>
      <c r="D750" s="50" t="s">
        <v>79</v>
      </c>
      <c r="E750" s="50" t="s">
        <v>74</v>
      </c>
      <c r="F750" s="36">
        <f>'Source Data'!F750</f>
        <v>112</v>
      </c>
      <c r="G750" s="36">
        <f>'Source Data'!G750</f>
        <v>115</v>
      </c>
      <c r="H750" s="36">
        <f>'Source Data'!H750</f>
        <v>86</v>
      </c>
      <c r="I750" s="36">
        <f t="shared" si="22"/>
        <v>3</v>
      </c>
      <c r="J750" s="55">
        <f t="shared" si="23"/>
        <v>2.6785714285714284E-2</v>
      </c>
      <c r="K750" s="43" t="str">
        <f>IF('Source Data'!AT750="","",'Source Data'!AT750)</f>
        <v/>
      </c>
      <c r="L750" s="13" t="str">
        <f>IF('Source Data'!AU750="","",'Source Data'!AU750)</f>
        <v/>
      </c>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row>
    <row r="751" spans="1:47" ht="20" customHeight="1">
      <c r="A751" s="48" t="s">
        <v>1042</v>
      </c>
      <c r="B751" s="49">
        <v>18903</v>
      </c>
      <c r="C751" s="50" t="s">
        <v>415</v>
      </c>
      <c r="D751" s="50" t="s">
        <v>79</v>
      </c>
      <c r="E751" s="50" t="s">
        <v>74</v>
      </c>
      <c r="F751" s="36">
        <f>'Source Data'!F751</f>
        <v>124</v>
      </c>
      <c r="G751" s="36">
        <f>'Source Data'!G751</f>
        <v>137</v>
      </c>
      <c r="H751" s="36">
        <f>'Source Data'!H751</f>
        <v>136</v>
      </c>
      <c r="I751" s="36">
        <f t="shared" si="22"/>
        <v>13</v>
      </c>
      <c r="J751" s="55">
        <f t="shared" si="23"/>
        <v>0.10483870967741936</v>
      </c>
      <c r="K751" s="43" t="str">
        <f>IF('Source Data'!AT751="","",'Source Data'!AT751)</f>
        <v/>
      </c>
      <c r="L751" s="13" t="str">
        <f>IF('Source Data'!AU751="","",'Source Data'!AU751)</f>
        <v/>
      </c>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row>
    <row r="752" spans="1:47" ht="20" customHeight="1">
      <c r="A752" s="48" t="s">
        <v>1043</v>
      </c>
      <c r="B752" s="49">
        <v>72910</v>
      </c>
      <c r="C752" s="50" t="s">
        <v>247</v>
      </c>
      <c r="D752" s="50" t="s">
        <v>79</v>
      </c>
      <c r="E752" s="50" t="s">
        <v>74</v>
      </c>
      <c r="F752" s="36">
        <f>'Source Data'!F752</f>
        <v>111</v>
      </c>
      <c r="G752" s="36">
        <f>'Source Data'!G752</f>
        <v>127</v>
      </c>
      <c r="H752" s="36">
        <f>'Source Data'!H752</f>
        <v>116</v>
      </c>
      <c r="I752" s="36">
        <f t="shared" si="22"/>
        <v>16</v>
      </c>
      <c r="J752" s="55">
        <f t="shared" si="23"/>
        <v>0.14414414414414414</v>
      </c>
      <c r="K752" s="43" t="str">
        <f>IF('Source Data'!AT752="","",'Source Data'!AT752)</f>
        <v/>
      </c>
      <c r="L752" s="13" t="str">
        <f>IF('Source Data'!AU752="","",'Source Data'!AU752)</f>
        <v/>
      </c>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row>
    <row r="753" spans="1:47" ht="20" customHeight="1">
      <c r="A753" s="48" t="s">
        <v>1044</v>
      </c>
      <c r="B753" s="49">
        <v>40901</v>
      </c>
      <c r="C753" s="50" t="s">
        <v>1045</v>
      </c>
      <c r="D753" s="50" t="s">
        <v>79</v>
      </c>
      <c r="E753" s="50" t="s">
        <v>74</v>
      </c>
      <c r="F753" s="36">
        <f>'Source Data'!F753</f>
        <v>399</v>
      </c>
      <c r="G753" s="36">
        <f>'Source Data'!G753</f>
        <v>368</v>
      </c>
      <c r="H753" s="36">
        <f>'Source Data'!H753</f>
        <v>349</v>
      </c>
      <c r="I753" s="36">
        <f t="shared" si="22"/>
        <v>-31</v>
      </c>
      <c r="J753" s="55">
        <f t="shared" si="23"/>
        <v>-7.7694235588972427E-2</v>
      </c>
      <c r="K753" s="43" t="str">
        <f>IF('Source Data'!AT753="","",'Source Data'!AT753)</f>
        <v/>
      </c>
      <c r="L753" s="13" t="str">
        <f>IF('Source Data'!AU753="","",'Source Data'!AU753)</f>
        <v/>
      </c>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row>
    <row r="754" spans="1:47" ht="20" customHeight="1">
      <c r="A754" s="48" t="s">
        <v>1046</v>
      </c>
      <c r="B754" s="49">
        <v>173901</v>
      </c>
      <c r="C754" s="50" t="s">
        <v>1047</v>
      </c>
      <c r="D754" s="50" t="s">
        <v>79</v>
      </c>
      <c r="E754" s="50" t="s">
        <v>74</v>
      </c>
      <c r="F754" s="36">
        <f>'Source Data'!F754</f>
        <v>150</v>
      </c>
      <c r="G754" s="36">
        <f>'Source Data'!G754</f>
        <v>179</v>
      </c>
      <c r="H754" s="36">
        <f>'Source Data'!H754</f>
        <v>179</v>
      </c>
      <c r="I754" s="36">
        <f t="shared" si="22"/>
        <v>29</v>
      </c>
      <c r="J754" s="55">
        <f t="shared" si="23"/>
        <v>0.19333333333333333</v>
      </c>
      <c r="K754" s="43" t="str">
        <f>IF('Source Data'!AT754="","",'Source Data'!AT754)</f>
        <v/>
      </c>
      <c r="L754" s="13" t="str">
        <f>IF('Source Data'!AU754="","",'Source Data'!AU754)</f>
        <v/>
      </c>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row>
    <row r="755" spans="1:47" ht="20" customHeight="1">
      <c r="A755" s="48" t="s">
        <v>1048</v>
      </c>
      <c r="B755" s="49">
        <v>143902</v>
      </c>
      <c r="C755" s="50" t="s">
        <v>602</v>
      </c>
      <c r="D755" s="50" t="s">
        <v>79</v>
      </c>
      <c r="E755" s="50" t="s">
        <v>74</v>
      </c>
      <c r="F755" s="36">
        <f>'Source Data'!F755</f>
        <v>273</v>
      </c>
      <c r="G755" s="36">
        <f>'Source Data'!G755</f>
        <v>293</v>
      </c>
      <c r="H755" s="36">
        <f>'Source Data'!H755</f>
        <v>252</v>
      </c>
      <c r="I755" s="36">
        <f t="shared" si="22"/>
        <v>20</v>
      </c>
      <c r="J755" s="55">
        <f t="shared" si="23"/>
        <v>7.3260073260073263E-2</v>
      </c>
      <c r="K755" s="43" t="str">
        <f>IF('Source Data'!AT755="","",'Source Data'!AT755)</f>
        <v/>
      </c>
      <c r="L755" s="13" t="str">
        <f>IF('Source Data'!AU755="","",'Source Data'!AU755)</f>
        <v/>
      </c>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row>
    <row r="756" spans="1:47" ht="20" customHeight="1">
      <c r="A756" s="48" t="s">
        <v>1049</v>
      </c>
      <c r="B756" s="49">
        <v>109910</v>
      </c>
      <c r="C756" s="50" t="s">
        <v>78</v>
      </c>
      <c r="D756" s="50" t="s">
        <v>79</v>
      </c>
      <c r="E756" s="50" t="s">
        <v>74</v>
      </c>
      <c r="F756" s="36">
        <f>'Source Data'!F756</f>
        <v>203</v>
      </c>
      <c r="G756" s="36">
        <f>'Source Data'!G756</f>
        <v>168</v>
      </c>
      <c r="H756" s="36">
        <f>'Source Data'!H756</f>
        <v>171</v>
      </c>
      <c r="I756" s="36">
        <f t="shared" si="22"/>
        <v>-35</v>
      </c>
      <c r="J756" s="55">
        <f t="shared" si="23"/>
        <v>-0.17241379310344829</v>
      </c>
      <c r="K756" s="43" t="str">
        <f>IF('Source Data'!AT756="","",'Source Data'!AT756)</f>
        <v/>
      </c>
      <c r="L756" s="13" t="str">
        <f>IF('Source Data'!AU756="","",'Source Data'!AU756)</f>
        <v/>
      </c>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row>
    <row r="757" spans="1:47" ht="20" customHeight="1">
      <c r="A757" s="48" t="s">
        <v>1050</v>
      </c>
      <c r="B757" s="49">
        <v>201907</v>
      </c>
      <c r="C757" s="50" t="s">
        <v>352</v>
      </c>
      <c r="D757" s="50" t="s">
        <v>79</v>
      </c>
      <c r="E757" s="50" t="s">
        <v>74</v>
      </c>
      <c r="F757" s="36">
        <f>'Source Data'!F757</f>
        <v>425</v>
      </c>
      <c r="G757" s="36">
        <f>'Source Data'!G757</f>
        <v>501</v>
      </c>
      <c r="H757" s="36">
        <f>'Source Data'!H757</f>
        <v>469</v>
      </c>
      <c r="I757" s="36">
        <f t="shared" si="22"/>
        <v>76</v>
      </c>
      <c r="J757" s="55">
        <f t="shared" si="23"/>
        <v>0.17882352941176471</v>
      </c>
      <c r="K757" s="43" t="str">
        <f>IF('Source Data'!AT757="","",'Source Data'!AT757)</f>
        <v/>
      </c>
      <c r="L757" s="13" t="str">
        <f>IF('Source Data'!AU757="","",'Source Data'!AU757)</f>
        <v/>
      </c>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row>
    <row r="758" spans="1:47" ht="20" customHeight="1">
      <c r="A758" s="48" t="s">
        <v>1051</v>
      </c>
      <c r="B758" s="49">
        <v>225902</v>
      </c>
      <c r="C758" s="50" t="s">
        <v>381</v>
      </c>
      <c r="D758" s="50" t="s">
        <v>79</v>
      </c>
      <c r="E758" s="50" t="s">
        <v>74</v>
      </c>
      <c r="F758" s="36">
        <f>'Source Data'!F758</f>
        <v>5327</v>
      </c>
      <c r="G758" s="36">
        <f>'Source Data'!G758</f>
        <v>5153</v>
      </c>
      <c r="H758" s="36">
        <f>'Source Data'!H758</f>
        <v>4941</v>
      </c>
      <c r="I758" s="36">
        <f t="shared" si="22"/>
        <v>-174</v>
      </c>
      <c r="J758" s="55">
        <f t="shared" si="23"/>
        <v>-3.2663788248545149E-2</v>
      </c>
      <c r="K758" s="43" t="str">
        <f>IF('Source Data'!AT758="","",'Source Data'!AT758)</f>
        <v/>
      </c>
      <c r="L758" s="13" t="str">
        <f>IF('Source Data'!AU758="","",'Source Data'!AU758)</f>
        <v/>
      </c>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row>
    <row r="759" spans="1:47" ht="20" customHeight="1">
      <c r="A759" s="48" t="s">
        <v>1052</v>
      </c>
      <c r="B759" s="49">
        <v>80901</v>
      </c>
      <c r="C759" s="50" t="s">
        <v>1053</v>
      </c>
      <c r="D759" s="50" t="s">
        <v>79</v>
      </c>
      <c r="E759" s="50" t="s">
        <v>74</v>
      </c>
      <c r="F759" s="36">
        <f>'Source Data'!F759</f>
        <v>1578</v>
      </c>
      <c r="G759" s="36">
        <f>'Source Data'!G759</f>
        <v>1608</v>
      </c>
      <c r="H759" s="36">
        <f>'Source Data'!H759</f>
        <v>1514</v>
      </c>
      <c r="I759" s="36">
        <f t="shared" si="22"/>
        <v>30</v>
      </c>
      <c r="J759" s="55">
        <f t="shared" si="23"/>
        <v>1.9011406844106463E-2</v>
      </c>
      <c r="K759" s="43" t="str">
        <f>IF('Source Data'!AT759="","",'Source Data'!AT759)</f>
        <v/>
      </c>
      <c r="L759" s="13" t="str">
        <f>IF('Source Data'!AU759="","",'Source Data'!AU759)</f>
        <v/>
      </c>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row>
    <row r="760" spans="1:47" ht="20" customHeight="1">
      <c r="A760" s="48" t="s">
        <v>1054</v>
      </c>
      <c r="B760" s="49">
        <v>49902</v>
      </c>
      <c r="C760" s="50" t="s">
        <v>339</v>
      </c>
      <c r="D760" s="50" t="s">
        <v>79</v>
      </c>
      <c r="E760" s="50" t="s">
        <v>74</v>
      </c>
      <c r="F760" s="36">
        <f>'Source Data'!F760</f>
        <v>535</v>
      </c>
      <c r="G760" s="36">
        <f>'Source Data'!G760</f>
        <v>570</v>
      </c>
      <c r="H760" s="36">
        <f>'Source Data'!H760</f>
        <v>536</v>
      </c>
      <c r="I760" s="36">
        <f t="shared" si="22"/>
        <v>35</v>
      </c>
      <c r="J760" s="55">
        <f t="shared" si="23"/>
        <v>6.5420560747663545E-2</v>
      </c>
      <c r="K760" s="43" t="str">
        <f>IF('Source Data'!AT760="","",'Source Data'!AT760)</f>
        <v/>
      </c>
      <c r="L760" s="13" t="str">
        <f>IF('Source Data'!AU760="","",'Source Data'!AU760)</f>
        <v/>
      </c>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row>
    <row r="761" spans="1:47" ht="20" customHeight="1">
      <c r="A761" s="48" t="s">
        <v>1055</v>
      </c>
      <c r="B761" s="49">
        <v>9901</v>
      </c>
      <c r="C761" s="50" t="s">
        <v>1056</v>
      </c>
      <c r="D761" s="50" t="s">
        <v>79</v>
      </c>
      <c r="E761" s="50" t="s">
        <v>74</v>
      </c>
      <c r="F761" s="36">
        <f>'Source Data'!F761</f>
        <v>1403</v>
      </c>
      <c r="G761" s="36">
        <f>'Source Data'!G761</f>
        <v>1330</v>
      </c>
      <c r="H761" s="36">
        <f>'Source Data'!H761</f>
        <v>1298</v>
      </c>
      <c r="I761" s="36">
        <f t="shared" si="22"/>
        <v>-73</v>
      </c>
      <c r="J761" s="55">
        <f t="shared" si="23"/>
        <v>-5.2031361368496079E-2</v>
      </c>
      <c r="K761" s="43" t="str">
        <f>IF('Source Data'!AT761="","",'Source Data'!AT761)</f>
        <v/>
      </c>
      <c r="L761" s="13" t="str">
        <f>IF('Source Data'!AU761="","",'Source Data'!AU761)</f>
        <v/>
      </c>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row>
    <row r="762" spans="1:47" ht="20" customHeight="1">
      <c r="A762" s="48" t="s">
        <v>1057</v>
      </c>
      <c r="B762" s="49">
        <v>167902</v>
      </c>
      <c r="C762" s="50" t="s">
        <v>673</v>
      </c>
      <c r="D762" s="50" t="s">
        <v>79</v>
      </c>
      <c r="E762" s="50" t="s">
        <v>74</v>
      </c>
      <c r="F762" s="36">
        <f>'Source Data'!F762</f>
        <v>280</v>
      </c>
      <c r="G762" s="36">
        <f>'Source Data'!G762</f>
        <v>132</v>
      </c>
      <c r="H762" s="36">
        <f>'Source Data'!H762</f>
        <v>175</v>
      </c>
      <c r="I762" s="36">
        <f t="shared" si="22"/>
        <v>-148</v>
      </c>
      <c r="J762" s="55">
        <f t="shared" si="23"/>
        <v>-0.52857142857142858</v>
      </c>
      <c r="K762" s="43" t="str">
        <f>IF('Source Data'!AT762="","",'Source Data'!AT762)</f>
        <v/>
      </c>
      <c r="L762" s="13" t="str">
        <f>IF('Source Data'!AU762="","",'Source Data'!AU762)</f>
        <v/>
      </c>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row>
    <row r="763" spans="1:47" ht="20" customHeight="1">
      <c r="A763" s="48" t="s">
        <v>1058</v>
      </c>
      <c r="B763" s="49">
        <v>198906</v>
      </c>
      <c r="C763" s="50" t="s">
        <v>282</v>
      </c>
      <c r="D763" s="50" t="s">
        <v>79</v>
      </c>
      <c r="E763" s="50" t="s">
        <v>74</v>
      </c>
      <c r="F763" s="36">
        <f>'Source Data'!F763</f>
        <v>625</v>
      </c>
      <c r="G763" s="36">
        <f>'Source Data'!G763</f>
        <v>598</v>
      </c>
      <c r="H763" s="36">
        <f>'Source Data'!H763</f>
        <v>589</v>
      </c>
      <c r="I763" s="36">
        <f t="shared" si="22"/>
        <v>-27</v>
      </c>
      <c r="J763" s="55">
        <f t="shared" si="23"/>
        <v>-4.3200000000000002E-2</v>
      </c>
      <c r="K763" s="43" t="str">
        <f>IF('Source Data'!AT763="","",'Source Data'!AT763)</f>
        <v/>
      </c>
      <c r="L763" s="13" t="str">
        <f>IF('Source Data'!AU763="","",'Source Data'!AU763)</f>
        <v/>
      </c>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row>
    <row r="764" spans="1:47" ht="20" customHeight="1">
      <c r="A764" s="48" t="s">
        <v>1059</v>
      </c>
      <c r="B764" s="49">
        <v>138903</v>
      </c>
      <c r="C764" s="50" t="s">
        <v>218</v>
      </c>
      <c r="D764" s="50" t="s">
        <v>79</v>
      </c>
      <c r="E764" s="50" t="s">
        <v>74</v>
      </c>
      <c r="F764" s="36">
        <f>'Source Data'!F764</f>
        <v>414</v>
      </c>
      <c r="G764" s="36">
        <f>'Source Data'!G764</f>
        <v>421</v>
      </c>
      <c r="H764" s="36">
        <f>'Source Data'!H764</f>
        <v>366</v>
      </c>
      <c r="I764" s="36">
        <f t="shared" si="22"/>
        <v>7</v>
      </c>
      <c r="J764" s="55">
        <f t="shared" si="23"/>
        <v>1.6908212560386472E-2</v>
      </c>
      <c r="K764" s="43" t="str">
        <f>IF('Source Data'!AT764="","",'Source Data'!AT764)</f>
        <v/>
      </c>
      <c r="L764" s="13" t="str">
        <f>IF('Source Data'!AU764="","",'Source Data'!AU764)</f>
        <v/>
      </c>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row>
    <row r="765" spans="1:47" ht="20" customHeight="1">
      <c r="A765" s="48" t="s">
        <v>1060</v>
      </c>
      <c r="B765" s="49">
        <v>107908</v>
      </c>
      <c r="C765" s="50" t="s">
        <v>163</v>
      </c>
      <c r="D765" s="50" t="s">
        <v>79</v>
      </c>
      <c r="E765" s="50" t="s">
        <v>74</v>
      </c>
      <c r="F765" s="36">
        <f>'Source Data'!F765</f>
        <v>173</v>
      </c>
      <c r="G765" s="36">
        <f>'Source Data'!G765</f>
        <v>169</v>
      </c>
      <c r="H765" s="36">
        <f>'Source Data'!H765</f>
        <v>183</v>
      </c>
      <c r="I765" s="36">
        <f t="shared" si="22"/>
        <v>-4</v>
      </c>
      <c r="J765" s="55">
        <f t="shared" si="23"/>
        <v>-2.3121387283236993E-2</v>
      </c>
      <c r="K765" s="43" t="str">
        <f>IF('Source Data'!AT765="","",'Source Data'!AT765)</f>
        <v/>
      </c>
      <c r="L765" s="13" t="str">
        <f>IF('Source Data'!AU765="","",'Source Data'!AU765)</f>
        <v/>
      </c>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row>
    <row r="766" spans="1:47" ht="20" customHeight="1">
      <c r="A766" s="48" t="s">
        <v>1061</v>
      </c>
      <c r="B766" s="49">
        <v>174904</v>
      </c>
      <c r="C766" s="50" t="s">
        <v>372</v>
      </c>
      <c r="D766" s="50" t="s">
        <v>79</v>
      </c>
      <c r="E766" s="50" t="s">
        <v>74</v>
      </c>
      <c r="F766" s="36">
        <f>'Source Data'!F766</f>
        <v>6213</v>
      </c>
      <c r="G766" s="36">
        <f>'Source Data'!G766</f>
        <v>5766</v>
      </c>
      <c r="H766" s="36">
        <f>'Source Data'!H766</f>
        <v>5512</v>
      </c>
      <c r="I766" s="36">
        <f t="shared" si="22"/>
        <v>-447</v>
      </c>
      <c r="J766" s="55">
        <f t="shared" si="23"/>
        <v>-7.1945919845485276E-2</v>
      </c>
      <c r="K766" s="43" t="str">
        <f>IF('Source Data'!AT766="","",'Source Data'!AT766)</f>
        <v/>
      </c>
      <c r="L766" s="13" t="str">
        <f>IF('Source Data'!AU766="","",'Source Data'!AU766)</f>
        <v/>
      </c>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row>
    <row r="767" spans="1:47" ht="20" customHeight="1">
      <c r="A767" s="48" t="s">
        <v>1062</v>
      </c>
      <c r="B767" s="49">
        <v>163903</v>
      </c>
      <c r="C767" s="50" t="s">
        <v>496</v>
      </c>
      <c r="D767" s="50" t="s">
        <v>79</v>
      </c>
      <c r="E767" s="50" t="s">
        <v>74</v>
      </c>
      <c r="F767" s="36">
        <f>'Source Data'!F767</f>
        <v>1083</v>
      </c>
      <c r="G767" s="36">
        <f>'Source Data'!G767</f>
        <v>1315</v>
      </c>
      <c r="H767" s="36">
        <f>'Source Data'!H767</f>
        <v>1287</v>
      </c>
      <c r="I767" s="36">
        <f t="shared" si="22"/>
        <v>232</v>
      </c>
      <c r="J767" s="55">
        <f t="shared" si="23"/>
        <v>0.21421975992613113</v>
      </c>
      <c r="K767" s="43" t="str">
        <f>IF('Source Data'!AT767="","",'Source Data'!AT767)</f>
        <v/>
      </c>
      <c r="L767" s="13" t="str">
        <f>IF('Source Data'!AU767="","",'Source Data'!AU767)</f>
        <v/>
      </c>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row>
    <row r="768" spans="1:47" ht="20" customHeight="1">
      <c r="A768" s="48" t="s">
        <v>1063</v>
      </c>
      <c r="B768" s="49">
        <v>94903</v>
      </c>
      <c r="C768" s="50" t="s">
        <v>980</v>
      </c>
      <c r="D768" s="50" t="s">
        <v>79</v>
      </c>
      <c r="E768" s="50" t="s">
        <v>74</v>
      </c>
      <c r="F768" s="36">
        <f>'Source Data'!F768</f>
        <v>1944</v>
      </c>
      <c r="G768" s="36">
        <f>'Source Data'!G768</f>
        <v>2702</v>
      </c>
      <c r="H768" s="36">
        <f>'Source Data'!H768</f>
        <v>3031</v>
      </c>
      <c r="I768" s="36">
        <f t="shared" si="22"/>
        <v>758</v>
      </c>
      <c r="J768" s="55">
        <f t="shared" si="23"/>
        <v>0.389917695473251</v>
      </c>
      <c r="K768" s="43" t="str">
        <f>IF('Source Data'!AT768="","",'Source Data'!AT768)</f>
        <v/>
      </c>
      <c r="L768" s="13" t="str">
        <f>IF('Source Data'!AU768="","",'Source Data'!AU768)</f>
        <v/>
      </c>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row>
    <row r="769" spans="1:47" ht="20" customHeight="1">
      <c r="A769" s="48" t="s">
        <v>1064</v>
      </c>
      <c r="B769" s="49">
        <v>93904</v>
      </c>
      <c r="C769" s="50" t="s">
        <v>133</v>
      </c>
      <c r="D769" s="50" t="s">
        <v>79</v>
      </c>
      <c r="E769" s="50" t="s">
        <v>74</v>
      </c>
      <c r="F769" s="36">
        <f>'Source Data'!F769</f>
        <v>3017</v>
      </c>
      <c r="G769" s="36">
        <f>'Source Data'!G769</f>
        <v>3117</v>
      </c>
      <c r="H769" s="36">
        <f>'Source Data'!H769</f>
        <v>3121</v>
      </c>
      <c r="I769" s="36">
        <f t="shared" si="22"/>
        <v>100</v>
      </c>
      <c r="J769" s="55">
        <f t="shared" si="23"/>
        <v>3.3145508783559825E-2</v>
      </c>
      <c r="K769" s="43" t="str">
        <f>IF('Source Data'!AT769="","",'Source Data'!AT769)</f>
        <v/>
      </c>
      <c r="L769" s="13" t="str">
        <f>IF('Source Data'!AU769="","",'Source Data'!AU769)</f>
        <v/>
      </c>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row>
    <row r="770" spans="1:47" ht="20" customHeight="1">
      <c r="A770" s="48" t="s">
        <v>1065</v>
      </c>
      <c r="B770" s="49">
        <v>35903</v>
      </c>
      <c r="C770" s="50" t="s">
        <v>534</v>
      </c>
      <c r="D770" s="50" t="s">
        <v>79</v>
      </c>
      <c r="E770" s="50" t="s">
        <v>74</v>
      </c>
      <c r="F770" s="36">
        <f>'Source Data'!F770</f>
        <v>248</v>
      </c>
      <c r="G770" s="36">
        <f>'Source Data'!G770</f>
        <v>243</v>
      </c>
      <c r="H770" s="36">
        <f>'Source Data'!H770</f>
        <v>229</v>
      </c>
      <c r="I770" s="36">
        <f t="shared" si="22"/>
        <v>-5</v>
      </c>
      <c r="J770" s="55">
        <f t="shared" si="23"/>
        <v>-2.0161290322580645E-2</v>
      </c>
      <c r="K770" s="43" t="str">
        <f>IF('Source Data'!AT770="","",'Source Data'!AT770)</f>
        <v/>
      </c>
      <c r="L770" s="13" t="str">
        <f>IF('Source Data'!AU770="","",'Source Data'!AU770)</f>
        <v/>
      </c>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row>
    <row r="771" spans="1:47" ht="20" customHeight="1">
      <c r="A771" s="48" t="s">
        <v>1066</v>
      </c>
      <c r="B771" s="49">
        <v>1906</v>
      </c>
      <c r="C771" s="50" t="s">
        <v>360</v>
      </c>
      <c r="D771" s="50" t="s">
        <v>79</v>
      </c>
      <c r="E771" s="50" t="s">
        <v>74</v>
      </c>
      <c r="F771" s="36">
        <f>'Source Data'!F771</f>
        <v>353</v>
      </c>
      <c r="G771" s="36">
        <f>'Source Data'!G771</f>
        <v>337</v>
      </c>
      <c r="H771" s="36">
        <f>'Source Data'!H771</f>
        <v>325</v>
      </c>
      <c r="I771" s="36">
        <f t="shared" si="22"/>
        <v>-16</v>
      </c>
      <c r="J771" s="55">
        <f t="shared" si="23"/>
        <v>-4.5325779036827198E-2</v>
      </c>
      <c r="K771" s="43" t="str">
        <f>IF('Source Data'!AT771="","",'Source Data'!AT771)</f>
        <v/>
      </c>
      <c r="L771" s="13" t="str">
        <f>IF('Source Data'!AU771="","",'Source Data'!AU771)</f>
        <v/>
      </c>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row>
    <row r="772" spans="1:47" ht="20" customHeight="1">
      <c r="A772" s="48" t="s">
        <v>1067</v>
      </c>
      <c r="B772" s="49">
        <v>123905</v>
      </c>
      <c r="C772" s="50" t="s">
        <v>202</v>
      </c>
      <c r="D772" s="50" t="s">
        <v>79</v>
      </c>
      <c r="E772" s="50" t="s">
        <v>74</v>
      </c>
      <c r="F772" s="36">
        <f>'Source Data'!F772</f>
        <v>5222</v>
      </c>
      <c r="G772" s="36">
        <f>'Source Data'!G772</f>
        <v>5317</v>
      </c>
      <c r="H772" s="36">
        <f>'Source Data'!H772</f>
        <v>5355</v>
      </c>
      <c r="I772" s="36">
        <f t="shared" si="22"/>
        <v>95</v>
      </c>
      <c r="J772" s="55">
        <f t="shared" si="23"/>
        <v>1.8192263500574492E-2</v>
      </c>
      <c r="K772" s="43" t="str">
        <f>IF('Source Data'!AT772="","",'Source Data'!AT772)</f>
        <v/>
      </c>
      <c r="L772" s="13" t="str">
        <f>IF('Source Data'!AU772="","",'Source Data'!AU772)</f>
        <v/>
      </c>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row>
    <row r="773" spans="1:47" ht="20" customHeight="1">
      <c r="A773" s="48" t="s">
        <v>1068</v>
      </c>
      <c r="B773" s="49">
        <v>79906</v>
      </c>
      <c r="C773" s="50" t="s">
        <v>626</v>
      </c>
      <c r="D773" s="50" t="s">
        <v>79</v>
      </c>
      <c r="E773" s="50" t="s">
        <v>74</v>
      </c>
      <c r="F773" s="36">
        <f>'Source Data'!F773</f>
        <v>3331</v>
      </c>
      <c r="G773" s="36">
        <f>'Source Data'!G773</f>
        <v>3650</v>
      </c>
      <c r="H773" s="36">
        <f>'Source Data'!H773</f>
        <v>3673</v>
      </c>
      <c r="I773" s="36">
        <f t="shared" si="22"/>
        <v>319</v>
      </c>
      <c r="J773" s="55">
        <f t="shared" si="23"/>
        <v>9.5767036925848092E-2</v>
      </c>
      <c r="K773" s="43" t="str">
        <f>IF('Source Data'!AT773="","",'Source Data'!AT773)</f>
        <v/>
      </c>
      <c r="L773" s="13" t="str">
        <f>IF('Source Data'!AU773="","",'Source Data'!AU773)</f>
        <v/>
      </c>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row>
    <row r="774" spans="1:47" ht="20" customHeight="1">
      <c r="A774" s="48" t="s">
        <v>1069</v>
      </c>
      <c r="B774" s="49">
        <v>19905</v>
      </c>
      <c r="C774" s="50" t="s">
        <v>512</v>
      </c>
      <c r="D774" s="50" t="s">
        <v>79</v>
      </c>
      <c r="E774" s="50" t="s">
        <v>74</v>
      </c>
      <c r="F774" s="36">
        <f>'Source Data'!F774</f>
        <v>1237</v>
      </c>
      <c r="G774" s="36">
        <f>'Source Data'!G774</f>
        <v>1108</v>
      </c>
      <c r="H774" s="36">
        <f>'Source Data'!H774</f>
        <v>1047</v>
      </c>
      <c r="I774" s="36">
        <f t="shared" ref="I774:I837" si="24">IF(OR(F774=0,G774=0),"N/A",G774-F774)</f>
        <v>-129</v>
      </c>
      <c r="J774" s="55">
        <f t="shared" ref="J774:J837" si="25">IF(OR(NOT(ISNUMBER(I774)),F774=0),"N/A",I774/F774)</f>
        <v>-0.10428455941794665</v>
      </c>
      <c r="K774" s="43" t="str">
        <f>IF('Source Data'!AT774="","",'Source Data'!AT774)</f>
        <v/>
      </c>
      <c r="L774" s="13" t="str">
        <f>IF('Source Data'!AU774="","",'Source Data'!AU774)</f>
        <v/>
      </c>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row>
    <row r="775" spans="1:47" ht="20" customHeight="1">
      <c r="A775" s="48" t="s">
        <v>1070</v>
      </c>
      <c r="B775" s="49">
        <v>46901</v>
      </c>
      <c r="C775" s="50" t="s">
        <v>432</v>
      </c>
      <c r="D775" s="50" t="s">
        <v>79</v>
      </c>
      <c r="E775" s="50" t="s">
        <v>74</v>
      </c>
      <c r="F775" s="36">
        <f>'Source Data'!F775</f>
        <v>9541</v>
      </c>
      <c r="G775" s="36">
        <f>'Source Data'!G775</f>
        <v>9893</v>
      </c>
      <c r="H775" s="36">
        <f>'Source Data'!H775</f>
        <v>9676</v>
      </c>
      <c r="I775" s="36">
        <f t="shared" si="24"/>
        <v>352</v>
      </c>
      <c r="J775" s="55">
        <f t="shared" si="25"/>
        <v>3.6893407399643641E-2</v>
      </c>
      <c r="K775" s="43" t="str">
        <f>IF('Source Data'!AT775="","",'Source Data'!AT775)</f>
        <v/>
      </c>
      <c r="L775" s="13" t="str">
        <f>IF('Source Data'!AU775="","",'Source Data'!AU775)</f>
        <v/>
      </c>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row>
    <row r="776" spans="1:47" ht="20" customHeight="1">
      <c r="A776" s="48" t="s">
        <v>1071</v>
      </c>
      <c r="B776" s="49">
        <v>170908</v>
      </c>
      <c r="C776" s="50" t="s">
        <v>448</v>
      </c>
      <c r="D776" s="50" t="s">
        <v>79</v>
      </c>
      <c r="E776" s="50" t="s">
        <v>74</v>
      </c>
      <c r="F776" s="36">
        <f>'Source Data'!F776</f>
        <v>16110</v>
      </c>
      <c r="G776" s="36">
        <f>'Source Data'!G776</f>
        <v>19420</v>
      </c>
      <c r="H776" s="36">
        <f>'Source Data'!H776</f>
        <v>19637</v>
      </c>
      <c r="I776" s="36">
        <f t="shared" si="24"/>
        <v>3310</v>
      </c>
      <c r="J776" s="55">
        <f t="shared" si="25"/>
        <v>0.20546244568590938</v>
      </c>
      <c r="K776" s="43" t="str">
        <f>IF('Source Data'!AT776="","",'Source Data'!AT776)</f>
        <v/>
      </c>
      <c r="L776" s="13" t="str">
        <f>IF('Source Data'!AU776="","",'Source Data'!AU776)</f>
        <v/>
      </c>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row>
    <row r="777" spans="1:47" ht="20" customHeight="1">
      <c r="A777" s="48" t="s">
        <v>1072</v>
      </c>
      <c r="B777" s="49">
        <v>152902</v>
      </c>
      <c r="C777" s="50" t="s">
        <v>221</v>
      </c>
      <c r="D777" s="50" t="s">
        <v>79</v>
      </c>
      <c r="E777" s="50" t="s">
        <v>74</v>
      </c>
      <c r="F777" s="36">
        <f>'Source Data'!F777</f>
        <v>767</v>
      </c>
      <c r="G777" s="36">
        <f>'Source Data'!G777</f>
        <v>731</v>
      </c>
      <c r="H777" s="36">
        <f>'Source Data'!H777</f>
        <v>691</v>
      </c>
      <c r="I777" s="36">
        <f t="shared" si="24"/>
        <v>-36</v>
      </c>
      <c r="J777" s="55">
        <f t="shared" si="25"/>
        <v>-4.6936114732724903E-2</v>
      </c>
      <c r="K777" s="43" t="str">
        <f>IF('Source Data'!AT777="","",'Source Data'!AT777)</f>
        <v/>
      </c>
      <c r="L777" s="13" t="str">
        <f>IF('Source Data'!AU777="","",'Source Data'!AU777)</f>
        <v/>
      </c>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row>
    <row r="778" spans="1:47" ht="20" customHeight="1">
      <c r="A778" s="48" t="s">
        <v>1073</v>
      </c>
      <c r="B778" s="49">
        <v>230906</v>
      </c>
      <c r="C778" s="50" t="s">
        <v>225</v>
      </c>
      <c r="D778" s="50" t="s">
        <v>79</v>
      </c>
      <c r="E778" s="50" t="s">
        <v>74</v>
      </c>
      <c r="F778" s="36">
        <f>'Source Data'!F778</f>
        <v>1208</v>
      </c>
      <c r="G778" s="36">
        <f>'Source Data'!G778</f>
        <v>1136</v>
      </c>
      <c r="H778" s="36">
        <f>'Source Data'!H778</f>
        <v>1140</v>
      </c>
      <c r="I778" s="36">
        <f t="shared" si="24"/>
        <v>-72</v>
      </c>
      <c r="J778" s="55">
        <f t="shared" si="25"/>
        <v>-5.9602649006622516E-2</v>
      </c>
      <c r="K778" s="43" t="str">
        <f>IF('Source Data'!AT778="","",'Source Data'!AT778)</f>
        <v/>
      </c>
      <c r="L778" s="13" t="str">
        <f>IF('Source Data'!AU778="","",'Source Data'!AU778)</f>
        <v/>
      </c>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row>
    <row r="779" spans="1:47" ht="20" customHeight="1">
      <c r="A779" s="48" t="s">
        <v>1074</v>
      </c>
      <c r="B779" s="49">
        <v>15805</v>
      </c>
      <c r="C779" s="50" t="s">
        <v>99</v>
      </c>
      <c r="D779" s="50" t="s">
        <v>71</v>
      </c>
      <c r="E779" s="50" t="s">
        <v>74</v>
      </c>
      <c r="F779" s="36">
        <f>'Source Data'!F779</f>
        <v>601</v>
      </c>
      <c r="G779" s="36">
        <f>'Source Data'!G779</f>
        <v>303</v>
      </c>
      <c r="H779" s="36">
        <f>'Source Data'!H779</f>
        <v>333</v>
      </c>
      <c r="I779" s="36">
        <f t="shared" si="24"/>
        <v>-298</v>
      </c>
      <c r="J779" s="55">
        <f t="shared" si="25"/>
        <v>-0.49584026622296173</v>
      </c>
      <c r="K779" s="43" t="str">
        <f>IF('Source Data'!AT779="","",'Source Data'!AT779)</f>
        <v/>
      </c>
      <c r="L779" s="13" t="str">
        <f>IF('Source Data'!AU779="","",'Source Data'!AU779)</f>
        <v/>
      </c>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row>
    <row r="780" spans="1:47" ht="20" customHeight="1">
      <c r="A780" s="48" t="s">
        <v>1075</v>
      </c>
      <c r="B780" s="49">
        <v>220822</v>
      </c>
      <c r="C780" s="50" t="s">
        <v>91</v>
      </c>
      <c r="D780" s="50" t="s">
        <v>71</v>
      </c>
      <c r="E780" s="50" t="s">
        <v>292</v>
      </c>
      <c r="F780" s="36">
        <f>'Source Data'!F780</f>
        <v>0</v>
      </c>
      <c r="G780" s="36">
        <f>'Source Data'!G780</f>
        <v>588</v>
      </c>
      <c r="H780" s="36">
        <f>'Source Data'!H780</f>
        <v>1095</v>
      </c>
      <c r="I780" s="36" t="str">
        <f t="shared" si="24"/>
        <v>N/A</v>
      </c>
      <c r="J780" s="55" t="str">
        <f t="shared" si="25"/>
        <v>N/A</v>
      </c>
      <c r="K780" s="43" t="str">
        <f>IF('Source Data'!AT780="","",'Source Data'!AT780)</f>
        <v/>
      </c>
      <c r="L780" s="13" t="str">
        <f>IF('Source Data'!AU780="","",'Source Data'!AU780)</f>
        <v/>
      </c>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row>
    <row r="781" spans="1:47" ht="20" customHeight="1">
      <c r="A781" s="48" t="s">
        <v>1076</v>
      </c>
      <c r="B781" s="49">
        <v>153905</v>
      </c>
      <c r="C781" s="50" t="s">
        <v>1077</v>
      </c>
      <c r="D781" s="50" t="s">
        <v>79</v>
      </c>
      <c r="E781" s="50" t="s">
        <v>74</v>
      </c>
      <c r="F781" s="36">
        <f>'Source Data'!F781</f>
        <v>532</v>
      </c>
      <c r="G781" s="36">
        <f>'Source Data'!G781</f>
        <v>708</v>
      </c>
      <c r="H781" s="36">
        <f>'Source Data'!H781</f>
        <v>662</v>
      </c>
      <c r="I781" s="36">
        <f t="shared" si="24"/>
        <v>176</v>
      </c>
      <c r="J781" s="55">
        <f t="shared" si="25"/>
        <v>0.33082706766917291</v>
      </c>
      <c r="K781" s="43" t="str">
        <f>IF('Source Data'!AT781="","",'Source Data'!AT781)</f>
        <v/>
      </c>
      <c r="L781" s="13" t="str">
        <f>IF('Source Data'!AU781="","",'Source Data'!AU781)</f>
        <v/>
      </c>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row>
    <row r="782" spans="1:47" ht="20" customHeight="1">
      <c r="A782" s="48" t="s">
        <v>1078</v>
      </c>
      <c r="B782" s="49">
        <v>37908</v>
      </c>
      <c r="C782" s="50" t="s">
        <v>116</v>
      </c>
      <c r="D782" s="50" t="s">
        <v>79</v>
      </c>
      <c r="E782" s="50" t="s">
        <v>74</v>
      </c>
      <c r="F782" s="36">
        <f>'Source Data'!F782</f>
        <v>541</v>
      </c>
      <c r="G782" s="36">
        <f>'Source Data'!G782</f>
        <v>526</v>
      </c>
      <c r="H782" s="36">
        <f>'Source Data'!H782</f>
        <v>512</v>
      </c>
      <c r="I782" s="36">
        <f t="shared" si="24"/>
        <v>-15</v>
      </c>
      <c r="J782" s="55">
        <f t="shared" si="25"/>
        <v>-2.7726432532347505E-2</v>
      </c>
      <c r="K782" s="43" t="str">
        <f>IF('Source Data'!AT782="","",'Source Data'!AT782)</f>
        <v/>
      </c>
      <c r="L782" s="13" t="str">
        <f>IF('Source Data'!AU782="","",'Source Data'!AU782)</f>
        <v/>
      </c>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row>
    <row r="783" spans="1:47" ht="20" customHeight="1">
      <c r="A783" s="48" t="s">
        <v>1079</v>
      </c>
      <c r="B783" s="49">
        <v>236901</v>
      </c>
      <c r="C783" s="50" t="s">
        <v>799</v>
      </c>
      <c r="D783" s="50" t="s">
        <v>79</v>
      </c>
      <c r="E783" s="50" t="s">
        <v>74</v>
      </c>
      <c r="F783" s="36">
        <f>'Source Data'!F783</f>
        <v>1021</v>
      </c>
      <c r="G783" s="36">
        <f>'Source Data'!G783</f>
        <v>1074</v>
      </c>
      <c r="H783" s="36">
        <f>'Source Data'!H783</f>
        <v>1062</v>
      </c>
      <c r="I783" s="36">
        <f t="shared" si="24"/>
        <v>53</v>
      </c>
      <c r="J783" s="55">
        <f t="shared" si="25"/>
        <v>5.190989226248776E-2</v>
      </c>
      <c r="K783" s="43" t="str">
        <f>IF('Source Data'!AT783="","",'Source Data'!AT783)</f>
        <v/>
      </c>
      <c r="L783" s="13" t="str">
        <f>IF('Source Data'!AU783="","",'Source Data'!AU783)</f>
        <v/>
      </c>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row>
    <row r="784" spans="1:47" ht="20" customHeight="1">
      <c r="A784" s="48" t="s">
        <v>1080</v>
      </c>
      <c r="B784" s="49">
        <v>252902</v>
      </c>
      <c r="C784" s="50" t="s">
        <v>688</v>
      </c>
      <c r="D784" s="50" t="s">
        <v>79</v>
      </c>
      <c r="E784" s="50" t="s">
        <v>74</v>
      </c>
      <c r="F784" s="36">
        <f>'Source Data'!F784</f>
        <v>199</v>
      </c>
      <c r="G784" s="36">
        <f>'Source Data'!G784</f>
        <v>227</v>
      </c>
      <c r="H784" s="36">
        <f>'Source Data'!H784</f>
        <v>224</v>
      </c>
      <c r="I784" s="36">
        <f t="shared" si="24"/>
        <v>28</v>
      </c>
      <c r="J784" s="55">
        <f t="shared" si="25"/>
        <v>0.1407035175879397</v>
      </c>
      <c r="K784" s="43" t="str">
        <f>IF('Source Data'!AT784="","",'Source Data'!AT784)</f>
        <v/>
      </c>
      <c r="L784" s="13" t="str">
        <f>IF('Source Data'!AU784="","",'Source Data'!AU784)</f>
        <v/>
      </c>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row>
    <row r="785" spans="1:47" ht="20" customHeight="1">
      <c r="A785" s="48" t="s">
        <v>1081</v>
      </c>
      <c r="B785" s="49">
        <v>220817</v>
      </c>
      <c r="C785" s="50" t="s">
        <v>91</v>
      </c>
      <c r="D785" s="50" t="s">
        <v>71</v>
      </c>
      <c r="E785" s="50" t="s">
        <v>74</v>
      </c>
      <c r="F785" s="36">
        <f>'Source Data'!F785</f>
        <v>3133</v>
      </c>
      <c r="G785" s="36">
        <f>'Source Data'!G785</f>
        <v>2830</v>
      </c>
      <c r="H785" s="36">
        <f>'Source Data'!H785</f>
        <v>2672</v>
      </c>
      <c r="I785" s="36">
        <f t="shared" si="24"/>
        <v>-303</v>
      </c>
      <c r="J785" s="55">
        <f t="shared" si="25"/>
        <v>-9.6712416214490907E-2</v>
      </c>
      <c r="K785" s="43" t="str">
        <f>IF('Source Data'!AT785="","",'Source Data'!AT785)</f>
        <v/>
      </c>
      <c r="L785" s="13" t="str">
        <f>IF('Source Data'!AU785="","",'Source Data'!AU785)</f>
        <v/>
      </c>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row>
    <row r="786" spans="1:47" ht="20" customHeight="1">
      <c r="A786" s="48" t="s">
        <v>1082</v>
      </c>
      <c r="B786" s="49">
        <v>176902</v>
      </c>
      <c r="C786" s="50" t="s">
        <v>324</v>
      </c>
      <c r="D786" s="50" t="s">
        <v>79</v>
      </c>
      <c r="E786" s="50" t="s">
        <v>74</v>
      </c>
      <c r="F786" s="36">
        <f>'Source Data'!F786</f>
        <v>1047</v>
      </c>
      <c r="G786" s="36">
        <f>'Source Data'!G786</f>
        <v>934</v>
      </c>
      <c r="H786" s="36">
        <f>'Source Data'!H786</f>
        <v>941</v>
      </c>
      <c r="I786" s="36">
        <f t="shared" si="24"/>
        <v>-113</v>
      </c>
      <c r="J786" s="55">
        <f t="shared" si="25"/>
        <v>-0.10792741165234002</v>
      </c>
      <c r="K786" s="43" t="str">
        <f>IF('Source Data'!AT786="","",'Source Data'!AT786)</f>
        <v/>
      </c>
      <c r="L786" s="13" t="str">
        <f>IF('Source Data'!AU786="","",'Source Data'!AU786)</f>
        <v/>
      </c>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row>
    <row r="787" spans="1:47" ht="20" customHeight="1">
      <c r="A787" s="48" t="s">
        <v>1083</v>
      </c>
      <c r="B787" s="49">
        <v>89903</v>
      </c>
      <c r="C787" s="50" t="s">
        <v>677</v>
      </c>
      <c r="D787" s="50" t="s">
        <v>79</v>
      </c>
      <c r="E787" s="50" t="s">
        <v>74</v>
      </c>
      <c r="F787" s="36">
        <f>'Source Data'!F787</f>
        <v>1083</v>
      </c>
      <c r="G787" s="36">
        <f>'Source Data'!G787</f>
        <v>1016</v>
      </c>
      <c r="H787" s="36">
        <f>'Source Data'!H787</f>
        <v>994</v>
      </c>
      <c r="I787" s="36">
        <f t="shared" si="24"/>
        <v>-67</v>
      </c>
      <c r="J787" s="55">
        <f t="shared" si="25"/>
        <v>-6.1865189289012003E-2</v>
      </c>
      <c r="K787" s="43" t="str">
        <f>IF('Source Data'!AT787="","",'Source Data'!AT787)</f>
        <v/>
      </c>
      <c r="L787" s="13" t="str">
        <f>IF('Source Data'!AU787="","",'Source Data'!AU787)</f>
        <v/>
      </c>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row>
    <row r="788" spans="1:47" ht="20" customHeight="1">
      <c r="A788" s="48" t="s">
        <v>1084</v>
      </c>
      <c r="B788" s="49">
        <v>169902</v>
      </c>
      <c r="C788" s="50" t="s">
        <v>267</v>
      </c>
      <c r="D788" s="50" t="s">
        <v>79</v>
      </c>
      <c r="E788" s="50" t="s">
        <v>74</v>
      </c>
      <c r="F788" s="36">
        <f>'Source Data'!F788</f>
        <v>812</v>
      </c>
      <c r="G788" s="36">
        <f>'Source Data'!G788</f>
        <v>785</v>
      </c>
      <c r="H788" s="36">
        <f>'Source Data'!H788</f>
        <v>743</v>
      </c>
      <c r="I788" s="36">
        <f t="shared" si="24"/>
        <v>-27</v>
      </c>
      <c r="J788" s="55">
        <f t="shared" si="25"/>
        <v>-3.3251231527093597E-2</v>
      </c>
      <c r="K788" s="43" t="str">
        <f>IF('Source Data'!AT788="","",'Source Data'!AT788)</f>
        <v/>
      </c>
      <c r="L788" s="13" t="str">
        <f>IF('Source Data'!AU788="","",'Source Data'!AU788)</f>
        <v/>
      </c>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row>
    <row r="789" spans="1:47" ht="20" customHeight="1">
      <c r="A789" s="48" t="s">
        <v>1085</v>
      </c>
      <c r="B789" s="49">
        <v>62902</v>
      </c>
      <c r="C789" s="50" t="s">
        <v>488</v>
      </c>
      <c r="D789" s="50" t="s">
        <v>79</v>
      </c>
      <c r="E789" s="50" t="s">
        <v>74</v>
      </c>
      <c r="F789" s="36">
        <f>'Source Data'!F789</f>
        <v>153</v>
      </c>
      <c r="G789" s="36">
        <f>'Source Data'!G789</f>
        <v>116</v>
      </c>
      <c r="H789" s="36">
        <f>'Source Data'!H789</f>
        <v>110</v>
      </c>
      <c r="I789" s="36">
        <f t="shared" si="24"/>
        <v>-37</v>
      </c>
      <c r="J789" s="55">
        <f t="shared" si="25"/>
        <v>-0.24183006535947713</v>
      </c>
      <c r="K789" s="43" t="str">
        <f>IF('Source Data'!AT789="","",'Source Data'!AT789)</f>
        <v/>
      </c>
      <c r="L789" s="13" t="str">
        <f>IF('Source Data'!AU789="","",'Source Data'!AU789)</f>
        <v/>
      </c>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row>
    <row r="790" spans="1:47" ht="20" customHeight="1">
      <c r="A790" s="48" t="s">
        <v>1086</v>
      </c>
      <c r="B790" s="49">
        <v>145906</v>
      </c>
      <c r="C790" s="50" t="s">
        <v>318</v>
      </c>
      <c r="D790" s="50" t="s">
        <v>79</v>
      </c>
      <c r="E790" s="50" t="s">
        <v>74</v>
      </c>
      <c r="F790" s="36">
        <f>'Source Data'!F790</f>
        <v>600</v>
      </c>
      <c r="G790" s="36">
        <f>'Source Data'!G790</f>
        <v>661</v>
      </c>
      <c r="H790" s="36">
        <f>'Source Data'!H790</f>
        <v>646</v>
      </c>
      <c r="I790" s="36">
        <f t="shared" si="24"/>
        <v>61</v>
      </c>
      <c r="J790" s="55">
        <f t="shared" si="25"/>
        <v>0.10166666666666667</v>
      </c>
      <c r="K790" s="43" t="str">
        <f>IF('Source Data'!AT790="","",'Source Data'!AT790)</f>
        <v/>
      </c>
      <c r="L790" s="13" t="str">
        <f>IF('Source Data'!AU790="","",'Source Data'!AU790)</f>
        <v/>
      </c>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row>
    <row r="791" spans="1:47" ht="20" customHeight="1">
      <c r="A791" s="48" t="s">
        <v>1087</v>
      </c>
      <c r="B791" s="49">
        <v>15910</v>
      </c>
      <c r="C791" s="50" t="s">
        <v>99</v>
      </c>
      <c r="D791" s="50" t="s">
        <v>79</v>
      </c>
      <c r="E791" s="50" t="s">
        <v>74</v>
      </c>
      <c r="F791" s="36">
        <f>'Source Data'!F791</f>
        <v>64539</v>
      </c>
      <c r="G791" s="36">
        <f>'Source Data'!G791</f>
        <v>56420</v>
      </c>
      <c r="H791" s="36">
        <f>'Source Data'!H791</f>
        <v>53246</v>
      </c>
      <c r="I791" s="36">
        <f t="shared" si="24"/>
        <v>-8119</v>
      </c>
      <c r="J791" s="55">
        <f t="shared" si="25"/>
        <v>-0.12579990393405538</v>
      </c>
      <c r="K791" s="43" t="str">
        <f>IF('Source Data'!AT791="","",'Source Data'!AT791)</f>
        <v/>
      </c>
      <c r="L791" s="13" t="str">
        <f>IF('Source Data'!AU791="","",'Source Data'!AU791)</f>
        <v/>
      </c>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row>
    <row r="792" spans="1:47" ht="20" customHeight="1">
      <c r="A792" s="48" t="s">
        <v>1088</v>
      </c>
      <c r="B792" s="49">
        <v>112906</v>
      </c>
      <c r="C792" s="50" t="s">
        <v>439</v>
      </c>
      <c r="D792" s="50" t="s">
        <v>79</v>
      </c>
      <c r="E792" s="50" t="s">
        <v>74</v>
      </c>
      <c r="F792" s="36">
        <f>'Source Data'!F792</f>
        <v>541</v>
      </c>
      <c r="G792" s="36">
        <f>'Source Data'!G792</f>
        <v>495</v>
      </c>
      <c r="H792" s="36">
        <f>'Source Data'!H792</f>
        <v>503</v>
      </c>
      <c r="I792" s="36">
        <f t="shared" si="24"/>
        <v>-46</v>
      </c>
      <c r="J792" s="55">
        <f t="shared" si="25"/>
        <v>-8.5027726432532341E-2</v>
      </c>
      <c r="K792" s="43" t="str">
        <f>IF('Source Data'!AT792="","",'Source Data'!AT792)</f>
        <v/>
      </c>
      <c r="L792" s="13" t="str">
        <f>IF('Source Data'!AU792="","",'Source Data'!AU792)</f>
        <v/>
      </c>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row>
    <row r="793" spans="1:47" ht="20" customHeight="1">
      <c r="A793" s="48" t="s">
        <v>1089</v>
      </c>
      <c r="B793" s="49">
        <v>139911</v>
      </c>
      <c r="C793" s="50" t="s">
        <v>398</v>
      </c>
      <c r="D793" s="50" t="s">
        <v>79</v>
      </c>
      <c r="E793" s="50" t="s">
        <v>74</v>
      </c>
      <c r="F793" s="36">
        <f>'Source Data'!F793</f>
        <v>2441</v>
      </c>
      <c r="G793" s="36">
        <f>'Source Data'!G793</f>
        <v>2395</v>
      </c>
      <c r="H793" s="36">
        <f>'Source Data'!H793</f>
        <v>2328</v>
      </c>
      <c r="I793" s="36">
        <f t="shared" si="24"/>
        <v>-46</v>
      </c>
      <c r="J793" s="55">
        <f t="shared" si="25"/>
        <v>-1.8844735764031135E-2</v>
      </c>
      <c r="K793" s="43" t="str">
        <f>IF('Source Data'!AT793="","",'Source Data'!AT793)</f>
        <v/>
      </c>
      <c r="L793" s="13" t="str">
        <f>IF('Source Data'!AU793="","",'Source Data'!AU793)</f>
        <v/>
      </c>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row>
    <row r="794" spans="1:47" ht="20" customHeight="1">
      <c r="A794" s="48" t="s">
        <v>1090</v>
      </c>
      <c r="B794" s="49">
        <v>61802</v>
      </c>
      <c r="C794" s="50" t="s">
        <v>152</v>
      </c>
      <c r="D794" s="50" t="s">
        <v>71</v>
      </c>
      <c r="E794" s="50" t="s">
        <v>74</v>
      </c>
      <c r="F794" s="36">
        <f>'Source Data'!F794</f>
        <v>652</v>
      </c>
      <c r="G794" s="36">
        <f>'Source Data'!G794</f>
        <v>809</v>
      </c>
      <c r="H794" s="36">
        <f>'Source Data'!H794</f>
        <v>797</v>
      </c>
      <c r="I794" s="36">
        <f t="shared" si="24"/>
        <v>157</v>
      </c>
      <c r="J794" s="55">
        <f t="shared" si="25"/>
        <v>0.24079754601226994</v>
      </c>
      <c r="K794" s="43" t="str">
        <f>IF('Source Data'!AT794="","",'Source Data'!AT794)</f>
        <v/>
      </c>
      <c r="L794" s="13" t="str">
        <f>IF('Source Data'!AU794="","",'Source Data'!AU794)</f>
        <v/>
      </c>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row>
    <row r="795" spans="1:47" ht="20" customHeight="1">
      <c r="A795" s="48" t="s">
        <v>1091</v>
      </c>
      <c r="B795" s="49">
        <v>154903</v>
      </c>
      <c r="C795" s="50" t="s">
        <v>967</v>
      </c>
      <c r="D795" s="50" t="s">
        <v>79</v>
      </c>
      <c r="E795" s="50" t="s">
        <v>74</v>
      </c>
      <c r="F795" s="36">
        <f>'Source Data'!F795</f>
        <v>300</v>
      </c>
      <c r="G795" s="36">
        <f>'Source Data'!G795</f>
        <v>333</v>
      </c>
      <c r="H795" s="36">
        <f>'Source Data'!H795</f>
        <v>328</v>
      </c>
      <c r="I795" s="36">
        <f t="shared" si="24"/>
        <v>33</v>
      </c>
      <c r="J795" s="55">
        <f t="shared" si="25"/>
        <v>0.11</v>
      </c>
      <c r="K795" s="43" t="str">
        <f>IF('Source Data'!AT795="","",'Source Data'!AT795)</f>
        <v/>
      </c>
      <c r="L795" s="13" t="str">
        <f>IF('Source Data'!AU795="","",'Source Data'!AU795)</f>
        <v/>
      </c>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row>
    <row r="796" spans="1:47" ht="20" customHeight="1">
      <c r="A796" s="48" t="s">
        <v>1092</v>
      </c>
      <c r="B796" s="49">
        <v>15915</v>
      </c>
      <c r="C796" s="50" t="s">
        <v>99</v>
      </c>
      <c r="D796" s="50" t="s">
        <v>79</v>
      </c>
      <c r="E796" s="50" t="s">
        <v>74</v>
      </c>
      <c r="F796" s="36">
        <f>'Source Data'!F796</f>
        <v>107817</v>
      </c>
      <c r="G796" s="36">
        <f>'Source Data'!G796</f>
        <v>100208</v>
      </c>
      <c r="H796" s="36">
        <f>'Source Data'!H796</f>
        <v>97864</v>
      </c>
      <c r="I796" s="36">
        <f t="shared" si="24"/>
        <v>-7609</v>
      </c>
      <c r="J796" s="55">
        <f t="shared" si="25"/>
        <v>-7.0573286216459377E-2</v>
      </c>
      <c r="K796" s="43" t="str">
        <f>IF('Source Data'!AT796="","",'Source Data'!AT796)</f>
        <v/>
      </c>
      <c r="L796" s="13" t="str">
        <f>IF('Source Data'!AU796="","",'Source Data'!AU796)</f>
        <v/>
      </c>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row>
    <row r="797" spans="1:47" ht="20" customHeight="1">
      <c r="A797" s="48" t="s">
        <v>1092</v>
      </c>
      <c r="B797" s="49">
        <v>244905</v>
      </c>
      <c r="C797" s="50" t="s">
        <v>743</v>
      </c>
      <c r="D797" s="50" t="s">
        <v>79</v>
      </c>
      <c r="E797" s="50" t="s">
        <v>74</v>
      </c>
      <c r="F797" s="36">
        <f>'Source Data'!F797</f>
        <v>230</v>
      </c>
      <c r="G797" s="36">
        <f>'Source Data'!G797</f>
        <v>227</v>
      </c>
      <c r="H797" s="36">
        <f>'Source Data'!H797</f>
        <v>236</v>
      </c>
      <c r="I797" s="36">
        <f t="shared" si="24"/>
        <v>-3</v>
      </c>
      <c r="J797" s="55">
        <f t="shared" si="25"/>
        <v>-1.3043478260869565E-2</v>
      </c>
      <c r="K797" s="43" t="str">
        <f>IF('Source Data'!AT797="","",'Source Data'!AT797)</f>
        <v/>
      </c>
      <c r="L797" s="13" t="str">
        <f>IF('Source Data'!AU797="","",'Source Data'!AU797)</f>
        <v/>
      </c>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row>
    <row r="798" spans="1:47" ht="20" customHeight="1">
      <c r="A798" s="48" t="s">
        <v>1093</v>
      </c>
      <c r="B798" s="49">
        <v>61911</v>
      </c>
      <c r="C798" s="50" t="s">
        <v>152</v>
      </c>
      <c r="D798" s="50" t="s">
        <v>79</v>
      </c>
      <c r="E798" s="50" t="s">
        <v>74</v>
      </c>
      <c r="F798" s="36">
        <f>'Source Data'!F798</f>
        <v>25040</v>
      </c>
      <c r="G798" s="36">
        <f>'Source Data'!G798</f>
        <v>32098</v>
      </c>
      <c r="H798" s="36">
        <f>'Source Data'!H798</f>
        <v>32411</v>
      </c>
      <c r="I798" s="36">
        <f t="shared" si="24"/>
        <v>7058</v>
      </c>
      <c r="J798" s="55">
        <f t="shared" si="25"/>
        <v>0.28186900958466454</v>
      </c>
      <c r="K798" s="43" t="str">
        <f>IF('Source Data'!AT798="","",'Source Data'!AT798)</f>
        <v/>
      </c>
      <c r="L798" s="13" t="str">
        <f>IF('Source Data'!AU798="","",'Source Data'!AU798)</f>
        <v/>
      </c>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row>
    <row r="799" spans="1:47" ht="20" customHeight="1">
      <c r="A799" s="48" t="s">
        <v>1094</v>
      </c>
      <c r="B799" s="49">
        <v>57809</v>
      </c>
      <c r="C799" s="50" t="s">
        <v>70</v>
      </c>
      <c r="D799" s="50" t="s">
        <v>71</v>
      </c>
      <c r="E799" s="50" t="s">
        <v>74</v>
      </c>
      <c r="F799" s="36">
        <f>'Source Data'!F799</f>
        <v>136</v>
      </c>
      <c r="G799" s="36">
        <f>'Source Data'!G799</f>
        <v>77</v>
      </c>
      <c r="H799" s="36">
        <f>'Source Data'!H799</f>
        <v>67</v>
      </c>
      <c r="I799" s="36">
        <f t="shared" si="24"/>
        <v>-59</v>
      </c>
      <c r="J799" s="55">
        <f t="shared" si="25"/>
        <v>-0.43382352941176472</v>
      </c>
      <c r="K799" s="43" t="str">
        <f>IF('Source Data'!AT799="","",'Source Data'!AT799)</f>
        <v/>
      </c>
      <c r="L799" s="13" t="str">
        <f>IF('Source Data'!AU799="","",'Source Data'!AU799)</f>
        <v/>
      </c>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row>
    <row r="800" spans="1:47" ht="20" customHeight="1">
      <c r="A800" s="48" t="s">
        <v>1095</v>
      </c>
      <c r="B800" s="49">
        <v>57827</v>
      </c>
      <c r="C800" s="50" t="s">
        <v>70</v>
      </c>
      <c r="D800" s="50" t="s">
        <v>71</v>
      </c>
      <c r="E800" s="50" t="s">
        <v>74</v>
      </c>
      <c r="F800" s="36">
        <f>'Source Data'!F800</f>
        <v>658</v>
      </c>
      <c r="G800" s="36">
        <f>'Source Data'!G800</f>
        <v>235</v>
      </c>
      <c r="H800" s="36">
        <f>'Source Data'!H800</f>
        <v>181</v>
      </c>
      <c r="I800" s="36">
        <f t="shared" si="24"/>
        <v>-423</v>
      </c>
      <c r="J800" s="55">
        <f t="shared" si="25"/>
        <v>-0.6428571428571429</v>
      </c>
      <c r="K800" s="43" t="str">
        <f>IF('Source Data'!AT800="","",'Source Data'!AT800)</f>
        <v/>
      </c>
      <c r="L800" s="13" t="str">
        <f>IF('Source Data'!AU800="","",'Source Data'!AU800)</f>
        <v/>
      </c>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row>
    <row r="801" spans="1:47" ht="20" customHeight="1">
      <c r="A801" s="48" t="s">
        <v>1096</v>
      </c>
      <c r="B801" s="49">
        <v>69902</v>
      </c>
      <c r="C801" s="50" t="s">
        <v>1097</v>
      </c>
      <c r="D801" s="50" t="s">
        <v>79</v>
      </c>
      <c r="E801" s="50" t="s">
        <v>74</v>
      </c>
      <c r="F801" s="36">
        <f>'Source Data'!F801</f>
        <v>283</v>
      </c>
      <c r="G801" s="36">
        <f>'Source Data'!G801</f>
        <v>240</v>
      </c>
      <c r="H801" s="36">
        <f>'Source Data'!H801</f>
        <v>198</v>
      </c>
      <c r="I801" s="36">
        <f t="shared" si="24"/>
        <v>-43</v>
      </c>
      <c r="J801" s="55">
        <f t="shared" si="25"/>
        <v>-0.1519434628975265</v>
      </c>
      <c r="K801" s="43" t="str">
        <f>IF('Source Data'!AT801="","",'Source Data'!AT801)</f>
        <v/>
      </c>
      <c r="L801" s="13" t="str">
        <f>IF('Source Data'!AU801="","",'Source Data'!AU801)</f>
        <v/>
      </c>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row>
    <row r="802" spans="1:47" ht="20" customHeight="1">
      <c r="A802" s="48" t="s">
        <v>1098</v>
      </c>
      <c r="B802" s="49">
        <v>235904</v>
      </c>
      <c r="C802" s="50" t="s">
        <v>244</v>
      </c>
      <c r="D802" s="50" t="s">
        <v>79</v>
      </c>
      <c r="E802" s="50" t="s">
        <v>74</v>
      </c>
      <c r="F802" s="36">
        <f>'Source Data'!F802</f>
        <v>147</v>
      </c>
      <c r="G802" s="36">
        <f>'Source Data'!G802</f>
        <v>156</v>
      </c>
      <c r="H802" s="36">
        <f>'Source Data'!H802</f>
        <v>169</v>
      </c>
      <c r="I802" s="36">
        <f t="shared" si="24"/>
        <v>9</v>
      </c>
      <c r="J802" s="55">
        <f t="shared" si="25"/>
        <v>6.1224489795918366E-2</v>
      </c>
      <c r="K802" s="43" t="str">
        <f>IF('Source Data'!AT802="","",'Source Data'!AT802)</f>
        <v/>
      </c>
      <c r="L802" s="13" t="str">
        <f>IF('Source Data'!AU802="","",'Source Data'!AU802)</f>
        <v/>
      </c>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row>
    <row r="803" spans="1:47" ht="20" customHeight="1">
      <c r="A803" s="48" t="s">
        <v>1099</v>
      </c>
      <c r="B803" s="49">
        <v>227804</v>
      </c>
      <c r="C803" s="50" t="s">
        <v>168</v>
      </c>
      <c r="D803" s="50" t="s">
        <v>71</v>
      </c>
      <c r="E803" s="50" t="s">
        <v>74</v>
      </c>
      <c r="F803" s="36">
        <f>'Source Data'!F803</f>
        <v>1061</v>
      </c>
      <c r="G803" s="36">
        <f>'Source Data'!G803</f>
        <v>1667</v>
      </c>
      <c r="H803" s="36">
        <f>'Source Data'!H803</f>
        <v>1808</v>
      </c>
      <c r="I803" s="36">
        <f t="shared" si="24"/>
        <v>606</v>
      </c>
      <c r="J803" s="55">
        <f t="shared" si="25"/>
        <v>0.57115928369462776</v>
      </c>
      <c r="K803" s="43" t="str">
        <f>IF('Source Data'!AT803="","",'Source Data'!AT803)</f>
        <v/>
      </c>
      <c r="L803" s="13" t="str">
        <f>IF('Source Data'!AU803="","",'Source Data'!AU803)</f>
        <v/>
      </c>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row>
    <row r="804" spans="1:47" ht="20" customHeight="1">
      <c r="A804" s="48" t="s">
        <v>1100</v>
      </c>
      <c r="B804" s="49">
        <v>153903</v>
      </c>
      <c r="C804" s="50" t="s">
        <v>1077</v>
      </c>
      <c r="D804" s="50" t="s">
        <v>79</v>
      </c>
      <c r="E804" s="50" t="s">
        <v>74</v>
      </c>
      <c r="F804" s="36">
        <f>'Source Data'!F804</f>
        <v>303</v>
      </c>
      <c r="G804" s="36">
        <f>'Source Data'!G804</f>
        <v>253</v>
      </c>
      <c r="H804" s="36">
        <f>'Source Data'!H804</f>
        <v>229</v>
      </c>
      <c r="I804" s="36">
        <f t="shared" si="24"/>
        <v>-50</v>
      </c>
      <c r="J804" s="55">
        <f t="shared" si="25"/>
        <v>-0.16501650165016502</v>
      </c>
      <c r="K804" s="43" t="str">
        <f>IF('Source Data'!AT804="","",'Source Data'!AT804)</f>
        <v/>
      </c>
      <c r="L804" s="13" t="str">
        <f>IF('Source Data'!AU804="","",'Source Data'!AU804)</f>
        <v/>
      </c>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row>
    <row r="805" spans="1:47" ht="20" customHeight="1">
      <c r="A805" s="48" t="s">
        <v>1101</v>
      </c>
      <c r="B805" s="49">
        <v>145907</v>
      </c>
      <c r="C805" s="50" t="s">
        <v>318</v>
      </c>
      <c r="D805" s="50" t="s">
        <v>79</v>
      </c>
      <c r="E805" s="50" t="s">
        <v>74</v>
      </c>
      <c r="F805" s="36">
        <f>'Source Data'!F805</f>
        <v>189</v>
      </c>
      <c r="G805" s="36">
        <f>'Source Data'!G805</f>
        <v>203</v>
      </c>
      <c r="H805" s="36">
        <f>'Source Data'!H805</f>
        <v>205</v>
      </c>
      <c r="I805" s="36">
        <f t="shared" si="24"/>
        <v>14</v>
      </c>
      <c r="J805" s="55">
        <f t="shared" si="25"/>
        <v>7.407407407407407E-2</v>
      </c>
      <c r="K805" s="43" t="str">
        <f>IF('Source Data'!AT805="","",'Source Data'!AT805)</f>
        <v/>
      </c>
      <c r="L805" s="13" t="str">
        <f>IF('Source Data'!AU805="","",'Source Data'!AU805)</f>
        <v/>
      </c>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row>
    <row r="806" spans="1:47" ht="20" customHeight="1">
      <c r="A806" s="48" t="s">
        <v>1102</v>
      </c>
      <c r="B806" s="49">
        <v>205905</v>
      </c>
      <c r="C806" s="50" t="s">
        <v>148</v>
      </c>
      <c r="D806" s="50" t="s">
        <v>79</v>
      </c>
      <c r="E806" s="50" t="s">
        <v>74</v>
      </c>
      <c r="F806" s="36">
        <f>'Source Data'!F806</f>
        <v>853</v>
      </c>
      <c r="G806" s="36">
        <f>'Source Data'!G806</f>
        <v>927</v>
      </c>
      <c r="H806" s="36">
        <f>'Source Data'!H806</f>
        <v>881</v>
      </c>
      <c r="I806" s="36">
        <f t="shared" si="24"/>
        <v>74</v>
      </c>
      <c r="J806" s="55">
        <f t="shared" si="25"/>
        <v>8.6752637749120745E-2</v>
      </c>
      <c r="K806" s="43" t="str">
        <f>IF('Source Data'!AT806="","",'Source Data'!AT806)</f>
        <v/>
      </c>
      <c r="L806" s="13" t="str">
        <f>IF('Source Data'!AU806="","",'Source Data'!AU806)</f>
        <v/>
      </c>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row>
    <row r="807" spans="1:47" ht="20" customHeight="1">
      <c r="A807" s="48" t="s">
        <v>1103</v>
      </c>
      <c r="B807" s="49">
        <v>84802</v>
      </c>
      <c r="C807" s="50" t="s">
        <v>126</v>
      </c>
      <c r="D807" s="50" t="s">
        <v>71</v>
      </c>
      <c r="E807" s="50" t="s">
        <v>74</v>
      </c>
      <c r="F807" s="36">
        <f>'Source Data'!F807</f>
        <v>1200</v>
      </c>
      <c r="G807" s="36">
        <f>'Source Data'!G807</f>
        <v>1681</v>
      </c>
      <c r="H807" s="36">
        <f>'Source Data'!H807</f>
        <v>1776</v>
      </c>
      <c r="I807" s="36">
        <f t="shared" si="24"/>
        <v>481</v>
      </c>
      <c r="J807" s="55">
        <f t="shared" si="25"/>
        <v>0.40083333333333332</v>
      </c>
      <c r="K807" s="43" t="str">
        <f>IF('Source Data'!AT807="","",'Source Data'!AT807)</f>
        <v/>
      </c>
      <c r="L807" s="13" t="str">
        <f>IF('Source Data'!AU807="","",'Source Data'!AU807)</f>
        <v/>
      </c>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row>
    <row r="808" spans="1:47" ht="20" customHeight="1">
      <c r="A808" s="48" t="s">
        <v>1104</v>
      </c>
      <c r="B808" s="49">
        <v>50904</v>
      </c>
      <c r="C808" s="50" t="s">
        <v>455</v>
      </c>
      <c r="D808" s="50" t="s">
        <v>79</v>
      </c>
      <c r="E808" s="50" t="s">
        <v>74</v>
      </c>
      <c r="F808" s="36">
        <f>'Source Data'!F808</f>
        <v>165</v>
      </c>
      <c r="G808" s="36">
        <f>'Source Data'!G808</f>
        <v>237</v>
      </c>
      <c r="H808" s="36">
        <f>'Source Data'!H808</f>
        <v>253</v>
      </c>
      <c r="I808" s="36">
        <f t="shared" si="24"/>
        <v>72</v>
      </c>
      <c r="J808" s="55">
        <f t="shared" si="25"/>
        <v>0.43636363636363634</v>
      </c>
      <c r="K808" s="43" t="str">
        <f>IF('Source Data'!AT808="","",'Source Data'!AT808)</f>
        <v/>
      </c>
      <c r="L808" s="13" t="str">
        <f>IF('Source Data'!AU808="","",'Source Data'!AU808)</f>
        <v/>
      </c>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row>
    <row r="809" spans="1:47" ht="20" customHeight="1">
      <c r="A809" s="48" t="s">
        <v>1105</v>
      </c>
      <c r="B809" s="49">
        <v>200906</v>
      </c>
      <c r="C809" s="50" t="s">
        <v>185</v>
      </c>
      <c r="D809" s="50" t="s">
        <v>79</v>
      </c>
      <c r="E809" s="50" t="s">
        <v>74</v>
      </c>
      <c r="F809" s="36">
        <f>'Source Data'!F809</f>
        <v>123</v>
      </c>
      <c r="G809" s="36">
        <f>'Source Data'!G809</f>
        <v>145</v>
      </c>
      <c r="H809" s="36">
        <f>'Source Data'!H809</f>
        <v>137</v>
      </c>
      <c r="I809" s="36">
        <f t="shared" si="24"/>
        <v>22</v>
      </c>
      <c r="J809" s="55">
        <f t="shared" si="25"/>
        <v>0.17886178861788618</v>
      </c>
      <c r="K809" s="43" t="str">
        <f>IF('Source Data'!AT809="","",'Source Data'!AT809)</f>
        <v/>
      </c>
      <c r="L809" s="13" t="str">
        <f>IF('Source Data'!AU809="","",'Source Data'!AU809)</f>
        <v/>
      </c>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row>
    <row r="810" spans="1:47" ht="20" customHeight="1">
      <c r="A810" s="48" t="s">
        <v>1106</v>
      </c>
      <c r="B810" s="49">
        <v>252903</v>
      </c>
      <c r="C810" s="50" t="s">
        <v>688</v>
      </c>
      <c r="D810" s="50" t="s">
        <v>79</v>
      </c>
      <c r="E810" s="50" t="s">
        <v>74</v>
      </c>
      <c r="F810" s="36">
        <f>'Source Data'!F810</f>
        <v>657</v>
      </c>
      <c r="G810" s="36">
        <f>'Source Data'!G810</f>
        <v>691</v>
      </c>
      <c r="H810" s="36">
        <f>'Source Data'!H810</f>
        <v>684</v>
      </c>
      <c r="I810" s="36">
        <f t="shared" si="24"/>
        <v>34</v>
      </c>
      <c r="J810" s="55">
        <f t="shared" si="25"/>
        <v>5.1750380517503802E-2</v>
      </c>
      <c r="K810" s="43" t="str">
        <f>IF('Source Data'!AT810="","",'Source Data'!AT810)</f>
        <v/>
      </c>
      <c r="L810" s="13" t="str">
        <f>IF('Source Data'!AU810="","",'Source Data'!AU810)</f>
        <v/>
      </c>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row>
    <row r="811" spans="1:47" ht="20" customHeight="1">
      <c r="A811" s="48" t="s">
        <v>1107</v>
      </c>
      <c r="B811" s="49">
        <v>140905</v>
      </c>
      <c r="C811" s="50" t="s">
        <v>128</v>
      </c>
      <c r="D811" s="50" t="s">
        <v>79</v>
      </c>
      <c r="E811" s="50" t="s">
        <v>74</v>
      </c>
      <c r="F811" s="36">
        <f>'Source Data'!F811</f>
        <v>599</v>
      </c>
      <c r="G811" s="36">
        <f>'Source Data'!G811</f>
        <v>612</v>
      </c>
      <c r="H811" s="36">
        <f>'Source Data'!H811</f>
        <v>584</v>
      </c>
      <c r="I811" s="36">
        <f t="shared" si="24"/>
        <v>13</v>
      </c>
      <c r="J811" s="55">
        <f t="shared" si="25"/>
        <v>2.1702838063439065E-2</v>
      </c>
      <c r="K811" s="43" t="str">
        <f>IF('Source Data'!AT811="","",'Source Data'!AT811)</f>
        <v/>
      </c>
      <c r="L811" s="13" t="str">
        <f>IF('Source Data'!AU811="","",'Source Data'!AU811)</f>
        <v/>
      </c>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row>
    <row r="812" spans="1:47" ht="20" customHeight="1">
      <c r="A812" s="48" t="s">
        <v>1108</v>
      </c>
      <c r="B812" s="49">
        <v>187910</v>
      </c>
      <c r="C812" s="50" t="s">
        <v>224</v>
      </c>
      <c r="D812" s="50" t="s">
        <v>79</v>
      </c>
      <c r="E812" s="50" t="s">
        <v>74</v>
      </c>
      <c r="F812" s="36">
        <f>'Source Data'!F812</f>
        <v>1143</v>
      </c>
      <c r="G812" s="36">
        <f>'Source Data'!G812</f>
        <v>1196</v>
      </c>
      <c r="H812" s="36">
        <f>'Source Data'!H812</f>
        <v>1190</v>
      </c>
      <c r="I812" s="36">
        <f t="shared" si="24"/>
        <v>53</v>
      </c>
      <c r="J812" s="55">
        <f t="shared" si="25"/>
        <v>4.6369203849518807E-2</v>
      </c>
      <c r="K812" s="43" t="str">
        <f>IF('Source Data'!AT812="","",'Source Data'!AT812)</f>
        <v/>
      </c>
      <c r="L812" s="13" t="str">
        <f>IF('Source Data'!AU812="","",'Source Data'!AU812)</f>
        <v/>
      </c>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row>
    <row r="813" spans="1:47" ht="20" customHeight="1">
      <c r="A813" s="48" t="s">
        <v>1109</v>
      </c>
      <c r="B813" s="49">
        <v>125903</v>
      </c>
      <c r="C813" s="50" t="s">
        <v>108</v>
      </c>
      <c r="D813" s="50" t="s">
        <v>79</v>
      </c>
      <c r="E813" s="50" t="s">
        <v>74</v>
      </c>
      <c r="F813" s="36">
        <f>'Source Data'!F813</f>
        <v>1830</v>
      </c>
      <c r="G813" s="36">
        <f>'Source Data'!G813</f>
        <v>1648</v>
      </c>
      <c r="H813" s="36">
        <f>'Source Data'!H813</f>
        <v>1571</v>
      </c>
      <c r="I813" s="36">
        <f t="shared" si="24"/>
        <v>-182</v>
      </c>
      <c r="J813" s="55">
        <f t="shared" si="25"/>
        <v>-9.94535519125683E-2</v>
      </c>
      <c r="K813" s="43" t="str">
        <f>IF('Source Data'!AT813="","",'Source Data'!AT813)</f>
        <v/>
      </c>
      <c r="L813" s="13" t="str">
        <f>IF('Source Data'!AU813="","",'Source Data'!AU813)</f>
        <v/>
      </c>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row>
    <row r="814" spans="1:47" ht="20" customHeight="1">
      <c r="A814" s="48" t="s">
        <v>1110</v>
      </c>
      <c r="B814" s="49">
        <v>181905</v>
      </c>
      <c r="C814" s="50" t="s">
        <v>286</v>
      </c>
      <c r="D814" s="50" t="s">
        <v>79</v>
      </c>
      <c r="E814" s="50" t="s">
        <v>74</v>
      </c>
      <c r="F814" s="36">
        <f>'Source Data'!F814</f>
        <v>1822</v>
      </c>
      <c r="G814" s="36">
        <f>'Source Data'!G814</f>
        <v>1781</v>
      </c>
      <c r="H814" s="36">
        <f>'Source Data'!H814</f>
        <v>1713</v>
      </c>
      <c r="I814" s="36">
        <f t="shared" si="24"/>
        <v>-41</v>
      </c>
      <c r="J814" s="55">
        <f t="shared" si="25"/>
        <v>-2.2502744237102086E-2</v>
      </c>
      <c r="K814" s="43" t="str">
        <f>IF('Source Data'!AT814="","",'Source Data'!AT814)</f>
        <v/>
      </c>
      <c r="L814" s="13" t="str">
        <f>IF('Source Data'!AU814="","",'Source Data'!AU814)</f>
        <v/>
      </c>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row>
    <row r="815" spans="1:47" ht="20" customHeight="1">
      <c r="A815" s="48" t="s">
        <v>1111</v>
      </c>
      <c r="B815" s="49">
        <v>230903</v>
      </c>
      <c r="C815" s="50" t="s">
        <v>225</v>
      </c>
      <c r="D815" s="50" t="s">
        <v>79</v>
      </c>
      <c r="E815" s="50" t="s">
        <v>74</v>
      </c>
      <c r="F815" s="36">
        <f>'Source Data'!F815</f>
        <v>976</v>
      </c>
      <c r="G815" s="36">
        <f>'Source Data'!G815</f>
        <v>788</v>
      </c>
      <c r="H815" s="36">
        <f>'Source Data'!H815</f>
        <v>781</v>
      </c>
      <c r="I815" s="36">
        <f t="shared" si="24"/>
        <v>-188</v>
      </c>
      <c r="J815" s="55">
        <f t="shared" si="25"/>
        <v>-0.19262295081967212</v>
      </c>
      <c r="K815" s="43" t="str">
        <f>IF('Source Data'!AT815="","",'Source Data'!AT815)</f>
        <v/>
      </c>
      <c r="L815" s="13" t="str">
        <f>IF('Source Data'!AU815="","",'Source Data'!AU815)</f>
        <v/>
      </c>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row>
    <row r="816" spans="1:47" ht="20" customHeight="1">
      <c r="A816" s="48" t="s">
        <v>1112</v>
      </c>
      <c r="B816" s="49">
        <v>14804</v>
      </c>
      <c r="C816" s="50" t="s">
        <v>86</v>
      </c>
      <c r="D816" s="50" t="s">
        <v>71</v>
      </c>
      <c r="E816" s="50" t="s">
        <v>74</v>
      </c>
      <c r="F816" s="36">
        <f>'Source Data'!F816</f>
        <v>1829</v>
      </c>
      <c r="G816" s="36">
        <f>'Source Data'!G816</f>
        <v>1984</v>
      </c>
      <c r="H816" s="36">
        <f>'Source Data'!H816</f>
        <v>1936</v>
      </c>
      <c r="I816" s="36">
        <f t="shared" si="24"/>
        <v>155</v>
      </c>
      <c r="J816" s="55">
        <f t="shared" si="25"/>
        <v>8.4745762711864403E-2</v>
      </c>
      <c r="K816" s="43" t="str">
        <f>IF('Source Data'!AT816="","",'Source Data'!AT816)</f>
        <v/>
      </c>
      <c r="L816" s="13" t="str">
        <f>IF('Source Data'!AU816="","",'Source Data'!AU816)</f>
        <v/>
      </c>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row>
    <row r="817" spans="1:47" ht="20" customHeight="1">
      <c r="A817" s="48" t="s">
        <v>1113</v>
      </c>
      <c r="B817" s="49">
        <v>201908</v>
      </c>
      <c r="C817" s="50" t="s">
        <v>352</v>
      </c>
      <c r="D817" s="50" t="s">
        <v>79</v>
      </c>
      <c r="E817" s="50" t="s">
        <v>74</v>
      </c>
      <c r="F817" s="36">
        <f>'Source Data'!F817</f>
        <v>504</v>
      </c>
      <c r="G817" s="36">
        <f>'Source Data'!G817</f>
        <v>523</v>
      </c>
      <c r="H817" s="36">
        <f>'Source Data'!H817</f>
        <v>528</v>
      </c>
      <c r="I817" s="36">
        <f t="shared" si="24"/>
        <v>19</v>
      </c>
      <c r="J817" s="55">
        <f t="shared" si="25"/>
        <v>3.7698412698412696E-2</v>
      </c>
      <c r="K817" s="43" t="str">
        <f>IF('Source Data'!AT817="","",'Source Data'!AT817)</f>
        <v/>
      </c>
      <c r="L817" s="13" t="str">
        <f>IF('Source Data'!AU817="","",'Source Data'!AU817)</f>
        <v/>
      </c>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row>
    <row r="818" spans="1:47" ht="20" customHeight="1">
      <c r="A818" s="48" t="s">
        <v>1114</v>
      </c>
      <c r="B818" s="49">
        <v>51901</v>
      </c>
      <c r="C818" s="50" t="s">
        <v>1115</v>
      </c>
      <c r="D818" s="50" t="s">
        <v>79</v>
      </c>
      <c r="E818" s="50" t="s">
        <v>74</v>
      </c>
      <c r="F818" s="36">
        <f>'Source Data'!F818</f>
        <v>200</v>
      </c>
      <c r="G818" s="36">
        <f>'Source Data'!G818</f>
        <v>156</v>
      </c>
      <c r="H818" s="36">
        <f>'Source Data'!H818</f>
        <v>137</v>
      </c>
      <c r="I818" s="36">
        <f t="shared" si="24"/>
        <v>-44</v>
      </c>
      <c r="J818" s="55">
        <f t="shared" si="25"/>
        <v>-0.22</v>
      </c>
      <c r="K818" s="43" t="str">
        <f>IF('Source Data'!AT818="","",'Source Data'!AT818)</f>
        <v/>
      </c>
      <c r="L818" s="13" t="str">
        <f>IF('Source Data'!AU818="","",'Source Data'!AU818)</f>
        <v/>
      </c>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row>
    <row r="819" spans="1:47" ht="20" customHeight="1">
      <c r="A819" s="48" t="s">
        <v>1116</v>
      </c>
      <c r="B819" s="49">
        <v>104907</v>
      </c>
      <c r="C819" s="50" t="s">
        <v>748</v>
      </c>
      <c r="D819" s="50" t="s">
        <v>79</v>
      </c>
      <c r="E819" s="50" t="s">
        <v>74</v>
      </c>
      <c r="F819" s="36">
        <f>'Source Data'!F819</f>
        <v>104</v>
      </c>
      <c r="G819" s="36">
        <f>'Source Data'!G819</f>
        <v>111</v>
      </c>
      <c r="H819" s="36">
        <f>'Source Data'!H819</f>
        <v>114</v>
      </c>
      <c r="I819" s="36">
        <f t="shared" si="24"/>
        <v>7</v>
      </c>
      <c r="J819" s="55">
        <f t="shared" si="25"/>
        <v>6.7307692307692304E-2</v>
      </c>
      <c r="K819" s="43" t="str">
        <f>IF('Source Data'!AT819="","",'Source Data'!AT819)</f>
        <v/>
      </c>
      <c r="L819" s="13" t="str">
        <f>IF('Source Data'!AU819="","",'Source Data'!AU819)</f>
        <v/>
      </c>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row>
    <row r="820" spans="1:47" ht="20" customHeight="1">
      <c r="A820" s="48" t="s">
        <v>1117</v>
      </c>
      <c r="B820" s="49">
        <v>48903</v>
      </c>
      <c r="C820" s="50" t="s">
        <v>567</v>
      </c>
      <c r="D820" s="50" t="s">
        <v>79</v>
      </c>
      <c r="E820" s="50" t="s">
        <v>74</v>
      </c>
      <c r="F820" s="36">
        <f>'Source Data'!F820</f>
        <v>234</v>
      </c>
      <c r="G820" s="36">
        <f>'Source Data'!G820</f>
        <v>299</v>
      </c>
      <c r="H820" s="36">
        <f>'Source Data'!H820</f>
        <v>328</v>
      </c>
      <c r="I820" s="36">
        <f t="shared" si="24"/>
        <v>65</v>
      </c>
      <c r="J820" s="55">
        <f t="shared" si="25"/>
        <v>0.27777777777777779</v>
      </c>
      <c r="K820" s="43" t="str">
        <f>IF('Source Data'!AT820="","",'Source Data'!AT820)</f>
        <v/>
      </c>
      <c r="L820" s="13" t="str">
        <f>IF('Source Data'!AU820="","",'Source Data'!AU820)</f>
        <v/>
      </c>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row>
    <row r="821" spans="1:47" ht="20" customHeight="1">
      <c r="A821" s="48" t="s">
        <v>1118</v>
      </c>
      <c r="B821" s="49">
        <v>158905</v>
      </c>
      <c r="C821" s="50" t="s">
        <v>199</v>
      </c>
      <c r="D821" s="50" t="s">
        <v>79</v>
      </c>
      <c r="E821" s="50" t="s">
        <v>74</v>
      </c>
      <c r="F821" s="36">
        <f>'Source Data'!F821</f>
        <v>1386</v>
      </c>
      <c r="G821" s="36">
        <f>'Source Data'!G821</f>
        <v>1265</v>
      </c>
      <c r="H821" s="36">
        <f>'Source Data'!H821</f>
        <v>1242</v>
      </c>
      <c r="I821" s="36">
        <f t="shared" si="24"/>
        <v>-121</v>
      </c>
      <c r="J821" s="55">
        <f t="shared" si="25"/>
        <v>-8.7301587301587297E-2</v>
      </c>
      <c r="K821" s="43" t="str">
        <f>IF('Source Data'!AT821="","",'Source Data'!AT821)</f>
        <v/>
      </c>
      <c r="L821" s="13" t="str">
        <f>IF('Source Data'!AU821="","",'Source Data'!AU821)</f>
        <v/>
      </c>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row>
    <row r="822" spans="1:47" ht="20" customHeight="1">
      <c r="A822" s="48" t="s">
        <v>1119</v>
      </c>
      <c r="B822" s="49">
        <v>1907</v>
      </c>
      <c r="C822" s="50" t="s">
        <v>360</v>
      </c>
      <c r="D822" s="50" t="s">
        <v>79</v>
      </c>
      <c r="E822" s="50" t="s">
        <v>74</v>
      </c>
      <c r="F822" s="36">
        <f>'Source Data'!F822</f>
        <v>3436</v>
      </c>
      <c r="G822" s="36">
        <f>'Source Data'!G822</f>
        <v>3186</v>
      </c>
      <c r="H822" s="36">
        <f>'Source Data'!H822</f>
        <v>3123</v>
      </c>
      <c r="I822" s="36">
        <f t="shared" si="24"/>
        <v>-250</v>
      </c>
      <c r="J822" s="55">
        <f t="shared" si="25"/>
        <v>-7.2759022118742731E-2</v>
      </c>
      <c r="K822" s="43" t="str">
        <f>IF('Source Data'!AT822="","",'Source Data'!AT822)</f>
        <v/>
      </c>
      <c r="L822" s="13" t="str">
        <f>IF('Source Data'!AU822="","",'Source Data'!AU822)</f>
        <v/>
      </c>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row>
    <row r="823" spans="1:47" ht="20" customHeight="1">
      <c r="A823" s="48" t="s">
        <v>1120</v>
      </c>
      <c r="B823" s="49">
        <v>70910</v>
      </c>
      <c r="C823" s="50" t="s">
        <v>174</v>
      </c>
      <c r="D823" s="50" t="s">
        <v>79</v>
      </c>
      <c r="E823" s="50" t="s">
        <v>74</v>
      </c>
      <c r="F823" s="36">
        <f>'Source Data'!F823</f>
        <v>1266</v>
      </c>
      <c r="G823" s="36">
        <f>'Source Data'!G823</f>
        <v>1352</v>
      </c>
      <c r="H823" s="36">
        <f>'Source Data'!H823</f>
        <v>1381</v>
      </c>
      <c r="I823" s="36">
        <f t="shared" si="24"/>
        <v>86</v>
      </c>
      <c r="J823" s="55">
        <f t="shared" si="25"/>
        <v>6.7930489731437602E-2</v>
      </c>
      <c r="K823" s="43" t="str">
        <f>IF('Source Data'!AT823="","",'Source Data'!AT823)</f>
        <v/>
      </c>
      <c r="L823" s="13" t="str">
        <f>IF('Source Data'!AU823="","",'Source Data'!AU823)</f>
        <v/>
      </c>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row>
    <row r="824" spans="1:47" ht="20" customHeight="1">
      <c r="A824" s="48" t="s">
        <v>1121</v>
      </c>
      <c r="B824" s="49">
        <v>182906</v>
      </c>
      <c r="C824" s="50" t="s">
        <v>682</v>
      </c>
      <c r="D824" s="50" t="s">
        <v>79</v>
      </c>
      <c r="E824" s="50" t="s">
        <v>74</v>
      </c>
      <c r="F824" s="36">
        <f>'Source Data'!F824</f>
        <v>102</v>
      </c>
      <c r="G824" s="36">
        <f>'Source Data'!G824</f>
        <v>94</v>
      </c>
      <c r="H824" s="36">
        <f>'Source Data'!H824</f>
        <v>80</v>
      </c>
      <c r="I824" s="36">
        <f t="shared" si="24"/>
        <v>-8</v>
      </c>
      <c r="J824" s="55">
        <f t="shared" si="25"/>
        <v>-7.8431372549019607E-2</v>
      </c>
      <c r="K824" s="43" t="str">
        <f>IF('Source Data'!AT824="","",'Source Data'!AT824)</f>
        <v/>
      </c>
      <c r="L824" s="13" t="str">
        <f>IF('Source Data'!AU824="","",'Source Data'!AU824)</f>
        <v/>
      </c>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row>
    <row r="825" spans="1:47" ht="20" customHeight="1">
      <c r="A825" s="48" t="s">
        <v>1122</v>
      </c>
      <c r="B825" s="49">
        <v>90904</v>
      </c>
      <c r="C825" s="50" t="s">
        <v>697</v>
      </c>
      <c r="D825" s="50" t="s">
        <v>79</v>
      </c>
      <c r="E825" s="50" t="s">
        <v>74</v>
      </c>
      <c r="F825" s="36">
        <f>'Source Data'!F825</f>
        <v>3558</v>
      </c>
      <c r="G825" s="36">
        <f>'Source Data'!G825</f>
        <v>3141</v>
      </c>
      <c r="H825" s="36">
        <f>'Source Data'!H825</f>
        <v>2973</v>
      </c>
      <c r="I825" s="36">
        <f t="shared" si="24"/>
        <v>-417</v>
      </c>
      <c r="J825" s="55">
        <f t="shared" si="25"/>
        <v>-0.11720067453625632</v>
      </c>
      <c r="K825" s="43" t="str">
        <f>IF('Source Data'!AT825="","",'Source Data'!AT825)</f>
        <v/>
      </c>
      <c r="L825" s="13" t="str">
        <f>IF('Source Data'!AU825="","",'Source Data'!AU825)</f>
        <v/>
      </c>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row>
    <row r="826" spans="1:47" ht="20" customHeight="1">
      <c r="A826" s="48" t="s">
        <v>1123</v>
      </c>
      <c r="B826" s="49">
        <v>33902</v>
      </c>
      <c r="C826" s="50" t="s">
        <v>709</v>
      </c>
      <c r="D826" s="50" t="s">
        <v>79</v>
      </c>
      <c r="E826" s="50" t="s">
        <v>74</v>
      </c>
      <c r="F826" s="36">
        <f>'Source Data'!F826</f>
        <v>669</v>
      </c>
      <c r="G826" s="36">
        <f>'Source Data'!G826</f>
        <v>620</v>
      </c>
      <c r="H826" s="36">
        <f>'Source Data'!H826</f>
        <v>554</v>
      </c>
      <c r="I826" s="36">
        <f t="shared" si="24"/>
        <v>-49</v>
      </c>
      <c r="J826" s="55">
        <f t="shared" si="25"/>
        <v>-7.3243647234678619E-2</v>
      </c>
      <c r="K826" s="43" t="str">
        <f>IF('Source Data'!AT826="","",'Source Data'!AT826)</f>
        <v/>
      </c>
      <c r="L826" s="13" t="str">
        <f>IF('Source Data'!AU826="","",'Source Data'!AU826)</f>
        <v/>
      </c>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row>
    <row r="827" spans="1:47" ht="20" customHeight="1">
      <c r="A827" s="48" t="s">
        <v>1124</v>
      </c>
      <c r="B827" s="49">
        <v>183801</v>
      </c>
      <c r="C827" s="50" t="s">
        <v>204</v>
      </c>
      <c r="D827" s="50" t="s">
        <v>71</v>
      </c>
      <c r="E827" s="50" t="s">
        <v>74</v>
      </c>
      <c r="F827" s="36">
        <f>'Source Data'!F827</f>
        <v>158</v>
      </c>
      <c r="G827" s="36">
        <f>'Source Data'!G827</f>
        <v>184</v>
      </c>
      <c r="H827" s="36">
        <f>'Source Data'!H827</f>
        <v>174</v>
      </c>
      <c r="I827" s="36">
        <f t="shared" si="24"/>
        <v>26</v>
      </c>
      <c r="J827" s="55">
        <f t="shared" si="25"/>
        <v>0.16455696202531644</v>
      </c>
      <c r="K827" s="43" t="str">
        <f>IF('Source Data'!AT827="","",'Source Data'!AT827)</f>
        <v/>
      </c>
      <c r="L827" s="13" t="str">
        <f>IF('Source Data'!AU827="","",'Source Data'!AU827)</f>
        <v/>
      </c>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row>
    <row r="828" spans="1:47" ht="20" customHeight="1">
      <c r="A828" s="48" t="s">
        <v>1125</v>
      </c>
      <c r="B828" s="49">
        <v>42905</v>
      </c>
      <c r="C828" s="50" t="s">
        <v>422</v>
      </c>
      <c r="D828" s="50" t="s">
        <v>79</v>
      </c>
      <c r="E828" s="50" t="s">
        <v>74</v>
      </c>
      <c r="F828" s="36">
        <f>'Source Data'!F828</f>
        <v>156</v>
      </c>
      <c r="G828" s="36">
        <f>'Source Data'!G828</f>
        <v>163</v>
      </c>
      <c r="H828" s="36">
        <f>'Source Data'!H828</f>
        <v>137</v>
      </c>
      <c r="I828" s="36">
        <f t="shared" si="24"/>
        <v>7</v>
      </c>
      <c r="J828" s="55">
        <f t="shared" si="25"/>
        <v>4.4871794871794872E-2</v>
      </c>
      <c r="K828" s="43" t="str">
        <f>IF('Source Data'!AT828="","",'Source Data'!AT828)</f>
        <v/>
      </c>
      <c r="L828" s="13" t="str">
        <f>IF('Source Data'!AU828="","",'Source Data'!AU828)</f>
        <v/>
      </c>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row>
    <row r="829" spans="1:47" ht="20" customHeight="1">
      <c r="A829" s="48" t="s">
        <v>1126</v>
      </c>
      <c r="B829" s="49">
        <v>249906</v>
      </c>
      <c r="C829" s="50" t="s">
        <v>122</v>
      </c>
      <c r="D829" s="50" t="s">
        <v>79</v>
      </c>
      <c r="E829" s="50" t="s">
        <v>74</v>
      </c>
      <c r="F829" s="36">
        <f>'Source Data'!F829</f>
        <v>1236</v>
      </c>
      <c r="G829" s="36">
        <f>'Source Data'!G829</f>
        <v>1331</v>
      </c>
      <c r="H829" s="36">
        <f>'Source Data'!H829</f>
        <v>1360</v>
      </c>
      <c r="I829" s="36">
        <f t="shared" si="24"/>
        <v>95</v>
      </c>
      <c r="J829" s="55">
        <f t="shared" si="25"/>
        <v>7.6860841423948223E-2</v>
      </c>
      <c r="K829" s="43" t="str">
        <f>IF('Source Data'!AT829="","",'Source Data'!AT829)</f>
        <v/>
      </c>
      <c r="L829" s="13" t="str">
        <f>IF('Source Data'!AU829="","",'Source Data'!AU829)</f>
        <v/>
      </c>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row>
    <row r="830" spans="1:47" ht="20" customHeight="1">
      <c r="A830" s="48" t="s">
        <v>1127</v>
      </c>
      <c r="B830" s="49">
        <v>139909</v>
      </c>
      <c r="C830" s="50" t="s">
        <v>398</v>
      </c>
      <c r="D830" s="50" t="s">
        <v>79</v>
      </c>
      <c r="E830" s="50" t="s">
        <v>74</v>
      </c>
      <c r="F830" s="36">
        <f>'Source Data'!F830</f>
        <v>3964</v>
      </c>
      <c r="G830" s="36">
        <f>'Source Data'!G830</f>
        <v>3832</v>
      </c>
      <c r="H830" s="36">
        <f>'Source Data'!H830</f>
        <v>3708</v>
      </c>
      <c r="I830" s="36">
        <f t="shared" si="24"/>
        <v>-132</v>
      </c>
      <c r="J830" s="55">
        <f t="shared" si="25"/>
        <v>-3.3299697275479316E-2</v>
      </c>
      <c r="K830" s="43" t="str">
        <f>IF('Source Data'!AT830="","",'Source Data'!AT830)</f>
        <v/>
      </c>
      <c r="L830" s="13" t="str">
        <f>IF('Source Data'!AU830="","",'Source Data'!AU830)</f>
        <v/>
      </c>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row>
    <row r="831" spans="1:47" ht="20" customHeight="1">
      <c r="A831" s="48" t="s">
        <v>1128</v>
      </c>
      <c r="B831" s="49">
        <v>101917</v>
      </c>
      <c r="C831" s="50" t="s">
        <v>76</v>
      </c>
      <c r="D831" s="50" t="s">
        <v>79</v>
      </c>
      <c r="E831" s="50" t="s">
        <v>74</v>
      </c>
      <c r="F831" s="36">
        <f>'Source Data'!F831</f>
        <v>52878</v>
      </c>
      <c r="G831" s="36">
        <f>'Source Data'!G831</f>
        <v>46491</v>
      </c>
      <c r="H831" s="36">
        <f>'Source Data'!H831</f>
        <v>43997</v>
      </c>
      <c r="I831" s="36">
        <f t="shared" si="24"/>
        <v>-6387</v>
      </c>
      <c r="J831" s="55">
        <f t="shared" si="25"/>
        <v>-0.1207874730511744</v>
      </c>
      <c r="K831" s="43" t="str">
        <f>IF('Source Data'!AT831="","",'Source Data'!AT831)</f>
        <v/>
      </c>
      <c r="L831" s="13" t="str">
        <f>IF('Source Data'!AU831="","",'Source Data'!AU831)</f>
        <v/>
      </c>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row>
    <row r="832" spans="1:47" ht="20" customHeight="1">
      <c r="A832" s="48" t="s">
        <v>1129</v>
      </c>
      <c r="B832" s="49">
        <v>114801</v>
      </c>
      <c r="C832" s="50" t="s">
        <v>227</v>
      </c>
      <c r="D832" s="50" t="s">
        <v>71</v>
      </c>
      <c r="E832" s="50" t="s">
        <v>765</v>
      </c>
      <c r="F832" s="36">
        <f>'Source Data'!F832</f>
        <v>0</v>
      </c>
      <c r="G832" s="36">
        <f>'Source Data'!G832</f>
        <v>0</v>
      </c>
      <c r="H832" s="36">
        <f>'Source Data'!H832</f>
        <v>130</v>
      </c>
      <c r="I832" s="36" t="str">
        <f t="shared" si="24"/>
        <v>N/A</v>
      </c>
      <c r="J832" s="55" t="str">
        <f t="shared" si="25"/>
        <v>N/A</v>
      </c>
      <c r="K832" s="43" t="str">
        <f>IF('Source Data'!AT832="","",'Source Data'!AT832)</f>
        <v/>
      </c>
      <c r="L832" s="13" t="str">
        <f>IF('Source Data'!AU832="","",'Source Data'!AU832)</f>
        <v/>
      </c>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row>
    <row r="833" spans="1:47" ht="20" customHeight="1">
      <c r="A833" s="48" t="s">
        <v>1130</v>
      </c>
      <c r="B833" s="49">
        <v>63906</v>
      </c>
      <c r="C833" s="50" t="s">
        <v>1131</v>
      </c>
      <c r="D833" s="50" t="s">
        <v>79</v>
      </c>
      <c r="E833" s="50" t="s">
        <v>74</v>
      </c>
      <c r="F833" s="36">
        <f>'Source Data'!F833</f>
        <v>99</v>
      </c>
      <c r="G833" s="36">
        <f>'Source Data'!G833</f>
        <v>88</v>
      </c>
      <c r="H833" s="36">
        <f>'Source Data'!H833</f>
        <v>19</v>
      </c>
      <c r="I833" s="36">
        <f t="shared" si="24"/>
        <v>-11</v>
      </c>
      <c r="J833" s="55">
        <f t="shared" si="25"/>
        <v>-0.1111111111111111</v>
      </c>
      <c r="K833" s="43" t="str">
        <f>IF('Source Data'!AT833="","",'Source Data'!AT833)</f>
        <v/>
      </c>
      <c r="L833" s="13" t="str">
        <f>IF('Source Data'!AU833="","",'Source Data'!AU833)</f>
        <v/>
      </c>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row>
    <row r="834" spans="1:47" ht="20" customHeight="1">
      <c r="A834" s="48" t="s">
        <v>1132</v>
      </c>
      <c r="B834" s="49">
        <v>13902</v>
      </c>
      <c r="C834" s="50" t="s">
        <v>206</v>
      </c>
      <c r="D834" s="50" t="s">
        <v>79</v>
      </c>
      <c r="E834" s="50" t="s">
        <v>74</v>
      </c>
      <c r="F834" s="36">
        <f>'Source Data'!F834</f>
        <v>522</v>
      </c>
      <c r="G834" s="36">
        <f>'Source Data'!G834</f>
        <v>630</v>
      </c>
      <c r="H834" s="36">
        <f>'Source Data'!H834</f>
        <v>252</v>
      </c>
      <c r="I834" s="36">
        <f t="shared" si="24"/>
        <v>108</v>
      </c>
      <c r="J834" s="55">
        <f t="shared" si="25"/>
        <v>0.20689655172413793</v>
      </c>
      <c r="K834" s="43" t="str">
        <f>IF('Source Data'!AT834="","",'Source Data'!AT834)</f>
        <v/>
      </c>
      <c r="L834" s="13" t="str">
        <f>IF('Source Data'!AU834="","",'Source Data'!AU834)</f>
        <v/>
      </c>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row>
    <row r="835" spans="1:47" ht="20" customHeight="1">
      <c r="A835" s="48" t="s">
        <v>1133</v>
      </c>
      <c r="B835" s="49">
        <v>20908</v>
      </c>
      <c r="C835" s="50" t="s">
        <v>120</v>
      </c>
      <c r="D835" s="50" t="s">
        <v>79</v>
      </c>
      <c r="E835" s="50" t="s">
        <v>74</v>
      </c>
      <c r="F835" s="36">
        <f>'Source Data'!F835</f>
        <v>21760</v>
      </c>
      <c r="G835" s="36">
        <f>'Source Data'!G835</f>
        <v>20862</v>
      </c>
      <c r="H835" s="36">
        <f>'Source Data'!H835</f>
        <v>20524</v>
      </c>
      <c r="I835" s="36">
        <f t="shared" si="24"/>
        <v>-898</v>
      </c>
      <c r="J835" s="55">
        <f t="shared" si="25"/>
        <v>-4.1268382352941176E-2</v>
      </c>
      <c r="K835" s="43" t="str">
        <f>IF('Source Data'!AT835="","",'Source Data'!AT835)</f>
        <v/>
      </c>
      <c r="L835" s="13" t="str">
        <f>IF('Source Data'!AU835="","",'Source Data'!AU835)</f>
        <v/>
      </c>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row>
    <row r="836" spans="1:47" ht="20" customHeight="1">
      <c r="A836" s="48" t="s">
        <v>1134</v>
      </c>
      <c r="B836" s="49">
        <v>82903</v>
      </c>
      <c r="C836" s="50" t="s">
        <v>530</v>
      </c>
      <c r="D836" s="50" t="s">
        <v>79</v>
      </c>
      <c r="E836" s="50" t="s">
        <v>74</v>
      </c>
      <c r="F836" s="36">
        <f>'Source Data'!F836</f>
        <v>2174</v>
      </c>
      <c r="G836" s="36">
        <f>'Source Data'!G836</f>
        <v>1953</v>
      </c>
      <c r="H836" s="36">
        <f>'Source Data'!H836</f>
        <v>1898</v>
      </c>
      <c r="I836" s="36">
        <f t="shared" si="24"/>
        <v>-221</v>
      </c>
      <c r="J836" s="55">
        <f t="shared" si="25"/>
        <v>-0.10165593376264949</v>
      </c>
      <c r="K836" s="43" t="str">
        <f>IF('Source Data'!AT836="","",'Source Data'!AT836)</f>
        <v/>
      </c>
      <c r="L836" s="13" t="str">
        <f>IF('Source Data'!AU836="","",'Source Data'!AU836)</f>
        <v/>
      </c>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row>
    <row r="837" spans="1:47" ht="20" customHeight="1">
      <c r="A837" s="48" t="s">
        <v>1135</v>
      </c>
      <c r="B837" s="49">
        <v>184908</v>
      </c>
      <c r="C837" s="50" t="s">
        <v>106</v>
      </c>
      <c r="D837" s="50" t="s">
        <v>79</v>
      </c>
      <c r="E837" s="50" t="s">
        <v>74</v>
      </c>
      <c r="F837" s="36">
        <f>'Source Data'!F837</f>
        <v>1322</v>
      </c>
      <c r="G837" s="36">
        <f>'Source Data'!G837</f>
        <v>1776</v>
      </c>
      <c r="H837" s="36">
        <f>'Source Data'!H837</f>
        <v>1710</v>
      </c>
      <c r="I837" s="36">
        <f t="shared" si="24"/>
        <v>454</v>
      </c>
      <c r="J837" s="55">
        <f t="shared" si="25"/>
        <v>0.34341906202723149</v>
      </c>
      <c r="K837" s="43" t="str">
        <f>IF('Source Data'!AT837="","",'Source Data'!AT837)</f>
        <v/>
      </c>
      <c r="L837" s="13" t="str">
        <f>IF('Source Data'!AU837="","",'Source Data'!AU837)</f>
        <v/>
      </c>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row>
    <row r="838" spans="1:47" ht="20" customHeight="1">
      <c r="A838" s="48" t="s">
        <v>1136</v>
      </c>
      <c r="B838" s="49">
        <v>195901</v>
      </c>
      <c r="C838" s="50" t="s">
        <v>187</v>
      </c>
      <c r="D838" s="50" t="s">
        <v>79</v>
      </c>
      <c r="E838" s="50" t="s">
        <v>74</v>
      </c>
      <c r="F838" s="36">
        <f>'Source Data'!F838</f>
        <v>2879</v>
      </c>
      <c r="G838" s="36">
        <f>'Source Data'!G838</f>
        <v>2919</v>
      </c>
      <c r="H838" s="36">
        <f>'Source Data'!H838</f>
        <v>2905</v>
      </c>
      <c r="I838" s="36">
        <f t="shared" ref="I838:I901" si="26">IF(OR(F838=0,G838=0),"N/A",G838-F838)</f>
        <v>40</v>
      </c>
      <c r="J838" s="55">
        <f t="shared" ref="J838:J901" si="27">IF(OR(NOT(ISNUMBER(I838)),F838=0),"N/A",I838/F838)</f>
        <v>1.3893713094824591E-2</v>
      </c>
      <c r="K838" s="43" t="str">
        <f>IF('Source Data'!AT838="","",'Source Data'!AT838)</f>
        <v/>
      </c>
      <c r="L838" s="13" t="str">
        <f>IF('Source Data'!AU838="","",'Source Data'!AU838)</f>
        <v/>
      </c>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row>
    <row r="839" spans="1:47" ht="20" customHeight="1">
      <c r="A839" s="48" t="s">
        <v>1137</v>
      </c>
      <c r="B839" s="49">
        <v>57802</v>
      </c>
      <c r="C839" s="50" t="s">
        <v>70</v>
      </c>
      <c r="D839" s="50" t="s">
        <v>71</v>
      </c>
      <c r="E839" s="50" t="s">
        <v>74</v>
      </c>
      <c r="F839" s="36">
        <f>'Source Data'!F839</f>
        <v>625</v>
      </c>
      <c r="G839" s="36">
        <f>'Source Data'!G839</f>
        <v>348</v>
      </c>
      <c r="H839" s="36">
        <f>'Source Data'!H839</f>
        <v>277</v>
      </c>
      <c r="I839" s="36">
        <f t="shared" si="26"/>
        <v>-277</v>
      </c>
      <c r="J839" s="55">
        <f t="shared" si="27"/>
        <v>-0.44319999999999998</v>
      </c>
      <c r="K839" s="43" t="str">
        <f>IF('Source Data'!AT839="","",'Source Data'!AT839)</f>
        <v/>
      </c>
      <c r="L839" s="13" t="str">
        <f>IF('Source Data'!AU839="","",'Source Data'!AU839)</f>
        <v/>
      </c>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row>
    <row r="840" spans="1:47" ht="20" customHeight="1">
      <c r="A840" s="48" t="s">
        <v>1138</v>
      </c>
      <c r="B840" s="49">
        <v>109914</v>
      </c>
      <c r="C840" s="50" t="s">
        <v>78</v>
      </c>
      <c r="D840" s="50" t="s">
        <v>79</v>
      </c>
      <c r="E840" s="50" t="s">
        <v>74</v>
      </c>
      <c r="F840" s="36">
        <f>'Source Data'!F840</f>
        <v>204</v>
      </c>
      <c r="G840" s="36">
        <f>'Source Data'!G840</f>
        <v>216</v>
      </c>
      <c r="H840" s="36">
        <f>'Source Data'!H840</f>
        <v>210</v>
      </c>
      <c r="I840" s="36">
        <f t="shared" si="26"/>
        <v>12</v>
      </c>
      <c r="J840" s="55">
        <f t="shared" si="27"/>
        <v>5.8823529411764705E-2</v>
      </c>
      <c r="K840" s="43" t="str">
        <f>IF('Source Data'!AT840="","",'Source Data'!AT840)</f>
        <v/>
      </c>
      <c r="L840" s="13" t="str">
        <f>IF('Source Data'!AU840="","",'Source Data'!AU840)</f>
        <v/>
      </c>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row>
    <row r="841" spans="1:47" ht="20" customHeight="1">
      <c r="A841" s="48" t="s">
        <v>1139</v>
      </c>
      <c r="B841" s="49">
        <v>119903</v>
      </c>
      <c r="C841" s="50" t="s">
        <v>312</v>
      </c>
      <c r="D841" s="50" t="s">
        <v>79</v>
      </c>
      <c r="E841" s="50" t="s">
        <v>74</v>
      </c>
      <c r="F841" s="36">
        <f>'Source Data'!F841</f>
        <v>319</v>
      </c>
      <c r="G841" s="36">
        <f>'Source Data'!G841</f>
        <v>324</v>
      </c>
      <c r="H841" s="36">
        <f>'Source Data'!H841</f>
        <v>306</v>
      </c>
      <c r="I841" s="36">
        <f t="shared" si="26"/>
        <v>5</v>
      </c>
      <c r="J841" s="55">
        <f t="shared" si="27"/>
        <v>1.5673981191222569E-2</v>
      </c>
      <c r="K841" s="43" t="str">
        <f>IF('Source Data'!AT841="","",'Source Data'!AT841)</f>
        <v/>
      </c>
      <c r="L841" s="13" t="str">
        <f>IF('Source Data'!AU841="","",'Source Data'!AU841)</f>
        <v/>
      </c>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row>
    <row r="842" spans="1:47" ht="20" customHeight="1">
      <c r="A842" s="48" t="s">
        <v>1140</v>
      </c>
      <c r="B842" s="49">
        <v>179901</v>
      </c>
      <c r="C842" s="50" t="s">
        <v>1141</v>
      </c>
      <c r="D842" s="50" t="s">
        <v>79</v>
      </c>
      <c r="E842" s="50" t="s">
        <v>74</v>
      </c>
      <c r="F842" s="36">
        <f>'Source Data'!F842</f>
        <v>2213</v>
      </c>
      <c r="G842" s="36">
        <f>'Source Data'!G842</f>
        <v>1802</v>
      </c>
      <c r="H842" s="36">
        <f>'Source Data'!H842</f>
        <v>1697</v>
      </c>
      <c r="I842" s="36">
        <f t="shared" si="26"/>
        <v>-411</v>
      </c>
      <c r="J842" s="55">
        <f t="shared" si="27"/>
        <v>-0.18572074107546319</v>
      </c>
      <c r="K842" s="43" t="str">
        <f>IF('Source Data'!AT842="","",'Source Data'!AT842)</f>
        <v/>
      </c>
      <c r="L842" s="13" t="str">
        <f>IF('Source Data'!AU842="","",'Source Data'!AU842)</f>
        <v/>
      </c>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row>
    <row r="843" spans="1:47" ht="20" customHeight="1">
      <c r="A843" s="48" t="s">
        <v>1142</v>
      </c>
      <c r="B843" s="49">
        <v>95904</v>
      </c>
      <c r="C843" s="50" t="s">
        <v>81</v>
      </c>
      <c r="D843" s="50" t="s">
        <v>79</v>
      </c>
      <c r="E843" s="50" t="s">
        <v>74</v>
      </c>
      <c r="F843" s="36">
        <f>'Source Data'!F843</f>
        <v>291</v>
      </c>
      <c r="G843" s="36">
        <f>'Source Data'!G843</f>
        <v>243</v>
      </c>
      <c r="H843" s="36">
        <f>'Source Data'!H843</f>
        <v>226</v>
      </c>
      <c r="I843" s="36">
        <f t="shared" si="26"/>
        <v>-48</v>
      </c>
      <c r="J843" s="55">
        <f t="shared" si="27"/>
        <v>-0.16494845360824742</v>
      </c>
      <c r="K843" s="43" t="str">
        <f>IF('Source Data'!AT843="","",'Source Data'!AT843)</f>
        <v/>
      </c>
      <c r="L843" s="13" t="str">
        <f>IF('Source Data'!AU843="","",'Source Data'!AU843)</f>
        <v/>
      </c>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row>
    <row r="844" spans="1:47" ht="20" customHeight="1">
      <c r="A844" s="48" t="s">
        <v>1143</v>
      </c>
      <c r="B844" s="49">
        <v>39903</v>
      </c>
      <c r="C844" s="50" t="s">
        <v>208</v>
      </c>
      <c r="D844" s="50" t="s">
        <v>79</v>
      </c>
      <c r="E844" s="50" t="s">
        <v>74</v>
      </c>
      <c r="F844" s="36">
        <f>'Source Data'!F844</f>
        <v>450</v>
      </c>
      <c r="G844" s="36">
        <f>'Source Data'!G844</f>
        <v>510</v>
      </c>
      <c r="H844" s="36">
        <f>'Source Data'!H844</f>
        <v>467</v>
      </c>
      <c r="I844" s="36">
        <f t="shared" si="26"/>
        <v>60</v>
      </c>
      <c r="J844" s="55">
        <f t="shared" si="27"/>
        <v>0.13333333333333333</v>
      </c>
      <c r="K844" s="43" t="str">
        <f>IF('Source Data'!AT844="","",'Source Data'!AT844)</f>
        <v/>
      </c>
      <c r="L844" s="13" t="str">
        <f>IF('Source Data'!AU844="","",'Source Data'!AU844)</f>
        <v/>
      </c>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row>
    <row r="845" spans="1:47" ht="20" customHeight="1">
      <c r="A845" s="48" t="s">
        <v>1144</v>
      </c>
      <c r="B845" s="49">
        <v>13903</v>
      </c>
      <c r="C845" s="50" t="s">
        <v>206</v>
      </c>
      <c r="D845" s="50" t="s">
        <v>79</v>
      </c>
      <c r="E845" s="50" t="s">
        <v>74</v>
      </c>
      <c r="F845" s="36">
        <f>'Source Data'!F845</f>
        <v>397</v>
      </c>
      <c r="G845" s="36">
        <f>'Source Data'!G845</f>
        <v>377</v>
      </c>
      <c r="H845" s="36">
        <f>'Source Data'!H845</f>
        <v>378</v>
      </c>
      <c r="I845" s="36">
        <f t="shared" si="26"/>
        <v>-20</v>
      </c>
      <c r="J845" s="55">
        <f t="shared" si="27"/>
        <v>-5.0377833753148617E-2</v>
      </c>
      <c r="K845" s="43" t="str">
        <f>IF('Source Data'!AT845="","",'Source Data'!AT845)</f>
        <v/>
      </c>
      <c r="L845" s="13" t="str">
        <f>IF('Source Data'!AU845="","",'Source Data'!AU845)</f>
        <v/>
      </c>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row>
    <row r="846" spans="1:47" ht="20" customHeight="1">
      <c r="A846" s="48" t="s">
        <v>1145</v>
      </c>
      <c r="B846" s="49">
        <v>172905</v>
      </c>
      <c r="C846" s="50" t="s">
        <v>498</v>
      </c>
      <c r="D846" s="50" t="s">
        <v>79</v>
      </c>
      <c r="E846" s="50" t="s">
        <v>74</v>
      </c>
      <c r="F846" s="36">
        <f>'Source Data'!F846</f>
        <v>872</v>
      </c>
      <c r="G846" s="36">
        <f>'Source Data'!G846</f>
        <v>853</v>
      </c>
      <c r="H846" s="36">
        <f>'Source Data'!H846</f>
        <v>789</v>
      </c>
      <c r="I846" s="36">
        <f t="shared" si="26"/>
        <v>-19</v>
      </c>
      <c r="J846" s="55">
        <f t="shared" si="27"/>
        <v>-2.1788990825688075E-2</v>
      </c>
      <c r="K846" s="43" t="str">
        <f>IF('Source Data'!AT846="","",'Source Data'!AT846)</f>
        <v/>
      </c>
      <c r="L846" s="13" t="str">
        <f>IF('Source Data'!AU846="","",'Source Data'!AU846)</f>
        <v/>
      </c>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row>
    <row r="847" spans="1:47" ht="20" customHeight="1">
      <c r="A847" s="48" t="s">
        <v>1146</v>
      </c>
      <c r="B847" s="49">
        <v>227904</v>
      </c>
      <c r="C847" s="50" t="s">
        <v>168</v>
      </c>
      <c r="D847" s="50" t="s">
        <v>79</v>
      </c>
      <c r="E847" s="50" t="s">
        <v>74</v>
      </c>
      <c r="F847" s="36">
        <f>'Source Data'!F847</f>
        <v>26400</v>
      </c>
      <c r="G847" s="36">
        <f>'Source Data'!G847</f>
        <v>25477</v>
      </c>
      <c r="H847" s="36">
        <f>'Source Data'!H847</f>
        <v>24978</v>
      </c>
      <c r="I847" s="36">
        <f t="shared" si="26"/>
        <v>-923</v>
      </c>
      <c r="J847" s="55">
        <f t="shared" si="27"/>
        <v>-3.4962121212121215E-2</v>
      </c>
      <c r="K847" s="43" t="str">
        <f>IF('Source Data'!AT847="","",'Source Data'!AT847)</f>
        <v/>
      </c>
      <c r="L847" s="13" t="str">
        <f>IF('Source Data'!AU847="","",'Source Data'!AU847)</f>
        <v/>
      </c>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row>
    <row r="848" spans="1:47" ht="20" customHeight="1">
      <c r="A848" s="48" t="s">
        <v>1147</v>
      </c>
      <c r="B848" s="49">
        <v>108909</v>
      </c>
      <c r="C848" s="50" t="s">
        <v>291</v>
      </c>
      <c r="D848" s="50" t="s">
        <v>79</v>
      </c>
      <c r="E848" s="50" t="s">
        <v>74</v>
      </c>
      <c r="F848" s="36">
        <f>'Source Data'!F848</f>
        <v>32412</v>
      </c>
      <c r="G848" s="36">
        <f>'Source Data'!G848</f>
        <v>29613</v>
      </c>
      <c r="H848" s="36">
        <f>'Source Data'!H848</f>
        <v>28887</v>
      </c>
      <c r="I848" s="36">
        <f t="shared" si="26"/>
        <v>-2799</v>
      </c>
      <c r="J848" s="55">
        <f t="shared" si="27"/>
        <v>-8.6356904850055538E-2</v>
      </c>
      <c r="K848" s="43" t="str">
        <f>IF('Source Data'!AT848="","",'Source Data'!AT848)</f>
        <v/>
      </c>
      <c r="L848" s="13" t="str">
        <f>IF('Source Data'!AU848="","",'Source Data'!AU848)</f>
        <v/>
      </c>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row>
    <row r="849" spans="1:47" ht="20" customHeight="1">
      <c r="A849" s="48" t="s">
        <v>1148</v>
      </c>
      <c r="B849" s="49">
        <v>61903</v>
      </c>
      <c r="C849" s="50" t="s">
        <v>152</v>
      </c>
      <c r="D849" s="50" t="s">
        <v>79</v>
      </c>
      <c r="E849" s="50" t="s">
        <v>74</v>
      </c>
      <c r="F849" s="36">
        <f>'Source Data'!F849</f>
        <v>1359</v>
      </c>
      <c r="G849" s="36">
        <f>'Source Data'!G849</f>
        <v>1619</v>
      </c>
      <c r="H849" s="36">
        <f>'Source Data'!H849</f>
        <v>1707</v>
      </c>
      <c r="I849" s="36">
        <f t="shared" si="26"/>
        <v>260</v>
      </c>
      <c r="J849" s="55">
        <f t="shared" si="27"/>
        <v>0.19131714495952906</v>
      </c>
      <c r="K849" s="43" t="str">
        <f>IF('Source Data'!AT849="","",'Source Data'!AT849)</f>
        <v/>
      </c>
      <c r="L849" s="13" t="str">
        <f>IF('Source Data'!AU849="","",'Source Data'!AU849)</f>
        <v/>
      </c>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row>
    <row r="850" spans="1:47" ht="20" customHeight="1">
      <c r="A850" s="48" t="s">
        <v>1149</v>
      </c>
      <c r="B850" s="49">
        <v>92904</v>
      </c>
      <c r="C850" s="50" t="s">
        <v>561</v>
      </c>
      <c r="D850" s="50" t="s">
        <v>79</v>
      </c>
      <c r="E850" s="50" t="s">
        <v>74</v>
      </c>
      <c r="F850" s="36">
        <f>'Source Data'!F850</f>
        <v>4566</v>
      </c>
      <c r="G850" s="36">
        <f>'Source Data'!G850</f>
        <v>4439</v>
      </c>
      <c r="H850" s="36">
        <f>'Source Data'!H850</f>
        <v>4433</v>
      </c>
      <c r="I850" s="36">
        <f t="shared" si="26"/>
        <v>-127</v>
      </c>
      <c r="J850" s="55">
        <f t="shared" si="27"/>
        <v>-2.7814279456855016E-2</v>
      </c>
      <c r="K850" s="43" t="str">
        <f>IF('Source Data'!AT850="","",'Source Data'!AT850)</f>
        <v/>
      </c>
      <c r="L850" s="13" t="str">
        <f>IF('Source Data'!AU850="","",'Source Data'!AU850)</f>
        <v/>
      </c>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row>
    <row r="851" spans="1:47" ht="20" customHeight="1">
      <c r="A851" s="48" t="s">
        <v>1150</v>
      </c>
      <c r="B851" s="49">
        <v>3801</v>
      </c>
      <c r="C851" s="50" t="s">
        <v>374</v>
      </c>
      <c r="D851" s="50" t="s">
        <v>71</v>
      </c>
      <c r="E851" s="50" t="s">
        <v>74</v>
      </c>
      <c r="F851" s="36">
        <f>'Source Data'!F851</f>
        <v>1041</v>
      </c>
      <c r="G851" s="36">
        <f>'Source Data'!G851</f>
        <v>1061</v>
      </c>
      <c r="H851" s="36">
        <f>'Source Data'!H851</f>
        <v>1052</v>
      </c>
      <c r="I851" s="36">
        <f t="shared" si="26"/>
        <v>20</v>
      </c>
      <c r="J851" s="55">
        <f t="shared" si="27"/>
        <v>1.921229586935639E-2</v>
      </c>
      <c r="K851" s="43" t="str">
        <f>IF('Source Data'!AT851="","",'Source Data'!AT851)</f>
        <v/>
      </c>
      <c r="L851" s="13" t="str">
        <f>IF('Source Data'!AU851="","",'Source Data'!AU851)</f>
        <v/>
      </c>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row>
    <row r="852" spans="1:47" ht="20" customHeight="1">
      <c r="A852" s="48" t="s">
        <v>1151</v>
      </c>
      <c r="B852" s="49">
        <v>57850</v>
      </c>
      <c r="C852" s="50" t="s">
        <v>70</v>
      </c>
      <c r="D852" s="50" t="s">
        <v>71</v>
      </c>
      <c r="E852" s="50" t="s">
        <v>74</v>
      </c>
      <c r="F852" s="36">
        <f>'Source Data'!F852</f>
        <v>1248</v>
      </c>
      <c r="G852" s="36">
        <f>'Source Data'!G852</f>
        <v>2328</v>
      </c>
      <c r="H852" s="36">
        <f>'Source Data'!H852</f>
        <v>2400</v>
      </c>
      <c r="I852" s="36">
        <f t="shared" si="26"/>
        <v>1080</v>
      </c>
      <c r="J852" s="55">
        <f t="shared" si="27"/>
        <v>0.86538461538461542</v>
      </c>
      <c r="K852" s="43" t="str">
        <f>IF('Source Data'!AT852="","",'Source Data'!AT852)</f>
        <v/>
      </c>
      <c r="L852" s="13" t="str">
        <f>IF('Source Data'!AU852="","",'Source Data'!AU852)</f>
        <v/>
      </c>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row>
    <row r="853" spans="1:47" ht="20" customHeight="1">
      <c r="A853" s="48" t="s">
        <v>1152</v>
      </c>
      <c r="B853" s="49">
        <v>32902</v>
      </c>
      <c r="C853" s="50" t="s">
        <v>1153</v>
      </c>
      <c r="D853" s="50" t="s">
        <v>79</v>
      </c>
      <c r="E853" s="50" t="s">
        <v>74</v>
      </c>
      <c r="F853" s="36">
        <f>'Source Data'!F853</f>
        <v>2441</v>
      </c>
      <c r="G853" s="36">
        <f>'Source Data'!G853</f>
        <v>2245</v>
      </c>
      <c r="H853" s="36">
        <f>'Source Data'!H853</f>
        <v>2225</v>
      </c>
      <c r="I853" s="36">
        <f t="shared" si="26"/>
        <v>-196</v>
      </c>
      <c r="J853" s="55">
        <f t="shared" si="27"/>
        <v>-8.0294961081523966E-2</v>
      </c>
      <c r="K853" s="43" t="str">
        <f>IF('Source Data'!AT853="","",'Source Data'!AT853)</f>
        <v/>
      </c>
      <c r="L853" s="13" t="str">
        <f>IF('Source Data'!AU853="","",'Source Data'!AU853)</f>
        <v/>
      </c>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row>
    <row r="854" spans="1:47" ht="20" customHeight="1">
      <c r="A854" s="48" t="s">
        <v>1154</v>
      </c>
      <c r="B854" s="49">
        <v>251902</v>
      </c>
      <c r="C854" s="50" t="s">
        <v>519</v>
      </c>
      <c r="D854" s="50" t="s">
        <v>79</v>
      </c>
      <c r="E854" s="50" t="s">
        <v>74</v>
      </c>
      <c r="F854" s="36">
        <f>'Source Data'!F854</f>
        <v>482</v>
      </c>
      <c r="G854" s="36">
        <f>'Source Data'!G854</f>
        <v>423</v>
      </c>
      <c r="H854" s="36">
        <f>'Source Data'!H854</f>
        <v>413</v>
      </c>
      <c r="I854" s="36">
        <f t="shared" si="26"/>
        <v>-59</v>
      </c>
      <c r="J854" s="55">
        <f t="shared" si="27"/>
        <v>-0.12240663900414937</v>
      </c>
      <c r="K854" s="43" t="str">
        <f>IF('Source Data'!AT854="","",'Source Data'!AT854)</f>
        <v/>
      </c>
      <c r="L854" s="13" t="str">
        <f>IF('Source Data'!AU854="","",'Source Data'!AU854)</f>
        <v/>
      </c>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row>
    <row r="855" spans="1:47" ht="20" customHeight="1">
      <c r="A855" s="48" t="s">
        <v>1155</v>
      </c>
      <c r="B855" s="49">
        <v>95905</v>
      </c>
      <c r="C855" s="50" t="s">
        <v>81</v>
      </c>
      <c r="D855" s="50" t="s">
        <v>79</v>
      </c>
      <c r="E855" s="50" t="s">
        <v>74</v>
      </c>
      <c r="F855" s="36">
        <f>'Source Data'!F855</f>
        <v>5247</v>
      </c>
      <c r="G855" s="36">
        <f>'Source Data'!G855</f>
        <v>4077</v>
      </c>
      <c r="H855" s="36">
        <f>'Source Data'!H855</f>
        <v>3799</v>
      </c>
      <c r="I855" s="36">
        <f t="shared" si="26"/>
        <v>-1170</v>
      </c>
      <c r="J855" s="55">
        <f t="shared" si="27"/>
        <v>-0.22298456260720412</v>
      </c>
      <c r="K855" s="43" t="str">
        <f>IF('Source Data'!AT855="","",'Source Data'!AT855)</f>
        <v/>
      </c>
      <c r="L855" s="13" t="str">
        <f>IF('Source Data'!AU855="","",'Source Data'!AU855)</f>
        <v/>
      </c>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row>
    <row r="856" spans="1:47" ht="20" customHeight="1">
      <c r="A856" s="48" t="s">
        <v>1156</v>
      </c>
      <c r="B856" s="49">
        <v>43910</v>
      </c>
      <c r="C856" s="50" t="s">
        <v>112</v>
      </c>
      <c r="D856" s="50" t="s">
        <v>79</v>
      </c>
      <c r="E856" s="50" t="s">
        <v>74</v>
      </c>
      <c r="F856" s="36">
        <f>'Source Data'!F856</f>
        <v>52629</v>
      </c>
      <c r="G856" s="36">
        <f>'Source Data'!G856</f>
        <v>46612</v>
      </c>
      <c r="H856" s="36">
        <f>'Source Data'!H856</f>
        <v>43709</v>
      </c>
      <c r="I856" s="36">
        <f t="shared" si="26"/>
        <v>-6017</v>
      </c>
      <c r="J856" s="55">
        <f t="shared" si="27"/>
        <v>-0.11432860210150297</v>
      </c>
      <c r="K856" s="43" t="str">
        <f>IF('Source Data'!AT856="","",'Source Data'!AT856)</f>
        <v/>
      </c>
      <c r="L856" s="13" t="str">
        <f>IF('Source Data'!AU856="","",'Source Data'!AU856)</f>
        <v/>
      </c>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row>
    <row r="857" spans="1:47" ht="20" customHeight="1">
      <c r="A857" s="48" t="s">
        <v>1157</v>
      </c>
      <c r="B857" s="49">
        <v>19912</v>
      </c>
      <c r="C857" s="50" t="s">
        <v>512</v>
      </c>
      <c r="D857" s="50" t="s">
        <v>79</v>
      </c>
      <c r="E857" s="50" t="s">
        <v>74</v>
      </c>
      <c r="F857" s="36">
        <f>'Source Data'!F857</f>
        <v>2218</v>
      </c>
      <c r="G857" s="36">
        <f>'Source Data'!G857</f>
        <v>2366</v>
      </c>
      <c r="H857" s="36">
        <f>'Source Data'!H857</f>
        <v>2313</v>
      </c>
      <c r="I857" s="36">
        <f t="shared" si="26"/>
        <v>148</v>
      </c>
      <c r="J857" s="55">
        <f t="shared" si="27"/>
        <v>6.6726780883678991E-2</v>
      </c>
      <c r="K857" s="43" t="str">
        <f>IF('Source Data'!AT857="","",'Source Data'!AT857)</f>
        <v/>
      </c>
      <c r="L857" s="13" t="str">
        <f>IF('Source Data'!AU857="","",'Source Data'!AU857)</f>
        <v/>
      </c>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row>
    <row r="858" spans="1:47" ht="20" customHeight="1">
      <c r="A858" s="48" t="s">
        <v>1158</v>
      </c>
      <c r="B858" s="49">
        <v>7905</v>
      </c>
      <c r="C858" s="50" t="s">
        <v>383</v>
      </c>
      <c r="D858" s="50" t="s">
        <v>79</v>
      </c>
      <c r="E858" s="50" t="s">
        <v>74</v>
      </c>
      <c r="F858" s="36">
        <f>'Source Data'!F858</f>
        <v>3572</v>
      </c>
      <c r="G858" s="36">
        <f>'Source Data'!G858</f>
        <v>3406</v>
      </c>
      <c r="H858" s="36">
        <f>'Source Data'!H858</f>
        <v>3262</v>
      </c>
      <c r="I858" s="36">
        <f t="shared" si="26"/>
        <v>-166</v>
      </c>
      <c r="J858" s="55">
        <f t="shared" si="27"/>
        <v>-4.647256438969765E-2</v>
      </c>
      <c r="K858" s="43" t="str">
        <f>IF('Source Data'!AT858="","",'Source Data'!AT858)</f>
        <v/>
      </c>
      <c r="L858" s="13" t="str">
        <f>IF('Source Data'!AU858="","",'Source Data'!AU858)</f>
        <v/>
      </c>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row>
    <row r="859" spans="1:47" ht="20" customHeight="1">
      <c r="A859" s="48" t="s">
        <v>1159</v>
      </c>
      <c r="B859" s="49">
        <v>117904</v>
      </c>
      <c r="C859" s="50" t="s">
        <v>262</v>
      </c>
      <c r="D859" s="50" t="s">
        <v>79</v>
      </c>
      <c r="E859" s="50" t="s">
        <v>74</v>
      </c>
      <c r="F859" s="36">
        <f>'Source Data'!F859</f>
        <v>702</v>
      </c>
      <c r="G859" s="36">
        <f>'Source Data'!G859</f>
        <v>565</v>
      </c>
      <c r="H859" s="36">
        <f>'Source Data'!H859</f>
        <v>509</v>
      </c>
      <c r="I859" s="36">
        <f t="shared" si="26"/>
        <v>-137</v>
      </c>
      <c r="J859" s="55">
        <f t="shared" si="27"/>
        <v>-0.19515669515669515</v>
      </c>
      <c r="K859" s="43" t="str">
        <f>IF('Source Data'!AT859="","",'Source Data'!AT859)</f>
        <v/>
      </c>
      <c r="L859" s="13" t="str">
        <f>IF('Source Data'!AU859="","",'Source Data'!AU859)</f>
        <v/>
      </c>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row>
    <row r="860" spans="1:47" ht="20" customHeight="1">
      <c r="A860" s="48" t="s">
        <v>1160</v>
      </c>
      <c r="B860" s="49">
        <v>31909</v>
      </c>
      <c r="C860" s="50" t="s">
        <v>307</v>
      </c>
      <c r="D860" s="50" t="s">
        <v>79</v>
      </c>
      <c r="E860" s="50" t="s">
        <v>74</v>
      </c>
      <c r="F860" s="36">
        <f>'Source Data'!F860</f>
        <v>2175</v>
      </c>
      <c r="G860" s="36">
        <f>'Source Data'!G860</f>
        <v>1786</v>
      </c>
      <c r="H860" s="36">
        <f>'Source Data'!H860</f>
        <v>1716</v>
      </c>
      <c r="I860" s="36">
        <f t="shared" si="26"/>
        <v>-389</v>
      </c>
      <c r="J860" s="55">
        <f t="shared" si="27"/>
        <v>-0.17885057471264368</v>
      </c>
      <c r="K860" s="43" t="str">
        <f>IF('Source Data'!AT860="","",'Source Data'!AT860)</f>
        <v/>
      </c>
      <c r="L860" s="13" t="str">
        <f>IF('Source Data'!AU860="","",'Source Data'!AU860)</f>
        <v/>
      </c>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row>
    <row r="861" spans="1:47" ht="20" customHeight="1">
      <c r="A861" s="48" t="s">
        <v>1161</v>
      </c>
      <c r="B861" s="49">
        <v>61906</v>
      </c>
      <c r="C861" s="50" t="s">
        <v>152</v>
      </c>
      <c r="D861" s="50" t="s">
        <v>79</v>
      </c>
      <c r="E861" s="50" t="s">
        <v>74</v>
      </c>
      <c r="F861" s="36">
        <f>'Source Data'!F861</f>
        <v>1579</v>
      </c>
      <c r="G861" s="36">
        <f>'Source Data'!G861</f>
        <v>1719</v>
      </c>
      <c r="H861" s="36">
        <f>'Source Data'!H861</f>
        <v>1735</v>
      </c>
      <c r="I861" s="36">
        <f t="shared" si="26"/>
        <v>140</v>
      </c>
      <c r="J861" s="55">
        <f t="shared" si="27"/>
        <v>8.866371120962635E-2</v>
      </c>
      <c r="K861" s="43" t="str">
        <f>IF('Source Data'!AT861="","",'Source Data'!AT861)</f>
        <v/>
      </c>
      <c r="L861" s="13" t="str">
        <f>IF('Source Data'!AU861="","",'Source Data'!AU861)</f>
        <v/>
      </c>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row>
    <row r="862" spans="1:47" ht="20" customHeight="1">
      <c r="A862" s="48" t="s">
        <v>1162</v>
      </c>
      <c r="B862" s="49">
        <v>184901</v>
      </c>
      <c r="C862" s="50" t="s">
        <v>106</v>
      </c>
      <c r="D862" s="50" t="s">
        <v>79</v>
      </c>
      <c r="E862" s="50" t="s">
        <v>74</v>
      </c>
      <c r="F862" s="36">
        <f>'Source Data'!F862</f>
        <v>540</v>
      </c>
      <c r="G862" s="36">
        <f>'Source Data'!G862</f>
        <v>797</v>
      </c>
      <c r="H862" s="36">
        <f>'Source Data'!H862</f>
        <v>755</v>
      </c>
      <c r="I862" s="36">
        <f t="shared" si="26"/>
        <v>257</v>
      </c>
      <c r="J862" s="55">
        <f t="shared" si="27"/>
        <v>0.47592592592592592</v>
      </c>
      <c r="K862" s="43" t="str">
        <f>IF('Source Data'!AT862="","",'Source Data'!AT862)</f>
        <v/>
      </c>
      <c r="L862" s="13" t="str">
        <f>IF('Source Data'!AU862="","",'Source Data'!AU862)</f>
        <v/>
      </c>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row>
    <row r="863" spans="1:47" ht="20" customHeight="1">
      <c r="A863" s="48" t="s">
        <v>1163</v>
      </c>
      <c r="B863" s="49">
        <v>15801</v>
      </c>
      <c r="C863" s="50" t="s">
        <v>99</v>
      </c>
      <c r="D863" s="50" t="s">
        <v>71</v>
      </c>
      <c r="E863" s="50" t="s">
        <v>74</v>
      </c>
      <c r="F863" s="36">
        <f>'Source Data'!F863</f>
        <v>223</v>
      </c>
      <c r="G863" s="36">
        <f>'Source Data'!G863</f>
        <v>175</v>
      </c>
      <c r="H863" s="36">
        <f>'Source Data'!H863</f>
        <v>167</v>
      </c>
      <c r="I863" s="36">
        <f t="shared" si="26"/>
        <v>-48</v>
      </c>
      <c r="J863" s="55">
        <f t="shared" si="27"/>
        <v>-0.21524663677130046</v>
      </c>
      <c r="K863" s="43" t="str">
        <f>IF('Source Data'!AT863="","",'Source Data'!AT863)</f>
        <v/>
      </c>
      <c r="L863" s="13" t="str">
        <f>IF('Source Data'!AU863="","",'Source Data'!AU863)</f>
        <v/>
      </c>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row>
    <row r="864" spans="1:47" ht="20" customHeight="1">
      <c r="A864" s="48" t="s">
        <v>1164</v>
      </c>
      <c r="B864" s="49">
        <v>178908</v>
      </c>
      <c r="C864" s="50" t="s">
        <v>97</v>
      </c>
      <c r="D864" s="50" t="s">
        <v>79</v>
      </c>
      <c r="E864" s="50" t="s">
        <v>74</v>
      </c>
      <c r="F864" s="36">
        <f>'Source Data'!F864</f>
        <v>508</v>
      </c>
      <c r="G864" s="36">
        <f>'Source Data'!G864</f>
        <v>585</v>
      </c>
      <c r="H864" s="36">
        <f>'Source Data'!H864</f>
        <v>571</v>
      </c>
      <c r="I864" s="36">
        <f t="shared" si="26"/>
        <v>77</v>
      </c>
      <c r="J864" s="55">
        <f t="shared" si="27"/>
        <v>0.15157480314960631</v>
      </c>
      <c r="K864" s="43" t="str">
        <f>IF('Source Data'!AT864="","",'Source Data'!AT864)</f>
        <v/>
      </c>
      <c r="L864" s="13" t="str">
        <f>IF('Source Data'!AU864="","",'Source Data'!AU864)</f>
        <v/>
      </c>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row>
    <row r="865" spans="1:47" ht="20" customHeight="1">
      <c r="A865" s="48" t="s">
        <v>1165</v>
      </c>
      <c r="B865" s="49">
        <v>123907</v>
      </c>
      <c r="C865" s="50" t="s">
        <v>202</v>
      </c>
      <c r="D865" s="50" t="s">
        <v>79</v>
      </c>
      <c r="E865" s="50" t="s">
        <v>74</v>
      </c>
      <c r="F865" s="36">
        <f>'Source Data'!F865</f>
        <v>8310</v>
      </c>
      <c r="G865" s="36">
        <f>'Source Data'!G865</f>
        <v>8041</v>
      </c>
      <c r="H865" s="36">
        <f>'Source Data'!H865</f>
        <v>7641</v>
      </c>
      <c r="I865" s="36">
        <f t="shared" si="26"/>
        <v>-269</v>
      </c>
      <c r="J865" s="55">
        <f t="shared" si="27"/>
        <v>-3.2370637785800238E-2</v>
      </c>
      <c r="K865" s="43" t="str">
        <f>IF('Source Data'!AT865="","",'Source Data'!AT865)</f>
        <v/>
      </c>
      <c r="L865" s="13" t="str">
        <f>IF('Source Data'!AU865="","",'Source Data'!AU865)</f>
        <v/>
      </c>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row>
    <row r="866" spans="1:47" ht="20" customHeight="1">
      <c r="A866" s="48" t="s">
        <v>1166</v>
      </c>
      <c r="B866" s="49">
        <v>123908</v>
      </c>
      <c r="C866" s="50" t="s">
        <v>202</v>
      </c>
      <c r="D866" s="50" t="s">
        <v>79</v>
      </c>
      <c r="E866" s="50" t="s">
        <v>74</v>
      </c>
      <c r="F866" s="36">
        <f>'Source Data'!F866</f>
        <v>5181</v>
      </c>
      <c r="G866" s="36">
        <f>'Source Data'!G866</f>
        <v>5349</v>
      </c>
      <c r="H866" s="36">
        <f>'Source Data'!H866</f>
        <v>5287</v>
      </c>
      <c r="I866" s="36">
        <f t="shared" si="26"/>
        <v>168</v>
      </c>
      <c r="J866" s="55">
        <f t="shared" si="27"/>
        <v>3.2426172553561089E-2</v>
      </c>
      <c r="K866" s="43" t="str">
        <f>IF('Source Data'!AT866="","",'Source Data'!AT866)</f>
        <v/>
      </c>
      <c r="L866" s="13" t="str">
        <f>IF('Source Data'!AU866="","",'Source Data'!AU866)</f>
        <v/>
      </c>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row>
    <row r="867" spans="1:47" ht="20" customHeight="1">
      <c r="A867" s="48" t="s">
        <v>1167</v>
      </c>
      <c r="B867" s="49">
        <v>15814</v>
      </c>
      <c r="C867" s="50" t="s">
        <v>99</v>
      </c>
      <c r="D867" s="50" t="s">
        <v>71</v>
      </c>
      <c r="E867" s="50" t="s">
        <v>74</v>
      </c>
      <c r="F867" s="36">
        <f>'Source Data'!F867</f>
        <v>154</v>
      </c>
      <c r="G867" s="36">
        <f>'Source Data'!G867</f>
        <v>93</v>
      </c>
      <c r="H867" s="36">
        <f>'Source Data'!H867</f>
        <v>91</v>
      </c>
      <c r="I867" s="36">
        <f t="shared" si="26"/>
        <v>-61</v>
      </c>
      <c r="J867" s="55">
        <f t="shared" si="27"/>
        <v>-0.39610389610389612</v>
      </c>
      <c r="K867" s="43" t="str">
        <f>IF('Source Data'!AT867="","",'Source Data'!AT867)</f>
        <v/>
      </c>
      <c r="L867" s="13" t="str">
        <f>IF('Source Data'!AU867="","",'Source Data'!AU867)</f>
        <v/>
      </c>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row>
    <row r="868" spans="1:47" ht="20" customHeight="1">
      <c r="A868" s="48" t="s">
        <v>1168</v>
      </c>
      <c r="B868" s="49">
        <v>85902</v>
      </c>
      <c r="C868" s="50" t="s">
        <v>1169</v>
      </c>
      <c r="D868" s="50" t="s">
        <v>79</v>
      </c>
      <c r="E868" s="50" t="s">
        <v>74</v>
      </c>
      <c r="F868" s="36">
        <f>'Source Data'!F868</f>
        <v>811</v>
      </c>
      <c r="G868" s="36">
        <f>'Source Data'!G868</f>
        <v>686</v>
      </c>
      <c r="H868" s="36">
        <f>'Source Data'!H868</f>
        <v>640</v>
      </c>
      <c r="I868" s="36">
        <f t="shared" si="26"/>
        <v>-125</v>
      </c>
      <c r="J868" s="55">
        <f t="shared" si="27"/>
        <v>-0.15413070283600494</v>
      </c>
      <c r="K868" s="43" t="str">
        <f>IF('Source Data'!AT868="","",'Source Data'!AT868)</f>
        <v/>
      </c>
      <c r="L868" s="13" t="str">
        <f>IF('Source Data'!AU868="","",'Source Data'!AU868)</f>
        <v/>
      </c>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row>
    <row r="869" spans="1:47" ht="20" customHeight="1">
      <c r="A869" s="48" t="s">
        <v>1170</v>
      </c>
      <c r="B869" s="49">
        <v>7906</v>
      </c>
      <c r="C869" s="50" t="s">
        <v>383</v>
      </c>
      <c r="D869" s="50" t="s">
        <v>79</v>
      </c>
      <c r="E869" s="50" t="s">
        <v>74</v>
      </c>
      <c r="F869" s="36">
        <f>'Source Data'!F869</f>
        <v>1640</v>
      </c>
      <c r="G869" s="36">
        <f>'Source Data'!G869</f>
        <v>1837</v>
      </c>
      <c r="H869" s="36">
        <f>'Source Data'!H869</f>
        <v>1856</v>
      </c>
      <c r="I869" s="36">
        <f t="shared" si="26"/>
        <v>197</v>
      </c>
      <c r="J869" s="55">
        <f t="shared" si="27"/>
        <v>0.12012195121951219</v>
      </c>
      <c r="K869" s="43" t="str">
        <f>IF('Source Data'!AT869="","",'Source Data'!AT869)</f>
        <v/>
      </c>
      <c r="L869" s="13" t="str">
        <f>IF('Source Data'!AU869="","",'Source Data'!AU869)</f>
        <v/>
      </c>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row>
    <row r="870" spans="1:47" ht="20" customHeight="1">
      <c r="A870" s="48" t="s">
        <v>1171</v>
      </c>
      <c r="B870" s="49">
        <v>247904</v>
      </c>
      <c r="C870" s="50" t="s">
        <v>617</v>
      </c>
      <c r="D870" s="50" t="s">
        <v>79</v>
      </c>
      <c r="E870" s="50" t="s">
        <v>74</v>
      </c>
      <c r="F870" s="36">
        <f>'Source Data'!F870</f>
        <v>867</v>
      </c>
      <c r="G870" s="36">
        <f>'Source Data'!G870</f>
        <v>962</v>
      </c>
      <c r="H870" s="36">
        <f>'Source Data'!H870</f>
        <v>967</v>
      </c>
      <c r="I870" s="36">
        <f t="shared" si="26"/>
        <v>95</v>
      </c>
      <c r="J870" s="55">
        <f t="shared" si="27"/>
        <v>0.10957324106113034</v>
      </c>
      <c r="K870" s="43" t="str">
        <f>IF('Source Data'!AT870="","",'Source Data'!AT870)</f>
        <v/>
      </c>
      <c r="L870" s="13" t="str">
        <f>IF('Source Data'!AU870="","",'Source Data'!AU870)</f>
        <v/>
      </c>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row>
    <row r="871" spans="1:47" ht="20" customHeight="1">
      <c r="A871" s="48" t="s">
        <v>1172</v>
      </c>
      <c r="B871" s="49">
        <v>91913</v>
      </c>
      <c r="C871" s="50" t="s">
        <v>210</v>
      </c>
      <c r="D871" s="50" t="s">
        <v>79</v>
      </c>
      <c r="E871" s="50" t="s">
        <v>74</v>
      </c>
      <c r="F871" s="36">
        <f>'Source Data'!F871</f>
        <v>1446</v>
      </c>
      <c r="G871" s="36">
        <f>'Source Data'!G871</f>
        <v>1453</v>
      </c>
      <c r="H871" s="36">
        <f>'Source Data'!H871</f>
        <v>1360</v>
      </c>
      <c r="I871" s="36">
        <f t="shared" si="26"/>
        <v>7</v>
      </c>
      <c r="J871" s="55">
        <f t="shared" si="27"/>
        <v>4.8409405255878286E-3</v>
      </c>
      <c r="K871" s="43" t="str">
        <f>IF('Source Data'!AT871="","",'Source Data'!AT871)</f>
        <v/>
      </c>
      <c r="L871" s="13" t="str">
        <f>IF('Source Data'!AU871="","",'Source Data'!AU871)</f>
        <v/>
      </c>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row>
    <row r="872" spans="1:47" ht="20" customHeight="1">
      <c r="A872" s="48" t="s">
        <v>1173</v>
      </c>
      <c r="B872" s="49">
        <v>28906</v>
      </c>
      <c r="C872" s="50" t="s">
        <v>940</v>
      </c>
      <c r="D872" s="50" t="s">
        <v>79</v>
      </c>
      <c r="E872" s="50" t="s">
        <v>74</v>
      </c>
      <c r="F872" s="36">
        <f>'Source Data'!F872</f>
        <v>217</v>
      </c>
      <c r="G872" s="36">
        <f>'Source Data'!G872</f>
        <v>267</v>
      </c>
      <c r="H872" s="36">
        <f>'Source Data'!H872</f>
        <v>276</v>
      </c>
      <c r="I872" s="36">
        <f t="shared" si="26"/>
        <v>50</v>
      </c>
      <c r="J872" s="55">
        <f t="shared" si="27"/>
        <v>0.2304147465437788</v>
      </c>
      <c r="K872" s="43" t="str">
        <f>IF('Source Data'!AT872="","",'Source Data'!AT872)</f>
        <v/>
      </c>
      <c r="L872" s="13" t="str">
        <f>IF('Source Data'!AU872="","",'Source Data'!AU872)</f>
        <v/>
      </c>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row>
    <row r="873" spans="1:47" ht="20" customHeight="1">
      <c r="A873" s="48" t="s">
        <v>1174</v>
      </c>
      <c r="B873" s="49">
        <v>169909</v>
      </c>
      <c r="C873" s="50" t="s">
        <v>267</v>
      </c>
      <c r="D873" s="50" t="s">
        <v>79</v>
      </c>
      <c r="E873" s="50" t="s">
        <v>74</v>
      </c>
      <c r="F873" s="36">
        <f>'Source Data'!F873</f>
        <v>150</v>
      </c>
      <c r="G873" s="36">
        <f>'Source Data'!G873</f>
        <v>135</v>
      </c>
      <c r="H873" s="36">
        <f>'Source Data'!H873</f>
        <v>126</v>
      </c>
      <c r="I873" s="36">
        <f t="shared" si="26"/>
        <v>-15</v>
      </c>
      <c r="J873" s="55">
        <f t="shared" si="27"/>
        <v>-0.1</v>
      </c>
      <c r="K873" s="43" t="str">
        <f>IF('Source Data'!AT873="","",'Source Data'!AT873)</f>
        <v/>
      </c>
      <c r="L873" s="13" t="str">
        <f>IF('Source Data'!AU873="","",'Source Data'!AU873)</f>
        <v/>
      </c>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row>
    <row r="874" spans="1:47" ht="20" customHeight="1">
      <c r="A874" s="48" t="s">
        <v>1175</v>
      </c>
      <c r="B874" s="49">
        <v>139912</v>
      </c>
      <c r="C874" s="50" t="s">
        <v>398</v>
      </c>
      <c r="D874" s="50" t="s">
        <v>79</v>
      </c>
      <c r="E874" s="50" t="s">
        <v>74</v>
      </c>
      <c r="F874" s="36">
        <f>'Source Data'!F874</f>
        <v>1134</v>
      </c>
      <c r="G874" s="36">
        <f>'Source Data'!G874</f>
        <v>1105</v>
      </c>
      <c r="H874" s="36">
        <f>'Source Data'!H874</f>
        <v>1045</v>
      </c>
      <c r="I874" s="36">
        <f t="shared" si="26"/>
        <v>-29</v>
      </c>
      <c r="J874" s="55">
        <f t="shared" si="27"/>
        <v>-2.5573192239858905E-2</v>
      </c>
      <c r="K874" s="43" t="str">
        <f>IF('Source Data'!AT874="","",'Source Data'!AT874)</f>
        <v/>
      </c>
      <c r="L874" s="13" t="str">
        <f>IF('Source Data'!AU874="","",'Source Data'!AU874)</f>
        <v/>
      </c>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row>
    <row r="875" spans="1:47" ht="20" customHeight="1">
      <c r="A875" s="48" t="s">
        <v>1176</v>
      </c>
      <c r="B875" s="49">
        <v>15843</v>
      </c>
      <c r="C875" s="50" t="s">
        <v>99</v>
      </c>
      <c r="D875" s="50" t="s">
        <v>71</v>
      </c>
      <c r="E875" s="50" t="s">
        <v>292</v>
      </c>
      <c r="F875" s="36">
        <f>'Source Data'!F875</f>
        <v>0</v>
      </c>
      <c r="G875" s="36">
        <f>'Source Data'!G875</f>
        <v>162</v>
      </c>
      <c r="H875" s="36">
        <f>'Source Data'!H875</f>
        <v>165</v>
      </c>
      <c r="I875" s="36" t="str">
        <f t="shared" si="26"/>
        <v>N/A</v>
      </c>
      <c r="J875" s="55" t="str">
        <f t="shared" si="27"/>
        <v>N/A</v>
      </c>
      <c r="K875" s="43" t="str">
        <f>IF('Source Data'!AT875="","",'Source Data'!AT875)</f>
        <v/>
      </c>
      <c r="L875" s="13" t="str">
        <f>IF('Source Data'!AU875="","",'Source Data'!AU875)</f>
        <v/>
      </c>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row>
    <row r="876" spans="1:47" ht="20" customHeight="1">
      <c r="A876" s="48" t="s">
        <v>1177</v>
      </c>
      <c r="B876" s="49">
        <v>72801</v>
      </c>
      <c r="C876" s="50" t="s">
        <v>247</v>
      </c>
      <c r="D876" s="50" t="s">
        <v>71</v>
      </c>
      <c r="E876" s="50" t="s">
        <v>74</v>
      </c>
      <c r="F876" s="36">
        <f>'Source Data'!F876</f>
        <v>5365</v>
      </c>
      <c r="G876" s="36">
        <f>'Source Data'!G876</f>
        <v>7948</v>
      </c>
      <c r="H876" s="36">
        <f>'Source Data'!H876</f>
        <v>8825</v>
      </c>
      <c r="I876" s="36">
        <f t="shared" si="26"/>
        <v>2583</v>
      </c>
      <c r="J876" s="55">
        <f t="shared" si="27"/>
        <v>0.4814538676607642</v>
      </c>
      <c r="K876" s="43" t="str">
        <f>IF('Source Data'!AT876="","",'Source Data'!AT876)</f>
        <v/>
      </c>
      <c r="L876" s="13" t="str">
        <f>IF('Source Data'!AU876="","",'Source Data'!AU876)</f>
        <v/>
      </c>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row>
    <row r="877" spans="1:47" ht="20" customHeight="1">
      <c r="A877" s="48" t="s">
        <v>1178</v>
      </c>
      <c r="B877" s="49">
        <v>125905</v>
      </c>
      <c r="C877" s="50" t="s">
        <v>108</v>
      </c>
      <c r="D877" s="50" t="s">
        <v>79</v>
      </c>
      <c r="E877" s="50" t="s">
        <v>74</v>
      </c>
      <c r="F877" s="36">
        <f>'Source Data'!F877</f>
        <v>665</v>
      </c>
      <c r="G877" s="36">
        <f>'Source Data'!G877</f>
        <v>794</v>
      </c>
      <c r="H877" s="36">
        <f>'Source Data'!H877</f>
        <v>747</v>
      </c>
      <c r="I877" s="36">
        <f t="shared" si="26"/>
        <v>129</v>
      </c>
      <c r="J877" s="55">
        <f t="shared" si="27"/>
        <v>0.19398496240601504</v>
      </c>
      <c r="K877" s="43" t="str">
        <f>IF('Source Data'!AT877="","",'Source Data'!AT877)</f>
        <v/>
      </c>
      <c r="L877" s="13" t="str">
        <f>IF('Source Data'!AU877="","",'Source Data'!AU877)</f>
        <v/>
      </c>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row>
    <row r="878" spans="1:47" ht="20" customHeight="1">
      <c r="A878" s="48" t="s">
        <v>1179</v>
      </c>
      <c r="B878" s="49">
        <v>189902</v>
      </c>
      <c r="C878" s="50" t="s">
        <v>978</v>
      </c>
      <c r="D878" s="50" t="s">
        <v>79</v>
      </c>
      <c r="E878" s="50" t="s">
        <v>74</v>
      </c>
      <c r="F878" s="36">
        <f>'Source Data'!F878</f>
        <v>1171</v>
      </c>
      <c r="G878" s="36">
        <f>'Source Data'!G878</f>
        <v>1085</v>
      </c>
      <c r="H878" s="36">
        <f>'Source Data'!H878</f>
        <v>1063</v>
      </c>
      <c r="I878" s="36">
        <f t="shared" si="26"/>
        <v>-86</v>
      </c>
      <c r="J878" s="55">
        <f t="shared" si="27"/>
        <v>-7.3441502988898372E-2</v>
      </c>
      <c r="K878" s="43" t="str">
        <f>IF('Source Data'!AT878="","",'Source Data'!AT878)</f>
        <v/>
      </c>
      <c r="L878" s="13" t="str">
        <f>IF('Source Data'!AU878="","",'Source Data'!AU878)</f>
        <v/>
      </c>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row>
    <row r="879" spans="1:47" ht="20" customHeight="1">
      <c r="A879" s="48" t="s">
        <v>1180</v>
      </c>
      <c r="B879" s="49">
        <v>167904</v>
      </c>
      <c r="C879" s="50" t="s">
        <v>673</v>
      </c>
      <c r="D879" s="50" t="s">
        <v>79</v>
      </c>
      <c r="E879" s="50" t="s">
        <v>74</v>
      </c>
      <c r="F879" s="36">
        <f>'Source Data'!F879</f>
        <v>103</v>
      </c>
      <c r="G879" s="36">
        <f>'Source Data'!G879</f>
        <v>119</v>
      </c>
      <c r="H879" s="36">
        <f>'Source Data'!H879</f>
        <v>86</v>
      </c>
      <c r="I879" s="36">
        <f t="shared" si="26"/>
        <v>16</v>
      </c>
      <c r="J879" s="55">
        <f t="shared" si="27"/>
        <v>0.1553398058252427</v>
      </c>
      <c r="K879" s="43" t="str">
        <f>IF('Source Data'!AT879="","",'Source Data'!AT879)</f>
        <v/>
      </c>
      <c r="L879" s="13" t="str">
        <f>IF('Source Data'!AU879="","",'Source Data'!AU879)</f>
        <v/>
      </c>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row>
    <row r="880" spans="1:47" ht="20" customHeight="1">
      <c r="A880" s="48" t="s">
        <v>1181</v>
      </c>
      <c r="B880" s="49">
        <v>43911</v>
      </c>
      <c r="C880" s="50" t="s">
        <v>112</v>
      </c>
      <c r="D880" s="50" t="s">
        <v>79</v>
      </c>
      <c r="E880" s="50" t="s">
        <v>74</v>
      </c>
      <c r="F880" s="36">
        <f>'Source Data'!F880</f>
        <v>5434</v>
      </c>
      <c r="G880" s="36">
        <f>'Source Data'!G880</f>
        <v>9956</v>
      </c>
      <c r="H880" s="36">
        <f>'Source Data'!H880</f>
        <v>11363</v>
      </c>
      <c r="I880" s="36">
        <f t="shared" si="26"/>
        <v>4522</v>
      </c>
      <c r="J880" s="55">
        <f t="shared" si="27"/>
        <v>0.83216783216783219</v>
      </c>
      <c r="K880" s="43" t="str">
        <f>IF('Source Data'!AT880="","",'Source Data'!AT880)</f>
        <v/>
      </c>
      <c r="L880" s="13" t="str">
        <f>IF('Source Data'!AU880="","",'Source Data'!AU880)</f>
        <v/>
      </c>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row>
    <row r="881" spans="1:47" ht="20" customHeight="1">
      <c r="A881" s="48" t="s">
        <v>1182</v>
      </c>
      <c r="B881" s="49">
        <v>98903</v>
      </c>
      <c r="C881" s="50" t="s">
        <v>712</v>
      </c>
      <c r="D881" s="50" t="s">
        <v>79</v>
      </c>
      <c r="E881" s="50" t="s">
        <v>74</v>
      </c>
      <c r="F881" s="36">
        <f>'Source Data'!F881</f>
        <v>110</v>
      </c>
      <c r="G881" s="36">
        <f>'Source Data'!G881</f>
        <v>128</v>
      </c>
      <c r="H881" s="36">
        <f>'Source Data'!H881</f>
        <v>123</v>
      </c>
      <c r="I881" s="36">
        <f t="shared" si="26"/>
        <v>18</v>
      </c>
      <c r="J881" s="55">
        <f t="shared" si="27"/>
        <v>0.16363636363636364</v>
      </c>
      <c r="K881" s="43" t="str">
        <f>IF('Source Data'!AT881="","",'Source Data'!AT881)</f>
        <v/>
      </c>
      <c r="L881" s="13" t="str">
        <f>IF('Source Data'!AU881="","",'Source Data'!AU881)</f>
        <v/>
      </c>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row>
    <row r="882" spans="1:47" ht="20" customHeight="1">
      <c r="A882" s="48" t="s">
        <v>1183</v>
      </c>
      <c r="B882" s="49">
        <v>14803</v>
      </c>
      <c r="C882" s="50" t="s">
        <v>86</v>
      </c>
      <c r="D882" s="50" t="s">
        <v>71</v>
      </c>
      <c r="E882" s="50" t="s">
        <v>74</v>
      </c>
      <c r="F882" s="36">
        <f>'Source Data'!F882</f>
        <v>793</v>
      </c>
      <c r="G882" s="36">
        <f>'Source Data'!G882</f>
        <v>504</v>
      </c>
      <c r="H882" s="36">
        <f>'Source Data'!H882</f>
        <v>522</v>
      </c>
      <c r="I882" s="36">
        <f t="shared" si="26"/>
        <v>-289</v>
      </c>
      <c r="J882" s="55">
        <f t="shared" si="27"/>
        <v>-0.36443883984867592</v>
      </c>
      <c r="K882" s="43" t="str">
        <f>IF('Source Data'!AT882="","",'Source Data'!AT882)</f>
        <v/>
      </c>
      <c r="L882" s="13" t="str">
        <f>IF('Source Data'!AU882="","",'Source Data'!AU882)</f>
        <v/>
      </c>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row>
    <row r="883" spans="1:47" ht="20" customHeight="1">
      <c r="A883" s="48" t="s">
        <v>1184</v>
      </c>
      <c r="B883" s="49">
        <v>108910</v>
      </c>
      <c r="C883" s="50" t="s">
        <v>291</v>
      </c>
      <c r="D883" s="50" t="s">
        <v>79</v>
      </c>
      <c r="E883" s="50" t="s">
        <v>74</v>
      </c>
      <c r="F883" s="36">
        <f>'Source Data'!F883</f>
        <v>1700</v>
      </c>
      <c r="G883" s="36">
        <f>'Source Data'!G883</f>
        <v>1339</v>
      </c>
      <c r="H883" s="36">
        <f>'Source Data'!H883</f>
        <v>1291</v>
      </c>
      <c r="I883" s="36">
        <f t="shared" si="26"/>
        <v>-361</v>
      </c>
      <c r="J883" s="55">
        <f t="shared" si="27"/>
        <v>-0.21235294117647058</v>
      </c>
      <c r="K883" s="43" t="str">
        <f>IF('Source Data'!AT883="","",'Source Data'!AT883)</f>
        <v/>
      </c>
      <c r="L883" s="13" t="str">
        <f>IF('Source Data'!AU883="","",'Source Data'!AU883)</f>
        <v/>
      </c>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row>
    <row r="884" spans="1:47" ht="20" customHeight="1">
      <c r="A884" s="48" t="s">
        <v>1185</v>
      </c>
      <c r="B884" s="49">
        <v>15839</v>
      </c>
      <c r="C884" s="50" t="s">
        <v>99</v>
      </c>
      <c r="D884" s="50" t="s">
        <v>71</v>
      </c>
      <c r="E884" s="50" t="s">
        <v>292</v>
      </c>
      <c r="F884" s="36">
        <f>'Source Data'!F884</f>
        <v>0</v>
      </c>
      <c r="G884" s="36">
        <f>'Source Data'!G884</f>
        <v>248</v>
      </c>
      <c r="H884" s="36">
        <f>'Source Data'!H884</f>
        <v>275</v>
      </c>
      <c r="I884" s="36" t="str">
        <f t="shared" si="26"/>
        <v>N/A</v>
      </c>
      <c r="J884" s="55" t="str">
        <f t="shared" si="27"/>
        <v>N/A</v>
      </c>
      <c r="K884" s="43" t="str">
        <f>IF('Source Data'!AT884="","",'Source Data'!AT884)</f>
        <v/>
      </c>
      <c r="L884" s="13" t="str">
        <f>IF('Source Data'!AU884="","",'Source Data'!AU884)</f>
        <v/>
      </c>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row>
    <row r="885" spans="1:47" ht="20" customHeight="1">
      <c r="A885" s="48" t="s">
        <v>1186</v>
      </c>
      <c r="B885" s="49">
        <v>43912</v>
      </c>
      <c r="C885" s="50" t="s">
        <v>112</v>
      </c>
      <c r="D885" s="50" t="s">
        <v>79</v>
      </c>
      <c r="E885" s="50" t="s">
        <v>74</v>
      </c>
      <c r="F885" s="36">
        <f>'Source Data'!F885</f>
        <v>16857</v>
      </c>
      <c r="G885" s="36">
        <f>'Source Data'!G885</f>
        <v>31651</v>
      </c>
      <c r="H885" s="36">
        <f>'Source Data'!H885</f>
        <v>33556</v>
      </c>
      <c r="I885" s="36">
        <f t="shared" si="26"/>
        <v>14794</v>
      </c>
      <c r="J885" s="55">
        <f t="shared" si="27"/>
        <v>0.87761760692887225</v>
      </c>
      <c r="K885" s="43" t="str">
        <f>IF('Source Data'!AT885="","",'Source Data'!AT885)</f>
        <v/>
      </c>
      <c r="L885" s="13" t="str">
        <f>IF('Source Data'!AU885="","",'Source Data'!AU885)</f>
        <v/>
      </c>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row>
    <row r="886" spans="1:47" ht="20" customHeight="1">
      <c r="A886" s="48" t="s">
        <v>1187</v>
      </c>
      <c r="B886" s="49">
        <v>99903</v>
      </c>
      <c r="C886" s="50" t="s">
        <v>392</v>
      </c>
      <c r="D886" s="50" t="s">
        <v>79</v>
      </c>
      <c r="E886" s="50" t="s">
        <v>74</v>
      </c>
      <c r="F886" s="36">
        <f>'Source Data'!F886</f>
        <v>524</v>
      </c>
      <c r="G886" s="36">
        <f>'Source Data'!G886</f>
        <v>434</v>
      </c>
      <c r="H886" s="36">
        <f>'Source Data'!H886</f>
        <v>393</v>
      </c>
      <c r="I886" s="36">
        <f t="shared" si="26"/>
        <v>-90</v>
      </c>
      <c r="J886" s="55">
        <f t="shared" si="27"/>
        <v>-0.1717557251908397</v>
      </c>
      <c r="K886" s="43" t="str">
        <f>IF('Source Data'!AT886="","",'Source Data'!AT886)</f>
        <v/>
      </c>
      <c r="L886" s="13" t="str">
        <f>IF('Source Data'!AU886="","",'Source Data'!AU886)</f>
        <v/>
      </c>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row>
    <row r="887" spans="1:47" ht="20" customHeight="1">
      <c r="A887" s="48" t="s">
        <v>1188</v>
      </c>
      <c r="B887" s="49">
        <v>34907</v>
      </c>
      <c r="C887" s="50" t="s">
        <v>165</v>
      </c>
      <c r="D887" s="50" t="s">
        <v>79</v>
      </c>
      <c r="E887" s="50" t="s">
        <v>74</v>
      </c>
      <c r="F887" s="36">
        <f>'Source Data'!F887</f>
        <v>1028</v>
      </c>
      <c r="G887" s="36">
        <f>'Source Data'!G887</f>
        <v>867</v>
      </c>
      <c r="H887" s="36">
        <f>'Source Data'!H887</f>
        <v>855</v>
      </c>
      <c r="I887" s="36">
        <f t="shared" si="26"/>
        <v>-161</v>
      </c>
      <c r="J887" s="55">
        <f t="shared" si="27"/>
        <v>-0.1566147859922179</v>
      </c>
      <c r="K887" s="43" t="str">
        <f>IF('Source Data'!AT887="","",'Source Data'!AT887)</f>
        <v/>
      </c>
      <c r="L887" s="13" t="str">
        <f>IF('Source Data'!AU887="","",'Source Data'!AU887)</f>
        <v/>
      </c>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row>
    <row r="888" spans="1:47" ht="20" customHeight="1">
      <c r="A888" s="48" t="s">
        <v>1189</v>
      </c>
      <c r="B888" s="49">
        <v>116908</v>
      </c>
      <c r="C888" s="50" t="s">
        <v>237</v>
      </c>
      <c r="D888" s="50" t="s">
        <v>79</v>
      </c>
      <c r="E888" s="50" t="s">
        <v>74</v>
      </c>
      <c r="F888" s="36">
        <f>'Source Data'!F888</f>
        <v>2645</v>
      </c>
      <c r="G888" s="36">
        <f>'Source Data'!G888</f>
        <v>2936</v>
      </c>
      <c r="H888" s="36">
        <f>'Source Data'!H888</f>
        <v>2971</v>
      </c>
      <c r="I888" s="36">
        <f t="shared" si="26"/>
        <v>291</v>
      </c>
      <c r="J888" s="55">
        <f t="shared" si="27"/>
        <v>0.11001890359168243</v>
      </c>
      <c r="K888" s="43" t="str">
        <f>IF('Source Data'!AT888="","",'Source Data'!AT888)</f>
        <v/>
      </c>
      <c r="L888" s="13" t="str">
        <f>IF('Source Data'!AU888="","",'Source Data'!AU888)</f>
        <v/>
      </c>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row>
    <row r="889" spans="1:47" ht="20" customHeight="1">
      <c r="A889" s="48" t="s">
        <v>1190</v>
      </c>
      <c r="B889" s="49">
        <v>250904</v>
      </c>
      <c r="C889" s="50" t="s">
        <v>101</v>
      </c>
      <c r="D889" s="50" t="s">
        <v>79</v>
      </c>
      <c r="E889" s="50" t="s">
        <v>74</v>
      </c>
      <c r="F889" s="36">
        <f>'Source Data'!F889</f>
        <v>1182</v>
      </c>
      <c r="G889" s="36">
        <f>'Source Data'!G889</f>
        <v>1208</v>
      </c>
      <c r="H889" s="36">
        <f>'Source Data'!H889</f>
        <v>1205</v>
      </c>
      <c r="I889" s="36">
        <f t="shared" si="26"/>
        <v>26</v>
      </c>
      <c r="J889" s="55">
        <f t="shared" si="27"/>
        <v>2.1996615905245348E-2</v>
      </c>
      <c r="K889" s="43" t="str">
        <f>IF('Source Data'!AT889="","",'Source Data'!AT889)</f>
        <v/>
      </c>
      <c r="L889" s="13" t="str">
        <f>IF('Source Data'!AU889="","",'Source Data'!AU889)</f>
        <v/>
      </c>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row>
    <row r="890" spans="1:47" ht="20" customHeight="1">
      <c r="A890" s="48" t="s">
        <v>1191</v>
      </c>
      <c r="B890" s="49">
        <v>190903</v>
      </c>
      <c r="C890" s="50" t="s">
        <v>1192</v>
      </c>
      <c r="D890" s="50" t="s">
        <v>79</v>
      </c>
      <c r="E890" s="50" t="s">
        <v>74</v>
      </c>
      <c r="F890" s="36">
        <f>'Source Data'!F890</f>
        <v>1727</v>
      </c>
      <c r="G890" s="36">
        <f>'Source Data'!G890</f>
        <v>1712</v>
      </c>
      <c r="H890" s="36">
        <f>'Source Data'!H890</f>
        <v>1656</v>
      </c>
      <c r="I890" s="36">
        <f t="shared" si="26"/>
        <v>-15</v>
      </c>
      <c r="J890" s="55">
        <f t="shared" si="27"/>
        <v>-8.6855819339895779E-3</v>
      </c>
      <c r="K890" s="43" t="str">
        <f>IF('Source Data'!AT890="","",'Source Data'!AT890)</f>
        <v/>
      </c>
      <c r="L890" s="13" t="str">
        <f>IF('Source Data'!AU890="","",'Source Data'!AU890)</f>
        <v/>
      </c>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row>
    <row r="891" spans="1:47" ht="20" customHeight="1">
      <c r="A891" s="48" t="s">
        <v>1193</v>
      </c>
      <c r="B891" s="49">
        <v>54903</v>
      </c>
      <c r="C891" s="50" t="s">
        <v>478</v>
      </c>
      <c r="D891" s="50" t="s">
        <v>79</v>
      </c>
      <c r="E891" s="50" t="s">
        <v>74</v>
      </c>
      <c r="F891" s="36">
        <f>'Source Data'!F891</f>
        <v>496</v>
      </c>
      <c r="G891" s="36">
        <f>'Source Data'!G891</f>
        <v>370</v>
      </c>
      <c r="H891" s="36">
        <f>'Source Data'!H891</f>
        <v>310</v>
      </c>
      <c r="I891" s="36">
        <f t="shared" si="26"/>
        <v>-126</v>
      </c>
      <c r="J891" s="55">
        <f t="shared" si="27"/>
        <v>-0.25403225806451613</v>
      </c>
      <c r="K891" s="43" t="str">
        <f>IF('Source Data'!AT891="","",'Source Data'!AT891)</f>
        <v/>
      </c>
      <c r="L891" s="13" t="str">
        <f>IF('Source Data'!AU891="","",'Source Data'!AU891)</f>
        <v/>
      </c>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row>
    <row r="892" spans="1:47" ht="20" customHeight="1">
      <c r="A892" s="48" t="s">
        <v>1194</v>
      </c>
      <c r="B892" s="49">
        <v>66005</v>
      </c>
      <c r="C892" s="50" t="s">
        <v>216</v>
      </c>
      <c r="D892" s="50" t="s">
        <v>79</v>
      </c>
      <c r="E892" s="50" t="s">
        <v>74</v>
      </c>
      <c r="F892" s="36">
        <f>'Source Data'!F892</f>
        <v>38</v>
      </c>
      <c r="G892" s="36">
        <f>'Source Data'!G892</f>
        <v>36</v>
      </c>
      <c r="H892" s="36">
        <f>'Source Data'!H892</f>
        <v>21</v>
      </c>
      <c r="I892" s="36">
        <f t="shared" si="26"/>
        <v>-2</v>
      </c>
      <c r="J892" s="55">
        <f t="shared" si="27"/>
        <v>-5.2631578947368418E-2</v>
      </c>
      <c r="K892" s="43" t="str">
        <f>IF('Source Data'!AT892="","",'Source Data'!AT892)</f>
        <v/>
      </c>
      <c r="L892" s="13" t="str">
        <f>IF('Source Data'!AU892="","",'Source Data'!AU892)</f>
        <v/>
      </c>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row>
    <row r="893" spans="1:47" ht="20" customHeight="1">
      <c r="A893" s="48" t="s">
        <v>1195</v>
      </c>
      <c r="B893" s="49">
        <v>234801</v>
      </c>
      <c r="C893" s="50" t="s">
        <v>347</v>
      </c>
      <c r="D893" s="50" t="s">
        <v>71</v>
      </c>
      <c r="E893" s="50" t="s">
        <v>74</v>
      </c>
      <c r="F893" s="36">
        <f>'Source Data'!F893</f>
        <v>83</v>
      </c>
      <c r="G893" s="36">
        <f>'Source Data'!G893</f>
        <v>64</v>
      </c>
      <c r="H893" s="36">
        <f>'Source Data'!H893</f>
        <v>59</v>
      </c>
      <c r="I893" s="36">
        <f t="shared" si="26"/>
        <v>-19</v>
      </c>
      <c r="J893" s="55">
        <f t="shared" si="27"/>
        <v>-0.2289156626506024</v>
      </c>
      <c r="K893" s="43" t="str">
        <f>IF('Source Data'!AT893="","",'Source Data'!AT893)</f>
        <v/>
      </c>
      <c r="L893" s="13" t="str">
        <f>IF('Source Data'!AU893="","",'Source Data'!AU893)</f>
        <v/>
      </c>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row>
    <row r="894" spans="1:47" ht="20" customHeight="1">
      <c r="A894" s="48" t="s">
        <v>1196</v>
      </c>
      <c r="B894" s="49">
        <v>15906</v>
      </c>
      <c r="C894" s="50" t="s">
        <v>99</v>
      </c>
      <c r="D894" s="50" t="s">
        <v>79</v>
      </c>
      <c r="E894" s="50" t="s">
        <v>74</v>
      </c>
      <c r="F894" s="36">
        <f>'Source Data'!F894</f>
        <v>1427</v>
      </c>
      <c r="G894" s="36">
        <f>'Source Data'!G894</f>
        <v>1427</v>
      </c>
      <c r="H894" s="36">
        <f>'Source Data'!H894</f>
        <v>1402</v>
      </c>
      <c r="I894" s="36">
        <f t="shared" si="26"/>
        <v>0</v>
      </c>
      <c r="J894" s="55">
        <f t="shared" si="27"/>
        <v>0</v>
      </c>
      <c r="K894" s="43" t="str">
        <f>IF('Source Data'!AT894="","",'Source Data'!AT894)</f>
        <v/>
      </c>
      <c r="L894" s="13" t="str">
        <f>IF('Source Data'!AU894="","",'Source Data'!AU894)</f>
        <v/>
      </c>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row>
    <row r="895" spans="1:47" ht="20" customHeight="1">
      <c r="A895" s="48" t="s">
        <v>1197</v>
      </c>
      <c r="B895" s="49">
        <v>67907</v>
      </c>
      <c r="C895" s="50" t="s">
        <v>402</v>
      </c>
      <c r="D895" s="50" t="s">
        <v>79</v>
      </c>
      <c r="E895" s="50" t="s">
        <v>74</v>
      </c>
      <c r="F895" s="36">
        <f>'Source Data'!F895</f>
        <v>368</v>
      </c>
      <c r="G895" s="36">
        <f>'Source Data'!G895</f>
        <v>288</v>
      </c>
      <c r="H895" s="36">
        <f>'Source Data'!H895</f>
        <v>261</v>
      </c>
      <c r="I895" s="36">
        <f t="shared" si="26"/>
        <v>-80</v>
      </c>
      <c r="J895" s="55">
        <f t="shared" si="27"/>
        <v>-0.21739130434782608</v>
      </c>
      <c r="K895" s="43" t="str">
        <f>IF('Source Data'!AT895="","",'Source Data'!AT895)</f>
        <v/>
      </c>
      <c r="L895" s="13" t="str">
        <f>IF('Source Data'!AU895="","",'Source Data'!AU895)</f>
        <v/>
      </c>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row>
    <row r="896" spans="1:47" ht="20" customHeight="1">
      <c r="A896" s="48" t="s">
        <v>1198</v>
      </c>
      <c r="B896" s="49">
        <v>231902</v>
      </c>
      <c r="C896" s="50" t="s">
        <v>995</v>
      </c>
      <c r="D896" s="50" t="s">
        <v>79</v>
      </c>
      <c r="E896" s="50" t="s">
        <v>74</v>
      </c>
      <c r="F896" s="36">
        <f>'Source Data'!F896</f>
        <v>303</v>
      </c>
      <c r="G896" s="36">
        <f>'Source Data'!G896</f>
        <v>301</v>
      </c>
      <c r="H896" s="36">
        <f>'Source Data'!H896</f>
        <v>288</v>
      </c>
      <c r="I896" s="36">
        <f t="shared" si="26"/>
        <v>-2</v>
      </c>
      <c r="J896" s="55">
        <f t="shared" si="27"/>
        <v>-6.6006600660066007E-3</v>
      </c>
      <c r="K896" s="43" t="str">
        <f>IF('Source Data'!AT896="","",'Source Data'!AT896)</f>
        <v/>
      </c>
      <c r="L896" s="13" t="str">
        <f>IF('Source Data'!AU896="","",'Source Data'!AU896)</f>
        <v/>
      </c>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row>
    <row r="897" spans="1:47" ht="20" customHeight="1">
      <c r="A897" s="48" t="s">
        <v>1199</v>
      </c>
      <c r="B897" s="49">
        <v>161802</v>
      </c>
      <c r="C897" s="50" t="s">
        <v>179</v>
      </c>
      <c r="D897" s="50" t="s">
        <v>71</v>
      </c>
      <c r="E897" s="50" t="s">
        <v>74</v>
      </c>
      <c r="F897" s="36">
        <f>'Source Data'!F897</f>
        <v>829</v>
      </c>
      <c r="G897" s="36">
        <f>'Source Data'!G897</f>
        <v>898</v>
      </c>
      <c r="H897" s="36">
        <f>'Source Data'!H897</f>
        <v>912</v>
      </c>
      <c r="I897" s="36">
        <f t="shared" si="26"/>
        <v>69</v>
      </c>
      <c r="J897" s="55">
        <f t="shared" si="27"/>
        <v>8.3232810615199035E-2</v>
      </c>
      <c r="K897" s="43" t="str">
        <f>IF('Source Data'!AT897="","",'Source Data'!AT897)</f>
        <v/>
      </c>
      <c r="L897" s="13" t="str">
        <f>IF('Source Data'!AU897="","",'Source Data'!AU897)</f>
        <v/>
      </c>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row>
    <row r="898" spans="1:47" ht="20" customHeight="1">
      <c r="A898" s="48" t="s">
        <v>1200</v>
      </c>
      <c r="B898" s="49">
        <v>101806</v>
      </c>
      <c r="C898" s="50" t="s">
        <v>76</v>
      </c>
      <c r="D898" s="50" t="s">
        <v>71</v>
      </c>
      <c r="E898" s="50" t="s">
        <v>74</v>
      </c>
      <c r="F898" s="36">
        <f>'Source Data'!F898</f>
        <v>1329</v>
      </c>
      <c r="G898" s="36">
        <f>'Source Data'!G898</f>
        <v>1991</v>
      </c>
      <c r="H898" s="36">
        <f>'Source Data'!H898</f>
        <v>2179</v>
      </c>
      <c r="I898" s="36">
        <f t="shared" si="26"/>
        <v>662</v>
      </c>
      <c r="J898" s="55">
        <f t="shared" si="27"/>
        <v>0.49811888638073737</v>
      </c>
      <c r="K898" s="43" t="str">
        <f>IF('Source Data'!AT898="","",'Source Data'!AT898)</f>
        <v/>
      </c>
      <c r="L898" s="13" t="str">
        <f>IF('Source Data'!AU898="","",'Source Data'!AU898)</f>
        <v/>
      </c>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row>
    <row r="899" spans="1:47" ht="20" customHeight="1">
      <c r="A899" s="48" t="s">
        <v>1201</v>
      </c>
      <c r="B899" s="49">
        <v>236801</v>
      </c>
      <c r="C899" s="50" t="s">
        <v>799</v>
      </c>
      <c r="D899" s="50" t="s">
        <v>71</v>
      </c>
      <c r="E899" s="50" t="s">
        <v>74</v>
      </c>
      <c r="F899" s="36">
        <f>'Source Data'!F899</f>
        <v>43</v>
      </c>
      <c r="G899" s="36">
        <f>'Source Data'!G899</f>
        <v>42</v>
      </c>
      <c r="H899" s="36">
        <f>'Source Data'!H899</f>
        <v>14</v>
      </c>
      <c r="I899" s="36">
        <f t="shared" si="26"/>
        <v>-1</v>
      </c>
      <c r="J899" s="55">
        <f t="shared" si="27"/>
        <v>-2.3255813953488372E-2</v>
      </c>
      <c r="K899" s="43" t="str">
        <f>IF('Source Data'!AT899="","",'Source Data'!AT899)</f>
        <v/>
      </c>
      <c r="L899" s="13" t="str">
        <f>IF('Source Data'!AU899="","",'Source Data'!AU899)</f>
        <v/>
      </c>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row>
    <row r="900" spans="1:47" ht="20" customHeight="1">
      <c r="A900" s="48" t="s">
        <v>1202</v>
      </c>
      <c r="B900" s="49">
        <v>245903</v>
      </c>
      <c r="C900" s="50" t="s">
        <v>905</v>
      </c>
      <c r="D900" s="50" t="s">
        <v>79</v>
      </c>
      <c r="E900" s="50" t="s">
        <v>74</v>
      </c>
      <c r="F900" s="36">
        <f>'Source Data'!F900</f>
        <v>2140</v>
      </c>
      <c r="G900" s="36">
        <f>'Source Data'!G900</f>
        <v>1963</v>
      </c>
      <c r="H900" s="36">
        <f>'Source Data'!H900</f>
        <v>1882</v>
      </c>
      <c r="I900" s="36">
        <f t="shared" si="26"/>
        <v>-177</v>
      </c>
      <c r="J900" s="55">
        <f t="shared" si="27"/>
        <v>-8.2710280373831782E-2</v>
      </c>
      <c r="K900" s="43" t="str">
        <f>IF('Source Data'!AT900="","",'Source Data'!AT900)</f>
        <v/>
      </c>
      <c r="L900" s="13" t="str">
        <f>IF('Source Data'!AU900="","",'Source Data'!AU900)</f>
        <v/>
      </c>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row>
    <row r="901" spans="1:47" ht="20" customHeight="1">
      <c r="A901" s="48" t="s">
        <v>1203</v>
      </c>
      <c r="B901" s="49">
        <v>192901</v>
      </c>
      <c r="C901" s="50" t="s">
        <v>1204</v>
      </c>
      <c r="D901" s="50" t="s">
        <v>79</v>
      </c>
      <c r="E901" s="50" t="s">
        <v>74</v>
      </c>
      <c r="F901" s="36">
        <f>'Source Data'!F901</f>
        <v>908</v>
      </c>
      <c r="G901" s="36">
        <f>'Source Data'!G901</f>
        <v>855</v>
      </c>
      <c r="H901" s="36">
        <f>'Source Data'!H901</f>
        <v>829</v>
      </c>
      <c r="I901" s="36">
        <f t="shared" si="26"/>
        <v>-53</v>
      </c>
      <c r="J901" s="55">
        <f t="shared" si="27"/>
        <v>-5.8370044052863439E-2</v>
      </c>
      <c r="K901" s="43" t="str">
        <f>IF('Source Data'!AT901="","",'Source Data'!AT901)</f>
        <v/>
      </c>
      <c r="L901" s="13" t="str">
        <f>IF('Source Data'!AU901="","",'Source Data'!AU901)</f>
        <v/>
      </c>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row>
    <row r="902" spans="1:47" ht="20" customHeight="1">
      <c r="A902" s="48" t="s">
        <v>1205</v>
      </c>
      <c r="B902" s="49">
        <v>19911</v>
      </c>
      <c r="C902" s="50" t="s">
        <v>512</v>
      </c>
      <c r="D902" s="50" t="s">
        <v>79</v>
      </c>
      <c r="E902" s="50" t="s">
        <v>74</v>
      </c>
      <c r="F902" s="36">
        <f>'Source Data'!F902</f>
        <v>523</v>
      </c>
      <c r="G902" s="36">
        <f>'Source Data'!G902</f>
        <v>504</v>
      </c>
      <c r="H902" s="36">
        <f>'Source Data'!H902</f>
        <v>515</v>
      </c>
      <c r="I902" s="36">
        <f t="shared" ref="I902:I965" si="28">IF(OR(F902=0,G902=0),"N/A",G902-F902)</f>
        <v>-19</v>
      </c>
      <c r="J902" s="55">
        <f t="shared" ref="J902:J965" si="29">IF(OR(NOT(ISNUMBER(I902)),F902=0),"N/A",I902/F902)</f>
        <v>-3.6328871892925434E-2</v>
      </c>
      <c r="K902" s="43" t="str">
        <f>IF('Source Data'!AT902="","",'Source Data'!AT902)</f>
        <v/>
      </c>
      <c r="L902" s="13" t="str">
        <f>IF('Source Data'!AU902="","",'Source Data'!AU902)</f>
        <v/>
      </c>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row>
    <row r="903" spans="1:47" ht="20" customHeight="1">
      <c r="A903" s="48" t="s">
        <v>1206</v>
      </c>
      <c r="B903" s="49">
        <v>70911</v>
      </c>
      <c r="C903" s="50" t="s">
        <v>174</v>
      </c>
      <c r="D903" s="50" t="s">
        <v>79</v>
      </c>
      <c r="E903" s="50" t="s">
        <v>74</v>
      </c>
      <c r="F903" s="36">
        <f>'Source Data'!F903</f>
        <v>6067</v>
      </c>
      <c r="G903" s="36">
        <f>'Source Data'!G903</f>
        <v>6696</v>
      </c>
      <c r="H903" s="36">
        <f>'Source Data'!H903</f>
        <v>6567</v>
      </c>
      <c r="I903" s="36">
        <f t="shared" si="28"/>
        <v>629</v>
      </c>
      <c r="J903" s="55">
        <f t="shared" si="29"/>
        <v>0.10367562221855942</v>
      </c>
      <c r="K903" s="43" t="str">
        <f>IF('Source Data'!AT903="","",'Source Data'!AT903)</f>
        <v/>
      </c>
      <c r="L903" s="13" t="str">
        <f>IF('Source Data'!AU903="","",'Source Data'!AU903)</f>
        <v/>
      </c>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row>
    <row r="904" spans="1:47" ht="20" customHeight="1">
      <c r="A904" s="48" t="s">
        <v>1207</v>
      </c>
      <c r="B904" s="49">
        <v>19906</v>
      </c>
      <c r="C904" s="50" t="s">
        <v>512</v>
      </c>
      <c r="D904" s="50" t="s">
        <v>79</v>
      </c>
      <c r="E904" s="50" t="s">
        <v>74</v>
      </c>
      <c r="F904" s="36">
        <f>'Source Data'!F904</f>
        <v>1113</v>
      </c>
      <c r="G904" s="36">
        <f>'Source Data'!G904</f>
        <v>1103</v>
      </c>
      <c r="H904" s="36">
        <f>'Source Data'!H904</f>
        <v>1072</v>
      </c>
      <c r="I904" s="36">
        <f t="shared" si="28"/>
        <v>-10</v>
      </c>
      <c r="J904" s="55">
        <f t="shared" si="29"/>
        <v>-8.9847259658580418E-3</v>
      </c>
      <c r="K904" s="43" t="str">
        <f>IF('Source Data'!AT904="","",'Source Data'!AT904)</f>
        <v/>
      </c>
      <c r="L904" s="13" t="str">
        <f>IF('Source Data'!AU904="","",'Source Data'!AU904)</f>
        <v/>
      </c>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row>
    <row r="905" spans="1:47" ht="20" customHeight="1">
      <c r="A905" s="48" t="s">
        <v>1208</v>
      </c>
      <c r="B905" s="49">
        <v>196903</v>
      </c>
      <c r="C905" s="50" t="s">
        <v>172</v>
      </c>
      <c r="D905" s="50" t="s">
        <v>79</v>
      </c>
      <c r="E905" s="50" t="s">
        <v>74</v>
      </c>
      <c r="F905" s="36">
        <f>'Source Data'!F905</f>
        <v>704</v>
      </c>
      <c r="G905" s="36">
        <f>'Source Data'!G905</f>
        <v>656</v>
      </c>
      <c r="H905" s="36">
        <f>'Source Data'!H905</f>
        <v>588</v>
      </c>
      <c r="I905" s="36">
        <f t="shared" si="28"/>
        <v>-48</v>
      </c>
      <c r="J905" s="55">
        <f t="shared" si="29"/>
        <v>-6.8181818181818177E-2</v>
      </c>
      <c r="K905" s="43" t="str">
        <f>IF('Source Data'!AT905="","",'Source Data'!AT905)</f>
        <v/>
      </c>
      <c r="L905" s="13" t="str">
        <f>IF('Source Data'!AU905="","",'Source Data'!AU905)</f>
        <v/>
      </c>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row>
    <row r="906" spans="1:47" ht="20" customHeight="1">
      <c r="A906" s="48" t="s">
        <v>1209</v>
      </c>
      <c r="B906" s="49">
        <v>101876</v>
      </c>
      <c r="C906" s="50" t="s">
        <v>76</v>
      </c>
      <c r="D906" s="50" t="s">
        <v>71</v>
      </c>
      <c r="E906" s="50" t="s">
        <v>89</v>
      </c>
      <c r="F906" s="36">
        <f>'Source Data'!F906</f>
        <v>66</v>
      </c>
      <c r="G906" s="36">
        <f>'Source Data'!G906</f>
        <v>237</v>
      </c>
      <c r="H906" s="36">
        <f>'Source Data'!H906</f>
        <v>0</v>
      </c>
      <c r="I906" s="36">
        <f t="shared" si="28"/>
        <v>171</v>
      </c>
      <c r="J906" s="55">
        <f t="shared" si="29"/>
        <v>2.5909090909090908</v>
      </c>
      <c r="K906" s="43" t="str">
        <f>IF('Source Data'!AT906="","",'Source Data'!AT906)</f>
        <v/>
      </c>
      <c r="L906" s="13" t="str">
        <f>IF('Source Data'!AU906="","",'Source Data'!AU906)</f>
        <v/>
      </c>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row>
    <row r="907" spans="1:47" ht="20" customHeight="1">
      <c r="A907" s="48" t="s">
        <v>1210</v>
      </c>
      <c r="B907" s="49">
        <v>137902</v>
      </c>
      <c r="C907" s="50" t="s">
        <v>866</v>
      </c>
      <c r="D907" s="50" t="s">
        <v>79</v>
      </c>
      <c r="E907" s="50" t="s">
        <v>74</v>
      </c>
      <c r="F907" s="36">
        <f>'Source Data'!F907</f>
        <v>672</v>
      </c>
      <c r="G907" s="36">
        <f>'Source Data'!G907</f>
        <v>659</v>
      </c>
      <c r="H907" s="36">
        <f>'Source Data'!H907</f>
        <v>654</v>
      </c>
      <c r="I907" s="36">
        <f t="shared" si="28"/>
        <v>-13</v>
      </c>
      <c r="J907" s="55">
        <f t="shared" si="29"/>
        <v>-1.9345238095238096E-2</v>
      </c>
      <c r="K907" s="43" t="str">
        <f>IF('Source Data'!AT907="","",'Source Data'!AT907)</f>
        <v/>
      </c>
      <c r="L907" s="13" t="str">
        <f>IF('Source Data'!AU907="","",'Source Data'!AU907)</f>
        <v/>
      </c>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row>
    <row r="908" spans="1:47" ht="20" customHeight="1">
      <c r="A908" s="48" t="s">
        <v>1211</v>
      </c>
      <c r="B908" s="49">
        <v>45903</v>
      </c>
      <c r="C908" s="50" t="s">
        <v>430</v>
      </c>
      <c r="D908" s="50" t="s">
        <v>79</v>
      </c>
      <c r="E908" s="50" t="s">
        <v>74</v>
      </c>
      <c r="F908" s="36">
        <f>'Source Data'!F908</f>
        <v>1341</v>
      </c>
      <c r="G908" s="36">
        <f>'Source Data'!G908</f>
        <v>1306</v>
      </c>
      <c r="H908" s="36">
        <f>'Source Data'!H908</f>
        <v>1284</v>
      </c>
      <c r="I908" s="36">
        <f t="shared" si="28"/>
        <v>-35</v>
      </c>
      <c r="J908" s="55">
        <f t="shared" si="29"/>
        <v>-2.609992542878449E-2</v>
      </c>
      <c r="K908" s="43" t="str">
        <f>IF('Source Data'!AT908="","",'Source Data'!AT908)</f>
        <v/>
      </c>
      <c r="L908" s="13" t="str">
        <f>IF('Source Data'!AU908="","",'Source Data'!AU908)</f>
        <v/>
      </c>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row>
    <row r="909" spans="1:47" ht="20" customHeight="1">
      <c r="A909" s="48" t="s">
        <v>1212</v>
      </c>
      <c r="B909" s="49">
        <v>175911</v>
      </c>
      <c r="C909" s="50" t="s">
        <v>242</v>
      </c>
      <c r="D909" s="50" t="s">
        <v>79</v>
      </c>
      <c r="E909" s="50" t="s">
        <v>74</v>
      </c>
      <c r="F909" s="36">
        <f>'Source Data'!F909</f>
        <v>947</v>
      </c>
      <c r="G909" s="36">
        <f>'Source Data'!G909</f>
        <v>1105</v>
      </c>
      <c r="H909" s="36">
        <f>'Source Data'!H909</f>
        <v>1093</v>
      </c>
      <c r="I909" s="36">
        <f t="shared" si="28"/>
        <v>158</v>
      </c>
      <c r="J909" s="55">
        <f t="shared" si="29"/>
        <v>0.16684266103484688</v>
      </c>
      <c r="K909" s="43" t="str">
        <f>IF('Source Data'!AT909="","",'Source Data'!AT909)</f>
        <v/>
      </c>
      <c r="L909" s="13" t="str">
        <f>IF('Source Data'!AU909="","",'Source Data'!AU909)</f>
        <v/>
      </c>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row>
    <row r="910" spans="1:47" ht="20" customHeight="1">
      <c r="A910" s="48" t="s">
        <v>1213</v>
      </c>
      <c r="B910" s="49">
        <v>14801</v>
      </c>
      <c r="C910" s="50" t="s">
        <v>86</v>
      </c>
      <c r="D910" s="50" t="s">
        <v>71</v>
      </c>
      <c r="E910" s="50" t="s">
        <v>74</v>
      </c>
      <c r="F910" s="36">
        <f>'Source Data'!F910</f>
        <v>1921</v>
      </c>
      <c r="G910" s="36">
        <f>'Source Data'!G910</f>
        <v>1607</v>
      </c>
      <c r="H910" s="36">
        <f>'Source Data'!H910</f>
        <v>1525</v>
      </c>
      <c r="I910" s="36">
        <f t="shared" si="28"/>
        <v>-314</v>
      </c>
      <c r="J910" s="55">
        <f t="shared" si="29"/>
        <v>-0.16345653305570015</v>
      </c>
      <c r="K910" s="43" t="str">
        <f>IF('Source Data'!AT910="","",'Source Data'!AT910)</f>
        <v/>
      </c>
      <c r="L910" s="13" t="str">
        <f>IF('Source Data'!AU910="","",'Source Data'!AU910)</f>
        <v/>
      </c>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row>
    <row r="911" spans="1:47" ht="20" customHeight="1">
      <c r="A911" s="48" t="s">
        <v>1214</v>
      </c>
      <c r="B911" s="49">
        <v>93905</v>
      </c>
      <c r="C911" s="50" t="s">
        <v>133</v>
      </c>
      <c r="D911" s="50" t="s">
        <v>79</v>
      </c>
      <c r="E911" s="50" t="s">
        <v>74</v>
      </c>
      <c r="F911" s="36">
        <f>'Source Data'!F911</f>
        <v>186</v>
      </c>
      <c r="G911" s="36">
        <f>'Source Data'!G911</f>
        <v>249</v>
      </c>
      <c r="H911" s="36">
        <f>'Source Data'!H911</f>
        <v>253</v>
      </c>
      <c r="I911" s="36">
        <f t="shared" si="28"/>
        <v>63</v>
      </c>
      <c r="J911" s="55">
        <f t="shared" si="29"/>
        <v>0.33870967741935482</v>
      </c>
      <c r="K911" s="43" t="str">
        <f>IF('Source Data'!AT911="","",'Source Data'!AT911)</f>
        <v/>
      </c>
      <c r="L911" s="13" t="str">
        <f>IF('Source Data'!AU911="","",'Source Data'!AU911)</f>
        <v/>
      </c>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row>
    <row r="912" spans="1:47" ht="20" customHeight="1">
      <c r="A912" s="48" t="s">
        <v>1215</v>
      </c>
      <c r="B912" s="49">
        <v>57916</v>
      </c>
      <c r="C912" s="50" t="s">
        <v>70</v>
      </c>
      <c r="D912" s="50" t="s">
        <v>79</v>
      </c>
      <c r="E912" s="50" t="s">
        <v>74</v>
      </c>
      <c r="F912" s="36">
        <f>'Source Data'!F912</f>
        <v>39619</v>
      </c>
      <c r="G912" s="36">
        <f>'Source Data'!G912</f>
        <v>36971</v>
      </c>
      <c r="H912" s="36">
        <f>'Source Data'!H912</f>
        <v>35722</v>
      </c>
      <c r="I912" s="36">
        <f t="shared" si="28"/>
        <v>-2648</v>
      </c>
      <c r="J912" s="55">
        <f t="shared" si="29"/>
        <v>-6.6836618794012967E-2</v>
      </c>
      <c r="K912" s="43" t="str">
        <f>IF('Source Data'!AT912="","",'Source Data'!AT912)</f>
        <v/>
      </c>
      <c r="L912" s="13" t="str">
        <f>IF('Source Data'!AU912="","",'Source Data'!AU912)</f>
        <v/>
      </c>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row>
    <row r="913" spans="1:47" ht="20" customHeight="1">
      <c r="A913" s="48" t="s">
        <v>1216</v>
      </c>
      <c r="B913" s="49">
        <v>57840</v>
      </c>
      <c r="C913" s="50" t="s">
        <v>70</v>
      </c>
      <c r="D913" s="50" t="s">
        <v>71</v>
      </c>
      <c r="E913" s="50" t="s">
        <v>89</v>
      </c>
      <c r="F913" s="36">
        <f>'Source Data'!F913</f>
        <v>527</v>
      </c>
      <c r="G913" s="36">
        <f>'Source Data'!G913</f>
        <v>132</v>
      </c>
      <c r="H913" s="36">
        <f>'Source Data'!H913</f>
        <v>0</v>
      </c>
      <c r="I913" s="36">
        <f t="shared" si="28"/>
        <v>-395</v>
      </c>
      <c r="J913" s="55">
        <f t="shared" si="29"/>
        <v>-0.74952561669829221</v>
      </c>
      <c r="K913" s="43" t="str">
        <f>IF('Source Data'!AT913="","",'Source Data'!AT913)</f>
        <v/>
      </c>
      <c r="L913" s="13" t="str">
        <f>IF('Source Data'!AU913="","",'Source Data'!AU913)</f>
        <v/>
      </c>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row>
    <row r="914" spans="1:47" ht="20" customHeight="1">
      <c r="A914" s="48" t="s">
        <v>1217</v>
      </c>
      <c r="B914" s="49">
        <v>206902</v>
      </c>
      <c r="C914" s="50" t="s">
        <v>385</v>
      </c>
      <c r="D914" s="50" t="s">
        <v>79</v>
      </c>
      <c r="E914" s="50" t="s">
        <v>74</v>
      </c>
      <c r="F914" s="36">
        <f>'Source Data'!F914</f>
        <v>118</v>
      </c>
      <c r="G914" s="36">
        <f>'Source Data'!G914</f>
        <v>120</v>
      </c>
      <c r="H914" s="36">
        <f>'Source Data'!H914</f>
        <v>101</v>
      </c>
      <c r="I914" s="36">
        <f t="shared" si="28"/>
        <v>2</v>
      </c>
      <c r="J914" s="55">
        <f t="shared" si="29"/>
        <v>1.6949152542372881E-2</v>
      </c>
      <c r="K914" s="43" t="str">
        <f>IF('Source Data'!AT914="","",'Source Data'!AT914)</f>
        <v/>
      </c>
      <c r="L914" s="13" t="str">
        <f>IF('Source Data'!AU914="","",'Source Data'!AU914)</f>
        <v/>
      </c>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row>
    <row r="915" spans="1:47" ht="20" customHeight="1">
      <c r="A915" s="48" t="s">
        <v>1218</v>
      </c>
      <c r="B915" s="49">
        <v>161912</v>
      </c>
      <c r="C915" s="50" t="s">
        <v>179</v>
      </c>
      <c r="D915" s="50" t="s">
        <v>79</v>
      </c>
      <c r="E915" s="50" t="s">
        <v>74</v>
      </c>
      <c r="F915" s="36">
        <f>'Source Data'!F915</f>
        <v>652</v>
      </c>
      <c r="G915" s="36">
        <f>'Source Data'!G915</f>
        <v>689</v>
      </c>
      <c r="H915" s="36">
        <f>'Source Data'!H915</f>
        <v>673</v>
      </c>
      <c r="I915" s="36">
        <f t="shared" si="28"/>
        <v>37</v>
      </c>
      <c r="J915" s="55">
        <f t="shared" si="29"/>
        <v>5.674846625766871E-2</v>
      </c>
      <c r="K915" s="43" t="str">
        <f>IF('Source Data'!AT915="","",'Source Data'!AT915)</f>
        <v/>
      </c>
      <c r="L915" s="13" t="str">
        <f>IF('Source Data'!AU915="","",'Source Data'!AU915)</f>
        <v/>
      </c>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row>
    <row r="916" spans="1:47" ht="20" customHeight="1">
      <c r="A916" s="48" t="s">
        <v>1219</v>
      </c>
      <c r="B916" s="49">
        <v>214901</v>
      </c>
      <c r="C916" s="50" t="s">
        <v>1220</v>
      </c>
      <c r="D916" s="50" t="s">
        <v>79</v>
      </c>
      <c r="E916" s="50" t="s">
        <v>74</v>
      </c>
      <c r="F916" s="36">
        <f>'Source Data'!F916</f>
        <v>10194</v>
      </c>
      <c r="G916" s="36">
        <f>'Source Data'!G916</f>
        <v>9316</v>
      </c>
      <c r="H916" s="36">
        <f>'Source Data'!H916</f>
        <v>9136</v>
      </c>
      <c r="I916" s="36">
        <f t="shared" si="28"/>
        <v>-878</v>
      </c>
      <c r="J916" s="55">
        <f t="shared" si="29"/>
        <v>-8.6129095546399845E-2</v>
      </c>
      <c r="K916" s="43" t="str">
        <f>IF('Source Data'!AT916="","",'Source Data'!AT916)</f>
        <v/>
      </c>
      <c r="L916" s="13" t="str">
        <f>IF('Source Data'!AU916="","",'Source Data'!AU916)</f>
        <v/>
      </c>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row>
    <row r="917" spans="1:47" ht="20" customHeight="1">
      <c r="A917" s="48" t="s">
        <v>1221</v>
      </c>
      <c r="B917" s="49">
        <v>31911</v>
      </c>
      <c r="C917" s="50" t="s">
        <v>307</v>
      </c>
      <c r="D917" s="50" t="s">
        <v>79</v>
      </c>
      <c r="E917" s="50" t="s">
        <v>74</v>
      </c>
      <c r="F917" s="36">
        <f>'Source Data'!F917</f>
        <v>1825</v>
      </c>
      <c r="G917" s="36">
        <f>'Source Data'!G917</f>
        <v>1437</v>
      </c>
      <c r="H917" s="36">
        <f>'Source Data'!H917</f>
        <v>1302</v>
      </c>
      <c r="I917" s="36">
        <f t="shared" si="28"/>
        <v>-388</v>
      </c>
      <c r="J917" s="55">
        <f t="shared" si="29"/>
        <v>-0.21260273972602739</v>
      </c>
      <c r="K917" s="43" t="str">
        <f>IF('Source Data'!AT917="","",'Source Data'!AT917)</f>
        <v/>
      </c>
      <c r="L917" s="13" t="str">
        <f>IF('Source Data'!AU917="","",'Source Data'!AU917)</f>
        <v/>
      </c>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row>
    <row r="918" spans="1:47" ht="20" customHeight="1">
      <c r="A918" s="48" t="s">
        <v>1222</v>
      </c>
      <c r="B918" s="49">
        <v>126907</v>
      </c>
      <c r="C918" s="50" t="s">
        <v>118</v>
      </c>
      <c r="D918" s="50" t="s">
        <v>79</v>
      </c>
      <c r="E918" s="50" t="s">
        <v>74</v>
      </c>
      <c r="F918" s="36">
        <f>'Source Data'!F918</f>
        <v>755</v>
      </c>
      <c r="G918" s="36">
        <f>'Source Data'!G918</f>
        <v>1032</v>
      </c>
      <c r="H918" s="36">
        <f>'Source Data'!H918</f>
        <v>1023</v>
      </c>
      <c r="I918" s="36">
        <f t="shared" si="28"/>
        <v>277</v>
      </c>
      <c r="J918" s="55">
        <f t="shared" si="29"/>
        <v>0.36688741721854307</v>
      </c>
      <c r="K918" s="43" t="str">
        <f>IF('Source Data'!AT918="","",'Source Data'!AT918)</f>
        <v/>
      </c>
      <c r="L918" s="13" t="str">
        <f>IF('Source Data'!AU918="","",'Source Data'!AU918)</f>
        <v/>
      </c>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row>
    <row r="919" spans="1:47" ht="20" customHeight="1">
      <c r="A919" s="48" t="s">
        <v>1223</v>
      </c>
      <c r="B919" s="49">
        <v>152802</v>
      </c>
      <c r="C919" s="50" t="s">
        <v>221</v>
      </c>
      <c r="D919" s="50" t="s">
        <v>71</v>
      </c>
      <c r="E919" s="50" t="s">
        <v>74</v>
      </c>
      <c r="F919" s="36">
        <f>'Source Data'!F919</f>
        <v>303</v>
      </c>
      <c r="G919" s="36">
        <f>'Source Data'!G919</f>
        <v>307</v>
      </c>
      <c r="H919" s="36">
        <f>'Source Data'!H919</f>
        <v>286</v>
      </c>
      <c r="I919" s="36">
        <f t="shared" si="28"/>
        <v>4</v>
      </c>
      <c r="J919" s="55">
        <f t="shared" si="29"/>
        <v>1.3201320132013201E-2</v>
      </c>
      <c r="K919" s="43" t="str">
        <f>IF('Source Data'!AT919="","",'Source Data'!AT919)</f>
        <v/>
      </c>
      <c r="L919" s="13" t="str">
        <f>IF('Source Data'!AU919="","",'Source Data'!AU919)</f>
        <v/>
      </c>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row>
    <row r="920" spans="1:47" ht="20" customHeight="1">
      <c r="A920" s="48" t="s">
        <v>1224</v>
      </c>
      <c r="B920" s="49">
        <v>67908</v>
      </c>
      <c r="C920" s="50" t="s">
        <v>402</v>
      </c>
      <c r="D920" s="50" t="s">
        <v>79</v>
      </c>
      <c r="E920" s="50" t="s">
        <v>74</v>
      </c>
      <c r="F920" s="36">
        <f>'Source Data'!F920</f>
        <v>167</v>
      </c>
      <c r="G920" s="36">
        <f>'Source Data'!G920</f>
        <v>181</v>
      </c>
      <c r="H920" s="36">
        <f>'Source Data'!H920</f>
        <v>157</v>
      </c>
      <c r="I920" s="36">
        <f t="shared" si="28"/>
        <v>14</v>
      </c>
      <c r="J920" s="55">
        <f t="shared" si="29"/>
        <v>8.3832335329341312E-2</v>
      </c>
      <c r="K920" s="43" t="str">
        <f>IF('Source Data'!AT920="","",'Source Data'!AT920)</f>
        <v/>
      </c>
      <c r="L920" s="13" t="str">
        <f>IF('Source Data'!AU920="","",'Source Data'!AU920)</f>
        <v/>
      </c>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row>
    <row r="921" spans="1:47" ht="20" customHeight="1">
      <c r="A921" s="48" t="s">
        <v>1225</v>
      </c>
      <c r="B921" s="49">
        <v>188902</v>
      </c>
      <c r="C921" s="50" t="s">
        <v>124</v>
      </c>
      <c r="D921" s="50" t="s">
        <v>79</v>
      </c>
      <c r="E921" s="50" t="s">
        <v>74</v>
      </c>
      <c r="F921" s="36">
        <f>'Source Data'!F921</f>
        <v>1326</v>
      </c>
      <c r="G921" s="36">
        <f>'Source Data'!G921</f>
        <v>1221</v>
      </c>
      <c r="H921" s="36">
        <f>'Source Data'!H921</f>
        <v>1166</v>
      </c>
      <c r="I921" s="36">
        <f t="shared" si="28"/>
        <v>-105</v>
      </c>
      <c r="J921" s="55">
        <f t="shared" si="29"/>
        <v>-7.9185520361990946E-2</v>
      </c>
      <c r="K921" s="43" t="str">
        <f>IF('Source Data'!AT921="","",'Source Data'!AT921)</f>
        <v/>
      </c>
      <c r="L921" s="13" t="str">
        <f>IF('Source Data'!AU921="","",'Source Data'!AU921)</f>
        <v/>
      </c>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row>
    <row r="922" spans="1:47" ht="20" customHeight="1">
      <c r="A922" s="48" t="s">
        <v>1226</v>
      </c>
      <c r="B922" s="49">
        <v>194903</v>
      </c>
      <c r="C922" s="50" t="s">
        <v>176</v>
      </c>
      <c r="D922" s="50" t="s">
        <v>79</v>
      </c>
      <c r="E922" s="50" t="s">
        <v>74</v>
      </c>
      <c r="F922" s="36">
        <f>'Source Data'!F922</f>
        <v>717</v>
      </c>
      <c r="G922" s="36">
        <f>'Source Data'!G922</f>
        <v>684</v>
      </c>
      <c r="H922" s="36">
        <f>'Source Data'!H922</f>
        <v>658</v>
      </c>
      <c r="I922" s="36">
        <f t="shared" si="28"/>
        <v>-33</v>
      </c>
      <c r="J922" s="55">
        <f t="shared" si="29"/>
        <v>-4.6025104602510462E-2</v>
      </c>
      <c r="K922" s="43" t="str">
        <f>IF('Source Data'!AT922="","",'Source Data'!AT922)</f>
        <v/>
      </c>
      <c r="L922" s="13" t="str">
        <f>IF('Source Data'!AU922="","",'Source Data'!AU922)</f>
        <v/>
      </c>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row>
    <row r="923" spans="1:47" ht="20" customHeight="1">
      <c r="A923" s="48" t="s">
        <v>1227</v>
      </c>
      <c r="B923" s="49">
        <v>137903</v>
      </c>
      <c r="C923" s="50" t="s">
        <v>866</v>
      </c>
      <c r="D923" s="50" t="s">
        <v>79</v>
      </c>
      <c r="E923" s="50" t="s">
        <v>74</v>
      </c>
      <c r="F923" s="36">
        <f>'Source Data'!F923</f>
        <v>428</v>
      </c>
      <c r="G923" s="36">
        <f>'Source Data'!G923</f>
        <v>425</v>
      </c>
      <c r="H923" s="36">
        <f>'Source Data'!H923</f>
        <v>398</v>
      </c>
      <c r="I923" s="36">
        <f t="shared" si="28"/>
        <v>-3</v>
      </c>
      <c r="J923" s="55">
        <f t="shared" si="29"/>
        <v>-7.0093457943925233E-3</v>
      </c>
      <c r="K923" s="43" t="str">
        <f>IF('Source Data'!AT923="","",'Source Data'!AT923)</f>
        <v/>
      </c>
      <c r="L923" s="13" t="str">
        <f>IF('Source Data'!AU923="","",'Source Data'!AU923)</f>
        <v/>
      </c>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row>
    <row r="924" spans="1:47" ht="20" customHeight="1">
      <c r="A924" s="48" t="s">
        <v>1228</v>
      </c>
      <c r="B924" s="49">
        <v>41902</v>
      </c>
      <c r="C924" s="50" t="s">
        <v>297</v>
      </c>
      <c r="D924" s="50" t="s">
        <v>79</v>
      </c>
      <c r="E924" s="50" t="s">
        <v>74</v>
      </c>
      <c r="F924" s="36">
        <f>'Source Data'!F924</f>
        <v>272</v>
      </c>
      <c r="G924" s="36">
        <f>'Source Data'!G924</f>
        <v>269</v>
      </c>
      <c r="H924" s="36">
        <f>'Source Data'!H924</f>
        <v>248</v>
      </c>
      <c r="I924" s="36">
        <f t="shared" si="28"/>
        <v>-3</v>
      </c>
      <c r="J924" s="55">
        <f t="shared" si="29"/>
        <v>-1.1029411764705883E-2</v>
      </c>
      <c r="K924" s="43" t="str">
        <f>IF('Source Data'!AT924="","",'Source Data'!AT924)</f>
        <v/>
      </c>
      <c r="L924" s="13" t="str">
        <f>IF('Source Data'!AU924="","",'Source Data'!AU924)</f>
        <v/>
      </c>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row>
    <row r="925" spans="1:47" ht="20" customHeight="1">
      <c r="A925" s="48" t="s">
        <v>1229</v>
      </c>
      <c r="B925" s="49">
        <v>161922</v>
      </c>
      <c r="C925" s="50" t="s">
        <v>179</v>
      </c>
      <c r="D925" s="50" t="s">
        <v>79</v>
      </c>
      <c r="E925" s="50" t="s">
        <v>74</v>
      </c>
      <c r="F925" s="36">
        <f>'Source Data'!F925</f>
        <v>2430</v>
      </c>
      <c r="G925" s="36">
        <f>'Source Data'!G925</f>
        <v>2378</v>
      </c>
      <c r="H925" s="36">
        <f>'Source Data'!H925</f>
        <v>2400</v>
      </c>
      <c r="I925" s="36">
        <f t="shared" si="28"/>
        <v>-52</v>
      </c>
      <c r="J925" s="55">
        <f t="shared" si="29"/>
        <v>-2.1399176954732511E-2</v>
      </c>
      <c r="K925" s="43" t="str">
        <f>IF('Source Data'!AT925="","",'Source Data'!AT925)</f>
        <v/>
      </c>
      <c r="L925" s="13" t="str">
        <f>IF('Source Data'!AU925="","",'Source Data'!AU925)</f>
        <v/>
      </c>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row>
    <row r="926" spans="1:47" ht="20" customHeight="1">
      <c r="A926" s="48" t="s">
        <v>1230</v>
      </c>
      <c r="B926" s="49">
        <v>178909</v>
      </c>
      <c r="C926" s="50" t="s">
        <v>97</v>
      </c>
      <c r="D926" s="50" t="s">
        <v>79</v>
      </c>
      <c r="E926" s="50" t="s">
        <v>74</v>
      </c>
      <c r="F926" s="36">
        <f>'Source Data'!F926</f>
        <v>2760</v>
      </c>
      <c r="G926" s="36">
        <f>'Source Data'!G926</f>
        <v>2570</v>
      </c>
      <c r="H926" s="36">
        <f>'Source Data'!H926</f>
        <v>2472</v>
      </c>
      <c r="I926" s="36">
        <f t="shared" si="28"/>
        <v>-190</v>
      </c>
      <c r="J926" s="55">
        <f t="shared" si="29"/>
        <v>-6.8840579710144928E-2</v>
      </c>
      <c r="K926" s="43" t="str">
        <f>IF('Source Data'!AT926="","",'Source Data'!AT926)</f>
        <v/>
      </c>
      <c r="L926" s="13" t="str">
        <f>IF('Source Data'!AU926="","",'Source Data'!AU926)</f>
        <v/>
      </c>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row>
    <row r="927" spans="1:47" ht="20" customHeight="1">
      <c r="A927" s="48" t="s">
        <v>1231</v>
      </c>
      <c r="B927" s="49">
        <v>76903</v>
      </c>
      <c r="C927" s="50" t="s">
        <v>1232</v>
      </c>
      <c r="D927" s="50" t="s">
        <v>79</v>
      </c>
      <c r="E927" s="50" t="s">
        <v>74</v>
      </c>
      <c r="F927" s="36">
        <f>'Source Data'!F927</f>
        <v>304</v>
      </c>
      <c r="G927" s="36">
        <f>'Source Data'!G927</f>
        <v>297</v>
      </c>
      <c r="H927" s="36">
        <f>'Source Data'!H927</f>
        <v>305</v>
      </c>
      <c r="I927" s="36">
        <f t="shared" si="28"/>
        <v>-7</v>
      </c>
      <c r="J927" s="55">
        <f t="shared" si="29"/>
        <v>-2.3026315789473683E-2</v>
      </c>
      <c r="K927" s="43" t="str">
        <f>IF('Source Data'!AT927="","",'Source Data'!AT927)</f>
        <v/>
      </c>
      <c r="L927" s="13" t="str">
        <f>IF('Source Data'!AU927="","",'Source Data'!AU927)</f>
        <v/>
      </c>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row>
    <row r="928" spans="1:47" ht="20" customHeight="1">
      <c r="A928" s="48" t="s">
        <v>1233</v>
      </c>
      <c r="B928" s="49">
        <v>160904</v>
      </c>
      <c r="C928" s="50" t="s">
        <v>273</v>
      </c>
      <c r="D928" s="50" t="s">
        <v>79</v>
      </c>
      <c r="E928" s="50" t="s">
        <v>74</v>
      </c>
      <c r="F928" s="36">
        <f>'Source Data'!F928</f>
        <v>203</v>
      </c>
      <c r="G928" s="36">
        <f>'Source Data'!G928</f>
        <v>160</v>
      </c>
      <c r="H928" s="36">
        <f>'Source Data'!H928</f>
        <v>159</v>
      </c>
      <c r="I928" s="36">
        <f t="shared" si="28"/>
        <v>-43</v>
      </c>
      <c r="J928" s="55">
        <f t="shared" si="29"/>
        <v>-0.21182266009852216</v>
      </c>
      <c r="K928" s="43" t="str">
        <f>IF('Source Data'!AT928="","",'Source Data'!AT928)</f>
        <v/>
      </c>
      <c r="L928" s="13" t="str">
        <f>IF('Source Data'!AU928="","",'Source Data'!AU928)</f>
        <v/>
      </c>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row>
    <row r="929" spans="1:47" ht="20" customHeight="1">
      <c r="A929" s="48" t="s">
        <v>1234</v>
      </c>
      <c r="B929" s="49">
        <v>166904</v>
      </c>
      <c r="C929" s="50" t="s">
        <v>314</v>
      </c>
      <c r="D929" s="50" t="s">
        <v>79</v>
      </c>
      <c r="E929" s="50" t="s">
        <v>74</v>
      </c>
      <c r="F929" s="36">
        <f>'Source Data'!F929</f>
        <v>1490</v>
      </c>
      <c r="G929" s="36">
        <f>'Source Data'!G929</f>
        <v>1482</v>
      </c>
      <c r="H929" s="36">
        <f>'Source Data'!H929</f>
        <v>1430</v>
      </c>
      <c r="I929" s="36">
        <f t="shared" si="28"/>
        <v>-8</v>
      </c>
      <c r="J929" s="55">
        <f t="shared" si="29"/>
        <v>-5.3691275167785232E-3</v>
      </c>
      <c r="K929" s="43" t="str">
        <f>IF('Source Data'!AT929="","",'Source Data'!AT929)</f>
        <v/>
      </c>
      <c r="L929" s="13" t="str">
        <f>IF('Source Data'!AU929="","",'Source Data'!AU929)</f>
        <v/>
      </c>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row>
    <row r="930" spans="1:47" ht="20" customHeight="1">
      <c r="A930" s="48" t="s">
        <v>1235</v>
      </c>
      <c r="B930" s="49">
        <v>220820</v>
      </c>
      <c r="C930" s="50" t="s">
        <v>91</v>
      </c>
      <c r="D930" s="50" t="s">
        <v>71</v>
      </c>
      <c r="E930" s="50" t="s">
        <v>89</v>
      </c>
      <c r="F930" s="36">
        <f>'Source Data'!F930</f>
        <v>0</v>
      </c>
      <c r="G930" s="36">
        <f>'Source Data'!G930</f>
        <v>731</v>
      </c>
      <c r="H930" s="36">
        <f>'Source Data'!H930</f>
        <v>0</v>
      </c>
      <c r="I930" s="36" t="str">
        <f t="shared" si="28"/>
        <v>N/A</v>
      </c>
      <c r="J930" s="55" t="str">
        <f t="shared" si="29"/>
        <v>N/A</v>
      </c>
      <c r="K930" s="43" t="str">
        <f>IF('Source Data'!AT930="","",'Source Data'!AT930)</f>
        <v/>
      </c>
      <c r="L930" s="13" t="str">
        <f>IF('Source Data'!AU930="","",'Source Data'!AU930)</f>
        <v/>
      </c>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row>
    <row r="931" spans="1:47" ht="20" customHeight="1">
      <c r="A931" s="48" t="s">
        <v>1236</v>
      </c>
      <c r="B931" s="49">
        <v>4901</v>
      </c>
      <c r="C931" s="50" t="s">
        <v>1237</v>
      </c>
      <c r="D931" s="50" t="s">
        <v>79</v>
      </c>
      <c r="E931" s="50" t="s">
        <v>74</v>
      </c>
      <c r="F931" s="36">
        <f>'Source Data'!F931</f>
        <v>2966</v>
      </c>
      <c r="G931" s="36">
        <f>'Source Data'!G931</f>
        <v>2913</v>
      </c>
      <c r="H931" s="36">
        <f>'Source Data'!H931</f>
        <v>2820</v>
      </c>
      <c r="I931" s="36">
        <f t="shared" si="28"/>
        <v>-53</v>
      </c>
      <c r="J931" s="55">
        <f t="shared" si="29"/>
        <v>-1.7869184086311531E-2</v>
      </c>
      <c r="K931" s="43" t="str">
        <f>IF('Source Data'!AT931="","",'Source Data'!AT931)</f>
        <v/>
      </c>
      <c r="L931" s="13" t="str">
        <f>IF('Source Data'!AU931="","",'Source Data'!AU931)</f>
        <v/>
      </c>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row>
    <row r="932" spans="1:47" ht="20" customHeight="1">
      <c r="A932" s="48" t="s">
        <v>1238</v>
      </c>
      <c r="B932" s="49">
        <v>69901</v>
      </c>
      <c r="C932" s="50" t="s">
        <v>1097</v>
      </c>
      <c r="D932" s="50" t="s">
        <v>79</v>
      </c>
      <c r="E932" s="50" t="s">
        <v>74</v>
      </c>
      <c r="F932" s="36">
        <f>'Source Data'!F932</f>
        <v>300</v>
      </c>
      <c r="G932" s="36">
        <f>'Source Data'!G932</f>
        <v>200</v>
      </c>
      <c r="H932" s="36">
        <f>'Source Data'!H932</f>
        <v>199</v>
      </c>
      <c r="I932" s="36">
        <f t="shared" si="28"/>
        <v>-100</v>
      </c>
      <c r="J932" s="55">
        <f t="shared" si="29"/>
        <v>-0.33333333333333331</v>
      </c>
      <c r="K932" s="43" t="str">
        <f>IF('Source Data'!AT932="","",'Source Data'!AT932)</f>
        <v/>
      </c>
      <c r="L932" s="13" t="str">
        <f>IF('Source Data'!AU932="","",'Source Data'!AU932)</f>
        <v/>
      </c>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row>
    <row r="933" spans="1:47" ht="20" customHeight="1">
      <c r="A933" s="48" t="s">
        <v>1239</v>
      </c>
      <c r="B933" s="49">
        <v>199901</v>
      </c>
      <c r="C933" s="50" t="s">
        <v>1240</v>
      </c>
      <c r="D933" s="50" t="s">
        <v>79</v>
      </c>
      <c r="E933" s="50" t="s">
        <v>74</v>
      </c>
      <c r="F933" s="36">
        <f>'Source Data'!F933</f>
        <v>17007</v>
      </c>
      <c r="G933" s="36">
        <f>'Source Data'!G933</f>
        <v>19235</v>
      </c>
      <c r="H933" s="36">
        <f>'Source Data'!H933</f>
        <v>18926</v>
      </c>
      <c r="I933" s="36">
        <f t="shared" si="28"/>
        <v>2228</v>
      </c>
      <c r="J933" s="55">
        <f t="shared" si="29"/>
        <v>0.13100488034338803</v>
      </c>
      <c r="K933" s="43" t="str">
        <f>IF('Source Data'!AT933="","",'Source Data'!AT933)</f>
        <v/>
      </c>
      <c r="L933" s="13" t="str">
        <f>IF('Source Data'!AU933="","",'Source Data'!AU933)</f>
        <v/>
      </c>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row>
    <row r="934" spans="1:47" ht="20" customHeight="1">
      <c r="A934" s="48" t="s">
        <v>1241</v>
      </c>
      <c r="B934" s="49">
        <v>14907</v>
      </c>
      <c r="C934" s="50" t="s">
        <v>86</v>
      </c>
      <c r="D934" s="50" t="s">
        <v>79</v>
      </c>
      <c r="E934" s="50" t="s">
        <v>74</v>
      </c>
      <c r="F934" s="36">
        <f>'Source Data'!F934</f>
        <v>867</v>
      </c>
      <c r="G934" s="36">
        <f>'Source Data'!G934</f>
        <v>893</v>
      </c>
      <c r="H934" s="36">
        <f>'Source Data'!H934</f>
        <v>844</v>
      </c>
      <c r="I934" s="36">
        <f t="shared" si="28"/>
        <v>26</v>
      </c>
      <c r="J934" s="55">
        <f t="shared" si="29"/>
        <v>2.9988465974625143E-2</v>
      </c>
      <c r="K934" s="43" t="str">
        <f>IF('Source Data'!AT934="","",'Source Data'!AT934)</f>
        <v/>
      </c>
      <c r="L934" s="13" t="str">
        <f>IF('Source Data'!AU934="","",'Source Data'!AU934)</f>
        <v/>
      </c>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row>
    <row r="935" spans="1:47" ht="20" customHeight="1">
      <c r="A935" s="48" t="s">
        <v>1242</v>
      </c>
      <c r="B935" s="49">
        <v>214903</v>
      </c>
      <c r="C935" s="50" t="s">
        <v>1220</v>
      </c>
      <c r="D935" s="50" t="s">
        <v>79</v>
      </c>
      <c r="E935" s="50" t="s">
        <v>74</v>
      </c>
      <c r="F935" s="36">
        <f>'Source Data'!F935</f>
        <v>6127</v>
      </c>
      <c r="G935" s="36">
        <f>'Source Data'!G935</f>
        <v>6019</v>
      </c>
      <c r="H935" s="36">
        <f>'Source Data'!H935</f>
        <v>5916</v>
      </c>
      <c r="I935" s="36">
        <f t="shared" si="28"/>
        <v>-108</v>
      </c>
      <c r="J935" s="55">
        <f t="shared" si="29"/>
        <v>-1.7626897339644197E-2</v>
      </c>
      <c r="K935" s="43" t="str">
        <f>IF('Source Data'!AT935="","",'Source Data'!AT935)</f>
        <v/>
      </c>
      <c r="L935" s="13" t="str">
        <f>IF('Source Data'!AU935="","",'Source Data'!AU935)</f>
        <v/>
      </c>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row>
    <row r="936" spans="1:47" ht="20" customHeight="1">
      <c r="A936" s="48" t="s">
        <v>1243</v>
      </c>
      <c r="B936" s="49">
        <v>152908</v>
      </c>
      <c r="C936" s="50" t="s">
        <v>221</v>
      </c>
      <c r="D936" s="50" t="s">
        <v>79</v>
      </c>
      <c r="E936" s="50" t="s">
        <v>74</v>
      </c>
      <c r="F936" s="36">
        <f>'Source Data'!F936</f>
        <v>1060</v>
      </c>
      <c r="G936" s="36">
        <f>'Source Data'!G936</f>
        <v>1138</v>
      </c>
      <c r="H936" s="36">
        <f>'Source Data'!H936</f>
        <v>1106</v>
      </c>
      <c r="I936" s="36">
        <f t="shared" si="28"/>
        <v>78</v>
      </c>
      <c r="J936" s="55">
        <f t="shared" si="29"/>
        <v>7.3584905660377356E-2</v>
      </c>
      <c r="K936" s="43" t="str">
        <f>IF('Source Data'!AT936="","",'Source Data'!AT936)</f>
        <v/>
      </c>
      <c r="L936" s="13" t="str">
        <f>IF('Source Data'!AU936="","",'Source Data'!AU936)</f>
        <v/>
      </c>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row>
    <row r="937" spans="1:47" ht="20" customHeight="1">
      <c r="A937" s="48" t="s">
        <v>1244</v>
      </c>
      <c r="B937" s="49">
        <v>110905</v>
      </c>
      <c r="C937" s="50" t="s">
        <v>143</v>
      </c>
      <c r="D937" s="50" t="s">
        <v>79</v>
      </c>
      <c r="E937" s="50" t="s">
        <v>74</v>
      </c>
      <c r="F937" s="36">
        <f>'Source Data'!F937</f>
        <v>485</v>
      </c>
      <c r="G937" s="36">
        <f>'Source Data'!G937</f>
        <v>622</v>
      </c>
      <c r="H937" s="36">
        <f>'Source Data'!H937</f>
        <v>649</v>
      </c>
      <c r="I937" s="36">
        <f t="shared" si="28"/>
        <v>137</v>
      </c>
      <c r="J937" s="55">
        <f t="shared" si="29"/>
        <v>0.28247422680412371</v>
      </c>
      <c r="K937" s="43" t="str">
        <f>IF('Source Data'!AT937="","",'Source Data'!AT937)</f>
        <v/>
      </c>
      <c r="L937" s="13" t="str">
        <f>IF('Source Data'!AU937="","",'Source Data'!AU937)</f>
        <v/>
      </c>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row>
    <row r="938" spans="1:47" ht="20" customHeight="1">
      <c r="A938" s="48" t="s">
        <v>1245</v>
      </c>
      <c r="B938" s="49">
        <v>177901</v>
      </c>
      <c r="C938" s="50" t="s">
        <v>233</v>
      </c>
      <c r="D938" s="50" t="s">
        <v>79</v>
      </c>
      <c r="E938" s="50" t="s">
        <v>74</v>
      </c>
      <c r="F938" s="36">
        <f>'Source Data'!F938</f>
        <v>642</v>
      </c>
      <c r="G938" s="36">
        <f>'Source Data'!G938</f>
        <v>12256</v>
      </c>
      <c r="H938" s="36">
        <f>'Source Data'!H938</f>
        <v>14880</v>
      </c>
      <c r="I938" s="36">
        <f t="shared" si="28"/>
        <v>11614</v>
      </c>
      <c r="J938" s="55">
        <f t="shared" si="29"/>
        <v>18.090342679127726</v>
      </c>
      <c r="K938" s="43" t="str">
        <f>IF('Source Data'!AT938="","",'Source Data'!AT938)</f>
        <v/>
      </c>
      <c r="L938" s="13" t="str">
        <f>IF('Source Data'!AU938="","",'Source Data'!AU938)</f>
        <v/>
      </c>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row>
    <row r="939" spans="1:47" ht="20" customHeight="1">
      <c r="A939" s="48" t="s">
        <v>1246</v>
      </c>
      <c r="B939" s="49">
        <v>73905</v>
      </c>
      <c r="C939" s="50" t="s">
        <v>394</v>
      </c>
      <c r="D939" s="50" t="s">
        <v>79</v>
      </c>
      <c r="E939" s="50" t="s">
        <v>74</v>
      </c>
      <c r="F939" s="36">
        <f>'Source Data'!F939</f>
        <v>684</v>
      </c>
      <c r="G939" s="36">
        <f>'Source Data'!G939</f>
        <v>790</v>
      </c>
      <c r="H939" s="36">
        <f>'Source Data'!H939</f>
        <v>752</v>
      </c>
      <c r="I939" s="36">
        <f t="shared" si="28"/>
        <v>106</v>
      </c>
      <c r="J939" s="55">
        <f t="shared" si="29"/>
        <v>0.15497076023391812</v>
      </c>
      <c r="K939" s="43" t="str">
        <f>IF('Source Data'!AT939="","",'Source Data'!AT939)</f>
        <v/>
      </c>
      <c r="L939" s="13" t="str">
        <f>IF('Source Data'!AU939="","",'Source Data'!AU939)</f>
        <v/>
      </c>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row>
    <row r="940" spans="1:47" ht="20" customHeight="1">
      <c r="A940" s="48" t="s">
        <v>1247</v>
      </c>
      <c r="B940" s="49">
        <v>76904</v>
      </c>
      <c r="C940" s="50" t="s">
        <v>1232</v>
      </c>
      <c r="D940" s="50" t="s">
        <v>79</v>
      </c>
      <c r="E940" s="50" t="s">
        <v>74</v>
      </c>
      <c r="F940" s="36">
        <f>'Source Data'!F940</f>
        <v>255</v>
      </c>
      <c r="G940" s="36">
        <f>'Source Data'!G940</f>
        <v>273</v>
      </c>
      <c r="H940" s="36">
        <f>'Source Data'!H940</f>
        <v>262</v>
      </c>
      <c r="I940" s="36">
        <f t="shared" si="28"/>
        <v>18</v>
      </c>
      <c r="J940" s="55">
        <f t="shared" si="29"/>
        <v>7.0588235294117646E-2</v>
      </c>
      <c r="K940" s="43" t="str">
        <f>IF('Source Data'!AT940="","",'Source Data'!AT940)</f>
        <v/>
      </c>
      <c r="L940" s="13" t="str">
        <f>IF('Source Data'!AU940="","",'Source Data'!AU940)</f>
        <v/>
      </c>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row>
    <row r="941" spans="1:47" ht="20" customHeight="1">
      <c r="A941" s="48" t="s">
        <v>1248</v>
      </c>
      <c r="B941" s="49">
        <v>246909</v>
      </c>
      <c r="C941" s="50" t="s">
        <v>464</v>
      </c>
      <c r="D941" s="50" t="s">
        <v>79</v>
      </c>
      <c r="E941" s="50" t="s">
        <v>74</v>
      </c>
      <c r="F941" s="36">
        <f>'Source Data'!F941</f>
        <v>50953</v>
      </c>
      <c r="G941" s="36">
        <f>'Source Data'!G941</f>
        <v>46954</v>
      </c>
      <c r="H941" s="36">
        <f>'Source Data'!H941</f>
        <v>45674</v>
      </c>
      <c r="I941" s="36">
        <f t="shared" si="28"/>
        <v>-3999</v>
      </c>
      <c r="J941" s="55">
        <f t="shared" si="29"/>
        <v>-7.8484093183914583E-2</v>
      </c>
      <c r="K941" s="43" t="str">
        <f>IF('Source Data'!AT941="","",'Source Data'!AT941)</f>
        <v/>
      </c>
      <c r="L941" s="13" t="str">
        <f>IF('Source Data'!AU941="","",'Source Data'!AU941)</f>
        <v/>
      </c>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row>
    <row r="942" spans="1:47" ht="20" customHeight="1">
      <c r="A942" s="48" t="s">
        <v>1249</v>
      </c>
      <c r="B942" s="49">
        <v>75908</v>
      </c>
      <c r="C942" s="50" t="s">
        <v>612</v>
      </c>
      <c r="D942" s="50" t="s">
        <v>79</v>
      </c>
      <c r="E942" s="50" t="s">
        <v>74</v>
      </c>
      <c r="F942" s="36">
        <f>'Source Data'!F942</f>
        <v>266</v>
      </c>
      <c r="G942" s="36">
        <f>'Source Data'!G942</f>
        <v>235</v>
      </c>
      <c r="H942" s="36">
        <f>'Source Data'!H942</f>
        <v>232</v>
      </c>
      <c r="I942" s="36">
        <f t="shared" si="28"/>
        <v>-31</v>
      </c>
      <c r="J942" s="55">
        <f t="shared" si="29"/>
        <v>-0.11654135338345864</v>
      </c>
      <c r="K942" s="43" t="str">
        <f>IF('Source Data'!AT942="","",'Source Data'!AT942)</f>
        <v/>
      </c>
      <c r="L942" s="13" t="str">
        <f>IF('Source Data'!AU942="","",'Source Data'!AU942)</f>
        <v/>
      </c>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row>
    <row r="943" spans="1:47" ht="20" customHeight="1">
      <c r="A943" s="48" t="s">
        <v>1250</v>
      </c>
      <c r="B943" s="49">
        <v>237905</v>
      </c>
      <c r="C943" s="50" t="s">
        <v>757</v>
      </c>
      <c r="D943" s="50" t="s">
        <v>79</v>
      </c>
      <c r="E943" s="50" t="s">
        <v>74</v>
      </c>
      <c r="F943" s="36">
        <f>'Source Data'!F943</f>
        <v>2497</v>
      </c>
      <c r="G943" s="36">
        <f>'Source Data'!G943</f>
        <v>2884</v>
      </c>
      <c r="H943" s="36">
        <f>'Source Data'!H943</f>
        <v>3053</v>
      </c>
      <c r="I943" s="36">
        <f t="shared" si="28"/>
        <v>387</v>
      </c>
      <c r="J943" s="55">
        <f t="shared" si="29"/>
        <v>0.15498598317981577</v>
      </c>
      <c r="K943" s="43" t="str">
        <f>IF('Source Data'!AT943="","",'Source Data'!AT943)</f>
        <v/>
      </c>
      <c r="L943" s="13" t="str">
        <f>IF('Source Data'!AU943="","",'Source Data'!AU943)</f>
        <v/>
      </c>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row>
    <row r="944" spans="1:47" ht="20" customHeight="1">
      <c r="A944" s="48" t="s">
        <v>1251</v>
      </c>
      <c r="B944" s="49">
        <v>15842</v>
      </c>
      <c r="C944" s="50" t="s">
        <v>99</v>
      </c>
      <c r="D944" s="50" t="s">
        <v>71</v>
      </c>
      <c r="E944" s="50" t="s">
        <v>292</v>
      </c>
      <c r="F944" s="36">
        <f>'Source Data'!F944</f>
        <v>0</v>
      </c>
      <c r="G944" s="36">
        <f>'Source Data'!G944</f>
        <v>469</v>
      </c>
      <c r="H944" s="36">
        <f>'Source Data'!H944</f>
        <v>394</v>
      </c>
      <c r="I944" s="36" t="str">
        <f t="shared" si="28"/>
        <v>N/A</v>
      </c>
      <c r="J944" s="55" t="str">
        <f t="shared" si="29"/>
        <v>N/A</v>
      </c>
      <c r="K944" s="43" t="str">
        <f>IF('Source Data'!AT944="","",'Source Data'!AT944)</f>
        <v/>
      </c>
      <c r="L944" s="13" t="str">
        <f>IF('Source Data'!AU944="","",'Source Data'!AU944)</f>
        <v/>
      </c>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row>
    <row r="945" spans="1:47" ht="20" customHeight="1">
      <c r="A945" s="48" t="s">
        <v>1252</v>
      </c>
      <c r="B945" s="49">
        <v>199902</v>
      </c>
      <c r="C945" s="50" t="s">
        <v>1240</v>
      </c>
      <c r="D945" s="50" t="s">
        <v>79</v>
      </c>
      <c r="E945" s="50" t="s">
        <v>74</v>
      </c>
      <c r="F945" s="36">
        <f>'Source Data'!F945</f>
        <v>6600</v>
      </c>
      <c r="G945" s="36">
        <f>'Source Data'!G945</f>
        <v>10034</v>
      </c>
      <c r="H945" s="36">
        <f>'Source Data'!H945</f>
        <v>10130</v>
      </c>
      <c r="I945" s="36">
        <f t="shared" si="28"/>
        <v>3434</v>
      </c>
      <c r="J945" s="55">
        <f t="shared" si="29"/>
        <v>0.52030303030303027</v>
      </c>
      <c r="K945" s="43" t="str">
        <f>IF('Source Data'!AT945="","",'Source Data'!AT945)</f>
        <v/>
      </c>
      <c r="L945" s="13" t="str">
        <f>IF('Source Data'!AU945="","",'Source Data'!AU945)</f>
        <v/>
      </c>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row>
    <row r="946" spans="1:47" ht="20" customHeight="1">
      <c r="A946" s="48" t="s">
        <v>1253</v>
      </c>
      <c r="B946" s="49">
        <v>104903</v>
      </c>
      <c r="C946" s="50" t="s">
        <v>748</v>
      </c>
      <c r="D946" s="50" t="s">
        <v>79</v>
      </c>
      <c r="E946" s="50" t="s">
        <v>74</v>
      </c>
      <c r="F946" s="36">
        <f>'Source Data'!F946</f>
        <v>132</v>
      </c>
      <c r="G946" s="36">
        <f>'Source Data'!G946</f>
        <v>138</v>
      </c>
      <c r="H946" s="36">
        <f>'Source Data'!H946</f>
        <v>140</v>
      </c>
      <c r="I946" s="36">
        <f t="shared" si="28"/>
        <v>6</v>
      </c>
      <c r="J946" s="55">
        <f t="shared" si="29"/>
        <v>4.5454545454545456E-2</v>
      </c>
      <c r="K946" s="43" t="str">
        <f>IF('Source Data'!AT946="","",'Source Data'!AT946)</f>
        <v/>
      </c>
      <c r="L946" s="13" t="str">
        <f>IF('Source Data'!AU946="","",'Source Data'!AU946)</f>
        <v/>
      </c>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row>
    <row r="947" spans="1:47" ht="20" customHeight="1">
      <c r="A947" s="48" t="s">
        <v>1254</v>
      </c>
      <c r="B947" s="49">
        <v>128903</v>
      </c>
      <c r="C947" s="50" t="s">
        <v>607</v>
      </c>
      <c r="D947" s="50" t="s">
        <v>79</v>
      </c>
      <c r="E947" s="50" t="s">
        <v>74</v>
      </c>
      <c r="F947" s="36">
        <f>'Source Data'!F947</f>
        <v>234</v>
      </c>
      <c r="G947" s="36">
        <f>'Source Data'!G947</f>
        <v>162</v>
      </c>
      <c r="H947" s="36">
        <f>'Source Data'!H947</f>
        <v>168</v>
      </c>
      <c r="I947" s="36">
        <f t="shared" si="28"/>
        <v>-72</v>
      </c>
      <c r="J947" s="55">
        <f t="shared" si="29"/>
        <v>-0.30769230769230771</v>
      </c>
      <c r="K947" s="43" t="str">
        <f>IF('Source Data'!AT947="","",'Source Data'!AT947)</f>
        <v/>
      </c>
      <c r="L947" s="13" t="str">
        <f>IF('Source Data'!AU947="","",'Source Data'!AU947)</f>
        <v/>
      </c>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row>
    <row r="948" spans="1:47" ht="20" customHeight="1">
      <c r="A948" s="48" t="s">
        <v>1255</v>
      </c>
      <c r="B948" s="49">
        <v>37907</v>
      </c>
      <c r="C948" s="50" t="s">
        <v>116</v>
      </c>
      <c r="D948" s="50" t="s">
        <v>79</v>
      </c>
      <c r="E948" s="50" t="s">
        <v>74</v>
      </c>
      <c r="F948" s="36">
        <f>'Source Data'!F948</f>
        <v>2036</v>
      </c>
      <c r="G948" s="36">
        <f>'Source Data'!G948</f>
        <v>2057</v>
      </c>
      <c r="H948" s="36">
        <f>'Source Data'!H948</f>
        <v>1972</v>
      </c>
      <c r="I948" s="36">
        <f t="shared" si="28"/>
        <v>21</v>
      </c>
      <c r="J948" s="55">
        <f t="shared" si="29"/>
        <v>1.031434184675835E-2</v>
      </c>
      <c r="K948" s="43" t="str">
        <f>IF('Source Data'!AT948="","",'Source Data'!AT948)</f>
        <v/>
      </c>
      <c r="L948" s="13" t="str">
        <f>IF('Source Data'!AU948="","",'Source Data'!AU948)</f>
        <v/>
      </c>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row>
    <row r="949" spans="1:47" ht="20" customHeight="1">
      <c r="A949" s="48" t="s">
        <v>1256</v>
      </c>
      <c r="B949" s="49">
        <v>91914</v>
      </c>
      <c r="C949" s="50" t="s">
        <v>210</v>
      </c>
      <c r="D949" s="50" t="s">
        <v>79</v>
      </c>
      <c r="E949" s="50" t="s">
        <v>74</v>
      </c>
      <c r="F949" s="36">
        <f>'Source Data'!F949</f>
        <v>932</v>
      </c>
      <c r="G949" s="36">
        <f>'Source Data'!G949</f>
        <v>944</v>
      </c>
      <c r="H949" s="36">
        <f>'Source Data'!H949</f>
        <v>910</v>
      </c>
      <c r="I949" s="36">
        <f t="shared" si="28"/>
        <v>12</v>
      </c>
      <c r="J949" s="55">
        <f t="shared" si="29"/>
        <v>1.2875536480686695E-2</v>
      </c>
      <c r="K949" s="43" t="str">
        <f>IF('Source Data'!AT949="","",'Source Data'!AT949)</f>
        <v/>
      </c>
      <c r="L949" s="13" t="str">
        <f>IF('Source Data'!AU949="","",'Source Data'!AU949)</f>
        <v/>
      </c>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row>
    <row r="950" spans="1:47" ht="20" customHeight="1">
      <c r="A950" s="48" t="s">
        <v>1257</v>
      </c>
      <c r="B950" s="49">
        <v>232902</v>
      </c>
      <c r="C950" s="50" t="s">
        <v>872</v>
      </c>
      <c r="D950" s="50" t="s">
        <v>79</v>
      </c>
      <c r="E950" s="50" t="s">
        <v>74</v>
      </c>
      <c r="F950" s="36">
        <f>'Source Data'!F950</f>
        <v>445</v>
      </c>
      <c r="G950" s="36">
        <f>'Source Data'!G950</f>
        <v>462</v>
      </c>
      <c r="H950" s="36">
        <f>'Source Data'!H950</f>
        <v>447</v>
      </c>
      <c r="I950" s="36">
        <f t="shared" si="28"/>
        <v>17</v>
      </c>
      <c r="J950" s="55">
        <f t="shared" si="29"/>
        <v>3.8202247191011236E-2</v>
      </c>
      <c r="K950" s="43" t="str">
        <f>IF('Source Data'!AT950="","",'Source Data'!AT950)</f>
        <v/>
      </c>
      <c r="L950" s="13" t="str">
        <f>IF('Source Data'!AU950="","",'Source Data'!AU950)</f>
        <v/>
      </c>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row>
    <row r="951" spans="1:47" ht="20" customHeight="1">
      <c r="A951" s="48" t="s">
        <v>1258</v>
      </c>
      <c r="B951" s="49">
        <v>92906</v>
      </c>
      <c r="C951" s="50" t="s">
        <v>561</v>
      </c>
      <c r="D951" s="50" t="s">
        <v>79</v>
      </c>
      <c r="E951" s="50" t="s">
        <v>74</v>
      </c>
      <c r="F951" s="36">
        <f>'Source Data'!F951</f>
        <v>1527</v>
      </c>
      <c r="G951" s="36">
        <f>'Source Data'!G951</f>
        <v>1583</v>
      </c>
      <c r="H951" s="36">
        <f>'Source Data'!H951</f>
        <v>1567</v>
      </c>
      <c r="I951" s="36">
        <f t="shared" si="28"/>
        <v>56</v>
      </c>
      <c r="J951" s="55">
        <f t="shared" si="29"/>
        <v>3.6673215455140802E-2</v>
      </c>
      <c r="K951" s="43" t="str">
        <f>IF('Source Data'!AT951="","",'Source Data'!AT951)</f>
        <v/>
      </c>
      <c r="L951" s="13" t="str">
        <f>IF('Source Data'!AU951="","",'Source Data'!AU951)</f>
        <v/>
      </c>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row>
    <row r="952" spans="1:47" ht="20" customHeight="1">
      <c r="A952" s="48" t="s">
        <v>1259</v>
      </c>
      <c r="B952" s="49">
        <v>123913</v>
      </c>
      <c r="C952" s="50" t="s">
        <v>202</v>
      </c>
      <c r="D952" s="50" t="s">
        <v>79</v>
      </c>
      <c r="E952" s="50" t="s">
        <v>74</v>
      </c>
      <c r="F952" s="36">
        <f>'Source Data'!F952</f>
        <v>375</v>
      </c>
      <c r="G952" s="36">
        <f>'Source Data'!G952</f>
        <v>372</v>
      </c>
      <c r="H952" s="36">
        <f>'Source Data'!H952</f>
        <v>355</v>
      </c>
      <c r="I952" s="36">
        <f t="shared" si="28"/>
        <v>-3</v>
      </c>
      <c r="J952" s="55">
        <f t="shared" si="29"/>
        <v>-8.0000000000000002E-3</v>
      </c>
      <c r="K952" s="43" t="str">
        <f>IF('Source Data'!AT952="","",'Source Data'!AT952)</f>
        <v/>
      </c>
      <c r="L952" s="13" t="str">
        <f>IF('Source Data'!AU952="","",'Source Data'!AU952)</f>
        <v/>
      </c>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row>
    <row r="953" spans="1:47" ht="20" customHeight="1">
      <c r="A953" s="48" t="s">
        <v>1260</v>
      </c>
      <c r="B953" s="49">
        <v>169911</v>
      </c>
      <c r="C953" s="50" t="s">
        <v>267</v>
      </c>
      <c r="D953" s="50" t="s">
        <v>79</v>
      </c>
      <c r="E953" s="50" t="s">
        <v>74</v>
      </c>
      <c r="F953" s="36">
        <f>'Source Data'!F953</f>
        <v>320</v>
      </c>
      <c r="G953" s="36">
        <f>'Source Data'!G953</f>
        <v>326</v>
      </c>
      <c r="H953" s="36">
        <f>'Source Data'!H953</f>
        <v>284</v>
      </c>
      <c r="I953" s="36">
        <f t="shared" si="28"/>
        <v>6</v>
      </c>
      <c r="J953" s="55">
        <f t="shared" si="29"/>
        <v>1.8749999999999999E-2</v>
      </c>
      <c r="K953" s="43" t="str">
        <f>IF('Source Data'!AT953="","",'Source Data'!AT953)</f>
        <v/>
      </c>
      <c r="L953" s="13" t="str">
        <f>IF('Source Data'!AU953="","",'Source Data'!AU953)</f>
        <v/>
      </c>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row>
    <row r="954" spans="1:47" ht="20" customHeight="1">
      <c r="A954" s="48" t="s">
        <v>1261</v>
      </c>
      <c r="B954" s="49">
        <v>14908</v>
      </c>
      <c r="C954" s="50" t="s">
        <v>86</v>
      </c>
      <c r="D954" s="50" t="s">
        <v>79</v>
      </c>
      <c r="E954" s="50" t="s">
        <v>74</v>
      </c>
      <c r="F954" s="36">
        <f>'Source Data'!F954</f>
        <v>2087</v>
      </c>
      <c r="G954" s="36">
        <f>'Source Data'!G954</f>
        <v>2429</v>
      </c>
      <c r="H954" s="36">
        <f>'Source Data'!H954</f>
        <v>2578</v>
      </c>
      <c r="I954" s="36">
        <f t="shared" si="28"/>
        <v>342</v>
      </c>
      <c r="J954" s="55">
        <f t="shared" si="29"/>
        <v>0.16387158600862481</v>
      </c>
      <c r="K954" s="43" t="str">
        <f>IF('Source Data'!AT954="","",'Source Data'!AT954)</f>
        <v/>
      </c>
      <c r="L954" s="13" t="str">
        <f>IF('Source Data'!AU954="","",'Source Data'!AU954)</f>
        <v/>
      </c>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row>
    <row r="955" spans="1:47" ht="20" customHeight="1">
      <c r="A955" s="48" t="s">
        <v>1262</v>
      </c>
      <c r="B955" s="49">
        <v>112909</v>
      </c>
      <c r="C955" s="50" t="s">
        <v>439</v>
      </c>
      <c r="D955" s="50" t="s">
        <v>79</v>
      </c>
      <c r="E955" s="50" t="s">
        <v>74</v>
      </c>
      <c r="F955" s="36">
        <f>'Source Data'!F955</f>
        <v>284</v>
      </c>
      <c r="G955" s="36">
        <f>'Source Data'!G955</f>
        <v>250</v>
      </c>
      <c r="H955" s="36">
        <f>'Source Data'!H955</f>
        <v>232</v>
      </c>
      <c r="I955" s="36">
        <f t="shared" si="28"/>
        <v>-34</v>
      </c>
      <c r="J955" s="55">
        <f t="shared" si="29"/>
        <v>-0.11971830985915492</v>
      </c>
      <c r="K955" s="43" t="str">
        <f>IF('Source Data'!AT955="","",'Source Data'!AT955)</f>
        <v/>
      </c>
      <c r="L955" s="13" t="str">
        <f>IF('Source Data'!AU955="","",'Source Data'!AU955)</f>
        <v/>
      </c>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row>
    <row r="956" spans="1:47" ht="20" customHeight="1">
      <c r="A956" s="48" t="s">
        <v>1263</v>
      </c>
      <c r="B956" s="49">
        <v>236802</v>
      </c>
      <c r="C956" s="50" t="s">
        <v>799</v>
      </c>
      <c r="D956" s="50" t="s">
        <v>71</v>
      </c>
      <c r="E956" s="50" t="s">
        <v>74</v>
      </c>
      <c r="F956" s="36">
        <f>'Source Data'!F956</f>
        <v>360</v>
      </c>
      <c r="G956" s="36">
        <f>'Source Data'!G956</f>
        <v>437</v>
      </c>
      <c r="H956" s="36">
        <f>'Source Data'!H956</f>
        <v>343</v>
      </c>
      <c r="I956" s="36">
        <f t="shared" si="28"/>
        <v>77</v>
      </c>
      <c r="J956" s="55">
        <f t="shared" si="29"/>
        <v>0.21388888888888888</v>
      </c>
      <c r="K956" s="43" t="str">
        <f>IF('Source Data'!AT956="","",'Source Data'!AT956)</f>
        <v/>
      </c>
      <c r="L956" s="13" t="str">
        <f>IF('Source Data'!AU956="","",'Source Data'!AU956)</f>
        <v/>
      </c>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row>
    <row r="957" spans="1:47" ht="20" customHeight="1">
      <c r="A957" s="48" t="s">
        <v>1264</v>
      </c>
      <c r="B957" s="49">
        <v>74917</v>
      </c>
      <c r="C957" s="50" t="s">
        <v>256</v>
      </c>
      <c r="D957" s="50" t="s">
        <v>79</v>
      </c>
      <c r="E957" s="50" t="s">
        <v>74</v>
      </c>
      <c r="F957" s="36">
        <f>'Source Data'!F957</f>
        <v>535</v>
      </c>
      <c r="G957" s="36">
        <f>'Source Data'!G957</f>
        <v>469</v>
      </c>
      <c r="H957" s="36">
        <f>'Source Data'!H957</f>
        <v>468</v>
      </c>
      <c r="I957" s="36">
        <f t="shared" si="28"/>
        <v>-66</v>
      </c>
      <c r="J957" s="55">
        <f t="shared" si="29"/>
        <v>-0.12336448598130841</v>
      </c>
      <c r="K957" s="43" t="str">
        <f>IF('Source Data'!AT957="","",'Source Data'!AT957)</f>
        <v/>
      </c>
      <c r="L957" s="13" t="str">
        <f>IF('Source Data'!AU957="","",'Source Data'!AU957)</f>
        <v/>
      </c>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row>
    <row r="958" spans="1:47" ht="20" customHeight="1">
      <c r="A958" s="48" t="s">
        <v>1265</v>
      </c>
      <c r="B958" s="49">
        <v>226903</v>
      </c>
      <c r="C958" s="50" t="s">
        <v>400</v>
      </c>
      <c r="D958" s="50" t="s">
        <v>79</v>
      </c>
      <c r="E958" s="50" t="s">
        <v>74</v>
      </c>
      <c r="F958" s="36">
        <f>'Source Data'!F958</f>
        <v>14574</v>
      </c>
      <c r="G958" s="36">
        <f>'Source Data'!G958</f>
        <v>13004</v>
      </c>
      <c r="H958" s="36">
        <f>'Source Data'!H958</f>
        <v>12498</v>
      </c>
      <c r="I958" s="36">
        <f t="shared" si="28"/>
        <v>-1570</v>
      </c>
      <c r="J958" s="55">
        <f t="shared" si="29"/>
        <v>-0.10772608755317689</v>
      </c>
      <c r="K958" s="43" t="str">
        <f>IF('Source Data'!AT958="","",'Source Data'!AT958)</f>
        <v/>
      </c>
      <c r="L958" s="13" t="str">
        <f>IF('Source Data'!AU958="","",'Source Data'!AU958)</f>
        <v/>
      </c>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row>
    <row r="959" spans="1:47" ht="20" customHeight="1">
      <c r="A959" s="48" t="s">
        <v>1266</v>
      </c>
      <c r="B959" s="49">
        <v>15907</v>
      </c>
      <c r="C959" s="50" t="s">
        <v>99</v>
      </c>
      <c r="D959" s="50" t="s">
        <v>79</v>
      </c>
      <c r="E959" s="50" t="s">
        <v>74</v>
      </c>
      <c r="F959" s="36">
        <f>'Source Data'!F959</f>
        <v>48532</v>
      </c>
      <c r="G959" s="36">
        <f>'Source Data'!G959</f>
        <v>44047</v>
      </c>
      <c r="H959" s="36">
        <f>'Source Data'!H959</f>
        <v>42224</v>
      </c>
      <c r="I959" s="36">
        <f t="shared" si="28"/>
        <v>-4485</v>
      </c>
      <c r="J959" s="55">
        <f t="shared" si="29"/>
        <v>-9.2413253111349208E-2</v>
      </c>
      <c r="K959" s="43" t="str">
        <f>IF('Source Data'!AT959="","",'Source Data'!AT959)</f>
        <v/>
      </c>
      <c r="L959" s="13" t="str">
        <f>IF('Source Data'!AU959="","",'Source Data'!AU959)</f>
        <v/>
      </c>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row>
    <row r="960" spans="1:47" ht="20" customHeight="1">
      <c r="A960" s="48" t="s">
        <v>1267</v>
      </c>
      <c r="B960" s="49">
        <v>15840</v>
      </c>
      <c r="C960" s="50" t="s">
        <v>99</v>
      </c>
      <c r="D960" s="50" t="s">
        <v>71</v>
      </c>
      <c r="E960" s="50" t="s">
        <v>89</v>
      </c>
      <c r="F960" s="36">
        <f>'Source Data'!F960</f>
        <v>0</v>
      </c>
      <c r="G960" s="36">
        <f>'Source Data'!G960</f>
        <v>139</v>
      </c>
      <c r="H960" s="36">
        <f>'Source Data'!H960</f>
        <v>0</v>
      </c>
      <c r="I960" s="36" t="str">
        <f t="shared" si="28"/>
        <v>N/A</v>
      </c>
      <c r="J960" s="55" t="str">
        <f t="shared" si="29"/>
        <v>N/A</v>
      </c>
      <c r="K960" s="43" t="str">
        <f>IF('Source Data'!AT960="","",'Source Data'!AT960)</f>
        <v/>
      </c>
      <c r="L960" s="13" t="str">
        <f>IF('Source Data'!AU960="","",'Source Data'!AU960)</f>
        <v/>
      </c>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row>
    <row r="961" spans="1:47" ht="20" customHeight="1">
      <c r="A961" s="48" t="s">
        <v>1268</v>
      </c>
      <c r="B961" s="49">
        <v>203901</v>
      </c>
      <c r="C961" s="50" t="s">
        <v>294</v>
      </c>
      <c r="D961" s="50" t="s">
        <v>79</v>
      </c>
      <c r="E961" s="50" t="s">
        <v>74</v>
      </c>
      <c r="F961" s="36">
        <f>'Source Data'!F961</f>
        <v>742</v>
      </c>
      <c r="G961" s="36">
        <f>'Source Data'!G961</f>
        <v>597</v>
      </c>
      <c r="H961" s="36">
        <f>'Source Data'!H961</f>
        <v>585</v>
      </c>
      <c r="I961" s="36">
        <f t="shared" si="28"/>
        <v>-145</v>
      </c>
      <c r="J961" s="55">
        <f t="shared" si="29"/>
        <v>-0.19541778975741239</v>
      </c>
      <c r="K961" s="43" t="str">
        <f>IF('Source Data'!AT961="","",'Source Data'!AT961)</f>
        <v/>
      </c>
      <c r="L961" s="13" t="str">
        <f>IF('Source Data'!AU961="","",'Source Data'!AU961)</f>
        <v/>
      </c>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row>
    <row r="962" spans="1:47" ht="20" customHeight="1">
      <c r="A962" s="48" t="s">
        <v>1269</v>
      </c>
      <c r="B962" s="49">
        <v>31912</v>
      </c>
      <c r="C962" s="50" t="s">
        <v>307</v>
      </c>
      <c r="D962" s="50" t="s">
        <v>79</v>
      </c>
      <c r="E962" s="50" t="s">
        <v>74</v>
      </c>
      <c r="F962" s="36">
        <f>'Source Data'!F962</f>
        <v>10250</v>
      </c>
      <c r="G962" s="36">
        <f>'Source Data'!G962</f>
        <v>9073</v>
      </c>
      <c r="H962" s="36">
        <f>'Source Data'!H962</f>
        <v>8524</v>
      </c>
      <c r="I962" s="36">
        <f t="shared" si="28"/>
        <v>-1177</v>
      </c>
      <c r="J962" s="55">
        <f t="shared" si="29"/>
        <v>-0.11482926829268293</v>
      </c>
      <c r="K962" s="43" t="str">
        <f>IF('Source Data'!AT962="","",'Source Data'!AT962)</f>
        <v/>
      </c>
      <c r="L962" s="13" t="str">
        <f>IF('Source Data'!AU962="","",'Source Data'!AU962)</f>
        <v/>
      </c>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row>
    <row r="963" spans="1:47" ht="20" customHeight="1">
      <c r="A963" s="48" t="s">
        <v>1270</v>
      </c>
      <c r="B963" s="49">
        <v>66902</v>
      </c>
      <c r="C963" s="50" t="s">
        <v>216</v>
      </c>
      <c r="D963" s="50" t="s">
        <v>79</v>
      </c>
      <c r="E963" s="50" t="s">
        <v>74</v>
      </c>
      <c r="F963" s="36">
        <f>'Source Data'!F963</f>
        <v>1529</v>
      </c>
      <c r="G963" s="36">
        <f>'Source Data'!G963</f>
        <v>1453</v>
      </c>
      <c r="H963" s="36">
        <f>'Source Data'!H963</f>
        <v>1412</v>
      </c>
      <c r="I963" s="36">
        <f t="shared" si="28"/>
        <v>-76</v>
      </c>
      <c r="J963" s="55">
        <f t="shared" si="29"/>
        <v>-4.9705689993459777E-2</v>
      </c>
      <c r="K963" s="43" t="str">
        <f>IF('Source Data'!AT963="","",'Source Data'!AT963)</f>
        <v/>
      </c>
      <c r="L963" s="13" t="str">
        <f>IF('Source Data'!AU963="","",'Source Data'!AU963)</f>
        <v/>
      </c>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row>
    <row r="964" spans="1:47" ht="20" customHeight="1">
      <c r="A964" s="48" t="s">
        <v>1271</v>
      </c>
      <c r="B964" s="49">
        <v>71904</v>
      </c>
      <c r="C964" s="50" t="s">
        <v>141</v>
      </c>
      <c r="D964" s="50" t="s">
        <v>79</v>
      </c>
      <c r="E964" s="50" t="s">
        <v>74</v>
      </c>
      <c r="F964" s="36">
        <f>'Source Data'!F964</f>
        <v>3436</v>
      </c>
      <c r="G964" s="36">
        <f>'Source Data'!G964</f>
        <v>2927</v>
      </c>
      <c r="H964" s="36">
        <f>'Source Data'!H964</f>
        <v>2762</v>
      </c>
      <c r="I964" s="36">
        <f t="shared" si="28"/>
        <v>-509</v>
      </c>
      <c r="J964" s="55">
        <f t="shared" si="29"/>
        <v>-0.14813736903376018</v>
      </c>
      <c r="K964" s="43" t="str">
        <f>IF('Source Data'!AT964="","",'Source Data'!AT964)</f>
        <v/>
      </c>
      <c r="L964" s="13" t="str">
        <f>IF('Source Data'!AU964="","",'Source Data'!AU964)</f>
        <v/>
      </c>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row>
    <row r="965" spans="1:47" ht="20" customHeight="1">
      <c r="A965" s="48" t="s">
        <v>1272</v>
      </c>
      <c r="B965" s="49">
        <v>233901</v>
      </c>
      <c r="C965" s="50" t="s">
        <v>445</v>
      </c>
      <c r="D965" s="50" t="s">
        <v>79</v>
      </c>
      <c r="E965" s="50" t="s">
        <v>74</v>
      </c>
      <c r="F965" s="36">
        <f>'Source Data'!F965</f>
        <v>10331</v>
      </c>
      <c r="G965" s="36">
        <f>'Source Data'!G965</f>
        <v>9767</v>
      </c>
      <c r="H965" s="36">
        <f>'Source Data'!H965</f>
        <v>9494</v>
      </c>
      <c r="I965" s="36">
        <f t="shared" si="28"/>
        <v>-564</v>
      </c>
      <c r="J965" s="55">
        <f t="shared" si="29"/>
        <v>-5.4592972606717645E-2</v>
      </c>
      <c r="K965" s="43" t="str">
        <f>IF('Source Data'!AT965="","",'Source Data'!AT965)</f>
        <v/>
      </c>
      <c r="L965" s="13" t="str">
        <f>IF('Source Data'!AU965="","",'Source Data'!AU965)</f>
        <v/>
      </c>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row>
    <row r="966" spans="1:47" ht="20" customHeight="1">
      <c r="A966" s="48" t="s">
        <v>1273</v>
      </c>
      <c r="B966" s="49">
        <v>214902</v>
      </c>
      <c r="C966" s="50" t="s">
        <v>1220</v>
      </c>
      <c r="D966" s="50" t="s">
        <v>79</v>
      </c>
      <c r="E966" s="50" t="s">
        <v>74</v>
      </c>
      <c r="F966" s="36">
        <f>'Source Data'!F966</f>
        <v>200</v>
      </c>
      <c r="G966" s="36">
        <f>'Source Data'!G966</f>
        <v>153</v>
      </c>
      <c r="H966" s="36">
        <f>'Source Data'!H966</f>
        <v>150</v>
      </c>
      <c r="I966" s="36">
        <f t="shared" ref="I966:I1029" si="30">IF(OR(F966=0,G966=0),"N/A",G966-F966)</f>
        <v>-47</v>
      </c>
      <c r="J966" s="55">
        <f t="shared" ref="J966:J1029" si="31">IF(OR(NOT(ISNUMBER(I966)),F966=0),"N/A",I966/F966)</f>
        <v>-0.23499999999999999</v>
      </c>
      <c r="K966" s="43" t="str">
        <f>IF('Source Data'!AT966="","",'Source Data'!AT966)</f>
        <v/>
      </c>
      <c r="L966" s="13" t="str">
        <f>IF('Source Data'!AU966="","",'Source Data'!AU966)</f>
        <v/>
      </c>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row>
    <row r="967" spans="1:47" ht="20" customHeight="1">
      <c r="A967" s="48" t="s">
        <v>1274</v>
      </c>
      <c r="B967" s="49">
        <v>105902</v>
      </c>
      <c r="C967" s="50" t="s">
        <v>539</v>
      </c>
      <c r="D967" s="50" t="s">
        <v>79</v>
      </c>
      <c r="E967" s="50" t="s">
        <v>74</v>
      </c>
      <c r="F967" s="36">
        <f>'Source Data'!F967</f>
        <v>8224</v>
      </c>
      <c r="G967" s="36">
        <f>'Source Data'!G967</f>
        <v>8222</v>
      </c>
      <c r="H967" s="36">
        <f>'Source Data'!H967</f>
        <v>8121</v>
      </c>
      <c r="I967" s="36">
        <f t="shared" si="30"/>
        <v>-2</v>
      </c>
      <c r="J967" s="55">
        <f t="shared" si="31"/>
        <v>-2.4319066147859923E-4</v>
      </c>
      <c r="K967" s="43" t="str">
        <f>IF('Source Data'!AT967="","",'Source Data'!AT967)</f>
        <v/>
      </c>
      <c r="L967" s="13" t="str">
        <f>IF('Source Data'!AU967="","",'Source Data'!AU967)</f>
        <v/>
      </c>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row>
    <row r="968" spans="1:47" ht="20" customHeight="1">
      <c r="A968" s="48" t="s">
        <v>1275</v>
      </c>
      <c r="B968" s="49">
        <v>245904</v>
      </c>
      <c r="C968" s="50" t="s">
        <v>905</v>
      </c>
      <c r="D968" s="50" t="s">
        <v>79</v>
      </c>
      <c r="E968" s="50" t="s">
        <v>74</v>
      </c>
      <c r="F968" s="36">
        <f>'Source Data'!F968</f>
        <v>250</v>
      </c>
      <c r="G968" s="36">
        <f>'Source Data'!G968</f>
        <v>187</v>
      </c>
      <c r="H968" s="36">
        <f>'Source Data'!H968</f>
        <v>171</v>
      </c>
      <c r="I968" s="36">
        <f t="shared" si="30"/>
        <v>-63</v>
      </c>
      <c r="J968" s="55">
        <f t="shared" si="31"/>
        <v>-0.252</v>
      </c>
      <c r="K968" s="43" t="str">
        <f>IF('Source Data'!AT968="","",'Source Data'!AT968)</f>
        <v/>
      </c>
      <c r="L968" s="13" t="str">
        <f>IF('Source Data'!AU968="","",'Source Data'!AU968)</f>
        <v/>
      </c>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row>
    <row r="969" spans="1:47" ht="20" customHeight="1">
      <c r="A969" s="48" t="s">
        <v>1276</v>
      </c>
      <c r="B969" s="49">
        <v>206901</v>
      </c>
      <c r="C969" s="50" t="s">
        <v>385</v>
      </c>
      <c r="D969" s="50" t="s">
        <v>79</v>
      </c>
      <c r="E969" s="50" t="s">
        <v>74</v>
      </c>
      <c r="F969" s="36">
        <f>'Source Data'!F969</f>
        <v>771</v>
      </c>
      <c r="G969" s="36">
        <f>'Source Data'!G969</f>
        <v>738</v>
      </c>
      <c r="H969" s="36">
        <f>'Source Data'!H969</f>
        <v>680</v>
      </c>
      <c r="I969" s="36">
        <f t="shared" si="30"/>
        <v>-33</v>
      </c>
      <c r="J969" s="55">
        <f t="shared" si="31"/>
        <v>-4.2801556420233464E-2</v>
      </c>
      <c r="K969" s="43" t="str">
        <f>IF('Source Data'!AT969="","",'Source Data'!AT969)</f>
        <v/>
      </c>
      <c r="L969" s="13" t="str">
        <f>IF('Source Data'!AU969="","",'Source Data'!AU969)</f>
        <v/>
      </c>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row>
    <row r="970" spans="1:47" ht="20" customHeight="1">
      <c r="A970" s="48" t="s">
        <v>1277</v>
      </c>
      <c r="B970" s="49">
        <v>22903</v>
      </c>
      <c r="C970" s="50" t="s">
        <v>114</v>
      </c>
      <c r="D970" s="50" t="s">
        <v>79</v>
      </c>
      <c r="E970" s="50" t="s">
        <v>74</v>
      </c>
      <c r="F970" s="36">
        <f>'Source Data'!F970</f>
        <v>14</v>
      </c>
      <c r="G970" s="36">
        <f>'Source Data'!G970</f>
        <v>9</v>
      </c>
      <c r="H970" s="36">
        <f>'Source Data'!H970</f>
        <v>11</v>
      </c>
      <c r="I970" s="36">
        <f t="shared" si="30"/>
        <v>-5</v>
      </c>
      <c r="J970" s="55">
        <f t="shared" si="31"/>
        <v>-0.35714285714285715</v>
      </c>
      <c r="K970" s="43" t="str">
        <f>IF('Source Data'!AT970="","",'Source Data'!AT970)</f>
        <v>TEA PWR fallback; district demographic total is masked</v>
      </c>
      <c r="L970" s="13" t="str">
        <f>IF('Source Data'!AU970="","",'Source Data'!AU970)</f>
        <v>TEA PWR fallback; district demographic total is masked</v>
      </c>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row>
    <row r="971" spans="1:47" ht="20" customHeight="1">
      <c r="A971" s="48" t="s">
        <v>1278</v>
      </c>
      <c r="B971" s="49">
        <v>58909</v>
      </c>
      <c r="C971" s="50" t="s">
        <v>506</v>
      </c>
      <c r="D971" s="50" t="s">
        <v>79</v>
      </c>
      <c r="E971" s="50" t="s">
        <v>74</v>
      </c>
      <c r="F971" s="36">
        <f>'Source Data'!F971</f>
        <v>266</v>
      </c>
      <c r="G971" s="36">
        <f>'Source Data'!G971</f>
        <v>232</v>
      </c>
      <c r="H971" s="36">
        <f>'Source Data'!H971</f>
        <v>223</v>
      </c>
      <c r="I971" s="36">
        <f t="shared" si="30"/>
        <v>-34</v>
      </c>
      <c r="J971" s="55">
        <f t="shared" si="31"/>
        <v>-0.12781954887218044</v>
      </c>
      <c r="K971" s="43" t="str">
        <f>IF('Source Data'!AT971="","",'Source Data'!AT971)</f>
        <v/>
      </c>
      <c r="L971" s="13" t="str">
        <f>IF('Source Data'!AU971="","",'Source Data'!AU971)</f>
        <v/>
      </c>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row>
    <row r="972" spans="1:47" ht="20" customHeight="1">
      <c r="A972" s="48" t="s">
        <v>1279</v>
      </c>
      <c r="B972" s="49">
        <v>117903</v>
      </c>
      <c r="C972" s="50" t="s">
        <v>262</v>
      </c>
      <c r="D972" s="50" t="s">
        <v>79</v>
      </c>
      <c r="E972" s="50" t="s">
        <v>74</v>
      </c>
      <c r="F972" s="36">
        <f>'Source Data'!F972</f>
        <v>687</v>
      </c>
      <c r="G972" s="36">
        <f>'Source Data'!G972</f>
        <v>745</v>
      </c>
      <c r="H972" s="36">
        <f>'Source Data'!H972</f>
        <v>701</v>
      </c>
      <c r="I972" s="36">
        <f t="shared" si="30"/>
        <v>58</v>
      </c>
      <c r="J972" s="55">
        <f t="shared" si="31"/>
        <v>8.442503639010189E-2</v>
      </c>
      <c r="K972" s="43" t="str">
        <f>IF('Source Data'!AT972="","",'Source Data'!AT972)</f>
        <v/>
      </c>
      <c r="L972" s="13" t="str">
        <f>IF('Source Data'!AU972="","",'Source Data'!AU972)</f>
        <v/>
      </c>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row>
    <row r="973" spans="1:47" ht="20" customHeight="1">
      <c r="A973" s="48" t="s">
        <v>1280</v>
      </c>
      <c r="B973" s="49">
        <v>61908</v>
      </c>
      <c r="C973" s="50" t="s">
        <v>152</v>
      </c>
      <c r="D973" s="50" t="s">
        <v>79</v>
      </c>
      <c r="E973" s="50" t="s">
        <v>74</v>
      </c>
      <c r="F973" s="36">
        <f>'Source Data'!F973</f>
        <v>2635</v>
      </c>
      <c r="G973" s="36">
        <f>'Source Data'!G973</f>
        <v>2880</v>
      </c>
      <c r="H973" s="36">
        <f>'Source Data'!H973</f>
        <v>2936</v>
      </c>
      <c r="I973" s="36">
        <f t="shared" si="30"/>
        <v>245</v>
      </c>
      <c r="J973" s="55">
        <f t="shared" si="31"/>
        <v>9.2979127134724851E-2</v>
      </c>
      <c r="K973" s="43" t="str">
        <f>IF('Source Data'!AT973="","",'Source Data'!AT973)</f>
        <v/>
      </c>
      <c r="L973" s="13" t="str">
        <f>IF('Source Data'!AU973="","",'Source Data'!AU973)</f>
        <v/>
      </c>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row>
    <row r="974" spans="1:47" ht="20" customHeight="1">
      <c r="A974" s="48" t="s">
        <v>1281</v>
      </c>
      <c r="B974" s="49">
        <v>42903</v>
      </c>
      <c r="C974" s="50" t="s">
        <v>422</v>
      </c>
      <c r="D974" s="50" t="s">
        <v>79</v>
      </c>
      <c r="E974" s="50" t="s">
        <v>74</v>
      </c>
      <c r="F974" s="36">
        <f>'Source Data'!F974</f>
        <v>265</v>
      </c>
      <c r="G974" s="36">
        <f>'Source Data'!G974</f>
        <v>259</v>
      </c>
      <c r="H974" s="36">
        <f>'Source Data'!H974</f>
        <v>240</v>
      </c>
      <c r="I974" s="36">
        <f t="shared" si="30"/>
        <v>-6</v>
      </c>
      <c r="J974" s="55">
        <f t="shared" si="31"/>
        <v>-2.2641509433962263E-2</v>
      </c>
      <c r="K974" s="43" t="str">
        <f>IF('Source Data'!AT974="","",'Source Data'!AT974)</f>
        <v/>
      </c>
      <c r="L974" s="13" t="str">
        <f>IF('Source Data'!AU974="","",'Source Data'!AU974)</f>
        <v/>
      </c>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row>
    <row r="975" spans="1:47" ht="20" customHeight="1">
      <c r="A975" s="48" t="s">
        <v>1282</v>
      </c>
      <c r="B975" s="49">
        <v>84909</v>
      </c>
      <c r="C975" s="50" t="s">
        <v>126</v>
      </c>
      <c r="D975" s="50" t="s">
        <v>79</v>
      </c>
      <c r="E975" s="50" t="s">
        <v>74</v>
      </c>
      <c r="F975" s="36">
        <f>'Source Data'!F975</f>
        <v>4528</v>
      </c>
      <c r="G975" s="36">
        <f>'Source Data'!G975</f>
        <v>4310</v>
      </c>
      <c r="H975" s="36">
        <f>'Source Data'!H975</f>
        <v>4323</v>
      </c>
      <c r="I975" s="36">
        <f t="shared" si="30"/>
        <v>-218</v>
      </c>
      <c r="J975" s="55">
        <f t="shared" si="31"/>
        <v>-4.8144876325088341E-2</v>
      </c>
      <c r="K975" s="43" t="str">
        <f>IF('Source Data'!AT975="","",'Source Data'!AT975)</f>
        <v/>
      </c>
      <c r="L975" s="13" t="str">
        <f>IF('Source Data'!AU975="","",'Source Data'!AU975)</f>
        <v/>
      </c>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row>
    <row r="976" spans="1:47" ht="20" customHeight="1">
      <c r="A976" s="48" t="s">
        <v>1283</v>
      </c>
      <c r="B976" s="49">
        <v>137904</v>
      </c>
      <c r="C976" s="50" t="s">
        <v>866</v>
      </c>
      <c r="D976" s="50" t="s">
        <v>79</v>
      </c>
      <c r="E976" s="50" t="s">
        <v>74</v>
      </c>
      <c r="F976" s="36">
        <f>'Source Data'!F976</f>
        <v>810</v>
      </c>
      <c r="G976" s="36">
        <f>'Source Data'!G976</f>
        <v>826</v>
      </c>
      <c r="H976" s="36">
        <f>'Source Data'!H976</f>
        <v>796</v>
      </c>
      <c r="I976" s="36">
        <f t="shared" si="30"/>
        <v>16</v>
      </c>
      <c r="J976" s="55">
        <f t="shared" si="31"/>
        <v>1.9753086419753086E-2</v>
      </c>
      <c r="K976" s="43" t="str">
        <f>IF('Source Data'!AT976="","",'Source Data'!AT976)</f>
        <v/>
      </c>
      <c r="L976" s="13" t="str">
        <f>IF('Source Data'!AU976="","",'Source Data'!AU976)</f>
        <v/>
      </c>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row>
    <row r="977" spans="1:47" ht="20" customHeight="1">
      <c r="A977" s="48" t="s">
        <v>1284</v>
      </c>
      <c r="B977" s="49">
        <v>31913</v>
      </c>
      <c r="C977" s="50" t="s">
        <v>307</v>
      </c>
      <c r="D977" s="50" t="s">
        <v>79</v>
      </c>
      <c r="E977" s="50" t="s">
        <v>74</v>
      </c>
      <c r="F977" s="36">
        <f>'Source Data'!F977</f>
        <v>649</v>
      </c>
      <c r="G977" s="36">
        <f>'Source Data'!G977</f>
        <v>512</v>
      </c>
      <c r="H977" s="36">
        <f>'Source Data'!H977</f>
        <v>502</v>
      </c>
      <c r="I977" s="36">
        <f t="shared" si="30"/>
        <v>-137</v>
      </c>
      <c r="J977" s="55">
        <f t="shared" si="31"/>
        <v>-0.2110939907550077</v>
      </c>
      <c r="K977" s="43" t="str">
        <f>IF('Source Data'!AT977="","",'Source Data'!AT977)</f>
        <v/>
      </c>
      <c r="L977" s="13" t="str">
        <f>IF('Source Data'!AU977="","",'Source Data'!AU977)</f>
        <v/>
      </c>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c r="AR977" s="1"/>
      <c r="AS977" s="1"/>
      <c r="AT977" s="1"/>
      <c r="AU977" s="1"/>
    </row>
    <row r="978" spans="1:47" ht="20" customHeight="1">
      <c r="A978" s="48" t="s">
        <v>1285</v>
      </c>
      <c r="B978" s="49">
        <v>31914</v>
      </c>
      <c r="C978" s="50" t="s">
        <v>307</v>
      </c>
      <c r="D978" s="50" t="s">
        <v>79</v>
      </c>
      <c r="E978" s="50" t="s">
        <v>74</v>
      </c>
      <c r="F978" s="36">
        <f>'Source Data'!F978</f>
        <v>998</v>
      </c>
      <c r="G978" s="36">
        <f>'Source Data'!G978</f>
        <v>874</v>
      </c>
      <c r="H978" s="36">
        <f>'Source Data'!H978</f>
        <v>809</v>
      </c>
      <c r="I978" s="36">
        <f t="shared" si="30"/>
        <v>-124</v>
      </c>
      <c r="J978" s="55">
        <f t="shared" si="31"/>
        <v>-0.12424849699398798</v>
      </c>
      <c r="K978" s="43" t="str">
        <f>IF('Source Data'!AT978="","",'Source Data'!AT978)</f>
        <v/>
      </c>
      <c r="L978" s="13" t="str">
        <f>IF('Source Data'!AU978="","",'Source Data'!AU978)</f>
        <v/>
      </c>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c r="AR978" s="1"/>
      <c r="AS978" s="1"/>
      <c r="AT978" s="1"/>
      <c r="AU978" s="1"/>
    </row>
    <row r="979" spans="1:47" ht="20" customHeight="1">
      <c r="A979" s="48" t="s">
        <v>1286</v>
      </c>
      <c r="B979" s="49">
        <v>182904</v>
      </c>
      <c r="C979" s="50" t="s">
        <v>682</v>
      </c>
      <c r="D979" s="50" t="s">
        <v>79</v>
      </c>
      <c r="E979" s="50" t="s">
        <v>74</v>
      </c>
      <c r="F979" s="36">
        <f>'Source Data'!F979</f>
        <v>487</v>
      </c>
      <c r="G979" s="36">
        <f>'Source Data'!G979</f>
        <v>582</v>
      </c>
      <c r="H979" s="36">
        <f>'Source Data'!H979</f>
        <v>549</v>
      </c>
      <c r="I979" s="36">
        <f t="shared" si="30"/>
        <v>95</v>
      </c>
      <c r="J979" s="55">
        <f t="shared" si="31"/>
        <v>0.19507186858316222</v>
      </c>
      <c r="K979" s="43" t="str">
        <f>IF('Source Data'!AT979="","",'Source Data'!AT979)</f>
        <v/>
      </c>
      <c r="L979" s="13" t="str">
        <f>IF('Source Data'!AU979="","",'Source Data'!AU979)</f>
        <v/>
      </c>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c r="AQ979" s="1"/>
      <c r="AR979" s="1"/>
      <c r="AS979" s="1"/>
      <c r="AT979" s="1"/>
      <c r="AU979" s="1"/>
    </row>
    <row r="980" spans="1:47" ht="20" customHeight="1">
      <c r="A980" s="48" t="s">
        <v>1287</v>
      </c>
      <c r="B980" s="49">
        <v>74911</v>
      </c>
      <c r="C980" s="50" t="s">
        <v>256</v>
      </c>
      <c r="D980" s="50" t="s">
        <v>79</v>
      </c>
      <c r="E980" s="50" t="s">
        <v>74</v>
      </c>
      <c r="F980" s="36">
        <f>'Source Data'!F980</f>
        <v>329</v>
      </c>
      <c r="G980" s="36">
        <f>'Source Data'!G980</f>
        <v>305</v>
      </c>
      <c r="H980" s="36">
        <f>'Source Data'!H980</f>
        <v>290</v>
      </c>
      <c r="I980" s="36">
        <f t="shared" si="30"/>
        <v>-24</v>
      </c>
      <c r="J980" s="55">
        <f t="shared" si="31"/>
        <v>-7.29483282674772E-2</v>
      </c>
      <c r="K980" s="43" t="str">
        <f>IF('Source Data'!AT980="","",'Source Data'!AT980)</f>
        <v/>
      </c>
      <c r="L980" s="13" t="str">
        <f>IF('Source Data'!AU980="","",'Source Data'!AU980)</f>
        <v/>
      </c>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row>
    <row r="981" spans="1:47" ht="20" customHeight="1">
      <c r="A981" s="48" t="s">
        <v>1288</v>
      </c>
      <c r="B981" s="49">
        <v>94902</v>
      </c>
      <c r="C981" s="50" t="s">
        <v>980</v>
      </c>
      <c r="D981" s="50" t="s">
        <v>79</v>
      </c>
      <c r="E981" s="50" t="s">
        <v>74</v>
      </c>
      <c r="F981" s="36">
        <f>'Source Data'!F981</f>
        <v>15972</v>
      </c>
      <c r="G981" s="36">
        <f>'Source Data'!G981</f>
        <v>14947</v>
      </c>
      <c r="H981" s="36">
        <f>'Source Data'!H981</f>
        <v>14764</v>
      </c>
      <c r="I981" s="36">
        <f t="shared" si="30"/>
        <v>-1025</v>
      </c>
      <c r="J981" s="55">
        <f t="shared" si="31"/>
        <v>-6.4174805910343094E-2</v>
      </c>
      <c r="K981" s="43" t="str">
        <f>IF('Source Data'!AT981="","",'Source Data'!AT981)</f>
        <v/>
      </c>
      <c r="L981" s="13" t="str">
        <f>IF('Source Data'!AU981="","",'Source Data'!AU981)</f>
        <v/>
      </c>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row>
    <row r="982" spans="1:47" ht="20" customHeight="1">
      <c r="A982" s="48" t="s">
        <v>1289</v>
      </c>
      <c r="B982" s="49">
        <v>207901</v>
      </c>
      <c r="C982" s="50" t="s">
        <v>1290</v>
      </c>
      <c r="D982" s="50" t="s">
        <v>79</v>
      </c>
      <c r="E982" s="50" t="s">
        <v>74</v>
      </c>
      <c r="F982" s="36">
        <f>'Source Data'!F982</f>
        <v>505</v>
      </c>
      <c r="G982" s="36">
        <f>'Source Data'!G982</f>
        <v>415</v>
      </c>
      <c r="H982" s="36">
        <f>'Source Data'!H982</f>
        <v>376</v>
      </c>
      <c r="I982" s="36">
        <f t="shared" si="30"/>
        <v>-90</v>
      </c>
      <c r="J982" s="55">
        <f t="shared" si="31"/>
        <v>-0.17821782178217821</v>
      </c>
      <c r="K982" s="43" t="str">
        <f>IF('Source Data'!AT982="","",'Source Data'!AT982)</f>
        <v/>
      </c>
      <c r="L982" s="13" t="str">
        <f>IF('Source Data'!AU982="","",'Source Data'!AU982)</f>
        <v/>
      </c>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row>
    <row r="983" spans="1:47" ht="20" customHeight="1">
      <c r="A983" s="48" t="s">
        <v>1291</v>
      </c>
      <c r="B983" s="49">
        <v>15827</v>
      </c>
      <c r="C983" s="50" t="s">
        <v>99</v>
      </c>
      <c r="D983" s="50" t="s">
        <v>71</v>
      </c>
      <c r="E983" s="50" t="s">
        <v>74</v>
      </c>
      <c r="F983" s="36">
        <f>'Source Data'!F983</f>
        <v>2239</v>
      </c>
      <c r="G983" s="36">
        <f>'Source Data'!G983</f>
        <v>5602</v>
      </c>
      <c r="H983" s="36">
        <f>'Source Data'!H983</f>
        <v>5833</v>
      </c>
      <c r="I983" s="36">
        <f t="shared" si="30"/>
        <v>3363</v>
      </c>
      <c r="J983" s="55">
        <f t="shared" si="31"/>
        <v>1.502009825815096</v>
      </c>
      <c r="K983" s="43" t="str">
        <f>IF('Source Data'!AT983="","",'Source Data'!AT983)</f>
        <v/>
      </c>
      <c r="L983" s="13" t="str">
        <f>IF('Source Data'!AU983="","",'Source Data'!AU983)</f>
        <v/>
      </c>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row>
    <row r="984" spans="1:47" ht="20" customHeight="1">
      <c r="A984" s="48" t="s">
        <v>1292</v>
      </c>
      <c r="B984" s="49">
        <v>15831</v>
      </c>
      <c r="C984" s="50" t="s">
        <v>99</v>
      </c>
      <c r="D984" s="50" t="s">
        <v>71</v>
      </c>
      <c r="E984" s="50" t="s">
        <v>74</v>
      </c>
      <c r="F984" s="36">
        <f>'Source Data'!F984</f>
        <v>3351</v>
      </c>
      <c r="G984" s="36">
        <f>'Source Data'!G984</f>
        <v>6084</v>
      </c>
      <c r="H984" s="36">
        <f>'Source Data'!H984</f>
        <v>6338</v>
      </c>
      <c r="I984" s="36">
        <f t="shared" si="30"/>
        <v>2733</v>
      </c>
      <c r="J984" s="55">
        <f t="shared" si="31"/>
        <v>0.81557743957027751</v>
      </c>
      <c r="K984" s="43" t="str">
        <f>IF('Source Data'!AT984="","",'Source Data'!AT984)</f>
        <v/>
      </c>
      <c r="L984" s="13" t="str">
        <f>IF('Source Data'!AU984="","",'Source Data'!AU984)</f>
        <v/>
      </c>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c r="AQ984" s="1"/>
      <c r="AR984" s="1"/>
      <c r="AS984" s="1"/>
      <c r="AT984" s="1"/>
      <c r="AU984" s="1"/>
    </row>
    <row r="985" spans="1:47" ht="20" customHeight="1">
      <c r="A985" s="48" t="s">
        <v>1293</v>
      </c>
      <c r="B985" s="49">
        <v>75903</v>
      </c>
      <c r="C985" s="50" t="s">
        <v>612</v>
      </c>
      <c r="D985" s="50" t="s">
        <v>79</v>
      </c>
      <c r="E985" s="50" t="s">
        <v>74</v>
      </c>
      <c r="F985" s="36">
        <f>'Source Data'!F985</f>
        <v>723</v>
      </c>
      <c r="G985" s="36">
        <f>'Source Data'!G985</f>
        <v>684</v>
      </c>
      <c r="H985" s="36">
        <f>'Source Data'!H985</f>
        <v>643</v>
      </c>
      <c r="I985" s="36">
        <f t="shared" si="30"/>
        <v>-39</v>
      </c>
      <c r="J985" s="55">
        <f t="shared" si="31"/>
        <v>-5.3941908713692949E-2</v>
      </c>
      <c r="K985" s="43" t="str">
        <f>IF('Source Data'!AT985="","",'Source Data'!AT985)</f>
        <v/>
      </c>
      <c r="L985" s="13" t="str">
        <f>IF('Source Data'!AU985="","",'Source Data'!AU985)</f>
        <v/>
      </c>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c r="AQ985" s="1"/>
      <c r="AR985" s="1"/>
      <c r="AS985" s="1"/>
      <c r="AT985" s="1"/>
      <c r="AU985" s="1"/>
    </row>
    <row r="986" spans="1:47" ht="20" customHeight="1">
      <c r="A986" s="48" t="s">
        <v>1294</v>
      </c>
      <c r="B986" s="49">
        <v>129910</v>
      </c>
      <c r="C986" s="50" t="s">
        <v>467</v>
      </c>
      <c r="D986" s="50" t="s">
        <v>79</v>
      </c>
      <c r="E986" s="50" t="s">
        <v>74</v>
      </c>
      <c r="F986" s="36">
        <f>'Source Data'!F986</f>
        <v>1099</v>
      </c>
      <c r="G986" s="36">
        <f>'Source Data'!G986</f>
        <v>1032</v>
      </c>
      <c r="H986" s="36">
        <f>'Source Data'!H986</f>
        <v>1051</v>
      </c>
      <c r="I986" s="36">
        <f t="shared" si="30"/>
        <v>-67</v>
      </c>
      <c r="J986" s="55">
        <f t="shared" si="31"/>
        <v>-6.0964513193812554E-2</v>
      </c>
      <c r="K986" s="43" t="str">
        <f>IF('Source Data'!AT986="","",'Source Data'!AT986)</f>
        <v/>
      </c>
      <c r="L986" s="13" t="str">
        <f>IF('Source Data'!AU986="","",'Source Data'!AU986)</f>
        <v/>
      </c>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c r="AQ986" s="1"/>
      <c r="AR986" s="1"/>
      <c r="AS986" s="1"/>
      <c r="AT986" s="1"/>
      <c r="AU986" s="1"/>
    </row>
    <row r="987" spans="1:47" ht="20" customHeight="1">
      <c r="A987" s="48" t="s">
        <v>1295</v>
      </c>
      <c r="B987" s="49">
        <v>83901</v>
      </c>
      <c r="C987" s="50" t="s">
        <v>948</v>
      </c>
      <c r="D987" s="50" t="s">
        <v>79</v>
      </c>
      <c r="E987" s="50" t="s">
        <v>74</v>
      </c>
      <c r="F987" s="36">
        <f>'Source Data'!F987</f>
        <v>554</v>
      </c>
      <c r="G987" s="36">
        <f>'Source Data'!G987</f>
        <v>525</v>
      </c>
      <c r="H987" s="36">
        <f>'Source Data'!H987</f>
        <v>519</v>
      </c>
      <c r="I987" s="36">
        <f t="shared" si="30"/>
        <v>-29</v>
      </c>
      <c r="J987" s="55">
        <f t="shared" si="31"/>
        <v>-5.2346570397111915E-2</v>
      </c>
      <c r="K987" s="43" t="str">
        <f>IF('Source Data'!AT987="","",'Source Data'!AT987)</f>
        <v/>
      </c>
      <c r="L987" s="13" t="str">
        <f>IF('Source Data'!AU987="","",'Source Data'!AU987)</f>
        <v/>
      </c>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c r="AQ987" s="1"/>
      <c r="AR987" s="1"/>
      <c r="AS987" s="1"/>
      <c r="AT987" s="1"/>
      <c r="AU987" s="1"/>
    </row>
    <row r="988" spans="1:47" ht="20" customHeight="1">
      <c r="A988" s="48" t="s">
        <v>1296</v>
      </c>
      <c r="B988" s="49">
        <v>8902</v>
      </c>
      <c r="C988" s="50" t="s">
        <v>212</v>
      </c>
      <c r="D988" s="50" t="s">
        <v>79</v>
      </c>
      <c r="E988" s="50" t="s">
        <v>74</v>
      </c>
      <c r="F988" s="36">
        <f>'Source Data'!F988</f>
        <v>2812</v>
      </c>
      <c r="G988" s="36">
        <f>'Source Data'!G988</f>
        <v>3109</v>
      </c>
      <c r="H988" s="36">
        <f>'Source Data'!H988</f>
        <v>3004</v>
      </c>
      <c r="I988" s="36">
        <f t="shared" si="30"/>
        <v>297</v>
      </c>
      <c r="J988" s="55">
        <f t="shared" si="31"/>
        <v>0.10561877667140825</v>
      </c>
      <c r="K988" s="43" t="str">
        <f>IF('Source Data'!AT988="","",'Source Data'!AT988)</f>
        <v/>
      </c>
      <c r="L988" s="13" t="str">
        <f>IF('Source Data'!AU988="","",'Source Data'!AU988)</f>
        <v/>
      </c>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c r="AQ988" s="1"/>
      <c r="AR988" s="1"/>
      <c r="AS988" s="1"/>
      <c r="AT988" s="1"/>
      <c r="AU988" s="1"/>
    </row>
    <row r="989" spans="1:47" ht="20" customHeight="1">
      <c r="A989" s="48" t="s">
        <v>1297</v>
      </c>
      <c r="B989" s="49">
        <v>178808</v>
      </c>
      <c r="C989" s="50" t="s">
        <v>97</v>
      </c>
      <c r="D989" s="50" t="s">
        <v>71</v>
      </c>
      <c r="E989" s="50" t="s">
        <v>74</v>
      </c>
      <c r="F989" s="36">
        <f>'Source Data'!F989</f>
        <v>496</v>
      </c>
      <c r="G989" s="36">
        <f>'Source Data'!G989</f>
        <v>405</v>
      </c>
      <c r="H989" s="36">
        <f>'Source Data'!H989</f>
        <v>422</v>
      </c>
      <c r="I989" s="36">
        <f t="shared" si="30"/>
        <v>-91</v>
      </c>
      <c r="J989" s="55">
        <f t="shared" si="31"/>
        <v>-0.18346774193548387</v>
      </c>
      <c r="K989" s="43" t="str">
        <f>IF('Source Data'!AT989="","",'Source Data'!AT989)</f>
        <v/>
      </c>
      <c r="L989" s="13" t="str">
        <f>IF('Source Data'!AU989="","",'Source Data'!AU989)</f>
        <v/>
      </c>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c r="AQ989" s="1"/>
      <c r="AR989" s="1"/>
      <c r="AS989" s="1"/>
      <c r="AT989" s="1"/>
      <c r="AU989" s="1"/>
    </row>
    <row r="990" spans="1:47" ht="20" customHeight="1">
      <c r="A990" s="48" t="s">
        <v>1298</v>
      </c>
      <c r="B990" s="49">
        <v>94901</v>
      </c>
      <c r="C990" s="50" t="s">
        <v>980</v>
      </c>
      <c r="D990" s="50" t="s">
        <v>79</v>
      </c>
      <c r="E990" s="50" t="s">
        <v>74</v>
      </c>
      <c r="F990" s="36">
        <f>'Source Data'!F990</f>
        <v>7226</v>
      </c>
      <c r="G990" s="36">
        <f>'Source Data'!G990</f>
        <v>7290</v>
      </c>
      <c r="H990" s="36">
        <f>'Source Data'!H990</f>
        <v>7138</v>
      </c>
      <c r="I990" s="36">
        <f t="shared" si="30"/>
        <v>64</v>
      </c>
      <c r="J990" s="55">
        <f t="shared" si="31"/>
        <v>8.8569056185995015E-3</v>
      </c>
      <c r="K990" s="43" t="str">
        <f>IF('Source Data'!AT990="","",'Source Data'!AT990)</f>
        <v/>
      </c>
      <c r="L990" s="13" t="str">
        <f>IF('Source Data'!AU990="","",'Source Data'!AU990)</f>
        <v/>
      </c>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c r="AQ990" s="1"/>
      <c r="AR990" s="1"/>
      <c r="AS990" s="1"/>
      <c r="AT990" s="1"/>
      <c r="AU990" s="1"/>
    </row>
    <row r="991" spans="1:47" ht="20" customHeight="1">
      <c r="A991" s="48" t="s">
        <v>1299</v>
      </c>
      <c r="B991" s="49">
        <v>83903</v>
      </c>
      <c r="C991" s="50" t="s">
        <v>948</v>
      </c>
      <c r="D991" s="50" t="s">
        <v>79</v>
      </c>
      <c r="E991" s="50" t="s">
        <v>74</v>
      </c>
      <c r="F991" s="36">
        <f>'Source Data'!F991</f>
        <v>3038</v>
      </c>
      <c r="G991" s="36">
        <f>'Source Data'!G991</f>
        <v>3089</v>
      </c>
      <c r="H991" s="36">
        <f>'Source Data'!H991</f>
        <v>3073</v>
      </c>
      <c r="I991" s="36">
        <f t="shared" si="30"/>
        <v>51</v>
      </c>
      <c r="J991" s="55">
        <f t="shared" si="31"/>
        <v>1.6787360105332456E-2</v>
      </c>
      <c r="K991" s="43" t="str">
        <f>IF('Source Data'!AT991="","",'Source Data'!AT991)</f>
        <v/>
      </c>
      <c r="L991" s="13" t="str">
        <f>IF('Source Data'!AU991="","",'Source Data'!AU991)</f>
        <v/>
      </c>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c r="AP991" s="1"/>
      <c r="AQ991" s="1"/>
      <c r="AR991" s="1"/>
      <c r="AS991" s="1"/>
      <c r="AT991" s="1"/>
      <c r="AU991" s="1"/>
    </row>
    <row r="992" spans="1:47" ht="20" customHeight="1">
      <c r="A992" s="48" t="s">
        <v>1300</v>
      </c>
      <c r="B992" s="49">
        <v>101802</v>
      </c>
      <c r="C992" s="50" t="s">
        <v>76</v>
      </c>
      <c r="D992" s="50" t="s">
        <v>71</v>
      </c>
      <c r="E992" s="50" t="s">
        <v>74</v>
      </c>
      <c r="F992" s="36">
        <f>'Source Data'!F992</f>
        <v>1159</v>
      </c>
      <c r="G992" s="36">
        <f>'Source Data'!G992</f>
        <v>1193</v>
      </c>
      <c r="H992" s="36">
        <f>'Source Data'!H992</f>
        <v>1206</v>
      </c>
      <c r="I992" s="36">
        <f t="shared" si="30"/>
        <v>34</v>
      </c>
      <c r="J992" s="55">
        <f t="shared" si="31"/>
        <v>2.9335634167385678E-2</v>
      </c>
      <c r="K992" s="43" t="str">
        <f>IF('Source Data'!AT992="","",'Source Data'!AT992)</f>
        <v/>
      </c>
      <c r="L992" s="13" t="str">
        <f>IF('Source Data'!AU992="","",'Source Data'!AU992)</f>
        <v/>
      </c>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c r="AQ992" s="1"/>
      <c r="AR992" s="1"/>
      <c r="AS992" s="1"/>
      <c r="AT992" s="1"/>
      <c r="AU992" s="1"/>
    </row>
    <row r="993" spans="1:47" ht="20" customHeight="1">
      <c r="A993" s="48" t="s">
        <v>1301</v>
      </c>
      <c r="B993" s="49">
        <v>12901</v>
      </c>
      <c r="C993" s="50" t="s">
        <v>1302</v>
      </c>
      <c r="D993" s="50" t="s">
        <v>79</v>
      </c>
      <c r="E993" s="50" t="s">
        <v>74</v>
      </c>
      <c r="F993" s="36">
        <f>'Source Data'!F993</f>
        <v>579</v>
      </c>
      <c r="G993" s="36">
        <f>'Source Data'!G993</f>
        <v>594</v>
      </c>
      <c r="H993" s="36">
        <f>'Source Data'!H993</f>
        <v>597</v>
      </c>
      <c r="I993" s="36">
        <f t="shared" si="30"/>
        <v>15</v>
      </c>
      <c r="J993" s="55">
        <f t="shared" si="31"/>
        <v>2.5906735751295335E-2</v>
      </c>
      <c r="K993" s="43" t="str">
        <f>IF('Source Data'!AT993="","",'Source Data'!AT993)</f>
        <v/>
      </c>
      <c r="L993" s="13" t="str">
        <f>IF('Source Data'!AU993="","",'Source Data'!AU993)</f>
        <v/>
      </c>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c r="AP993" s="1"/>
      <c r="AQ993" s="1"/>
      <c r="AR993" s="1"/>
      <c r="AS993" s="1"/>
      <c r="AT993" s="1"/>
      <c r="AU993" s="1"/>
    </row>
    <row r="994" spans="1:47" ht="20" customHeight="1">
      <c r="A994" s="48" t="s">
        <v>1303</v>
      </c>
      <c r="B994" s="49">
        <v>152909</v>
      </c>
      <c r="C994" s="50" t="s">
        <v>221</v>
      </c>
      <c r="D994" s="50" t="s">
        <v>79</v>
      </c>
      <c r="E994" s="50" t="s">
        <v>74</v>
      </c>
      <c r="F994" s="36">
        <f>'Source Data'!F994</f>
        <v>1688</v>
      </c>
      <c r="G994" s="36">
        <f>'Source Data'!G994</f>
        <v>1731</v>
      </c>
      <c r="H994" s="36">
        <f>'Source Data'!H994</f>
        <v>1673</v>
      </c>
      <c r="I994" s="36">
        <f t="shared" si="30"/>
        <v>43</v>
      </c>
      <c r="J994" s="55">
        <f t="shared" si="31"/>
        <v>2.5473933649289099E-2</v>
      </c>
      <c r="K994" s="43" t="str">
        <f>IF('Source Data'!AT994="","",'Source Data'!AT994)</f>
        <v/>
      </c>
      <c r="L994" s="13" t="str">
        <f>IF('Source Data'!AU994="","",'Source Data'!AU994)</f>
        <v/>
      </c>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c r="AP994" s="1"/>
      <c r="AQ994" s="1"/>
      <c r="AR994" s="1"/>
      <c r="AS994" s="1"/>
      <c r="AT994" s="1"/>
      <c r="AU994" s="1"/>
    </row>
    <row r="995" spans="1:47" ht="20" customHeight="1">
      <c r="A995" s="48" t="s">
        <v>1304</v>
      </c>
      <c r="B995" s="49">
        <v>242902</v>
      </c>
      <c r="C995" s="50" t="s">
        <v>628</v>
      </c>
      <c r="D995" s="50" t="s">
        <v>79</v>
      </c>
      <c r="E995" s="50" t="s">
        <v>74</v>
      </c>
      <c r="F995" s="36">
        <f>'Source Data'!F995</f>
        <v>401</v>
      </c>
      <c r="G995" s="36">
        <f>'Source Data'!G995</f>
        <v>343</v>
      </c>
      <c r="H995" s="36">
        <f>'Source Data'!H995</f>
        <v>345</v>
      </c>
      <c r="I995" s="36">
        <f t="shared" si="30"/>
        <v>-58</v>
      </c>
      <c r="J995" s="55">
        <f t="shared" si="31"/>
        <v>-0.14463840399002495</v>
      </c>
      <c r="K995" s="43" t="str">
        <f>IF('Source Data'!AT995="","",'Source Data'!AT995)</f>
        <v/>
      </c>
      <c r="L995" s="13" t="str">
        <f>IF('Source Data'!AU995="","",'Source Data'!AU995)</f>
        <v/>
      </c>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c r="AP995" s="1"/>
      <c r="AQ995" s="1"/>
      <c r="AR995" s="1"/>
      <c r="AS995" s="1"/>
      <c r="AT995" s="1"/>
      <c r="AU995" s="1"/>
    </row>
    <row r="996" spans="1:47" ht="20" customHeight="1">
      <c r="A996" s="48" t="s">
        <v>1305</v>
      </c>
      <c r="B996" s="49">
        <v>108911</v>
      </c>
      <c r="C996" s="50" t="s">
        <v>291</v>
      </c>
      <c r="D996" s="50" t="s">
        <v>79</v>
      </c>
      <c r="E996" s="50" t="s">
        <v>74</v>
      </c>
      <c r="F996" s="36">
        <f>'Source Data'!F996</f>
        <v>10180</v>
      </c>
      <c r="G996" s="36">
        <f>'Source Data'!G996</f>
        <v>9844</v>
      </c>
      <c r="H996" s="36">
        <f>'Source Data'!H996</f>
        <v>9646</v>
      </c>
      <c r="I996" s="36">
        <f t="shared" si="30"/>
        <v>-336</v>
      </c>
      <c r="J996" s="55">
        <f t="shared" si="31"/>
        <v>-3.3005893909626716E-2</v>
      </c>
      <c r="K996" s="43" t="str">
        <f>IF('Source Data'!AT996="","",'Source Data'!AT996)</f>
        <v/>
      </c>
      <c r="L996" s="13" t="str">
        <f>IF('Source Data'!AU996="","",'Source Data'!AU996)</f>
        <v/>
      </c>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c r="AP996" s="1"/>
      <c r="AQ996" s="1"/>
      <c r="AR996" s="1"/>
      <c r="AS996" s="1"/>
      <c r="AT996" s="1"/>
      <c r="AU996" s="1"/>
    </row>
    <row r="997" spans="1:47" ht="20" customHeight="1">
      <c r="A997" s="48" t="s">
        <v>1306</v>
      </c>
      <c r="B997" s="49">
        <v>210903</v>
      </c>
      <c r="C997" s="50" t="s">
        <v>367</v>
      </c>
      <c r="D997" s="50" t="s">
        <v>79</v>
      </c>
      <c r="E997" s="50" t="s">
        <v>74</v>
      </c>
      <c r="F997" s="36">
        <f>'Source Data'!F997</f>
        <v>772</v>
      </c>
      <c r="G997" s="36">
        <f>'Source Data'!G997</f>
        <v>891</v>
      </c>
      <c r="H997" s="36">
        <f>'Source Data'!H997</f>
        <v>841</v>
      </c>
      <c r="I997" s="36">
        <f t="shared" si="30"/>
        <v>119</v>
      </c>
      <c r="J997" s="55">
        <f t="shared" si="31"/>
        <v>0.15414507772020725</v>
      </c>
      <c r="K997" s="43" t="str">
        <f>IF('Source Data'!AT997="","",'Source Data'!AT997)</f>
        <v/>
      </c>
      <c r="L997" s="13" t="str">
        <f>IF('Source Data'!AU997="","",'Source Data'!AU997)</f>
        <v/>
      </c>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c r="AP997" s="1"/>
      <c r="AQ997" s="1"/>
      <c r="AR997" s="1"/>
      <c r="AS997" s="1"/>
      <c r="AT997" s="1"/>
      <c r="AU997" s="1"/>
    </row>
    <row r="998" spans="1:47" ht="20" customHeight="1">
      <c r="A998" s="48" t="s">
        <v>1307</v>
      </c>
      <c r="B998" s="49">
        <v>101924</v>
      </c>
      <c r="C998" s="50" t="s">
        <v>76</v>
      </c>
      <c r="D998" s="50" t="s">
        <v>79</v>
      </c>
      <c r="E998" s="50" t="s">
        <v>74</v>
      </c>
      <c r="F998" s="36">
        <f>'Source Data'!F998</f>
        <v>10133</v>
      </c>
      <c r="G998" s="36">
        <f>'Source Data'!G998</f>
        <v>10946</v>
      </c>
      <c r="H998" s="36">
        <f>'Source Data'!H998</f>
        <v>10539</v>
      </c>
      <c r="I998" s="36">
        <f t="shared" si="30"/>
        <v>813</v>
      </c>
      <c r="J998" s="55">
        <f t="shared" si="31"/>
        <v>8.0232902398105196E-2</v>
      </c>
      <c r="K998" s="43" t="str">
        <f>IF('Source Data'!AT998="","",'Source Data'!AT998)</f>
        <v/>
      </c>
      <c r="L998" s="13" t="str">
        <f>IF('Source Data'!AU998="","",'Source Data'!AU998)</f>
        <v/>
      </c>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row>
    <row r="999" spans="1:47" ht="20" customHeight="1">
      <c r="A999" s="48" t="s">
        <v>1308</v>
      </c>
      <c r="B999" s="49">
        <v>204904</v>
      </c>
      <c r="C999" s="50" t="s">
        <v>420</v>
      </c>
      <c r="D999" s="50" t="s">
        <v>79</v>
      </c>
      <c r="E999" s="50" t="s">
        <v>74</v>
      </c>
      <c r="F999" s="36">
        <f>'Source Data'!F999</f>
        <v>2008</v>
      </c>
      <c r="G999" s="36">
        <f>'Source Data'!G999</f>
        <v>1968</v>
      </c>
      <c r="H999" s="36">
        <f>'Source Data'!H999</f>
        <v>1950</v>
      </c>
      <c r="I999" s="36">
        <f t="shared" si="30"/>
        <v>-40</v>
      </c>
      <c r="J999" s="55">
        <f t="shared" si="31"/>
        <v>-1.9920318725099601E-2</v>
      </c>
      <c r="K999" s="43" t="str">
        <f>IF('Source Data'!AT999="","",'Source Data'!AT999)</f>
        <v/>
      </c>
      <c r="L999" s="13" t="str">
        <f>IF('Source Data'!AU999="","",'Source Data'!AU999)</f>
        <v/>
      </c>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row>
    <row r="1000" spans="1:47" ht="20" customHeight="1">
      <c r="A1000" s="48" t="s">
        <v>1309</v>
      </c>
      <c r="B1000" s="49">
        <v>91906</v>
      </c>
      <c r="C1000" s="50" t="s">
        <v>210</v>
      </c>
      <c r="D1000" s="50" t="s">
        <v>79</v>
      </c>
      <c r="E1000" s="50" t="s">
        <v>74</v>
      </c>
      <c r="F1000" s="36">
        <f>'Source Data'!F1000</f>
        <v>7545</v>
      </c>
      <c r="G1000" s="36">
        <f>'Source Data'!G1000</f>
        <v>7788</v>
      </c>
      <c r="H1000" s="36">
        <f>'Source Data'!H1000</f>
        <v>7442</v>
      </c>
      <c r="I1000" s="36">
        <f t="shared" si="30"/>
        <v>243</v>
      </c>
      <c r="J1000" s="55">
        <f t="shared" si="31"/>
        <v>3.2206759443339963E-2</v>
      </c>
      <c r="K1000" s="43" t="str">
        <f>IF('Source Data'!AT1000="","",'Source Data'!AT1000)</f>
        <v/>
      </c>
      <c r="L1000" s="13" t="str">
        <f>IF('Source Data'!AU1000="","",'Source Data'!AU1000)</f>
        <v/>
      </c>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row>
    <row r="1001" spans="1:47" ht="20" customHeight="1">
      <c r="A1001" s="48" t="s">
        <v>1310</v>
      </c>
      <c r="B1001" s="49">
        <v>143903</v>
      </c>
      <c r="C1001" s="50" t="s">
        <v>602</v>
      </c>
      <c r="D1001" s="50" t="s">
        <v>79</v>
      </c>
      <c r="E1001" s="50" t="s">
        <v>74</v>
      </c>
      <c r="F1001" s="36">
        <f>'Source Data'!F1001</f>
        <v>703</v>
      </c>
      <c r="G1001" s="36">
        <f>'Source Data'!G1001</f>
        <v>721</v>
      </c>
      <c r="H1001" s="36">
        <f>'Source Data'!H1001</f>
        <v>682</v>
      </c>
      <c r="I1001" s="36">
        <f t="shared" si="30"/>
        <v>18</v>
      </c>
      <c r="J1001" s="55">
        <f t="shared" si="31"/>
        <v>2.5604551920341393E-2</v>
      </c>
      <c r="K1001" s="43" t="str">
        <f>IF('Source Data'!AT1001="","",'Source Data'!AT1001)</f>
        <v/>
      </c>
      <c r="L1001" s="13" t="str">
        <f>IF('Source Data'!AU1001="","",'Source Data'!AU1001)</f>
        <v/>
      </c>
      <c r="M1001" s="1"/>
      <c r="N1001" s="1"/>
      <c r="O1001" s="1"/>
      <c r="P1001" s="1"/>
      <c r="Q1001" s="1"/>
      <c r="R1001" s="1"/>
      <c r="S1001" s="1"/>
      <c r="T1001" s="1"/>
      <c r="U1001" s="1"/>
      <c r="V1001" s="1"/>
      <c r="W1001" s="1"/>
      <c r="X1001" s="1"/>
      <c r="Y1001" s="1"/>
      <c r="Z1001" s="1"/>
      <c r="AA1001" s="1"/>
      <c r="AB1001" s="1"/>
      <c r="AC1001" s="1"/>
      <c r="AD1001" s="1"/>
      <c r="AE1001" s="1"/>
      <c r="AF1001" s="1"/>
      <c r="AG1001" s="1"/>
      <c r="AH1001" s="1"/>
      <c r="AI1001" s="1"/>
      <c r="AJ1001" s="1"/>
      <c r="AK1001" s="1"/>
      <c r="AL1001" s="1"/>
      <c r="AM1001" s="1"/>
      <c r="AN1001" s="1"/>
      <c r="AO1001" s="1"/>
      <c r="AP1001" s="1"/>
      <c r="AQ1001" s="1"/>
      <c r="AR1001" s="1"/>
      <c r="AS1001" s="1"/>
      <c r="AT1001" s="1"/>
      <c r="AU1001" s="1"/>
    </row>
    <row r="1002" spans="1:47" ht="20" customHeight="1">
      <c r="A1002" s="48" t="s">
        <v>1311</v>
      </c>
      <c r="B1002" s="49">
        <v>47905</v>
      </c>
      <c r="C1002" s="50" t="s">
        <v>434</v>
      </c>
      <c r="D1002" s="50" t="s">
        <v>79</v>
      </c>
      <c r="E1002" s="50" t="s">
        <v>74</v>
      </c>
      <c r="F1002" s="36">
        <f>'Source Data'!F1002</f>
        <v>147</v>
      </c>
      <c r="G1002" s="36">
        <f>'Source Data'!G1002</f>
        <v>106</v>
      </c>
      <c r="H1002" s="36">
        <f>'Source Data'!H1002</f>
        <v>113</v>
      </c>
      <c r="I1002" s="36">
        <f t="shared" si="30"/>
        <v>-41</v>
      </c>
      <c r="J1002" s="55">
        <f t="shared" si="31"/>
        <v>-0.27891156462585032</v>
      </c>
      <c r="K1002" s="43" t="str">
        <f>IF('Source Data'!AT1002="","",'Source Data'!AT1002)</f>
        <v/>
      </c>
      <c r="L1002" s="13" t="str">
        <f>IF('Source Data'!AU1002="","",'Source Data'!AU1002)</f>
        <v/>
      </c>
      <c r="M1002" s="1"/>
      <c r="N1002" s="1"/>
      <c r="O1002" s="1"/>
      <c r="P1002" s="1"/>
      <c r="Q1002" s="1"/>
      <c r="R1002" s="1"/>
      <c r="S1002" s="1"/>
      <c r="T1002" s="1"/>
      <c r="U1002" s="1"/>
      <c r="V1002" s="1"/>
      <c r="W1002" s="1"/>
      <c r="X1002" s="1"/>
      <c r="Y1002" s="1"/>
      <c r="Z1002" s="1"/>
      <c r="AA1002" s="1"/>
      <c r="AB1002" s="1"/>
      <c r="AC1002" s="1"/>
      <c r="AD1002" s="1"/>
      <c r="AE1002" s="1"/>
      <c r="AF1002" s="1"/>
      <c r="AG1002" s="1"/>
      <c r="AH1002" s="1"/>
      <c r="AI1002" s="1"/>
      <c r="AJ1002" s="1"/>
      <c r="AK1002" s="1"/>
      <c r="AL1002" s="1"/>
      <c r="AM1002" s="1"/>
      <c r="AN1002" s="1"/>
      <c r="AO1002" s="1"/>
      <c r="AP1002" s="1"/>
      <c r="AQ1002" s="1"/>
      <c r="AR1002" s="1"/>
      <c r="AS1002" s="1"/>
      <c r="AT1002" s="1"/>
      <c r="AU1002" s="1"/>
    </row>
    <row r="1003" spans="1:47" ht="20" customHeight="1">
      <c r="A1003" s="48" t="s">
        <v>1312</v>
      </c>
      <c r="B1003" s="49">
        <v>115902</v>
      </c>
      <c r="C1003" s="50" t="s">
        <v>515</v>
      </c>
      <c r="D1003" s="50" t="s">
        <v>79</v>
      </c>
      <c r="E1003" s="50" t="s">
        <v>74</v>
      </c>
      <c r="F1003" s="36">
        <f>'Source Data'!F1003</f>
        <v>105</v>
      </c>
      <c r="G1003" s="36">
        <f>'Source Data'!G1003</f>
        <v>100</v>
      </c>
      <c r="H1003" s="36">
        <f>'Source Data'!H1003</f>
        <v>97</v>
      </c>
      <c r="I1003" s="36">
        <f t="shared" si="30"/>
        <v>-5</v>
      </c>
      <c r="J1003" s="55">
        <f t="shared" si="31"/>
        <v>-4.7619047619047616E-2</v>
      </c>
      <c r="K1003" s="43" t="str">
        <f>IF('Source Data'!AT1003="","",'Source Data'!AT1003)</f>
        <v/>
      </c>
      <c r="L1003" s="13" t="str">
        <f>IF('Source Data'!AU1003="","",'Source Data'!AU1003)</f>
        <v/>
      </c>
      <c r="M1003" s="1"/>
      <c r="N1003" s="1"/>
      <c r="O1003" s="1"/>
      <c r="P1003" s="1"/>
      <c r="Q1003" s="1"/>
      <c r="R1003" s="1"/>
      <c r="S1003" s="1"/>
      <c r="T1003" s="1"/>
      <c r="U1003" s="1"/>
      <c r="V1003" s="1"/>
      <c r="W1003" s="1"/>
      <c r="X1003" s="1"/>
      <c r="Y1003" s="1"/>
      <c r="Z1003" s="1"/>
      <c r="AA1003" s="1"/>
      <c r="AB1003" s="1"/>
      <c r="AC1003" s="1"/>
      <c r="AD1003" s="1"/>
      <c r="AE1003" s="1"/>
      <c r="AF1003" s="1"/>
      <c r="AG1003" s="1"/>
      <c r="AH1003" s="1"/>
      <c r="AI1003" s="1"/>
      <c r="AJ1003" s="1"/>
      <c r="AK1003" s="1"/>
      <c r="AL1003" s="1"/>
      <c r="AM1003" s="1"/>
      <c r="AN1003" s="1"/>
      <c r="AO1003" s="1"/>
      <c r="AP1003" s="1"/>
      <c r="AQ1003" s="1"/>
      <c r="AR1003" s="1"/>
      <c r="AS1003" s="1"/>
      <c r="AT1003" s="1"/>
      <c r="AU1003" s="1"/>
    </row>
    <row r="1004" spans="1:47" ht="20" customHeight="1">
      <c r="A1004" s="48" t="s">
        <v>1313</v>
      </c>
      <c r="B1004" s="49">
        <v>100904</v>
      </c>
      <c r="C1004" s="50" t="s">
        <v>729</v>
      </c>
      <c r="D1004" s="50" t="s">
        <v>79</v>
      </c>
      <c r="E1004" s="50" t="s">
        <v>74</v>
      </c>
      <c r="F1004" s="36">
        <f>'Source Data'!F1004</f>
        <v>2909</v>
      </c>
      <c r="G1004" s="36">
        <f>'Source Data'!G1004</f>
        <v>2588</v>
      </c>
      <c r="H1004" s="36">
        <f>'Source Data'!H1004</f>
        <v>2367</v>
      </c>
      <c r="I1004" s="36">
        <f t="shared" si="30"/>
        <v>-321</v>
      </c>
      <c r="J1004" s="55">
        <f t="shared" si="31"/>
        <v>-0.11034719834994844</v>
      </c>
      <c r="K1004" s="43" t="str">
        <f>IF('Source Data'!AT1004="","",'Source Data'!AT1004)</f>
        <v/>
      </c>
      <c r="L1004" s="13" t="str">
        <f>IF('Source Data'!AU1004="","",'Source Data'!AU1004)</f>
        <v/>
      </c>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row>
    <row r="1005" spans="1:47" ht="20" customHeight="1">
      <c r="A1005" s="48" t="s">
        <v>1314</v>
      </c>
      <c r="B1005" s="49">
        <v>23902</v>
      </c>
      <c r="C1005" s="50" t="s">
        <v>1315</v>
      </c>
      <c r="D1005" s="50" t="s">
        <v>79</v>
      </c>
      <c r="E1005" s="50" t="s">
        <v>74</v>
      </c>
      <c r="F1005" s="36">
        <f>'Source Data'!F1005</f>
        <v>184</v>
      </c>
      <c r="G1005" s="36">
        <f>'Source Data'!G1005</f>
        <v>204</v>
      </c>
      <c r="H1005" s="36">
        <f>'Source Data'!H1005</f>
        <v>193</v>
      </c>
      <c r="I1005" s="36">
        <f t="shared" si="30"/>
        <v>20</v>
      </c>
      <c r="J1005" s="55">
        <f t="shared" si="31"/>
        <v>0.10869565217391304</v>
      </c>
      <c r="K1005" s="43" t="str">
        <f>IF('Source Data'!AT1005="","",'Source Data'!AT1005)</f>
        <v/>
      </c>
      <c r="L1005" s="13" t="str">
        <f>IF('Source Data'!AU1005="","",'Source Data'!AU1005)</f>
        <v/>
      </c>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row>
    <row r="1006" spans="1:47" ht="20" customHeight="1">
      <c r="A1006" s="48" t="s">
        <v>1316</v>
      </c>
      <c r="B1006" s="49">
        <v>19909</v>
      </c>
      <c r="C1006" s="50" t="s">
        <v>512</v>
      </c>
      <c r="D1006" s="50" t="s">
        <v>79</v>
      </c>
      <c r="E1006" s="50" t="s">
        <v>74</v>
      </c>
      <c r="F1006" s="36">
        <f>'Source Data'!F1006</f>
        <v>499</v>
      </c>
      <c r="G1006" s="36">
        <f>'Source Data'!G1006</f>
        <v>480</v>
      </c>
      <c r="H1006" s="36">
        <f>'Source Data'!H1006</f>
        <v>450</v>
      </c>
      <c r="I1006" s="36">
        <f t="shared" si="30"/>
        <v>-19</v>
      </c>
      <c r="J1006" s="55">
        <f t="shared" si="31"/>
        <v>-3.8076152304609222E-2</v>
      </c>
      <c r="K1006" s="43" t="str">
        <f>IF('Source Data'!AT1006="","",'Source Data'!AT1006)</f>
        <v/>
      </c>
      <c r="L1006" s="13" t="str">
        <f>IF('Source Data'!AU1006="","",'Source Data'!AU1006)</f>
        <v/>
      </c>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row>
    <row r="1007" spans="1:47" ht="20" customHeight="1">
      <c r="A1007" s="48" t="s">
        <v>1317</v>
      </c>
      <c r="B1007" s="49">
        <v>205906</v>
      </c>
      <c r="C1007" s="50" t="s">
        <v>148</v>
      </c>
      <c r="D1007" s="50" t="s">
        <v>79</v>
      </c>
      <c r="E1007" s="50" t="s">
        <v>74</v>
      </c>
      <c r="F1007" s="36">
        <f>'Source Data'!F1007</f>
        <v>2152</v>
      </c>
      <c r="G1007" s="36">
        <f>'Source Data'!G1007</f>
        <v>1961</v>
      </c>
      <c r="H1007" s="36">
        <f>'Source Data'!H1007</f>
        <v>1929</v>
      </c>
      <c r="I1007" s="36">
        <f t="shared" si="30"/>
        <v>-191</v>
      </c>
      <c r="J1007" s="55">
        <f t="shared" si="31"/>
        <v>-8.8754646840148693E-2</v>
      </c>
      <c r="K1007" s="43" t="str">
        <f>IF('Source Data'!AT1007="","",'Source Data'!AT1007)</f>
        <v/>
      </c>
      <c r="L1007" s="13" t="str">
        <f>IF('Source Data'!AU1007="","",'Source Data'!AU1007)</f>
        <v/>
      </c>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row>
    <row r="1008" spans="1:47" ht="20" customHeight="1">
      <c r="A1008" s="48" t="s">
        <v>1318</v>
      </c>
      <c r="B1008" s="49">
        <v>49909</v>
      </c>
      <c r="C1008" s="50" t="s">
        <v>339</v>
      </c>
      <c r="D1008" s="50" t="s">
        <v>79</v>
      </c>
      <c r="E1008" s="50" t="s">
        <v>74</v>
      </c>
      <c r="F1008" s="36">
        <f>'Source Data'!F1008</f>
        <v>76</v>
      </c>
      <c r="G1008" s="36">
        <f>'Source Data'!G1008</f>
        <v>62</v>
      </c>
      <c r="H1008" s="36">
        <f>'Source Data'!H1008</f>
        <v>54</v>
      </c>
      <c r="I1008" s="36">
        <f t="shared" si="30"/>
        <v>-14</v>
      </c>
      <c r="J1008" s="55">
        <f t="shared" si="31"/>
        <v>-0.18421052631578946</v>
      </c>
      <c r="K1008" s="43" t="str">
        <f>IF('Source Data'!AT1008="","",'Source Data'!AT1008)</f>
        <v/>
      </c>
      <c r="L1008" s="13" t="str">
        <f>IF('Source Data'!AU1008="","",'Source Data'!AU1008)</f>
        <v/>
      </c>
      <c r="M1008" s="1"/>
      <c r="N1008" s="1"/>
      <c r="O1008" s="1"/>
      <c r="P1008" s="1"/>
      <c r="Q1008" s="1"/>
      <c r="R1008" s="1"/>
      <c r="S1008" s="1"/>
      <c r="T1008" s="1"/>
      <c r="U1008" s="1"/>
      <c r="V1008" s="1"/>
      <c r="W1008" s="1"/>
      <c r="X1008" s="1"/>
      <c r="Y1008" s="1"/>
      <c r="Z1008" s="1"/>
      <c r="AA1008" s="1"/>
      <c r="AB1008" s="1"/>
      <c r="AC1008" s="1"/>
      <c r="AD1008" s="1"/>
      <c r="AE1008" s="1"/>
      <c r="AF1008" s="1"/>
      <c r="AG1008" s="1"/>
      <c r="AH1008" s="1"/>
      <c r="AI1008" s="1"/>
      <c r="AJ1008" s="1"/>
      <c r="AK1008" s="1"/>
      <c r="AL1008" s="1"/>
      <c r="AM1008" s="1"/>
      <c r="AN1008" s="1"/>
      <c r="AO1008" s="1"/>
      <c r="AP1008" s="1"/>
      <c r="AQ1008" s="1"/>
      <c r="AR1008" s="1"/>
      <c r="AS1008" s="1"/>
      <c r="AT1008" s="1"/>
      <c r="AU1008" s="1"/>
    </row>
    <row r="1009" spans="1:47" ht="20" customHeight="1">
      <c r="A1009" s="48" t="s">
        <v>1319</v>
      </c>
      <c r="B1009" s="49">
        <v>13905</v>
      </c>
      <c r="C1009" s="50" t="s">
        <v>206</v>
      </c>
      <c r="D1009" s="50" t="s">
        <v>79</v>
      </c>
      <c r="E1009" s="50" t="s">
        <v>74</v>
      </c>
      <c r="F1009" s="36">
        <f>'Source Data'!F1009</f>
        <v>837</v>
      </c>
      <c r="G1009" s="36">
        <f>'Source Data'!G1009</f>
        <v>775</v>
      </c>
      <c r="H1009" s="36">
        <f>'Source Data'!H1009</f>
        <v>769</v>
      </c>
      <c r="I1009" s="36">
        <f t="shared" si="30"/>
        <v>-62</v>
      </c>
      <c r="J1009" s="55">
        <f t="shared" si="31"/>
        <v>-7.407407407407407E-2</v>
      </c>
      <c r="K1009" s="43" t="str">
        <f>IF('Source Data'!AT1009="","",'Source Data'!AT1009)</f>
        <v/>
      </c>
      <c r="L1009" s="13" t="str">
        <f>IF('Source Data'!AU1009="","",'Source Data'!AU1009)</f>
        <v/>
      </c>
      <c r="M1009" s="1"/>
      <c r="N1009" s="1"/>
      <c r="O1009" s="1"/>
      <c r="P1009" s="1"/>
      <c r="Q1009" s="1"/>
      <c r="R1009" s="1"/>
      <c r="S1009" s="1"/>
      <c r="T1009" s="1"/>
      <c r="U1009" s="1"/>
      <c r="V1009" s="1"/>
      <c r="W1009" s="1"/>
      <c r="X1009" s="1"/>
      <c r="Y1009" s="1"/>
      <c r="Z1009" s="1"/>
      <c r="AA1009" s="1"/>
      <c r="AB1009" s="1"/>
      <c r="AC1009" s="1"/>
      <c r="AD1009" s="1"/>
      <c r="AE1009" s="1"/>
      <c r="AF1009" s="1"/>
      <c r="AG1009" s="1"/>
      <c r="AH1009" s="1"/>
      <c r="AI1009" s="1"/>
      <c r="AJ1009" s="1"/>
      <c r="AK1009" s="1"/>
      <c r="AL1009" s="1"/>
      <c r="AM1009" s="1"/>
      <c r="AN1009" s="1"/>
      <c r="AO1009" s="1"/>
      <c r="AP1009" s="1"/>
      <c r="AQ1009" s="1"/>
      <c r="AR1009" s="1"/>
      <c r="AS1009" s="1"/>
      <c r="AT1009" s="1"/>
      <c r="AU1009" s="1"/>
    </row>
    <row r="1010" spans="1:47" ht="20" customHeight="1">
      <c r="A1010" s="48" t="s">
        <v>1320</v>
      </c>
      <c r="B1010" s="49">
        <v>152903</v>
      </c>
      <c r="C1010" s="50" t="s">
        <v>221</v>
      </c>
      <c r="D1010" s="50" t="s">
        <v>79</v>
      </c>
      <c r="E1010" s="50" t="s">
        <v>74</v>
      </c>
      <c r="F1010" s="36">
        <f>'Source Data'!F1010</f>
        <v>1356</v>
      </c>
      <c r="G1010" s="36">
        <f>'Source Data'!G1010</f>
        <v>1271</v>
      </c>
      <c r="H1010" s="36">
        <f>'Source Data'!H1010</f>
        <v>1287</v>
      </c>
      <c r="I1010" s="36">
        <f t="shared" si="30"/>
        <v>-85</v>
      </c>
      <c r="J1010" s="55">
        <f t="shared" si="31"/>
        <v>-6.268436578171091E-2</v>
      </c>
      <c r="K1010" s="43" t="str">
        <f>IF('Source Data'!AT1010="","",'Source Data'!AT1010)</f>
        <v/>
      </c>
      <c r="L1010" s="13" t="str">
        <f>IF('Source Data'!AU1010="","",'Source Data'!AU1010)</f>
        <v/>
      </c>
      <c r="M1010" s="1"/>
      <c r="N1010" s="1"/>
      <c r="O1010" s="1"/>
      <c r="P1010" s="1"/>
      <c r="Q1010" s="1"/>
      <c r="R1010" s="1"/>
      <c r="S1010" s="1"/>
      <c r="T1010" s="1"/>
      <c r="U1010" s="1"/>
      <c r="V1010" s="1"/>
      <c r="W1010" s="1"/>
      <c r="X1010" s="1"/>
      <c r="Y1010" s="1"/>
      <c r="Z1010" s="1"/>
      <c r="AA1010" s="1"/>
      <c r="AB1010" s="1"/>
      <c r="AC1010" s="1"/>
      <c r="AD1010" s="1"/>
      <c r="AE1010" s="1"/>
      <c r="AF1010" s="1"/>
      <c r="AG1010" s="1"/>
      <c r="AH1010" s="1"/>
      <c r="AI1010" s="1"/>
      <c r="AJ1010" s="1"/>
      <c r="AK1010" s="1"/>
      <c r="AL1010" s="1"/>
      <c r="AM1010" s="1"/>
      <c r="AN1010" s="1"/>
      <c r="AO1010" s="1"/>
      <c r="AP1010" s="1"/>
      <c r="AQ1010" s="1"/>
      <c r="AR1010" s="1"/>
      <c r="AS1010" s="1"/>
      <c r="AT1010" s="1"/>
      <c r="AU1010" s="1"/>
    </row>
    <row r="1011" spans="1:47" ht="20" customHeight="1">
      <c r="A1011" s="48" t="s">
        <v>1321</v>
      </c>
      <c r="B1011" s="49">
        <v>249908</v>
      </c>
      <c r="C1011" s="50" t="s">
        <v>122</v>
      </c>
      <c r="D1011" s="50" t="s">
        <v>79</v>
      </c>
      <c r="E1011" s="50" t="s">
        <v>74</v>
      </c>
      <c r="F1011" s="36">
        <f>'Source Data'!F1011</f>
        <v>313</v>
      </c>
      <c r="G1011" s="36">
        <f>'Source Data'!G1011</f>
        <v>497</v>
      </c>
      <c r="H1011" s="36">
        <f>'Source Data'!H1011</f>
        <v>495</v>
      </c>
      <c r="I1011" s="36">
        <f t="shared" si="30"/>
        <v>184</v>
      </c>
      <c r="J1011" s="55">
        <f t="shared" si="31"/>
        <v>0.58785942492012777</v>
      </c>
      <c r="K1011" s="43" t="str">
        <f>IF('Source Data'!AT1011="","",'Source Data'!AT1011)</f>
        <v/>
      </c>
      <c r="L1011" s="13" t="str">
        <f>IF('Source Data'!AU1011="","",'Source Data'!AU1011)</f>
        <v/>
      </c>
      <c r="M1011" s="1"/>
      <c r="N1011" s="1"/>
      <c r="O1011" s="1"/>
      <c r="P1011" s="1"/>
      <c r="Q1011" s="1"/>
      <c r="R1011" s="1"/>
      <c r="S1011" s="1"/>
      <c r="T1011" s="1"/>
      <c r="U1011" s="1"/>
      <c r="V1011" s="1"/>
      <c r="W1011" s="1"/>
      <c r="X1011" s="1"/>
      <c r="Y1011" s="1"/>
      <c r="Z1011" s="1"/>
      <c r="AA1011" s="1"/>
      <c r="AB1011" s="1"/>
      <c r="AC1011" s="1"/>
      <c r="AD1011" s="1"/>
      <c r="AE1011" s="1"/>
      <c r="AF1011" s="1"/>
      <c r="AG1011" s="1"/>
      <c r="AH1011" s="1"/>
      <c r="AI1011" s="1"/>
      <c r="AJ1011" s="1"/>
      <c r="AK1011" s="1"/>
      <c r="AL1011" s="1"/>
      <c r="AM1011" s="1"/>
      <c r="AN1011" s="1"/>
      <c r="AO1011" s="1"/>
      <c r="AP1011" s="1"/>
      <c r="AQ1011" s="1"/>
      <c r="AR1011" s="1"/>
      <c r="AS1011" s="1"/>
      <c r="AT1011" s="1"/>
      <c r="AU1011" s="1"/>
    </row>
    <row r="1012" spans="1:47" ht="20" customHeight="1">
      <c r="A1012" s="48" t="s">
        <v>1322</v>
      </c>
      <c r="B1012" s="49">
        <v>1909</v>
      </c>
      <c r="C1012" s="50" t="s">
        <v>360</v>
      </c>
      <c r="D1012" s="50" t="s">
        <v>79</v>
      </c>
      <c r="E1012" s="50" t="s">
        <v>74</v>
      </c>
      <c r="F1012" s="36">
        <f>'Source Data'!F1012</f>
        <v>382</v>
      </c>
      <c r="G1012" s="36">
        <f>'Source Data'!G1012</f>
        <v>323</v>
      </c>
      <c r="H1012" s="36">
        <f>'Source Data'!H1012</f>
        <v>330</v>
      </c>
      <c r="I1012" s="36">
        <f t="shared" si="30"/>
        <v>-59</v>
      </c>
      <c r="J1012" s="55">
        <f t="shared" si="31"/>
        <v>-0.15445026178010471</v>
      </c>
      <c r="K1012" s="43" t="str">
        <f>IF('Source Data'!AT1012="","",'Source Data'!AT1012)</f>
        <v/>
      </c>
      <c r="L1012" s="13" t="str">
        <f>IF('Source Data'!AU1012="","",'Source Data'!AU1012)</f>
        <v/>
      </c>
      <c r="M1012" s="1"/>
      <c r="N1012" s="1"/>
      <c r="O1012" s="1"/>
      <c r="P1012" s="1"/>
      <c r="Q1012" s="1"/>
      <c r="R1012" s="1"/>
      <c r="S1012" s="1"/>
      <c r="T1012" s="1"/>
      <c r="U1012" s="1"/>
      <c r="V1012" s="1"/>
      <c r="W1012" s="1"/>
      <c r="X1012" s="1"/>
      <c r="Y1012" s="1"/>
      <c r="Z1012" s="1"/>
      <c r="AA1012" s="1"/>
      <c r="AB1012" s="1"/>
      <c r="AC1012" s="1"/>
      <c r="AD1012" s="1"/>
      <c r="AE1012" s="1"/>
      <c r="AF1012" s="1"/>
      <c r="AG1012" s="1"/>
      <c r="AH1012" s="1"/>
      <c r="AI1012" s="1"/>
      <c r="AJ1012" s="1"/>
      <c r="AK1012" s="1"/>
      <c r="AL1012" s="1"/>
      <c r="AM1012" s="1"/>
      <c r="AN1012" s="1"/>
      <c r="AO1012" s="1"/>
      <c r="AP1012" s="1"/>
      <c r="AQ1012" s="1"/>
      <c r="AR1012" s="1"/>
      <c r="AS1012" s="1"/>
      <c r="AT1012" s="1"/>
      <c r="AU1012" s="1"/>
    </row>
    <row r="1013" spans="1:47" ht="20" customHeight="1">
      <c r="A1013" s="48" t="s">
        <v>1323</v>
      </c>
      <c r="B1013" s="49">
        <v>11904</v>
      </c>
      <c r="C1013" s="50" t="s">
        <v>197</v>
      </c>
      <c r="D1013" s="50" t="s">
        <v>79</v>
      </c>
      <c r="E1013" s="50" t="s">
        <v>74</v>
      </c>
      <c r="F1013" s="36">
        <f>'Source Data'!F1013</f>
        <v>1854</v>
      </c>
      <c r="G1013" s="36">
        <f>'Source Data'!G1013</f>
        <v>1849</v>
      </c>
      <c r="H1013" s="36">
        <f>'Source Data'!H1013</f>
        <v>1861</v>
      </c>
      <c r="I1013" s="36">
        <f t="shared" si="30"/>
        <v>-5</v>
      </c>
      <c r="J1013" s="55">
        <f t="shared" si="31"/>
        <v>-2.6968716289104641E-3</v>
      </c>
      <c r="K1013" s="43" t="str">
        <f>IF('Source Data'!AT1013="","",'Source Data'!AT1013)</f>
        <v/>
      </c>
      <c r="L1013" s="13" t="str">
        <f>IF('Source Data'!AU1013="","",'Source Data'!AU1013)</f>
        <v/>
      </c>
      <c r="M1013" s="1"/>
      <c r="N1013" s="1"/>
      <c r="O1013" s="1"/>
      <c r="P1013" s="1"/>
      <c r="Q1013" s="1"/>
      <c r="R1013" s="1"/>
      <c r="S1013" s="1"/>
      <c r="T1013" s="1"/>
      <c r="U1013" s="1"/>
      <c r="V1013" s="1"/>
      <c r="W1013" s="1"/>
      <c r="X1013" s="1"/>
      <c r="Y1013" s="1"/>
      <c r="Z1013" s="1"/>
      <c r="AA1013" s="1"/>
      <c r="AB1013" s="1"/>
      <c r="AC1013" s="1"/>
      <c r="AD1013" s="1"/>
      <c r="AE1013" s="1"/>
      <c r="AF1013" s="1"/>
      <c r="AG1013" s="1"/>
      <c r="AH1013" s="1"/>
      <c r="AI1013" s="1"/>
      <c r="AJ1013" s="1"/>
      <c r="AK1013" s="1"/>
      <c r="AL1013" s="1"/>
      <c r="AM1013" s="1"/>
      <c r="AN1013" s="1"/>
      <c r="AO1013" s="1"/>
      <c r="AP1013" s="1"/>
      <c r="AQ1013" s="1"/>
      <c r="AR1013" s="1"/>
      <c r="AS1013" s="1"/>
      <c r="AT1013" s="1"/>
      <c r="AU1013" s="1"/>
    </row>
    <row r="1014" spans="1:47" ht="20" customHeight="1">
      <c r="A1014" s="48" t="s">
        <v>1324</v>
      </c>
      <c r="B1014" s="49">
        <v>110906</v>
      </c>
      <c r="C1014" s="50" t="s">
        <v>143</v>
      </c>
      <c r="D1014" s="50" t="s">
        <v>79</v>
      </c>
      <c r="E1014" s="50" t="s">
        <v>74</v>
      </c>
      <c r="F1014" s="36">
        <f>'Source Data'!F1014</f>
        <v>441</v>
      </c>
      <c r="G1014" s="36">
        <f>'Source Data'!G1014</f>
        <v>431</v>
      </c>
      <c r="H1014" s="36">
        <f>'Source Data'!H1014</f>
        <v>432</v>
      </c>
      <c r="I1014" s="36">
        <f t="shared" si="30"/>
        <v>-10</v>
      </c>
      <c r="J1014" s="55">
        <f t="shared" si="31"/>
        <v>-2.2675736961451247E-2</v>
      </c>
      <c r="K1014" s="43" t="str">
        <f>IF('Source Data'!AT1014="","",'Source Data'!AT1014)</f>
        <v/>
      </c>
      <c r="L1014" s="13" t="str">
        <f>IF('Source Data'!AU1014="","",'Source Data'!AU1014)</f>
        <v/>
      </c>
      <c r="M1014" s="1"/>
      <c r="N1014" s="1"/>
      <c r="O1014" s="1"/>
      <c r="P1014" s="1"/>
      <c r="Q1014" s="1"/>
      <c r="R1014" s="1"/>
      <c r="S1014" s="1"/>
      <c r="T1014" s="1"/>
      <c r="U1014" s="1"/>
      <c r="V1014" s="1"/>
      <c r="W1014" s="1"/>
      <c r="X1014" s="1"/>
      <c r="Y1014" s="1"/>
      <c r="Z1014" s="1"/>
      <c r="AA1014" s="1"/>
      <c r="AB1014" s="1"/>
      <c r="AC1014" s="1"/>
      <c r="AD1014" s="1"/>
      <c r="AE1014" s="1"/>
      <c r="AF1014" s="1"/>
      <c r="AG1014" s="1"/>
      <c r="AH1014" s="1"/>
      <c r="AI1014" s="1"/>
      <c r="AJ1014" s="1"/>
      <c r="AK1014" s="1"/>
      <c r="AL1014" s="1"/>
      <c r="AM1014" s="1"/>
      <c r="AN1014" s="1"/>
      <c r="AO1014" s="1"/>
      <c r="AP1014" s="1"/>
      <c r="AQ1014" s="1"/>
      <c r="AR1014" s="1"/>
      <c r="AS1014" s="1"/>
      <c r="AT1014" s="1"/>
      <c r="AU1014" s="1"/>
    </row>
    <row r="1015" spans="1:47" ht="20" customHeight="1">
      <c r="A1015" s="48" t="s">
        <v>1325</v>
      </c>
      <c r="B1015" s="49">
        <v>26903</v>
      </c>
      <c r="C1015" s="50" t="s">
        <v>335</v>
      </c>
      <c r="D1015" s="50" t="s">
        <v>79</v>
      </c>
      <c r="E1015" s="50" t="s">
        <v>74</v>
      </c>
      <c r="F1015" s="36">
        <f>'Source Data'!F1015</f>
        <v>486</v>
      </c>
      <c r="G1015" s="36">
        <f>'Source Data'!G1015</f>
        <v>609</v>
      </c>
      <c r="H1015" s="36">
        <f>'Source Data'!H1015</f>
        <v>579</v>
      </c>
      <c r="I1015" s="36">
        <f t="shared" si="30"/>
        <v>123</v>
      </c>
      <c r="J1015" s="55">
        <f t="shared" si="31"/>
        <v>0.25308641975308643</v>
      </c>
      <c r="K1015" s="43" t="str">
        <f>IF('Source Data'!AT1015="","",'Source Data'!AT1015)</f>
        <v/>
      </c>
      <c r="L1015" s="13" t="str">
        <f>IF('Source Data'!AU1015="","",'Source Data'!AU1015)</f>
        <v/>
      </c>
      <c r="M1015" s="1"/>
      <c r="N1015" s="1"/>
      <c r="O1015" s="1"/>
      <c r="P1015" s="1"/>
      <c r="Q1015" s="1"/>
      <c r="R1015" s="1"/>
      <c r="S1015" s="1"/>
      <c r="T1015" s="1"/>
      <c r="U1015" s="1"/>
      <c r="V1015" s="1"/>
      <c r="W1015" s="1"/>
      <c r="X1015" s="1"/>
      <c r="Y1015" s="1"/>
      <c r="Z1015" s="1"/>
      <c r="AA1015" s="1"/>
      <c r="AB1015" s="1"/>
      <c r="AC1015" s="1"/>
      <c r="AD1015" s="1"/>
      <c r="AE1015" s="1"/>
      <c r="AF1015" s="1"/>
      <c r="AG1015" s="1"/>
      <c r="AH1015" s="1"/>
      <c r="AI1015" s="1"/>
      <c r="AJ1015" s="1"/>
      <c r="AK1015" s="1"/>
      <c r="AL1015" s="1"/>
      <c r="AM1015" s="1"/>
      <c r="AN1015" s="1"/>
      <c r="AO1015" s="1"/>
      <c r="AP1015" s="1"/>
      <c r="AQ1015" s="1"/>
      <c r="AR1015" s="1"/>
      <c r="AS1015" s="1"/>
      <c r="AT1015" s="1"/>
      <c r="AU1015" s="1"/>
    </row>
    <row r="1016" spans="1:47" ht="20" customHeight="1">
      <c r="A1016" s="48" t="s">
        <v>1326</v>
      </c>
      <c r="B1016" s="49">
        <v>208902</v>
      </c>
      <c r="C1016" s="50" t="s">
        <v>767</v>
      </c>
      <c r="D1016" s="50" t="s">
        <v>79</v>
      </c>
      <c r="E1016" s="50" t="s">
        <v>74</v>
      </c>
      <c r="F1016" s="36">
        <f>'Source Data'!F1016</f>
        <v>2669</v>
      </c>
      <c r="G1016" s="36">
        <f>'Source Data'!G1016</f>
        <v>2317</v>
      </c>
      <c r="H1016" s="36">
        <f>'Source Data'!H1016</f>
        <v>2185</v>
      </c>
      <c r="I1016" s="36">
        <f t="shared" si="30"/>
        <v>-352</v>
      </c>
      <c r="J1016" s="55">
        <f t="shared" si="31"/>
        <v>-0.13188460097414761</v>
      </c>
      <c r="K1016" s="43" t="str">
        <f>IF('Source Data'!AT1016="","",'Source Data'!AT1016)</f>
        <v/>
      </c>
      <c r="L1016" s="13" t="str">
        <f>IF('Source Data'!AU1016="","",'Source Data'!AU1016)</f>
        <v/>
      </c>
      <c r="M1016" s="1"/>
      <c r="N1016" s="1"/>
      <c r="O1016" s="1"/>
      <c r="P1016" s="1"/>
      <c r="Q1016" s="1"/>
      <c r="R1016" s="1"/>
      <c r="S1016" s="1"/>
      <c r="T1016" s="1"/>
      <c r="U1016" s="1"/>
      <c r="V1016" s="1"/>
      <c r="W1016" s="1"/>
      <c r="X1016" s="1"/>
      <c r="Y1016" s="1"/>
      <c r="Z1016" s="1"/>
      <c r="AA1016" s="1"/>
      <c r="AB1016" s="1"/>
      <c r="AC1016" s="1"/>
      <c r="AD1016" s="1"/>
      <c r="AE1016" s="1"/>
      <c r="AF1016" s="1"/>
      <c r="AG1016" s="1"/>
      <c r="AH1016" s="1"/>
      <c r="AI1016" s="1"/>
      <c r="AJ1016" s="1"/>
      <c r="AK1016" s="1"/>
      <c r="AL1016" s="1"/>
      <c r="AM1016" s="1"/>
      <c r="AN1016" s="1"/>
      <c r="AO1016" s="1"/>
      <c r="AP1016" s="1"/>
      <c r="AQ1016" s="1"/>
      <c r="AR1016" s="1"/>
      <c r="AS1016" s="1"/>
      <c r="AT1016" s="1"/>
      <c r="AU1016" s="1"/>
    </row>
    <row r="1017" spans="1:47" ht="20" customHeight="1">
      <c r="A1017" s="48" t="s">
        <v>1327</v>
      </c>
      <c r="B1017" s="49">
        <v>71909</v>
      </c>
      <c r="C1017" s="50" t="s">
        <v>141</v>
      </c>
      <c r="D1017" s="50" t="s">
        <v>79</v>
      </c>
      <c r="E1017" s="50" t="s">
        <v>74</v>
      </c>
      <c r="F1017" s="36">
        <f>'Source Data'!F1017</f>
        <v>47575</v>
      </c>
      <c r="G1017" s="36">
        <f>'Source Data'!G1017</f>
        <v>46668</v>
      </c>
      <c r="H1017" s="36">
        <f>'Source Data'!H1017</f>
        <v>45552</v>
      </c>
      <c r="I1017" s="36">
        <f t="shared" si="30"/>
        <v>-907</v>
      </c>
      <c r="J1017" s="55">
        <f t="shared" si="31"/>
        <v>-1.9064634787178139E-2</v>
      </c>
      <c r="K1017" s="43" t="str">
        <f>IF('Source Data'!AT1017="","",'Source Data'!AT1017)</f>
        <v/>
      </c>
      <c r="L1017" s="13" t="str">
        <f>IF('Source Data'!AU1017="","",'Source Data'!AU1017)</f>
        <v/>
      </c>
      <c r="M1017" s="1"/>
      <c r="N1017" s="1"/>
      <c r="O1017" s="1"/>
      <c r="P1017" s="1"/>
      <c r="Q1017" s="1"/>
      <c r="R1017" s="1"/>
      <c r="S1017" s="1"/>
      <c r="T1017" s="1"/>
      <c r="U1017" s="1"/>
      <c r="V1017" s="1"/>
      <c r="W1017" s="1"/>
      <c r="X1017" s="1"/>
      <c r="Y1017" s="1"/>
      <c r="Z1017" s="1"/>
      <c r="AA1017" s="1"/>
      <c r="AB1017" s="1"/>
      <c r="AC1017" s="1"/>
      <c r="AD1017" s="1"/>
      <c r="AE1017" s="1"/>
      <c r="AF1017" s="1"/>
      <c r="AG1017" s="1"/>
      <c r="AH1017" s="1"/>
      <c r="AI1017" s="1"/>
      <c r="AJ1017" s="1"/>
      <c r="AK1017" s="1"/>
      <c r="AL1017" s="1"/>
      <c r="AM1017" s="1"/>
      <c r="AN1017" s="1"/>
      <c r="AO1017" s="1"/>
      <c r="AP1017" s="1"/>
      <c r="AQ1017" s="1"/>
      <c r="AR1017" s="1"/>
      <c r="AS1017" s="1"/>
      <c r="AT1017" s="1"/>
      <c r="AU1017" s="1"/>
    </row>
    <row r="1018" spans="1:47" ht="20" customHeight="1">
      <c r="A1018" s="48" t="s">
        <v>1328</v>
      </c>
      <c r="B1018" s="49">
        <v>15830</v>
      </c>
      <c r="C1018" s="50" t="s">
        <v>99</v>
      </c>
      <c r="D1018" s="50" t="s">
        <v>71</v>
      </c>
      <c r="E1018" s="50" t="s">
        <v>74</v>
      </c>
      <c r="F1018" s="36">
        <f>'Source Data'!F1018</f>
        <v>3306</v>
      </c>
      <c r="G1018" s="36">
        <f>'Source Data'!G1018</f>
        <v>2604</v>
      </c>
      <c r="H1018" s="36">
        <f>'Source Data'!H1018</f>
        <v>2682</v>
      </c>
      <c r="I1018" s="36">
        <f t="shared" si="30"/>
        <v>-702</v>
      </c>
      <c r="J1018" s="55">
        <f t="shared" si="31"/>
        <v>-0.21234119782214156</v>
      </c>
      <c r="K1018" s="43" t="str">
        <f>IF('Source Data'!AT1018="","",'Source Data'!AT1018)</f>
        <v/>
      </c>
      <c r="L1018" s="13" t="str">
        <f>IF('Source Data'!AU1018="","",'Source Data'!AU1018)</f>
        <v/>
      </c>
      <c r="M1018" s="1"/>
      <c r="N1018" s="1"/>
      <c r="O1018" s="1"/>
      <c r="P1018" s="1"/>
      <c r="Q1018" s="1"/>
      <c r="R1018" s="1"/>
      <c r="S1018" s="1"/>
      <c r="T1018" s="1"/>
      <c r="U1018" s="1"/>
      <c r="V1018" s="1"/>
      <c r="W1018" s="1"/>
      <c r="X1018" s="1"/>
      <c r="Y1018" s="1"/>
      <c r="Z1018" s="1"/>
      <c r="AA1018" s="1"/>
      <c r="AB1018" s="1"/>
      <c r="AC1018" s="1"/>
      <c r="AD1018" s="1"/>
      <c r="AE1018" s="1"/>
      <c r="AF1018" s="1"/>
      <c r="AG1018" s="1"/>
      <c r="AH1018" s="1"/>
      <c r="AI1018" s="1"/>
      <c r="AJ1018" s="1"/>
      <c r="AK1018" s="1"/>
      <c r="AL1018" s="1"/>
      <c r="AM1018" s="1"/>
      <c r="AN1018" s="1"/>
      <c r="AO1018" s="1"/>
      <c r="AP1018" s="1"/>
      <c r="AQ1018" s="1"/>
      <c r="AR1018" s="1"/>
      <c r="AS1018" s="1"/>
      <c r="AT1018" s="1"/>
      <c r="AU1018" s="1"/>
    </row>
    <row r="1019" spans="1:47" ht="20" customHeight="1">
      <c r="A1019" s="48" t="s">
        <v>1329</v>
      </c>
      <c r="B1019" s="49">
        <v>15909</v>
      </c>
      <c r="C1019" s="50" t="s">
        <v>99</v>
      </c>
      <c r="D1019" s="50" t="s">
        <v>79</v>
      </c>
      <c r="E1019" s="50" t="s">
        <v>74</v>
      </c>
      <c r="F1019" s="36">
        <f>'Source Data'!F1019</f>
        <v>4111</v>
      </c>
      <c r="G1019" s="36">
        <f>'Source Data'!G1019</f>
        <v>4259</v>
      </c>
      <c r="H1019" s="36">
        <f>'Source Data'!H1019</f>
        <v>4136</v>
      </c>
      <c r="I1019" s="36">
        <f t="shared" si="30"/>
        <v>148</v>
      </c>
      <c r="J1019" s="55">
        <f t="shared" si="31"/>
        <v>3.6000972999270249E-2</v>
      </c>
      <c r="K1019" s="43" t="str">
        <f>IF('Source Data'!AT1019="","",'Source Data'!AT1019)</f>
        <v/>
      </c>
      <c r="L1019" s="13" t="str">
        <f>IF('Source Data'!AU1019="","",'Source Data'!AU1019)</f>
        <v/>
      </c>
      <c r="M1019" s="1"/>
      <c r="N1019" s="1"/>
      <c r="O1019" s="1"/>
      <c r="P1019" s="1"/>
      <c r="Q1019" s="1"/>
      <c r="R1019" s="1"/>
      <c r="S1019" s="1"/>
      <c r="T1019" s="1"/>
      <c r="U1019" s="1"/>
      <c r="V1019" s="1"/>
      <c r="W1019" s="1"/>
      <c r="X1019" s="1"/>
      <c r="Y1019" s="1"/>
      <c r="Z1019" s="1"/>
      <c r="AA1019" s="1"/>
      <c r="AB1019" s="1"/>
      <c r="AC1019" s="1"/>
      <c r="AD1019" s="1"/>
      <c r="AE1019" s="1"/>
      <c r="AF1019" s="1"/>
      <c r="AG1019" s="1"/>
      <c r="AH1019" s="1"/>
      <c r="AI1019" s="1"/>
      <c r="AJ1019" s="1"/>
      <c r="AK1019" s="1"/>
      <c r="AL1019" s="1"/>
      <c r="AM1019" s="1"/>
      <c r="AN1019" s="1"/>
      <c r="AO1019" s="1"/>
      <c r="AP1019" s="1"/>
      <c r="AQ1019" s="1"/>
      <c r="AR1019" s="1"/>
      <c r="AS1019" s="1"/>
      <c r="AT1019" s="1"/>
      <c r="AU1019" s="1"/>
    </row>
    <row r="1020" spans="1:47" ht="20" customHeight="1">
      <c r="A1020" s="48" t="s">
        <v>1330</v>
      </c>
      <c r="B1020" s="49">
        <v>26902</v>
      </c>
      <c r="C1020" s="50" t="s">
        <v>335</v>
      </c>
      <c r="D1020" s="50" t="s">
        <v>79</v>
      </c>
      <c r="E1020" s="50" t="s">
        <v>74</v>
      </c>
      <c r="F1020" s="36">
        <f>'Source Data'!F1020</f>
        <v>545</v>
      </c>
      <c r="G1020" s="36">
        <f>'Source Data'!G1020</f>
        <v>567</v>
      </c>
      <c r="H1020" s="36">
        <f>'Source Data'!H1020</f>
        <v>523</v>
      </c>
      <c r="I1020" s="36">
        <f t="shared" si="30"/>
        <v>22</v>
      </c>
      <c r="J1020" s="55">
        <f t="shared" si="31"/>
        <v>4.0366972477064222E-2</v>
      </c>
      <c r="K1020" s="43" t="str">
        <f>IF('Source Data'!AT1020="","",'Source Data'!AT1020)</f>
        <v/>
      </c>
      <c r="L1020" s="13" t="str">
        <f>IF('Source Data'!AU1020="","",'Source Data'!AU1020)</f>
        <v/>
      </c>
      <c r="M1020" s="1"/>
      <c r="N1020" s="1"/>
      <c r="O1020" s="1"/>
      <c r="P1020" s="1"/>
      <c r="Q1020" s="1"/>
      <c r="R1020" s="1"/>
      <c r="S1020" s="1"/>
      <c r="T1020" s="1"/>
      <c r="U1020" s="1"/>
      <c r="V1020" s="1"/>
      <c r="W1020" s="1"/>
      <c r="X1020" s="1"/>
      <c r="Y1020" s="1"/>
      <c r="Z1020" s="1"/>
      <c r="AA1020" s="1"/>
      <c r="AB1020" s="1"/>
      <c r="AC1020" s="1"/>
      <c r="AD1020" s="1"/>
      <c r="AE1020" s="1"/>
      <c r="AF1020" s="1"/>
      <c r="AG1020" s="1"/>
      <c r="AH1020" s="1"/>
      <c r="AI1020" s="1"/>
      <c r="AJ1020" s="1"/>
      <c r="AK1020" s="1"/>
      <c r="AL1020" s="1"/>
      <c r="AM1020" s="1"/>
      <c r="AN1020" s="1"/>
      <c r="AO1020" s="1"/>
      <c r="AP1020" s="1"/>
      <c r="AQ1020" s="1"/>
      <c r="AR1020" s="1"/>
      <c r="AS1020" s="1"/>
      <c r="AT1020" s="1"/>
      <c r="AU1020" s="1"/>
    </row>
    <row r="1021" spans="1:47" ht="20" customHeight="1">
      <c r="A1021" s="48" t="s">
        <v>1331</v>
      </c>
      <c r="B1021" s="49">
        <v>218901</v>
      </c>
      <c r="C1021" s="50" t="s">
        <v>1332</v>
      </c>
      <c r="D1021" s="50" t="s">
        <v>79</v>
      </c>
      <c r="E1021" s="50" t="s">
        <v>74</v>
      </c>
      <c r="F1021" s="36">
        <f>'Source Data'!F1021</f>
        <v>779</v>
      </c>
      <c r="G1021" s="36">
        <f>'Source Data'!G1021</f>
        <v>643</v>
      </c>
      <c r="H1021" s="36">
        <f>'Source Data'!H1021</f>
        <v>637</v>
      </c>
      <c r="I1021" s="36">
        <f t="shared" si="30"/>
        <v>-136</v>
      </c>
      <c r="J1021" s="55">
        <f t="shared" si="31"/>
        <v>-0.17458279845956354</v>
      </c>
      <c r="K1021" s="43" t="str">
        <f>IF('Source Data'!AT1021="","",'Source Data'!AT1021)</f>
        <v/>
      </c>
      <c r="L1021" s="13" t="str">
        <f>IF('Source Data'!AU1021="","",'Source Data'!AU1021)</f>
        <v/>
      </c>
      <c r="M1021" s="1"/>
      <c r="N1021" s="1"/>
      <c r="O1021" s="1"/>
      <c r="P1021" s="1"/>
      <c r="Q1021" s="1"/>
      <c r="R1021" s="1"/>
      <c r="S1021" s="1"/>
      <c r="T1021" s="1"/>
      <c r="U1021" s="1"/>
      <c r="V1021" s="1"/>
      <c r="W1021" s="1"/>
      <c r="X1021" s="1"/>
      <c r="Y1021" s="1"/>
      <c r="Z1021" s="1"/>
      <c r="AA1021" s="1"/>
      <c r="AB1021" s="1"/>
      <c r="AC1021" s="1"/>
      <c r="AD1021" s="1"/>
      <c r="AE1021" s="1"/>
      <c r="AF1021" s="1"/>
      <c r="AG1021" s="1"/>
      <c r="AH1021" s="1"/>
      <c r="AI1021" s="1"/>
      <c r="AJ1021" s="1"/>
      <c r="AK1021" s="1"/>
      <c r="AL1021" s="1"/>
      <c r="AM1021" s="1"/>
      <c r="AN1021" s="1"/>
      <c r="AO1021" s="1"/>
      <c r="AP1021" s="1"/>
      <c r="AQ1021" s="1"/>
      <c r="AR1021" s="1"/>
      <c r="AS1021" s="1"/>
      <c r="AT1021" s="1"/>
      <c r="AU1021" s="1"/>
    </row>
    <row r="1022" spans="1:47" ht="20" customHeight="1">
      <c r="A1022" s="48" t="s">
        <v>1333</v>
      </c>
      <c r="B1022" s="49">
        <v>15908</v>
      </c>
      <c r="C1022" s="50" t="s">
        <v>99</v>
      </c>
      <c r="D1022" s="50" t="s">
        <v>79</v>
      </c>
      <c r="E1022" s="50" t="s">
        <v>74</v>
      </c>
      <c r="F1022" s="36">
        <f>'Source Data'!F1022</f>
        <v>8533</v>
      </c>
      <c r="G1022" s="36">
        <f>'Source Data'!G1022</f>
        <v>7468</v>
      </c>
      <c r="H1022" s="36">
        <f>'Source Data'!H1022</f>
        <v>7064</v>
      </c>
      <c r="I1022" s="36">
        <f t="shared" si="30"/>
        <v>-1065</v>
      </c>
      <c r="J1022" s="55">
        <f t="shared" si="31"/>
        <v>-0.12480956287354975</v>
      </c>
      <c r="K1022" s="43" t="str">
        <f>IF('Source Data'!AT1022="","",'Source Data'!AT1022)</f>
        <v/>
      </c>
      <c r="L1022" s="13" t="str">
        <f>IF('Source Data'!AU1022="","",'Source Data'!AU1022)</f>
        <v/>
      </c>
      <c r="M1022" s="1"/>
      <c r="N1022" s="1"/>
      <c r="O1022" s="1"/>
      <c r="P1022" s="1"/>
      <c r="Q1022" s="1"/>
      <c r="R1022" s="1"/>
      <c r="S1022" s="1"/>
      <c r="T1022" s="1"/>
      <c r="U1022" s="1"/>
      <c r="V1022" s="1"/>
      <c r="W1022" s="1"/>
      <c r="X1022" s="1"/>
      <c r="Y1022" s="1"/>
      <c r="Z1022" s="1"/>
      <c r="AA1022" s="1"/>
      <c r="AB1022" s="1"/>
      <c r="AC1022" s="1"/>
      <c r="AD1022" s="1"/>
      <c r="AE1022" s="1"/>
      <c r="AF1022" s="1"/>
      <c r="AG1022" s="1"/>
      <c r="AH1022" s="1"/>
      <c r="AI1022" s="1"/>
      <c r="AJ1022" s="1"/>
      <c r="AK1022" s="1"/>
      <c r="AL1022" s="1"/>
      <c r="AM1022" s="1"/>
      <c r="AN1022" s="1"/>
      <c r="AO1022" s="1"/>
      <c r="AP1022" s="1"/>
      <c r="AQ1022" s="1"/>
      <c r="AR1022" s="1"/>
      <c r="AS1022" s="1"/>
      <c r="AT1022" s="1"/>
      <c r="AU1022" s="1"/>
    </row>
    <row r="1023" spans="1:47" ht="20" customHeight="1">
      <c r="A1023" s="48" t="s">
        <v>1334</v>
      </c>
      <c r="B1023" s="49">
        <v>31916</v>
      </c>
      <c r="C1023" s="50" t="s">
        <v>307</v>
      </c>
      <c r="D1023" s="50" t="s">
        <v>79</v>
      </c>
      <c r="E1023" s="50" t="s">
        <v>74</v>
      </c>
      <c r="F1023" s="36">
        <f>'Source Data'!F1023</f>
        <v>4126</v>
      </c>
      <c r="G1023" s="36">
        <f>'Source Data'!G1023</f>
        <v>4639</v>
      </c>
      <c r="H1023" s="36">
        <f>'Source Data'!H1023</f>
        <v>4741</v>
      </c>
      <c r="I1023" s="36">
        <f t="shared" si="30"/>
        <v>513</v>
      </c>
      <c r="J1023" s="55">
        <f t="shared" si="31"/>
        <v>0.12433349491032478</v>
      </c>
      <c r="K1023" s="43" t="str">
        <f>IF('Source Data'!AT1023="","",'Source Data'!AT1023)</f>
        <v/>
      </c>
      <c r="L1023" s="13" t="str">
        <f>IF('Source Data'!AU1023="","",'Source Data'!AU1023)</f>
        <v/>
      </c>
      <c r="M1023" s="1"/>
      <c r="N1023" s="1"/>
      <c r="O1023" s="1"/>
      <c r="P1023" s="1"/>
      <c r="Q1023" s="1"/>
      <c r="R1023" s="1"/>
      <c r="S1023" s="1"/>
      <c r="T1023" s="1"/>
      <c r="U1023" s="1"/>
      <c r="V1023" s="1"/>
      <c r="W1023" s="1"/>
      <c r="X1023" s="1"/>
      <c r="Y1023" s="1"/>
      <c r="Z1023" s="1"/>
      <c r="AA1023" s="1"/>
      <c r="AB1023" s="1"/>
      <c r="AC1023" s="1"/>
      <c r="AD1023" s="1"/>
      <c r="AE1023" s="1"/>
      <c r="AF1023" s="1"/>
      <c r="AG1023" s="1"/>
      <c r="AH1023" s="1"/>
      <c r="AI1023" s="1"/>
      <c r="AJ1023" s="1"/>
      <c r="AK1023" s="1"/>
      <c r="AL1023" s="1"/>
      <c r="AM1023" s="1"/>
      <c r="AN1023" s="1"/>
      <c r="AO1023" s="1"/>
      <c r="AP1023" s="1"/>
      <c r="AQ1023" s="1"/>
      <c r="AR1023" s="1"/>
      <c r="AS1023" s="1"/>
      <c r="AT1023" s="1"/>
      <c r="AU1023" s="1"/>
    </row>
    <row r="1024" spans="1:47" ht="20" customHeight="1">
      <c r="A1024" s="48" t="s">
        <v>1335</v>
      </c>
      <c r="B1024" s="49">
        <v>85903</v>
      </c>
      <c r="C1024" s="50" t="s">
        <v>1169</v>
      </c>
      <c r="D1024" s="50" t="s">
        <v>79</v>
      </c>
      <c r="E1024" s="50" t="s">
        <v>74</v>
      </c>
      <c r="F1024" s="36">
        <f>'Source Data'!F1024</f>
        <v>133</v>
      </c>
      <c r="G1024" s="36">
        <f>'Source Data'!G1024</f>
        <v>132</v>
      </c>
      <c r="H1024" s="36">
        <f>'Source Data'!H1024</f>
        <v>145</v>
      </c>
      <c r="I1024" s="36">
        <f t="shared" si="30"/>
        <v>-1</v>
      </c>
      <c r="J1024" s="55">
        <f t="shared" si="31"/>
        <v>-7.5187969924812026E-3</v>
      </c>
      <c r="K1024" s="43" t="str">
        <f>IF('Source Data'!AT1024="","",'Source Data'!AT1024)</f>
        <v/>
      </c>
      <c r="L1024" s="13" t="str">
        <f>IF('Source Data'!AU1024="","",'Source Data'!AU1024)</f>
        <v/>
      </c>
      <c r="M1024" s="1"/>
      <c r="N1024" s="1"/>
      <c r="O1024" s="1"/>
      <c r="P1024" s="1"/>
      <c r="Q1024" s="1"/>
      <c r="R1024" s="1"/>
      <c r="S1024" s="1"/>
      <c r="T1024" s="1"/>
      <c r="U1024" s="1"/>
      <c r="V1024" s="1"/>
      <c r="W1024" s="1"/>
      <c r="X1024" s="1"/>
      <c r="Y1024" s="1"/>
      <c r="Z1024" s="1"/>
      <c r="AA1024" s="1"/>
      <c r="AB1024" s="1"/>
      <c r="AC1024" s="1"/>
      <c r="AD1024" s="1"/>
      <c r="AE1024" s="1"/>
      <c r="AF1024" s="1"/>
      <c r="AG1024" s="1"/>
      <c r="AH1024" s="1"/>
      <c r="AI1024" s="1"/>
      <c r="AJ1024" s="1"/>
      <c r="AK1024" s="1"/>
      <c r="AL1024" s="1"/>
      <c r="AM1024" s="1"/>
      <c r="AN1024" s="1"/>
      <c r="AO1024" s="1"/>
      <c r="AP1024" s="1"/>
      <c r="AQ1024" s="1"/>
      <c r="AR1024" s="1"/>
      <c r="AS1024" s="1"/>
      <c r="AT1024" s="1"/>
      <c r="AU1024" s="1"/>
    </row>
    <row r="1025" spans="1:47" ht="20" customHeight="1">
      <c r="A1025" s="48" t="s">
        <v>1336</v>
      </c>
      <c r="B1025" s="49">
        <v>15917</v>
      </c>
      <c r="C1025" s="50" t="s">
        <v>99</v>
      </c>
      <c r="D1025" s="50" t="s">
        <v>79</v>
      </c>
      <c r="E1025" s="50" t="s">
        <v>74</v>
      </c>
      <c r="F1025" s="36">
        <f>'Source Data'!F1025</f>
        <v>5781</v>
      </c>
      <c r="G1025" s="36">
        <f>'Source Data'!G1025</f>
        <v>6091</v>
      </c>
      <c r="H1025" s="36">
        <f>'Source Data'!H1025</f>
        <v>6070</v>
      </c>
      <c r="I1025" s="36">
        <f t="shared" si="30"/>
        <v>310</v>
      </c>
      <c r="J1025" s="55">
        <f t="shared" si="31"/>
        <v>5.3623940494724097E-2</v>
      </c>
      <c r="K1025" s="43" t="str">
        <f>IF('Source Data'!AT1025="","",'Source Data'!AT1025)</f>
        <v/>
      </c>
      <c r="L1025" s="13" t="str">
        <f>IF('Source Data'!AU1025="","",'Source Data'!AU1025)</f>
        <v/>
      </c>
      <c r="M1025" s="1"/>
      <c r="N1025" s="1"/>
      <c r="O1025" s="1"/>
      <c r="P1025" s="1"/>
      <c r="Q1025" s="1"/>
      <c r="R1025" s="1"/>
      <c r="S1025" s="1"/>
      <c r="T1025" s="1"/>
      <c r="U1025" s="1"/>
      <c r="V1025" s="1"/>
      <c r="W1025" s="1"/>
      <c r="X1025" s="1"/>
      <c r="Y1025" s="1"/>
      <c r="Z1025" s="1"/>
      <c r="AA1025" s="1"/>
      <c r="AB1025" s="1"/>
      <c r="AC1025" s="1"/>
      <c r="AD1025" s="1"/>
      <c r="AE1025" s="1"/>
      <c r="AF1025" s="1"/>
      <c r="AG1025" s="1"/>
      <c r="AH1025" s="1"/>
      <c r="AI1025" s="1"/>
      <c r="AJ1025" s="1"/>
      <c r="AK1025" s="1"/>
      <c r="AL1025" s="1"/>
      <c r="AM1025" s="1"/>
      <c r="AN1025" s="1"/>
      <c r="AO1025" s="1"/>
      <c r="AP1025" s="1"/>
      <c r="AQ1025" s="1"/>
      <c r="AR1025" s="1"/>
      <c r="AS1025" s="1"/>
      <c r="AT1025" s="1"/>
      <c r="AU1025" s="1"/>
    </row>
    <row r="1026" spans="1:47" ht="20" customHeight="1">
      <c r="A1026" s="48" t="s">
        <v>1337</v>
      </c>
      <c r="B1026" s="49">
        <v>15912</v>
      </c>
      <c r="C1026" s="50" t="s">
        <v>99</v>
      </c>
      <c r="D1026" s="50" t="s">
        <v>79</v>
      </c>
      <c r="E1026" s="50" t="s">
        <v>74</v>
      </c>
      <c r="F1026" s="36">
        <f>'Source Data'!F1026</f>
        <v>13864</v>
      </c>
      <c r="G1026" s="36">
        <f>'Source Data'!G1026</f>
        <v>14833</v>
      </c>
      <c r="H1026" s="36">
        <f>'Source Data'!H1026</f>
        <v>14717</v>
      </c>
      <c r="I1026" s="36">
        <f t="shared" si="30"/>
        <v>969</v>
      </c>
      <c r="J1026" s="55">
        <f t="shared" si="31"/>
        <v>6.9893248701673405E-2</v>
      </c>
      <c r="K1026" s="43" t="str">
        <f>IF('Source Data'!AT1026="","",'Source Data'!AT1026)</f>
        <v/>
      </c>
      <c r="L1026" s="13" t="str">
        <f>IF('Source Data'!AU1026="","",'Source Data'!AU1026)</f>
        <v/>
      </c>
      <c r="M1026" s="1"/>
      <c r="N1026" s="1"/>
      <c r="O1026" s="1"/>
      <c r="P1026" s="1"/>
      <c r="Q1026" s="1"/>
      <c r="R1026" s="1"/>
      <c r="S1026" s="1"/>
      <c r="T1026" s="1"/>
      <c r="U1026" s="1"/>
      <c r="V1026" s="1"/>
      <c r="W1026" s="1"/>
      <c r="X1026" s="1"/>
      <c r="Y1026" s="1"/>
      <c r="Z1026" s="1"/>
      <c r="AA1026" s="1"/>
      <c r="AB1026" s="1"/>
      <c r="AC1026" s="1"/>
      <c r="AD1026" s="1"/>
      <c r="AE1026" s="1"/>
      <c r="AF1026" s="1"/>
      <c r="AG1026" s="1"/>
      <c r="AH1026" s="1"/>
      <c r="AI1026" s="1"/>
      <c r="AJ1026" s="1"/>
      <c r="AK1026" s="1"/>
      <c r="AL1026" s="1"/>
      <c r="AM1026" s="1"/>
      <c r="AN1026" s="1"/>
      <c r="AO1026" s="1"/>
      <c r="AP1026" s="1"/>
      <c r="AQ1026" s="1"/>
      <c r="AR1026" s="1"/>
      <c r="AS1026" s="1"/>
      <c r="AT1026" s="1"/>
      <c r="AU1026" s="1"/>
    </row>
    <row r="1027" spans="1:47" ht="20" customHeight="1">
      <c r="A1027" s="48" t="s">
        <v>1338</v>
      </c>
      <c r="B1027" s="49">
        <v>15807</v>
      </c>
      <c r="C1027" s="50" t="s">
        <v>99</v>
      </c>
      <c r="D1027" s="50" t="s">
        <v>71</v>
      </c>
      <c r="E1027" s="50" t="s">
        <v>74</v>
      </c>
      <c r="F1027" s="36">
        <f>'Source Data'!F1027</f>
        <v>970</v>
      </c>
      <c r="G1027" s="36">
        <f>'Source Data'!G1027</f>
        <v>839</v>
      </c>
      <c r="H1027" s="36">
        <f>'Source Data'!H1027</f>
        <v>830</v>
      </c>
      <c r="I1027" s="36">
        <f t="shared" si="30"/>
        <v>-131</v>
      </c>
      <c r="J1027" s="55">
        <f t="shared" si="31"/>
        <v>-0.13505154639175257</v>
      </c>
      <c r="K1027" s="43" t="str">
        <f>IF('Source Data'!AT1027="","",'Source Data'!AT1027)</f>
        <v/>
      </c>
      <c r="L1027" s="13" t="str">
        <f>IF('Source Data'!AU1027="","",'Source Data'!AU1027)</f>
        <v/>
      </c>
      <c r="M1027" s="1"/>
      <c r="N1027" s="1"/>
      <c r="O1027" s="1"/>
      <c r="P1027" s="1"/>
      <c r="Q1027" s="1"/>
      <c r="R1027" s="1"/>
      <c r="S1027" s="1"/>
      <c r="T1027" s="1"/>
      <c r="U1027" s="1"/>
      <c r="V1027" s="1"/>
      <c r="W1027" s="1"/>
      <c r="X1027" s="1"/>
      <c r="Y1027" s="1"/>
      <c r="Z1027" s="1"/>
      <c r="AA1027" s="1"/>
      <c r="AB1027" s="1"/>
      <c r="AC1027" s="1"/>
      <c r="AD1027" s="1"/>
      <c r="AE1027" s="1"/>
      <c r="AF1027" s="1"/>
      <c r="AG1027" s="1"/>
      <c r="AH1027" s="1"/>
      <c r="AI1027" s="1"/>
      <c r="AJ1027" s="1"/>
      <c r="AK1027" s="1"/>
      <c r="AL1027" s="1"/>
      <c r="AM1027" s="1"/>
      <c r="AN1027" s="1"/>
      <c r="AO1027" s="1"/>
      <c r="AP1027" s="1"/>
      <c r="AQ1027" s="1"/>
      <c r="AR1027" s="1"/>
      <c r="AS1027" s="1"/>
      <c r="AT1027" s="1"/>
      <c r="AU1027" s="1"/>
    </row>
    <row r="1028" spans="1:47" ht="20" customHeight="1">
      <c r="A1028" s="48" t="s">
        <v>1339</v>
      </c>
      <c r="B1028" s="49">
        <v>101838</v>
      </c>
      <c r="C1028" s="50" t="s">
        <v>76</v>
      </c>
      <c r="D1028" s="50" t="s">
        <v>71</v>
      </c>
      <c r="E1028" s="50" t="s">
        <v>74</v>
      </c>
      <c r="F1028" s="36">
        <f>'Source Data'!F1028</f>
        <v>2042</v>
      </c>
      <c r="G1028" s="36">
        <f>'Source Data'!G1028</f>
        <v>1866</v>
      </c>
      <c r="H1028" s="36">
        <f>'Source Data'!H1028</f>
        <v>1727</v>
      </c>
      <c r="I1028" s="36">
        <f t="shared" si="30"/>
        <v>-176</v>
      </c>
      <c r="J1028" s="55">
        <f t="shared" si="31"/>
        <v>-8.6190009794319289E-2</v>
      </c>
      <c r="K1028" s="43" t="str">
        <f>IF('Source Data'!AT1028="","",'Source Data'!AT1028)</f>
        <v/>
      </c>
      <c r="L1028" s="13" t="str">
        <f>IF('Source Data'!AU1028="","",'Source Data'!AU1028)</f>
        <v/>
      </c>
      <c r="M1028" s="1"/>
      <c r="N1028" s="1"/>
      <c r="O1028" s="1"/>
      <c r="P1028" s="1"/>
      <c r="Q1028" s="1"/>
      <c r="R1028" s="1"/>
      <c r="S1028" s="1"/>
      <c r="T1028" s="1"/>
      <c r="U1028" s="1"/>
      <c r="V1028" s="1"/>
      <c r="W1028" s="1"/>
      <c r="X1028" s="1"/>
      <c r="Y1028" s="1"/>
      <c r="Z1028" s="1"/>
      <c r="AA1028" s="1"/>
      <c r="AB1028" s="1"/>
      <c r="AC1028" s="1"/>
      <c r="AD1028" s="1"/>
      <c r="AE1028" s="1"/>
      <c r="AF1028" s="1"/>
      <c r="AG1028" s="1"/>
      <c r="AH1028" s="1"/>
      <c r="AI1028" s="1"/>
      <c r="AJ1028" s="1"/>
      <c r="AK1028" s="1"/>
      <c r="AL1028" s="1"/>
      <c r="AM1028" s="1"/>
      <c r="AN1028" s="1"/>
      <c r="AO1028" s="1"/>
      <c r="AP1028" s="1"/>
      <c r="AQ1028" s="1"/>
      <c r="AR1028" s="1"/>
      <c r="AS1028" s="1"/>
      <c r="AT1028" s="1"/>
      <c r="AU1028" s="1"/>
    </row>
    <row r="1029" spans="1:47" ht="20" customHeight="1">
      <c r="A1029" s="48" t="s">
        <v>1340</v>
      </c>
      <c r="B1029" s="49">
        <v>98904</v>
      </c>
      <c r="C1029" s="50" t="s">
        <v>712</v>
      </c>
      <c r="D1029" s="50" t="s">
        <v>79</v>
      </c>
      <c r="E1029" s="50" t="s">
        <v>74</v>
      </c>
      <c r="F1029" s="36">
        <f>'Source Data'!F1029</f>
        <v>837</v>
      </c>
      <c r="G1029" s="36">
        <f>'Source Data'!G1029</f>
        <v>692</v>
      </c>
      <c r="H1029" s="36">
        <f>'Source Data'!H1029</f>
        <v>641</v>
      </c>
      <c r="I1029" s="36">
        <f t="shared" si="30"/>
        <v>-145</v>
      </c>
      <c r="J1029" s="55">
        <f t="shared" si="31"/>
        <v>-0.17323775388291518</v>
      </c>
      <c r="K1029" s="43" t="str">
        <f>IF('Source Data'!AT1029="","",'Source Data'!AT1029)</f>
        <v/>
      </c>
      <c r="L1029" s="13" t="str">
        <f>IF('Source Data'!AU1029="","",'Source Data'!AU1029)</f>
        <v/>
      </c>
      <c r="M1029" s="1"/>
      <c r="N1029" s="1"/>
      <c r="O1029" s="1"/>
      <c r="P1029" s="1"/>
      <c r="Q1029" s="1"/>
      <c r="R1029" s="1"/>
      <c r="S1029" s="1"/>
      <c r="T1029" s="1"/>
      <c r="U1029" s="1"/>
      <c r="V1029" s="1"/>
      <c r="W1029" s="1"/>
      <c r="X1029" s="1"/>
      <c r="Y1029" s="1"/>
      <c r="Z1029" s="1"/>
      <c r="AA1029" s="1"/>
      <c r="AB1029" s="1"/>
      <c r="AC1029" s="1"/>
      <c r="AD1029" s="1"/>
      <c r="AE1029" s="1"/>
      <c r="AF1029" s="1"/>
      <c r="AG1029" s="1"/>
      <c r="AH1029" s="1"/>
      <c r="AI1029" s="1"/>
      <c r="AJ1029" s="1"/>
      <c r="AK1029" s="1"/>
      <c r="AL1029" s="1"/>
      <c r="AM1029" s="1"/>
      <c r="AN1029" s="1"/>
      <c r="AO1029" s="1"/>
      <c r="AP1029" s="1"/>
      <c r="AQ1029" s="1"/>
      <c r="AR1029" s="1"/>
      <c r="AS1029" s="1"/>
      <c r="AT1029" s="1"/>
      <c r="AU1029" s="1"/>
    </row>
    <row r="1030" spans="1:47" ht="20" customHeight="1">
      <c r="A1030" s="48" t="s">
        <v>1341</v>
      </c>
      <c r="B1030" s="49">
        <v>170907</v>
      </c>
      <c r="C1030" s="50" t="s">
        <v>448</v>
      </c>
      <c r="D1030" s="50" t="s">
        <v>79</v>
      </c>
      <c r="E1030" s="50" t="s">
        <v>74</v>
      </c>
      <c r="F1030" s="36">
        <f>'Source Data'!F1030</f>
        <v>4177</v>
      </c>
      <c r="G1030" s="36">
        <f>'Source Data'!G1030</f>
        <v>5687</v>
      </c>
      <c r="H1030" s="36">
        <f>'Source Data'!H1030</f>
        <v>5872</v>
      </c>
      <c r="I1030" s="36">
        <f t="shared" ref="I1030:I1093" si="32">IF(OR(F1030=0,G1030=0),"N/A",G1030-F1030)</f>
        <v>1510</v>
      </c>
      <c r="J1030" s="55">
        <f t="shared" ref="J1030:J1093" si="33">IF(OR(NOT(ISNUMBER(I1030)),F1030=0),"N/A",I1030/F1030)</f>
        <v>0.36150347139095046</v>
      </c>
      <c r="K1030" s="43" t="str">
        <f>IF('Source Data'!AT1030="","",'Source Data'!AT1030)</f>
        <v/>
      </c>
      <c r="L1030" s="13" t="str">
        <f>IF('Source Data'!AU1030="","",'Source Data'!AU1030)</f>
        <v/>
      </c>
      <c r="M1030" s="1"/>
      <c r="N1030" s="1"/>
      <c r="O1030" s="1"/>
      <c r="P1030" s="1"/>
      <c r="Q1030" s="1"/>
      <c r="R1030" s="1"/>
      <c r="S1030" s="1"/>
      <c r="T1030" s="1"/>
      <c r="U1030" s="1"/>
      <c r="V1030" s="1"/>
      <c r="W1030" s="1"/>
      <c r="X1030" s="1"/>
      <c r="Y1030" s="1"/>
      <c r="Z1030" s="1"/>
      <c r="AA1030" s="1"/>
      <c r="AB1030" s="1"/>
      <c r="AC1030" s="1"/>
      <c r="AD1030" s="1"/>
      <c r="AE1030" s="1"/>
      <c r="AF1030" s="1"/>
      <c r="AG1030" s="1"/>
      <c r="AH1030" s="1"/>
      <c r="AI1030" s="1"/>
      <c r="AJ1030" s="1"/>
      <c r="AK1030" s="1"/>
      <c r="AL1030" s="1"/>
      <c r="AM1030" s="1"/>
      <c r="AN1030" s="1"/>
      <c r="AO1030" s="1"/>
      <c r="AP1030" s="1"/>
      <c r="AQ1030" s="1"/>
      <c r="AR1030" s="1"/>
      <c r="AS1030" s="1"/>
      <c r="AT1030" s="1"/>
      <c r="AU1030" s="1"/>
    </row>
    <row r="1031" spans="1:47" ht="20" customHeight="1">
      <c r="A1031" s="48" t="s">
        <v>1342</v>
      </c>
      <c r="B1031" s="49">
        <v>101920</v>
      </c>
      <c r="C1031" s="50" t="s">
        <v>76</v>
      </c>
      <c r="D1031" s="50" t="s">
        <v>79</v>
      </c>
      <c r="E1031" s="50" t="s">
        <v>74</v>
      </c>
      <c r="F1031" s="36">
        <f>'Source Data'!F1031</f>
        <v>35188</v>
      </c>
      <c r="G1031" s="36">
        <f>'Source Data'!G1031</f>
        <v>32668</v>
      </c>
      <c r="H1031" s="36">
        <f>'Source Data'!H1031</f>
        <v>31296</v>
      </c>
      <c r="I1031" s="36">
        <f t="shared" si="32"/>
        <v>-2520</v>
      </c>
      <c r="J1031" s="55">
        <f t="shared" si="33"/>
        <v>-7.1615323405706491E-2</v>
      </c>
      <c r="K1031" s="43" t="str">
        <f>IF('Source Data'!AT1031="","",'Source Data'!AT1031)</f>
        <v/>
      </c>
      <c r="L1031" s="13" t="str">
        <f>IF('Source Data'!AU1031="","",'Source Data'!AU1031)</f>
        <v/>
      </c>
      <c r="M1031" s="1"/>
      <c r="N1031" s="1"/>
      <c r="O1031" s="1"/>
      <c r="P1031" s="1"/>
      <c r="Q1031" s="1"/>
      <c r="R1031" s="1"/>
      <c r="S1031" s="1"/>
      <c r="T1031" s="1"/>
      <c r="U1031" s="1"/>
      <c r="V1031" s="1"/>
      <c r="W1031" s="1"/>
      <c r="X1031" s="1"/>
      <c r="Y1031" s="1"/>
      <c r="Z1031" s="1"/>
      <c r="AA1031" s="1"/>
      <c r="AB1031" s="1"/>
      <c r="AC1031" s="1"/>
      <c r="AD1031" s="1"/>
      <c r="AE1031" s="1"/>
      <c r="AF1031" s="1"/>
      <c r="AG1031" s="1"/>
      <c r="AH1031" s="1"/>
      <c r="AI1031" s="1"/>
      <c r="AJ1031" s="1"/>
      <c r="AK1031" s="1"/>
      <c r="AL1031" s="1"/>
      <c r="AM1031" s="1"/>
      <c r="AN1031" s="1"/>
      <c r="AO1031" s="1"/>
      <c r="AP1031" s="1"/>
      <c r="AQ1031" s="1"/>
      <c r="AR1031" s="1"/>
      <c r="AS1031" s="1"/>
      <c r="AT1031" s="1"/>
      <c r="AU1031" s="1"/>
    </row>
    <row r="1032" spans="1:47" ht="20" customHeight="1">
      <c r="A1032" s="48" t="s">
        <v>1343</v>
      </c>
      <c r="B1032" s="49">
        <v>117907</v>
      </c>
      <c r="C1032" s="50" t="s">
        <v>262</v>
      </c>
      <c r="D1032" s="50" t="s">
        <v>79</v>
      </c>
      <c r="E1032" s="50" t="s">
        <v>1344</v>
      </c>
      <c r="F1032" s="36">
        <f>'Source Data'!F1032</f>
        <v>105</v>
      </c>
      <c r="G1032" s="36">
        <f>'Source Data'!G1032</f>
        <v>0</v>
      </c>
      <c r="H1032" s="36">
        <f>'Source Data'!H1032</f>
        <v>0</v>
      </c>
      <c r="I1032" s="36" t="str">
        <f t="shared" si="32"/>
        <v>N/A</v>
      </c>
      <c r="J1032" s="55" t="str">
        <f t="shared" si="33"/>
        <v>N/A</v>
      </c>
      <c r="K1032" s="43" t="str">
        <f>IF('Source Data'!AT1032="","",'Source Data'!AT1032)</f>
        <v/>
      </c>
      <c r="L1032" s="13" t="str">
        <f>IF('Source Data'!AU1032="","",'Source Data'!AU1032)</f>
        <v/>
      </c>
      <c r="M1032" s="1"/>
      <c r="N1032" s="1"/>
      <c r="O1032" s="1"/>
      <c r="P1032" s="1"/>
      <c r="Q1032" s="1"/>
      <c r="R1032" s="1"/>
      <c r="S1032" s="1"/>
      <c r="T1032" s="1"/>
      <c r="U1032" s="1"/>
      <c r="V1032" s="1"/>
      <c r="W1032" s="1"/>
      <c r="X1032" s="1"/>
      <c r="Y1032" s="1"/>
      <c r="Z1032" s="1"/>
      <c r="AA1032" s="1"/>
      <c r="AB1032" s="1"/>
      <c r="AC1032" s="1"/>
      <c r="AD1032" s="1"/>
      <c r="AE1032" s="1"/>
      <c r="AF1032" s="1"/>
      <c r="AG1032" s="1"/>
      <c r="AH1032" s="1"/>
      <c r="AI1032" s="1"/>
      <c r="AJ1032" s="1"/>
      <c r="AK1032" s="1"/>
      <c r="AL1032" s="1"/>
      <c r="AM1032" s="1"/>
      <c r="AN1032" s="1"/>
      <c r="AO1032" s="1"/>
      <c r="AP1032" s="1"/>
      <c r="AQ1032" s="1"/>
      <c r="AR1032" s="1"/>
      <c r="AS1032" s="1"/>
      <c r="AT1032" s="1"/>
      <c r="AU1032" s="1"/>
    </row>
    <row r="1033" spans="1:47" ht="20" customHeight="1">
      <c r="A1033" s="48" t="s">
        <v>1345</v>
      </c>
      <c r="B1033" s="49">
        <v>92907</v>
      </c>
      <c r="C1033" s="50" t="s">
        <v>561</v>
      </c>
      <c r="D1033" s="50" t="s">
        <v>79</v>
      </c>
      <c r="E1033" s="50" t="s">
        <v>74</v>
      </c>
      <c r="F1033" s="36">
        <f>'Source Data'!F1033</f>
        <v>2074</v>
      </c>
      <c r="G1033" s="36">
        <f>'Source Data'!G1033</f>
        <v>1901</v>
      </c>
      <c r="H1033" s="36">
        <f>'Source Data'!H1033</f>
        <v>1941</v>
      </c>
      <c r="I1033" s="36">
        <f t="shared" si="32"/>
        <v>-173</v>
      </c>
      <c r="J1033" s="55">
        <f t="shared" si="33"/>
        <v>-8.3413693346190934E-2</v>
      </c>
      <c r="K1033" s="43" t="str">
        <f>IF('Source Data'!AT1033="","",'Source Data'!AT1033)</f>
        <v/>
      </c>
      <c r="L1033" s="13" t="str">
        <f>IF('Source Data'!AU1033="","",'Source Data'!AU1033)</f>
        <v/>
      </c>
      <c r="M1033" s="1"/>
      <c r="N1033" s="1"/>
      <c r="O1033" s="1"/>
      <c r="P1033" s="1"/>
      <c r="Q1033" s="1"/>
      <c r="R1033" s="1"/>
      <c r="S1033" s="1"/>
      <c r="T1033" s="1"/>
      <c r="U1033" s="1"/>
      <c r="V1033" s="1"/>
      <c r="W1033" s="1"/>
      <c r="X1033" s="1"/>
      <c r="Y1033" s="1"/>
      <c r="Z1033" s="1"/>
      <c r="AA1033" s="1"/>
      <c r="AB1033" s="1"/>
      <c r="AC1033" s="1"/>
      <c r="AD1033" s="1"/>
      <c r="AE1033" s="1"/>
      <c r="AF1033" s="1"/>
      <c r="AG1033" s="1"/>
      <c r="AH1033" s="1"/>
      <c r="AI1033" s="1"/>
      <c r="AJ1033" s="1"/>
      <c r="AK1033" s="1"/>
      <c r="AL1033" s="1"/>
      <c r="AM1033" s="1"/>
      <c r="AN1033" s="1"/>
      <c r="AO1033" s="1"/>
      <c r="AP1033" s="1"/>
      <c r="AQ1033" s="1"/>
      <c r="AR1033" s="1"/>
      <c r="AS1033" s="1"/>
      <c r="AT1033" s="1"/>
      <c r="AU1033" s="1"/>
    </row>
    <row r="1034" spans="1:47" ht="20" customHeight="1">
      <c r="A1034" s="48" t="s">
        <v>1346</v>
      </c>
      <c r="B1034" s="49">
        <v>101919</v>
      </c>
      <c r="C1034" s="50" t="s">
        <v>76</v>
      </c>
      <c r="D1034" s="50" t="s">
        <v>79</v>
      </c>
      <c r="E1034" s="50" t="s">
        <v>74</v>
      </c>
      <c r="F1034" s="36">
        <f>'Source Data'!F1034</f>
        <v>35336</v>
      </c>
      <c r="G1034" s="36">
        <f>'Source Data'!G1034</f>
        <v>33590</v>
      </c>
      <c r="H1034" s="36">
        <f>'Source Data'!H1034</f>
        <v>32135</v>
      </c>
      <c r="I1034" s="36">
        <f t="shared" si="32"/>
        <v>-1746</v>
      </c>
      <c r="J1034" s="55">
        <f t="shared" si="33"/>
        <v>-4.9411365179986413E-2</v>
      </c>
      <c r="K1034" s="43" t="str">
        <f>IF('Source Data'!AT1034="","",'Source Data'!AT1034)</f>
        <v/>
      </c>
      <c r="L1034" s="13" t="str">
        <f>IF('Source Data'!AU1034="","",'Source Data'!AU1034)</f>
        <v/>
      </c>
      <c r="M1034" s="1"/>
      <c r="N1034" s="1"/>
      <c r="O1034" s="1"/>
      <c r="P1034" s="1"/>
      <c r="Q1034" s="1"/>
      <c r="R1034" s="1"/>
      <c r="S1034" s="1"/>
      <c r="T1034" s="1"/>
      <c r="U1034" s="1"/>
      <c r="V1034" s="1"/>
      <c r="W1034" s="1"/>
      <c r="X1034" s="1"/>
      <c r="Y1034" s="1"/>
      <c r="Z1034" s="1"/>
      <c r="AA1034" s="1"/>
      <c r="AB1034" s="1"/>
      <c r="AC1034" s="1"/>
      <c r="AD1034" s="1"/>
      <c r="AE1034" s="1"/>
      <c r="AF1034" s="1"/>
      <c r="AG1034" s="1"/>
      <c r="AH1034" s="1"/>
      <c r="AI1034" s="1"/>
      <c r="AJ1034" s="1"/>
      <c r="AK1034" s="1"/>
      <c r="AL1034" s="1"/>
      <c r="AM1034" s="1"/>
      <c r="AN1034" s="1"/>
      <c r="AO1034" s="1"/>
      <c r="AP1034" s="1"/>
      <c r="AQ1034" s="1"/>
      <c r="AR1034" s="1"/>
      <c r="AS1034" s="1"/>
      <c r="AT1034" s="1"/>
      <c r="AU1034" s="1"/>
    </row>
    <row r="1035" spans="1:47" ht="20" customHeight="1">
      <c r="A1035" s="48" t="s">
        <v>1347</v>
      </c>
      <c r="B1035" s="49">
        <v>140907</v>
      </c>
      <c r="C1035" s="50" t="s">
        <v>128</v>
      </c>
      <c r="D1035" s="50" t="s">
        <v>79</v>
      </c>
      <c r="E1035" s="50" t="s">
        <v>74</v>
      </c>
      <c r="F1035" s="36">
        <f>'Source Data'!F1035</f>
        <v>326</v>
      </c>
      <c r="G1035" s="36">
        <f>'Source Data'!G1035</f>
        <v>231</v>
      </c>
      <c r="H1035" s="36">
        <f>'Source Data'!H1035</f>
        <v>219</v>
      </c>
      <c r="I1035" s="36">
        <f t="shared" si="32"/>
        <v>-95</v>
      </c>
      <c r="J1035" s="55">
        <f t="shared" si="33"/>
        <v>-0.29141104294478526</v>
      </c>
      <c r="K1035" s="43" t="str">
        <f>IF('Source Data'!AT1035="","",'Source Data'!AT1035)</f>
        <v/>
      </c>
      <c r="L1035" s="13" t="str">
        <f>IF('Source Data'!AU1035="","",'Source Data'!AU1035)</f>
        <v/>
      </c>
      <c r="M1035" s="1"/>
      <c r="N1035" s="1"/>
      <c r="O1035" s="1"/>
      <c r="P1035" s="1"/>
      <c r="Q1035" s="1"/>
      <c r="R1035" s="1"/>
      <c r="S1035" s="1"/>
      <c r="T1035" s="1"/>
      <c r="U1035" s="1"/>
      <c r="V1035" s="1"/>
      <c r="W1035" s="1"/>
      <c r="X1035" s="1"/>
      <c r="Y1035" s="1"/>
      <c r="Z1035" s="1"/>
      <c r="AA1035" s="1"/>
      <c r="AB1035" s="1"/>
      <c r="AC1035" s="1"/>
      <c r="AD1035" s="1"/>
      <c r="AE1035" s="1"/>
      <c r="AF1035" s="1"/>
      <c r="AG1035" s="1"/>
      <c r="AH1035" s="1"/>
      <c r="AI1035" s="1"/>
      <c r="AJ1035" s="1"/>
      <c r="AK1035" s="1"/>
      <c r="AL1035" s="1"/>
      <c r="AM1035" s="1"/>
      <c r="AN1035" s="1"/>
      <c r="AO1035" s="1"/>
      <c r="AP1035" s="1"/>
      <c r="AQ1035" s="1"/>
      <c r="AR1035" s="1"/>
      <c r="AS1035" s="1"/>
      <c r="AT1035" s="1"/>
      <c r="AU1035" s="1"/>
    </row>
    <row r="1036" spans="1:47" ht="20" customHeight="1">
      <c r="A1036" s="48" t="s">
        <v>1348</v>
      </c>
      <c r="B1036" s="49">
        <v>184902</v>
      </c>
      <c r="C1036" s="50" t="s">
        <v>106</v>
      </c>
      <c r="D1036" s="50" t="s">
        <v>79</v>
      </c>
      <c r="E1036" s="50" t="s">
        <v>74</v>
      </c>
      <c r="F1036" s="36">
        <f>'Source Data'!F1036</f>
        <v>3584</v>
      </c>
      <c r="G1036" s="36">
        <f>'Source Data'!G1036</f>
        <v>4188</v>
      </c>
      <c r="H1036" s="36">
        <f>'Source Data'!H1036</f>
        <v>4225</v>
      </c>
      <c r="I1036" s="36">
        <f t="shared" si="32"/>
        <v>604</v>
      </c>
      <c r="J1036" s="55">
        <f t="shared" si="33"/>
        <v>0.16852678571428573</v>
      </c>
      <c r="K1036" s="43" t="str">
        <f>IF('Source Data'!AT1036="","",'Source Data'!AT1036)</f>
        <v/>
      </c>
      <c r="L1036" s="13" t="str">
        <f>IF('Source Data'!AU1036="","",'Source Data'!AU1036)</f>
        <v/>
      </c>
      <c r="M1036" s="1"/>
      <c r="N1036" s="1"/>
      <c r="O1036" s="1"/>
      <c r="P1036" s="1"/>
      <c r="Q1036" s="1"/>
      <c r="R1036" s="1"/>
      <c r="S1036" s="1"/>
      <c r="T1036" s="1"/>
      <c r="U1036" s="1"/>
      <c r="V1036" s="1"/>
      <c r="W1036" s="1"/>
      <c r="X1036" s="1"/>
      <c r="Y1036" s="1"/>
      <c r="Z1036" s="1"/>
      <c r="AA1036" s="1"/>
      <c r="AB1036" s="1"/>
      <c r="AC1036" s="1"/>
      <c r="AD1036" s="1"/>
      <c r="AE1036" s="1"/>
      <c r="AF1036" s="1"/>
      <c r="AG1036" s="1"/>
      <c r="AH1036" s="1"/>
      <c r="AI1036" s="1"/>
      <c r="AJ1036" s="1"/>
      <c r="AK1036" s="1"/>
      <c r="AL1036" s="1"/>
      <c r="AM1036" s="1"/>
      <c r="AN1036" s="1"/>
      <c r="AO1036" s="1"/>
      <c r="AP1036" s="1"/>
      <c r="AQ1036" s="1"/>
      <c r="AR1036" s="1"/>
      <c r="AS1036" s="1"/>
      <c r="AT1036" s="1"/>
      <c r="AU1036" s="1"/>
    </row>
    <row r="1037" spans="1:47" ht="20" customHeight="1">
      <c r="A1037" s="48" t="s">
        <v>1349</v>
      </c>
      <c r="B1037" s="49">
        <v>63903</v>
      </c>
      <c r="C1037" s="50" t="s">
        <v>1131</v>
      </c>
      <c r="D1037" s="50" t="s">
        <v>79</v>
      </c>
      <c r="E1037" s="50" t="s">
        <v>74</v>
      </c>
      <c r="F1037" s="36">
        <f>'Source Data'!F1037</f>
        <v>246</v>
      </c>
      <c r="G1037" s="36">
        <f>'Source Data'!G1037</f>
        <v>192</v>
      </c>
      <c r="H1037" s="36">
        <f>'Source Data'!H1037</f>
        <v>202</v>
      </c>
      <c r="I1037" s="36">
        <f t="shared" si="32"/>
        <v>-54</v>
      </c>
      <c r="J1037" s="55">
        <f t="shared" si="33"/>
        <v>-0.21951219512195122</v>
      </c>
      <c r="K1037" s="43" t="str">
        <f>IF('Source Data'!AT1037="","",'Source Data'!AT1037)</f>
        <v/>
      </c>
      <c r="L1037" s="13" t="str">
        <f>IF('Source Data'!AU1037="","",'Source Data'!AU1037)</f>
        <v/>
      </c>
      <c r="M1037" s="1"/>
      <c r="N1037" s="1"/>
      <c r="O1037" s="1"/>
      <c r="P1037" s="1"/>
      <c r="Q1037" s="1"/>
      <c r="R1037" s="1"/>
      <c r="S1037" s="1"/>
      <c r="T1037" s="1"/>
      <c r="U1037" s="1"/>
      <c r="V1037" s="1"/>
      <c r="W1037" s="1"/>
      <c r="X1037" s="1"/>
      <c r="Y1037" s="1"/>
      <c r="Z1037" s="1"/>
      <c r="AA1037" s="1"/>
      <c r="AB1037" s="1"/>
      <c r="AC1037" s="1"/>
      <c r="AD1037" s="1"/>
      <c r="AE1037" s="1"/>
      <c r="AF1037" s="1"/>
      <c r="AG1037" s="1"/>
      <c r="AH1037" s="1"/>
      <c r="AI1037" s="1"/>
      <c r="AJ1037" s="1"/>
      <c r="AK1037" s="1"/>
      <c r="AL1037" s="1"/>
      <c r="AM1037" s="1"/>
      <c r="AN1037" s="1"/>
      <c r="AO1037" s="1"/>
      <c r="AP1037" s="1"/>
      <c r="AQ1037" s="1"/>
      <c r="AR1037" s="1"/>
      <c r="AS1037" s="1"/>
      <c r="AT1037" s="1"/>
      <c r="AU1037" s="1"/>
    </row>
    <row r="1038" spans="1:47" ht="20" customHeight="1">
      <c r="A1038" s="48" t="s">
        <v>1350</v>
      </c>
      <c r="B1038" s="49">
        <v>229905</v>
      </c>
      <c r="C1038" s="50" t="s">
        <v>387</v>
      </c>
      <c r="D1038" s="50" t="s">
        <v>79</v>
      </c>
      <c r="E1038" s="50" t="s">
        <v>74</v>
      </c>
      <c r="F1038" s="36">
        <f>'Source Data'!F1038</f>
        <v>406</v>
      </c>
      <c r="G1038" s="36">
        <f>'Source Data'!G1038</f>
        <v>396</v>
      </c>
      <c r="H1038" s="36">
        <f>'Source Data'!H1038</f>
        <v>368</v>
      </c>
      <c r="I1038" s="36">
        <f t="shared" si="32"/>
        <v>-10</v>
      </c>
      <c r="J1038" s="55">
        <f t="shared" si="33"/>
        <v>-2.4630541871921183E-2</v>
      </c>
      <c r="K1038" s="43" t="str">
        <f>IF('Source Data'!AT1038="","",'Source Data'!AT1038)</f>
        <v/>
      </c>
      <c r="L1038" s="13" t="str">
        <f>IF('Source Data'!AU1038="","",'Source Data'!AU1038)</f>
        <v/>
      </c>
      <c r="M1038" s="1"/>
      <c r="N1038" s="1"/>
      <c r="O1038" s="1"/>
      <c r="P1038" s="1"/>
      <c r="Q1038" s="1"/>
      <c r="R1038" s="1"/>
      <c r="S1038" s="1"/>
      <c r="T1038" s="1"/>
      <c r="U1038" s="1"/>
      <c r="V1038" s="1"/>
      <c r="W1038" s="1"/>
      <c r="X1038" s="1"/>
      <c r="Y1038" s="1"/>
      <c r="Z1038" s="1"/>
      <c r="AA1038" s="1"/>
      <c r="AB1038" s="1"/>
      <c r="AC1038" s="1"/>
      <c r="AD1038" s="1"/>
      <c r="AE1038" s="1"/>
      <c r="AF1038" s="1"/>
      <c r="AG1038" s="1"/>
      <c r="AH1038" s="1"/>
      <c r="AI1038" s="1"/>
      <c r="AJ1038" s="1"/>
      <c r="AK1038" s="1"/>
      <c r="AL1038" s="1"/>
      <c r="AM1038" s="1"/>
      <c r="AN1038" s="1"/>
      <c r="AO1038" s="1"/>
      <c r="AP1038" s="1"/>
      <c r="AQ1038" s="1"/>
      <c r="AR1038" s="1"/>
      <c r="AS1038" s="1"/>
      <c r="AT1038" s="1"/>
      <c r="AU1038" s="1"/>
    </row>
    <row r="1039" spans="1:47" ht="20" customHeight="1">
      <c r="A1039" s="48" t="s">
        <v>1351</v>
      </c>
      <c r="B1039" s="49">
        <v>57836</v>
      </c>
      <c r="C1039" s="50" t="s">
        <v>70</v>
      </c>
      <c r="D1039" s="50" t="s">
        <v>71</v>
      </c>
      <c r="E1039" s="50" t="s">
        <v>74</v>
      </c>
      <c r="F1039" s="36">
        <f>'Source Data'!F1039</f>
        <v>318</v>
      </c>
      <c r="G1039" s="36">
        <f>'Source Data'!G1039</f>
        <v>318</v>
      </c>
      <c r="H1039" s="36">
        <f>'Source Data'!H1039</f>
        <v>321</v>
      </c>
      <c r="I1039" s="36">
        <f t="shared" si="32"/>
        <v>0</v>
      </c>
      <c r="J1039" s="55">
        <f t="shared" si="33"/>
        <v>0</v>
      </c>
      <c r="K1039" s="43" t="str">
        <f>IF('Source Data'!AT1039="","",'Source Data'!AT1039)</f>
        <v/>
      </c>
      <c r="L1039" s="13" t="str">
        <f>IF('Source Data'!AU1039="","",'Source Data'!AU1039)</f>
        <v/>
      </c>
      <c r="M1039" s="1"/>
      <c r="N1039" s="1"/>
      <c r="O1039" s="1"/>
      <c r="P1039" s="1"/>
      <c r="Q1039" s="1"/>
      <c r="R1039" s="1"/>
      <c r="S1039" s="1"/>
      <c r="T1039" s="1"/>
      <c r="U1039" s="1"/>
      <c r="V1039" s="1"/>
      <c r="W1039" s="1"/>
      <c r="X1039" s="1"/>
      <c r="Y1039" s="1"/>
      <c r="Z1039" s="1"/>
      <c r="AA1039" s="1"/>
      <c r="AB1039" s="1"/>
      <c r="AC1039" s="1"/>
      <c r="AD1039" s="1"/>
      <c r="AE1039" s="1"/>
      <c r="AF1039" s="1"/>
      <c r="AG1039" s="1"/>
      <c r="AH1039" s="1"/>
      <c r="AI1039" s="1"/>
      <c r="AJ1039" s="1"/>
      <c r="AK1039" s="1"/>
      <c r="AL1039" s="1"/>
      <c r="AM1039" s="1"/>
      <c r="AN1039" s="1"/>
      <c r="AO1039" s="1"/>
      <c r="AP1039" s="1"/>
      <c r="AQ1039" s="1"/>
      <c r="AR1039" s="1"/>
      <c r="AS1039" s="1"/>
      <c r="AT1039" s="1"/>
      <c r="AU1039" s="1"/>
    </row>
    <row r="1040" spans="1:47" ht="20" customHeight="1">
      <c r="A1040" s="48" t="s">
        <v>1352</v>
      </c>
      <c r="B1040" s="49">
        <v>13801</v>
      </c>
      <c r="C1040" s="50" t="s">
        <v>206</v>
      </c>
      <c r="D1040" s="50" t="s">
        <v>71</v>
      </c>
      <c r="E1040" s="50" t="s">
        <v>74</v>
      </c>
      <c r="F1040" s="36">
        <f>'Source Data'!F1040</f>
        <v>429</v>
      </c>
      <c r="G1040" s="36">
        <f>'Source Data'!G1040</f>
        <v>282</v>
      </c>
      <c r="H1040" s="36">
        <f>'Source Data'!H1040</f>
        <v>328</v>
      </c>
      <c r="I1040" s="36">
        <f t="shared" si="32"/>
        <v>-147</v>
      </c>
      <c r="J1040" s="55">
        <f t="shared" si="33"/>
        <v>-0.34265734265734266</v>
      </c>
      <c r="K1040" s="43" t="str">
        <f>IF('Source Data'!AT1040="","",'Source Data'!AT1040)</f>
        <v/>
      </c>
      <c r="L1040" s="13" t="str">
        <f>IF('Source Data'!AU1040="","",'Source Data'!AU1040)</f>
        <v/>
      </c>
      <c r="M1040" s="1"/>
      <c r="N1040" s="1"/>
      <c r="O1040" s="1"/>
      <c r="P1040" s="1"/>
      <c r="Q1040" s="1"/>
      <c r="R1040" s="1"/>
      <c r="S1040" s="1"/>
      <c r="T1040" s="1"/>
      <c r="U1040" s="1"/>
      <c r="V1040" s="1"/>
      <c r="W1040" s="1"/>
      <c r="X1040" s="1"/>
      <c r="Y1040" s="1"/>
      <c r="Z1040" s="1"/>
      <c r="AA1040" s="1"/>
      <c r="AB1040" s="1"/>
      <c r="AC1040" s="1"/>
      <c r="AD1040" s="1"/>
      <c r="AE1040" s="1"/>
      <c r="AF1040" s="1"/>
      <c r="AG1040" s="1"/>
      <c r="AH1040" s="1"/>
      <c r="AI1040" s="1"/>
      <c r="AJ1040" s="1"/>
      <c r="AK1040" s="1"/>
      <c r="AL1040" s="1"/>
      <c r="AM1040" s="1"/>
      <c r="AN1040" s="1"/>
      <c r="AO1040" s="1"/>
      <c r="AP1040" s="1"/>
      <c r="AQ1040" s="1"/>
      <c r="AR1040" s="1"/>
      <c r="AS1040" s="1"/>
      <c r="AT1040" s="1"/>
      <c r="AU1040" s="1"/>
    </row>
    <row r="1041" spans="1:47" ht="20" customHeight="1">
      <c r="A1041" s="48" t="s">
        <v>1353</v>
      </c>
      <c r="B1041" s="49">
        <v>79910</v>
      </c>
      <c r="C1041" s="50" t="s">
        <v>626</v>
      </c>
      <c r="D1041" s="50" t="s">
        <v>79</v>
      </c>
      <c r="E1041" s="50" t="s">
        <v>74</v>
      </c>
      <c r="F1041" s="36">
        <f>'Source Data'!F1041</f>
        <v>3512</v>
      </c>
      <c r="G1041" s="36">
        <f>'Source Data'!G1041</f>
        <v>3492</v>
      </c>
      <c r="H1041" s="36">
        <f>'Source Data'!H1041</f>
        <v>3523</v>
      </c>
      <c r="I1041" s="36">
        <f t="shared" si="32"/>
        <v>-20</v>
      </c>
      <c r="J1041" s="55">
        <f t="shared" si="33"/>
        <v>-5.6947608200455585E-3</v>
      </c>
      <c r="K1041" s="43" t="str">
        <f>IF('Source Data'!AT1041="","",'Source Data'!AT1041)</f>
        <v/>
      </c>
      <c r="L1041" s="13" t="str">
        <f>IF('Source Data'!AU1041="","",'Source Data'!AU1041)</f>
        <v/>
      </c>
      <c r="M1041" s="1"/>
      <c r="N1041" s="1"/>
      <c r="O1041" s="1"/>
      <c r="P1041" s="1"/>
      <c r="Q1041" s="1"/>
      <c r="R1041" s="1"/>
      <c r="S1041" s="1"/>
      <c r="T1041" s="1"/>
      <c r="U1041" s="1"/>
      <c r="V1041" s="1"/>
      <c r="W1041" s="1"/>
      <c r="X1041" s="1"/>
      <c r="Y1041" s="1"/>
      <c r="Z1041" s="1"/>
      <c r="AA1041" s="1"/>
      <c r="AB1041" s="1"/>
      <c r="AC1041" s="1"/>
      <c r="AD1041" s="1"/>
      <c r="AE1041" s="1"/>
      <c r="AF1041" s="1"/>
      <c r="AG1041" s="1"/>
      <c r="AH1041" s="1"/>
      <c r="AI1041" s="1"/>
      <c r="AJ1041" s="1"/>
      <c r="AK1041" s="1"/>
      <c r="AL1041" s="1"/>
      <c r="AM1041" s="1"/>
      <c r="AN1041" s="1"/>
      <c r="AO1041" s="1"/>
      <c r="AP1041" s="1"/>
      <c r="AQ1041" s="1"/>
      <c r="AR1041" s="1"/>
      <c r="AS1041" s="1"/>
      <c r="AT1041" s="1"/>
      <c r="AU1041" s="1"/>
    </row>
    <row r="1042" spans="1:47" ht="20" customHeight="1">
      <c r="A1042" s="48" t="s">
        <v>1354</v>
      </c>
      <c r="B1042" s="49">
        <v>127906</v>
      </c>
      <c r="C1042" s="50" t="s">
        <v>139</v>
      </c>
      <c r="D1042" s="50" t="s">
        <v>79</v>
      </c>
      <c r="E1042" s="50" t="s">
        <v>74</v>
      </c>
      <c r="F1042" s="36">
        <f>'Source Data'!F1042</f>
        <v>640</v>
      </c>
      <c r="G1042" s="36">
        <f>'Source Data'!G1042</f>
        <v>586</v>
      </c>
      <c r="H1042" s="36">
        <f>'Source Data'!H1042</f>
        <v>544</v>
      </c>
      <c r="I1042" s="36">
        <f t="shared" si="32"/>
        <v>-54</v>
      </c>
      <c r="J1042" s="55">
        <f t="shared" si="33"/>
        <v>-8.4375000000000006E-2</v>
      </c>
      <c r="K1042" s="43" t="str">
        <f>IF('Source Data'!AT1042="","",'Source Data'!AT1042)</f>
        <v/>
      </c>
      <c r="L1042" s="13" t="str">
        <f>IF('Source Data'!AU1042="","",'Source Data'!AU1042)</f>
        <v/>
      </c>
      <c r="M1042" s="1"/>
      <c r="N1042" s="1"/>
      <c r="O1042" s="1"/>
      <c r="P1042" s="1"/>
      <c r="Q1042" s="1"/>
      <c r="R1042" s="1"/>
      <c r="S1042" s="1"/>
      <c r="T1042" s="1"/>
      <c r="U1042" s="1"/>
      <c r="V1042" s="1"/>
      <c r="W1042" s="1"/>
      <c r="X1042" s="1"/>
      <c r="Y1042" s="1"/>
      <c r="Z1042" s="1"/>
      <c r="AA1042" s="1"/>
      <c r="AB1042" s="1"/>
      <c r="AC1042" s="1"/>
      <c r="AD1042" s="1"/>
      <c r="AE1042" s="1"/>
      <c r="AF1042" s="1"/>
      <c r="AG1042" s="1"/>
      <c r="AH1042" s="1"/>
      <c r="AI1042" s="1"/>
      <c r="AJ1042" s="1"/>
      <c r="AK1042" s="1"/>
      <c r="AL1042" s="1"/>
      <c r="AM1042" s="1"/>
      <c r="AN1042" s="1"/>
      <c r="AO1042" s="1"/>
      <c r="AP1042" s="1"/>
      <c r="AQ1042" s="1"/>
      <c r="AR1042" s="1"/>
      <c r="AS1042" s="1"/>
      <c r="AT1042" s="1"/>
      <c r="AU1042" s="1"/>
    </row>
    <row r="1043" spans="1:47" ht="20" customHeight="1">
      <c r="A1043" s="48" t="s">
        <v>1355</v>
      </c>
      <c r="B1043" s="49">
        <v>156902</v>
      </c>
      <c r="C1043" s="50" t="s">
        <v>685</v>
      </c>
      <c r="D1043" s="50" t="s">
        <v>79</v>
      </c>
      <c r="E1043" s="50" t="s">
        <v>74</v>
      </c>
      <c r="F1043" s="36">
        <f>'Source Data'!F1043</f>
        <v>1128</v>
      </c>
      <c r="G1043" s="36">
        <f>'Source Data'!G1043</f>
        <v>1062</v>
      </c>
      <c r="H1043" s="36">
        <f>'Source Data'!H1043</f>
        <v>1065</v>
      </c>
      <c r="I1043" s="36">
        <f t="shared" si="32"/>
        <v>-66</v>
      </c>
      <c r="J1043" s="55">
        <f t="shared" si="33"/>
        <v>-5.8510638297872342E-2</v>
      </c>
      <c r="K1043" s="43" t="str">
        <f>IF('Source Data'!AT1043="","",'Source Data'!AT1043)</f>
        <v/>
      </c>
      <c r="L1043" s="13" t="str">
        <f>IF('Source Data'!AU1043="","",'Source Data'!AU1043)</f>
        <v/>
      </c>
      <c r="M1043" s="1"/>
      <c r="N1043" s="1"/>
      <c r="O1043" s="1"/>
      <c r="P1043" s="1"/>
      <c r="Q1043" s="1"/>
      <c r="R1043" s="1"/>
      <c r="S1043" s="1"/>
      <c r="T1043" s="1"/>
      <c r="U1043" s="1"/>
      <c r="V1043" s="1"/>
      <c r="W1043" s="1"/>
      <c r="X1043" s="1"/>
      <c r="Y1043" s="1"/>
      <c r="Z1043" s="1"/>
      <c r="AA1043" s="1"/>
      <c r="AB1043" s="1"/>
      <c r="AC1043" s="1"/>
      <c r="AD1043" s="1"/>
      <c r="AE1043" s="1"/>
      <c r="AF1043" s="1"/>
      <c r="AG1043" s="1"/>
      <c r="AH1043" s="1"/>
      <c r="AI1043" s="1"/>
      <c r="AJ1043" s="1"/>
      <c r="AK1043" s="1"/>
      <c r="AL1043" s="1"/>
      <c r="AM1043" s="1"/>
      <c r="AN1043" s="1"/>
      <c r="AO1043" s="1"/>
      <c r="AP1043" s="1"/>
      <c r="AQ1043" s="1"/>
      <c r="AR1043" s="1"/>
      <c r="AS1043" s="1"/>
      <c r="AT1043" s="1"/>
      <c r="AU1043" s="1"/>
    </row>
    <row r="1044" spans="1:47" ht="20" customHeight="1">
      <c r="A1044" s="48" t="s">
        <v>1356</v>
      </c>
      <c r="B1044" s="49">
        <v>101859</v>
      </c>
      <c r="C1044" s="50" t="s">
        <v>76</v>
      </c>
      <c r="D1044" s="50" t="s">
        <v>71</v>
      </c>
      <c r="E1044" s="50" t="s">
        <v>74</v>
      </c>
      <c r="F1044" s="36">
        <f>'Source Data'!F1044</f>
        <v>519</v>
      </c>
      <c r="G1044" s="36">
        <f>'Source Data'!G1044</f>
        <v>693</v>
      </c>
      <c r="H1044" s="36">
        <f>'Source Data'!H1044</f>
        <v>723</v>
      </c>
      <c r="I1044" s="36">
        <f t="shared" si="32"/>
        <v>174</v>
      </c>
      <c r="J1044" s="55">
        <f t="shared" si="33"/>
        <v>0.33526011560693642</v>
      </c>
      <c r="K1044" s="43" t="str">
        <f>IF('Source Data'!AT1044="","",'Source Data'!AT1044)</f>
        <v/>
      </c>
      <c r="L1044" s="13" t="str">
        <f>IF('Source Data'!AU1044="","",'Source Data'!AU1044)</f>
        <v/>
      </c>
      <c r="M1044" s="1"/>
      <c r="N1044" s="1"/>
      <c r="O1044" s="1"/>
      <c r="P1044" s="1"/>
      <c r="Q1044" s="1"/>
      <c r="R1044" s="1"/>
      <c r="S1044" s="1"/>
      <c r="T1044" s="1"/>
      <c r="U1044" s="1"/>
      <c r="V1044" s="1"/>
      <c r="W1044" s="1"/>
      <c r="X1044" s="1"/>
      <c r="Y1044" s="1"/>
      <c r="Z1044" s="1"/>
      <c r="AA1044" s="1"/>
      <c r="AB1044" s="1"/>
      <c r="AC1044" s="1"/>
      <c r="AD1044" s="1"/>
      <c r="AE1044" s="1"/>
      <c r="AF1044" s="1"/>
      <c r="AG1044" s="1"/>
      <c r="AH1044" s="1"/>
      <c r="AI1044" s="1"/>
      <c r="AJ1044" s="1"/>
      <c r="AK1044" s="1"/>
      <c r="AL1044" s="1"/>
      <c r="AM1044" s="1"/>
      <c r="AN1044" s="1"/>
      <c r="AO1044" s="1"/>
      <c r="AP1044" s="1"/>
      <c r="AQ1044" s="1"/>
      <c r="AR1044" s="1"/>
      <c r="AS1044" s="1"/>
      <c r="AT1044" s="1"/>
      <c r="AU1044" s="1"/>
    </row>
    <row r="1045" spans="1:47" ht="20" customHeight="1">
      <c r="A1045" s="48" t="s">
        <v>1357</v>
      </c>
      <c r="B1045" s="49">
        <v>174801</v>
      </c>
      <c r="C1045" s="50" t="s">
        <v>372</v>
      </c>
      <c r="D1045" s="50" t="s">
        <v>71</v>
      </c>
      <c r="E1045" s="50" t="s">
        <v>74</v>
      </c>
      <c r="F1045" s="36">
        <f>'Source Data'!F1045</f>
        <v>254</v>
      </c>
      <c r="G1045" s="36">
        <f>'Source Data'!G1045</f>
        <v>253</v>
      </c>
      <c r="H1045" s="36">
        <f>'Source Data'!H1045</f>
        <v>254</v>
      </c>
      <c r="I1045" s="36">
        <f t="shared" si="32"/>
        <v>-1</v>
      </c>
      <c r="J1045" s="55">
        <f t="shared" si="33"/>
        <v>-3.937007874015748E-3</v>
      </c>
      <c r="K1045" s="43" t="str">
        <f>IF('Source Data'!AT1045="","",'Source Data'!AT1045)</f>
        <v/>
      </c>
      <c r="L1045" s="13" t="str">
        <f>IF('Source Data'!AU1045="","",'Source Data'!AU1045)</f>
        <v/>
      </c>
      <c r="M1045" s="1"/>
      <c r="N1045" s="1"/>
      <c r="O1045" s="1"/>
      <c r="P1045" s="1"/>
      <c r="Q1045" s="1"/>
      <c r="R1045" s="1"/>
      <c r="S1045" s="1"/>
      <c r="T1045" s="1"/>
      <c r="U1045" s="1"/>
      <c r="V1045" s="1"/>
      <c r="W1045" s="1"/>
      <c r="X1045" s="1"/>
      <c r="Y1045" s="1"/>
      <c r="Z1045" s="1"/>
      <c r="AA1045" s="1"/>
      <c r="AB1045" s="1"/>
      <c r="AC1045" s="1"/>
      <c r="AD1045" s="1"/>
      <c r="AE1045" s="1"/>
      <c r="AF1045" s="1"/>
      <c r="AG1045" s="1"/>
      <c r="AH1045" s="1"/>
      <c r="AI1045" s="1"/>
      <c r="AJ1045" s="1"/>
      <c r="AK1045" s="1"/>
      <c r="AL1045" s="1"/>
      <c r="AM1045" s="1"/>
      <c r="AN1045" s="1"/>
      <c r="AO1045" s="1"/>
      <c r="AP1045" s="1"/>
      <c r="AQ1045" s="1"/>
      <c r="AR1045" s="1"/>
      <c r="AS1045" s="1"/>
      <c r="AT1045" s="1"/>
      <c r="AU1045" s="1"/>
    </row>
    <row r="1046" spans="1:47" ht="20" customHeight="1">
      <c r="A1046" s="48" t="s">
        <v>1358</v>
      </c>
      <c r="B1046" s="49">
        <v>72903</v>
      </c>
      <c r="C1046" s="50" t="s">
        <v>247</v>
      </c>
      <c r="D1046" s="50" t="s">
        <v>79</v>
      </c>
      <c r="E1046" s="50" t="s">
        <v>74</v>
      </c>
      <c r="F1046" s="36">
        <f>'Source Data'!F1046</f>
        <v>3841</v>
      </c>
      <c r="G1046" s="36">
        <f>'Source Data'!G1046</f>
        <v>3578</v>
      </c>
      <c r="H1046" s="36">
        <f>'Source Data'!H1046</f>
        <v>3489</v>
      </c>
      <c r="I1046" s="36">
        <f t="shared" si="32"/>
        <v>-263</v>
      </c>
      <c r="J1046" s="55">
        <f t="shared" si="33"/>
        <v>-6.8471752147878151E-2</v>
      </c>
      <c r="K1046" s="43" t="str">
        <f>IF('Source Data'!AT1046="","",'Source Data'!AT1046)</f>
        <v/>
      </c>
      <c r="L1046" s="13" t="str">
        <f>IF('Source Data'!AU1046="","",'Source Data'!AU1046)</f>
        <v/>
      </c>
      <c r="M1046" s="1"/>
      <c r="N1046" s="1"/>
      <c r="O1046" s="1"/>
      <c r="P1046" s="1"/>
      <c r="Q1046" s="1"/>
      <c r="R1046" s="1"/>
      <c r="S1046" s="1"/>
      <c r="T1046" s="1"/>
      <c r="U1046" s="1"/>
      <c r="V1046" s="1"/>
      <c r="W1046" s="1"/>
      <c r="X1046" s="1"/>
      <c r="Y1046" s="1"/>
      <c r="Z1046" s="1"/>
      <c r="AA1046" s="1"/>
      <c r="AB1046" s="1"/>
      <c r="AC1046" s="1"/>
      <c r="AD1046" s="1"/>
      <c r="AE1046" s="1"/>
      <c r="AF1046" s="1"/>
      <c r="AG1046" s="1"/>
      <c r="AH1046" s="1"/>
      <c r="AI1046" s="1"/>
      <c r="AJ1046" s="1"/>
      <c r="AK1046" s="1"/>
      <c r="AL1046" s="1"/>
      <c r="AM1046" s="1"/>
      <c r="AN1046" s="1"/>
      <c r="AO1046" s="1"/>
      <c r="AP1046" s="1"/>
      <c r="AQ1046" s="1"/>
      <c r="AR1046" s="1"/>
      <c r="AS1046" s="1"/>
      <c r="AT1046" s="1"/>
      <c r="AU1046" s="1"/>
    </row>
    <row r="1047" spans="1:47" ht="20" customHeight="1">
      <c r="A1047" s="48" t="s">
        <v>1359</v>
      </c>
      <c r="B1047" s="49">
        <v>216901</v>
      </c>
      <c r="C1047" s="50" t="s">
        <v>1360</v>
      </c>
      <c r="D1047" s="50" t="s">
        <v>79</v>
      </c>
      <c r="E1047" s="50" t="s">
        <v>74</v>
      </c>
      <c r="F1047" s="36">
        <f>'Source Data'!F1047</f>
        <v>343</v>
      </c>
      <c r="G1047" s="36">
        <f>'Source Data'!G1047</f>
        <v>355</v>
      </c>
      <c r="H1047" s="36">
        <f>'Source Data'!H1047</f>
        <v>307</v>
      </c>
      <c r="I1047" s="36">
        <f t="shared" si="32"/>
        <v>12</v>
      </c>
      <c r="J1047" s="55">
        <f t="shared" si="33"/>
        <v>3.4985422740524783E-2</v>
      </c>
      <c r="K1047" s="43" t="str">
        <f>IF('Source Data'!AT1047="","",'Source Data'!AT1047)</f>
        <v/>
      </c>
      <c r="L1047" s="13" t="str">
        <f>IF('Source Data'!AU1047="","",'Source Data'!AU1047)</f>
        <v/>
      </c>
      <c r="M1047" s="1"/>
      <c r="N1047" s="1"/>
      <c r="O1047" s="1"/>
      <c r="P1047" s="1"/>
      <c r="Q1047" s="1"/>
      <c r="R1047" s="1"/>
      <c r="S1047" s="1"/>
      <c r="T1047" s="1"/>
      <c r="U1047" s="1"/>
      <c r="V1047" s="1"/>
      <c r="W1047" s="1"/>
      <c r="X1047" s="1"/>
      <c r="Y1047" s="1"/>
      <c r="Z1047" s="1"/>
      <c r="AA1047" s="1"/>
      <c r="AB1047" s="1"/>
      <c r="AC1047" s="1"/>
      <c r="AD1047" s="1"/>
      <c r="AE1047" s="1"/>
      <c r="AF1047" s="1"/>
      <c r="AG1047" s="1"/>
      <c r="AH1047" s="1"/>
      <c r="AI1047" s="1"/>
      <c r="AJ1047" s="1"/>
      <c r="AK1047" s="1"/>
      <c r="AL1047" s="1"/>
      <c r="AM1047" s="1"/>
      <c r="AN1047" s="1"/>
      <c r="AO1047" s="1"/>
      <c r="AP1047" s="1"/>
      <c r="AQ1047" s="1"/>
      <c r="AR1047" s="1"/>
      <c r="AS1047" s="1"/>
      <c r="AT1047" s="1"/>
      <c r="AU1047" s="1"/>
    </row>
    <row r="1048" spans="1:47" ht="20" customHeight="1">
      <c r="A1048" s="48" t="s">
        <v>1361</v>
      </c>
      <c r="B1048" s="49">
        <v>247906</v>
      </c>
      <c r="C1048" s="50" t="s">
        <v>617</v>
      </c>
      <c r="D1048" s="50" t="s">
        <v>79</v>
      </c>
      <c r="E1048" s="50" t="s">
        <v>74</v>
      </c>
      <c r="F1048" s="36">
        <f>'Source Data'!F1048</f>
        <v>826</v>
      </c>
      <c r="G1048" s="36">
        <f>'Source Data'!G1048</f>
        <v>861</v>
      </c>
      <c r="H1048" s="36">
        <f>'Source Data'!H1048</f>
        <v>840</v>
      </c>
      <c r="I1048" s="36">
        <f t="shared" si="32"/>
        <v>35</v>
      </c>
      <c r="J1048" s="55">
        <f t="shared" si="33"/>
        <v>4.2372881355932202E-2</v>
      </c>
      <c r="K1048" s="43" t="str">
        <f>IF('Source Data'!AT1048="","",'Source Data'!AT1048)</f>
        <v/>
      </c>
      <c r="L1048" s="13" t="str">
        <f>IF('Source Data'!AU1048="","",'Source Data'!AU1048)</f>
        <v/>
      </c>
      <c r="M1048" s="1"/>
      <c r="N1048" s="1"/>
      <c r="O1048" s="1"/>
      <c r="P1048" s="1"/>
      <c r="Q1048" s="1"/>
      <c r="R1048" s="1"/>
      <c r="S1048" s="1"/>
      <c r="T1048" s="1"/>
      <c r="U1048" s="1"/>
      <c r="V1048" s="1"/>
      <c r="W1048" s="1"/>
      <c r="X1048" s="1"/>
      <c r="Y1048" s="1"/>
      <c r="Z1048" s="1"/>
      <c r="AA1048" s="1"/>
      <c r="AB1048" s="1"/>
      <c r="AC1048" s="1"/>
      <c r="AD1048" s="1"/>
      <c r="AE1048" s="1"/>
      <c r="AF1048" s="1"/>
      <c r="AG1048" s="1"/>
      <c r="AH1048" s="1"/>
      <c r="AI1048" s="1"/>
      <c r="AJ1048" s="1"/>
      <c r="AK1048" s="1"/>
      <c r="AL1048" s="1"/>
      <c r="AM1048" s="1"/>
      <c r="AN1048" s="1"/>
      <c r="AO1048" s="1"/>
      <c r="AP1048" s="1"/>
      <c r="AQ1048" s="1"/>
      <c r="AR1048" s="1"/>
      <c r="AS1048" s="1"/>
      <c r="AT1048" s="1"/>
      <c r="AU1048" s="1"/>
    </row>
    <row r="1049" spans="1:47" ht="20" customHeight="1">
      <c r="A1049" s="48" t="s">
        <v>1362</v>
      </c>
      <c r="B1049" s="49">
        <v>211902</v>
      </c>
      <c r="C1049" s="50" t="s">
        <v>1363</v>
      </c>
      <c r="D1049" s="50" t="s">
        <v>79</v>
      </c>
      <c r="E1049" s="50" t="s">
        <v>74</v>
      </c>
      <c r="F1049" s="36">
        <f>'Source Data'!F1049</f>
        <v>563</v>
      </c>
      <c r="G1049" s="36">
        <f>'Source Data'!G1049</f>
        <v>527</v>
      </c>
      <c r="H1049" s="36">
        <f>'Source Data'!H1049</f>
        <v>469</v>
      </c>
      <c r="I1049" s="36">
        <f t="shared" si="32"/>
        <v>-36</v>
      </c>
      <c r="J1049" s="55">
        <f t="shared" si="33"/>
        <v>-6.3943161634103018E-2</v>
      </c>
      <c r="K1049" s="43" t="str">
        <f>IF('Source Data'!AT1049="","",'Source Data'!AT1049)</f>
        <v/>
      </c>
      <c r="L1049" s="13" t="str">
        <f>IF('Source Data'!AU1049="","",'Source Data'!AU1049)</f>
        <v/>
      </c>
      <c r="M1049" s="1"/>
      <c r="N1049" s="1"/>
      <c r="O1049" s="1"/>
      <c r="P1049" s="1"/>
      <c r="Q1049" s="1"/>
      <c r="R1049" s="1"/>
      <c r="S1049" s="1"/>
      <c r="T1049" s="1"/>
      <c r="U1049" s="1"/>
      <c r="V1049" s="1"/>
      <c r="W1049" s="1"/>
      <c r="X1049" s="1"/>
      <c r="Y1049" s="1"/>
      <c r="Z1049" s="1"/>
      <c r="AA1049" s="1"/>
      <c r="AB1049" s="1"/>
      <c r="AC1049" s="1"/>
      <c r="AD1049" s="1"/>
      <c r="AE1049" s="1"/>
      <c r="AF1049" s="1"/>
      <c r="AG1049" s="1"/>
      <c r="AH1049" s="1"/>
      <c r="AI1049" s="1"/>
      <c r="AJ1049" s="1"/>
      <c r="AK1049" s="1"/>
      <c r="AL1049" s="1"/>
      <c r="AM1049" s="1"/>
      <c r="AN1049" s="1"/>
      <c r="AO1049" s="1"/>
      <c r="AP1049" s="1"/>
      <c r="AQ1049" s="1"/>
      <c r="AR1049" s="1"/>
      <c r="AS1049" s="1"/>
      <c r="AT1049" s="1"/>
      <c r="AU1049" s="1"/>
    </row>
    <row r="1050" spans="1:47" ht="20" customHeight="1">
      <c r="A1050" s="48" t="s">
        <v>1364</v>
      </c>
      <c r="B1050" s="49">
        <v>182905</v>
      </c>
      <c r="C1050" s="50" t="s">
        <v>682</v>
      </c>
      <c r="D1050" s="50" t="s">
        <v>79</v>
      </c>
      <c r="E1050" s="50" t="s">
        <v>74</v>
      </c>
      <c r="F1050" s="36">
        <f>'Source Data'!F1050</f>
        <v>161</v>
      </c>
      <c r="G1050" s="36">
        <f>'Source Data'!G1050</f>
        <v>172</v>
      </c>
      <c r="H1050" s="36">
        <f>'Source Data'!H1050</f>
        <v>166</v>
      </c>
      <c r="I1050" s="36">
        <f t="shared" si="32"/>
        <v>11</v>
      </c>
      <c r="J1050" s="55">
        <f t="shared" si="33"/>
        <v>6.8322981366459631E-2</v>
      </c>
      <c r="K1050" s="43" t="str">
        <f>IF('Source Data'!AT1050="","",'Source Data'!AT1050)</f>
        <v/>
      </c>
      <c r="L1050" s="13" t="str">
        <f>IF('Source Data'!AU1050="","",'Source Data'!AU1050)</f>
        <v/>
      </c>
      <c r="M1050" s="1"/>
      <c r="N1050" s="1"/>
      <c r="O1050" s="1"/>
      <c r="P1050" s="1"/>
      <c r="Q1050" s="1"/>
      <c r="R1050" s="1"/>
      <c r="S1050" s="1"/>
      <c r="T1050" s="1"/>
      <c r="U1050" s="1"/>
      <c r="V1050" s="1"/>
      <c r="W1050" s="1"/>
      <c r="X1050" s="1"/>
      <c r="Y1050" s="1"/>
      <c r="Z1050" s="1"/>
      <c r="AA1050" s="1"/>
      <c r="AB1050" s="1"/>
      <c r="AC1050" s="1"/>
      <c r="AD1050" s="1"/>
      <c r="AE1050" s="1"/>
      <c r="AF1050" s="1"/>
      <c r="AG1050" s="1"/>
      <c r="AH1050" s="1"/>
      <c r="AI1050" s="1"/>
      <c r="AJ1050" s="1"/>
      <c r="AK1050" s="1"/>
      <c r="AL1050" s="1"/>
      <c r="AM1050" s="1"/>
      <c r="AN1050" s="1"/>
      <c r="AO1050" s="1"/>
      <c r="AP1050" s="1"/>
      <c r="AQ1050" s="1"/>
      <c r="AR1050" s="1"/>
      <c r="AS1050" s="1"/>
      <c r="AT1050" s="1"/>
      <c r="AU1050" s="1"/>
    </row>
    <row r="1051" spans="1:47" ht="20" customHeight="1">
      <c r="A1051" s="48" t="s">
        <v>1365</v>
      </c>
      <c r="B1051" s="49">
        <v>140908</v>
      </c>
      <c r="C1051" s="50" t="s">
        <v>128</v>
      </c>
      <c r="D1051" s="50" t="s">
        <v>79</v>
      </c>
      <c r="E1051" s="50" t="s">
        <v>74</v>
      </c>
      <c r="F1051" s="36">
        <f>'Source Data'!F1051</f>
        <v>497</v>
      </c>
      <c r="G1051" s="36">
        <f>'Source Data'!G1051</f>
        <v>452</v>
      </c>
      <c r="H1051" s="36">
        <f>'Source Data'!H1051</f>
        <v>436</v>
      </c>
      <c r="I1051" s="36">
        <f t="shared" si="32"/>
        <v>-45</v>
      </c>
      <c r="J1051" s="55">
        <f t="shared" si="33"/>
        <v>-9.0543259557344061E-2</v>
      </c>
      <c r="K1051" s="43" t="str">
        <f>IF('Source Data'!AT1051="","",'Source Data'!AT1051)</f>
        <v/>
      </c>
      <c r="L1051" s="13" t="str">
        <f>IF('Source Data'!AU1051="","",'Source Data'!AU1051)</f>
        <v/>
      </c>
      <c r="M1051" s="1"/>
      <c r="N1051" s="1"/>
      <c r="O1051" s="1"/>
      <c r="P1051" s="1"/>
      <c r="Q1051" s="1"/>
      <c r="R1051" s="1"/>
      <c r="S1051" s="1"/>
      <c r="T1051" s="1"/>
      <c r="U1051" s="1"/>
      <c r="V1051" s="1"/>
      <c r="W1051" s="1"/>
      <c r="X1051" s="1"/>
      <c r="Y1051" s="1"/>
      <c r="Z1051" s="1"/>
      <c r="AA1051" s="1"/>
      <c r="AB1051" s="1"/>
      <c r="AC1051" s="1"/>
      <c r="AD1051" s="1"/>
      <c r="AE1051" s="1"/>
      <c r="AF1051" s="1"/>
      <c r="AG1051" s="1"/>
      <c r="AH1051" s="1"/>
      <c r="AI1051" s="1"/>
      <c r="AJ1051" s="1"/>
      <c r="AK1051" s="1"/>
      <c r="AL1051" s="1"/>
      <c r="AM1051" s="1"/>
      <c r="AN1051" s="1"/>
      <c r="AO1051" s="1"/>
      <c r="AP1051" s="1"/>
      <c r="AQ1051" s="1"/>
      <c r="AR1051" s="1"/>
      <c r="AS1051" s="1"/>
      <c r="AT1051" s="1"/>
      <c r="AU1051" s="1"/>
    </row>
    <row r="1052" spans="1:47" ht="20" customHeight="1">
      <c r="A1052" s="48" t="s">
        <v>1366</v>
      </c>
      <c r="B1052" s="49">
        <v>112910</v>
      </c>
      <c r="C1052" s="50" t="s">
        <v>439</v>
      </c>
      <c r="D1052" s="50" t="s">
        <v>79</v>
      </c>
      <c r="E1052" s="50" t="s">
        <v>74</v>
      </c>
      <c r="F1052" s="36">
        <f>'Source Data'!F1052</f>
        <v>224</v>
      </c>
      <c r="G1052" s="36">
        <f>'Source Data'!G1052</f>
        <v>209</v>
      </c>
      <c r="H1052" s="36">
        <f>'Source Data'!H1052</f>
        <v>191</v>
      </c>
      <c r="I1052" s="36">
        <f t="shared" si="32"/>
        <v>-15</v>
      </c>
      <c r="J1052" s="55">
        <f t="shared" si="33"/>
        <v>-6.6964285714285712E-2</v>
      </c>
      <c r="K1052" s="43" t="str">
        <f>IF('Source Data'!AT1052="","",'Source Data'!AT1052)</f>
        <v/>
      </c>
      <c r="L1052" s="13" t="str">
        <f>IF('Source Data'!AU1052="","",'Source Data'!AU1052)</f>
        <v/>
      </c>
      <c r="M1052" s="1"/>
      <c r="N1052" s="1"/>
      <c r="O1052" s="1"/>
      <c r="P1052" s="1"/>
      <c r="Q1052" s="1"/>
      <c r="R1052" s="1"/>
      <c r="S1052" s="1"/>
      <c r="T1052" s="1"/>
      <c r="U1052" s="1"/>
      <c r="V1052" s="1"/>
      <c r="W1052" s="1"/>
      <c r="X1052" s="1"/>
      <c r="Y1052" s="1"/>
      <c r="Z1052" s="1"/>
      <c r="AA1052" s="1"/>
      <c r="AB1052" s="1"/>
      <c r="AC1052" s="1"/>
      <c r="AD1052" s="1"/>
      <c r="AE1052" s="1"/>
      <c r="AF1052" s="1"/>
      <c r="AG1052" s="1"/>
      <c r="AH1052" s="1"/>
      <c r="AI1052" s="1"/>
      <c r="AJ1052" s="1"/>
      <c r="AK1052" s="1"/>
      <c r="AL1052" s="1"/>
      <c r="AM1052" s="1"/>
      <c r="AN1052" s="1"/>
      <c r="AO1052" s="1"/>
      <c r="AP1052" s="1"/>
      <c r="AQ1052" s="1"/>
      <c r="AR1052" s="1"/>
      <c r="AS1052" s="1"/>
      <c r="AT1052" s="1"/>
      <c r="AU1052" s="1"/>
    </row>
    <row r="1053" spans="1:47" ht="20" customHeight="1">
      <c r="A1053" s="48" t="s">
        <v>1367</v>
      </c>
      <c r="B1053" s="49">
        <v>112901</v>
      </c>
      <c r="C1053" s="50" t="s">
        <v>439</v>
      </c>
      <c r="D1053" s="50" t="s">
        <v>79</v>
      </c>
      <c r="E1053" s="50" t="s">
        <v>74</v>
      </c>
      <c r="F1053" s="36">
        <f>'Source Data'!F1053</f>
        <v>4396</v>
      </c>
      <c r="G1053" s="36">
        <f>'Source Data'!G1053</f>
        <v>4216</v>
      </c>
      <c r="H1053" s="36">
        <f>'Source Data'!H1053</f>
        <v>4059</v>
      </c>
      <c r="I1053" s="36">
        <f t="shared" si="32"/>
        <v>-180</v>
      </c>
      <c r="J1053" s="55">
        <f t="shared" si="33"/>
        <v>-4.0946314831665151E-2</v>
      </c>
      <c r="K1053" s="43" t="str">
        <f>IF('Source Data'!AT1053="","",'Source Data'!AT1053)</f>
        <v/>
      </c>
      <c r="L1053" s="13" t="str">
        <f>IF('Source Data'!AU1053="","",'Source Data'!AU1053)</f>
        <v/>
      </c>
      <c r="M1053" s="1"/>
      <c r="N1053" s="1"/>
      <c r="O1053" s="1"/>
      <c r="P1053" s="1"/>
      <c r="Q1053" s="1"/>
      <c r="R1053" s="1"/>
      <c r="S1053" s="1"/>
      <c r="T1053" s="1"/>
      <c r="U1053" s="1"/>
      <c r="V1053" s="1"/>
      <c r="W1053" s="1"/>
      <c r="X1053" s="1"/>
      <c r="Y1053" s="1"/>
      <c r="Z1053" s="1"/>
      <c r="AA1053" s="1"/>
      <c r="AB1053" s="1"/>
      <c r="AC1053" s="1"/>
      <c r="AD1053" s="1"/>
      <c r="AE1053" s="1"/>
      <c r="AF1053" s="1"/>
      <c r="AG1053" s="1"/>
      <c r="AH1053" s="1"/>
      <c r="AI1053" s="1"/>
      <c r="AJ1053" s="1"/>
      <c r="AK1053" s="1"/>
      <c r="AL1053" s="1"/>
      <c r="AM1053" s="1"/>
      <c r="AN1053" s="1"/>
      <c r="AO1053" s="1"/>
      <c r="AP1053" s="1"/>
      <c r="AQ1053" s="1"/>
      <c r="AR1053" s="1"/>
      <c r="AS1053" s="1"/>
      <c r="AT1053" s="1"/>
      <c r="AU1053" s="1"/>
    </row>
    <row r="1054" spans="1:47" ht="20" customHeight="1">
      <c r="A1054" s="48" t="s">
        <v>1368</v>
      </c>
      <c r="B1054" s="49">
        <v>110907</v>
      </c>
      <c r="C1054" s="50" t="s">
        <v>143</v>
      </c>
      <c r="D1054" s="50" t="s">
        <v>79</v>
      </c>
      <c r="E1054" s="50" t="s">
        <v>74</v>
      </c>
      <c r="F1054" s="36">
        <f>'Source Data'!F1054</f>
        <v>607</v>
      </c>
      <c r="G1054" s="36">
        <f>'Source Data'!G1054</f>
        <v>552</v>
      </c>
      <c r="H1054" s="36">
        <f>'Source Data'!H1054</f>
        <v>665</v>
      </c>
      <c r="I1054" s="36">
        <f t="shared" si="32"/>
        <v>-55</v>
      </c>
      <c r="J1054" s="55">
        <f t="shared" si="33"/>
        <v>-9.0609555189456348E-2</v>
      </c>
      <c r="K1054" s="43" t="str">
        <f>IF('Source Data'!AT1054="","",'Source Data'!AT1054)</f>
        <v/>
      </c>
      <c r="L1054" s="13" t="str">
        <f>IF('Source Data'!AU1054="","",'Source Data'!AU1054)</f>
        <v/>
      </c>
      <c r="M1054" s="1"/>
      <c r="N1054" s="1"/>
      <c r="O1054" s="1"/>
      <c r="P1054" s="1"/>
      <c r="Q1054" s="1"/>
      <c r="R1054" s="1"/>
      <c r="S1054" s="1"/>
      <c r="T1054" s="1"/>
      <c r="U1054" s="1"/>
      <c r="V1054" s="1"/>
      <c r="W1054" s="1"/>
      <c r="X1054" s="1"/>
      <c r="Y1054" s="1"/>
      <c r="Z1054" s="1"/>
      <c r="AA1054" s="1"/>
      <c r="AB1054" s="1"/>
      <c r="AC1054" s="1"/>
      <c r="AD1054" s="1"/>
      <c r="AE1054" s="1"/>
      <c r="AF1054" s="1"/>
      <c r="AG1054" s="1"/>
      <c r="AH1054" s="1"/>
      <c r="AI1054" s="1"/>
      <c r="AJ1054" s="1"/>
      <c r="AK1054" s="1"/>
      <c r="AL1054" s="1"/>
      <c r="AM1054" s="1"/>
      <c r="AN1054" s="1"/>
      <c r="AO1054" s="1"/>
      <c r="AP1054" s="1"/>
      <c r="AQ1054" s="1"/>
      <c r="AR1054" s="1"/>
      <c r="AS1054" s="1"/>
      <c r="AT1054" s="1"/>
      <c r="AU1054" s="1"/>
    </row>
    <row r="1055" spans="1:47" ht="20" customHeight="1">
      <c r="A1055" s="48" t="s">
        <v>1369</v>
      </c>
      <c r="B1055" s="49">
        <v>57919</v>
      </c>
      <c r="C1055" s="50" t="s">
        <v>70</v>
      </c>
      <c r="D1055" s="50" t="s">
        <v>79</v>
      </c>
      <c r="E1055" s="50" t="s">
        <v>74</v>
      </c>
      <c r="F1055" s="36">
        <f>'Source Data'!F1055</f>
        <v>1979</v>
      </c>
      <c r="G1055" s="36">
        <f>'Source Data'!G1055</f>
        <v>2306</v>
      </c>
      <c r="H1055" s="36">
        <f>'Source Data'!H1055</f>
        <v>2294</v>
      </c>
      <c r="I1055" s="36">
        <f t="shared" si="32"/>
        <v>327</v>
      </c>
      <c r="J1055" s="55">
        <f t="shared" si="33"/>
        <v>0.16523496715512886</v>
      </c>
      <c r="K1055" s="43" t="str">
        <f>IF('Source Data'!AT1055="","",'Source Data'!AT1055)</f>
        <v/>
      </c>
      <c r="L1055" s="13" t="str">
        <f>IF('Source Data'!AU1055="","",'Source Data'!AU1055)</f>
        <v/>
      </c>
      <c r="M1055" s="1"/>
      <c r="N1055" s="1"/>
      <c r="O1055" s="1"/>
      <c r="P1055" s="1"/>
      <c r="Q1055" s="1"/>
      <c r="R1055" s="1"/>
      <c r="S1055" s="1"/>
      <c r="T1055" s="1"/>
      <c r="U1055" s="1"/>
      <c r="V1055" s="1"/>
      <c r="W1055" s="1"/>
      <c r="X1055" s="1"/>
      <c r="Y1055" s="1"/>
      <c r="Z1055" s="1"/>
      <c r="AA1055" s="1"/>
      <c r="AB1055" s="1"/>
      <c r="AC1055" s="1"/>
      <c r="AD1055" s="1"/>
      <c r="AE1055" s="1"/>
      <c r="AF1055" s="1"/>
      <c r="AG1055" s="1"/>
      <c r="AH1055" s="1"/>
      <c r="AI1055" s="1"/>
      <c r="AJ1055" s="1"/>
      <c r="AK1055" s="1"/>
      <c r="AL1055" s="1"/>
      <c r="AM1055" s="1"/>
      <c r="AN1055" s="1"/>
      <c r="AO1055" s="1"/>
      <c r="AP1055" s="1"/>
      <c r="AQ1055" s="1"/>
      <c r="AR1055" s="1"/>
      <c r="AS1055" s="1"/>
      <c r="AT1055" s="1"/>
      <c r="AU1055" s="1"/>
    </row>
    <row r="1056" spans="1:47" ht="20" customHeight="1">
      <c r="A1056" s="48" t="s">
        <v>1370</v>
      </c>
      <c r="B1056" s="49">
        <v>171902</v>
      </c>
      <c r="C1056" s="50" t="s">
        <v>549</v>
      </c>
      <c r="D1056" s="50" t="s">
        <v>79</v>
      </c>
      <c r="E1056" s="50" t="s">
        <v>74</v>
      </c>
      <c r="F1056" s="36">
        <f>'Source Data'!F1056</f>
        <v>561</v>
      </c>
      <c r="G1056" s="36">
        <f>'Source Data'!G1056</f>
        <v>593</v>
      </c>
      <c r="H1056" s="36">
        <f>'Source Data'!H1056</f>
        <v>539</v>
      </c>
      <c r="I1056" s="36">
        <f t="shared" si="32"/>
        <v>32</v>
      </c>
      <c r="J1056" s="55">
        <f t="shared" si="33"/>
        <v>5.7040998217468802E-2</v>
      </c>
      <c r="K1056" s="43" t="str">
        <f>IF('Source Data'!AT1056="","",'Source Data'!AT1056)</f>
        <v/>
      </c>
      <c r="L1056" s="13" t="str">
        <f>IF('Source Data'!AU1056="","",'Source Data'!AU1056)</f>
        <v/>
      </c>
      <c r="M1056" s="1"/>
      <c r="N1056" s="1"/>
      <c r="O1056" s="1"/>
      <c r="P1056" s="1"/>
      <c r="Q1056" s="1"/>
      <c r="R1056" s="1"/>
      <c r="S1056" s="1"/>
      <c r="T1056" s="1"/>
      <c r="U1056" s="1"/>
      <c r="V1056" s="1"/>
      <c r="W1056" s="1"/>
      <c r="X1056" s="1"/>
      <c r="Y1056" s="1"/>
      <c r="Z1056" s="1"/>
      <c r="AA1056" s="1"/>
      <c r="AB1056" s="1"/>
      <c r="AC1056" s="1"/>
      <c r="AD1056" s="1"/>
      <c r="AE1056" s="1"/>
      <c r="AF1056" s="1"/>
      <c r="AG1056" s="1"/>
      <c r="AH1056" s="1"/>
      <c r="AI1056" s="1"/>
      <c r="AJ1056" s="1"/>
      <c r="AK1056" s="1"/>
      <c r="AL1056" s="1"/>
      <c r="AM1056" s="1"/>
      <c r="AN1056" s="1"/>
      <c r="AO1056" s="1"/>
      <c r="AP1056" s="1"/>
      <c r="AQ1056" s="1"/>
      <c r="AR1056" s="1"/>
      <c r="AS1056" s="1"/>
      <c r="AT1056" s="1"/>
      <c r="AU1056" s="1"/>
    </row>
    <row r="1057" spans="1:47" ht="20" customHeight="1">
      <c r="A1057" s="48" t="s">
        <v>1371</v>
      </c>
      <c r="B1057" s="49">
        <v>20906</v>
      </c>
      <c r="C1057" s="50" t="s">
        <v>120</v>
      </c>
      <c r="D1057" s="50" t="s">
        <v>79</v>
      </c>
      <c r="E1057" s="50" t="s">
        <v>74</v>
      </c>
      <c r="F1057" s="36">
        <f>'Source Data'!F1057</f>
        <v>2029</v>
      </c>
      <c r="G1057" s="36">
        <f>'Source Data'!G1057</f>
        <v>1919</v>
      </c>
      <c r="H1057" s="36">
        <f>'Source Data'!H1057</f>
        <v>1691</v>
      </c>
      <c r="I1057" s="36">
        <f t="shared" si="32"/>
        <v>-110</v>
      </c>
      <c r="J1057" s="55">
        <f t="shared" si="33"/>
        <v>-5.4213898472153771E-2</v>
      </c>
      <c r="K1057" s="43" t="str">
        <f>IF('Source Data'!AT1057="","",'Source Data'!AT1057)</f>
        <v/>
      </c>
      <c r="L1057" s="13" t="str">
        <f>IF('Source Data'!AU1057="","",'Source Data'!AU1057)</f>
        <v/>
      </c>
      <c r="M1057" s="1"/>
      <c r="N1057" s="1"/>
      <c r="O1057" s="1"/>
      <c r="P1057" s="1"/>
      <c r="Q1057" s="1"/>
      <c r="R1057" s="1"/>
      <c r="S1057" s="1"/>
      <c r="T1057" s="1"/>
      <c r="U1057" s="1"/>
      <c r="V1057" s="1"/>
      <c r="W1057" s="1"/>
      <c r="X1057" s="1"/>
      <c r="Y1057" s="1"/>
      <c r="Z1057" s="1"/>
      <c r="AA1057" s="1"/>
      <c r="AB1057" s="1"/>
      <c r="AC1057" s="1"/>
      <c r="AD1057" s="1"/>
      <c r="AE1057" s="1"/>
      <c r="AF1057" s="1"/>
      <c r="AG1057" s="1"/>
      <c r="AH1057" s="1"/>
      <c r="AI1057" s="1"/>
      <c r="AJ1057" s="1"/>
      <c r="AK1057" s="1"/>
      <c r="AL1057" s="1"/>
      <c r="AM1057" s="1"/>
      <c r="AN1057" s="1"/>
      <c r="AO1057" s="1"/>
      <c r="AP1057" s="1"/>
      <c r="AQ1057" s="1"/>
      <c r="AR1057" s="1"/>
      <c r="AS1057" s="1"/>
      <c r="AT1057" s="1"/>
      <c r="AU1057" s="1"/>
    </row>
    <row r="1058" spans="1:47" ht="20" customHeight="1">
      <c r="A1058" s="48" t="s">
        <v>1372</v>
      </c>
      <c r="B1058" s="49">
        <v>143905</v>
      </c>
      <c r="C1058" s="50" t="s">
        <v>602</v>
      </c>
      <c r="D1058" s="50" t="s">
        <v>79</v>
      </c>
      <c r="E1058" s="50" t="s">
        <v>74</v>
      </c>
      <c r="F1058" s="36">
        <f>'Source Data'!F1058</f>
        <v>139</v>
      </c>
      <c r="G1058" s="36">
        <f>'Source Data'!G1058</f>
        <v>155</v>
      </c>
      <c r="H1058" s="36">
        <f>'Source Data'!H1058</f>
        <v>151</v>
      </c>
      <c r="I1058" s="36">
        <f t="shared" si="32"/>
        <v>16</v>
      </c>
      <c r="J1058" s="55">
        <f t="shared" si="33"/>
        <v>0.11510791366906475</v>
      </c>
      <c r="K1058" s="43" t="str">
        <f>IF('Source Data'!AT1058="","",'Source Data'!AT1058)</f>
        <v/>
      </c>
      <c r="L1058" s="13" t="str">
        <f>IF('Source Data'!AU1058="","",'Source Data'!AU1058)</f>
        <v/>
      </c>
      <c r="M1058" s="1"/>
      <c r="N1058" s="1"/>
      <c r="O1058" s="1"/>
      <c r="P1058" s="1"/>
      <c r="Q1058" s="1"/>
      <c r="R1058" s="1"/>
      <c r="S1058" s="1"/>
      <c r="T1058" s="1"/>
      <c r="U1058" s="1"/>
      <c r="V1058" s="1"/>
      <c r="W1058" s="1"/>
      <c r="X1058" s="1"/>
      <c r="Y1058" s="1"/>
      <c r="Z1058" s="1"/>
      <c r="AA1058" s="1"/>
      <c r="AB1058" s="1"/>
      <c r="AC1058" s="1"/>
      <c r="AD1058" s="1"/>
      <c r="AE1058" s="1"/>
      <c r="AF1058" s="1"/>
      <c r="AG1058" s="1"/>
      <c r="AH1058" s="1"/>
      <c r="AI1058" s="1"/>
      <c r="AJ1058" s="1"/>
      <c r="AK1058" s="1"/>
      <c r="AL1058" s="1"/>
      <c r="AM1058" s="1"/>
      <c r="AN1058" s="1"/>
      <c r="AO1058" s="1"/>
      <c r="AP1058" s="1"/>
      <c r="AQ1058" s="1"/>
      <c r="AR1058" s="1"/>
      <c r="AS1058" s="1"/>
      <c r="AT1058" s="1"/>
      <c r="AU1058" s="1"/>
    </row>
    <row r="1059" spans="1:47" ht="20" customHeight="1">
      <c r="A1059" s="48" t="s">
        <v>1373</v>
      </c>
      <c r="B1059" s="49">
        <v>177902</v>
      </c>
      <c r="C1059" s="50" t="s">
        <v>233</v>
      </c>
      <c r="D1059" s="50" t="s">
        <v>79</v>
      </c>
      <c r="E1059" s="50" t="s">
        <v>74</v>
      </c>
      <c r="F1059" s="36">
        <f>'Source Data'!F1059</f>
        <v>2138</v>
      </c>
      <c r="G1059" s="36">
        <f>'Source Data'!G1059</f>
        <v>1806</v>
      </c>
      <c r="H1059" s="36">
        <f>'Source Data'!H1059</f>
        <v>1657</v>
      </c>
      <c r="I1059" s="36">
        <f t="shared" si="32"/>
        <v>-332</v>
      </c>
      <c r="J1059" s="55">
        <f t="shared" si="33"/>
        <v>-0.15528531337698784</v>
      </c>
      <c r="K1059" s="43" t="str">
        <f>IF('Source Data'!AT1059="","",'Source Data'!AT1059)</f>
        <v/>
      </c>
      <c r="L1059" s="13" t="str">
        <f>IF('Source Data'!AU1059="","",'Source Data'!AU1059)</f>
        <v/>
      </c>
      <c r="M1059" s="1"/>
      <c r="N1059" s="1"/>
      <c r="O1059" s="1"/>
      <c r="P1059" s="1"/>
      <c r="Q1059" s="1"/>
      <c r="R1059" s="1"/>
      <c r="S1059" s="1"/>
      <c r="T1059" s="1"/>
      <c r="U1059" s="1"/>
      <c r="V1059" s="1"/>
      <c r="W1059" s="1"/>
      <c r="X1059" s="1"/>
      <c r="Y1059" s="1"/>
      <c r="Z1059" s="1"/>
      <c r="AA1059" s="1"/>
      <c r="AB1059" s="1"/>
      <c r="AC1059" s="1"/>
      <c r="AD1059" s="1"/>
      <c r="AE1059" s="1"/>
      <c r="AF1059" s="1"/>
      <c r="AG1059" s="1"/>
      <c r="AH1059" s="1"/>
      <c r="AI1059" s="1"/>
      <c r="AJ1059" s="1"/>
      <c r="AK1059" s="1"/>
      <c r="AL1059" s="1"/>
      <c r="AM1059" s="1"/>
      <c r="AN1059" s="1"/>
      <c r="AO1059" s="1"/>
      <c r="AP1059" s="1"/>
      <c r="AQ1059" s="1"/>
      <c r="AR1059" s="1"/>
      <c r="AS1059" s="1"/>
      <c r="AT1059" s="1"/>
      <c r="AU1059" s="1"/>
    </row>
    <row r="1060" spans="1:47" ht="20" customHeight="1">
      <c r="A1060" s="48" t="s">
        <v>1374</v>
      </c>
      <c r="B1060" s="49">
        <v>205907</v>
      </c>
      <c r="C1060" s="50" t="s">
        <v>148</v>
      </c>
      <c r="D1060" s="50" t="s">
        <v>79</v>
      </c>
      <c r="E1060" s="50" t="s">
        <v>74</v>
      </c>
      <c r="F1060" s="36">
        <f>'Source Data'!F1060</f>
        <v>988</v>
      </c>
      <c r="G1060" s="36">
        <f>'Source Data'!G1060</f>
        <v>812</v>
      </c>
      <c r="H1060" s="36">
        <f>'Source Data'!H1060</f>
        <v>783</v>
      </c>
      <c r="I1060" s="36">
        <f t="shared" si="32"/>
        <v>-176</v>
      </c>
      <c r="J1060" s="55">
        <f t="shared" si="33"/>
        <v>-0.17813765182186234</v>
      </c>
      <c r="K1060" s="43" t="str">
        <f>IF('Source Data'!AT1060="","",'Source Data'!AT1060)</f>
        <v/>
      </c>
      <c r="L1060" s="13" t="str">
        <f>IF('Source Data'!AU1060="","",'Source Data'!AU1060)</f>
        <v/>
      </c>
      <c r="M1060" s="1"/>
      <c r="N1060" s="1"/>
      <c r="O1060" s="1"/>
      <c r="P1060" s="1"/>
      <c r="Q1060" s="1"/>
      <c r="R1060" s="1"/>
      <c r="S1060" s="1"/>
      <c r="T1060" s="1"/>
      <c r="U1060" s="1"/>
      <c r="V1060" s="1"/>
      <c r="W1060" s="1"/>
      <c r="X1060" s="1"/>
      <c r="Y1060" s="1"/>
      <c r="Z1060" s="1"/>
      <c r="AA1060" s="1"/>
      <c r="AB1060" s="1"/>
      <c r="AC1060" s="1"/>
      <c r="AD1060" s="1"/>
      <c r="AE1060" s="1"/>
      <c r="AF1060" s="1"/>
      <c r="AG1060" s="1"/>
      <c r="AH1060" s="1"/>
      <c r="AI1060" s="1"/>
      <c r="AJ1060" s="1"/>
      <c r="AK1060" s="1"/>
      <c r="AL1060" s="1"/>
      <c r="AM1060" s="1"/>
      <c r="AN1060" s="1"/>
      <c r="AO1060" s="1"/>
      <c r="AP1060" s="1"/>
      <c r="AQ1060" s="1"/>
      <c r="AR1060" s="1"/>
      <c r="AS1060" s="1"/>
      <c r="AT1060" s="1"/>
      <c r="AU1060" s="1"/>
    </row>
    <row r="1061" spans="1:47" ht="20" customHeight="1">
      <c r="A1061" s="48" t="s">
        <v>1375</v>
      </c>
      <c r="B1061" s="49">
        <v>153904</v>
      </c>
      <c r="C1061" s="50" t="s">
        <v>1077</v>
      </c>
      <c r="D1061" s="50" t="s">
        <v>79</v>
      </c>
      <c r="E1061" s="50" t="s">
        <v>74</v>
      </c>
      <c r="F1061" s="36">
        <f>'Source Data'!F1061</f>
        <v>612</v>
      </c>
      <c r="G1061" s="36">
        <f>'Source Data'!G1061</f>
        <v>612</v>
      </c>
      <c r="H1061" s="36">
        <f>'Source Data'!H1061</f>
        <v>547</v>
      </c>
      <c r="I1061" s="36">
        <f t="shared" si="32"/>
        <v>0</v>
      </c>
      <c r="J1061" s="55">
        <f t="shared" si="33"/>
        <v>0</v>
      </c>
      <c r="K1061" s="43" t="str">
        <f>IF('Source Data'!AT1061="","",'Source Data'!AT1061)</f>
        <v/>
      </c>
      <c r="L1061" s="13" t="str">
        <f>IF('Source Data'!AU1061="","",'Source Data'!AU1061)</f>
        <v/>
      </c>
      <c r="M1061" s="1"/>
      <c r="N1061" s="1"/>
      <c r="O1061" s="1"/>
      <c r="P1061" s="1"/>
      <c r="Q1061" s="1"/>
      <c r="R1061" s="1"/>
      <c r="S1061" s="1"/>
      <c r="T1061" s="1"/>
      <c r="U1061" s="1"/>
      <c r="V1061" s="1"/>
      <c r="W1061" s="1"/>
      <c r="X1061" s="1"/>
      <c r="Y1061" s="1"/>
      <c r="Z1061" s="1"/>
      <c r="AA1061" s="1"/>
      <c r="AB1061" s="1"/>
      <c r="AC1061" s="1"/>
      <c r="AD1061" s="1"/>
      <c r="AE1061" s="1"/>
      <c r="AF1061" s="1"/>
      <c r="AG1061" s="1"/>
      <c r="AH1061" s="1"/>
      <c r="AI1061" s="1"/>
      <c r="AJ1061" s="1"/>
      <c r="AK1061" s="1"/>
      <c r="AL1061" s="1"/>
      <c r="AM1061" s="1"/>
      <c r="AN1061" s="1"/>
      <c r="AO1061" s="1"/>
      <c r="AP1061" s="1"/>
      <c r="AQ1061" s="1"/>
      <c r="AR1061" s="1"/>
      <c r="AS1061" s="1"/>
      <c r="AT1061" s="1"/>
      <c r="AU1061" s="1"/>
    </row>
    <row r="1062" spans="1:47" ht="20" customHeight="1">
      <c r="A1062" s="48" t="s">
        <v>1376</v>
      </c>
      <c r="B1062" s="49">
        <v>146907</v>
      </c>
      <c r="C1062" s="50" t="s">
        <v>413</v>
      </c>
      <c r="D1062" s="50" t="s">
        <v>79</v>
      </c>
      <c r="E1062" s="50" t="s">
        <v>74</v>
      </c>
      <c r="F1062" s="36">
        <f>'Source Data'!F1062</f>
        <v>1872</v>
      </c>
      <c r="G1062" s="36">
        <f>'Source Data'!G1062</f>
        <v>1907</v>
      </c>
      <c r="H1062" s="36">
        <f>'Source Data'!H1062</f>
        <v>1858</v>
      </c>
      <c r="I1062" s="36">
        <f t="shared" si="32"/>
        <v>35</v>
      </c>
      <c r="J1062" s="55">
        <f t="shared" si="33"/>
        <v>1.8696581196581196E-2</v>
      </c>
      <c r="K1062" s="43" t="str">
        <f>IF('Source Data'!AT1062="","",'Source Data'!AT1062)</f>
        <v/>
      </c>
      <c r="L1062" s="13" t="str">
        <f>IF('Source Data'!AU1062="","",'Source Data'!AU1062)</f>
        <v/>
      </c>
      <c r="M1062" s="1"/>
      <c r="N1062" s="1"/>
      <c r="O1062" s="1"/>
      <c r="P1062" s="1"/>
      <c r="Q1062" s="1"/>
      <c r="R1062" s="1"/>
      <c r="S1062" s="1"/>
      <c r="T1062" s="1"/>
      <c r="U1062" s="1"/>
      <c r="V1062" s="1"/>
      <c r="W1062" s="1"/>
      <c r="X1062" s="1"/>
      <c r="Y1062" s="1"/>
      <c r="Z1062" s="1"/>
      <c r="AA1062" s="1"/>
      <c r="AB1062" s="1"/>
      <c r="AC1062" s="1"/>
      <c r="AD1062" s="1"/>
      <c r="AE1062" s="1"/>
      <c r="AF1062" s="1"/>
      <c r="AG1062" s="1"/>
      <c r="AH1062" s="1"/>
      <c r="AI1062" s="1"/>
      <c r="AJ1062" s="1"/>
      <c r="AK1062" s="1"/>
      <c r="AL1062" s="1"/>
      <c r="AM1062" s="1"/>
      <c r="AN1062" s="1"/>
      <c r="AO1062" s="1"/>
      <c r="AP1062" s="1"/>
      <c r="AQ1062" s="1"/>
      <c r="AR1062" s="1"/>
      <c r="AS1062" s="1"/>
      <c r="AT1062" s="1"/>
      <c r="AU1062" s="1"/>
    </row>
    <row r="1063" spans="1:47" ht="20" customHeight="1">
      <c r="A1063" s="48" t="s">
        <v>1377</v>
      </c>
      <c r="B1063" s="49">
        <v>201910</v>
      </c>
      <c r="C1063" s="50" t="s">
        <v>352</v>
      </c>
      <c r="D1063" s="50" t="s">
        <v>79</v>
      </c>
      <c r="E1063" s="50" t="s">
        <v>74</v>
      </c>
      <c r="F1063" s="36">
        <f>'Source Data'!F1063</f>
        <v>1500</v>
      </c>
      <c r="G1063" s="36">
        <f>'Source Data'!G1063</f>
        <v>1392</v>
      </c>
      <c r="H1063" s="36">
        <f>'Source Data'!H1063</f>
        <v>1326</v>
      </c>
      <c r="I1063" s="36">
        <f t="shared" si="32"/>
        <v>-108</v>
      </c>
      <c r="J1063" s="55">
        <f t="shared" si="33"/>
        <v>-7.1999999999999995E-2</v>
      </c>
      <c r="K1063" s="43" t="str">
        <f>IF('Source Data'!AT1063="","",'Source Data'!AT1063)</f>
        <v/>
      </c>
      <c r="L1063" s="13" t="str">
        <f>IF('Source Data'!AU1063="","",'Source Data'!AU1063)</f>
        <v/>
      </c>
      <c r="M1063" s="1"/>
      <c r="N1063" s="1"/>
      <c r="O1063" s="1"/>
      <c r="P1063" s="1"/>
      <c r="Q1063" s="1"/>
      <c r="R1063" s="1"/>
      <c r="S1063" s="1"/>
      <c r="T1063" s="1"/>
      <c r="U1063" s="1"/>
      <c r="V1063" s="1"/>
      <c r="W1063" s="1"/>
      <c r="X1063" s="1"/>
      <c r="Y1063" s="1"/>
      <c r="Z1063" s="1"/>
      <c r="AA1063" s="1"/>
      <c r="AB1063" s="1"/>
      <c r="AC1063" s="1"/>
      <c r="AD1063" s="1"/>
      <c r="AE1063" s="1"/>
      <c r="AF1063" s="1"/>
      <c r="AG1063" s="1"/>
      <c r="AH1063" s="1"/>
      <c r="AI1063" s="1"/>
      <c r="AJ1063" s="1"/>
      <c r="AK1063" s="1"/>
      <c r="AL1063" s="1"/>
      <c r="AM1063" s="1"/>
      <c r="AN1063" s="1"/>
      <c r="AO1063" s="1"/>
      <c r="AP1063" s="1"/>
      <c r="AQ1063" s="1"/>
      <c r="AR1063" s="1"/>
      <c r="AS1063" s="1"/>
      <c r="AT1063" s="1"/>
      <c r="AU1063" s="1"/>
    </row>
    <row r="1064" spans="1:47" ht="20" customHeight="1">
      <c r="A1064" s="48" t="s">
        <v>1378</v>
      </c>
      <c r="B1064" s="49">
        <v>246911</v>
      </c>
      <c r="C1064" s="50" t="s">
        <v>464</v>
      </c>
      <c r="D1064" s="50" t="s">
        <v>79</v>
      </c>
      <c r="E1064" s="50" t="s">
        <v>74</v>
      </c>
      <c r="F1064" s="36">
        <f>'Source Data'!F1064</f>
        <v>3117</v>
      </c>
      <c r="G1064" s="36">
        <f>'Source Data'!G1064</f>
        <v>2930</v>
      </c>
      <c r="H1064" s="36">
        <f>'Source Data'!H1064</f>
        <v>2838</v>
      </c>
      <c r="I1064" s="36">
        <f t="shared" si="32"/>
        <v>-187</v>
      </c>
      <c r="J1064" s="55">
        <f t="shared" si="33"/>
        <v>-5.9993583573949308E-2</v>
      </c>
      <c r="K1064" s="43" t="str">
        <f>IF('Source Data'!AT1064="","",'Source Data'!AT1064)</f>
        <v/>
      </c>
      <c r="L1064" s="13" t="str">
        <f>IF('Source Data'!AU1064="","",'Source Data'!AU1064)</f>
        <v/>
      </c>
      <c r="M1064" s="1"/>
      <c r="N1064" s="1"/>
      <c r="O1064" s="1"/>
      <c r="P1064" s="1"/>
      <c r="Q1064" s="1"/>
      <c r="R1064" s="1"/>
      <c r="S1064" s="1"/>
      <c r="T1064" s="1"/>
      <c r="U1064" s="1"/>
      <c r="V1064" s="1"/>
      <c r="W1064" s="1"/>
      <c r="X1064" s="1"/>
      <c r="Y1064" s="1"/>
      <c r="Z1064" s="1"/>
      <c r="AA1064" s="1"/>
      <c r="AB1064" s="1"/>
      <c r="AC1064" s="1"/>
      <c r="AD1064" s="1"/>
      <c r="AE1064" s="1"/>
      <c r="AF1064" s="1"/>
      <c r="AG1064" s="1"/>
      <c r="AH1064" s="1"/>
      <c r="AI1064" s="1"/>
      <c r="AJ1064" s="1"/>
      <c r="AK1064" s="1"/>
      <c r="AL1064" s="1"/>
      <c r="AM1064" s="1"/>
      <c r="AN1064" s="1"/>
      <c r="AO1064" s="1"/>
      <c r="AP1064" s="1"/>
      <c r="AQ1064" s="1"/>
      <c r="AR1064" s="1"/>
      <c r="AS1064" s="1"/>
      <c r="AT1064" s="1"/>
      <c r="AU1064" s="1"/>
    </row>
    <row r="1065" spans="1:47" ht="20" customHeight="1">
      <c r="A1065" s="48" t="s">
        <v>1379</v>
      </c>
      <c r="B1065" s="49">
        <v>81904</v>
      </c>
      <c r="C1065" s="50" t="s">
        <v>525</v>
      </c>
      <c r="D1065" s="50" t="s">
        <v>79</v>
      </c>
      <c r="E1065" s="50" t="s">
        <v>74</v>
      </c>
      <c r="F1065" s="36">
        <f>'Source Data'!F1065</f>
        <v>1172</v>
      </c>
      <c r="G1065" s="36">
        <f>'Source Data'!G1065</f>
        <v>1212</v>
      </c>
      <c r="H1065" s="36">
        <f>'Source Data'!H1065</f>
        <v>1161</v>
      </c>
      <c r="I1065" s="36">
        <f t="shared" si="32"/>
        <v>40</v>
      </c>
      <c r="J1065" s="55">
        <f t="shared" si="33"/>
        <v>3.4129692832764506E-2</v>
      </c>
      <c r="K1065" s="43" t="str">
        <f>IF('Source Data'!AT1065="","",'Source Data'!AT1065)</f>
        <v/>
      </c>
      <c r="L1065" s="13" t="str">
        <f>IF('Source Data'!AU1065="","",'Source Data'!AU1065)</f>
        <v/>
      </c>
      <c r="M1065" s="1"/>
      <c r="N1065" s="1"/>
      <c r="O1065" s="1"/>
      <c r="P1065" s="1"/>
      <c r="Q1065" s="1"/>
      <c r="R1065" s="1"/>
      <c r="S1065" s="1"/>
      <c r="T1065" s="1"/>
      <c r="U1065" s="1"/>
      <c r="V1065" s="1"/>
      <c r="W1065" s="1"/>
      <c r="X1065" s="1"/>
      <c r="Y1065" s="1"/>
      <c r="Z1065" s="1"/>
      <c r="AA1065" s="1"/>
      <c r="AB1065" s="1"/>
      <c r="AC1065" s="1"/>
      <c r="AD1065" s="1"/>
      <c r="AE1065" s="1"/>
      <c r="AF1065" s="1"/>
      <c r="AG1065" s="1"/>
      <c r="AH1065" s="1"/>
      <c r="AI1065" s="1"/>
      <c r="AJ1065" s="1"/>
      <c r="AK1065" s="1"/>
      <c r="AL1065" s="1"/>
      <c r="AM1065" s="1"/>
      <c r="AN1065" s="1"/>
      <c r="AO1065" s="1"/>
      <c r="AP1065" s="1"/>
      <c r="AQ1065" s="1"/>
      <c r="AR1065" s="1"/>
      <c r="AS1065" s="1"/>
      <c r="AT1065" s="1"/>
      <c r="AU1065" s="1"/>
    </row>
    <row r="1066" spans="1:47" ht="20" customHeight="1">
      <c r="A1066" s="48" t="s">
        <v>1380</v>
      </c>
      <c r="B1066" s="49">
        <v>123803</v>
      </c>
      <c r="C1066" s="50" t="s">
        <v>202</v>
      </c>
      <c r="D1066" s="50" t="s">
        <v>71</v>
      </c>
      <c r="E1066" s="50" t="s">
        <v>74</v>
      </c>
      <c r="F1066" s="36">
        <f>'Source Data'!F1066</f>
        <v>464</v>
      </c>
      <c r="G1066" s="36">
        <f>'Source Data'!G1066</f>
        <v>419</v>
      </c>
      <c r="H1066" s="36">
        <f>'Source Data'!H1066</f>
        <v>395</v>
      </c>
      <c r="I1066" s="36">
        <f t="shared" si="32"/>
        <v>-45</v>
      </c>
      <c r="J1066" s="55">
        <f t="shared" si="33"/>
        <v>-9.6982758620689655E-2</v>
      </c>
      <c r="K1066" s="43" t="str">
        <f>IF('Source Data'!AT1066="","",'Source Data'!AT1066)</f>
        <v/>
      </c>
      <c r="L1066" s="13" t="str">
        <f>IF('Source Data'!AU1066="","",'Source Data'!AU1066)</f>
        <v/>
      </c>
      <c r="M1066" s="1"/>
      <c r="N1066" s="1"/>
      <c r="O1066" s="1"/>
      <c r="P1066" s="1"/>
      <c r="Q1066" s="1"/>
      <c r="R1066" s="1"/>
      <c r="S1066" s="1"/>
      <c r="T1066" s="1"/>
      <c r="U1066" s="1"/>
      <c r="V1066" s="1"/>
      <c r="W1066" s="1"/>
      <c r="X1066" s="1"/>
      <c r="Y1066" s="1"/>
      <c r="Z1066" s="1"/>
      <c r="AA1066" s="1"/>
      <c r="AB1066" s="1"/>
      <c r="AC1066" s="1"/>
      <c r="AD1066" s="1"/>
      <c r="AE1066" s="1"/>
      <c r="AF1066" s="1"/>
      <c r="AG1066" s="1"/>
      <c r="AH1066" s="1"/>
      <c r="AI1066" s="1"/>
      <c r="AJ1066" s="1"/>
      <c r="AK1066" s="1"/>
      <c r="AL1066" s="1"/>
      <c r="AM1066" s="1"/>
      <c r="AN1066" s="1"/>
      <c r="AO1066" s="1"/>
      <c r="AP1066" s="1"/>
      <c r="AQ1066" s="1"/>
      <c r="AR1066" s="1"/>
      <c r="AS1066" s="1"/>
      <c r="AT1066" s="1"/>
      <c r="AU1066" s="1"/>
    </row>
    <row r="1067" spans="1:47" ht="20" customHeight="1">
      <c r="A1067" s="48" t="s">
        <v>1381</v>
      </c>
      <c r="B1067" s="49">
        <v>14909</v>
      </c>
      <c r="C1067" s="50" t="s">
        <v>86</v>
      </c>
      <c r="D1067" s="50" t="s">
        <v>79</v>
      </c>
      <c r="E1067" s="50" t="s">
        <v>74</v>
      </c>
      <c r="F1067" s="36">
        <f>'Source Data'!F1067</f>
        <v>8720</v>
      </c>
      <c r="G1067" s="36">
        <f>'Source Data'!G1067</f>
        <v>8764</v>
      </c>
      <c r="H1067" s="36">
        <f>'Source Data'!H1067</f>
        <v>8704</v>
      </c>
      <c r="I1067" s="36">
        <f t="shared" si="32"/>
        <v>44</v>
      </c>
      <c r="J1067" s="55">
        <f t="shared" si="33"/>
        <v>5.0458715596330278E-3</v>
      </c>
      <c r="K1067" s="43" t="str">
        <f>IF('Source Data'!AT1067="","",'Source Data'!AT1067)</f>
        <v/>
      </c>
      <c r="L1067" s="13" t="str">
        <f>IF('Source Data'!AU1067="","",'Source Data'!AU1067)</f>
        <v/>
      </c>
      <c r="M1067" s="1"/>
      <c r="N1067" s="1"/>
      <c r="O1067" s="1"/>
      <c r="P1067" s="1"/>
      <c r="Q1067" s="1"/>
      <c r="R1067" s="1"/>
      <c r="S1067" s="1"/>
      <c r="T1067" s="1"/>
      <c r="U1067" s="1"/>
      <c r="V1067" s="1"/>
      <c r="W1067" s="1"/>
      <c r="X1067" s="1"/>
      <c r="Y1067" s="1"/>
      <c r="Z1067" s="1"/>
      <c r="AA1067" s="1"/>
      <c r="AB1067" s="1"/>
      <c r="AC1067" s="1"/>
      <c r="AD1067" s="1"/>
      <c r="AE1067" s="1"/>
      <c r="AF1067" s="1"/>
      <c r="AG1067" s="1"/>
      <c r="AH1067" s="1"/>
      <c r="AI1067" s="1"/>
      <c r="AJ1067" s="1"/>
      <c r="AK1067" s="1"/>
      <c r="AL1067" s="1"/>
      <c r="AM1067" s="1"/>
      <c r="AN1067" s="1"/>
      <c r="AO1067" s="1"/>
      <c r="AP1067" s="1"/>
      <c r="AQ1067" s="1"/>
      <c r="AR1067" s="1"/>
      <c r="AS1067" s="1"/>
      <c r="AT1067" s="1"/>
      <c r="AU1067" s="1"/>
    </row>
    <row r="1068" spans="1:47" ht="20" customHeight="1">
      <c r="A1068" s="48" t="s">
        <v>1382</v>
      </c>
      <c r="B1068" s="49">
        <v>210904</v>
      </c>
      <c r="C1068" s="50" t="s">
        <v>367</v>
      </c>
      <c r="D1068" s="50" t="s">
        <v>79</v>
      </c>
      <c r="E1068" s="50" t="s">
        <v>74</v>
      </c>
      <c r="F1068" s="36">
        <f>'Source Data'!F1068</f>
        <v>513</v>
      </c>
      <c r="G1068" s="36">
        <f>'Source Data'!G1068</f>
        <v>414</v>
      </c>
      <c r="H1068" s="36">
        <f>'Source Data'!H1068</f>
        <v>402</v>
      </c>
      <c r="I1068" s="36">
        <f t="shared" si="32"/>
        <v>-99</v>
      </c>
      <c r="J1068" s="55">
        <f t="shared" si="33"/>
        <v>-0.19298245614035087</v>
      </c>
      <c r="K1068" s="43" t="str">
        <f>IF('Source Data'!AT1068="","",'Source Data'!AT1068)</f>
        <v/>
      </c>
      <c r="L1068" s="13" t="str">
        <f>IF('Source Data'!AU1068="","",'Source Data'!AU1068)</f>
        <v/>
      </c>
      <c r="M1068" s="1"/>
      <c r="N1068" s="1"/>
      <c r="O1068" s="1"/>
      <c r="P1068" s="1"/>
      <c r="Q1068" s="1"/>
      <c r="R1068" s="1"/>
      <c r="S1068" s="1"/>
      <c r="T1068" s="1"/>
      <c r="U1068" s="1"/>
      <c r="V1068" s="1"/>
      <c r="W1068" s="1"/>
      <c r="X1068" s="1"/>
      <c r="Y1068" s="1"/>
      <c r="Z1068" s="1"/>
      <c r="AA1068" s="1"/>
      <c r="AB1068" s="1"/>
      <c r="AC1068" s="1"/>
      <c r="AD1068" s="1"/>
      <c r="AE1068" s="1"/>
      <c r="AF1068" s="1"/>
      <c r="AG1068" s="1"/>
      <c r="AH1068" s="1"/>
      <c r="AI1068" s="1"/>
      <c r="AJ1068" s="1"/>
      <c r="AK1068" s="1"/>
      <c r="AL1068" s="1"/>
      <c r="AM1068" s="1"/>
      <c r="AN1068" s="1"/>
      <c r="AO1068" s="1"/>
      <c r="AP1068" s="1"/>
      <c r="AQ1068" s="1"/>
      <c r="AR1068" s="1"/>
      <c r="AS1068" s="1"/>
      <c r="AT1068" s="1"/>
      <c r="AU1068" s="1"/>
    </row>
    <row r="1069" spans="1:47" ht="20" customHeight="1">
      <c r="A1069" s="48" t="s">
        <v>1383</v>
      </c>
      <c r="B1069" s="49">
        <v>22004</v>
      </c>
      <c r="C1069" s="50" t="s">
        <v>114</v>
      </c>
      <c r="D1069" s="50" t="s">
        <v>79</v>
      </c>
      <c r="E1069" s="50" t="s">
        <v>74</v>
      </c>
      <c r="F1069" s="36">
        <f>'Source Data'!F1069</f>
        <v>115</v>
      </c>
      <c r="G1069" s="36">
        <f>'Source Data'!G1069</f>
        <v>121</v>
      </c>
      <c r="H1069" s="36">
        <f>'Source Data'!H1069</f>
        <v>140</v>
      </c>
      <c r="I1069" s="36">
        <f t="shared" si="32"/>
        <v>6</v>
      </c>
      <c r="J1069" s="55">
        <f t="shared" si="33"/>
        <v>5.2173913043478258E-2</v>
      </c>
      <c r="K1069" s="43" t="str">
        <f>IF('Source Data'!AT1069="","",'Source Data'!AT1069)</f>
        <v/>
      </c>
      <c r="L1069" s="13" t="str">
        <f>IF('Source Data'!AU1069="","",'Source Data'!AU1069)</f>
        <v/>
      </c>
      <c r="M1069" s="1"/>
      <c r="N1069" s="1"/>
      <c r="O1069" s="1"/>
      <c r="P1069" s="1"/>
      <c r="Q1069" s="1"/>
      <c r="R1069" s="1"/>
      <c r="S1069" s="1"/>
      <c r="T1069" s="1"/>
      <c r="U1069" s="1"/>
      <c r="V1069" s="1"/>
      <c r="W1069" s="1"/>
      <c r="X1069" s="1"/>
      <c r="Y1069" s="1"/>
      <c r="Z1069" s="1"/>
      <c r="AA1069" s="1"/>
      <c r="AB1069" s="1"/>
      <c r="AC1069" s="1"/>
      <c r="AD1069" s="1"/>
      <c r="AE1069" s="1"/>
      <c r="AF1069" s="1"/>
      <c r="AG1069" s="1"/>
      <c r="AH1069" s="1"/>
      <c r="AI1069" s="1"/>
      <c r="AJ1069" s="1"/>
      <c r="AK1069" s="1"/>
      <c r="AL1069" s="1"/>
      <c r="AM1069" s="1"/>
      <c r="AN1069" s="1"/>
      <c r="AO1069" s="1"/>
      <c r="AP1069" s="1"/>
      <c r="AQ1069" s="1"/>
      <c r="AR1069" s="1"/>
      <c r="AS1069" s="1"/>
      <c r="AT1069" s="1"/>
      <c r="AU1069" s="1"/>
    </row>
    <row r="1070" spans="1:47" ht="20" customHeight="1">
      <c r="A1070" s="48" t="s">
        <v>1384</v>
      </c>
      <c r="B1070" s="49">
        <v>222901</v>
      </c>
      <c r="C1070" s="50" t="s">
        <v>1385</v>
      </c>
      <c r="D1070" s="50" t="s">
        <v>79</v>
      </c>
      <c r="E1070" s="50" t="s">
        <v>74</v>
      </c>
      <c r="F1070" s="36">
        <f>'Source Data'!F1070</f>
        <v>125</v>
      </c>
      <c r="G1070" s="36">
        <f>'Source Data'!G1070</f>
        <v>114</v>
      </c>
      <c r="H1070" s="36">
        <f>'Source Data'!H1070</f>
        <v>108</v>
      </c>
      <c r="I1070" s="36">
        <f t="shared" si="32"/>
        <v>-11</v>
      </c>
      <c r="J1070" s="55">
        <f t="shared" si="33"/>
        <v>-8.7999999999999995E-2</v>
      </c>
      <c r="K1070" s="43" t="str">
        <f>IF('Source Data'!AT1070="","",'Source Data'!AT1070)</f>
        <v/>
      </c>
      <c r="L1070" s="13" t="str">
        <f>IF('Source Data'!AU1070="","",'Source Data'!AU1070)</f>
        <v/>
      </c>
      <c r="M1070" s="1"/>
      <c r="N1070" s="1"/>
      <c r="O1070" s="1"/>
      <c r="P1070" s="1"/>
      <c r="Q1070" s="1"/>
      <c r="R1070" s="1"/>
      <c r="S1070" s="1"/>
      <c r="T1070" s="1"/>
      <c r="U1070" s="1"/>
      <c r="V1070" s="1"/>
      <c r="W1070" s="1"/>
      <c r="X1070" s="1"/>
      <c r="Y1070" s="1"/>
      <c r="Z1070" s="1"/>
      <c r="AA1070" s="1"/>
      <c r="AB1070" s="1"/>
      <c r="AC1070" s="1"/>
      <c r="AD1070" s="1"/>
      <c r="AE1070" s="1"/>
      <c r="AF1070" s="1"/>
      <c r="AG1070" s="1"/>
      <c r="AH1070" s="1"/>
      <c r="AI1070" s="1"/>
      <c r="AJ1070" s="1"/>
      <c r="AK1070" s="1"/>
      <c r="AL1070" s="1"/>
      <c r="AM1070" s="1"/>
      <c r="AN1070" s="1"/>
      <c r="AO1070" s="1"/>
      <c r="AP1070" s="1"/>
      <c r="AQ1070" s="1"/>
      <c r="AR1070" s="1"/>
      <c r="AS1070" s="1"/>
      <c r="AT1070" s="1"/>
      <c r="AU1070" s="1"/>
    </row>
    <row r="1071" spans="1:47" ht="20" customHeight="1">
      <c r="A1071" s="48" t="s">
        <v>1386</v>
      </c>
      <c r="B1071" s="49">
        <v>129906</v>
      </c>
      <c r="C1071" s="50" t="s">
        <v>467</v>
      </c>
      <c r="D1071" s="50" t="s">
        <v>79</v>
      </c>
      <c r="E1071" s="50" t="s">
        <v>74</v>
      </c>
      <c r="F1071" s="36">
        <f>'Source Data'!F1071</f>
        <v>4804</v>
      </c>
      <c r="G1071" s="36">
        <f>'Source Data'!G1071</f>
        <v>5283</v>
      </c>
      <c r="H1071" s="36">
        <f>'Source Data'!H1071</f>
        <v>5137</v>
      </c>
      <c r="I1071" s="36">
        <f t="shared" si="32"/>
        <v>479</v>
      </c>
      <c r="J1071" s="55">
        <f t="shared" si="33"/>
        <v>9.9708576186511244E-2</v>
      </c>
      <c r="K1071" s="43" t="str">
        <f>IF('Source Data'!AT1071="","",'Source Data'!AT1071)</f>
        <v/>
      </c>
      <c r="L1071" s="13" t="str">
        <f>IF('Source Data'!AU1071="","",'Source Data'!AU1071)</f>
        <v/>
      </c>
      <c r="M1071" s="1"/>
      <c r="N1071" s="1"/>
      <c r="O1071" s="1"/>
      <c r="P1071" s="1"/>
      <c r="Q1071" s="1"/>
      <c r="R1071" s="1"/>
      <c r="S1071" s="1"/>
      <c r="T1071" s="1"/>
      <c r="U1071" s="1"/>
      <c r="V1071" s="1"/>
      <c r="W1071" s="1"/>
      <c r="X1071" s="1"/>
      <c r="Y1071" s="1"/>
      <c r="Z1071" s="1"/>
      <c r="AA1071" s="1"/>
      <c r="AB1071" s="1"/>
      <c r="AC1071" s="1"/>
      <c r="AD1071" s="1"/>
      <c r="AE1071" s="1"/>
      <c r="AF1071" s="1"/>
      <c r="AG1071" s="1"/>
      <c r="AH1071" s="1"/>
      <c r="AI1071" s="1"/>
      <c r="AJ1071" s="1"/>
      <c r="AK1071" s="1"/>
      <c r="AL1071" s="1"/>
      <c r="AM1071" s="1"/>
      <c r="AN1071" s="1"/>
      <c r="AO1071" s="1"/>
      <c r="AP1071" s="1"/>
      <c r="AQ1071" s="1"/>
      <c r="AR1071" s="1"/>
      <c r="AS1071" s="1"/>
      <c r="AT1071" s="1"/>
      <c r="AU1071" s="1"/>
    </row>
    <row r="1072" spans="1:47" ht="20" customHeight="1">
      <c r="A1072" s="48" t="s">
        <v>1387</v>
      </c>
      <c r="B1072" s="49">
        <v>57804</v>
      </c>
      <c r="C1072" s="50" t="s">
        <v>70</v>
      </c>
      <c r="D1072" s="50" t="s">
        <v>71</v>
      </c>
      <c r="E1072" s="50" t="s">
        <v>74</v>
      </c>
      <c r="F1072" s="36">
        <f>'Source Data'!F1072</f>
        <v>5269</v>
      </c>
      <c r="G1072" s="36">
        <f>'Source Data'!G1072</f>
        <v>3479</v>
      </c>
      <c r="H1072" s="36">
        <f>'Source Data'!H1072</f>
        <v>2880</v>
      </c>
      <c r="I1072" s="36">
        <f t="shared" si="32"/>
        <v>-1790</v>
      </c>
      <c r="J1072" s="55">
        <f t="shared" si="33"/>
        <v>-0.33972290757259443</v>
      </c>
      <c r="K1072" s="43" t="str">
        <f>IF('Source Data'!AT1072="","",'Source Data'!AT1072)</f>
        <v/>
      </c>
      <c r="L1072" s="13" t="str">
        <f>IF('Source Data'!AU1072="","",'Source Data'!AU1072)</f>
        <v/>
      </c>
      <c r="M1072" s="1"/>
      <c r="N1072" s="1"/>
      <c r="O1072" s="1"/>
      <c r="P1072" s="1"/>
      <c r="Q1072" s="1"/>
      <c r="R1072" s="1"/>
      <c r="S1072" s="1"/>
      <c r="T1072" s="1"/>
      <c r="U1072" s="1"/>
      <c r="V1072" s="1"/>
      <c r="W1072" s="1"/>
      <c r="X1072" s="1"/>
      <c r="Y1072" s="1"/>
      <c r="Z1072" s="1"/>
      <c r="AA1072" s="1"/>
      <c r="AB1072" s="1"/>
      <c r="AC1072" s="1"/>
      <c r="AD1072" s="1"/>
      <c r="AE1072" s="1"/>
      <c r="AF1072" s="1"/>
      <c r="AG1072" s="1"/>
      <c r="AH1072" s="1"/>
      <c r="AI1072" s="1"/>
      <c r="AJ1072" s="1"/>
      <c r="AK1072" s="1"/>
      <c r="AL1072" s="1"/>
      <c r="AM1072" s="1"/>
      <c r="AN1072" s="1"/>
      <c r="AO1072" s="1"/>
      <c r="AP1072" s="1"/>
      <c r="AQ1072" s="1"/>
      <c r="AR1072" s="1"/>
      <c r="AS1072" s="1"/>
      <c r="AT1072" s="1"/>
      <c r="AU1072" s="1"/>
    </row>
    <row r="1073" spans="1:47" ht="20" customHeight="1">
      <c r="A1073" s="48" t="s">
        <v>1388</v>
      </c>
      <c r="B1073" s="49">
        <v>19907</v>
      </c>
      <c r="C1073" s="50" t="s">
        <v>512</v>
      </c>
      <c r="D1073" s="50" t="s">
        <v>79</v>
      </c>
      <c r="E1073" s="50" t="s">
        <v>74</v>
      </c>
      <c r="F1073" s="36">
        <f>'Source Data'!F1073</f>
        <v>8257</v>
      </c>
      <c r="G1073" s="36">
        <f>'Source Data'!G1073</f>
        <v>7269</v>
      </c>
      <c r="H1073" s="36">
        <f>'Source Data'!H1073</f>
        <v>7516</v>
      </c>
      <c r="I1073" s="36">
        <f t="shared" si="32"/>
        <v>-988</v>
      </c>
      <c r="J1073" s="55">
        <f t="shared" si="33"/>
        <v>-0.11965604941261959</v>
      </c>
      <c r="K1073" s="43" t="str">
        <f>IF('Source Data'!AT1073="","",'Source Data'!AT1073)</f>
        <v/>
      </c>
      <c r="L1073" s="13" t="str">
        <f>IF('Source Data'!AU1073="","",'Source Data'!AU1073)</f>
        <v/>
      </c>
      <c r="M1073" s="1"/>
      <c r="N1073" s="1"/>
      <c r="O1073" s="1"/>
      <c r="P1073" s="1"/>
      <c r="Q1073" s="1"/>
      <c r="R1073" s="1"/>
      <c r="S1073" s="1"/>
      <c r="T1073" s="1"/>
      <c r="U1073" s="1"/>
      <c r="V1073" s="1"/>
      <c r="W1073" s="1"/>
      <c r="X1073" s="1"/>
      <c r="Y1073" s="1"/>
      <c r="Z1073" s="1"/>
      <c r="AA1073" s="1"/>
      <c r="AB1073" s="1"/>
      <c r="AC1073" s="1"/>
      <c r="AD1073" s="1"/>
      <c r="AE1073" s="1"/>
      <c r="AF1073" s="1"/>
      <c r="AG1073" s="1"/>
      <c r="AH1073" s="1"/>
      <c r="AI1073" s="1"/>
      <c r="AJ1073" s="1"/>
      <c r="AK1073" s="1"/>
      <c r="AL1073" s="1"/>
      <c r="AM1073" s="1"/>
      <c r="AN1073" s="1"/>
      <c r="AO1073" s="1"/>
      <c r="AP1073" s="1"/>
      <c r="AQ1073" s="1"/>
      <c r="AR1073" s="1"/>
      <c r="AS1073" s="1"/>
      <c r="AT1073" s="1"/>
      <c r="AU1073" s="1"/>
    </row>
    <row r="1074" spans="1:47" ht="20" customHeight="1">
      <c r="A1074" s="48" t="s">
        <v>1389</v>
      </c>
      <c r="B1074" s="49">
        <v>84906</v>
      </c>
      <c r="C1074" s="50" t="s">
        <v>126</v>
      </c>
      <c r="D1074" s="50" t="s">
        <v>79</v>
      </c>
      <c r="E1074" s="50" t="s">
        <v>74</v>
      </c>
      <c r="F1074" s="36">
        <f>'Source Data'!F1074</f>
        <v>8451</v>
      </c>
      <c r="G1074" s="36">
        <f>'Source Data'!G1074</f>
        <v>7711</v>
      </c>
      <c r="H1074" s="36">
        <f>'Source Data'!H1074</f>
        <v>7366</v>
      </c>
      <c r="I1074" s="36">
        <f t="shared" si="32"/>
        <v>-740</v>
      </c>
      <c r="J1074" s="55">
        <f t="shared" si="33"/>
        <v>-8.7563601940598743E-2</v>
      </c>
      <c r="K1074" s="43" t="str">
        <f>IF('Source Data'!AT1074="","",'Source Data'!AT1074)</f>
        <v/>
      </c>
      <c r="L1074" s="13" t="str">
        <f>IF('Source Data'!AU1074="","",'Source Data'!AU1074)</f>
        <v/>
      </c>
      <c r="M1074" s="1"/>
      <c r="N1074" s="1"/>
      <c r="O1074" s="1"/>
      <c r="P1074" s="1"/>
      <c r="Q1074" s="1"/>
      <c r="R1074" s="1"/>
      <c r="S1074" s="1"/>
      <c r="T1074" s="1"/>
      <c r="U1074" s="1"/>
      <c r="V1074" s="1"/>
      <c r="W1074" s="1"/>
      <c r="X1074" s="1"/>
      <c r="Y1074" s="1"/>
      <c r="Z1074" s="1"/>
      <c r="AA1074" s="1"/>
      <c r="AB1074" s="1"/>
      <c r="AC1074" s="1"/>
      <c r="AD1074" s="1"/>
      <c r="AE1074" s="1"/>
      <c r="AF1074" s="1"/>
      <c r="AG1074" s="1"/>
      <c r="AH1074" s="1"/>
      <c r="AI1074" s="1"/>
      <c r="AJ1074" s="1"/>
      <c r="AK1074" s="1"/>
      <c r="AL1074" s="1"/>
      <c r="AM1074" s="1"/>
      <c r="AN1074" s="1"/>
      <c r="AO1074" s="1"/>
      <c r="AP1074" s="1"/>
      <c r="AQ1074" s="1"/>
      <c r="AR1074" s="1"/>
      <c r="AS1074" s="1"/>
      <c r="AT1074" s="1"/>
      <c r="AU1074" s="1"/>
    </row>
    <row r="1075" spans="1:47" ht="20" customHeight="1">
      <c r="A1075" s="48" t="s">
        <v>1390</v>
      </c>
      <c r="B1075" s="49">
        <v>221801</v>
      </c>
      <c r="C1075" s="50" t="s">
        <v>83</v>
      </c>
      <c r="D1075" s="50" t="s">
        <v>71</v>
      </c>
      <c r="E1075" s="50" t="s">
        <v>74</v>
      </c>
      <c r="F1075" s="36">
        <f>'Source Data'!F1075</f>
        <v>13079</v>
      </c>
      <c r="G1075" s="36">
        <f>'Source Data'!G1075</f>
        <v>16602</v>
      </c>
      <c r="H1075" s="36">
        <f>'Source Data'!H1075</f>
        <v>17182</v>
      </c>
      <c r="I1075" s="36">
        <f t="shared" si="32"/>
        <v>3523</v>
      </c>
      <c r="J1075" s="55">
        <f t="shared" si="33"/>
        <v>0.2693631011545225</v>
      </c>
      <c r="K1075" s="43" t="str">
        <f>IF('Source Data'!AT1075="","",'Source Data'!AT1075)</f>
        <v/>
      </c>
      <c r="L1075" s="13" t="str">
        <f>IF('Source Data'!AU1075="","",'Source Data'!AU1075)</f>
        <v/>
      </c>
      <c r="M1075" s="1"/>
      <c r="N1075" s="1"/>
      <c r="O1075" s="1"/>
      <c r="P1075" s="1"/>
      <c r="Q1075" s="1"/>
      <c r="R1075" s="1"/>
      <c r="S1075" s="1"/>
      <c r="T1075" s="1"/>
      <c r="U1075" s="1"/>
      <c r="V1075" s="1"/>
      <c r="W1075" s="1"/>
      <c r="X1075" s="1"/>
      <c r="Y1075" s="1"/>
      <c r="Z1075" s="1"/>
      <c r="AA1075" s="1"/>
      <c r="AB1075" s="1"/>
      <c r="AC1075" s="1"/>
      <c r="AD1075" s="1"/>
      <c r="AE1075" s="1"/>
      <c r="AF1075" s="1"/>
      <c r="AG1075" s="1"/>
      <c r="AH1075" s="1"/>
      <c r="AI1075" s="1"/>
      <c r="AJ1075" s="1"/>
      <c r="AK1075" s="1"/>
      <c r="AL1075" s="1"/>
      <c r="AM1075" s="1"/>
      <c r="AN1075" s="1"/>
      <c r="AO1075" s="1"/>
      <c r="AP1075" s="1"/>
      <c r="AQ1075" s="1"/>
      <c r="AR1075" s="1"/>
      <c r="AS1075" s="1"/>
      <c r="AT1075" s="1"/>
      <c r="AU1075" s="1"/>
    </row>
    <row r="1076" spans="1:47" ht="20" customHeight="1">
      <c r="A1076" s="48" t="s">
        <v>1391</v>
      </c>
      <c r="B1076" s="49">
        <v>227805</v>
      </c>
      <c r="C1076" s="50" t="s">
        <v>168</v>
      </c>
      <c r="D1076" s="50" t="s">
        <v>71</v>
      </c>
      <c r="E1076" s="50" t="s">
        <v>74</v>
      </c>
      <c r="F1076" s="36">
        <f>'Source Data'!F1076</f>
        <v>366</v>
      </c>
      <c r="G1076" s="36">
        <f>'Source Data'!G1076</f>
        <v>716</v>
      </c>
      <c r="H1076" s="36">
        <f>'Source Data'!H1076</f>
        <v>760</v>
      </c>
      <c r="I1076" s="36">
        <f t="shared" si="32"/>
        <v>350</v>
      </c>
      <c r="J1076" s="55">
        <f t="shared" si="33"/>
        <v>0.95628415300546443</v>
      </c>
      <c r="K1076" s="43" t="str">
        <f>IF('Source Data'!AT1076="","",'Source Data'!AT1076)</f>
        <v/>
      </c>
      <c r="L1076" s="13" t="str">
        <f>IF('Source Data'!AU1076="","",'Source Data'!AU1076)</f>
        <v/>
      </c>
      <c r="M1076" s="1"/>
      <c r="N1076" s="1"/>
      <c r="O1076" s="1"/>
      <c r="P1076" s="1"/>
      <c r="Q1076" s="1"/>
      <c r="R1076" s="1"/>
      <c r="S1076" s="1"/>
      <c r="T1076" s="1"/>
      <c r="U1076" s="1"/>
      <c r="V1076" s="1"/>
      <c r="W1076" s="1"/>
      <c r="X1076" s="1"/>
      <c r="Y1076" s="1"/>
      <c r="Z1076" s="1"/>
      <c r="AA1076" s="1"/>
      <c r="AB1076" s="1"/>
      <c r="AC1076" s="1"/>
      <c r="AD1076" s="1"/>
      <c r="AE1076" s="1"/>
      <c r="AF1076" s="1"/>
      <c r="AG1076" s="1"/>
      <c r="AH1076" s="1"/>
      <c r="AI1076" s="1"/>
      <c r="AJ1076" s="1"/>
      <c r="AK1076" s="1"/>
      <c r="AL1076" s="1"/>
      <c r="AM1076" s="1"/>
      <c r="AN1076" s="1"/>
      <c r="AO1076" s="1"/>
      <c r="AP1076" s="1"/>
      <c r="AQ1076" s="1"/>
      <c r="AR1076" s="1"/>
      <c r="AS1076" s="1"/>
      <c r="AT1076" s="1"/>
      <c r="AU1076" s="1"/>
    </row>
    <row r="1077" spans="1:47" ht="20" customHeight="1">
      <c r="A1077" s="48" t="s">
        <v>1392</v>
      </c>
      <c r="B1077" s="49">
        <v>226801</v>
      </c>
      <c r="C1077" s="50" t="s">
        <v>400</v>
      </c>
      <c r="D1077" s="50" t="s">
        <v>71</v>
      </c>
      <c r="E1077" s="50" t="s">
        <v>74</v>
      </c>
      <c r="F1077" s="36">
        <f>'Source Data'!F1077</f>
        <v>2962</v>
      </c>
      <c r="G1077" s="36">
        <f>'Source Data'!G1077</f>
        <v>4202</v>
      </c>
      <c r="H1077" s="36">
        <f>'Source Data'!H1077</f>
        <v>4065</v>
      </c>
      <c r="I1077" s="36">
        <f t="shared" si="32"/>
        <v>1240</v>
      </c>
      <c r="J1077" s="55">
        <f t="shared" si="33"/>
        <v>0.41863605671843351</v>
      </c>
      <c r="K1077" s="43" t="str">
        <f>IF('Source Data'!AT1077="","",'Source Data'!AT1077)</f>
        <v/>
      </c>
      <c r="L1077" s="13" t="str">
        <f>IF('Source Data'!AU1077="","",'Source Data'!AU1077)</f>
        <v/>
      </c>
      <c r="M1077" s="1"/>
      <c r="N1077" s="1"/>
      <c r="O1077" s="1"/>
      <c r="P1077" s="1"/>
      <c r="Q1077" s="1"/>
      <c r="R1077" s="1"/>
      <c r="S1077" s="1"/>
      <c r="T1077" s="1"/>
      <c r="U1077" s="1"/>
      <c r="V1077" s="1"/>
      <c r="W1077" s="1"/>
      <c r="X1077" s="1"/>
      <c r="Y1077" s="1"/>
      <c r="Z1077" s="1"/>
      <c r="AA1077" s="1"/>
      <c r="AB1077" s="1"/>
      <c r="AC1077" s="1"/>
      <c r="AD1077" s="1"/>
      <c r="AE1077" s="1"/>
      <c r="AF1077" s="1"/>
      <c r="AG1077" s="1"/>
      <c r="AH1077" s="1"/>
      <c r="AI1077" s="1"/>
      <c r="AJ1077" s="1"/>
      <c r="AK1077" s="1"/>
      <c r="AL1077" s="1"/>
      <c r="AM1077" s="1"/>
      <c r="AN1077" s="1"/>
      <c r="AO1077" s="1"/>
      <c r="AP1077" s="1"/>
      <c r="AQ1077" s="1"/>
      <c r="AR1077" s="1"/>
      <c r="AS1077" s="1"/>
      <c r="AT1077" s="1"/>
      <c r="AU1077" s="1"/>
    </row>
    <row r="1078" spans="1:47" ht="20" customHeight="1">
      <c r="A1078" s="48" t="s">
        <v>1393</v>
      </c>
      <c r="B1078" s="49">
        <v>105802</v>
      </c>
      <c r="C1078" s="50" t="s">
        <v>539</v>
      </c>
      <c r="D1078" s="50" t="s">
        <v>71</v>
      </c>
      <c r="E1078" s="50" t="s">
        <v>89</v>
      </c>
      <c r="F1078" s="36">
        <f>'Source Data'!F1078</f>
        <v>191</v>
      </c>
      <c r="G1078" s="36">
        <f>'Source Data'!G1078</f>
        <v>59</v>
      </c>
      <c r="H1078" s="36">
        <f>'Source Data'!H1078</f>
        <v>0</v>
      </c>
      <c r="I1078" s="36">
        <f t="shared" si="32"/>
        <v>-132</v>
      </c>
      <c r="J1078" s="55">
        <f t="shared" si="33"/>
        <v>-0.69109947643979053</v>
      </c>
      <c r="K1078" s="43" t="str">
        <f>IF('Source Data'!AT1078="","",'Source Data'!AT1078)</f>
        <v/>
      </c>
      <c r="L1078" s="13" t="str">
        <f>IF('Source Data'!AU1078="","",'Source Data'!AU1078)</f>
        <v/>
      </c>
      <c r="M1078" s="1"/>
      <c r="N1078" s="1"/>
      <c r="O1078" s="1"/>
      <c r="P1078" s="1"/>
      <c r="Q1078" s="1"/>
      <c r="R1078" s="1"/>
      <c r="S1078" s="1"/>
      <c r="T1078" s="1"/>
      <c r="U1078" s="1"/>
      <c r="V1078" s="1"/>
      <c r="W1078" s="1"/>
      <c r="X1078" s="1"/>
      <c r="Y1078" s="1"/>
      <c r="Z1078" s="1"/>
      <c r="AA1078" s="1"/>
      <c r="AB1078" s="1"/>
      <c r="AC1078" s="1"/>
      <c r="AD1078" s="1"/>
      <c r="AE1078" s="1"/>
      <c r="AF1078" s="1"/>
      <c r="AG1078" s="1"/>
      <c r="AH1078" s="1"/>
      <c r="AI1078" s="1"/>
      <c r="AJ1078" s="1"/>
      <c r="AK1078" s="1"/>
      <c r="AL1078" s="1"/>
      <c r="AM1078" s="1"/>
      <c r="AN1078" s="1"/>
      <c r="AO1078" s="1"/>
      <c r="AP1078" s="1"/>
      <c r="AQ1078" s="1"/>
      <c r="AR1078" s="1"/>
      <c r="AS1078" s="1"/>
      <c r="AT1078" s="1"/>
      <c r="AU1078" s="1"/>
    </row>
    <row r="1079" spans="1:47" ht="20" customHeight="1">
      <c r="A1079" s="48" t="s">
        <v>1394</v>
      </c>
      <c r="B1079" s="49">
        <v>220814</v>
      </c>
      <c r="C1079" s="50" t="s">
        <v>91</v>
      </c>
      <c r="D1079" s="50" t="s">
        <v>71</v>
      </c>
      <c r="E1079" s="50" t="s">
        <v>289</v>
      </c>
      <c r="F1079" s="36">
        <f>'Source Data'!F1079</f>
        <v>330</v>
      </c>
      <c r="G1079" s="36">
        <f>'Source Data'!G1079</f>
        <v>337</v>
      </c>
      <c r="H1079" s="36">
        <f>'Source Data'!H1079</f>
        <v>320</v>
      </c>
      <c r="I1079" s="36">
        <f t="shared" si="32"/>
        <v>7</v>
      </c>
      <c r="J1079" s="55">
        <f t="shared" si="33"/>
        <v>2.1212121212121213E-2</v>
      </c>
      <c r="K1079" s="43" t="str">
        <f>IF('Source Data'!AT1079="","",'Source Data'!AT1079)</f>
        <v/>
      </c>
      <c r="L1079" s="13" t="str">
        <f>IF('Source Data'!AU1079="","",'Source Data'!AU1079)</f>
        <v/>
      </c>
      <c r="M1079" s="1"/>
      <c r="N1079" s="1"/>
      <c r="O1079" s="1"/>
      <c r="P1079" s="1"/>
      <c r="Q1079" s="1"/>
      <c r="R1079" s="1"/>
      <c r="S1079" s="1"/>
      <c r="T1079" s="1"/>
      <c r="U1079" s="1"/>
      <c r="V1079" s="1"/>
      <c r="W1079" s="1"/>
      <c r="X1079" s="1"/>
      <c r="Y1079" s="1"/>
      <c r="Z1079" s="1"/>
      <c r="AA1079" s="1"/>
      <c r="AB1079" s="1"/>
      <c r="AC1079" s="1"/>
      <c r="AD1079" s="1"/>
      <c r="AE1079" s="1"/>
      <c r="AF1079" s="1"/>
      <c r="AG1079" s="1"/>
      <c r="AH1079" s="1"/>
      <c r="AI1079" s="1"/>
      <c r="AJ1079" s="1"/>
      <c r="AK1079" s="1"/>
      <c r="AL1079" s="1"/>
      <c r="AM1079" s="1"/>
      <c r="AN1079" s="1"/>
      <c r="AO1079" s="1"/>
      <c r="AP1079" s="1"/>
      <c r="AQ1079" s="1"/>
      <c r="AR1079" s="1"/>
      <c r="AS1079" s="1"/>
      <c r="AT1079" s="1"/>
      <c r="AU1079" s="1"/>
    </row>
    <row r="1080" spans="1:47" ht="20" customHeight="1">
      <c r="A1080" s="48" t="s">
        <v>1395</v>
      </c>
      <c r="B1080" s="49">
        <v>170801</v>
      </c>
      <c r="C1080" s="50" t="s">
        <v>448</v>
      </c>
      <c r="D1080" s="50" t="s">
        <v>71</v>
      </c>
      <c r="E1080" s="50" t="s">
        <v>72</v>
      </c>
      <c r="F1080" s="36">
        <f>'Source Data'!F1080</f>
        <v>486</v>
      </c>
      <c r="G1080" s="36">
        <f>'Source Data'!G1080</f>
        <v>0</v>
      </c>
      <c r="H1080" s="36">
        <f>'Source Data'!H1080</f>
        <v>0</v>
      </c>
      <c r="I1080" s="36" t="str">
        <f t="shared" si="32"/>
        <v>N/A</v>
      </c>
      <c r="J1080" s="55" t="str">
        <f t="shared" si="33"/>
        <v>N/A</v>
      </c>
      <c r="K1080" s="43" t="str">
        <f>IF('Source Data'!AT1080="","",'Source Data'!AT1080)</f>
        <v/>
      </c>
      <c r="L1080" s="13" t="str">
        <f>IF('Source Data'!AU1080="","",'Source Data'!AU1080)</f>
        <v/>
      </c>
      <c r="M1080" s="1"/>
      <c r="N1080" s="1"/>
      <c r="O1080" s="1"/>
      <c r="P1080" s="1"/>
      <c r="Q1080" s="1"/>
      <c r="R1080" s="1"/>
      <c r="S1080" s="1"/>
      <c r="T1080" s="1"/>
      <c r="U1080" s="1"/>
      <c r="V1080" s="1"/>
      <c r="W1080" s="1"/>
      <c r="X1080" s="1"/>
      <c r="Y1080" s="1"/>
      <c r="Z1080" s="1"/>
      <c r="AA1080" s="1"/>
      <c r="AB1080" s="1"/>
      <c r="AC1080" s="1"/>
      <c r="AD1080" s="1"/>
      <c r="AE1080" s="1"/>
      <c r="AF1080" s="1"/>
      <c r="AG1080" s="1"/>
      <c r="AH1080" s="1"/>
      <c r="AI1080" s="1"/>
      <c r="AJ1080" s="1"/>
      <c r="AK1080" s="1"/>
      <c r="AL1080" s="1"/>
      <c r="AM1080" s="1"/>
      <c r="AN1080" s="1"/>
      <c r="AO1080" s="1"/>
      <c r="AP1080" s="1"/>
      <c r="AQ1080" s="1"/>
      <c r="AR1080" s="1"/>
      <c r="AS1080" s="1"/>
      <c r="AT1080" s="1"/>
      <c r="AU1080" s="1"/>
    </row>
    <row r="1081" spans="1:47" ht="20" customHeight="1">
      <c r="A1081" s="48" t="s">
        <v>1396</v>
      </c>
      <c r="B1081" s="49">
        <v>152504</v>
      </c>
      <c r="C1081" s="50" t="s">
        <v>221</v>
      </c>
      <c r="D1081" s="50" t="s">
        <v>79</v>
      </c>
      <c r="E1081" s="50" t="s">
        <v>1397</v>
      </c>
      <c r="F1081" s="36">
        <f>'Source Data'!F1081</f>
        <v>0</v>
      </c>
      <c r="G1081" s="36">
        <f>'Source Data'!G1081</f>
        <v>729</v>
      </c>
      <c r="H1081" s="36">
        <f>'Source Data'!H1081</f>
        <v>829</v>
      </c>
      <c r="I1081" s="36" t="str">
        <f t="shared" si="32"/>
        <v>N/A</v>
      </c>
      <c r="J1081" s="55" t="str">
        <f t="shared" si="33"/>
        <v>N/A</v>
      </c>
      <c r="K1081" s="43" t="str">
        <f>IF('Source Data'!AT1081="","",'Source Data'!AT1081)</f>
        <v/>
      </c>
      <c r="L1081" s="13" t="str">
        <f>IF('Source Data'!AU1081="","",'Source Data'!AU1081)</f>
        <v/>
      </c>
      <c r="M1081" s="1"/>
      <c r="N1081" s="1"/>
      <c r="O1081" s="1"/>
      <c r="P1081" s="1"/>
      <c r="Q1081" s="1"/>
      <c r="R1081" s="1"/>
      <c r="S1081" s="1"/>
      <c r="T1081" s="1"/>
      <c r="U1081" s="1"/>
      <c r="V1081" s="1"/>
      <c r="W1081" s="1"/>
      <c r="X1081" s="1"/>
      <c r="Y1081" s="1"/>
      <c r="Z1081" s="1"/>
      <c r="AA1081" s="1"/>
      <c r="AB1081" s="1"/>
      <c r="AC1081" s="1"/>
      <c r="AD1081" s="1"/>
      <c r="AE1081" s="1"/>
      <c r="AF1081" s="1"/>
      <c r="AG1081" s="1"/>
      <c r="AH1081" s="1"/>
      <c r="AI1081" s="1"/>
      <c r="AJ1081" s="1"/>
      <c r="AK1081" s="1"/>
      <c r="AL1081" s="1"/>
      <c r="AM1081" s="1"/>
      <c r="AN1081" s="1"/>
      <c r="AO1081" s="1"/>
      <c r="AP1081" s="1"/>
      <c r="AQ1081" s="1"/>
      <c r="AR1081" s="1"/>
      <c r="AS1081" s="1"/>
      <c r="AT1081" s="1"/>
      <c r="AU1081" s="1"/>
    </row>
    <row r="1082" spans="1:47" ht="20" customHeight="1">
      <c r="A1082" s="48" t="s">
        <v>1398</v>
      </c>
      <c r="B1082" s="49">
        <v>61806</v>
      </c>
      <c r="C1082" s="50" t="s">
        <v>152</v>
      </c>
      <c r="D1082" s="50" t="s">
        <v>71</v>
      </c>
      <c r="E1082" s="50" t="s">
        <v>292</v>
      </c>
      <c r="F1082" s="36">
        <f>'Source Data'!F1082</f>
        <v>0</v>
      </c>
      <c r="G1082" s="36">
        <f>'Source Data'!G1082</f>
        <v>446</v>
      </c>
      <c r="H1082" s="36">
        <f>'Source Data'!H1082</f>
        <v>1158</v>
      </c>
      <c r="I1082" s="36" t="str">
        <f t="shared" si="32"/>
        <v>N/A</v>
      </c>
      <c r="J1082" s="55" t="str">
        <f t="shared" si="33"/>
        <v>N/A</v>
      </c>
      <c r="K1082" s="43" t="str">
        <f>IF('Source Data'!AT1082="","",'Source Data'!AT1082)</f>
        <v/>
      </c>
      <c r="L1082" s="13" t="str">
        <f>IF('Source Data'!AU1082="","",'Source Data'!AU1082)</f>
        <v/>
      </c>
      <c r="M1082" s="1"/>
      <c r="N1082" s="1"/>
      <c r="O1082" s="1"/>
      <c r="P1082" s="1"/>
      <c r="Q1082" s="1"/>
      <c r="R1082" s="1"/>
      <c r="S1082" s="1"/>
      <c r="T1082" s="1"/>
      <c r="U1082" s="1"/>
      <c r="V1082" s="1"/>
      <c r="W1082" s="1"/>
      <c r="X1082" s="1"/>
      <c r="Y1082" s="1"/>
      <c r="Z1082" s="1"/>
      <c r="AA1082" s="1"/>
      <c r="AB1082" s="1"/>
      <c r="AC1082" s="1"/>
      <c r="AD1082" s="1"/>
      <c r="AE1082" s="1"/>
      <c r="AF1082" s="1"/>
      <c r="AG1082" s="1"/>
      <c r="AH1082" s="1"/>
      <c r="AI1082" s="1"/>
      <c r="AJ1082" s="1"/>
      <c r="AK1082" s="1"/>
      <c r="AL1082" s="1"/>
      <c r="AM1082" s="1"/>
      <c r="AN1082" s="1"/>
      <c r="AO1082" s="1"/>
      <c r="AP1082" s="1"/>
      <c r="AQ1082" s="1"/>
      <c r="AR1082" s="1"/>
      <c r="AS1082" s="1"/>
      <c r="AT1082" s="1"/>
      <c r="AU1082" s="1"/>
    </row>
    <row r="1083" spans="1:47" ht="20" customHeight="1">
      <c r="A1083" s="48" t="s">
        <v>1399</v>
      </c>
      <c r="B1083" s="49">
        <v>211901</v>
      </c>
      <c r="C1083" s="50" t="s">
        <v>1363</v>
      </c>
      <c r="D1083" s="50" t="s">
        <v>79</v>
      </c>
      <c r="E1083" s="50" t="s">
        <v>74</v>
      </c>
      <c r="F1083" s="36">
        <f>'Source Data'!F1083</f>
        <v>172</v>
      </c>
      <c r="G1083" s="36">
        <f>'Source Data'!G1083</f>
        <v>142</v>
      </c>
      <c r="H1083" s="36">
        <f>'Source Data'!H1083</f>
        <v>69</v>
      </c>
      <c r="I1083" s="36">
        <f t="shared" si="32"/>
        <v>-30</v>
      </c>
      <c r="J1083" s="55">
        <f t="shared" si="33"/>
        <v>-0.1744186046511628</v>
      </c>
      <c r="K1083" s="43" t="str">
        <f>IF('Source Data'!AT1083="","",'Source Data'!AT1083)</f>
        <v/>
      </c>
      <c r="L1083" s="13" t="str">
        <f>IF('Source Data'!AU1083="","",'Source Data'!AU1083)</f>
        <v/>
      </c>
      <c r="M1083" s="1"/>
      <c r="N1083" s="1"/>
      <c r="O1083" s="1"/>
      <c r="P1083" s="1"/>
      <c r="Q1083" s="1"/>
      <c r="R1083" s="1"/>
      <c r="S1083" s="1"/>
      <c r="T1083" s="1"/>
      <c r="U1083" s="1"/>
      <c r="V1083" s="1"/>
      <c r="W1083" s="1"/>
      <c r="X1083" s="1"/>
      <c r="Y1083" s="1"/>
      <c r="Z1083" s="1"/>
      <c r="AA1083" s="1"/>
      <c r="AB1083" s="1"/>
      <c r="AC1083" s="1"/>
      <c r="AD1083" s="1"/>
      <c r="AE1083" s="1"/>
      <c r="AF1083" s="1"/>
      <c r="AG1083" s="1"/>
      <c r="AH1083" s="1"/>
      <c r="AI1083" s="1"/>
      <c r="AJ1083" s="1"/>
      <c r="AK1083" s="1"/>
      <c r="AL1083" s="1"/>
      <c r="AM1083" s="1"/>
      <c r="AN1083" s="1"/>
      <c r="AO1083" s="1"/>
      <c r="AP1083" s="1"/>
      <c r="AQ1083" s="1"/>
      <c r="AR1083" s="1"/>
      <c r="AS1083" s="1"/>
      <c r="AT1083" s="1"/>
      <c r="AU1083" s="1"/>
    </row>
    <row r="1084" spans="1:47" ht="20" customHeight="1">
      <c r="A1084" s="48" t="s">
        <v>1400</v>
      </c>
      <c r="B1084" s="49">
        <v>56902</v>
      </c>
      <c r="C1084" s="50" t="s">
        <v>500</v>
      </c>
      <c r="D1084" s="50" t="s">
        <v>79</v>
      </c>
      <c r="E1084" s="50" t="s">
        <v>74</v>
      </c>
      <c r="F1084" s="36">
        <f>'Source Data'!F1084</f>
        <v>191</v>
      </c>
      <c r="G1084" s="36">
        <f>'Source Data'!G1084</f>
        <v>225</v>
      </c>
      <c r="H1084" s="36">
        <f>'Source Data'!H1084</f>
        <v>223</v>
      </c>
      <c r="I1084" s="36">
        <f t="shared" si="32"/>
        <v>34</v>
      </c>
      <c r="J1084" s="55">
        <f t="shared" si="33"/>
        <v>0.17801047120418848</v>
      </c>
      <c r="K1084" s="43" t="str">
        <f>IF('Source Data'!AT1084="","",'Source Data'!AT1084)</f>
        <v/>
      </c>
      <c r="L1084" s="13" t="str">
        <f>IF('Source Data'!AU1084="","",'Source Data'!AU1084)</f>
        <v/>
      </c>
      <c r="M1084" s="1"/>
      <c r="N1084" s="1"/>
      <c r="O1084" s="1"/>
      <c r="P1084" s="1"/>
      <c r="Q1084" s="1"/>
      <c r="R1084" s="1"/>
      <c r="S1084" s="1"/>
      <c r="T1084" s="1"/>
      <c r="U1084" s="1"/>
      <c r="V1084" s="1"/>
      <c r="W1084" s="1"/>
      <c r="X1084" s="1"/>
      <c r="Y1084" s="1"/>
      <c r="Z1084" s="1"/>
      <c r="AA1084" s="1"/>
      <c r="AB1084" s="1"/>
      <c r="AC1084" s="1"/>
      <c r="AD1084" s="1"/>
      <c r="AE1084" s="1"/>
      <c r="AF1084" s="1"/>
      <c r="AG1084" s="1"/>
      <c r="AH1084" s="1"/>
      <c r="AI1084" s="1"/>
      <c r="AJ1084" s="1"/>
      <c r="AK1084" s="1"/>
      <c r="AL1084" s="1"/>
      <c r="AM1084" s="1"/>
      <c r="AN1084" s="1"/>
      <c r="AO1084" s="1"/>
      <c r="AP1084" s="1"/>
      <c r="AQ1084" s="1"/>
      <c r="AR1084" s="1"/>
      <c r="AS1084" s="1"/>
      <c r="AT1084" s="1"/>
      <c r="AU1084" s="1"/>
    </row>
    <row r="1085" spans="1:47" ht="20" customHeight="1">
      <c r="A1085" s="48" t="s">
        <v>1401</v>
      </c>
      <c r="B1085" s="49">
        <v>227827</v>
      </c>
      <c r="C1085" s="50" t="s">
        <v>168</v>
      </c>
      <c r="D1085" s="50" t="s">
        <v>71</v>
      </c>
      <c r="E1085" s="50" t="s">
        <v>74</v>
      </c>
      <c r="F1085" s="36">
        <f>'Source Data'!F1085</f>
        <v>706</v>
      </c>
      <c r="G1085" s="36">
        <f>'Source Data'!G1085</f>
        <v>1196</v>
      </c>
      <c r="H1085" s="36">
        <f>'Source Data'!H1085</f>
        <v>1031</v>
      </c>
      <c r="I1085" s="36">
        <f t="shared" si="32"/>
        <v>490</v>
      </c>
      <c r="J1085" s="55">
        <f t="shared" si="33"/>
        <v>0.69405099150141647</v>
      </c>
      <c r="K1085" s="43" t="str">
        <f>IF('Source Data'!AT1085="","",'Source Data'!AT1085)</f>
        <v/>
      </c>
      <c r="L1085" s="13" t="str">
        <f>IF('Source Data'!AU1085="","",'Source Data'!AU1085)</f>
        <v/>
      </c>
      <c r="M1085" s="1"/>
      <c r="N1085" s="1"/>
      <c r="O1085" s="1"/>
      <c r="P1085" s="1"/>
      <c r="Q1085" s="1"/>
      <c r="R1085" s="1"/>
      <c r="S1085" s="1"/>
      <c r="T1085" s="1"/>
      <c r="U1085" s="1"/>
      <c r="V1085" s="1"/>
      <c r="W1085" s="1"/>
      <c r="X1085" s="1"/>
      <c r="Y1085" s="1"/>
      <c r="Z1085" s="1"/>
      <c r="AA1085" s="1"/>
      <c r="AB1085" s="1"/>
      <c r="AC1085" s="1"/>
      <c r="AD1085" s="1"/>
      <c r="AE1085" s="1"/>
      <c r="AF1085" s="1"/>
      <c r="AG1085" s="1"/>
      <c r="AH1085" s="1"/>
      <c r="AI1085" s="1"/>
      <c r="AJ1085" s="1"/>
      <c r="AK1085" s="1"/>
      <c r="AL1085" s="1"/>
      <c r="AM1085" s="1"/>
      <c r="AN1085" s="1"/>
      <c r="AO1085" s="1"/>
      <c r="AP1085" s="1"/>
      <c r="AQ1085" s="1"/>
      <c r="AR1085" s="1"/>
      <c r="AS1085" s="1"/>
      <c r="AT1085" s="1"/>
      <c r="AU1085" s="1"/>
    </row>
    <row r="1086" spans="1:47" ht="20" customHeight="1">
      <c r="A1086" s="48" t="s">
        <v>1402</v>
      </c>
      <c r="B1086" s="49">
        <v>15841</v>
      </c>
      <c r="C1086" s="50" t="s">
        <v>99</v>
      </c>
      <c r="D1086" s="50" t="s">
        <v>71</v>
      </c>
      <c r="E1086" s="50" t="s">
        <v>89</v>
      </c>
      <c r="F1086" s="36">
        <f>'Source Data'!F1086</f>
        <v>0</v>
      </c>
      <c r="G1086" s="36">
        <f>'Source Data'!G1086</f>
        <v>555</v>
      </c>
      <c r="H1086" s="36">
        <f>'Source Data'!H1086</f>
        <v>0</v>
      </c>
      <c r="I1086" s="36" t="str">
        <f t="shared" si="32"/>
        <v>N/A</v>
      </c>
      <c r="J1086" s="55" t="str">
        <f t="shared" si="33"/>
        <v>N/A</v>
      </c>
      <c r="K1086" s="43" t="str">
        <f>IF('Source Data'!AT1086="","",'Source Data'!AT1086)</f>
        <v/>
      </c>
      <c r="L1086" s="13" t="str">
        <f>IF('Source Data'!AU1086="","",'Source Data'!AU1086)</f>
        <v/>
      </c>
      <c r="M1086" s="1"/>
      <c r="N1086" s="1"/>
      <c r="O1086" s="1"/>
      <c r="P1086" s="1"/>
      <c r="Q1086" s="1"/>
      <c r="R1086" s="1"/>
      <c r="S1086" s="1"/>
      <c r="T1086" s="1"/>
      <c r="U1086" s="1"/>
      <c r="V1086" s="1"/>
      <c r="W1086" s="1"/>
      <c r="X1086" s="1"/>
      <c r="Y1086" s="1"/>
      <c r="Z1086" s="1"/>
      <c r="AA1086" s="1"/>
      <c r="AB1086" s="1"/>
      <c r="AC1086" s="1"/>
      <c r="AD1086" s="1"/>
      <c r="AE1086" s="1"/>
      <c r="AF1086" s="1"/>
      <c r="AG1086" s="1"/>
      <c r="AH1086" s="1"/>
      <c r="AI1086" s="1"/>
      <c r="AJ1086" s="1"/>
      <c r="AK1086" s="1"/>
      <c r="AL1086" s="1"/>
      <c r="AM1086" s="1"/>
      <c r="AN1086" s="1"/>
      <c r="AO1086" s="1"/>
      <c r="AP1086" s="1"/>
      <c r="AQ1086" s="1"/>
      <c r="AR1086" s="1"/>
      <c r="AS1086" s="1"/>
      <c r="AT1086" s="1"/>
      <c r="AU1086" s="1"/>
    </row>
    <row r="1087" spans="1:47" ht="20" customHeight="1">
      <c r="A1087" s="48" t="s">
        <v>1403</v>
      </c>
      <c r="B1087" s="49">
        <v>101864</v>
      </c>
      <c r="C1087" s="50" t="s">
        <v>76</v>
      </c>
      <c r="D1087" s="50" t="s">
        <v>71</v>
      </c>
      <c r="E1087" s="50" t="s">
        <v>74</v>
      </c>
      <c r="F1087" s="36">
        <f>'Source Data'!F1087</f>
        <v>195</v>
      </c>
      <c r="G1087" s="36">
        <f>'Source Data'!G1087</f>
        <v>235</v>
      </c>
      <c r="H1087" s="36">
        <f>'Source Data'!H1087</f>
        <v>317</v>
      </c>
      <c r="I1087" s="36">
        <f t="shared" si="32"/>
        <v>40</v>
      </c>
      <c r="J1087" s="55">
        <f t="shared" si="33"/>
        <v>0.20512820512820512</v>
      </c>
      <c r="K1087" s="43" t="str">
        <f>IF('Source Data'!AT1087="","",'Source Data'!AT1087)</f>
        <v/>
      </c>
      <c r="L1087" s="13" t="str">
        <f>IF('Source Data'!AU1087="","",'Source Data'!AU1087)</f>
        <v/>
      </c>
      <c r="M1087" s="1"/>
      <c r="N1087" s="1"/>
      <c r="O1087" s="1"/>
      <c r="P1087" s="1"/>
      <c r="Q1087" s="1"/>
      <c r="R1087" s="1"/>
      <c r="S1087" s="1"/>
      <c r="T1087" s="1"/>
      <c r="U1087" s="1"/>
      <c r="V1087" s="1"/>
      <c r="W1087" s="1"/>
      <c r="X1087" s="1"/>
      <c r="Y1087" s="1"/>
      <c r="Z1087" s="1"/>
      <c r="AA1087" s="1"/>
      <c r="AB1087" s="1"/>
      <c r="AC1087" s="1"/>
      <c r="AD1087" s="1"/>
      <c r="AE1087" s="1"/>
      <c r="AF1087" s="1"/>
      <c r="AG1087" s="1"/>
      <c r="AH1087" s="1"/>
      <c r="AI1087" s="1"/>
      <c r="AJ1087" s="1"/>
      <c r="AK1087" s="1"/>
      <c r="AL1087" s="1"/>
      <c r="AM1087" s="1"/>
      <c r="AN1087" s="1"/>
      <c r="AO1087" s="1"/>
      <c r="AP1087" s="1"/>
      <c r="AQ1087" s="1"/>
      <c r="AR1087" s="1"/>
      <c r="AS1087" s="1"/>
      <c r="AT1087" s="1"/>
      <c r="AU1087" s="1"/>
    </row>
    <row r="1088" spans="1:47" ht="20" customHeight="1">
      <c r="A1088" s="48" t="s">
        <v>1404</v>
      </c>
      <c r="B1088" s="49">
        <v>108811</v>
      </c>
      <c r="C1088" s="50" t="s">
        <v>291</v>
      </c>
      <c r="D1088" s="50" t="s">
        <v>71</v>
      </c>
      <c r="E1088" s="50" t="s">
        <v>765</v>
      </c>
      <c r="F1088" s="36">
        <f>'Source Data'!F1088</f>
        <v>0</v>
      </c>
      <c r="G1088" s="36">
        <f>'Source Data'!G1088</f>
        <v>0</v>
      </c>
      <c r="H1088" s="36">
        <f>'Source Data'!H1088</f>
        <v>282</v>
      </c>
      <c r="I1088" s="36" t="str">
        <f t="shared" si="32"/>
        <v>N/A</v>
      </c>
      <c r="J1088" s="55" t="str">
        <f t="shared" si="33"/>
        <v>N/A</v>
      </c>
      <c r="K1088" s="43" t="str">
        <f>IF('Source Data'!AT1088="","",'Source Data'!AT1088)</f>
        <v/>
      </c>
      <c r="L1088" s="13" t="str">
        <f>IF('Source Data'!AU1088="","",'Source Data'!AU1088)</f>
        <v/>
      </c>
      <c r="M1088" s="1"/>
      <c r="N1088" s="1"/>
      <c r="O1088" s="1"/>
      <c r="P1088" s="1"/>
      <c r="Q1088" s="1"/>
      <c r="R1088" s="1"/>
      <c r="S1088" s="1"/>
      <c r="T1088" s="1"/>
      <c r="U1088" s="1"/>
      <c r="V1088" s="1"/>
      <c r="W1088" s="1"/>
      <c r="X1088" s="1"/>
      <c r="Y1088" s="1"/>
      <c r="Z1088" s="1"/>
      <c r="AA1088" s="1"/>
      <c r="AB1088" s="1"/>
      <c r="AC1088" s="1"/>
      <c r="AD1088" s="1"/>
      <c r="AE1088" s="1"/>
      <c r="AF1088" s="1"/>
      <c r="AG1088" s="1"/>
      <c r="AH1088" s="1"/>
      <c r="AI1088" s="1"/>
      <c r="AJ1088" s="1"/>
      <c r="AK1088" s="1"/>
      <c r="AL1088" s="1"/>
      <c r="AM1088" s="1"/>
      <c r="AN1088" s="1"/>
      <c r="AO1088" s="1"/>
      <c r="AP1088" s="1"/>
      <c r="AQ1088" s="1"/>
      <c r="AR1088" s="1"/>
      <c r="AS1088" s="1"/>
      <c r="AT1088" s="1"/>
      <c r="AU1088" s="1"/>
    </row>
    <row r="1089" spans="1:47" ht="20" customHeight="1">
      <c r="A1089" s="48" t="s">
        <v>1405</v>
      </c>
      <c r="B1089" s="49">
        <v>101868</v>
      </c>
      <c r="C1089" s="50" t="s">
        <v>76</v>
      </c>
      <c r="D1089" s="50" t="s">
        <v>71</v>
      </c>
      <c r="E1089" s="50" t="s">
        <v>74</v>
      </c>
      <c r="F1089" s="36">
        <f>'Source Data'!F1089</f>
        <v>516</v>
      </c>
      <c r="G1089" s="36">
        <f>'Source Data'!G1089</f>
        <v>352</v>
      </c>
      <c r="H1089" s="36">
        <f>'Source Data'!H1089</f>
        <v>239</v>
      </c>
      <c r="I1089" s="36">
        <f t="shared" si="32"/>
        <v>-164</v>
      </c>
      <c r="J1089" s="55">
        <f t="shared" si="33"/>
        <v>-0.31782945736434109</v>
      </c>
      <c r="K1089" s="43" t="str">
        <f>IF('Source Data'!AT1089="","",'Source Data'!AT1089)</f>
        <v/>
      </c>
      <c r="L1089" s="13" t="str">
        <f>IF('Source Data'!AU1089="","",'Source Data'!AU1089)</f>
        <v/>
      </c>
      <c r="M1089" s="1"/>
      <c r="N1089" s="1"/>
      <c r="O1089" s="1"/>
      <c r="P1089" s="1"/>
      <c r="Q1089" s="1"/>
      <c r="R1089" s="1"/>
      <c r="S1089" s="1"/>
      <c r="T1089" s="1"/>
      <c r="U1089" s="1"/>
      <c r="V1089" s="1"/>
      <c r="W1089" s="1"/>
      <c r="X1089" s="1"/>
      <c r="Y1089" s="1"/>
      <c r="Z1089" s="1"/>
      <c r="AA1089" s="1"/>
      <c r="AB1089" s="1"/>
      <c r="AC1089" s="1"/>
      <c r="AD1089" s="1"/>
      <c r="AE1089" s="1"/>
      <c r="AF1089" s="1"/>
      <c r="AG1089" s="1"/>
      <c r="AH1089" s="1"/>
      <c r="AI1089" s="1"/>
      <c r="AJ1089" s="1"/>
      <c r="AK1089" s="1"/>
      <c r="AL1089" s="1"/>
      <c r="AM1089" s="1"/>
      <c r="AN1089" s="1"/>
      <c r="AO1089" s="1"/>
      <c r="AP1089" s="1"/>
      <c r="AQ1089" s="1"/>
      <c r="AR1089" s="1"/>
      <c r="AS1089" s="1"/>
      <c r="AT1089" s="1"/>
      <c r="AU1089" s="1"/>
    </row>
    <row r="1090" spans="1:47" ht="20" customHeight="1">
      <c r="A1090" s="48" t="s">
        <v>1406</v>
      </c>
      <c r="B1090" s="49">
        <v>101861</v>
      </c>
      <c r="C1090" s="50" t="s">
        <v>76</v>
      </c>
      <c r="D1090" s="50" t="s">
        <v>71</v>
      </c>
      <c r="E1090" s="50" t="s">
        <v>74</v>
      </c>
      <c r="F1090" s="36">
        <f>'Source Data'!F1090</f>
        <v>882</v>
      </c>
      <c r="G1090" s="36">
        <f>'Source Data'!G1090</f>
        <v>436</v>
      </c>
      <c r="H1090" s="36">
        <f>'Source Data'!H1090</f>
        <v>405</v>
      </c>
      <c r="I1090" s="36">
        <f t="shared" si="32"/>
        <v>-446</v>
      </c>
      <c r="J1090" s="55">
        <f t="shared" si="33"/>
        <v>-0.50566893424036286</v>
      </c>
      <c r="K1090" s="43" t="str">
        <f>IF('Source Data'!AT1090="","",'Source Data'!AT1090)</f>
        <v/>
      </c>
      <c r="L1090" s="13" t="str">
        <f>IF('Source Data'!AU1090="","",'Source Data'!AU1090)</f>
        <v/>
      </c>
      <c r="M1090" s="1"/>
      <c r="N1090" s="1"/>
      <c r="O1090" s="1"/>
      <c r="P1090" s="1"/>
      <c r="Q1090" s="1"/>
      <c r="R1090" s="1"/>
      <c r="S1090" s="1"/>
      <c r="T1090" s="1"/>
      <c r="U1090" s="1"/>
      <c r="V1090" s="1"/>
      <c r="W1090" s="1"/>
      <c r="X1090" s="1"/>
      <c r="Y1090" s="1"/>
      <c r="Z1090" s="1"/>
      <c r="AA1090" s="1"/>
      <c r="AB1090" s="1"/>
      <c r="AC1090" s="1"/>
      <c r="AD1090" s="1"/>
      <c r="AE1090" s="1"/>
      <c r="AF1090" s="1"/>
      <c r="AG1090" s="1"/>
      <c r="AH1090" s="1"/>
      <c r="AI1090" s="1"/>
      <c r="AJ1090" s="1"/>
      <c r="AK1090" s="1"/>
      <c r="AL1090" s="1"/>
      <c r="AM1090" s="1"/>
      <c r="AN1090" s="1"/>
      <c r="AO1090" s="1"/>
      <c r="AP1090" s="1"/>
      <c r="AQ1090" s="1"/>
      <c r="AR1090" s="1"/>
      <c r="AS1090" s="1"/>
      <c r="AT1090" s="1"/>
      <c r="AU1090" s="1"/>
    </row>
    <row r="1091" spans="1:47" ht="20" customHeight="1">
      <c r="A1091" s="48" t="s">
        <v>1407</v>
      </c>
      <c r="B1091" s="49">
        <v>246803</v>
      </c>
      <c r="C1091" s="50" t="s">
        <v>464</v>
      </c>
      <c r="D1091" s="50" t="s">
        <v>71</v>
      </c>
      <c r="E1091" s="50" t="s">
        <v>765</v>
      </c>
      <c r="F1091" s="36">
        <f>'Source Data'!F1091</f>
        <v>0</v>
      </c>
      <c r="G1091" s="36">
        <f>'Source Data'!G1091</f>
        <v>0</v>
      </c>
      <c r="H1091" s="36">
        <f>'Source Data'!H1091</f>
        <v>37</v>
      </c>
      <c r="I1091" s="36" t="str">
        <f t="shared" si="32"/>
        <v>N/A</v>
      </c>
      <c r="J1091" s="55" t="str">
        <f t="shared" si="33"/>
        <v>N/A</v>
      </c>
      <c r="K1091" s="43" t="str">
        <f>IF('Source Data'!AT1091="","",'Source Data'!AT1091)</f>
        <v/>
      </c>
      <c r="L1091" s="13" t="str">
        <f>IF('Source Data'!AU1091="","",'Source Data'!AU1091)</f>
        <v/>
      </c>
      <c r="M1091" s="1"/>
      <c r="N1091" s="1"/>
      <c r="O1091" s="1"/>
      <c r="P1091" s="1"/>
      <c r="Q1091" s="1"/>
      <c r="R1091" s="1"/>
      <c r="S1091" s="1"/>
      <c r="T1091" s="1"/>
      <c r="U1091" s="1"/>
      <c r="V1091" s="1"/>
      <c r="W1091" s="1"/>
      <c r="X1091" s="1"/>
      <c r="Y1091" s="1"/>
      <c r="Z1091" s="1"/>
      <c r="AA1091" s="1"/>
      <c r="AB1091" s="1"/>
      <c r="AC1091" s="1"/>
      <c r="AD1091" s="1"/>
      <c r="AE1091" s="1"/>
      <c r="AF1091" s="1"/>
      <c r="AG1091" s="1"/>
      <c r="AH1091" s="1"/>
      <c r="AI1091" s="1"/>
      <c r="AJ1091" s="1"/>
      <c r="AK1091" s="1"/>
      <c r="AL1091" s="1"/>
      <c r="AM1091" s="1"/>
      <c r="AN1091" s="1"/>
      <c r="AO1091" s="1"/>
      <c r="AP1091" s="1"/>
      <c r="AQ1091" s="1"/>
      <c r="AR1091" s="1"/>
      <c r="AS1091" s="1"/>
      <c r="AT1091" s="1"/>
      <c r="AU1091" s="1"/>
    </row>
    <row r="1092" spans="1:47" ht="20" customHeight="1">
      <c r="A1092" s="48" t="s">
        <v>1408</v>
      </c>
      <c r="B1092" s="49">
        <v>101814</v>
      </c>
      <c r="C1092" s="50" t="s">
        <v>76</v>
      </c>
      <c r="D1092" s="50" t="s">
        <v>71</v>
      </c>
      <c r="E1092" s="50" t="s">
        <v>74</v>
      </c>
      <c r="F1092" s="36">
        <f>'Source Data'!F1092</f>
        <v>1576</v>
      </c>
      <c r="G1092" s="36">
        <f>'Source Data'!G1092</f>
        <v>1159</v>
      </c>
      <c r="H1092" s="36">
        <f>'Source Data'!H1092</f>
        <v>1084</v>
      </c>
      <c r="I1092" s="36">
        <f t="shared" si="32"/>
        <v>-417</v>
      </c>
      <c r="J1092" s="55">
        <f t="shared" si="33"/>
        <v>-0.2645939086294416</v>
      </c>
      <c r="K1092" s="43" t="str">
        <f>IF('Source Data'!AT1092="","",'Source Data'!AT1092)</f>
        <v/>
      </c>
      <c r="L1092" s="13" t="str">
        <f>IF('Source Data'!AU1092="","",'Source Data'!AU1092)</f>
        <v/>
      </c>
      <c r="M1092" s="1"/>
      <c r="N1092" s="1"/>
      <c r="O1092" s="1"/>
      <c r="P1092" s="1"/>
      <c r="Q1092" s="1"/>
      <c r="R1092" s="1"/>
      <c r="S1092" s="1"/>
      <c r="T1092" s="1"/>
      <c r="U1092" s="1"/>
      <c r="V1092" s="1"/>
      <c r="W1092" s="1"/>
      <c r="X1092" s="1"/>
      <c r="Y1092" s="1"/>
      <c r="Z1092" s="1"/>
      <c r="AA1092" s="1"/>
      <c r="AB1092" s="1"/>
      <c r="AC1092" s="1"/>
      <c r="AD1092" s="1"/>
      <c r="AE1092" s="1"/>
      <c r="AF1092" s="1"/>
      <c r="AG1092" s="1"/>
      <c r="AH1092" s="1"/>
      <c r="AI1092" s="1"/>
      <c r="AJ1092" s="1"/>
      <c r="AK1092" s="1"/>
      <c r="AL1092" s="1"/>
      <c r="AM1092" s="1"/>
      <c r="AN1092" s="1"/>
      <c r="AO1092" s="1"/>
      <c r="AP1092" s="1"/>
      <c r="AQ1092" s="1"/>
      <c r="AR1092" s="1"/>
      <c r="AS1092" s="1"/>
      <c r="AT1092" s="1"/>
      <c r="AU1092" s="1"/>
    </row>
    <row r="1093" spans="1:47" ht="20" customHeight="1">
      <c r="A1093" s="48" t="s">
        <v>1409</v>
      </c>
      <c r="B1093" s="49">
        <v>166905</v>
      </c>
      <c r="C1093" s="50" t="s">
        <v>314</v>
      </c>
      <c r="D1093" s="50" t="s">
        <v>79</v>
      </c>
      <c r="E1093" s="50" t="s">
        <v>74</v>
      </c>
      <c r="F1093" s="36">
        <f>'Source Data'!F1093</f>
        <v>558</v>
      </c>
      <c r="G1093" s="36">
        <f>'Source Data'!G1093</f>
        <v>637</v>
      </c>
      <c r="H1093" s="36">
        <f>'Source Data'!H1093</f>
        <v>656</v>
      </c>
      <c r="I1093" s="36">
        <f t="shared" si="32"/>
        <v>79</v>
      </c>
      <c r="J1093" s="55">
        <f t="shared" si="33"/>
        <v>0.14157706093189965</v>
      </c>
      <c r="K1093" s="43" t="str">
        <f>IF('Source Data'!AT1093="","",'Source Data'!AT1093)</f>
        <v/>
      </c>
      <c r="L1093" s="13" t="str">
        <f>IF('Source Data'!AU1093="","",'Source Data'!AU1093)</f>
        <v/>
      </c>
      <c r="M1093" s="1"/>
      <c r="N1093" s="1"/>
      <c r="O1093" s="1"/>
      <c r="P1093" s="1"/>
      <c r="Q1093" s="1"/>
      <c r="R1093" s="1"/>
      <c r="S1093" s="1"/>
      <c r="T1093" s="1"/>
      <c r="U1093" s="1"/>
      <c r="V1093" s="1"/>
      <c r="W1093" s="1"/>
      <c r="X1093" s="1"/>
      <c r="Y1093" s="1"/>
      <c r="Z1093" s="1"/>
      <c r="AA1093" s="1"/>
      <c r="AB1093" s="1"/>
      <c r="AC1093" s="1"/>
      <c r="AD1093" s="1"/>
      <c r="AE1093" s="1"/>
      <c r="AF1093" s="1"/>
      <c r="AG1093" s="1"/>
      <c r="AH1093" s="1"/>
      <c r="AI1093" s="1"/>
      <c r="AJ1093" s="1"/>
      <c r="AK1093" s="1"/>
      <c r="AL1093" s="1"/>
      <c r="AM1093" s="1"/>
      <c r="AN1093" s="1"/>
      <c r="AO1093" s="1"/>
      <c r="AP1093" s="1"/>
      <c r="AQ1093" s="1"/>
      <c r="AR1093" s="1"/>
      <c r="AS1093" s="1"/>
      <c r="AT1093" s="1"/>
      <c r="AU1093" s="1"/>
    </row>
    <row r="1094" spans="1:47" ht="20" customHeight="1">
      <c r="A1094" s="48" t="s">
        <v>1410</v>
      </c>
      <c r="B1094" s="49">
        <v>246912</v>
      </c>
      <c r="C1094" s="50" t="s">
        <v>464</v>
      </c>
      <c r="D1094" s="50" t="s">
        <v>79</v>
      </c>
      <c r="E1094" s="50" t="s">
        <v>74</v>
      </c>
      <c r="F1094" s="36">
        <f>'Source Data'!F1094</f>
        <v>758</v>
      </c>
      <c r="G1094" s="36">
        <f>'Source Data'!G1094</f>
        <v>873</v>
      </c>
      <c r="H1094" s="36">
        <f>'Source Data'!H1094</f>
        <v>906</v>
      </c>
      <c r="I1094" s="36">
        <f t="shared" ref="I1094:I1157" si="34">IF(OR(F1094=0,G1094=0),"N/A",G1094-F1094)</f>
        <v>115</v>
      </c>
      <c r="J1094" s="55">
        <f t="shared" ref="J1094:J1157" si="35">IF(OR(NOT(ISNUMBER(I1094)),F1094=0),"N/A",I1094/F1094)</f>
        <v>0.15171503957783641</v>
      </c>
      <c r="K1094" s="43" t="str">
        <f>IF('Source Data'!AT1094="","",'Source Data'!AT1094)</f>
        <v/>
      </c>
      <c r="L1094" s="13" t="str">
        <f>IF('Source Data'!AU1094="","",'Source Data'!AU1094)</f>
        <v/>
      </c>
      <c r="M1094" s="1"/>
      <c r="N1094" s="1"/>
      <c r="O1094" s="1"/>
      <c r="P1094" s="1"/>
      <c r="Q1094" s="1"/>
      <c r="R1094" s="1"/>
      <c r="S1094" s="1"/>
      <c r="T1094" s="1"/>
      <c r="U1094" s="1"/>
      <c r="V1094" s="1"/>
      <c r="W1094" s="1"/>
      <c r="X1094" s="1"/>
      <c r="Y1094" s="1"/>
      <c r="Z1094" s="1"/>
      <c r="AA1094" s="1"/>
      <c r="AB1094" s="1"/>
      <c r="AC1094" s="1"/>
      <c r="AD1094" s="1"/>
      <c r="AE1094" s="1"/>
      <c r="AF1094" s="1"/>
      <c r="AG1094" s="1"/>
      <c r="AH1094" s="1"/>
      <c r="AI1094" s="1"/>
      <c r="AJ1094" s="1"/>
      <c r="AK1094" s="1"/>
      <c r="AL1094" s="1"/>
      <c r="AM1094" s="1"/>
      <c r="AN1094" s="1"/>
      <c r="AO1094" s="1"/>
      <c r="AP1094" s="1"/>
      <c r="AQ1094" s="1"/>
      <c r="AR1094" s="1"/>
      <c r="AS1094" s="1"/>
      <c r="AT1094" s="1"/>
      <c r="AU1094" s="1"/>
    </row>
    <row r="1095" spans="1:47" ht="20" customHeight="1">
      <c r="A1095" s="48" t="s">
        <v>1411</v>
      </c>
      <c r="B1095" s="49">
        <v>149902</v>
      </c>
      <c r="C1095" s="50" t="s">
        <v>660</v>
      </c>
      <c r="D1095" s="50" t="s">
        <v>79</v>
      </c>
      <c r="E1095" s="50" t="s">
        <v>74</v>
      </c>
      <c r="F1095" s="36">
        <f>'Source Data'!F1095</f>
        <v>656</v>
      </c>
      <c r="G1095" s="36">
        <f>'Source Data'!G1095</f>
        <v>566</v>
      </c>
      <c r="H1095" s="36">
        <f>'Source Data'!H1095</f>
        <v>537</v>
      </c>
      <c r="I1095" s="36">
        <f t="shared" si="34"/>
        <v>-90</v>
      </c>
      <c r="J1095" s="55">
        <f t="shared" si="35"/>
        <v>-0.13719512195121952</v>
      </c>
      <c r="K1095" s="43" t="str">
        <f>IF('Source Data'!AT1095="","",'Source Data'!AT1095)</f>
        <v/>
      </c>
      <c r="L1095" s="13" t="str">
        <f>IF('Source Data'!AU1095="","",'Source Data'!AU1095)</f>
        <v/>
      </c>
      <c r="M1095" s="1"/>
      <c r="N1095" s="1"/>
      <c r="O1095" s="1"/>
      <c r="P1095" s="1"/>
      <c r="Q1095" s="1"/>
      <c r="R1095" s="1"/>
      <c r="S1095" s="1"/>
      <c r="T1095" s="1"/>
      <c r="U1095" s="1"/>
      <c r="V1095" s="1"/>
      <c r="W1095" s="1"/>
      <c r="X1095" s="1"/>
      <c r="Y1095" s="1"/>
      <c r="Z1095" s="1"/>
      <c r="AA1095" s="1"/>
      <c r="AB1095" s="1"/>
      <c r="AC1095" s="1"/>
      <c r="AD1095" s="1"/>
      <c r="AE1095" s="1"/>
      <c r="AF1095" s="1"/>
      <c r="AG1095" s="1"/>
      <c r="AH1095" s="1"/>
      <c r="AI1095" s="1"/>
      <c r="AJ1095" s="1"/>
      <c r="AK1095" s="1"/>
      <c r="AL1095" s="1"/>
      <c r="AM1095" s="1"/>
      <c r="AN1095" s="1"/>
      <c r="AO1095" s="1"/>
      <c r="AP1095" s="1"/>
      <c r="AQ1095" s="1"/>
      <c r="AR1095" s="1"/>
      <c r="AS1095" s="1"/>
      <c r="AT1095" s="1"/>
      <c r="AU1095" s="1"/>
    </row>
    <row r="1096" spans="1:47" ht="20" customHeight="1">
      <c r="A1096" s="48" t="s">
        <v>1412</v>
      </c>
      <c r="B1096" s="49">
        <v>72901</v>
      </c>
      <c r="C1096" s="50" t="s">
        <v>247</v>
      </c>
      <c r="D1096" s="50" t="s">
        <v>79</v>
      </c>
      <c r="E1096" s="50" t="s">
        <v>74</v>
      </c>
      <c r="F1096" s="36">
        <f>'Source Data'!F1096</f>
        <v>186</v>
      </c>
      <c r="G1096" s="36">
        <f>'Source Data'!G1096</f>
        <v>212</v>
      </c>
      <c r="H1096" s="36">
        <f>'Source Data'!H1096</f>
        <v>216</v>
      </c>
      <c r="I1096" s="36">
        <f t="shared" si="34"/>
        <v>26</v>
      </c>
      <c r="J1096" s="55">
        <f t="shared" si="35"/>
        <v>0.13978494623655913</v>
      </c>
      <c r="K1096" s="43" t="str">
        <f>IF('Source Data'!AT1096="","",'Source Data'!AT1096)</f>
        <v/>
      </c>
      <c r="L1096" s="13" t="str">
        <f>IF('Source Data'!AU1096="","",'Source Data'!AU1096)</f>
        <v/>
      </c>
      <c r="M1096" s="1"/>
      <c r="N1096" s="1"/>
      <c r="O1096" s="1"/>
      <c r="P1096" s="1"/>
      <c r="Q1096" s="1"/>
      <c r="R1096" s="1"/>
      <c r="S1096" s="1"/>
      <c r="T1096" s="1"/>
      <c r="U1096" s="1"/>
      <c r="V1096" s="1"/>
      <c r="W1096" s="1"/>
      <c r="X1096" s="1"/>
      <c r="Y1096" s="1"/>
      <c r="Z1096" s="1"/>
      <c r="AA1096" s="1"/>
      <c r="AB1096" s="1"/>
      <c r="AC1096" s="1"/>
      <c r="AD1096" s="1"/>
      <c r="AE1096" s="1"/>
      <c r="AF1096" s="1"/>
      <c r="AG1096" s="1"/>
      <c r="AH1096" s="1"/>
      <c r="AI1096" s="1"/>
      <c r="AJ1096" s="1"/>
      <c r="AK1096" s="1"/>
      <c r="AL1096" s="1"/>
      <c r="AM1096" s="1"/>
      <c r="AN1096" s="1"/>
      <c r="AO1096" s="1"/>
      <c r="AP1096" s="1"/>
      <c r="AQ1096" s="1"/>
      <c r="AR1096" s="1"/>
      <c r="AS1096" s="1"/>
      <c r="AT1096" s="1"/>
      <c r="AU1096" s="1"/>
    </row>
    <row r="1097" spans="1:47" ht="20" customHeight="1">
      <c r="A1097" s="48" t="s">
        <v>1413</v>
      </c>
      <c r="B1097" s="49">
        <v>170802</v>
      </c>
      <c r="C1097" s="50" t="s">
        <v>448</v>
      </c>
      <c r="D1097" s="50" t="s">
        <v>71</v>
      </c>
      <c r="E1097" s="50" t="s">
        <v>292</v>
      </c>
      <c r="F1097" s="36">
        <f>'Source Data'!F1097</f>
        <v>0</v>
      </c>
      <c r="G1097" s="36">
        <f>'Source Data'!G1097</f>
        <v>150</v>
      </c>
      <c r="H1097" s="36">
        <f>'Source Data'!H1097</f>
        <v>177</v>
      </c>
      <c r="I1097" s="36" t="str">
        <f t="shared" si="34"/>
        <v>N/A</v>
      </c>
      <c r="J1097" s="55" t="str">
        <f t="shared" si="35"/>
        <v>N/A</v>
      </c>
      <c r="K1097" s="43" t="str">
        <f>IF('Source Data'!AT1097="","",'Source Data'!AT1097)</f>
        <v/>
      </c>
      <c r="L1097" s="13" t="str">
        <f>IF('Source Data'!AU1097="","",'Source Data'!AU1097)</f>
        <v/>
      </c>
      <c r="M1097" s="1"/>
      <c r="N1097" s="1"/>
      <c r="O1097" s="1"/>
      <c r="P1097" s="1"/>
      <c r="Q1097" s="1"/>
      <c r="R1097" s="1"/>
      <c r="S1097" s="1"/>
      <c r="T1097" s="1"/>
      <c r="U1097" s="1"/>
      <c r="V1097" s="1"/>
      <c r="W1097" s="1"/>
      <c r="X1097" s="1"/>
      <c r="Y1097" s="1"/>
      <c r="Z1097" s="1"/>
      <c r="AA1097" s="1"/>
      <c r="AB1097" s="1"/>
      <c r="AC1097" s="1"/>
      <c r="AD1097" s="1"/>
      <c r="AE1097" s="1"/>
      <c r="AF1097" s="1"/>
      <c r="AG1097" s="1"/>
      <c r="AH1097" s="1"/>
      <c r="AI1097" s="1"/>
      <c r="AJ1097" s="1"/>
      <c r="AK1097" s="1"/>
      <c r="AL1097" s="1"/>
      <c r="AM1097" s="1"/>
      <c r="AN1097" s="1"/>
      <c r="AO1097" s="1"/>
      <c r="AP1097" s="1"/>
      <c r="AQ1097" s="1"/>
      <c r="AR1097" s="1"/>
      <c r="AS1097" s="1"/>
      <c r="AT1097" s="1"/>
      <c r="AU1097" s="1"/>
    </row>
    <row r="1098" spans="1:47" ht="20" customHeight="1">
      <c r="A1098" s="48" t="s">
        <v>1414</v>
      </c>
      <c r="B1098" s="49">
        <v>224901</v>
      </c>
      <c r="C1098" s="50" t="s">
        <v>1415</v>
      </c>
      <c r="D1098" s="50" t="s">
        <v>79</v>
      </c>
      <c r="E1098" s="50" t="s">
        <v>74</v>
      </c>
      <c r="F1098" s="36">
        <f>'Source Data'!F1098</f>
        <v>162</v>
      </c>
      <c r="G1098" s="36">
        <f>'Source Data'!G1098</f>
        <v>144</v>
      </c>
      <c r="H1098" s="36">
        <f>'Source Data'!H1098</f>
        <v>138</v>
      </c>
      <c r="I1098" s="36">
        <f t="shared" si="34"/>
        <v>-18</v>
      </c>
      <c r="J1098" s="55">
        <f t="shared" si="35"/>
        <v>-0.1111111111111111</v>
      </c>
      <c r="K1098" s="43" t="str">
        <f>IF('Source Data'!AT1098="","",'Source Data'!AT1098)</f>
        <v/>
      </c>
      <c r="L1098" s="13" t="str">
        <f>IF('Source Data'!AU1098="","",'Source Data'!AU1098)</f>
        <v/>
      </c>
      <c r="M1098" s="1"/>
      <c r="N1098" s="1"/>
      <c r="O1098" s="1"/>
      <c r="P1098" s="1"/>
      <c r="Q1098" s="1"/>
      <c r="R1098" s="1"/>
      <c r="S1098" s="1"/>
      <c r="T1098" s="1"/>
      <c r="U1098" s="1"/>
      <c r="V1098" s="1"/>
      <c r="W1098" s="1"/>
      <c r="X1098" s="1"/>
      <c r="Y1098" s="1"/>
      <c r="Z1098" s="1"/>
      <c r="AA1098" s="1"/>
      <c r="AB1098" s="1"/>
      <c r="AC1098" s="1"/>
      <c r="AD1098" s="1"/>
      <c r="AE1098" s="1"/>
      <c r="AF1098" s="1"/>
      <c r="AG1098" s="1"/>
      <c r="AH1098" s="1"/>
      <c r="AI1098" s="1"/>
      <c r="AJ1098" s="1"/>
      <c r="AK1098" s="1"/>
      <c r="AL1098" s="1"/>
      <c r="AM1098" s="1"/>
      <c r="AN1098" s="1"/>
      <c r="AO1098" s="1"/>
      <c r="AP1098" s="1"/>
      <c r="AQ1098" s="1"/>
      <c r="AR1098" s="1"/>
      <c r="AS1098" s="1"/>
      <c r="AT1098" s="1"/>
      <c r="AU1098" s="1"/>
    </row>
    <row r="1099" spans="1:47" ht="20" customHeight="1">
      <c r="A1099" s="48" t="s">
        <v>1416</v>
      </c>
      <c r="B1099" s="49">
        <v>158902</v>
      </c>
      <c r="C1099" s="50" t="s">
        <v>199</v>
      </c>
      <c r="D1099" s="50" t="s">
        <v>79</v>
      </c>
      <c r="E1099" s="50" t="s">
        <v>74</v>
      </c>
      <c r="F1099" s="36">
        <f>'Source Data'!F1099</f>
        <v>982</v>
      </c>
      <c r="G1099" s="36">
        <f>'Source Data'!G1099</f>
        <v>1065</v>
      </c>
      <c r="H1099" s="36">
        <f>'Source Data'!H1099</f>
        <v>1038</v>
      </c>
      <c r="I1099" s="36">
        <f t="shared" si="34"/>
        <v>83</v>
      </c>
      <c r="J1099" s="55">
        <f t="shared" si="35"/>
        <v>8.45213849287169E-2</v>
      </c>
      <c r="K1099" s="43" t="str">
        <f>IF('Source Data'!AT1099="","",'Source Data'!AT1099)</f>
        <v/>
      </c>
      <c r="L1099" s="13" t="str">
        <f>IF('Source Data'!AU1099="","",'Source Data'!AU1099)</f>
        <v/>
      </c>
      <c r="M1099" s="1"/>
      <c r="N1099" s="1"/>
      <c r="O1099" s="1"/>
      <c r="P1099" s="1"/>
      <c r="Q1099" s="1"/>
      <c r="R1099" s="1"/>
      <c r="S1099" s="1"/>
      <c r="T1099" s="1"/>
      <c r="U1099" s="1"/>
      <c r="V1099" s="1"/>
      <c r="W1099" s="1"/>
      <c r="X1099" s="1"/>
      <c r="Y1099" s="1"/>
      <c r="Z1099" s="1"/>
      <c r="AA1099" s="1"/>
      <c r="AB1099" s="1"/>
      <c r="AC1099" s="1"/>
      <c r="AD1099" s="1"/>
      <c r="AE1099" s="1"/>
      <c r="AF1099" s="1"/>
      <c r="AG1099" s="1"/>
      <c r="AH1099" s="1"/>
      <c r="AI1099" s="1"/>
      <c r="AJ1099" s="1"/>
      <c r="AK1099" s="1"/>
      <c r="AL1099" s="1"/>
      <c r="AM1099" s="1"/>
      <c r="AN1099" s="1"/>
      <c r="AO1099" s="1"/>
      <c r="AP1099" s="1"/>
      <c r="AQ1099" s="1"/>
      <c r="AR1099" s="1"/>
      <c r="AS1099" s="1"/>
      <c r="AT1099" s="1"/>
      <c r="AU1099" s="1"/>
    </row>
    <row r="1100" spans="1:47" ht="20" customHeight="1">
      <c r="A1100" s="48" t="s">
        <v>1417</v>
      </c>
      <c r="B1100" s="49">
        <v>210905</v>
      </c>
      <c r="C1100" s="50" t="s">
        <v>367</v>
      </c>
      <c r="D1100" s="50" t="s">
        <v>79</v>
      </c>
      <c r="E1100" s="50" t="s">
        <v>74</v>
      </c>
      <c r="F1100" s="36">
        <f>'Source Data'!F1100</f>
        <v>691</v>
      </c>
      <c r="G1100" s="36">
        <f>'Source Data'!G1100</f>
        <v>756</v>
      </c>
      <c r="H1100" s="36">
        <f>'Source Data'!H1100</f>
        <v>695</v>
      </c>
      <c r="I1100" s="36">
        <f t="shared" si="34"/>
        <v>65</v>
      </c>
      <c r="J1100" s="55">
        <f t="shared" si="35"/>
        <v>9.4066570188133136E-2</v>
      </c>
      <c r="K1100" s="43" t="str">
        <f>IF('Source Data'!AT1100="","",'Source Data'!AT1100)</f>
        <v/>
      </c>
      <c r="L1100" s="13" t="str">
        <f>IF('Source Data'!AU1100="","",'Source Data'!AU1100)</f>
        <v/>
      </c>
      <c r="M1100" s="1"/>
      <c r="N1100" s="1"/>
      <c r="O1100" s="1"/>
      <c r="P1100" s="1"/>
      <c r="Q1100" s="1"/>
      <c r="R1100" s="1"/>
      <c r="S1100" s="1"/>
      <c r="T1100" s="1"/>
      <c r="U1100" s="1"/>
      <c r="V1100" s="1"/>
      <c r="W1100" s="1"/>
      <c r="X1100" s="1"/>
      <c r="Y1100" s="1"/>
      <c r="Z1100" s="1"/>
      <c r="AA1100" s="1"/>
      <c r="AB1100" s="1"/>
      <c r="AC1100" s="1"/>
      <c r="AD1100" s="1"/>
      <c r="AE1100" s="1"/>
      <c r="AF1100" s="1"/>
      <c r="AG1100" s="1"/>
      <c r="AH1100" s="1"/>
      <c r="AI1100" s="1"/>
      <c r="AJ1100" s="1"/>
      <c r="AK1100" s="1"/>
      <c r="AL1100" s="1"/>
      <c r="AM1100" s="1"/>
      <c r="AN1100" s="1"/>
      <c r="AO1100" s="1"/>
      <c r="AP1100" s="1"/>
      <c r="AQ1100" s="1"/>
      <c r="AR1100" s="1"/>
      <c r="AS1100" s="1"/>
      <c r="AT1100" s="1"/>
      <c r="AU1100" s="1"/>
    </row>
    <row r="1101" spans="1:47" ht="20" customHeight="1">
      <c r="A1101" s="48" t="s">
        <v>1418</v>
      </c>
      <c r="B1101" s="49">
        <v>91907</v>
      </c>
      <c r="C1101" s="50" t="s">
        <v>210</v>
      </c>
      <c r="D1101" s="50" t="s">
        <v>79</v>
      </c>
      <c r="E1101" s="50" t="s">
        <v>74</v>
      </c>
      <c r="F1101" s="36">
        <f>'Source Data'!F1101</f>
        <v>709</v>
      </c>
      <c r="G1101" s="36">
        <f>'Source Data'!G1101</f>
        <v>664</v>
      </c>
      <c r="H1101" s="36">
        <f>'Source Data'!H1101</f>
        <v>607</v>
      </c>
      <c r="I1101" s="36">
        <f t="shared" si="34"/>
        <v>-45</v>
      </c>
      <c r="J1101" s="55">
        <f t="shared" si="35"/>
        <v>-6.3469675599435824E-2</v>
      </c>
      <c r="K1101" s="43" t="str">
        <f>IF('Source Data'!AT1101="","",'Source Data'!AT1101)</f>
        <v/>
      </c>
      <c r="L1101" s="13" t="str">
        <f>IF('Source Data'!AU1101="","",'Source Data'!AU1101)</f>
        <v/>
      </c>
      <c r="M1101" s="1"/>
      <c r="N1101" s="1"/>
      <c r="O1101" s="1"/>
      <c r="P1101" s="1"/>
      <c r="Q1101" s="1"/>
      <c r="R1101" s="1"/>
      <c r="S1101" s="1"/>
      <c r="T1101" s="1"/>
      <c r="U1101" s="1"/>
      <c r="V1101" s="1"/>
      <c r="W1101" s="1"/>
      <c r="X1101" s="1"/>
      <c r="Y1101" s="1"/>
      <c r="Z1101" s="1"/>
      <c r="AA1101" s="1"/>
      <c r="AB1101" s="1"/>
      <c r="AC1101" s="1"/>
      <c r="AD1101" s="1"/>
      <c r="AE1101" s="1"/>
      <c r="AF1101" s="1"/>
      <c r="AG1101" s="1"/>
      <c r="AH1101" s="1"/>
      <c r="AI1101" s="1"/>
      <c r="AJ1101" s="1"/>
      <c r="AK1101" s="1"/>
      <c r="AL1101" s="1"/>
      <c r="AM1101" s="1"/>
      <c r="AN1101" s="1"/>
      <c r="AO1101" s="1"/>
      <c r="AP1101" s="1"/>
      <c r="AQ1101" s="1"/>
      <c r="AR1101" s="1"/>
      <c r="AS1101" s="1"/>
      <c r="AT1101" s="1"/>
      <c r="AU1101" s="1"/>
    </row>
    <row r="1102" spans="1:47" ht="20" customHeight="1">
      <c r="A1102" s="48" t="s">
        <v>1419</v>
      </c>
      <c r="B1102" s="49">
        <v>111903</v>
      </c>
      <c r="C1102" s="50" t="s">
        <v>690</v>
      </c>
      <c r="D1102" s="50" t="s">
        <v>79</v>
      </c>
      <c r="E1102" s="50" t="s">
        <v>74</v>
      </c>
      <c r="F1102" s="36">
        <f>'Source Data'!F1102</f>
        <v>801</v>
      </c>
      <c r="G1102" s="36">
        <f>'Source Data'!G1102</f>
        <v>884</v>
      </c>
      <c r="H1102" s="36">
        <f>'Source Data'!H1102</f>
        <v>883</v>
      </c>
      <c r="I1102" s="36">
        <f t="shared" si="34"/>
        <v>83</v>
      </c>
      <c r="J1102" s="55">
        <f t="shared" si="35"/>
        <v>0.10362047440699126</v>
      </c>
      <c r="K1102" s="43" t="str">
        <f>IF('Source Data'!AT1102="","",'Source Data'!AT1102)</f>
        <v/>
      </c>
      <c r="L1102" s="13" t="str">
        <f>IF('Source Data'!AU1102="","",'Source Data'!AU1102)</f>
        <v/>
      </c>
      <c r="M1102" s="1"/>
      <c r="N1102" s="1"/>
      <c r="O1102" s="1"/>
      <c r="P1102" s="1"/>
      <c r="Q1102" s="1"/>
      <c r="R1102" s="1"/>
      <c r="S1102" s="1"/>
      <c r="T1102" s="1"/>
      <c r="U1102" s="1"/>
      <c r="V1102" s="1"/>
      <c r="W1102" s="1"/>
      <c r="X1102" s="1"/>
      <c r="Y1102" s="1"/>
      <c r="Z1102" s="1"/>
      <c r="AA1102" s="1"/>
      <c r="AB1102" s="1"/>
      <c r="AC1102" s="1"/>
      <c r="AD1102" s="1"/>
      <c r="AE1102" s="1"/>
      <c r="AF1102" s="1"/>
      <c r="AG1102" s="1"/>
      <c r="AH1102" s="1"/>
      <c r="AI1102" s="1"/>
      <c r="AJ1102" s="1"/>
      <c r="AK1102" s="1"/>
      <c r="AL1102" s="1"/>
      <c r="AM1102" s="1"/>
      <c r="AN1102" s="1"/>
      <c r="AO1102" s="1"/>
      <c r="AP1102" s="1"/>
      <c r="AQ1102" s="1"/>
      <c r="AR1102" s="1"/>
      <c r="AS1102" s="1"/>
      <c r="AT1102" s="1"/>
      <c r="AU1102" s="1"/>
    </row>
    <row r="1103" spans="1:47" ht="20" customHeight="1">
      <c r="A1103" s="48" t="s">
        <v>1420</v>
      </c>
      <c r="B1103" s="49">
        <v>91918</v>
      </c>
      <c r="C1103" s="50" t="s">
        <v>210</v>
      </c>
      <c r="D1103" s="50" t="s">
        <v>79</v>
      </c>
      <c r="E1103" s="50" t="s">
        <v>74</v>
      </c>
      <c r="F1103" s="36">
        <f>'Source Data'!F1103</f>
        <v>624</v>
      </c>
      <c r="G1103" s="36">
        <f>'Source Data'!G1103</f>
        <v>741</v>
      </c>
      <c r="H1103" s="36">
        <f>'Source Data'!H1103</f>
        <v>755</v>
      </c>
      <c r="I1103" s="36">
        <f t="shared" si="34"/>
        <v>117</v>
      </c>
      <c r="J1103" s="55">
        <f t="shared" si="35"/>
        <v>0.1875</v>
      </c>
      <c r="K1103" s="43" t="str">
        <f>IF('Source Data'!AT1103="","",'Source Data'!AT1103)</f>
        <v/>
      </c>
      <c r="L1103" s="13" t="str">
        <f>IF('Source Data'!AU1103="","",'Source Data'!AU1103)</f>
        <v/>
      </c>
      <c r="M1103" s="1"/>
      <c r="N1103" s="1"/>
      <c r="O1103" s="1"/>
      <c r="P1103" s="1"/>
      <c r="Q1103" s="1"/>
      <c r="R1103" s="1"/>
      <c r="S1103" s="1"/>
      <c r="T1103" s="1"/>
      <c r="U1103" s="1"/>
      <c r="V1103" s="1"/>
      <c r="W1103" s="1"/>
      <c r="X1103" s="1"/>
      <c r="Y1103" s="1"/>
      <c r="Z1103" s="1"/>
      <c r="AA1103" s="1"/>
      <c r="AB1103" s="1"/>
      <c r="AC1103" s="1"/>
      <c r="AD1103" s="1"/>
      <c r="AE1103" s="1"/>
      <c r="AF1103" s="1"/>
      <c r="AG1103" s="1"/>
      <c r="AH1103" s="1"/>
      <c r="AI1103" s="1"/>
      <c r="AJ1103" s="1"/>
      <c r="AK1103" s="1"/>
      <c r="AL1103" s="1"/>
      <c r="AM1103" s="1"/>
      <c r="AN1103" s="1"/>
      <c r="AO1103" s="1"/>
      <c r="AP1103" s="1"/>
      <c r="AQ1103" s="1"/>
      <c r="AR1103" s="1"/>
      <c r="AS1103" s="1"/>
      <c r="AT1103" s="1"/>
      <c r="AU1103" s="1"/>
    </row>
    <row r="1104" spans="1:47" ht="20" customHeight="1">
      <c r="A1104" s="48" t="s">
        <v>1421</v>
      </c>
      <c r="B1104" s="49">
        <v>101921</v>
      </c>
      <c r="C1104" s="50" t="s">
        <v>76</v>
      </c>
      <c r="D1104" s="50" t="s">
        <v>79</v>
      </c>
      <c r="E1104" s="50" t="s">
        <v>74</v>
      </c>
      <c r="F1104" s="36">
        <f>'Source Data'!F1104</f>
        <v>18294</v>
      </c>
      <c r="G1104" s="36">
        <f>'Source Data'!G1104</f>
        <v>22913</v>
      </c>
      <c r="H1104" s="36">
        <f>'Source Data'!H1104</f>
        <v>23201</v>
      </c>
      <c r="I1104" s="36">
        <f t="shared" si="34"/>
        <v>4619</v>
      </c>
      <c r="J1104" s="55">
        <f t="shared" si="35"/>
        <v>0.25248715425822676</v>
      </c>
      <c r="K1104" s="43" t="str">
        <f>IF('Source Data'!AT1104="","",'Source Data'!AT1104)</f>
        <v/>
      </c>
      <c r="L1104" s="13" t="str">
        <f>IF('Source Data'!AU1104="","",'Source Data'!AU1104)</f>
        <v/>
      </c>
      <c r="M1104" s="1"/>
      <c r="N1104" s="1"/>
      <c r="O1104" s="1"/>
      <c r="P1104" s="1"/>
      <c r="Q1104" s="1"/>
      <c r="R1104" s="1"/>
      <c r="S1104" s="1"/>
      <c r="T1104" s="1"/>
      <c r="U1104" s="1"/>
      <c r="V1104" s="1"/>
      <c r="W1104" s="1"/>
      <c r="X1104" s="1"/>
      <c r="Y1104" s="1"/>
      <c r="Z1104" s="1"/>
      <c r="AA1104" s="1"/>
      <c r="AB1104" s="1"/>
      <c r="AC1104" s="1"/>
      <c r="AD1104" s="1"/>
      <c r="AE1104" s="1"/>
      <c r="AF1104" s="1"/>
      <c r="AG1104" s="1"/>
      <c r="AH1104" s="1"/>
      <c r="AI1104" s="1"/>
      <c r="AJ1104" s="1"/>
      <c r="AK1104" s="1"/>
      <c r="AL1104" s="1"/>
      <c r="AM1104" s="1"/>
      <c r="AN1104" s="1"/>
      <c r="AO1104" s="1"/>
      <c r="AP1104" s="1"/>
      <c r="AQ1104" s="1"/>
      <c r="AR1104" s="1"/>
      <c r="AS1104" s="1"/>
      <c r="AT1104" s="1"/>
      <c r="AU1104" s="1"/>
    </row>
    <row r="1105" spans="1:47" ht="20" customHeight="1">
      <c r="A1105" s="48" t="s">
        <v>1422</v>
      </c>
      <c r="B1105" s="49">
        <v>71908</v>
      </c>
      <c r="C1105" s="50" t="s">
        <v>141</v>
      </c>
      <c r="D1105" s="50" t="s">
        <v>79</v>
      </c>
      <c r="E1105" s="50" t="s">
        <v>74</v>
      </c>
      <c r="F1105" s="36">
        <f>'Source Data'!F1105</f>
        <v>1002</v>
      </c>
      <c r="G1105" s="36">
        <f>'Source Data'!G1105</f>
        <v>726</v>
      </c>
      <c r="H1105" s="36">
        <f>'Source Data'!H1105</f>
        <v>694</v>
      </c>
      <c r="I1105" s="36">
        <f t="shared" si="34"/>
        <v>-276</v>
      </c>
      <c r="J1105" s="55">
        <f t="shared" si="35"/>
        <v>-0.27544910179640719</v>
      </c>
      <c r="K1105" s="43" t="str">
        <f>IF('Source Data'!AT1105="","",'Source Data'!AT1105)</f>
        <v/>
      </c>
      <c r="L1105" s="13" t="str">
        <f>IF('Source Data'!AU1105="","",'Source Data'!AU1105)</f>
        <v/>
      </c>
      <c r="M1105" s="1"/>
      <c r="N1105" s="1"/>
      <c r="O1105" s="1"/>
      <c r="P1105" s="1"/>
      <c r="Q1105" s="1"/>
      <c r="R1105" s="1"/>
      <c r="S1105" s="1"/>
      <c r="T1105" s="1"/>
      <c r="U1105" s="1"/>
      <c r="V1105" s="1"/>
      <c r="W1105" s="1"/>
      <c r="X1105" s="1"/>
      <c r="Y1105" s="1"/>
      <c r="Z1105" s="1"/>
      <c r="AA1105" s="1"/>
      <c r="AB1105" s="1"/>
      <c r="AC1105" s="1"/>
      <c r="AD1105" s="1"/>
      <c r="AE1105" s="1"/>
      <c r="AF1105" s="1"/>
      <c r="AG1105" s="1"/>
      <c r="AH1105" s="1"/>
      <c r="AI1105" s="1"/>
      <c r="AJ1105" s="1"/>
      <c r="AK1105" s="1"/>
      <c r="AL1105" s="1"/>
      <c r="AM1105" s="1"/>
      <c r="AN1105" s="1"/>
      <c r="AO1105" s="1"/>
      <c r="AP1105" s="1"/>
      <c r="AQ1105" s="1"/>
      <c r="AR1105" s="1"/>
      <c r="AS1105" s="1"/>
      <c r="AT1105" s="1"/>
      <c r="AU1105" s="1"/>
    </row>
    <row r="1106" spans="1:47" ht="20" customHeight="1">
      <c r="A1106" s="48" t="s">
        <v>1423</v>
      </c>
      <c r="B1106" s="49">
        <v>220801</v>
      </c>
      <c r="C1106" s="50" t="s">
        <v>91</v>
      </c>
      <c r="D1106" s="50" t="s">
        <v>71</v>
      </c>
      <c r="E1106" s="50" t="s">
        <v>74</v>
      </c>
      <c r="F1106" s="36">
        <f>'Source Data'!F1106</f>
        <v>387</v>
      </c>
      <c r="G1106" s="36">
        <f>'Source Data'!G1106</f>
        <v>343</v>
      </c>
      <c r="H1106" s="36">
        <f>'Source Data'!H1106</f>
        <v>186</v>
      </c>
      <c r="I1106" s="36">
        <f t="shared" si="34"/>
        <v>-44</v>
      </c>
      <c r="J1106" s="55">
        <f t="shared" si="35"/>
        <v>-0.11369509043927649</v>
      </c>
      <c r="K1106" s="43" t="str">
        <f>IF('Source Data'!AT1106="","",'Source Data'!AT1106)</f>
        <v/>
      </c>
      <c r="L1106" s="13" t="str">
        <f>IF('Source Data'!AU1106="","",'Source Data'!AU1106)</f>
        <v/>
      </c>
      <c r="M1106" s="1"/>
      <c r="N1106" s="1"/>
      <c r="O1106" s="1"/>
      <c r="P1106" s="1"/>
      <c r="Q1106" s="1"/>
      <c r="R1106" s="1"/>
      <c r="S1106" s="1"/>
      <c r="T1106" s="1"/>
      <c r="U1106" s="1"/>
      <c r="V1106" s="1"/>
      <c r="W1106" s="1"/>
      <c r="X1106" s="1"/>
      <c r="Y1106" s="1"/>
      <c r="Z1106" s="1"/>
      <c r="AA1106" s="1"/>
      <c r="AB1106" s="1"/>
      <c r="AC1106" s="1"/>
      <c r="AD1106" s="1"/>
      <c r="AE1106" s="1"/>
      <c r="AF1106" s="1"/>
      <c r="AG1106" s="1"/>
      <c r="AH1106" s="1"/>
      <c r="AI1106" s="1"/>
      <c r="AJ1106" s="1"/>
      <c r="AK1106" s="1"/>
      <c r="AL1106" s="1"/>
      <c r="AM1106" s="1"/>
      <c r="AN1106" s="1"/>
      <c r="AO1106" s="1"/>
      <c r="AP1106" s="1"/>
      <c r="AQ1106" s="1"/>
      <c r="AR1106" s="1"/>
      <c r="AS1106" s="1"/>
      <c r="AT1106" s="1"/>
      <c r="AU1106" s="1"/>
    </row>
    <row r="1107" spans="1:47" ht="20" customHeight="1">
      <c r="A1107" s="48" t="s">
        <v>1424</v>
      </c>
      <c r="B1107" s="49">
        <v>221905</v>
      </c>
      <c r="C1107" s="50" t="s">
        <v>83</v>
      </c>
      <c r="D1107" s="50" t="s">
        <v>79</v>
      </c>
      <c r="E1107" s="50" t="s">
        <v>74</v>
      </c>
      <c r="F1107" s="36">
        <f>'Source Data'!F1107</f>
        <v>158</v>
      </c>
      <c r="G1107" s="36">
        <f>'Source Data'!G1107</f>
        <v>144</v>
      </c>
      <c r="H1107" s="36">
        <f>'Source Data'!H1107</f>
        <v>116</v>
      </c>
      <c r="I1107" s="36">
        <f t="shared" si="34"/>
        <v>-14</v>
      </c>
      <c r="J1107" s="55">
        <f t="shared" si="35"/>
        <v>-8.8607594936708861E-2</v>
      </c>
      <c r="K1107" s="43" t="str">
        <f>IF('Source Data'!AT1107="","",'Source Data'!AT1107)</f>
        <v/>
      </c>
      <c r="L1107" s="13" t="str">
        <f>IF('Source Data'!AU1107="","",'Source Data'!AU1107)</f>
        <v/>
      </c>
      <c r="M1107" s="1"/>
      <c r="N1107" s="1"/>
      <c r="O1107" s="1"/>
      <c r="P1107" s="1"/>
      <c r="Q1107" s="1"/>
      <c r="R1107" s="1"/>
      <c r="S1107" s="1"/>
      <c r="T1107" s="1"/>
      <c r="U1107" s="1"/>
      <c r="V1107" s="1"/>
      <c r="W1107" s="1"/>
      <c r="X1107" s="1"/>
      <c r="Y1107" s="1"/>
      <c r="Z1107" s="1"/>
      <c r="AA1107" s="1"/>
      <c r="AB1107" s="1"/>
      <c r="AC1107" s="1"/>
      <c r="AD1107" s="1"/>
      <c r="AE1107" s="1"/>
      <c r="AF1107" s="1"/>
      <c r="AG1107" s="1"/>
      <c r="AH1107" s="1"/>
      <c r="AI1107" s="1"/>
      <c r="AJ1107" s="1"/>
      <c r="AK1107" s="1"/>
      <c r="AL1107" s="1"/>
      <c r="AM1107" s="1"/>
      <c r="AN1107" s="1"/>
      <c r="AO1107" s="1"/>
      <c r="AP1107" s="1"/>
      <c r="AQ1107" s="1"/>
      <c r="AR1107" s="1"/>
      <c r="AS1107" s="1"/>
      <c r="AT1107" s="1"/>
      <c r="AU1107" s="1"/>
    </row>
    <row r="1108" spans="1:47" ht="20" customHeight="1">
      <c r="A1108" s="48" t="s">
        <v>1425</v>
      </c>
      <c r="B1108" s="49">
        <v>74912</v>
      </c>
      <c r="C1108" s="50" t="s">
        <v>256</v>
      </c>
      <c r="D1108" s="50" t="s">
        <v>79</v>
      </c>
      <c r="E1108" s="50" t="s">
        <v>74</v>
      </c>
      <c r="F1108" s="36">
        <f>'Source Data'!F1108</f>
        <v>690</v>
      </c>
      <c r="G1108" s="36">
        <f>'Source Data'!G1108</f>
        <v>712</v>
      </c>
      <c r="H1108" s="36">
        <f>'Source Data'!H1108</f>
        <v>719</v>
      </c>
      <c r="I1108" s="36">
        <f t="shared" si="34"/>
        <v>22</v>
      </c>
      <c r="J1108" s="55">
        <f t="shared" si="35"/>
        <v>3.1884057971014491E-2</v>
      </c>
      <c r="K1108" s="43" t="str">
        <f>IF('Source Data'!AT1108="","",'Source Data'!AT1108)</f>
        <v/>
      </c>
      <c r="L1108" s="13" t="str">
        <f>IF('Source Data'!AU1108="","",'Source Data'!AU1108)</f>
        <v/>
      </c>
      <c r="M1108" s="1"/>
      <c r="N1108" s="1"/>
      <c r="O1108" s="1"/>
      <c r="P1108" s="1"/>
      <c r="Q1108" s="1"/>
      <c r="R1108" s="1"/>
      <c r="S1108" s="1"/>
      <c r="T1108" s="1"/>
      <c r="U1108" s="1"/>
      <c r="V1108" s="1"/>
      <c r="W1108" s="1"/>
      <c r="X1108" s="1"/>
      <c r="Y1108" s="1"/>
      <c r="Z1108" s="1"/>
      <c r="AA1108" s="1"/>
      <c r="AB1108" s="1"/>
      <c r="AC1108" s="1"/>
      <c r="AD1108" s="1"/>
      <c r="AE1108" s="1"/>
      <c r="AF1108" s="1"/>
      <c r="AG1108" s="1"/>
      <c r="AH1108" s="1"/>
      <c r="AI1108" s="1"/>
      <c r="AJ1108" s="1"/>
      <c r="AK1108" s="1"/>
      <c r="AL1108" s="1"/>
      <c r="AM1108" s="1"/>
      <c r="AN1108" s="1"/>
      <c r="AO1108" s="1"/>
      <c r="AP1108" s="1"/>
      <c r="AQ1108" s="1"/>
      <c r="AR1108" s="1"/>
      <c r="AS1108" s="1"/>
      <c r="AT1108" s="1"/>
      <c r="AU1108" s="1"/>
    </row>
    <row r="1109" spans="1:47" ht="20" customHeight="1">
      <c r="A1109" s="48" t="s">
        <v>1426</v>
      </c>
      <c r="B1109" s="49">
        <v>107907</v>
      </c>
      <c r="C1109" s="50" t="s">
        <v>163</v>
      </c>
      <c r="D1109" s="50" t="s">
        <v>79</v>
      </c>
      <c r="E1109" s="50" t="s">
        <v>74</v>
      </c>
      <c r="F1109" s="36">
        <f>'Source Data'!F1109</f>
        <v>172</v>
      </c>
      <c r="G1109" s="36">
        <f>'Source Data'!G1109</f>
        <v>173</v>
      </c>
      <c r="H1109" s="36">
        <f>'Source Data'!H1109</f>
        <v>175</v>
      </c>
      <c r="I1109" s="36">
        <f t="shared" si="34"/>
        <v>1</v>
      </c>
      <c r="J1109" s="55">
        <f t="shared" si="35"/>
        <v>5.8139534883720929E-3</v>
      </c>
      <c r="K1109" s="43" t="str">
        <f>IF('Source Data'!AT1109="","",'Source Data'!AT1109)</f>
        <v/>
      </c>
      <c r="L1109" s="13" t="str">
        <f>IF('Source Data'!AU1109="","",'Source Data'!AU1109)</f>
        <v/>
      </c>
      <c r="M1109" s="1"/>
      <c r="N1109" s="1"/>
      <c r="O1109" s="1"/>
      <c r="P1109" s="1"/>
      <c r="Q1109" s="1"/>
      <c r="R1109" s="1"/>
      <c r="S1109" s="1"/>
      <c r="T1109" s="1"/>
      <c r="U1109" s="1"/>
      <c r="V1109" s="1"/>
      <c r="W1109" s="1"/>
      <c r="X1109" s="1"/>
      <c r="Y1109" s="1"/>
      <c r="Z1109" s="1"/>
      <c r="AA1109" s="1"/>
      <c r="AB1109" s="1"/>
      <c r="AC1109" s="1"/>
      <c r="AD1109" s="1"/>
      <c r="AE1109" s="1"/>
      <c r="AF1109" s="1"/>
      <c r="AG1109" s="1"/>
      <c r="AH1109" s="1"/>
      <c r="AI1109" s="1"/>
      <c r="AJ1109" s="1"/>
      <c r="AK1109" s="1"/>
      <c r="AL1109" s="1"/>
      <c r="AM1109" s="1"/>
      <c r="AN1109" s="1"/>
      <c r="AO1109" s="1"/>
      <c r="AP1109" s="1"/>
      <c r="AQ1109" s="1"/>
      <c r="AR1109" s="1"/>
      <c r="AS1109" s="1"/>
      <c r="AT1109" s="1"/>
      <c r="AU1109" s="1"/>
    </row>
    <row r="1110" spans="1:47" ht="20" customHeight="1">
      <c r="A1110" s="48" t="s">
        <v>1427</v>
      </c>
      <c r="B1110" s="49">
        <v>57813</v>
      </c>
      <c r="C1110" s="50" t="s">
        <v>70</v>
      </c>
      <c r="D1110" s="50" t="s">
        <v>71</v>
      </c>
      <c r="E1110" s="50" t="s">
        <v>74</v>
      </c>
      <c r="F1110" s="36">
        <f>'Source Data'!F1110</f>
        <v>3842</v>
      </c>
      <c r="G1110" s="36">
        <f>'Source Data'!G1110</f>
        <v>7007</v>
      </c>
      <c r="H1110" s="36">
        <f>'Source Data'!H1110</f>
        <v>6739</v>
      </c>
      <c r="I1110" s="36">
        <f t="shared" si="34"/>
        <v>3165</v>
      </c>
      <c r="J1110" s="55">
        <f t="shared" si="35"/>
        <v>0.82378969286829773</v>
      </c>
      <c r="K1110" s="43" t="str">
        <f>IF('Source Data'!AT1110="","",'Source Data'!AT1110)</f>
        <v/>
      </c>
      <c r="L1110" s="13" t="str">
        <f>IF('Source Data'!AU1110="","",'Source Data'!AU1110)</f>
        <v/>
      </c>
      <c r="M1110" s="1"/>
      <c r="N1110" s="1"/>
      <c r="O1110" s="1"/>
      <c r="P1110" s="1"/>
      <c r="Q1110" s="1"/>
      <c r="R1110" s="1"/>
      <c r="S1110" s="1"/>
      <c r="T1110" s="1"/>
      <c r="U1110" s="1"/>
      <c r="V1110" s="1"/>
      <c r="W1110" s="1"/>
      <c r="X1110" s="1"/>
      <c r="Y1110" s="1"/>
      <c r="Z1110" s="1"/>
      <c r="AA1110" s="1"/>
      <c r="AB1110" s="1"/>
      <c r="AC1110" s="1"/>
      <c r="AD1110" s="1"/>
      <c r="AE1110" s="1"/>
      <c r="AF1110" s="1"/>
      <c r="AG1110" s="1"/>
      <c r="AH1110" s="1"/>
      <c r="AI1110" s="1"/>
      <c r="AJ1110" s="1"/>
      <c r="AK1110" s="1"/>
      <c r="AL1110" s="1"/>
      <c r="AM1110" s="1"/>
      <c r="AN1110" s="1"/>
      <c r="AO1110" s="1"/>
      <c r="AP1110" s="1"/>
      <c r="AQ1110" s="1"/>
      <c r="AR1110" s="1"/>
      <c r="AS1110" s="1"/>
      <c r="AT1110" s="1"/>
      <c r="AU1110" s="1"/>
    </row>
    <row r="1111" spans="1:47" ht="20" customHeight="1">
      <c r="A1111" s="48" t="s">
        <v>1428</v>
      </c>
      <c r="B1111" s="49">
        <v>46802</v>
      </c>
      <c r="C1111" s="50" t="s">
        <v>432</v>
      </c>
      <c r="D1111" s="50" t="s">
        <v>71</v>
      </c>
      <c r="E1111" s="50" t="s">
        <v>74</v>
      </c>
      <c r="F1111" s="36">
        <f>'Source Data'!F1111</f>
        <v>408</v>
      </c>
      <c r="G1111" s="36">
        <f>'Source Data'!G1111</f>
        <v>315</v>
      </c>
      <c r="H1111" s="36">
        <f>'Source Data'!H1111</f>
        <v>555</v>
      </c>
      <c r="I1111" s="36">
        <f t="shared" si="34"/>
        <v>-93</v>
      </c>
      <c r="J1111" s="55">
        <f t="shared" si="35"/>
        <v>-0.22794117647058823</v>
      </c>
      <c r="K1111" s="43" t="str">
        <f>IF('Source Data'!AT1111="","",'Source Data'!AT1111)</f>
        <v/>
      </c>
      <c r="L1111" s="13" t="str">
        <f>IF('Source Data'!AU1111="","",'Source Data'!AU1111)</f>
        <v/>
      </c>
      <c r="M1111" s="1"/>
      <c r="N1111" s="1"/>
      <c r="O1111" s="1"/>
      <c r="P1111" s="1"/>
      <c r="Q1111" s="1"/>
      <c r="R1111" s="1"/>
      <c r="S1111" s="1"/>
      <c r="T1111" s="1"/>
      <c r="U1111" s="1"/>
      <c r="V1111" s="1"/>
      <c r="W1111" s="1"/>
      <c r="X1111" s="1"/>
      <c r="Y1111" s="1"/>
      <c r="Z1111" s="1"/>
      <c r="AA1111" s="1"/>
      <c r="AB1111" s="1"/>
      <c r="AC1111" s="1"/>
      <c r="AD1111" s="1"/>
      <c r="AE1111" s="1"/>
      <c r="AF1111" s="1"/>
      <c r="AG1111" s="1"/>
      <c r="AH1111" s="1"/>
      <c r="AI1111" s="1"/>
      <c r="AJ1111" s="1"/>
      <c r="AK1111" s="1"/>
      <c r="AL1111" s="1"/>
      <c r="AM1111" s="1"/>
      <c r="AN1111" s="1"/>
      <c r="AO1111" s="1"/>
      <c r="AP1111" s="1"/>
      <c r="AQ1111" s="1"/>
      <c r="AR1111" s="1"/>
      <c r="AS1111" s="1"/>
      <c r="AT1111" s="1"/>
      <c r="AU1111" s="1"/>
    </row>
    <row r="1112" spans="1:47" ht="20" customHeight="1">
      <c r="A1112" s="48" t="s">
        <v>1429</v>
      </c>
      <c r="B1112" s="49">
        <v>228903</v>
      </c>
      <c r="C1112" s="50" t="s">
        <v>145</v>
      </c>
      <c r="D1112" s="50" t="s">
        <v>79</v>
      </c>
      <c r="E1112" s="50" t="s">
        <v>74</v>
      </c>
      <c r="F1112" s="36">
        <f>'Source Data'!F1112</f>
        <v>1205</v>
      </c>
      <c r="G1112" s="36">
        <f>'Source Data'!G1112</f>
        <v>1179</v>
      </c>
      <c r="H1112" s="36">
        <f>'Source Data'!H1112</f>
        <v>1147</v>
      </c>
      <c r="I1112" s="36">
        <f t="shared" si="34"/>
        <v>-26</v>
      </c>
      <c r="J1112" s="55">
        <f t="shared" si="35"/>
        <v>-2.1576763485477178E-2</v>
      </c>
      <c r="K1112" s="43" t="str">
        <f>IF('Source Data'!AT1112="","",'Source Data'!AT1112)</f>
        <v/>
      </c>
      <c r="L1112" s="13" t="str">
        <f>IF('Source Data'!AU1112="","",'Source Data'!AU1112)</f>
        <v/>
      </c>
      <c r="M1112" s="1"/>
      <c r="N1112" s="1"/>
      <c r="O1112" s="1"/>
      <c r="P1112" s="1"/>
      <c r="Q1112" s="1"/>
      <c r="R1112" s="1"/>
      <c r="S1112" s="1"/>
      <c r="T1112" s="1"/>
      <c r="U1112" s="1"/>
      <c r="V1112" s="1"/>
      <c r="W1112" s="1"/>
      <c r="X1112" s="1"/>
      <c r="Y1112" s="1"/>
      <c r="Z1112" s="1"/>
      <c r="AA1112" s="1"/>
      <c r="AB1112" s="1"/>
      <c r="AC1112" s="1"/>
      <c r="AD1112" s="1"/>
      <c r="AE1112" s="1"/>
      <c r="AF1112" s="1"/>
      <c r="AG1112" s="1"/>
      <c r="AH1112" s="1"/>
      <c r="AI1112" s="1"/>
      <c r="AJ1112" s="1"/>
      <c r="AK1112" s="1"/>
      <c r="AL1112" s="1"/>
      <c r="AM1112" s="1"/>
      <c r="AN1112" s="1"/>
      <c r="AO1112" s="1"/>
      <c r="AP1112" s="1"/>
      <c r="AQ1112" s="1"/>
      <c r="AR1112" s="1"/>
      <c r="AS1112" s="1"/>
      <c r="AT1112" s="1"/>
      <c r="AU1112" s="1"/>
    </row>
    <row r="1113" spans="1:47" ht="20" customHeight="1">
      <c r="A1113" s="48" t="s">
        <v>1430</v>
      </c>
      <c r="B1113" s="49">
        <v>240801</v>
      </c>
      <c r="C1113" s="50" t="s">
        <v>903</v>
      </c>
      <c r="D1113" s="50" t="s">
        <v>71</v>
      </c>
      <c r="E1113" s="50" t="s">
        <v>74</v>
      </c>
      <c r="F1113" s="36">
        <f>'Source Data'!F1113</f>
        <v>269</v>
      </c>
      <c r="G1113" s="36">
        <f>'Source Data'!G1113</f>
        <v>322</v>
      </c>
      <c r="H1113" s="36">
        <f>'Source Data'!H1113</f>
        <v>362</v>
      </c>
      <c r="I1113" s="36">
        <f t="shared" si="34"/>
        <v>53</v>
      </c>
      <c r="J1113" s="55">
        <f t="shared" si="35"/>
        <v>0.19702602230483271</v>
      </c>
      <c r="K1113" s="43" t="str">
        <f>IF('Source Data'!AT1113="","",'Source Data'!AT1113)</f>
        <v/>
      </c>
      <c r="L1113" s="13" t="str">
        <f>IF('Source Data'!AU1113="","",'Source Data'!AU1113)</f>
        <v/>
      </c>
      <c r="M1113" s="1"/>
      <c r="N1113" s="1"/>
      <c r="O1113" s="1"/>
      <c r="P1113" s="1"/>
      <c r="Q1113" s="1"/>
      <c r="R1113" s="1"/>
      <c r="S1113" s="1"/>
      <c r="T1113" s="1"/>
      <c r="U1113" s="1"/>
      <c r="V1113" s="1"/>
      <c r="W1113" s="1"/>
      <c r="X1113" s="1"/>
      <c r="Y1113" s="1"/>
      <c r="Z1113" s="1"/>
      <c r="AA1113" s="1"/>
      <c r="AB1113" s="1"/>
      <c r="AC1113" s="1"/>
      <c r="AD1113" s="1"/>
      <c r="AE1113" s="1"/>
      <c r="AF1113" s="1"/>
      <c r="AG1113" s="1"/>
      <c r="AH1113" s="1"/>
      <c r="AI1113" s="1"/>
      <c r="AJ1113" s="1"/>
      <c r="AK1113" s="1"/>
      <c r="AL1113" s="1"/>
      <c r="AM1113" s="1"/>
      <c r="AN1113" s="1"/>
      <c r="AO1113" s="1"/>
      <c r="AP1113" s="1"/>
      <c r="AQ1113" s="1"/>
      <c r="AR1113" s="1"/>
      <c r="AS1113" s="1"/>
      <c r="AT1113" s="1"/>
      <c r="AU1113" s="1"/>
    </row>
    <row r="1114" spans="1:47" ht="20" customHeight="1">
      <c r="A1114" s="48" t="s">
        <v>1431</v>
      </c>
      <c r="B1114" s="49">
        <v>152803</v>
      </c>
      <c r="C1114" s="50" t="s">
        <v>221</v>
      </c>
      <c r="D1114" s="50" t="s">
        <v>71</v>
      </c>
      <c r="E1114" s="50" t="s">
        <v>74</v>
      </c>
      <c r="F1114" s="36">
        <f>'Source Data'!F1114</f>
        <v>208</v>
      </c>
      <c r="G1114" s="36">
        <f>'Source Data'!G1114</f>
        <v>133</v>
      </c>
      <c r="H1114" s="36">
        <f>'Source Data'!H1114</f>
        <v>118</v>
      </c>
      <c r="I1114" s="36">
        <f t="shared" si="34"/>
        <v>-75</v>
      </c>
      <c r="J1114" s="55">
        <f t="shared" si="35"/>
        <v>-0.36057692307692307</v>
      </c>
      <c r="K1114" s="43" t="str">
        <f>IF('Source Data'!AT1114="","",'Source Data'!AT1114)</f>
        <v/>
      </c>
      <c r="L1114" s="13" t="str">
        <f>IF('Source Data'!AU1114="","",'Source Data'!AU1114)</f>
        <v/>
      </c>
      <c r="M1114" s="1"/>
      <c r="N1114" s="1"/>
      <c r="O1114" s="1"/>
      <c r="P1114" s="1"/>
      <c r="Q1114" s="1"/>
      <c r="R1114" s="1"/>
      <c r="S1114" s="1"/>
      <c r="T1114" s="1"/>
      <c r="U1114" s="1"/>
      <c r="V1114" s="1"/>
      <c r="W1114" s="1"/>
      <c r="X1114" s="1"/>
      <c r="Y1114" s="1"/>
      <c r="Z1114" s="1"/>
      <c r="AA1114" s="1"/>
      <c r="AB1114" s="1"/>
      <c r="AC1114" s="1"/>
      <c r="AD1114" s="1"/>
      <c r="AE1114" s="1"/>
      <c r="AF1114" s="1"/>
      <c r="AG1114" s="1"/>
      <c r="AH1114" s="1"/>
      <c r="AI1114" s="1"/>
      <c r="AJ1114" s="1"/>
      <c r="AK1114" s="1"/>
      <c r="AL1114" s="1"/>
      <c r="AM1114" s="1"/>
      <c r="AN1114" s="1"/>
      <c r="AO1114" s="1"/>
      <c r="AP1114" s="1"/>
      <c r="AQ1114" s="1"/>
      <c r="AR1114" s="1"/>
      <c r="AS1114" s="1"/>
      <c r="AT1114" s="1"/>
      <c r="AU1114" s="1"/>
    </row>
    <row r="1115" spans="1:47" ht="20" customHeight="1">
      <c r="A1115" s="48" t="s">
        <v>1432</v>
      </c>
      <c r="B1115" s="49">
        <v>108804</v>
      </c>
      <c r="C1115" s="50" t="s">
        <v>291</v>
      </c>
      <c r="D1115" s="50" t="s">
        <v>71</v>
      </c>
      <c r="E1115" s="50" t="s">
        <v>74</v>
      </c>
      <c r="F1115" s="36">
        <f>'Source Data'!F1115</f>
        <v>475</v>
      </c>
      <c r="G1115" s="36">
        <f>'Source Data'!G1115</f>
        <v>457</v>
      </c>
      <c r="H1115" s="36">
        <f>'Source Data'!H1115</f>
        <v>477</v>
      </c>
      <c r="I1115" s="36">
        <f t="shared" si="34"/>
        <v>-18</v>
      </c>
      <c r="J1115" s="55">
        <f t="shared" si="35"/>
        <v>-3.7894736842105266E-2</v>
      </c>
      <c r="K1115" s="43" t="str">
        <f>IF('Source Data'!AT1115="","",'Source Data'!AT1115)</f>
        <v/>
      </c>
      <c r="L1115" s="13" t="str">
        <f>IF('Source Data'!AU1115="","",'Source Data'!AU1115)</f>
        <v/>
      </c>
      <c r="M1115" s="1"/>
      <c r="N1115" s="1"/>
      <c r="O1115" s="1"/>
      <c r="P1115" s="1"/>
      <c r="Q1115" s="1"/>
      <c r="R1115" s="1"/>
      <c r="S1115" s="1"/>
      <c r="T1115" s="1"/>
      <c r="U1115" s="1"/>
      <c r="V1115" s="1"/>
      <c r="W1115" s="1"/>
      <c r="X1115" s="1"/>
      <c r="Y1115" s="1"/>
      <c r="Z1115" s="1"/>
      <c r="AA1115" s="1"/>
      <c r="AB1115" s="1"/>
      <c r="AC1115" s="1"/>
      <c r="AD1115" s="1"/>
      <c r="AE1115" s="1"/>
      <c r="AF1115" s="1"/>
      <c r="AG1115" s="1"/>
      <c r="AH1115" s="1"/>
      <c r="AI1115" s="1"/>
      <c r="AJ1115" s="1"/>
      <c r="AK1115" s="1"/>
      <c r="AL1115" s="1"/>
      <c r="AM1115" s="1"/>
      <c r="AN1115" s="1"/>
      <c r="AO1115" s="1"/>
      <c r="AP1115" s="1"/>
      <c r="AQ1115" s="1"/>
      <c r="AR1115" s="1"/>
      <c r="AS1115" s="1"/>
      <c r="AT1115" s="1"/>
      <c r="AU1115" s="1"/>
    </row>
    <row r="1116" spans="1:47" ht="20" customHeight="1">
      <c r="A1116" s="48" t="s">
        <v>1433</v>
      </c>
      <c r="B1116" s="49">
        <v>71803</v>
      </c>
      <c r="C1116" s="50" t="s">
        <v>141</v>
      </c>
      <c r="D1116" s="50" t="s">
        <v>71</v>
      </c>
      <c r="E1116" s="50" t="s">
        <v>74</v>
      </c>
      <c r="F1116" s="36">
        <f>'Source Data'!F1116</f>
        <v>194</v>
      </c>
      <c r="G1116" s="36">
        <f>'Source Data'!G1116</f>
        <v>311</v>
      </c>
      <c r="H1116" s="36">
        <f>'Source Data'!H1116</f>
        <v>348</v>
      </c>
      <c r="I1116" s="36">
        <f t="shared" si="34"/>
        <v>117</v>
      </c>
      <c r="J1116" s="55">
        <f t="shared" si="35"/>
        <v>0.60309278350515461</v>
      </c>
      <c r="K1116" s="43" t="str">
        <f>IF('Source Data'!AT1116="","",'Source Data'!AT1116)</f>
        <v/>
      </c>
      <c r="L1116" s="13" t="str">
        <f>IF('Source Data'!AU1116="","",'Source Data'!AU1116)</f>
        <v/>
      </c>
      <c r="M1116" s="1"/>
      <c r="N1116" s="1"/>
      <c r="O1116" s="1"/>
      <c r="P1116" s="1"/>
      <c r="Q1116" s="1"/>
      <c r="R1116" s="1"/>
      <c r="S1116" s="1"/>
      <c r="T1116" s="1"/>
      <c r="U1116" s="1"/>
      <c r="V1116" s="1"/>
      <c r="W1116" s="1"/>
      <c r="X1116" s="1"/>
      <c r="Y1116" s="1"/>
      <c r="Z1116" s="1"/>
      <c r="AA1116" s="1"/>
      <c r="AB1116" s="1"/>
      <c r="AC1116" s="1"/>
      <c r="AD1116" s="1"/>
      <c r="AE1116" s="1"/>
      <c r="AF1116" s="1"/>
      <c r="AG1116" s="1"/>
      <c r="AH1116" s="1"/>
      <c r="AI1116" s="1"/>
      <c r="AJ1116" s="1"/>
      <c r="AK1116" s="1"/>
      <c r="AL1116" s="1"/>
      <c r="AM1116" s="1"/>
      <c r="AN1116" s="1"/>
      <c r="AO1116" s="1"/>
      <c r="AP1116" s="1"/>
      <c r="AQ1116" s="1"/>
      <c r="AR1116" s="1"/>
      <c r="AS1116" s="1"/>
      <c r="AT1116" s="1"/>
      <c r="AU1116" s="1"/>
    </row>
    <row r="1117" spans="1:47" ht="20" customHeight="1">
      <c r="A1117" s="48" t="s">
        <v>1434</v>
      </c>
      <c r="B1117" s="49">
        <v>61805</v>
      </c>
      <c r="C1117" s="50" t="s">
        <v>152</v>
      </c>
      <c r="D1117" s="50" t="s">
        <v>71</v>
      </c>
      <c r="E1117" s="50" t="s">
        <v>74</v>
      </c>
      <c r="F1117" s="36">
        <f>'Source Data'!F1117</f>
        <v>591</v>
      </c>
      <c r="G1117" s="36">
        <f>'Source Data'!G1117</f>
        <v>629</v>
      </c>
      <c r="H1117" s="36">
        <f>'Source Data'!H1117</f>
        <v>503</v>
      </c>
      <c r="I1117" s="36">
        <f t="shared" si="34"/>
        <v>38</v>
      </c>
      <c r="J1117" s="55">
        <f t="shared" si="35"/>
        <v>6.4297800338409469E-2</v>
      </c>
      <c r="K1117" s="43" t="str">
        <f>IF('Source Data'!AT1117="","",'Source Data'!AT1117)</f>
        <v/>
      </c>
      <c r="L1117" s="13" t="str">
        <f>IF('Source Data'!AU1117="","",'Source Data'!AU1117)</f>
        <v/>
      </c>
      <c r="M1117" s="1"/>
      <c r="N1117" s="1"/>
      <c r="O1117" s="1"/>
      <c r="P1117" s="1"/>
      <c r="Q1117" s="1"/>
      <c r="R1117" s="1"/>
      <c r="S1117" s="1"/>
      <c r="T1117" s="1"/>
      <c r="U1117" s="1"/>
      <c r="V1117" s="1"/>
      <c r="W1117" s="1"/>
      <c r="X1117" s="1"/>
      <c r="Y1117" s="1"/>
      <c r="Z1117" s="1"/>
      <c r="AA1117" s="1"/>
      <c r="AB1117" s="1"/>
      <c r="AC1117" s="1"/>
      <c r="AD1117" s="1"/>
      <c r="AE1117" s="1"/>
      <c r="AF1117" s="1"/>
      <c r="AG1117" s="1"/>
      <c r="AH1117" s="1"/>
      <c r="AI1117" s="1"/>
      <c r="AJ1117" s="1"/>
      <c r="AK1117" s="1"/>
      <c r="AL1117" s="1"/>
      <c r="AM1117" s="1"/>
      <c r="AN1117" s="1"/>
      <c r="AO1117" s="1"/>
      <c r="AP1117" s="1"/>
      <c r="AQ1117" s="1"/>
      <c r="AR1117" s="1"/>
      <c r="AS1117" s="1"/>
      <c r="AT1117" s="1"/>
      <c r="AU1117" s="1"/>
    </row>
    <row r="1118" spans="1:47" ht="20" customHeight="1">
      <c r="A1118" s="48" t="s">
        <v>1435</v>
      </c>
      <c r="B1118" s="49">
        <v>212904</v>
      </c>
      <c r="C1118" s="50" t="s">
        <v>157</v>
      </c>
      <c r="D1118" s="50" t="s">
        <v>79</v>
      </c>
      <c r="E1118" s="50" t="s">
        <v>74</v>
      </c>
      <c r="F1118" s="36">
        <f>'Source Data'!F1118</f>
        <v>1089</v>
      </c>
      <c r="G1118" s="36">
        <f>'Source Data'!G1118</f>
        <v>1063</v>
      </c>
      <c r="H1118" s="36">
        <f>'Source Data'!H1118</f>
        <v>1049</v>
      </c>
      <c r="I1118" s="36">
        <f t="shared" si="34"/>
        <v>-26</v>
      </c>
      <c r="J1118" s="55">
        <f t="shared" si="35"/>
        <v>-2.3875114784205693E-2</v>
      </c>
      <c r="K1118" s="43" t="str">
        <f>IF('Source Data'!AT1118="","",'Source Data'!AT1118)</f>
        <v/>
      </c>
      <c r="L1118" s="13" t="str">
        <f>IF('Source Data'!AU1118="","",'Source Data'!AU1118)</f>
        <v/>
      </c>
      <c r="M1118" s="1"/>
      <c r="N1118" s="1"/>
      <c r="O1118" s="1"/>
      <c r="P1118" s="1"/>
      <c r="Q1118" s="1"/>
      <c r="R1118" s="1"/>
      <c r="S1118" s="1"/>
      <c r="T1118" s="1"/>
      <c r="U1118" s="1"/>
      <c r="V1118" s="1"/>
      <c r="W1118" s="1"/>
      <c r="X1118" s="1"/>
      <c r="Y1118" s="1"/>
      <c r="Z1118" s="1"/>
      <c r="AA1118" s="1"/>
      <c r="AB1118" s="1"/>
      <c r="AC1118" s="1"/>
      <c r="AD1118" s="1"/>
      <c r="AE1118" s="1"/>
      <c r="AF1118" s="1"/>
      <c r="AG1118" s="1"/>
      <c r="AH1118" s="1"/>
      <c r="AI1118" s="1"/>
      <c r="AJ1118" s="1"/>
      <c r="AK1118" s="1"/>
      <c r="AL1118" s="1"/>
      <c r="AM1118" s="1"/>
      <c r="AN1118" s="1"/>
      <c r="AO1118" s="1"/>
      <c r="AP1118" s="1"/>
      <c r="AQ1118" s="1"/>
      <c r="AR1118" s="1"/>
      <c r="AS1118" s="1"/>
      <c r="AT1118" s="1"/>
      <c r="AU1118" s="1"/>
    </row>
    <row r="1119" spans="1:47" ht="20" customHeight="1">
      <c r="A1119" s="48" t="s">
        <v>1436</v>
      </c>
      <c r="B1119" s="49">
        <v>14910</v>
      </c>
      <c r="C1119" s="50" t="s">
        <v>86</v>
      </c>
      <c r="D1119" s="50" t="s">
        <v>79</v>
      </c>
      <c r="E1119" s="50" t="s">
        <v>74</v>
      </c>
      <c r="F1119" s="36">
        <f>'Source Data'!F1119</f>
        <v>1569</v>
      </c>
      <c r="G1119" s="36">
        <f>'Source Data'!G1119</f>
        <v>1732</v>
      </c>
      <c r="H1119" s="36">
        <f>'Source Data'!H1119</f>
        <v>1718</v>
      </c>
      <c r="I1119" s="36">
        <f t="shared" si="34"/>
        <v>163</v>
      </c>
      <c r="J1119" s="55">
        <f t="shared" si="35"/>
        <v>0.10388782664117271</v>
      </c>
      <c r="K1119" s="43" t="str">
        <f>IF('Source Data'!AT1119="","",'Source Data'!AT1119)</f>
        <v/>
      </c>
      <c r="L1119" s="13" t="str">
        <f>IF('Source Data'!AU1119="","",'Source Data'!AU1119)</f>
        <v/>
      </c>
      <c r="M1119" s="1"/>
      <c r="N1119" s="1"/>
      <c r="O1119" s="1"/>
      <c r="P1119" s="1"/>
      <c r="Q1119" s="1"/>
      <c r="R1119" s="1"/>
      <c r="S1119" s="1"/>
      <c r="T1119" s="1"/>
      <c r="U1119" s="1"/>
      <c r="V1119" s="1"/>
      <c r="W1119" s="1"/>
      <c r="X1119" s="1"/>
      <c r="Y1119" s="1"/>
      <c r="Z1119" s="1"/>
      <c r="AA1119" s="1"/>
      <c r="AB1119" s="1"/>
      <c r="AC1119" s="1"/>
      <c r="AD1119" s="1"/>
      <c r="AE1119" s="1"/>
      <c r="AF1119" s="1"/>
      <c r="AG1119" s="1"/>
      <c r="AH1119" s="1"/>
      <c r="AI1119" s="1"/>
      <c r="AJ1119" s="1"/>
      <c r="AK1119" s="1"/>
      <c r="AL1119" s="1"/>
      <c r="AM1119" s="1"/>
      <c r="AN1119" s="1"/>
      <c r="AO1119" s="1"/>
      <c r="AP1119" s="1"/>
      <c r="AQ1119" s="1"/>
      <c r="AR1119" s="1"/>
      <c r="AS1119" s="1"/>
      <c r="AT1119" s="1"/>
      <c r="AU1119" s="1"/>
    </row>
    <row r="1120" spans="1:47" ht="20" customHeight="1">
      <c r="A1120" s="48" t="s">
        <v>1437</v>
      </c>
      <c r="B1120" s="49">
        <v>219903</v>
      </c>
      <c r="C1120" s="50" t="s">
        <v>726</v>
      </c>
      <c r="D1120" s="50" t="s">
        <v>79</v>
      </c>
      <c r="E1120" s="50" t="s">
        <v>74</v>
      </c>
      <c r="F1120" s="36">
        <f>'Source Data'!F1120</f>
        <v>996</v>
      </c>
      <c r="G1120" s="36">
        <f>'Source Data'!G1120</f>
        <v>801</v>
      </c>
      <c r="H1120" s="36">
        <f>'Source Data'!H1120</f>
        <v>724</v>
      </c>
      <c r="I1120" s="36">
        <f t="shared" si="34"/>
        <v>-195</v>
      </c>
      <c r="J1120" s="55">
        <f t="shared" si="35"/>
        <v>-0.19578313253012047</v>
      </c>
      <c r="K1120" s="43" t="str">
        <f>IF('Source Data'!AT1120="","",'Source Data'!AT1120)</f>
        <v/>
      </c>
      <c r="L1120" s="13" t="str">
        <f>IF('Source Data'!AU1120="","",'Source Data'!AU1120)</f>
        <v/>
      </c>
      <c r="M1120" s="1"/>
      <c r="N1120" s="1"/>
      <c r="O1120" s="1"/>
      <c r="P1120" s="1"/>
      <c r="Q1120" s="1"/>
      <c r="R1120" s="1"/>
      <c r="S1120" s="1"/>
      <c r="T1120" s="1"/>
      <c r="U1120" s="1"/>
      <c r="V1120" s="1"/>
      <c r="W1120" s="1"/>
      <c r="X1120" s="1"/>
      <c r="Y1120" s="1"/>
      <c r="Z1120" s="1"/>
      <c r="AA1120" s="1"/>
      <c r="AB1120" s="1"/>
      <c r="AC1120" s="1"/>
      <c r="AD1120" s="1"/>
      <c r="AE1120" s="1"/>
      <c r="AF1120" s="1"/>
      <c r="AG1120" s="1"/>
      <c r="AH1120" s="1"/>
      <c r="AI1120" s="1"/>
      <c r="AJ1120" s="1"/>
      <c r="AK1120" s="1"/>
      <c r="AL1120" s="1"/>
      <c r="AM1120" s="1"/>
      <c r="AN1120" s="1"/>
      <c r="AO1120" s="1"/>
      <c r="AP1120" s="1"/>
      <c r="AQ1120" s="1"/>
      <c r="AR1120" s="1"/>
      <c r="AS1120" s="1"/>
      <c r="AT1120" s="1"/>
      <c r="AU1120" s="1"/>
    </row>
    <row r="1121" spans="1:47" ht="20" customHeight="1">
      <c r="A1121" s="48" t="s">
        <v>1438</v>
      </c>
      <c r="B1121" s="49">
        <v>178912</v>
      </c>
      <c r="C1121" s="50" t="s">
        <v>97</v>
      </c>
      <c r="D1121" s="50" t="s">
        <v>79</v>
      </c>
      <c r="E1121" s="50" t="s">
        <v>74</v>
      </c>
      <c r="F1121" s="36">
        <f>'Source Data'!F1121</f>
        <v>3926</v>
      </c>
      <c r="G1121" s="36">
        <f>'Source Data'!G1121</f>
        <v>3671</v>
      </c>
      <c r="H1121" s="36">
        <f>'Source Data'!H1121</f>
        <v>3652</v>
      </c>
      <c r="I1121" s="36">
        <f t="shared" si="34"/>
        <v>-255</v>
      </c>
      <c r="J1121" s="55">
        <f t="shared" si="35"/>
        <v>-6.4951604686704023E-2</v>
      </c>
      <c r="K1121" s="43" t="str">
        <f>IF('Source Data'!AT1121="","",'Source Data'!AT1121)</f>
        <v/>
      </c>
      <c r="L1121" s="13" t="str">
        <f>IF('Source Data'!AU1121="","",'Source Data'!AU1121)</f>
        <v/>
      </c>
      <c r="M1121" s="1"/>
      <c r="N1121" s="1"/>
      <c r="O1121" s="1"/>
      <c r="P1121" s="1"/>
      <c r="Q1121" s="1"/>
      <c r="R1121" s="1"/>
      <c r="S1121" s="1"/>
      <c r="T1121" s="1"/>
      <c r="U1121" s="1"/>
      <c r="V1121" s="1"/>
      <c r="W1121" s="1"/>
      <c r="X1121" s="1"/>
      <c r="Y1121" s="1"/>
      <c r="Z1121" s="1"/>
      <c r="AA1121" s="1"/>
      <c r="AB1121" s="1"/>
      <c r="AC1121" s="1"/>
      <c r="AD1121" s="1"/>
      <c r="AE1121" s="1"/>
      <c r="AF1121" s="1"/>
      <c r="AG1121" s="1"/>
      <c r="AH1121" s="1"/>
      <c r="AI1121" s="1"/>
      <c r="AJ1121" s="1"/>
      <c r="AK1121" s="1"/>
      <c r="AL1121" s="1"/>
      <c r="AM1121" s="1"/>
      <c r="AN1121" s="1"/>
      <c r="AO1121" s="1"/>
      <c r="AP1121" s="1"/>
      <c r="AQ1121" s="1"/>
      <c r="AR1121" s="1"/>
      <c r="AS1121" s="1"/>
      <c r="AT1121" s="1"/>
      <c r="AU1121" s="1"/>
    </row>
    <row r="1122" spans="1:47" ht="20" customHeight="1">
      <c r="A1122" s="48" t="s">
        <v>1439</v>
      </c>
      <c r="B1122" s="49">
        <v>96905</v>
      </c>
      <c r="C1122" s="50" t="s">
        <v>1009</v>
      </c>
      <c r="D1122" s="50" t="s">
        <v>79</v>
      </c>
      <c r="E1122" s="50" t="s">
        <v>74</v>
      </c>
      <c r="F1122" s="36">
        <f>'Source Data'!F1122</f>
        <v>200</v>
      </c>
      <c r="G1122" s="36">
        <f>'Source Data'!G1122</f>
        <v>180</v>
      </c>
      <c r="H1122" s="36">
        <f>'Source Data'!H1122</f>
        <v>172</v>
      </c>
      <c r="I1122" s="36">
        <f t="shared" si="34"/>
        <v>-20</v>
      </c>
      <c r="J1122" s="55">
        <f t="shared" si="35"/>
        <v>-0.1</v>
      </c>
      <c r="K1122" s="43" t="str">
        <f>IF('Source Data'!AT1122="","",'Source Data'!AT1122)</f>
        <v/>
      </c>
      <c r="L1122" s="13" t="str">
        <f>IF('Source Data'!AU1122="","",'Source Data'!AU1122)</f>
        <v/>
      </c>
      <c r="M1122" s="1"/>
      <c r="N1122" s="1"/>
      <c r="O1122" s="1"/>
      <c r="P1122" s="1"/>
      <c r="Q1122" s="1"/>
      <c r="R1122" s="1"/>
      <c r="S1122" s="1"/>
      <c r="T1122" s="1"/>
      <c r="U1122" s="1"/>
      <c r="V1122" s="1"/>
      <c r="W1122" s="1"/>
      <c r="X1122" s="1"/>
      <c r="Y1122" s="1"/>
      <c r="Z1122" s="1"/>
      <c r="AA1122" s="1"/>
      <c r="AB1122" s="1"/>
      <c r="AC1122" s="1"/>
      <c r="AD1122" s="1"/>
      <c r="AE1122" s="1"/>
      <c r="AF1122" s="1"/>
      <c r="AG1122" s="1"/>
      <c r="AH1122" s="1"/>
      <c r="AI1122" s="1"/>
      <c r="AJ1122" s="1"/>
      <c r="AK1122" s="1"/>
      <c r="AL1122" s="1"/>
      <c r="AM1122" s="1"/>
      <c r="AN1122" s="1"/>
      <c r="AO1122" s="1"/>
      <c r="AP1122" s="1"/>
      <c r="AQ1122" s="1"/>
      <c r="AR1122" s="1"/>
      <c r="AS1122" s="1"/>
      <c r="AT1122" s="1"/>
      <c r="AU1122" s="1"/>
    </row>
    <row r="1123" spans="1:47" ht="20" customHeight="1">
      <c r="A1123" s="48" t="s">
        <v>1440</v>
      </c>
      <c r="B1123" s="49">
        <v>101840</v>
      </c>
      <c r="C1123" s="50" t="s">
        <v>76</v>
      </c>
      <c r="D1123" s="50" t="s">
        <v>71</v>
      </c>
      <c r="E1123" s="50" t="s">
        <v>289</v>
      </c>
      <c r="F1123" s="36">
        <f>'Source Data'!F1123</f>
        <v>537</v>
      </c>
      <c r="G1123" s="36">
        <f>'Source Data'!G1123</f>
        <v>405</v>
      </c>
      <c r="H1123" s="36">
        <f>'Source Data'!H1123</f>
        <v>342</v>
      </c>
      <c r="I1123" s="36">
        <f t="shared" si="34"/>
        <v>-132</v>
      </c>
      <c r="J1123" s="55">
        <f t="shared" si="35"/>
        <v>-0.24581005586592178</v>
      </c>
      <c r="K1123" s="43" t="str">
        <f>IF('Source Data'!AT1123="","",'Source Data'!AT1123)</f>
        <v/>
      </c>
      <c r="L1123" s="13" t="str">
        <f>IF('Source Data'!AU1123="","",'Source Data'!AU1123)</f>
        <v/>
      </c>
      <c r="M1123" s="1"/>
      <c r="N1123" s="1"/>
      <c r="O1123" s="1"/>
      <c r="P1123" s="1"/>
      <c r="Q1123" s="1"/>
      <c r="R1123" s="1"/>
      <c r="S1123" s="1"/>
      <c r="T1123" s="1"/>
      <c r="U1123" s="1"/>
      <c r="V1123" s="1"/>
      <c r="W1123" s="1"/>
      <c r="X1123" s="1"/>
      <c r="Y1123" s="1"/>
      <c r="Z1123" s="1"/>
      <c r="AA1123" s="1"/>
      <c r="AB1123" s="1"/>
      <c r="AC1123" s="1"/>
      <c r="AD1123" s="1"/>
      <c r="AE1123" s="1"/>
      <c r="AF1123" s="1"/>
      <c r="AG1123" s="1"/>
      <c r="AH1123" s="1"/>
      <c r="AI1123" s="1"/>
      <c r="AJ1123" s="1"/>
      <c r="AK1123" s="1"/>
      <c r="AL1123" s="1"/>
      <c r="AM1123" s="1"/>
      <c r="AN1123" s="1"/>
      <c r="AO1123" s="1"/>
      <c r="AP1123" s="1"/>
      <c r="AQ1123" s="1"/>
      <c r="AR1123" s="1"/>
      <c r="AS1123" s="1"/>
      <c r="AT1123" s="1"/>
      <c r="AU1123" s="1"/>
    </row>
    <row r="1124" spans="1:47" ht="20" customHeight="1">
      <c r="A1124" s="48" t="s">
        <v>1441</v>
      </c>
      <c r="B1124" s="49">
        <v>212905</v>
      </c>
      <c r="C1124" s="50" t="s">
        <v>157</v>
      </c>
      <c r="D1124" s="50" t="s">
        <v>79</v>
      </c>
      <c r="E1124" s="50" t="s">
        <v>74</v>
      </c>
      <c r="F1124" s="36">
        <f>'Source Data'!F1124</f>
        <v>18260</v>
      </c>
      <c r="G1124" s="36">
        <f>'Source Data'!G1124</f>
        <v>18708</v>
      </c>
      <c r="H1124" s="36">
        <f>'Source Data'!H1124</f>
        <v>18703</v>
      </c>
      <c r="I1124" s="36">
        <f t="shared" si="34"/>
        <v>448</v>
      </c>
      <c r="J1124" s="55">
        <f t="shared" si="35"/>
        <v>2.4534501642935379E-2</v>
      </c>
      <c r="K1124" s="43" t="str">
        <f>IF('Source Data'!AT1124="","",'Source Data'!AT1124)</f>
        <v/>
      </c>
      <c r="L1124" s="13" t="str">
        <f>IF('Source Data'!AU1124="","",'Source Data'!AU1124)</f>
        <v/>
      </c>
      <c r="M1124" s="1"/>
      <c r="N1124" s="1"/>
      <c r="O1124" s="1"/>
      <c r="P1124" s="1"/>
      <c r="Q1124" s="1"/>
      <c r="R1124" s="1"/>
      <c r="S1124" s="1"/>
      <c r="T1124" s="1"/>
      <c r="U1124" s="1"/>
      <c r="V1124" s="1"/>
      <c r="W1124" s="1"/>
      <c r="X1124" s="1"/>
      <c r="Y1124" s="1"/>
      <c r="Z1124" s="1"/>
      <c r="AA1124" s="1"/>
      <c r="AB1124" s="1"/>
      <c r="AC1124" s="1"/>
      <c r="AD1124" s="1"/>
      <c r="AE1124" s="1"/>
      <c r="AF1124" s="1"/>
      <c r="AG1124" s="1"/>
      <c r="AH1124" s="1"/>
      <c r="AI1124" s="1"/>
      <c r="AJ1124" s="1"/>
      <c r="AK1124" s="1"/>
      <c r="AL1124" s="1"/>
      <c r="AM1124" s="1"/>
      <c r="AN1124" s="1"/>
      <c r="AO1124" s="1"/>
      <c r="AP1124" s="1"/>
      <c r="AQ1124" s="1"/>
      <c r="AR1124" s="1"/>
      <c r="AS1124" s="1"/>
      <c r="AT1124" s="1"/>
      <c r="AU1124" s="1"/>
    </row>
    <row r="1125" spans="1:47" ht="20" customHeight="1">
      <c r="A1125" s="48" t="s">
        <v>1442</v>
      </c>
      <c r="B1125" s="49">
        <v>57845</v>
      </c>
      <c r="C1125" s="50" t="s">
        <v>70</v>
      </c>
      <c r="D1125" s="50" t="s">
        <v>71</v>
      </c>
      <c r="E1125" s="50" t="s">
        <v>74</v>
      </c>
      <c r="F1125" s="36">
        <f>'Source Data'!F1125</f>
        <v>1197</v>
      </c>
      <c r="G1125" s="36">
        <f>'Source Data'!G1125</f>
        <v>1703</v>
      </c>
      <c r="H1125" s="36">
        <f>'Source Data'!H1125</f>
        <v>1766</v>
      </c>
      <c r="I1125" s="36">
        <f t="shared" si="34"/>
        <v>506</v>
      </c>
      <c r="J1125" s="55">
        <f t="shared" si="35"/>
        <v>0.42272347535505428</v>
      </c>
      <c r="K1125" s="43" t="str">
        <f>IF('Source Data'!AT1125="","",'Source Data'!AT1125)</f>
        <v/>
      </c>
      <c r="L1125" s="13" t="str">
        <f>IF('Source Data'!AU1125="","",'Source Data'!AU1125)</f>
        <v/>
      </c>
      <c r="M1125" s="1"/>
      <c r="N1125" s="1"/>
      <c r="O1125" s="1"/>
      <c r="P1125" s="1"/>
      <c r="Q1125" s="1"/>
      <c r="R1125" s="1"/>
      <c r="S1125" s="1"/>
      <c r="T1125" s="1"/>
      <c r="U1125" s="1"/>
      <c r="V1125" s="1"/>
      <c r="W1125" s="1"/>
      <c r="X1125" s="1"/>
      <c r="Y1125" s="1"/>
      <c r="Z1125" s="1"/>
      <c r="AA1125" s="1"/>
      <c r="AB1125" s="1"/>
      <c r="AC1125" s="1"/>
      <c r="AD1125" s="1"/>
      <c r="AE1125" s="1"/>
      <c r="AF1125" s="1"/>
      <c r="AG1125" s="1"/>
      <c r="AH1125" s="1"/>
      <c r="AI1125" s="1"/>
      <c r="AJ1125" s="1"/>
      <c r="AK1125" s="1"/>
      <c r="AL1125" s="1"/>
      <c r="AM1125" s="1"/>
      <c r="AN1125" s="1"/>
      <c r="AO1125" s="1"/>
      <c r="AP1125" s="1"/>
      <c r="AQ1125" s="1"/>
      <c r="AR1125" s="1"/>
      <c r="AS1125" s="1"/>
      <c r="AT1125" s="1"/>
      <c r="AU1125" s="1"/>
    </row>
    <row r="1126" spans="1:47" ht="20" customHeight="1">
      <c r="A1126" s="48" t="s">
        <v>1443</v>
      </c>
      <c r="B1126" s="49">
        <v>230908</v>
      </c>
      <c r="C1126" s="50" t="s">
        <v>225</v>
      </c>
      <c r="D1126" s="50" t="s">
        <v>79</v>
      </c>
      <c r="E1126" s="50" t="s">
        <v>74</v>
      </c>
      <c r="F1126" s="36">
        <f>'Source Data'!F1126</f>
        <v>755</v>
      </c>
      <c r="G1126" s="36">
        <f>'Source Data'!G1126</f>
        <v>720</v>
      </c>
      <c r="H1126" s="36">
        <f>'Source Data'!H1126</f>
        <v>708</v>
      </c>
      <c r="I1126" s="36">
        <f t="shared" si="34"/>
        <v>-35</v>
      </c>
      <c r="J1126" s="55">
        <f t="shared" si="35"/>
        <v>-4.6357615894039736E-2</v>
      </c>
      <c r="K1126" s="43" t="str">
        <f>IF('Source Data'!AT1126="","",'Source Data'!AT1126)</f>
        <v/>
      </c>
      <c r="L1126" s="13" t="str">
        <f>IF('Source Data'!AU1126="","",'Source Data'!AU1126)</f>
        <v/>
      </c>
      <c r="M1126" s="1"/>
      <c r="N1126" s="1"/>
      <c r="O1126" s="1"/>
      <c r="P1126" s="1"/>
      <c r="Q1126" s="1"/>
      <c r="R1126" s="1"/>
      <c r="S1126" s="1"/>
      <c r="T1126" s="1"/>
      <c r="U1126" s="1"/>
      <c r="V1126" s="1"/>
      <c r="W1126" s="1"/>
      <c r="X1126" s="1"/>
      <c r="Y1126" s="1"/>
      <c r="Z1126" s="1"/>
      <c r="AA1126" s="1"/>
      <c r="AB1126" s="1"/>
      <c r="AC1126" s="1"/>
      <c r="AD1126" s="1"/>
      <c r="AE1126" s="1"/>
      <c r="AF1126" s="1"/>
      <c r="AG1126" s="1"/>
      <c r="AH1126" s="1"/>
      <c r="AI1126" s="1"/>
      <c r="AJ1126" s="1"/>
      <c r="AK1126" s="1"/>
      <c r="AL1126" s="1"/>
      <c r="AM1126" s="1"/>
      <c r="AN1126" s="1"/>
      <c r="AO1126" s="1"/>
      <c r="AP1126" s="1"/>
      <c r="AQ1126" s="1"/>
      <c r="AR1126" s="1"/>
      <c r="AS1126" s="1"/>
      <c r="AT1126" s="1"/>
      <c r="AU1126" s="1"/>
    </row>
    <row r="1127" spans="1:47" ht="20" customHeight="1">
      <c r="A1127" s="48" t="s">
        <v>1444</v>
      </c>
      <c r="B1127" s="49">
        <v>230904</v>
      </c>
      <c r="C1127" s="50" t="s">
        <v>225</v>
      </c>
      <c r="D1127" s="50" t="s">
        <v>79</v>
      </c>
      <c r="E1127" s="50" t="s">
        <v>74</v>
      </c>
      <c r="F1127" s="36">
        <f>'Source Data'!F1127</f>
        <v>331</v>
      </c>
      <c r="G1127" s="36">
        <f>'Source Data'!G1127</f>
        <v>282</v>
      </c>
      <c r="H1127" s="36">
        <f>'Source Data'!H1127</f>
        <v>249</v>
      </c>
      <c r="I1127" s="36">
        <f t="shared" si="34"/>
        <v>-49</v>
      </c>
      <c r="J1127" s="55">
        <f t="shared" si="35"/>
        <v>-0.14803625377643503</v>
      </c>
      <c r="K1127" s="43" t="str">
        <f>IF('Source Data'!AT1127="","",'Source Data'!AT1127)</f>
        <v/>
      </c>
      <c r="L1127" s="13" t="str">
        <f>IF('Source Data'!AU1127="","",'Source Data'!AU1127)</f>
        <v/>
      </c>
      <c r="M1127" s="1"/>
      <c r="N1127" s="1"/>
      <c r="O1127" s="1"/>
      <c r="P1127" s="1"/>
      <c r="Q1127" s="1"/>
      <c r="R1127" s="1"/>
      <c r="S1127" s="1"/>
      <c r="T1127" s="1"/>
      <c r="U1127" s="1"/>
      <c r="V1127" s="1"/>
      <c r="W1127" s="1"/>
      <c r="X1127" s="1"/>
      <c r="Y1127" s="1"/>
      <c r="Z1127" s="1"/>
      <c r="AA1127" s="1"/>
      <c r="AB1127" s="1"/>
      <c r="AC1127" s="1"/>
      <c r="AD1127" s="1"/>
      <c r="AE1127" s="1"/>
      <c r="AF1127" s="1"/>
      <c r="AG1127" s="1"/>
      <c r="AH1127" s="1"/>
      <c r="AI1127" s="1"/>
      <c r="AJ1127" s="1"/>
      <c r="AK1127" s="1"/>
      <c r="AL1127" s="1"/>
      <c r="AM1127" s="1"/>
      <c r="AN1127" s="1"/>
      <c r="AO1127" s="1"/>
      <c r="AP1127" s="1"/>
      <c r="AQ1127" s="1"/>
      <c r="AR1127" s="1"/>
      <c r="AS1127" s="1"/>
      <c r="AT1127" s="1"/>
      <c r="AU1127" s="1"/>
    </row>
    <row r="1128" spans="1:47" ht="20" customHeight="1">
      <c r="A1128" s="48" t="s">
        <v>1445</v>
      </c>
      <c r="B1128" s="49">
        <v>240903</v>
      </c>
      <c r="C1128" s="50" t="s">
        <v>903</v>
      </c>
      <c r="D1128" s="50" t="s">
        <v>79</v>
      </c>
      <c r="E1128" s="50" t="s">
        <v>74</v>
      </c>
      <c r="F1128" s="36">
        <f>'Source Data'!F1128</f>
        <v>43033</v>
      </c>
      <c r="G1128" s="36">
        <f>'Source Data'!G1128</f>
        <v>40742</v>
      </c>
      <c r="H1128" s="36">
        <f>'Source Data'!H1128</f>
        <v>39754</v>
      </c>
      <c r="I1128" s="36">
        <f t="shared" si="34"/>
        <v>-2291</v>
      </c>
      <c r="J1128" s="55">
        <f t="shared" si="35"/>
        <v>-5.3238212534566495E-2</v>
      </c>
      <c r="K1128" s="43" t="str">
        <f>IF('Source Data'!AT1128="","",'Source Data'!AT1128)</f>
        <v/>
      </c>
      <c r="L1128" s="13" t="str">
        <f>IF('Source Data'!AU1128="","",'Source Data'!AU1128)</f>
        <v/>
      </c>
      <c r="M1128" s="1"/>
      <c r="N1128" s="1"/>
      <c r="O1128" s="1"/>
      <c r="P1128" s="1"/>
      <c r="Q1128" s="1"/>
      <c r="R1128" s="1"/>
      <c r="S1128" s="1"/>
      <c r="T1128" s="1"/>
      <c r="U1128" s="1"/>
      <c r="V1128" s="1"/>
      <c r="W1128" s="1"/>
      <c r="X1128" s="1"/>
      <c r="Y1128" s="1"/>
      <c r="Z1128" s="1"/>
      <c r="AA1128" s="1"/>
      <c r="AB1128" s="1"/>
      <c r="AC1128" s="1"/>
      <c r="AD1128" s="1"/>
      <c r="AE1128" s="1"/>
      <c r="AF1128" s="1"/>
      <c r="AG1128" s="1"/>
      <c r="AH1128" s="1"/>
      <c r="AI1128" s="1"/>
      <c r="AJ1128" s="1"/>
      <c r="AK1128" s="1"/>
      <c r="AL1128" s="1"/>
      <c r="AM1128" s="1"/>
      <c r="AN1128" s="1"/>
      <c r="AO1128" s="1"/>
      <c r="AP1128" s="1"/>
      <c r="AQ1128" s="1"/>
      <c r="AR1128" s="1"/>
      <c r="AS1128" s="1"/>
      <c r="AT1128" s="1"/>
      <c r="AU1128" s="1"/>
    </row>
    <row r="1129" spans="1:47" ht="20" customHeight="1">
      <c r="A1129" s="48" t="s">
        <v>1446</v>
      </c>
      <c r="B1129" s="49">
        <v>57808</v>
      </c>
      <c r="C1129" s="50" t="s">
        <v>70</v>
      </c>
      <c r="D1129" s="50" t="s">
        <v>71</v>
      </c>
      <c r="E1129" s="50" t="s">
        <v>74</v>
      </c>
      <c r="F1129" s="36">
        <f>'Source Data'!F1129</f>
        <v>2282</v>
      </c>
      <c r="G1129" s="36">
        <f>'Source Data'!G1129</f>
        <v>2036</v>
      </c>
      <c r="H1129" s="36">
        <f>'Source Data'!H1129</f>
        <v>2051</v>
      </c>
      <c r="I1129" s="36">
        <f t="shared" si="34"/>
        <v>-246</v>
      </c>
      <c r="J1129" s="55">
        <f t="shared" si="35"/>
        <v>-0.10780017528483786</v>
      </c>
      <c r="K1129" s="43" t="str">
        <f>IF('Source Data'!AT1129="","",'Source Data'!AT1129)</f>
        <v/>
      </c>
      <c r="L1129" s="13" t="str">
        <f>IF('Source Data'!AU1129="","",'Source Data'!AU1129)</f>
        <v/>
      </c>
      <c r="M1129" s="1"/>
      <c r="N1129" s="1"/>
      <c r="O1129" s="1"/>
      <c r="P1129" s="1"/>
      <c r="Q1129" s="1"/>
      <c r="R1129" s="1"/>
      <c r="S1129" s="1"/>
      <c r="T1129" s="1"/>
      <c r="U1129" s="1"/>
      <c r="V1129" s="1"/>
      <c r="W1129" s="1"/>
      <c r="X1129" s="1"/>
      <c r="Y1129" s="1"/>
      <c r="Z1129" s="1"/>
      <c r="AA1129" s="1"/>
      <c r="AB1129" s="1"/>
      <c r="AC1129" s="1"/>
      <c r="AD1129" s="1"/>
      <c r="AE1129" s="1"/>
      <c r="AF1129" s="1"/>
      <c r="AG1129" s="1"/>
      <c r="AH1129" s="1"/>
      <c r="AI1129" s="1"/>
      <c r="AJ1129" s="1"/>
      <c r="AK1129" s="1"/>
      <c r="AL1129" s="1"/>
      <c r="AM1129" s="1"/>
      <c r="AN1129" s="1"/>
      <c r="AO1129" s="1"/>
      <c r="AP1129" s="1"/>
      <c r="AQ1129" s="1"/>
      <c r="AR1129" s="1"/>
      <c r="AS1129" s="1"/>
      <c r="AT1129" s="1"/>
      <c r="AU1129" s="1"/>
    </row>
    <row r="1130" spans="1:47" ht="20" customHeight="1">
      <c r="A1130" s="48" t="s">
        <v>1447</v>
      </c>
      <c r="B1130" s="49">
        <v>101807</v>
      </c>
      <c r="C1130" s="50" t="s">
        <v>76</v>
      </c>
      <c r="D1130" s="50" t="s">
        <v>71</v>
      </c>
      <c r="E1130" s="50" t="s">
        <v>72</v>
      </c>
      <c r="F1130" s="36">
        <f>'Source Data'!F1130</f>
        <v>131</v>
      </c>
      <c r="G1130" s="36">
        <f>'Source Data'!G1130</f>
        <v>0</v>
      </c>
      <c r="H1130" s="36">
        <f>'Source Data'!H1130</f>
        <v>0</v>
      </c>
      <c r="I1130" s="36" t="str">
        <f t="shared" si="34"/>
        <v>N/A</v>
      </c>
      <c r="J1130" s="55" t="str">
        <f t="shared" si="35"/>
        <v>N/A</v>
      </c>
      <c r="K1130" s="43" t="str">
        <f>IF('Source Data'!AT1130="","",'Source Data'!AT1130)</f>
        <v/>
      </c>
      <c r="L1130" s="13" t="str">
        <f>IF('Source Data'!AU1130="","",'Source Data'!AU1130)</f>
        <v/>
      </c>
      <c r="M1130" s="1"/>
      <c r="N1130" s="1"/>
      <c r="O1130" s="1"/>
      <c r="P1130" s="1"/>
      <c r="Q1130" s="1"/>
      <c r="R1130" s="1"/>
      <c r="S1130" s="1"/>
      <c r="T1130" s="1"/>
      <c r="U1130" s="1"/>
      <c r="V1130" s="1"/>
      <c r="W1130" s="1"/>
      <c r="X1130" s="1"/>
      <c r="Y1130" s="1"/>
      <c r="Z1130" s="1"/>
      <c r="AA1130" s="1"/>
      <c r="AB1130" s="1"/>
      <c r="AC1130" s="1"/>
      <c r="AD1130" s="1"/>
      <c r="AE1130" s="1"/>
      <c r="AF1130" s="1"/>
      <c r="AG1130" s="1"/>
      <c r="AH1130" s="1"/>
      <c r="AI1130" s="1"/>
      <c r="AJ1130" s="1"/>
      <c r="AK1130" s="1"/>
      <c r="AL1130" s="1"/>
      <c r="AM1130" s="1"/>
      <c r="AN1130" s="1"/>
      <c r="AO1130" s="1"/>
      <c r="AP1130" s="1"/>
      <c r="AQ1130" s="1"/>
      <c r="AR1130" s="1"/>
      <c r="AS1130" s="1"/>
      <c r="AT1130" s="1"/>
      <c r="AU1130" s="1"/>
    </row>
    <row r="1131" spans="1:47" ht="20" customHeight="1">
      <c r="A1131" s="48" t="s">
        <v>1448</v>
      </c>
      <c r="B1131" s="49">
        <v>227506</v>
      </c>
      <c r="C1131" s="50" t="s">
        <v>168</v>
      </c>
      <c r="D1131" s="50" t="s">
        <v>79</v>
      </c>
      <c r="E1131" s="50" t="s">
        <v>74</v>
      </c>
      <c r="F1131" s="36">
        <f>'Source Data'!F1131</f>
        <v>247</v>
      </c>
      <c r="G1131" s="36">
        <f>'Source Data'!G1131</f>
        <v>1056</v>
      </c>
      <c r="H1131" s="36">
        <f>'Source Data'!H1131</f>
        <v>1211</v>
      </c>
      <c r="I1131" s="36">
        <f t="shared" si="34"/>
        <v>809</v>
      </c>
      <c r="J1131" s="55">
        <f t="shared" si="35"/>
        <v>3.2753036437246963</v>
      </c>
      <c r="K1131" s="43" t="str">
        <f>IF('Source Data'!AT1131="","",'Source Data'!AT1131)</f>
        <v/>
      </c>
      <c r="L1131" s="13" t="str">
        <f>IF('Source Data'!AU1131="","",'Source Data'!AU1131)</f>
        <v/>
      </c>
      <c r="M1131" s="1"/>
      <c r="N1131" s="1"/>
      <c r="O1131" s="1"/>
      <c r="P1131" s="1"/>
      <c r="Q1131" s="1"/>
      <c r="R1131" s="1"/>
      <c r="S1131" s="1"/>
      <c r="T1131" s="1"/>
      <c r="U1131" s="1"/>
      <c r="V1131" s="1"/>
      <c r="W1131" s="1"/>
      <c r="X1131" s="1"/>
      <c r="Y1131" s="1"/>
      <c r="Z1131" s="1"/>
      <c r="AA1131" s="1"/>
      <c r="AB1131" s="1"/>
      <c r="AC1131" s="1"/>
      <c r="AD1131" s="1"/>
      <c r="AE1131" s="1"/>
      <c r="AF1131" s="1"/>
      <c r="AG1131" s="1"/>
      <c r="AH1131" s="1"/>
      <c r="AI1131" s="1"/>
      <c r="AJ1131" s="1"/>
      <c r="AK1131" s="1"/>
      <c r="AL1131" s="1"/>
      <c r="AM1131" s="1"/>
      <c r="AN1131" s="1"/>
      <c r="AO1131" s="1"/>
      <c r="AP1131" s="1"/>
      <c r="AQ1131" s="1"/>
      <c r="AR1131" s="1"/>
      <c r="AS1131" s="1"/>
      <c r="AT1131" s="1"/>
      <c r="AU1131" s="1"/>
    </row>
    <row r="1132" spans="1:47" ht="20" customHeight="1">
      <c r="A1132" s="48" t="s">
        <v>1449</v>
      </c>
      <c r="B1132" s="49">
        <v>227819</v>
      </c>
      <c r="C1132" s="50" t="s">
        <v>168</v>
      </c>
      <c r="D1132" s="50" t="s">
        <v>71</v>
      </c>
      <c r="E1132" s="50" t="s">
        <v>74</v>
      </c>
      <c r="F1132" s="36">
        <f>'Source Data'!F1132</f>
        <v>295</v>
      </c>
      <c r="G1132" s="36">
        <f>'Source Data'!G1132</f>
        <v>304</v>
      </c>
      <c r="H1132" s="36">
        <f>'Source Data'!H1132</f>
        <v>285</v>
      </c>
      <c r="I1132" s="36">
        <f t="shared" si="34"/>
        <v>9</v>
      </c>
      <c r="J1132" s="55">
        <f t="shared" si="35"/>
        <v>3.0508474576271188E-2</v>
      </c>
      <c r="K1132" s="43" t="str">
        <f>IF('Source Data'!AT1132="","",'Source Data'!AT1132)</f>
        <v/>
      </c>
      <c r="L1132" s="13" t="str">
        <f>IF('Source Data'!AU1132="","",'Source Data'!AU1132)</f>
        <v/>
      </c>
      <c r="M1132" s="1"/>
      <c r="N1132" s="1"/>
      <c r="O1132" s="1"/>
      <c r="P1132" s="1"/>
      <c r="Q1132" s="1"/>
      <c r="R1132" s="1"/>
      <c r="S1132" s="1"/>
      <c r="T1132" s="1"/>
      <c r="U1132" s="1"/>
      <c r="V1132" s="1"/>
      <c r="W1132" s="1"/>
      <c r="X1132" s="1"/>
      <c r="Y1132" s="1"/>
      <c r="Z1132" s="1"/>
      <c r="AA1132" s="1"/>
      <c r="AB1132" s="1"/>
      <c r="AC1132" s="1"/>
      <c r="AD1132" s="1"/>
      <c r="AE1132" s="1"/>
      <c r="AF1132" s="1"/>
      <c r="AG1132" s="1"/>
      <c r="AH1132" s="1"/>
      <c r="AI1132" s="1"/>
      <c r="AJ1132" s="1"/>
      <c r="AK1132" s="1"/>
      <c r="AL1132" s="1"/>
      <c r="AM1132" s="1"/>
      <c r="AN1132" s="1"/>
      <c r="AO1132" s="1"/>
      <c r="AP1132" s="1"/>
      <c r="AQ1132" s="1"/>
      <c r="AR1132" s="1"/>
      <c r="AS1132" s="1"/>
      <c r="AT1132" s="1"/>
      <c r="AU1132" s="1"/>
    </row>
    <row r="1133" spans="1:47" ht="20" customHeight="1">
      <c r="A1133" s="48" t="s">
        <v>1450</v>
      </c>
      <c r="B1133" s="49">
        <v>227806</v>
      </c>
      <c r="C1133" s="50" t="s">
        <v>168</v>
      </c>
      <c r="D1133" s="50" t="s">
        <v>71</v>
      </c>
      <c r="E1133" s="50" t="s">
        <v>74</v>
      </c>
      <c r="F1133" s="36">
        <f>'Source Data'!F1133</f>
        <v>609</v>
      </c>
      <c r="G1133" s="36">
        <f>'Source Data'!G1133</f>
        <v>587</v>
      </c>
      <c r="H1133" s="36">
        <f>'Source Data'!H1133</f>
        <v>695</v>
      </c>
      <c r="I1133" s="36">
        <f t="shared" si="34"/>
        <v>-22</v>
      </c>
      <c r="J1133" s="55">
        <f t="shared" si="35"/>
        <v>-3.6124794745484398E-2</v>
      </c>
      <c r="K1133" s="43" t="str">
        <f>IF('Source Data'!AT1133="","",'Source Data'!AT1133)</f>
        <v/>
      </c>
      <c r="L1133" s="13" t="str">
        <f>IF('Source Data'!AU1133="","",'Source Data'!AU1133)</f>
        <v/>
      </c>
      <c r="M1133" s="1"/>
      <c r="N1133" s="1"/>
      <c r="O1133" s="1"/>
      <c r="P1133" s="1"/>
      <c r="Q1133" s="1"/>
      <c r="R1133" s="1"/>
      <c r="S1133" s="1"/>
      <c r="T1133" s="1"/>
      <c r="U1133" s="1"/>
      <c r="V1133" s="1"/>
      <c r="W1133" s="1"/>
      <c r="X1133" s="1"/>
      <c r="Y1133" s="1"/>
      <c r="Z1133" s="1"/>
      <c r="AA1133" s="1"/>
      <c r="AB1133" s="1"/>
      <c r="AC1133" s="1"/>
      <c r="AD1133" s="1"/>
      <c r="AE1133" s="1"/>
      <c r="AF1133" s="1"/>
      <c r="AG1133" s="1"/>
      <c r="AH1133" s="1"/>
      <c r="AI1133" s="1"/>
      <c r="AJ1133" s="1"/>
      <c r="AK1133" s="1"/>
      <c r="AL1133" s="1"/>
      <c r="AM1133" s="1"/>
      <c r="AN1133" s="1"/>
      <c r="AO1133" s="1"/>
      <c r="AP1133" s="1"/>
      <c r="AQ1133" s="1"/>
      <c r="AR1133" s="1"/>
      <c r="AS1133" s="1"/>
      <c r="AT1133" s="1"/>
      <c r="AU1133" s="1"/>
    </row>
    <row r="1134" spans="1:47" ht="20" customHeight="1">
      <c r="A1134" s="48" t="s">
        <v>1451</v>
      </c>
      <c r="B1134" s="49">
        <v>227831</v>
      </c>
      <c r="C1134" s="50" t="s">
        <v>168</v>
      </c>
      <c r="D1134" s="50" t="s">
        <v>71</v>
      </c>
      <c r="E1134" s="50" t="s">
        <v>765</v>
      </c>
      <c r="F1134" s="36">
        <f>'Source Data'!F1134</f>
        <v>0</v>
      </c>
      <c r="G1134" s="36">
        <f>'Source Data'!G1134</f>
        <v>0</v>
      </c>
      <c r="H1134" s="36">
        <f>'Source Data'!H1134</f>
        <v>33</v>
      </c>
      <c r="I1134" s="36" t="str">
        <f t="shared" si="34"/>
        <v>N/A</v>
      </c>
      <c r="J1134" s="55" t="str">
        <f t="shared" si="35"/>
        <v>N/A</v>
      </c>
      <c r="K1134" s="43" t="str">
        <f>IF('Source Data'!AT1134="","",'Source Data'!AT1134)</f>
        <v/>
      </c>
      <c r="L1134" s="13" t="str">
        <f>IF('Source Data'!AU1134="","",'Source Data'!AU1134)</f>
        <v/>
      </c>
      <c r="M1134" s="1"/>
      <c r="N1134" s="1"/>
      <c r="O1134" s="1"/>
      <c r="P1134" s="1"/>
      <c r="Q1134" s="1"/>
      <c r="R1134" s="1"/>
      <c r="S1134" s="1"/>
      <c r="T1134" s="1"/>
      <c r="U1134" s="1"/>
      <c r="V1134" s="1"/>
      <c r="W1134" s="1"/>
      <c r="X1134" s="1"/>
      <c r="Y1134" s="1"/>
      <c r="Z1134" s="1"/>
      <c r="AA1134" s="1"/>
      <c r="AB1134" s="1"/>
      <c r="AC1134" s="1"/>
      <c r="AD1134" s="1"/>
      <c r="AE1134" s="1"/>
      <c r="AF1134" s="1"/>
      <c r="AG1134" s="1"/>
      <c r="AH1134" s="1"/>
      <c r="AI1134" s="1"/>
      <c r="AJ1134" s="1"/>
      <c r="AK1134" s="1"/>
      <c r="AL1134" s="1"/>
      <c r="AM1134" s="1"/>
      <c r="AN1134" s="1"/>
      <c r="AO1134" s="1"/>
      <c r="AP1134" s="1"/>
      <c r="AQ1134" s="1"/>
      <c r="AR1134" s="1"/>
      <c r="AS1134" s="1"/>
      <c r="AT1134" s="1"/>
      <c r="AU1134" s="1"/>
    </row>
    <row r="1135" spans="1:47" ht="20" customHeight="1">
      <c r="A1135" s="48" t="s">
        <v>1452</v>
      </c>
      <c r="B1135" s="49">
        <v>101881</v>
      </c>
      <c r="C1135" s="50" t="s">
        <v>76</v>
      </c>
      <c r="D1135" s="50" t="s">
        <v>71</v>
      </c>
      <c r="E1135" s="50" t="s">
        <v>292</v>
      </c>
      <c r="F1135" s="36">
        <f>'Source Data'!F1135</f>
        <v>0</v>
      </c>
      <c r="G1135" s="36">
        <f>'Source Data'!G1135</f>
        <v>36</v>
      </c>
      <c r="H1135" s="36">
        <f>'Source Data'!H1135</f>
        <v>116</v>
      </c>
      <c r="I1135" s="36" t="str">
        <f t="shared" si="34"/>
        <v>N/A</v>
      </c>
      <c r="J1135" s="55" t="str">
        <f t="shared" si="35"/>
        <v>N/A</v>
      </c>
      <c r="K1135" s="43" t="str">
        <f>IF('Source Data'!AT1135="","",'Source Data'!AT1135)</f>
        <v/>
      </c>
      <c r="L1135" s="13" t="str">
        <f>IF('Source Data'!AU1135="","",'Source Data'!AU1135)</f>
        <v/>
      </c>
      <c r="M1135" s="1"/>
      <c r="N1135" s="1"/>
      <c r="O1135" s="1"/>
      <c r="P1135" s="1"/>
      <c r="Q1135" s="1"/>
      <c r="R1135" s="1"/>
      <c r="S1135" s="1"/>
      <c r="T1135" s="1"/>
      <c r="U1135" s="1"/>
      <c r="V1135" s="1"/>
      <c r="W1135" s="1"/>
      <c r="X1135" s="1"/>
      <c r="Y1135" s="1"/>
      <c r="Z1135" s="1"/>
      <c r="AA1135" s="1"/>
      <c r="AB1135" s="1"/>
      <c r="AC1135" s="1"/>
      <c r="AD1135" s="1"/>
      <c r="AE1135" s="1"/>
      <c r="AF1135" s="1"/>
      <c r="AG1135" s="1"/>
      <c r="AH1135" s="1"/>
      <c r="AI1135" s="1"/>
      <c r="AJ1135" s="1"/>
      <c r="AK1135" s="1"/>
      <c r="AL1135" s="1"/>
      <c r="AM1135" s="1"/>
      <c r="AN1135" s="1"/>
      <c r="AO1135" s="1"/>
      <c r="AP1135" s="1"/>
      <c r="AQ1135" s="1"/>
      <c r="AR1135" s="1"/>
      <c r="AS1135" s="1"/>
      <c r="AT1135" s="1"/>
      <c r="AU1135" s="1"/>
    </row>
    <row r="1136" spans="1:47" ht="20" customHeight="1">
      <c r="A1136" s="48" t="s">
        <v>1453</v>
      </c>
      <c r="B1136" s="49">
        <v>57803</v>
      </c>
      <c r="C1136" s="50" t="s">
        <v>70</v>
      </c>
      <c r="D1136" s="50" t="s">
        <v>71</v>
      </c>
      <c r="E1136" s="50" t="s">
        <v>74</v>
      </c>
      <c r="F1136" s="36">
        <f>'Source Data'!F1136</f>
        <v>20068</v>
      </c>
      <c r="G1136" s="36">
        <f>'Source Data'!G1136</f>
        <v>23384</v>
      </c>
      <c r="H1136" s="36">
        <f>'Source Data'!H1136</f>
        <v>23535</v>
      </c>
      <c r="I1136" s="36">
        <f t="shared" si="34"/>
        <v>3316</v>
      </c>
      <c r="J1136" s="55">
        <f t="shared" si="35"/>
        <v>0.16523819015347818</v>
      </c>
      <c r="K1136" s="43" t="str">
        <f>IF('Source Data'!AT1136="","",'Source Data'!AT1136)</f>
        <v/>
      </c>
      <c r="L1136" s="13" t="str">
        <f>IF('Source Data'!AU1136="","",'Source Data'!AU1136)</f>
        <v/>
      </c>
      <c r="M1136" s="1"/>
      <c r="N1136" s="1"/>
      <c r="O1136" s="1"/>
      <c r="P1136" s="1"/>
      <c r="Q1136" s="1"/>
      <c r="R1136" s="1"/>
      <c r="S1136" s="1"/>
      <c r="T1136" s="1"/>
      <c r="U1136" s="1"/>
      <c r="V1136" s="1"/>
      <c r="W1136" s="1"/>
      <c r="X1136" s="1"/>
      <c r="Y1136" s="1"/>
      <c r="Z1136" s="1"/>
      <c r="AA1136" s="1"/>
      <c r="AB1136" s="1"/>
      <c r="AC1136" s="1"/>
      <c r="AD1136" s="1"/>
      <c r="AE1136" s="1"/>
      <c r="AF1136" s="1"/>
      <c r="AG1136" s="1"/>
      <c r="AH1136" s="1"/>
      <c r="AI1136" s="1"/>
      <c r="AJ1136" s="1"/>
      <c r="AK1136" s="1"/>
      <c r="AL1136" s="1"/>
      <c r="AM1136" s="1"/>
      <c r="AN1136" s="1"/>
      <c r="AO1136" s="1"/>
      <c r="AP1136" s="1"/>
      <c r="AQ1136" s="1"/>
      <c r="AR1136" s="1"/>
      <c r="AS1136" s="1"/>
      <c r="AT1136" s="1"/>
      <c r="AU1136" s="1"/>
    </row>
    <row r="1137" spans="1:47" ht="20" customHeight="1">
      <c r="A1137" s="48" t="s">
        <v>1454</v>
      </c>
      <c r="B1137" s="49">
        <v>212804</v>
      </c>
      <c r="C1137" s="50" t="s">
        <v>157</v>
      </c>
      <c r="D1137" s="50" t="s">
        <v>71</v>
      </c>
      <c r="E1137" s="50" t="s">
        <v>74</v>
      </c>
      <c r="F1137" s="36">
        <f>'Source Data'!F1137</f>
        <v>844</v>
      </c>
      <c r="G1137" s="36">
        <f>'Source Data'!G1137</f>
        <v>1175</v>
      </c>
      <c r="H1137" s="36">
        <f>'Source Data'!H1137</f>
        <v>1224</v>
      </c>
      <c r="I1137" s="36">
        <f t="shared" si="34"/>
        <v>331</v>
      </c>
      <c r="J1137" s="55">
        <f t="shared" si="35"/>
        <v>0.39218009478672988</v>
      </c>
      <c r="K1137" s="43" t="str">
        <f>IF('Source Data'!AT1137="","",'Source Data'!AT1137)</f>
        <v/>
      </c>
      <c r="L1137" s="13" t="str">
        <f>IF('Source Data'!AU1137="","",'Source Data'!AU1137)</f>
        <v/>
      </c>
      <c r="M1137" s="1"/>
      <c r="N1137" s="1"/>
      <c r="O1137" s="1"/>
      <c r="P1137" s="1"/>
      <c r="Q1137" s="1"/>
      <c r="R1137" s="1"/>
      <c r="S1137" s="1"/>
      <c r="T1137" s="1"/>
      <c r="U1137" s="1"/>
      <c r="V1137" s="1"/>
      <c r="W1137" s="1"/>
      <c r="X1137" s="1"/>
      <c r="Y1137" s="1"/>
      <c r="Z1137" s="1"/>
      <c r="AA1137" s="1"/>
      <c r="AB1137" s="1"/>
      <c r="AC1137" s="1"/>
      <c r="AD1137" s="1"/>
      <c r="AE1137" s="1"/>
      <c r="AF1137" s="1"/>
      <c r="AG1137" s="1"/>
      <c r="AH1137" s="1"/>
      <c r="AI1137" s="1"/>
      <c r="AJ1137" s="1"/>
      <c r="AK1137" s="1"/>
      <c r="AL1137" s="1"/>
      <c r="AM1137" s="1"/>
      <c r="AN1137" s="1"/>
      <c r="AO1137" s="1"/>
      <c r="AP1137" s="1"/>
      <c r="AQ1137" s="1"/>
      <c r="AR1137" s="1"/>
      <c r="AS1137" s="1"/>
      <c r="AT1137" s="1"/>
      <c r="AU1137" s="1"/>
    </row>
    <row r="1138" spans="1:47" ht="20" customHeight="1">
      <c r="A1138" s="48" t="s">
        <v>1455</v>
      </c>
      <c r="B1138" s="49">
        <v>232904</v>
      </c>
      <c r="C1138" s="50" t="s">
        <v>872</v>
      </c>
      <c r="D1138" s="50" t="s">
        <v>79</v>
      </c>
      <c r="E1138" s="50" t="s">
        <v>74</v>
      </c>
      <c r="F1138" s="36">
        <f>'Source Data'!F1138</f>
        <v>229</v>
      </c>
      <c r="G1138" s="36">
        <f>'Source Data'!G1138</f>
        <v>196</v>
      </c>
      <c r="H1138" s="36">
        <f>'Source Data'!H1138</f>
        <v>187</v>
      </c>
      <c r="I1138" s="36">
        <f t="shared" si="34"/>
        <v>-33</v>
      </c>
      <c r="J1138" s="55">
        <f t="shared" si="35"/>
        <v>-0.14410480349344978</v>
      </c>
      <c r="K1138" s="43" t="str">
        <f>IF('Source Data'!AT1138="","",'Source Data'!AT1138)</f>
        <v/>
      </c>
      <c r="L1138" s="13" t="str">
        <f>IF('Source Data'!AU1138="","",'Source Data'!AU1138)</f>
        <v/>
      </c>
      <c r="M1138" s="1"/>
      <c r="N1138" s="1"/>
      <c r="O1138" s="1"/>
      <c r="P1138" s="1"/>
      <c r="Q1138" s="1"/>
      <c r="R1138" s="1"/>
      <c r="S1138" s="1"/>
      <c r="T1138" s="1"/>
      <c r="U1138" s="1"/>
      <c r="V1138" s="1"/>
      <c r="W1138" s="1"/>
      <c r="X1138" s="1"/>
      <c r="Y1138" s="1"/>
      <c r="Z1138" s="1"/>
      <c r="AA1138" s="1"/>
      <c r="AB1138" s="1"/>
      <c r="AC1138" s="1"/>
      <c r="AD1138" s="1"/>
      <c r="AE1138" s="1"/>
      <c r="AF1138" s="1"/>
      <c r="AG1138" s="1"/>
      <c r="AH1138" s="1"/>
      <c r="AI1138" s="1"/>
      <c r="AJ1138" s="1"/>
      <c r="AK1138" s="1"/>
      <c r="AL1138" s="1"/>
      <c r="AM1138" s="1"/>
      <c r="AN1138" s="1"/>
      <c r="AO1138" s="1"/>
      <c r="AP1138" s="1"/>
      <c r="AQ1138" s="1"/>
      <c r="AR1138" s="1"/>
      <c r="AS1138" s="1"/>
      <c r="AT1138" s="1"/>
      <c r="AU1138" s="1"/>
    </row>
    <row r="1139" spans="1:47" ht="20" customHeight="1">
      <c r="A1139" s="48" t="s">
        <v>1456</v>
      </c>
      <c r="B1139" s="49">
        <v>68803</v>
      </c>
      <c r="C1139" s="50" t="s">
        <v>441</v>
      </c>
      <c r="D1139" s="50" t="s">
        <v>71</v>
      </c>
      <c r="E1139" s="50" t="s">
        <v>1457</v>
      </c>
      <c r="F1139" s="36">
        <f>'Source Data'!F1139</f>
        <v>769</v>
      </c>
      <c r="G1139" s="36">
        <f>'Source Data'!G1139</f>
        <v>0</v>
      </c>
      <c r="H1139" s="36">
        <f>'Source Data'!H1139</f>
        <v>0</v>
      </c>
      <c r="I1139" s="36" t="str">
        <f t="shared" si="34"/>
        <v>N/A</v>
      </c>
      <c r="J1139" s="55" t="str">
        <f t="shared" si="35"/>
        <v>N/A</v>
      </c>
      <c r="K1139" s="43" t="str">
        <f>IF('Source Data'!AT1139="","",'Source Data'!AT1139)</f>
        <v/>
      </c>
      <c r="L1139" s="13" t="str">
        <f>IF('Source Data'!AU1139="","",'Source Data'!AU1139)</f>
        <v/>
      </c>
      <c r="M1139" s="1"/>
      <c r="N1139" s="1"/>
      <c r="O1139" s="1"/>
      <c r="P1139" s="1"/>
      <c r="Q1139" s="1"/>
      <c r="R1139" s="1"/>
      <c r="S1139" s="1"/>
      <c r="T1139" s="1"/>
      <c r="U1139" s="1"/>
      <c r="V1139" s="1"/>
      <c r="W1139" s="1"/>
      <c r="X1139" s="1"/>
      <c r="Y1139" s="1"/>
      <c r="Z1139" s="1"/>
      <c r="AA1139" s="1"/>
      <c r="AB1139" s="1"/>
      <c r="AC1139" s="1"/>
      <c r="AD1139" s="1"/>
      <c r="AE1139" s="1"/>
      <c r="AF1139" s="1"/>
      <c r="AG1139" s="1"/>
      <c r="AH1139" s="1"/>
      <c r="AI1139" s="1"/>
      <c r="AJ1139" s="1"/>
      <c r="AK1139" s="1"/>
      <c r="AL1139" s="1"/>
      <c r="AM1139" s="1"/>
      <c r="AN1139" s="1"/>
      <c r="AO1139" s="1"/>
      <c r="AP1139" s="1"/>
      <c r="AQ1139" s="1"/>
      <c r="AR1139" s="1"/>
      <c r="AS1139" s="1"/>
      <c r="AT1139" s="1"/>
      <c r="AU1139" s="1"/>
    </row>
    <row r="1140" spans="1:47" ht="20" customHeight="1">
      <c r="A1140" s="48" t="s">
        <v>1458</v>
      </c>
      <c r="B1140" s="49">
        <v>232903</v>
      </c>
      <c r="C1140" s="50" t="s">
        <v>872</v>
      </c>
      <c r="D1140" s="50" t="s">
        <v>79</v>
      </c>
      <c r="E1140" s="50" t="s">
        <v>74</v>
      </c>
      <c r="F1140" s="36">
        <f>'Source Data'!F1140</f>
        <v>4265</v>
      </c>
      <c r="G1140" s="36">
        <f>'Source Data'!G1140</f>
        <v>4019</v>
      </c>
      <c r="H1140" s="36">
        <f>'Source Data'!H1140</f>
        <v>3757</v>
      </c>
      <c r="I1140" s="36">
        <f t="shared" si="34"/>
        <v>-246</v>
      </c>
      <c r="J1140" s="55">
        <f t="shared" si="35"/>
        <v>-5.7678780773739745E-2</v>
      </c>
      <c r="K1140" s="43" t="str">
        <f>IF('Source Data'!AT1140="","",'Source Data'!AT1140)</f>
        <v/>
      </c>
      <c r="L1140" s="13" t="str">
        <f>IF('Source Data'!AU1140="","",'Source Data'!AU1140)</f>
        <v/>
      </c>
      <c r="M1140" s="1"/>
      <c r="N1140" s="1"/>
      <c r="O1140" s="1"/>
      <c r="P1140" s="1"/>
      <c r="Q1140" s="1"/>
      <c r="R1140" s="1"/>
      <c r="S1140" s="1"/>
      <c r="T1140" s="1"/>
      <c r="U1140" s="1"/>
      <c r="V1140" s="1"/>
      <c r="W1140" s="1"/>
      <c r="X1140" s="1"/>
      <c r="Y1140" s="1"/>
      <c r="Z1140" s="1"/>
      <c r="AA1140" s="1"/>
      <c r="AB1140" s="1"/>
      <c r="AC1140" s="1"/>
      <c r="AD1140" s="1"/>
      <c r="AE1140" s="1"/>
      <c r="AF1140" s="1"/>
      <c r="AG1140" s="1"/>
      <c r="AH1140" s="1"/>
      <c r="AI1140" s="1"/>
      <c r="AJ1140" s="1"/>
      <c r="AK1140" s="1"/>
      <c r="AL1140" s="1"/>
      <c r="AM1140" s="1"/>
      <c r="AN1140" s="1"/>
      <c r="AO1140" s="1"/>
      <c r="AP1140" s="1"/>
      <c r="AQ1140" s="1"/>
      <c r="AR1140" s="1"/>
      <c r="AS1140" s="1"/>
      <c r="AT1140" s="1"/>
      <c r="AU1140" s="1"/>
    </row>
    <row r="1141" spans="1:47" ht="20" customHeight="1">
      <c r="A1141" s="48" t="s">
        <v>1459</v>
      </c>
      <c r="B1141" s="49">
        <v>122902</v>
      </c>
      <c r="C1141" s="50" t="s">
        <v>643</v>
      </c>
      <c r="D1141" s="50" t="s">
        <v>79</v>
      </c>
      <c r="E1141" s="50" t="s">
        <v>74</v>
      </c>
      <c r="F1141" s="36">
        <f>'Source Data'!F1141</f>
        <v>40</v>
      </c>
      <c r="G1141" s="36">
        <f>'Source Data'!G1141</f>
        <v>32</v>
      </c>
      <c r="H1141" s="36">
        <f>'Source Data'!H1141</f>
        <v>26</v>
      </c>
      <c r="I1141" s="36">
        <f t="shared" si="34"/>
        <v>-8</v>
      </c>
      <c r="J1141" s="55">
        <f t="shared" si="35"/>
        <v>-0.2</v>
      </c>
      <c r="K1141" s="43" t="str">
        <f>IF('Source Data'!AT1141="","",'Source Data'!AT1141)</f>
        <v/>
      </c>
      <c r="L1141" s="13" t="str">
        <f>IF('Source Data'!AU1141="","",'Source Data'!AU1141)</f>
        <v/>
      </c>
      <c r="M1141" s="1"/>
      <c r="N1141" s="1"/>
      <c r="O1141" s="1"/>
      <c r="P1141" s="1"/>
      <c r="Q1141" s="1"/>
      <c r="R1141" s="1"/>
      <c r="S1141" s="1"/>
      <c r="T1141" s="1"/>
      <c r="U1141" s="1"/>
      <c r="V1141" s="1"/>
      <c r="W1141" s="1"/>
      <c r="X1141" s="1"/>
      <c r="Y1141" s="1"/>
      <c r="Z1141" s="1"/>
      <c r="AA1141" s="1"/>
      <c r="AB1141" s="1"/>
      <c r="AC1141" s="1"/>
      <c r="AD1141" s="1"/>
      <c r="AE1141" s="1"/>
      <c r="AF1141" s="1"/>
      <c r="AG1141" s="1"/>
      <c r="AH1141" s="1"/>
      <c r="AI1141" s="1"/>
      <c r="AJ1141" s="1"/>
      <c r="AK1141" s="1"/>
      <c r="AL1141" s="1"/>
      <c r="AM1141" s="1"/>
      <c r="AN1141" s="1"/>
      <c r="AO1141" s="1"/>
      <c r="AP1141" s="1"/>
      <c r="AQ1141" s="1"/>
      <c r="AR1141" s="1"/>
      <c r="AS1141" s="1"/>
      <c r="AT1141" s="1"/>
      <c r="AU1141" s="1"/>
    </row>
    <row r="1142" spans="1:47" ht="20" customHeight="1">
      <c r="A1142" s="48" t="s">
        <v>1460</v>
      </c>
      <c r="B1142" s="49">
        <v>227824</v>
      </c>
      <c r="C1142" s="50" t="s">
        <v>168</v>
      </c>
      <c r="D1142" s="50" t="s">
        <v>71</v>
      </c>
      <c r="E1142" s="50" t="s">
        <v>74</v>
      </c>
      <c r="F1142" s="36">
        <f>'Source Data'!F1142</f>
        <v>1010</v>
      </c>
      <c r="G1142" s="36">
        <f>'Source Data'!G1142</f>
        <v>871</v>
      </c>
      <c r="H1142" s="36">
        <f>'Source Data'!H1142</f>
        <v>811</v>
      </c>
      <c r="I1142" s="36">
        <f t="shared" si="34"/>
        <v>-139</v>
      </c>
      <c r="J1142" s="55">
        <f t="shared" si="35"/>
        <v>-0.13762376237623763</v>
      </c>
      <c r="K1142" s="43" t="str">
        <f>IF('Source Data'!AT1142="","",'Source Data'!AT1142)</f>
        <v/>
      </c>
      <c r="L1142" s="13" t="str">
        <f>IF('Source Data'!AU1142="","",'Source Data'!AU1142)</f>
        <v/>
      </c>
      <c r="M1142" s="1"/>
      <c r="N1142" s="1"/>
      <c r="O1142" s="1"/>
      <c r="P1142" s="1"/>
      <c r="Q1142" s="1"/>
      <c r="R1142" s="1"/>
      <c r="S1142" s="1"/>
      <c r="T1142" s="1"/>
      <c r="U1142" s="1"/>
      <c r="V1142" s="1"/>
      <c r="W1142" s="1"/>
      <c r="X1142" s="1"/>
      <c r="Y1142" s="1"/>
      <c r="Z1142" s="1"/>
      <c r="AA1142" s="1"/>
      <c r="AB1142" s="1"/>
      <c r="AC1142" s="1"/>
      <c r="AD1142" s="1"/>
      <c r="AE1142" s="1"/>
      <c r="AF1142" s="1"/>
      <c r="AG1142" s="1"/>
      <c r="AH1142" s="1"/>
      <c r="AI1142" s="1"/>
      <c r="AJ1142" s="1"/>
      <c r="AK1142" s="1"/>
      <c r="AL1142" s="1"/>
      <c r="AM1142" s="1"/>
      <c r="AN1142" s="1"/>
      <c r="AO1142" s="1"/>
      <c r="AP1142" s="1"/>
      <c r="AQ1142" s="1"/>
      <c r="AR1142" s="1"/>
      <c r="AS1142" s="1"/>
      <c r="AT1142" s="1"/>
      <c r="AU1142" s="1"/>
    </row>
    <row r="1143" spans="1:47" ht="20" customHeight="1">
      <c r="A1143" s="48" t="s">
        <v>1461</v>
      </c>
      <c r="B1143" s="49">
        <v>18904</v>
      </c>
      <c r="C1143" s="50" t="s">
        <v>415</v>
      </c>
      <c r="D1143" s="50" t="s">
        <v>79</v>
      </c>
      <c r="E1143" s="50" t="s">
        <v>74</v>
      </c>
      <c r="F1143" s="36">
        <f>'Source Data'!F1143</f>
        <v>644</v>
      </c>
      <c r="G1143" s="36">
        <f>'Source Data'!G1143</f>
        <v>669</v>
      </c>
      <c r="H1143" s="36">
        <f>'Source Data'!H1143</f>
        <v>663</v>
      </c>
      <c r="I1143" s="36">
        <f t="shared" si="34"/>
        <v>25</v>
      </c>
      <c r="J1143" s="55">
        <f t="shared" si="35"/>
        <v>3.8819875776397512E-2</v>
      </c>
      <c r="K1143" s="43" t="str">
        <f>IF('Source Data'!AT1143="","",'Source Data'!AT1143)</f>
        <v/>
      </c>
      <c r="L1143" s="13" t="str">
        <f>IF('Source Data'!AU1143="","",'Source Data'!AU1143)</f>
        <v/>
      </c>
      <c r="M1143" s="1"/>
      <c r="N1143" s="1"/>
      <c r="O1143" s="1"/>
      <c r="P1143" s="1"/>
      <c r="Q1143" s="1"/>
      <c r="R1143" s="1"/>
      <c r="S1143" s="1"/>
      <c r="T1143" s="1"/>
      <c r="U1143" s="1"/>
      <c r="V1143" s="1"/>
      <c r="W1143" s="1"/>
      <c r="X1143" s="1"/>
      <c r="Y1143" s="1"/>
      <c r="Z1143" s="1"/>
      <c r="AA1143" s="1"/>
      <c r="AB1143" s="1"/>
      <c r="AC1143" s="1"/>
      <c r="AD1143" s="1"/>
      <c r="AE1143" s="1"/>
      <c r="AF1143" s="1"/>
      <c r="AG1143" s="1"/>
      <c r="AH1143" s="1"/>
      <c r="AI1143" s="1"/>
      <c r="AJ1143" s="1"/>
      <c r="AK1143" s="1"/>
      <c r="AL1143" s="1"/>
      <c r="AM1143" s="1"/>
      <c r="AN1143" s="1"/>
      <c r="AO1143" s="1"/>
      <c r="AP1143" s="1"/>
      <c r="AQ1143" s="1"/>
      <c r="AR1143" s="1"/>
      <c r="AS1143" s="1"/>
      <c r="AT1143" s="1"/>
      <c r="AU1143" s="1"/>
    </row>
    <row r="1144" spans="1:47" ht="20" customHeight="1">
      <c r="A1144" s="48" t="s">
        <v>1462</v>
      </c>
      <c r="B1144" s="49">
        <v>49903</v>
      </c>
      <c r="C1144" s="50" t="s">
        <v>339</v>
      </c>
      <c r="D1144" s="50" t="s">
        <v>79</v>
      </c>
      <c r="E1144" s="50" t="s">
        <v>74</v>
      </c>
      <c r="F1144" s="36">
        <f>'Source Data'!F1144</f>
        <v>884</v>
      </c>
      <c r="G1144" s="36">
        <f>'Source Data'!G1144</f>
        <v>851</v>
      </c>
      <c r="H1144" s="36">
        <f>'Source Data'!H1144</f>
        <v>845</v>
      </c>
      <c r="I1144" s="36">
        <f t="shared" si="34"/>
        <v>-33</v>
      </c>
      <c r="J1144" s="55">
        <f t="shared" si="35"/>
        <v>-3.7330316742081447E-2</v>
      </c>
      <c r="K1144" s="43" t="str">
        <f>IF('Source Data'!AT1144="","",'Source Data'!AT1144)</f>
        <v/>
      </c>
      <c r="L1144" s="13" t="str">
        <f>IF('Source Data'!AU1144="","",'Source Data'!AU1144)</f>
        <v/>
      </c>
      <c r="M1144" s="1"/>
      <c r="N1144" s="1"/>
      <c r="O1144" s="1"/>
      <c r="P1144" s="1"/>
      <c r="Q1144" s="1"/>
      <c r="R1144" s="1"/>
      <c r="S1144" s="1"/>
      <c r="T1144" s="1"/>
      <c r="U1144" s="1"/>
      <c r="V1144" s="1"/>
      <c r="W1144" s="1"/>
      <c r="X1144" s="1"/>
      <c r="Y1144" s="1"/>
      <c r="Z1144" s="1"/>
      <c r="AA1144" s="1"/>
      <c r="AB1144" s="1"/>
      <c r="AC1144" s="1"/>
      <c r="AD1144" s="1"/>
      <c r="AE1144" s="1"/>
      <c r="AF1144" s="1"/>
      <c r="AG1144" s="1"/>
      <c r="AH1144" s="1"/>
      <c r="AI1144" s="1"/>
      <c r="AJ1144" s="1"/>
      <c r="AK1144" s="1"/>
      <c r="AL1144" s="1"/>
      <c r="AM1144" s="1"/>
      <c r="AN1144" s="1"/>
      <c r="AO1144" s="1"/>
      <c r="AP1144" s="1"/>
      <c r="AQ1144" s="1"/>
      <c r="AR1144" s="1"/>
      <c r="AS1144" s="1"/>
      <c r="AT1144" s="1"/>
      <c r="AU1144" s="1"/>
    </row>
    <row r="1145" spans="1:47" ht="20" customHeight="1">
      <c r="A1145" s="48" t="s">
        <v>1462</v>
      </c>
      <c r="B1145" s="49">
        <v>108916</v>
      </c>
      <c r="C1145" s="50" t="s">
        <v>291</v>
      </c>
      <c r="D1145" s="50" t="s">
        <v>79</v>
      </c>
      <c r="E1145" s="50" t="s">
        <v>74</v>
      </c>
      <c r="F1145" s="36">
        <f>'Source Data'!F1145</f>
        <v>4364</v>
      </c>
      <c r="G1145" s="36">
        <f>'Source Data'!G1145</f>
        <v>3444</v>
      </c>
      <c r="H1145" s="36">
        <f>'Source Data'!H1145</f>
        <v>3299</v>
      </c>
      <c r="I1145" s="36">
        <f t="shared" si="34"/>
        <v>-920</v>
      </c>
      <c r="J1145" s="55">
        <f t="shared" si="35"/>
        <v>-0.21081576535288726</v>
      </c>
      <c r="K1145" s="43" t="str">
        <f>IF('Source Data'!AT1145="","",'Source Data'!AT1145)</f>
        <v/>
      </c>
      <c r="L1145" s="13" t="str">
        <f>IF('Source Data'!AU1145="","",'Source Data'!AU1145)</f>
        <v/>
      </c>
      <c r="M1145" s="1"/>
      <c r="N1145" s="1"/>
      <c r="O1145" s="1"/>
      <c r="P1145" s="1"/>
      <c r="Q1145" s="1"/>
      <c r="R1145" s="1"/>
      <c r="S1145" s="1"/>
      <c r="T1145" s="1"/>
      <c r="U1145" s="1"/>
      <c r="V1145" s="1"/>
      <c r="W1145" s="1"/>
      <c r="X1145" s="1"/>
      <c r="Y1145" s="1"/>
      <c r="Z1145" s="1"/>
      <c r="AA1145" s="1"/>
      <c r="AB1145" s="1"/>
      <c r="AC1145" s="1"/>
      <c r="AD1145" s="1"/>
      <c r="AE1145" s="1"/>
      <c r="AF1145" s="1"/>
      <c r="AG1145" s="1"/>
      <c r="AH1145" s="1"/>
      <c r="AI1145" s="1"/>
      <c r="AJ1145" s="1"/>
      <c r="AK1145" s="1"/>
      <c r="AL1145" s="1"/>
      <c r="AM1145" s="1"/>
      <c r="AN1145" s="1"/>
      <c r="AO1145" s="1"/>
      <c r="AP1145" s="1"/>
      <c r="AQ1145" s="1"/>
      <c r="AR1145" s="1"/>
      <c r="AS1145" s="1"/>
      <c r="AT1145" s="1"/>
      <c r="AU1145" s="1"/>
    </row>
    <row r="1146" spans="1:47" ht="20" customHeight="1">
      <c r="A1146" s="48" t="s">
        <v>1463</v>
      </c>
      <c r="B1146" s="49">
        <v>227829</v>
      </c>
      <c r="C1146" s="50" t="s">
        <v>168</v>
      </c>
      <c r="D1146" s="50" t="s">
        <v>71</v>
      </c>
      <c r="E1146" s="50" t="s">
        <v>74</v>
      </c>
      <c r="F1146" s="36">
        <f>'Source Data'!F1146</f>
        <v>532</v>
      </c>
      <c r="G1146" s="36">
        <f>'Source Data'!G1146</f>
        <v>4127</v>
      </c>
      <c r="H1146" s="36">
        <f>'Source Data'!H1146</f>
        <v>4738</v>
      </c>
      <c r="I1146" s="36">
        <f t="shared" si="34"/>
        <v>3595</v>
      </c>
      <c r="J1146" s="55">
        <f t="shared" si="35"/>
        <v>6.757518796992481</v>
      </c>
      <c r="K1146" s="43" t="str">
        <f>IF('Source Data'!AT1146="","",'Source Data'!AT1146)</f>
        <v/>
      </c>
      <c r="L1146" s="13" t="str">
        <f>IF('Source Data'!AU1146="","",'Source Data'!AU1146)</f>
        <v/>
      </c>
      <c r="M1146" s="1"/>
      <c r="N1146" s="1"/>
      <c r="O1146" s="1"/>
      <c r="P1146" s="1"/>
      <c r="Q1146" s="1"/>
      <c r="R1146" s="1"/>
      <c r="S1146" s="1"/>
      <c r="T1146" s="1"/>
      <c r="U1146" s="1"/>
      <c r="V1146" s="1"/>
      <c r="W1146" s="1"/>
      <c r="X1146" s="1"/>
      <c r="Y1146" s="1"/>
      <c r="Z1146" s="1"/>
      <c r="AA1146" s="1"/>
      <c r="AB1146" s="1"/>
      <c r="AC1146" s="1"/>
      <c r="AD1146" s="1"/>
      <c r="AE1146" s="1"/>
      <c r="AF1146" s="1"/>
      <c r="AG1146" s="1"/>
      <c r="AH1146" s="1"/>
      <c r="AI1146" s="1"/>
      <c r="AJ1146" s="1"/>
      <c r="AK1146" s="1"/>
      <c r="AL1146" s="1"/>
      <c r="AM1146" s="1"/>
      <c r="AN1146" s="1"/>
      <c r="AO1146" s="1"/>
      <c r="AP1146" s="1"/>
      <c r="AQ1146" s="1"/>
      <c r="AR1146" s="1"/>
      <c r="AS1146" s="1"/>
      <c r="AT1146" s="1"/>
      <c r="AU1146" s="1"/>
    </row>
    <row r="1147" spans="1:47" ht="20" customHeight="1">
      <c r="A1147" s="48" t="s">
        <v>1464</v>
      </c>
      <c r="B1147" s="49">
        <v>91908</v>
      </c>
      <c r="C1147" s="50" t="s">
        <v>210</v>
      </c>
      <c r="D1147" s="50" t="s">
        <v>79</v>
      </c>
      <c r="E1147" s="50" t="s">
        <v>74</v>
      </c>
      <c r="F1147" s="36">
        <f>'Source Data'!F1147</f>
        <v>1798</v>
      </c>
      <c r="G1147" s="36">
        <f>'Source Data'!G1147</f>
        <v>2612</v>
      </c>
      <c r="H1147" s="36">
        <f>'Source Data'!H1147</f>
        <v>2856</v>
      </c>
      <c r="I1147" s="36">
        <f t="shared" si="34"/>
        <v>814</v>
      </c>
      <c r="J1147" s="55">
        <f t="shared" si="35"/>
        <v>0.45272525027808674</v>
      </c>
      <c r="K1147" s="43" t="str">
        <f>IF('Source Data'!AT1147="","",'Source Data'!AT1147)</f>
        <v/>
      </c>
      <c r="L1147" s="13" t="str">
        <f>IF('Source Data'!AU1147="","",'Source Data'!AU1147)</f>
        <v/>
      </c>
      <c r="M1147" s="1"/>
      <c r="N1147" s="1"/>
      <c r="O1147" s="1"/>
      <c r="P1147" s="1"/>
      <c r="Q1147" s="1"/>
      <c r="R1147" s="1"/>
      <c r="S1147" s="1"/>
      <c r="T1147" s="1"/>
      <c r="U1147" s="1"/>
      <c r="V1147" s="1"/>
      <c r="W1147" s="1"/>
      <c r="X1147" s="1"/>
      <c r="Y1147" s="1"/>
      <c r="Z1147" s="1"/>
      <c r="AA1147" s="1"/>
      <c r="AB1147" s="1"/>
      <c r="AC1147" s="1"/>
      <c r="AD1147" s="1"/>
      <c r="AE1147" s="1"/>
      <c r="AF1147" s="1"/>
      <c r="AG1147" s="1"/>
      <c r="AH1147" s="1"/>
      <c r="AI1147" s="1"/>
      <c r="AJ1147" s="1"/>
      <c r="AK1147" s="1"/>
      <c r="AL1147" s="1"/>
      <c r="AM1147" s="1"/>
      <c r="AN1147" s="1"/>
      <c r="AO1147" s="1"/>
      <c r="AP1147" s="1"/>
      <c r="AQ1147" s="1"/>
      <c r="AR1147" s="1"/>
      <c r="AS1147" s="1"/>
      <c r="AT1147" s="1"/>
      <c r="AU1147" s="1"/>
    </row>
    <row r="1148" spans="1:47" ht="20" customHeight="1">
      <c r="A1148" s="48" t="s">
        <v>1465</v>
      </c>
      <c r="B1148" s="49">
        <v>234906</v>
      </c>
      <c r="C1148" s="50" t="s">
        <v>347</v>
      </c>
      <c r="D1148" s="50" t="s">
        <v>79</v>
      </c>
      <c r="E1148" s="50" t="s">
        <v>74</v>
      </c>
      <c r="F1148" s="36">
        <f>'Source Data'!F1148</f>
        <v>2395</v>
      </c>
      <c r="G1148" s="36">
        <f>'Source Data'!G1148</f>
        <v>2358</v>
      </c>
      <c r="H1148" s="36">
        <f>'Source Data'!H1148</f>
        <v>2262</v>
      </c>
      <c r="I1148" s="36">
        <f t="shared" si="34"/>
        <v>-37</v>
      </c>
      <c r="J1148" s="55">
        <f t="shared" si="35"/>
        <v>-1.5448851774530271E-2</v>
      </c>
      <c r="K1148" s="43" t="str">
        <f>IF('Source Data'!AT1148="","",'Source Data'!AT1148)</f>
        <v/>
      </c>
      <c r="L1148" s="13" t="str">
        <f>IF('Source Data'!AU1148="","",'Source Data'!AU1148)</f>
        <v/>
      </c>
      <c r="M1148" s="1"/>
      <c r="N1148" s="1"/>
      <c r="O1148" s="1"/>
      <c r="P1148" s="1"/>
      <c r="Q1148" s="1"/>
      <c r="R1148" s="1"/>
      <c r="S1148" s="1"/>
      <c r="T1148" s="1"/>
      <c r="U1148" s="1"/>
      <c r="V1148" s="1"/>
      <c r="W1148" s="1"/>
      <c r="X1148" s="1"/>
      <c r="Y1148" s="1"/>
      <c r="Z1148" s="1"/>
      <c r="AA1148" s="1"/>
      <c r="AB1148" s="1"/>
      <c r="AC1148" s="1"/>
      <c r="AD1148" s="1"/>
      <c r="AE1148" s="1"/>
      <c r="AF1148" s="1"/>
      <c r="AG1148" s="1"/>
      <c r="AH1148" s="1"/>
      <c r="AI1148" s="1"/>
      <c r="AJ1148" s="1"/>
      <c r="AK1148" s="1"/>
      <c r="AL1148" s="1"/>
      <c r="AM1148" s="1"/>
      <c r="AN1148" s="1"/>
      <c r="AO1148" s="1"/>
      <c r="AP1148" s="1"/>
      <c r="AQ1148" s="1"/>
      <c r="AR1148" s="1"/>
      <c r="AS1148" s="1"/>
      <c r="AT1148" s="1"/>
      <c r="AU1148" s="1"/>
    </row>
    <row r="1149" spans="1:47" ht="20" customHeight="1">
      <c r="A1149" s="48" t="s">
        <v>1466</v>
      </c>
      <c r="B1149" s="49">
        <v>158906</v>
      </c>
      <c r="C1149" s="50" t="s">
        <v>199</v>
      </c>
      <c r="D1149" s="50" t="s">
        <v>79</v>
      </c>
      <c r="E1149" s="50" t="s">
        <v>74</v>
      </c>
      <c r="F1149" s="36">
        <f>'Source Data'!F1149</f>
        <v>1079</v>
      </c>
      <c r="G1149" s="36">
        <f>'Source Data'!G1149</f>
        <v>1039</v>
      </c>
      <c r="H1149" s="36">
        <f>'Source Data'!H1149</f>
        <v>1044</v>
      </c>
      <c r="I1149" s="36">
        <f t="shared" si="34"/>
        <v>-40</v>
      </c>
      <c r="J1149" s="55">
        <f t="shared" si="35"/>
        <v>-3.7071362372567189E-2</v>
      </c>
      <c r="K1149" s="43" t="str">
        <f>IF('Source Data'!AT1149="","",'Source Data'!AT1149)</f>
        <v/>
      </c>
      <c r="L1149" s="13" t="str">
        <f>IF('Source Data'!AU1149="","",'Source Data'!AU1149)</f>
        <v/>
      </c>
      <c r="M1149" s="1"/>
      <c r="N1149" s="1"/>
      <c r="O1149" s="1"/>
      <c r="P1149" s="1"/>
      <c r="Q1149" s="1"/>
      <c r="R1149" s="1"/>
      <c r="S1149" s="1"/>
      <c r="T1149" s="1"/>
      <c r="U1149" s="1"/>
      <c r="V1149" s="1"/>
      <c r="W1149" s="1"/>
      <c r="X1149" s="1"/>
      <c r="Y1149" s="1"/>
      <c r="Z1149" s="1"/>
      <c r="AA1149" s="1"/>
      <c r="AB1149" s="1"/>
      <c r="AC1149" s="1"/>
      <c r="AD1149" s="1"/>
      <c r="AE1149" s="1"/>
      <c r="AF1149" s="1"/>
      <c r="AG1149" s="1"/>
      <c r="AH1149" s="1"/>
      <c r="AI1149" s="1"/>
      <c r="AJ1149" s="1"/>
      <c r="AK1149" s="1"/>
      <c r="AL1149" s="1"/>
      <c r="AM1149" s="1"/>
      <c r="AN1149" s="1"/>
      <c r="AO1149" s="1"/>
      <c r="AP1149" s="1"/>
      <c r="AQ1149" s="1"/>
      <c r="AR1149" s="1"/>
      <c r="AS1149" s="1"/>
      <c r="AT1149" s="1"/>
      <c r="AU1149" s="1"/>
    </row>
    <row r="1150" spans="1:47" ht="20" customHeight="1">
      <c r="A1150" s="48" t="s">
        <v>1467</v>
      </c>
      <c r="B1150" s="49">
        <v>108808</v>
      </c>
      <c r="C1150" s="50" t="s">
        <v>291</v>
      </c>
      <c r="D1150" s="50" t="s">
        <v>71</v>
      </c>
      <c r="E1150" s="50" t="s">
        <v>74</v>
      </c>
      <c r="F1150" s="36">
        <f>'Source Data'!F1150</f>
        <v>4473</v>
      </c>
      <c r="G1150" s="36">
        <f>'Source Data'!G1150</f>
        <v>6814</v>
      </c>
      <c r="H1150" s="36">
        <f>'Source Data'!H1150</f>
        <v>6737</v>
      </c>
      <c r="I1150" s="36">
        <f t="shared" si="34"/>
        <v>2341</v>
      </c>
      <c r="J1150" s="55">
        <f t="shared" si="35"/>
        <v>0.52336239660183326</v>
      </c>
      <c r="K1150" s="43" t="str">
        <f>IF('Source Data'!AT1150="","",'Source Data'!AT1150)</f>
        <v/>
      </c>
      <c r="L1150" s="13" t="str">
        <f>IF('Source Data'!AU1150="","",'Source Data'!AU1150)</f>
        <v/>
      </c>
      <c r="M1150" s="1"/>
      <c r="N1150" s="1"/>
      <c r="O1150" s="1"/>
      <c r="P1150" s="1"/>
      <c r="Q1150" s="1"/>
      <c r="R1150" s="1"/>
      <c r="S1150" s="1"/>
      <c r="T1150" s="1"/>
      <c r="U1150" s="1"/>
      <c r="V1150" s="1"/>
      <c r="W1150" s="1"/>
      <c r="X1150" s="1"/>
      <c r="Y1150" s="1"/>
      <c r="Z1150" s="1"/>
      <c r="AA1150" s="1"/>
      <c r="AB1150" s="1"/>
      <c r="AC1150" s="1"/>
      <c r="AD1150" s="1"/>
      <c r="AE1150" s="1"/>
      <c r="AF1150" s="1"/>
      <c r="AG1150" s="1"/>
      <c r="AH1150" s="1"/>
      <c r="AI1150" s="1"/>
      <c r="AJ1150" s="1"/>
      <c r="AK1150" s="1"/>
      <c r="AL1150" s="1"/>
      <c r="AM1150" s="1"/>
      <c r="AN1150" s="1"/>
      <c r="AO1150" s="1"/>
      <c r="AP1150" s="1"/>
      <c r="AQ1150" s="1"/>
      <c r="AR1150" s="1"/>
      <c r="AS1150" s="1"/>
      <c r="AT1150" s="1"/>
      <c r="AU1150" s="1"/>
    </row>
    <row r="1151" spans="1:47" ht="20" customHeight="1">
      <c r="A1151" s="48" t="s">
        <v>1468</v>
      </c>
      <c r="B1151" s="49">
        <v>180902</v>
      </c>
      <c r="C1151" s="50" t="s">
        <v>94</v>
      </c>
      <c r="D1151" s="50" t="s">
        <v>79</v>
      </c>
      <c r="E1151" s="50" t="s">
        <v>74</v>
      </c>
      <c r="F1151" s="36">
        <f>'Source Data'!F1151</f>
        <v>383</v>
      </c>
      <c r="G1151" s="36">
        <f>'Source Data'!G1151</f>
        <v>340</v>
      </c>
      <c r="H1151" s="36">
        <f>'Source Data'!H1151</f>
        <v>345</v>
      </c>
      <c r="I1151" s="36">
        <f t="shared" si="34"/>
        <v>-43</v>
      </c>
      <c r="J1151" s="55">
        <f t="shared" si="35"/>
        <v>-0.1122715404699739</v>
      </c>
      <c r="K1151" s="43" t="str">
        <f>IF('Source Data'!AT1151="","",'Source Data'!AT1151)</f>
        <v/>
      </c>
      <c r="L1151" s="13" t="str">
        <f>IF('Source Data'!AU1151="","",'Source Data'!AU1151)</f>
        <v/>
      </c>
      <c r="M1151" s="1"/>
      <c r="N1151" s="1"/>
      <c r="O1151" s="1"/>
      <c r="P1151" s="1"/>
      <c r="Q1151" s="1"/>
      <c r="R1151" s="1"/>
      <c r="S1151" s="1"/>
      <c r="T1151" s="1"/>
      <c r="U1151" s="1"/>
      <c r="V1151" s="1"/>
      <c r="W1151" s="1"/>
      <c r="X1151" s="1"/>
      <c r="Y1151" s="1"/>
      <c r="Z1151" s="1"/>
      <c r="AA1151" s="1"/>
      <c r="AB1151" s="1"/>
      <c r="AC1151" s="1"/>
      <c r="AD1151" s="1"/>
      <c r="AE1151" s="1"/>
      <c r="AF1151" s="1"/>
      <c r="AG1151" s="1"/>
      <c r="AH1151" s="1"/>
      <c r="AI1151" s="1"/>
      <c r="AJ1151" s="1"/>
      <c r="AK1151" s="1"/>
      <c r="AL1151" s="1"/>
      <c r="AM1151" s="1"/>
      <c r="AN1151" s="1"/>
      <c r="AO1151" s="1"/>
      <c r="AP1151" s="1"/>
      <c r="AQ1151" s="1"/>
      <c r="AR1151" s="1"/>
      <c r="AS1151" s="1"/>
      <c r="AT1151" s="1"/>
      <c r="AU1151" s="1"/>
    </row>
    <row r="1152" spans="1:47" ht="20" customHeight="1">
      <c r="A1152" s="48" t="s">
        <v>1469</v>
      </c>
      <c r="B1152" s="49">
        <v>126908</v>
      </c>
      <c r="C1152" s="50" t="s">
        <v>118</v>
      </c>
      <c r="D1152" s="50" t="s">
        <v>79</v>
      </c>
      <c r="E1152" s="50" t="s">
        <v>74</v>
      </c>
      <c r="F1152" s="36">
        <f>'Source Data'!F1152</f>
        <v>2182</v>
      </c>
      <c r="G1152" s="36">
        <f>'Source Data'!G1152</f>
        <v>2283</v>
      </c>
      <c r="H1152" s="36">
        <f>'Source Data'!H1152</f>
        <v>2179</v>
      </c>
      <c r="I1152" s="36">
        <f t="shared" si="34"/>
        <v>101</v>
      </c>
      <c r="J1152" s="55">
        <f t="shared" si="35"/>
        <v>4.6287809349220901E-2</v>
      </c>
      <c r="K1152" s="43" t="str">
        <f>IF('Source Data'!AT1152="","",'Source Data'!AT1152)</f>
        <v/>
      </c>
      <c r="L1152" s="13" t="str">
        <f>IF('Source Data'!AU1152="","",'Source Data'!AU1152)</f>
        <v/>
      </c>
      <c r="M1152" s="1"/>
      <c r="N1152" s="1"/>
      <c r="O1152" s="1"/>
      <c r="P1152" s="1"/>
      <c r="Q1152" s="1"/>
      <c r="R1152" s="1"/>
      <c r="S1152" s="1"/>
      <c r="T1152" s="1"/>
      <c r="U1152" s="1"/>
      <c r="V1152" s="1"/>
      <c r="W1152" s="1"/>
      <c r="X1152" s="1"/>
      <c r="Y1152" s="1"/>
      <c r="Z1152" s="1"/>
      <c r="AA1152" s="1"/>
      <c r="AB1152" s="1"/>
      <c r="AC1152" s="1"/>
      <c r="AD1152" s="1"/>
      <c r="AE1152" s="1"/>
      <c r="AF1152" s="1"/>
      <c r="AG1152" s="1"/>
      <c r="AH1152" s="1"/>
      <c r="AI1152" s="1"/>
      <c r="AJ1152" s="1"/>
      <c r="AK1152" s="1"/>
      <c r="AL1152" s="1"/>
      <c r="AM1152" s="1"/>
      <c r="AN1152" s="1"/>
      <c r="AO1152" s="1"/>
      <c r="AP1152" s="1"/>
      <c r="AQ1152" s="1"/>
      <c r="AR1152" s="1"/>
      <c r="AS1152" s="1"/>
      <c r="AT1152" s="1"/>
      <c r="AU1152" s="1"/>
    </row>
    <row r="1153" spans="1:47" ht="20" customHeight="1">
      <c r="A1153" s="48" t="s">
        <v>1470</v>
      </c>
      <c r="B1153" s="49">
        <v>226908</v>
      </c>
      <c r="C1153" s="50" t="s">
        <v>400</v>
      </c>
      <c r="D1153" s="50" t="s">
        <v>79</v>
      </c>
      <c r="E1153" s="50" t="s">
        <v>74</v>
      </c>
      <c r="F1153" s="36">
        <f>'Source Data'!F1153</f>
        <v>256</v>
      </c>
      <c r="G1153" s="36">
        <f>'Source Data'!G1153</f>
        <v>263</v>
      </c>
      <c r="H1153" s="36">
        <f>'Source Data'!H1153</f>
        <v>248</v>
      </c>
      <c r="I1153" s="36">
        <f t="shared" si="34"/>
        <v>7</v>
      </c>
      <c r="J1153" s="55">
        <f t="shared" si="35"/>
        <v>2.734375E-2</v>
      </c>
      <c r="K1153" s="43" t="str">
        <f>IF('Source Data'!AT1153="","",'Source Data'!AT1153)</f>
        <v/>
      </c>
      <c r="L1153" s="13" t="str">
        <f>IF('Source Data'!AU1153="","",'Source Data'!AU1153)</f>
        <v/>
      </c>
      <c r="M1153" s="1"/>
      <c r="N1153" s="1"/>
      <c r="O1153" s="1"/>
      <c r="P1153" s="1"/>
      <c r="Q1153" s="1"/>
      <c r="R1153" s="1"/>
      <c r="S1153" s="1"/>
      <c r="T1153" s="1"/>
      <c r="U1153" s="1"/>
      <c r="V1153" s="1"/>
      <c r="W1153" s="1"/>
      <c r="X1153" s="1"/>
      <c r="Y1153" s="1"/>
      <c r="Z1153" s="1"/>
      <c r="AA1153" s="1"/>
      <c r="AB1153" s="1"/>
      <c r="AC1153" s="1"/>
      <c r="AD1153" s="1"/>
      <c r="AE1153" s="1"/>
      <c r="AF1153" s="1"/>
      <c r="AG1153" s="1"/>
      <c r="AH1153" s="1"/>
      <c r="AI1153" s="1"/>
      <c r="AJ1153" s="1"/>
      <c r="AK1153" s="1"/>
      <c r="AL1153" s="1"/>
      <c r="AM1153" s="1"/>
      <c r="AN1153" s="1"/>
      <c r="AO1153" s="1"/>
      <c r="AP1153" s="1"/>
      <c r="AQ1153" s="1"/>
      <c r="AR1153" s="1"/>
      <c r="AS1153" s="1"/>
      <c r="AT1153" s="1"/>
      <c r="AU1153" s="1"/>
    </row>
    <row r="1154" spans="1:47" ht="20" customHeight="1">
      <c r="A1154" s="48" t="s">
        <v>1471</v>
      </c>
      <c r="B1154" s="49">
        <v>244903</v>
      </c>
      <c r="C1154" s="50" t="s">
        <v>743</v>
      </c>
      <c r="D1154" s="50" t="s">
        <v>79</v>
      </c>
      <c r="E1154" s="50" t="s">
        <v>74</v>
      </c>
      <c r="F1154" s="36">
        <f>'Source Data'!F1154</f>
        <v>1952</v>
      </c>
      <c r="G1154" s="36">
        <f>'Source Data'!G1154</f>
        <v>1729</v>
      </c>
      <c r="H1154" s="36">
        <f>'Source Data'!H1154</f>
        <v>1680</v>
      </c>
      <c r="I1154" s="36">
        <f t="shared" si="34"/>
        <v>-223</v>
      </c>
      <c r="J1154" s="55">
        <f t="shared" si="35"/>
        <v>-0.11424180327868852</v>
      </c>
      <c r="K1154" s="43" t="str">
        <f>IF('Source Data'!AT1154="","",'Source Data'!AT1154)</f>
        <v/>
      </c>
      <c r="L1154" s="13" t="str">
        <f>IF('Source Data'!AU1154="","",'Source Data'!AU1154)</f>
        <v/>
      </c>
      <c r="M1154" s="1"/>
      <c r="N1154" s="1"/>
      <c r="O1154" s="1"/>
      <c r="P1154" s="1"/>
      <c r="Q1154" s="1"/>
      <c r="R1154" s="1"/>
      <c r="S1154" s="1"/>
      <c r="T1154" s="1"/>
      <c r="U1154" s="1"/>
      <c r="V1154" s="1"/>
      <c r="W1154" s="1"/>
      <c r="X1154" s="1"/>
      <c r="Y1154" s="1"/>
      <c r="Z1154" s="1"/>
      <c r="AA1154" s="1"/>
      <c r="AB1154" s="1"/>
      <c r="AC1154" s="1"/>
      <c r="AD1154" s="1"/>
      <c r="AE1154" s="1"/>
      <c r="AF1154" s="1"/>
      <c r="AG1154" s="1"/>
      <c r="AH1154" s="1"/>
      <c r="AI1154" s="1"/>
      <c r="AJ1154" s="1"/>
      <c r="AK1154" s="1"/>
      <c r="AL1154" s="1"/>
      <c r="AM1154" s="1"/>
      <c r="AN1154" s="1"/>
      <c r="AO1154" s="1"/>
      <c r="AP1154" s="1"/>
      <c r="AQ1154" s="1"/>
      <c r="AR1154" s="1"/>
      <c r="AS1154" s="1"/>
      <c r="AT1154" s="1"/>
      <c r="AU1154" s="1"/>
    </row>
    <row r="1155" spans="1:47" ht="20" customHeight="1">
      <c r="A1155" s="48" t="s">
        <v>1472</v>
      </c>
      <c r="B1155" s="49">
        <v>235902</v>
      </c>
      <c r="C1155" s="50" t="s">
        <v>244</v>
      </c>
      <c r="D1155" s="50" t="s">
        <v>79</v>
      </c>
      <c r="E1155" s="50" t="s">
        <v>74</v>
      </c>
      <c r="F1155" s="36">
        <f>'Source Data'!F1155</f>
        <v>13846</v>
      </c>
      <c r="G1155" s="36">
        <f>'Source Data'!G1155</f>
        <v>12919</v>
      </c>
      <c r="H1155" s="36">
        <f>'Source Data'!H1155</f>
        <v>12450</v>
      </c>
      <c r="I1155" s="36">
        <f t="shared" si="34"/>
        <v>-927</v>
      </c>
      <c r="J1155" s="55">
        <f t="shared" si="35"/>
        <v>-6.6950743897154413E-2</v>
      </c>
      <c r="K1155" s="43" t="str">
        <f>IF('Source Data'!AT1155="","",'Source Data'!AT1155)</f>
        <v/>
      </c>
      <c r="L1155" s="13" t="str">
        <f>IF('Source Data'!AU1155="","",'Source Data'!AU1155)</f>
        <v/>
      </c>
      <c r="M1155" s="1"/>
      <c r="N1155" s="1"/>
      <c r="O1155" s="1"/>
      <c r="P1155" s="1"/>
      <c r="Q1155" s="1"/>
      <c r="R1155" s="1"/>
      <c r="S1155" s="1"/>
      <c r="T1155" s="1"/>
      <c r="U1155" s="1"/>
      <c r="V1155" s="1"/>
      <c r="W1155" s="1"/>
      <c r="X1155" s="1"/>
      <c r="Y1155" s="1"/>
      <c r="Z1155" s="1"/>
      <c r="AA1155" s="1"/>
      <c r="AB1155" s="1"/>
      <c r="AC1155" s="1"/>
      <c r="AD1155" s="1"/>
      <c r="AE1155" s="1"/>
      <c r="AF1155" s="1"/>
      <c r="AG1155" s="1"/>
      <c r="AH1155" s="1"/>
      <c r="AI1155" s="1"/>
      <c r="AJ1155" s="1"/>
      <c r="AK1155" s="1"/>
      <c r="AL1155" s="1"/>
      <c r="AM1155" s="1"/>
      <c r="AN1155" s="1"/>
      <c r="AO1155" s="1"/>
      <c r="AP1155" s="1"/>
      <c r="AQ1155" s="1"/>
      <c r="AR1155" s="1"/>
      <c r="AS1155" s="1"/>
      <c r="AT1155" s="1"/>
      <c r="AU1155" s="1"/>
    </row>
    <row r="1156" spans="1:47" ht="20" customHeight="1">
      <c r="A1156" s="48" t="s">
        <v>1473</v>
      </c>
      <c r="B1156" s="49">
        <v>181907</v>
      </c>
      <c r="C1156" s="50" t="s">
        <v>286</v>
      </c>
      <c r="D1156" s="50" t="s">
        <v>79</v>
      </c>
      <c r="E1156" s="50" t="s">
        <v>74</v>
      </c>
      <c r="F1156" s="36">
        <f>'Source Data'!F1156</f>
        <v>4391</v>
      </c>
      <c r="G1156" s="36">
        <f>'Source Data'!G1156</f>
        <v>4165</v>
      </c>
      <c r="H1156" s="36">
        <f>'Source Data'!H1156</f>
        <v>4083</v>
      </c>
      <c r="I1156" s="36">
        <f t="shared" si="34"/>
        <v>-226</v>
      </c>
      <c r="J1156" s="55">
        <f t="shared" si="35"/>
        <v>-5.1468913687087225E-2</v>
      </c>
      <c r="K1156" s="43" t="str">
        <f>IF('Source Data'!AT1156="","",'Source Data'!AT1156)</f>
        <v/>
      </c>
      <c r="L1156" s="13" t="str">
        <f>IF('Source Data'!AU1156="","",'Source Data'!AU1156)</f>
        <v/>
      </c>
      <c r="M1156" s="1"/>
      <c r="N1156" s="1"/>
      <c r="O1156" s="1"/>
      <c r="P1156" s="1"/>
      <c r="Q1156" s="1"/>
      <c r="R1156" s="1"/>
      <c r="S1156" s="1"/>
      <c r="T1156" s="1"/>
      <c r="U1156" s="1"/>
      <c r="V1156" s="1"/>
      <c r="W1156" s="1"/>
      <c r="X1156" s="1"/>
      <c r="Y1156" s="1"/>
      <c r="Z1156" s="1"/>
      <c r="AA1156" s="1"/>
      <c r="AB1156" s="1"/>
      <c r="AC1156" s="1"/>
      <c r="AD1156" s="1"/>
      <c r="AE1156" s="1"/>
      <c r="AF1156" s="1"/>
      <c r="AG1156" s="1"/>
      <c r="AH1156" s="1"/>
      <c r="AI1156" s="1"/>
      <c r="AJ1156" s="1"/>
      <c r="AK1156" s="1"/>
      <c r="AL1156" s="1"/>
      <c r="AM1156" s="1"/>
      <c r="AN1156" s="1"/>
      <c r="AO1156" s="1"/>
      <c r="AP1156" s="1"/>
      <c r="AQ1156" s="1"/>
      <c r="AR1156" s="1"/>
      <c r="AS1156" s="1"/>
      <c r="AT1156" s="1"/>
      <c r="AU1156" s="1"/>
    </row>
    <row r="1157" spans="1:47" ht="20" customHeight="1">
      <c r="A1157" s="48" t="s">
        <v>1474</v>
      </c>
      <c r="B1157" s="49">
        <v>57847</v>
      </c>
      <c r="C1157" s="50" t="s">
        <v>70</v>
      </c>
      <c r="D1157" s="50" t="s">
        <v>71</v>
      </c>
      <c r="E1157" s="50" t="s">
        <v>74</v>
      </c>
      <c r="F1157" s="36">
        <f>'Source Data'!F1157</f>
        <v>1217</v>
      </c>
      <c r="G1157" s="36">
        <f>'Source Data'!G1157</f>
        <v>1335</v>
      </c>
      <c r="H1157" s="36">
        <f>'Source Data'!H1157</f>
        <v>1322</v>
      </c>
      <c r="I1157" s="36">
        <f t="shared" si="34"/>
        <v>118</v>
      </c>
      <c r="J1157" s="55">
        <f t="shared" si="35"/>
        <v>9.6959737058340184E-2</v>
      </c>
      <c r="K1157" s="43" t="str">
        <f>IF('Source Data'!AT1157="","",'Source Data'!AT1157)</f>
        <v/>
      </c>
      <c r="L1157" s="13" t="str">
        <f>IF('Source Data'!AU1157="","",'Source Data'!AU1157)</f>
        <v/>
      </c>
      <c r="M1157" s="1"/>
      <c r="N1157" s="1"/>
      <c r="O1157" s="1"/>
      <c r="P1157" s="1"/>
      <c r="Q1157" s="1"/>
      <c r="R1157" s="1"/>
      <c r="S1157" s="1"/>
      <c r="T1157" s="1"/>
      <c r="U1157" s="1"/>
      <c r="V1157" s="1"/>
      <c r="W1157" s="1"/>
      <c r="X1157" s="1"/>
      <c r="Y1157" s="1"/>
      <c r="Z1157" s="1"/>
      <c r="AA1157" s="1"/>
      <c r="AB1157" s="1"/>
      <c r="AC1157" s="1"/>
      <c r="AD1157" s="1"/>
      <c r="AE1157" s="1"/>
      <c r="AF1157" s="1"/>
      <c r="AG1157" s="1"/>
      <c r="AH1157" s="1"/>
      <c r="AI1157" s="1"/>
      <c r="AJ1157" s="1"/>
      <c r="AK1157" s="1"/>
      <c r="AL1157" s="1"/>
      <c r="AM1157" s="1"/>
      <c r="AN1157" s="1"/>
      <c r="AO1157" s="1"/>
      <c r="AP1157" s="1"/>
      <c r="AQ1157" s="1"/>
      <c r="AR1157" s="1"/>
      <c r="AS1157" s="1"/>
      <c r="AT1157" s="1"/>
      <c r="AU1157" s="1"/>
    </row>
    <row r="1158" spans="1:47" ht="20" customHeight="1">
      <c r="A1158" s="48" t="s">
        <v>1475</v>
      </c>
      <c r="B1158" s="49">
        <v>71809</v>
      </c>
      <c r="C1158" s="50" t="s">
        <v>141</v>
      </c>
      <c r="D1158" s="50" t="s">
        <v>71</v>
      </c>
      <c r="E1158" s="50" t="s">
        <v>74</v>
      </c>
      <c r="F1158" s="36">
        <f>'Source Data'!F1158</f>
        <v>293</v>
      </c>
      <c r="G1158" s="36">
        <f>'Source Data'!G1158</f>
        <v>367</v>
      </c>
      <c r="H1158" s="36">
        <f>'Source Data'!H1158</f>
        <v>339</v>
      </c>
      <c r="I1158" s="36">
        <f t="shared" ref="I1158:I1221" si="36">IF(OR(F1158=0,G1158=0),"N/A",G1158-F1158)</f>
        <v>74</v>
      </c>
      <c r="J1158" s="55">
        <f t="shared" ref="J1158:J1221" si="37">IF(OR(NOT(ISNUMBER(I1158)),F1158=0),"N/A",I1158/F1158)</f>
        <v>0.25255972696245732</v>
      </c>
      <c r="K1158" s="43" t="str">
        <f>IF('Source Data'!AT1158="","",'Source Data'!AT1158)</f>
        <v/>
      </c>
      <c r="L1158" s="13" t="str">
        <f>IF('Source Data'!AU1158="","",'Source Data'!AU1158)</f>
        <v/>
      </c>
      <c r="M1158" s="1"/>
      <c r="N1158" s="1"/>
      <c r="O1158" s="1"/>
      <c r="P1158" s="1"/>
      <c r="Q1158" s="1"/>
      <c r="R1158" s="1"/>
      <c r="S1158" s="1"/>
      <c r="T1158" s="1"/>
      <c r="U1158" s="1"/>
      <c r="V1158" s="1"/>
      <c r="W1158" s="1"/>
      <c r="X1158" s="1"/>
      <c r="Y1158" s="1"/>
      <c r="Z1158" s="1"/>
      <c r="AA1158" s="1"/>
      <c r="AB1158" s="1"/>
      <c r="AC1158" s="1"/>
      <c r="AD1158" s="1"/>
      <c r="AE1158" s="1"/>
      <c r="AF1158" s="1"/>
      <c r="AG1158" s="1"/>
      <c r="AH1158" s="1"/>
      <c r="AI1158" s="1"/>
      <c r="AJ1158" s="1"/>
      <c r="AK1158" s="1"/>
      <c r="AL1158" s="1"/>
      <c r="AM1158" s="1"/>
      <c r="AN1158" s="1"/>
      <c r="AO1158" s="1"/>
      <c r="AP1158" s="1"/>
      <c r="AQ1158" s="1"/>
      <c r="AR1158" s="1"/>
      <c r="AS1158" s="1"/>
      <c r="AT1158" s="1"/>
      <c r="AU1158" s="1"/>
    </row>
    <row r="1159" spans="1:47" ht="20" customHeight="1">
      <c r="A1159" s="48" t="s">
        <v>1476</v>
      </c>
      <c r="B1159" s="49">
        <v>143904</v>
      </c>
      <c r="C1159" s="50" t="s">
        <v>602</v>
      </c>
      <c r="D1159" s="50" t="s">
        <v>79</v>
      </c>
      <c r="E1159" s="50" t="s">
        <v>74</v>
      </c>
      <c r="F1159" s="36">
        <f>'Source Data'!F1159</f>
        <v>119</v>
      </c>
      <c r="G1159" s="36">
        <f>'Source Data'!G1159</f>
        <v>74</v>
      </c>
      <c r="H1159" s="36">
        <f>'Source Data'!H1159</f>
        <v>46</v>
      </c>
      <c r="I1159" s="36">
        <f t="shared" si="36"/>
        <v>-45</v>
      </c>
      <c r="J1159" s="55">
        <f t="shared" si="37"/>
        <v>-0.37815126050420167</v>
      </c>
      <c r="K1159" s="43" t="str">
        <f>IF('Source Data'!AT1159="","",'Source Data'!AT1159)</f>
        <v/>
      </c>
      <c r="L1159" s="13" t="str">
        <f>IF('Source Data'!AU1159="","",'Source Data'!AU1159)</f>
        <v/>
      </c>
      <c r="M1159" s="1"/>
      <c r="N1159" s="1"/>
      <c r="O1159" s="1"/>
      <c r="P1159" s="1"/>
      <c r="Q1159" s="1"/>
      <c r="R1159" s="1"/>
      <c r="S1159" s="1"/>
      <c r="T1159" s="1"/>
      <c r="U1159" s="1"/>
      <c r="V1159" s="1"/>
      <c r="W1159" s="1"/>
      <c r="X1159" s="1"/>
      <c r="Y1159" s="1"/>
      <c r="Z1159" s="1"/>
      <c r="AA1159" s="1"/>
      <c r="AB1159" s="1"/>
      <c r="AC1159" s="1"/>
      <c r="AD1159" s="1"/>
      <c r="AE1159" s="1"/>
      <c r="AF1159" s="1"/>
      <c r="AG1159" s="1"/>
      <c r="AH1159" s="1"/>
      <c r="AI1159" s="1"/>
      <c r="AJ1159" s="1"/>
      <c r="AK1159" s="1"/>
      <c r="AL1159" s="1"/>
      <c r="AM1159" s="1"/>
      <c r="AN1159" s="1"/>
      <c r="AO1159" s="1"/>
      <c r="AP1159" s="1"/>
      <c r="AQ1159" s="1"/>
      <c r="AR1159" s="1"/>
      <c r="AS1159" s="1"/>
      <c r="AT1159" s="1"/>
      <c r="AU1159" s="1"/>
    </row>
    <row r="1160" spans="1:47" ht="20" customHeight="1">
      <c r="A1160" s="48" t="s">
        <v>1477</v>
      </c>
      <c r="B1160" s="49">
        <v>161801</v>
      </c>
      <c r="C1160" s="50" t="s">
        <v>179</v>
      </c>
      <c r="D1160" s="50" t="s">
        <v>71</v>
      </c>
      <c r="E1160" s="50" t="s">
        <v>72</v>
      </c>
      <c r="F1160" s="36">
        <f>'Source Data'!F1160</f>
        <v>244</v>
      </c>
      <c r="G1160" s="36">
        <f>'Source Data'!G1160</f>
        <v>0</v>
      </c>
      <c r="H1160" s="36">
        <f>'Source Data'!H1160</f>
        <v>0</v>
      </c>
      <c r="I1160" s="36" t="str">
        <f t="shared" si="36"/>
        <v>N/A</v>
      </c>
      <c r="J1160" s="55" t="str">
        <f t="shared" si="37"/>
        <v>N/A</v>
      </c>
      <c r="K1160" s="43" t="str">
        <f>IF('Source Data'!AT1160="","",'Source Data'!AT1160)</f>
        <v/>
      </c>
      <c r="L1160" s="13" t="str">
        <f>IF('Source Data'!AU1160="","",'Source Data'!AU1160)</f>
        <v/>
      </c>
      <c r="M1160" s="1"/>
      <c r="N1160" s="1"/>
      <c r="O1160" s="1"/>
      <c r="P1160" s="1"/>
      <c r="Q1160" s="1"/>
      <c r="R1160" s="1"/>
      <c r="S1160" s="1"/>
      <c r="T1160" s="1"/>
      <c r="U1160" s="1"/>
      <c r="V1160" s="1"/>
      <c r="W1160" s="1"/>
      <c r="X1160" s="1"/>
      <c r="Y1160" s="1"/>
      <c r="Z1160" s="1"/>
      <c r="AA1160" s="1"/>
      <c r="AB1160" s="1"/>
      <c r="AC1160" s="1"/>
      <c r="AD1160" s="1"/>
      <c r="AE1160" s="1"/>
      <c r="AF1160" s="1"/>
      <c r="AG1160" s="1"/>
      <c r="AH1160" s="1"/>
      <c r="AI1160" s="1"/>
      <c r="AJ1160" s="1"/>
      <c r="AK1160" s="1"/>
      <c r="AL1160" s="1"/>
      <c r="AM1160" s="1"/>
      <c r="AN1160" s="1"/>
      <c r="AO1160" s="1"/>
      <c r="AP1160" s="1"/>
      <c r="AQ1160" s="1"/>
      <c r="AR1160" s="1"/>
      <c r="AS1160" s="1"/>
      <c r="AT1160" s="1"/>
      <c r="AU1160" s="1"/>
    </row>
    <row r="1161" spans="1:47" ht="20" customHeight="1">
      <c r="A1161" s="48" t="s">
        <v>1478</v>
      </c>
      <c r="B1161" s="49">
        <v>161914</v>
      </c>
      <c r="C1161" s="50" t="s">
        <v>179</v>
      </c>
      <c r="D1161" s="50" t="s">
        <v>79</v>
      </c>
      <c r="E1161" s="50" t="s">
        <v>74</v>
      </c>
      <c r="F1161" s="36">
        <f>'Source Data'!F1161</f>
        <v>14899</v>
      </c>
      <c r="G1161" s="36">
        <f>'Source Data'!G1161</f>
        <v>13376</v>
      </c>
      <c r="H1161" s="36">
        <f>'Source Data'!H1161</f>
        <v>12876</v>
      </c>
      <c r="I1161" s="36">
        <f t="shared" si="36"/>
        <v>-1523</v>
      </c>
      <c r="J1161" s="55">
        <f t="shared" si="37"/>
        <v>-0.10222162561245721</v>
      </c>
      <c r="K1161" s="43" t="str">
        <f>IF('Source Data'!AT1161="","",'Source Data'!AT1161)</f>
        <v/>
      </c>
      <c r="L1161" s="13" t="str">
        <f>IF('Source Data'!AU1161="","",'Source Data'!AU1161)</f>
        <v/>
      </c>
      <c r="M1161" s="1"/>
      <c r="N1161" s="1"/>
      <c r="O1161" s="1"/>
      <c r="P1161" s="1"/>
      <c r="Q1161" s="1"/>
      <c r="R1161" s="1"/>
      <c r="S1161" s="1"/>
      <c r="T1161" s="1"/>
      <c r="U1161" s="1"/>
      <c r="V1161" s="1"/>
      <c r="W1161" s="1"/>
      <c r="X1161" s="1"/>
      <c r="Y1161" s="1"/>
      <c r="Z1161" s="1"/>
      <c r="AA1161" s="1"/>
      <c r="AB1161" s="1"/>
      <c r="AC1161" s="1"/>
      <c r="AD1161" s="1"/>
      <c r="AE1161" s="1"/>
      <c r="AF1161" s="1"/>
      <c r="AG1161" s="1"/>
      <c r="AH1161" s="1"/>
      <c r="AI1161" s="1"/>
      <c r="AJ1161" s="1"/>
      <c r="AK1161" s="1"/>
      <c r="AL1161" s="1"/>
      <c r="AM1161" s="1"/>
      <c r="AN1161" s="1"/>
      <c r="AO1161" s="1"/>
      <c r="AP1161" s="1"/>
      <c r="AQ1161" s="1"/>
      <c r="AR1161" s="1"/>
      <c r="AS1161" s="1"/>
      <c r="AT1161" s="1"/>
      <c r="AU1161" s="1"/>
    </row>
    <row r="1162" spans="1:47" ht="20" customHeight="1">
      <c r="A1162" s="48" t="s">
        <v>1479</v>
      </c>
      <c r="B1162" s="49">
        <v>89905</v>
      </c>
      <c r="C1162" s="50" t="s">
        <v>677</v>
      </c>
      <c r="D1162" s="50" t="s">
        <v>79</v>
      </c>
      <c r="E1162" s="50" t="s">
        <v>74</v>
      </c>
      <c r="F1162" s="36">
        <f>'Source Data'!F1162</f>
        <v>317</v>
      </c>
      <c r="G1162" s="36">
        <f>'Source Data'!G1162</f>
        <v>302</v>
      </c>
      <c r="H1162" s="36">
        <f>'Source Data'!H1162</f>
        <v>526</v>
      </c>
      <c r="I1162" s="36">
        <f t="shared" si="36"/>
        <v>-15</v>
      </c>
      <c r="J1162" s="55">
        <f t="shared" si="37"/>
        <v>-4.7318611987381701E-2</v>
      </c>
      <c r="K1162" s="43" t="str">
        <f>IF('Source Data'!AT1162="","",'Source Data'!AT1162)</f>
        <v/>
      </c>
      <c r="L1162" s="13" t="str">
        <f>IF('Source Data'!AU1162="","",'Source Data'!AU1162)</f>
        <v/>
      </c>
      <c r="M1162" s="1"/>
      <c r="N1162" s="1"/>
      <c r="O1162" s="1"/>
      <c r="P1162" s="1"/>
      <c r="Q1162" s="1"/>
      <c r="R1162" s="1"/>
      <c r="S1162" s="1"/>
      <c r="T1162" s="1"/>
      <c r="U1162" s="1"/>
      <c r="V1162" s="1"/>
      <c r="W1162" s="1"/>
      <c r="X1162" s="1"/>
      <c r="Y1162" s="1"/>
      <c r="Z1162" s="1"/>
      <c r="AA1162" s="1"/>
      <c r="AB1162" s="1"/>
      <c r="AC1162" s="1"/>
      <c r="AD1162" s="1"/>
      <c r="AE1162" s="1"/>
      <c r="AF1162" s="1"/>
      <c r="AG1162" s="1"/>
      <c r="AH1162" s="1"/>
      <c r="AI1162" s="1"/>
      <c r="AJ1162" s="1"/>
      <c r="AK1162" s="1"/>
      <c r="AL1162" s="1"/>
      <c r="AM1162" s="1"/>
      <c r="AN1162" s="1"/>
      <c r="AO1162" s="1"/>
      <c r="AP1162" s="1"/>
      <c r="AQ1162" s="1"/>
      <c r="AR1162" s="1"/>
      <c r="AS1162" s="1"/>
      <c r="AT1162" s="1"/>
      <c r="AU1162" s="1"/>
    </row>
    <row r="1163" spans="1:47" ht="20" customHeight="1">
      <c r="A1163" s="48" t="s">
        <v>1480</v>
      </c>
      <c r="B1163" s="49">
        <v>59902</v>
      </c>
      <c r="C1163" s="50" t="s">
        <v>762</v>
      </c>
      <c r="D1163" s="50" t="s">
        <v>79</v>
      </c>
      <c r="E1163" s="50" t="s">
        <v>74</v>
      </c>
      <c r="F1163" s="36">
        <f>'Source Data'!F1163</f>
        <v>149</v>
      </c>
      <c r="G1163" s="36">
        <f>'Source Data'!G1163</f>
        <v>146</v>
      </c>
      <c r="H1163" s="36">
        <f>'Source Data'!H1163</f>
        <v>130</v>
      </c>
      <c r="I1163" s="36">
        <f t="shared" si="36"/>
        <v>-3</v>
      </c>
      <c r="J1163" s="55">
        <f t="shared" si="37"/>
        <v>-2.0134228187919462E-2</v>
      </c>
      <c r="K1163" s="43" t="str">
        <f>IF('Source Data'!AT1163="","",'Source Data'!AT1163)</f>
        <v/>
      </c>
      <c r="L1163" s="13" t="str">
        <f>IF('Source Data'!AU1163="","",'Source Data'!AU1163)</f>
        <v/>
      </c>
      <c r="M1163" s="1"/>
      <c r="N1163" s="1"/>
      <c r="O1163" s="1"/>
      <c r="P1163" s="1"/>
      <c r="Q1163" s="1"/>
      <c r="R1163" s="1"/>
      <c r="S1163" s="1"/>
      <c r="T1163" s="1"/>
      <c r="U1163" s="1"/>
      <c r="V1163" s="1"/>
      <c r="W1163" s="1"/>
      <c r="X1163" s="1"/>
      <c r="Y1163" s="1"/>
      <c r="Z1163" s="1"/>
      <c r="AA1163" s="1"/>
      <c r="AB1163" s="1"/>
      <c r="AC1163" s="1"/>
      <c r="AD1163" s="1"/>
      <c r="AE1163" s="1"/>
      <c r="AF1163" s="1"/>
      <c r="AG1163" s="1"/>
      <c r="AH1163" s="1"/>
      <c r="AI1163" s="1"/>
      <c r="AJ1163" s="1"/>
      <c r="AK1163" s="1"/>
      <c r="AL1163" s="1"/>
      <c r="AM1163" s="1"/>
      <c r="AN1163" s="1"/>
      <c r="AO1163" s="1"/>
      <c r="AP1163" s="1"/>
      <c r="AQ1163" s="1"/>
      <c r="AR1163" s="1"/>
      <c r="AS1163" s="1"/>
      <c r="AT1163" s="1"/>
      <c r="AU1163" s="1"/>
    </row>
    <row r="1164" spans="1:47" ht="20" customHeight="1">
      <c r="A1164" s="48" t="s">
        <v>1481</v>
      </c>
      <c r="B1164" s="49">
        <v>226906</v>
      </c>
      <c r="C1164" s="50" t="s">
        <v>400</v>
      </c>
      <c r="D1164" s="50" t="s">
        <v>79</v>
      </c>
      <c r="E1164" s="50" t="s">
        <v>74</v>
      </c>
      <c r="F1164" s="36">
        <f>'Source Data'!F1164</f>
        <v>1233</v>
      </c>
      <c r="G1164" s="36">
        <f>'Source Data'!G1164</f>
        <v>1313</v>
      </c>
      <c r="H1164" s="36">
        <f>'Source Data'!H1164</f>
        <v>1306</v>
      </c>
      <c r="I1164" s="36">
        <f t="shared" si="36"/>
        <v>80</v>
      </c>
      <c r="J1164" s="55">
        <f t="shared" si="37"/>
        <v>6.4882400648824001E-2</v>
      </c>
      <c r="K1164" s="43" t="str">
        <f>IF('Source Data'!AT1164="","",'Source Data'!AT1164)</f>
        <v/>
      </c>
      <c r="L1164" s="13" t="str">
        <f>IF('Source Data'!AU1164="","",'Source Data'!AU1164)</f>
        <v/>
      </c>
      <c r="M1164" s="1"/>
      <c r="N1164" s="1"/>
      <c r="O1164" s="1"/>
      <c r="P1164" s="1"/>
      <c r="Q1164" s="1"/>
      <c r="R1164" s="1"/>
      <c r="S1164" s="1"/>
      <c r="T1164" s="1"/>
      <c r="U1164" s="1"/>
      <c r="V1164" s="1"/>
      <c r="W1164" s="1"/>
      <c r="X1164" s="1"/>
      <c r="Y1164" s="1"/>
      <c r="Z1164" s="1"/>
      <c r="AA1164" s="1"/>
      <c r="AB1164" s="1"/>
      <c r="AC1164" s="1"/>
      <c r="AD1164" s="1"/>
      <c r="AE1164" s="1"/>
      <c r="AF1164" s="1"/>
      <c r="AG1164" s="1"/>
      <c r="AH1164" s="1"/>
      <c r="AI1164" s="1"/>
      <c r="AJ1164" s="1"/>
      <c r="AK1164" s="1"/>
      <c r="AL1164" s="1"/>
      <c r="AM1164" s="1"/>
      <c r="AN1164" s="1"/>
      <c r="AO1164" s="1"/>
      <c r="AP1164" s="1"/>
      <c r="AQ1164" s="1"/>
      <c r="AR1164" s="1"/>
      <c r="AS1164" s="1"/>
      <c r="AT1164" s="1"/>
      <c r="AU1164" s="1"/>
    </row>
    <row r="1165" spans="1:47" ht="20" customHeight="1">
      <c r="A1165" s="48" t="s">
        <v>1482</v>
      </c>
      <c r="B1165" s="49">
        <v>237904</v>
      </c>
      <c r="C1165" s="50" t="s">
        <v>757</v>
      </c>
      <c r="D1165" s="50" t="s">
        <v>79</v>
      </c>
      <c r="E1165" s="50" t="s">
        <v>74</v>
      </c>
      <c r="F1165" s="36">
        <f>'Source Data'!F1165</f>
        <v>7729</v>
      </c>
      <c r="G1165" s="36">
        <f>'Source Data'!G1165</f>
        <v>9905</v>
      </c>
      <c r="H1165" s="36">
        <f>'Source Data'!H1165</f>
        <v>10834</v>
      </c>
      <c r="I1165" s="36">
        <f t="shared" si="36"/>
        <v>2176</v>
      </c>
      <c r="J1165" s="55">
        <f t="shared" si="37"/>
        <v>0.28153706818475871</v>
      </c>
      <c r="K1165" s="43" t="str">
        <f>IF('Source Data'!AT1165="","",'Source Data'!AT1165)</f>
        <v/>
      </c>
      <c r="L1165" s="13" t="str">
        <f>IF('Source Data'!AU1165="","",'Source Data'!AU1165)</f>
        <v/>
      </c>
      <c r="M1165" s="1"/>
      <c r="N1165" s="1"/>
      <c r="O1165" s="1"/>
      <c r="P1165" s="1"/>
      <c r="Q1165" s="1"/>
      <c r="R1165" s="1"/>
      <c r="S1165" s="1"/>
      <c r="T1165" s="1"/>
      <c r="U1165" s="1"/>
      <c r="V1165" s="1"/>
      <c r="W1165" s="1"/>
      <c r="X1165" s="1"/>
      <c r="Y1165" s="1"/>
      <c r="Z1165" s="1"/>
      <c r="AA1165" s="1"/>
      <c r="AB1165" s="1"/>
      <c r="AC1165" s="1"/>
      <c r="AD1165" s="1"/>
      <c r="AE1165" s="1"/>
      <c r="AF1165" s="1"/>
      <c r="AG1165" s="1"/>
      <c r="AH1165" s="1"/>
      <c r="AI1165" s="1"/>
      <c r="AJ1165" s="1"/>
      <c r="AK1165" s="1"/>
      <c r="AL1165" s="1"/>
      <c r="AM1165" s="1"/>
      <c r="AN1165" s="1"/>
      <c r="AO1165" s="1"/>
      <c r="AP1165" s="1"/>
      <c r="AQ1165" s="1"/>
      <c r="AR1165" s="1"/>
      <c r="AS1165" s="1"/>
      <c r="AT1165" s="1"/>
      <c r="AU1165" s="1"/>
    </row>
    <row r="1166" spans="1:47" ht="20" customHeight="1">
      <c r="A1166" s="48" t="s">
        <v>1483</v>
      </c>
      <c r="B1166" s="49">
        <v>49908</v>
      </c>
      <c r="C1166" s="50" t="s">
        <v>339</v>
      </c>
      <c r="D1166" s="50" t="s">
        <v>79</v>
      </c>
      <c r="E1166" s="50" t="s">
        <v>74</v>
      </c>
      <c r="F1166" s="36">
        <f>'Source Data'!F1166</f>
        <v>68</v>
      </c>
      <c r="G1166" s="36">
        <f>'Source Data'!G1166</f>
        <v>73</v>
      </c>
      <c r="H1166" s="36">
        <f>'Source Data'!H1166</f>
        <v>58</v>
      </c>
      <c r="I1166" s="36">
        <f t="shared" si="36"/>
        <v>5</v>
      </c>
      <c r="J1166" s="55">
        <f t="shared" si="37"/>
        <v>7.3529411764705885E-2</v>
      </c>
      <c r="K1166" s="43" t="str">
        <f>IF('Source Data'!AT1166="","",'Source Data'!AT1166)</f>
        <v/>
      </c>
      <c r="L1166" s="13" t="str">
        <f>IF('Source Data'!AU1166="","",'Source Data'!AU1166)</f>
        <v/>
      </c>
      <c r="M1166" s="1"/>
      <c r="N1166" s="1"/>
      <c r="O1166" s="1"/>
      <c r="P1166" s="1"/>
      <c r="Q1166" s="1"/>
      <c r="R1166" s="1"/>
      <c r="S1166" s="1"/>
      <c r="T1166" s="1"/>
      <c r="U1166" s="1"/>
      <c r="V1166" s="1"/>
      <c r="W1166" s="1"/>
      <c r="X1166" s="1"/>
      <c r="Y1166" s="1"/>
      <c r="Z1166" s="1"/>
      <c r="AA1166" s="1"/>
      <c r="AB1166" s="1"/>
      <c r="AC1166" s="1"/>
      <c r="AD1166" s="1"/>
      <c r="AE1166" s="1"/>
      <c r="AF1166" s="1"/>
      <c r="AG1166" s="1"/>
      <c r="AH1166" s="1"/>
      <c r="AI1166" s="1"/>
      <c r="AJ1166" s="1"/>
      <c r="AK1166" s="1"/>
      <c r="AL1166" s="1"/>
      <c r="AM1166" s="1"/>
      <c r="AN1166" s="1"/>
      <c r="AO1166" s="1"/>
      <c r="AP1166" s="1"/>
      <c r="AQ1166" s="1"/>
      <c r="AR1166" s="1"/>
      <c r="AS1166" s="1"/>
      <c r="AT1166" s="1"/>
      <c r="AU1166" s="1"/>
    </row>
    <row r="1167" spans="1:47" ht="20" customHeight="1">
      <c r="A1167" s="48" t="s">
        <v>1484</v>
      </c>
      <c r="B1167" s="49">
        <v>18905</v>
      </c>
      <c r="C1167" s="50" t="s">
        <v>415</v>
      </c>
      <c r="D1167" s="50" t="s">
        <v>79</v>
      </c>
      <c r="E1167" s="50" t="s">
        <v>74</v>
      </c>
      <c r="F1167" s="36">
        <f>'Source Data'!F1167</f>
        <v>188</v>
      </c>
      <c r="G1167" s="36">
        <f>'Source Data'!G1167</f>
        <v>165</v>
      </c>
      <c r="H1167" s="36">
        <f>'Source Data'!H1167</f>
        <v>152</v>
      </c>
      <c r="I1167" s="36">
        <f t="shared" si="36"/>
        <v>-23</v>
      </c>
      <c r="J1167" s="55">
        <f t="shared" si="37"/>
        <v>-0.12234042553191489</v>
      </c>
      <c r="K1167" s="43" t="str">
        <f>IF('Source Data'!AT1167="","",'Source Data'!AT1167)</f>
        <v/>
      </c>
      <c r="L1167" s="13" t="str">
        <f>IF('Source Data'!AU1167="","",'Source Data'!AU1167)</f>
        <v/>
      </c>
      <c r="M1167" s="1"/>
      <c r="N1167" s="1"/>
      <c r="O1167" s="1"/>
      <c r="P1167" s="1"/>
      <c r="Q1167" s="1"/>
      <c r="R1167" s="1"/>
      <c r="S1167" s="1"/>
      <c r="T1167" s="1"/>
      <c r="U1167" s="1"/>
      <c r="V1167" s="1"/>
      <c r="W1167" s="1"/>
      <c r="X1167" s="1"/>
      <c r="Y1167" s="1"/>
      <c r="Z1167" s="1"/>
      <c r="AA1167" s="1"/>
      <c r="AB1167" s="1"/>
      <c r="AC1167" s="1"/>
      <c r="AD1167" s="1"/>
      <c r="AE1167" s="1"/>
      <c r="AF1167" s="1"/>
      <c r="AG1167" s="1"/>
      <c r="AH1167" s="1"/>
      <c r="AI1167" s="1"/>
      <c r="AJ1167" s="1"/>
      <c r="AK1167" s="1"/>
      <c r="AL1167" s="1"/>
      <c r="AM1167" s="1"/>
      <c r="AN1167" s="1"/>
      <c r="AO1167" s="1"/>
      <c r="AP1167" s="1"/>
      <c r="AQ1167" s="1"/>
      <c r="AR1167" s="1"/>
      <c r="AS1167" s="1"/>
      <c r="AT1167" s="1"/>
      <c r="AU1167" s="1"/>
    </row>
    <row r="1168" spans="1:47" ht="20" customHeight="1">
      <c r="A1168" s="48" t="s">
        <v>1485</v>
      </c>
      <c r="B1168" s="49">
        <v>229904</v>
      </c>
      <c r="C1168" s="50" t="s">
        <v>387</v>
      </c>
      <c r="D1168" s="50" t="s">
        <v>79</v>
      </c>
      <c r="E1168" s="50" t="s">
        <v>74</v>
      </c>
      <c r="F1168" s="36">
        <f>'Source Data'!F1168</f>
        <v>1313</v>
      </c>
      <c r="G1168" s="36">
        <f>'Source Data'!G1168</f>
        <v>1181</v>
      </c>
      <c r="H1168" s="36">
        <f>'Source Data'!H1168</f>
        <v>1155</v>
      </c>
      <c r="I1168" s="36">
        <f t="shared" si="36"/>
        <v>-132</v>
      </c>
      <c r="J1168" s="55">
        <f t="shared" si="37"/>
        <v>-0.10053313023610053</v>
      </c>
      <c r="K1168" s="43" t="str">
        <f>IF('Source Data'!AT1168="","",'Source Data'!AT1168)</f>
        <v/>
      </c>
      <c r="L1168" s="13" t="str">
        <f>IF('Source Data'!AU1168="","",'Source Data'!AU1168)</f>
        <v/>
      </c>
      <c r="M1168" s="1"/>
      <c r="N1168" s="1"/>
      <c r="O1168" s="1"/>
      <c r="P1168" s="1"/>
      <c r="Q1168" s="1"/>
      <c r="R1168" s="1"/>
      <c r="S1168" s="1"/>
      <c r="T1168" s="1"/>
      <c r="U1168" s="1"/>
      <c r="V1168" s="1"/>
      <c r="W1168" s="1"/>
      <c r="X1168" s="1"/>
      <c r="Y1168" s="1"/>
      <c r="Z1168" s="1"/>
      <c r="AA1168" s="1"/>
      <c r="AB1168" s="1"/>
      <c r="AC1168" s="1"/>
      <c r="AD1168" s="1"/>
      <c r="AE1168" s="1"/>
      <c r="AF1168" s="1"/>
      <c r="AG1168" s="1"/>
      <c r="AH1168" s="1"/>
      <c r="AI1168" s="1"/>
      <c r="AJ1168" s="1"/>
      <c r="AK1168" s="1"/>
      <c r="AL1168" s="1"/>
      <c r="AM1168" s="1"/>
      <c r="AN1168" s="1"/>
      <c r="AO1168" s="1"/>
      <c r="AP1168" s="1"/>
      <c r="AQ1168" s="1"/>
      <c r="AR1168" s="1"/>
      <c r="AS1168" s="1"/>
      <c r="AT1168" s="1"/>
      <c r="AU1168" s="1"/>
    </row>
    <row r="1169" spans="1:47" ht="20" customHeight="1">
      <c r="A1169" s="48" t="s">
        <v>1486</v>
      </c>
      <c r="B1169" s="49">
        <v>102903</v>
      </c>
      <c r="C1169" s="50" t="s">
        <v>584</v>
      </c>
      <c r="D1169" s="50" t="s">
        <v>79</v>
      </c>
      <c r="E1169" s="50" t="s">
        <v>74</v>
      </c>
      <c r="F1169" s="36">
        <f>'Source Data'!F1169</f>
        <v>853</v>
      </c>
      <c r="G1169" s="36">
        <f>'Source Data'!G1169</f>
        <v>806</v>
      </c>
      <c r="H1169" s="36">
        <f>'Source Data'!H1169</f>
        <v>747</v>
      </c>
      <c r="I1169" s="36">
        <f t="shared" si="36"/>
        <v>-47</v>
      </c>
      <c r="J1169" s="55">
        <f t="shared" si="37"/>
        <v>-5.5099648300117231E-2</v>
      </c>
      <c r="K1169" s="43" t="str">
        <f>IF('Source Data'!AT1169="","",'Source Data'!AT1169)</f>
        <v/>
      </c>
      <c r="L1169" s="13" t="str">
        <f>IF('Source Data'!AU1169="","",'Source Data'!AU1169)</f>
        <v/>
      </c>
      <c r="M1169" s="1"/>
      <c r="N1169" s="1"/>
      <c r="O1169" s="1"/>
      <c r="P1169" s="1"/>
      <c r="Q1169" s="1"/>
      <c r="R1169" s="1"/>
      <c r="S1169" s="1"/>
      <c r="T1169" s="1"/>
      <c r="U1169" s="1"/>
      <c r="V1169" s="1"/>
      <c r="W1169" s="1"/>
      <c r="X1169" s="1"/>
      <c r="Y1169" s="1"/>
      <c r="Z1169" s="1"/>
      <c r="AA1169" s="1"/>
      <c r="AB1169" s="1"/>
      <c r="AC1169" s="1"/>
      <c r="AD1169" s="1"/>
      <c r="AE1169" s="1"/>
      <c r="AF1169" s="1"/>
      <c r="AG1169" s="1"/>
      <c r="AH1169" s="1"/>
      <c r="AI1169" s="1"/>
      <c r="AJ1169" s="1"/>
      <c r="AK1169" s="1"/>
      <c r="AL1169" s="1"/>
      <c r="AM1169" s="1"/>
      <c r="AN1169" s="1"/>
      <c r="AO1169" s="1"/>
      <c r="AP1169" s="1"/>
      <c r="AQ1169" s="1"/>
      <c r="AR1169" s="1"/>
      <c r="AS1169" s="1"/>
      <c r="AT1169" s="1"/>
      <c r="AU1169" s="1"/>
    </row>
    <row r="1170" spans="1:47" ht="20" customHeight="1">
      <c r="A1170" s="48" t="s">
        <v>1487</v>
      </c>
      <c r="B1170" s="49">
        <v>226905</v>
      </c>
      <c r="C1170" s="50" t="s">
        <v>400</v>
      </c>
      <c r="D1170" s="50" t="s">
        <v>79</v>
      </c>
      <c r="E1170" s="50" t="s">
        <v>74</v>
      </c>
      <c r="F1170" s="36">
        <f>'Source Data'!F1170</f>
        <v>322</v>
      </c>
      <c r="G1170" s="36">
        <f>'Source Data'!G1170</f>
        <v>310</v>
      </c>
      <c r="H1170" s="36">
        <f>'Source Data'!H1170</f>
        <v>305</v>
      </c>
      <c r="I1170" s="36">
        <f t="shared" si="36"/>
        <v>-12</v>
      </c>
      <c r="J1170" s="55">
        <f t="shared" si="37"/>
        <v>-3.7267080745341616E-2</v>
      </c>
      <c r="K1170" s="43" t="str">
        <f>IF('Source Data'!AT1170="","",'Source Data'!AT1170)</f>
        <v/>
      </c>
      <c r="L1170" s="13" t="str">
        <f>IF('Source Data'!AU1170="","",'Source Data'!AU1170)</f>
        <v/>
      </c>
      <c r="M1170" s="1"/>
      <c r="N1170" s="1"/>
      <c r="O1170" s="1"/>
      <c r="P1170" s="1"/>
      <c r="Q1170" s="1"/>
      <c r="R1170" s="1"/>
      <c r="S1170" s="1"/>
      <c r="T1170" s="1"/>
      <c r="U1170" s="1"/>
      <c r="V1170" s="1"/>
      <c r="W1170" s="1"/>
      <c r="X1170" s="1"/>
      <c r="Y1170" s="1"/>
      <c r="Z1170" s="1"/>
      <c r="AA1170" s="1"/>
      <c r="AB1170" s="1"/>
      <c r="AC1170" s="1"/>
      <c r="AD1170" s="1"/>
      <c r="AE1170" s="1"/>
      <c r="AF1170" s="1"/>
      <c r="AG1170" s="1"/>
      <c r="AH1170" s="1"/>
      <c r="AI1170" s="1"/>
      <c r="AJ1170" s="1"/>
      <c r="AK1170" s="1"/>
      <c r="AL1170" s="1"/>
      <c r="AM1170" s="1"/>
      <c r="AN1170" s="1"/>
      <c r="AO1170" s="1"/>
      <c r="AP1170" s="1"/>
      <c r="AQ1170" s="1"/>
      <c r="AR1170" s="1"/>
      <c r="AS1170" s="1"/>
      <c r="AT1170" s="1"/>
      <c r="AU1170" s="1"/>
    </row>
    <row r="1171" spans="1:47" ht="20" customHeight="1">
      <c r="A1171" s="48" t="s">
        <v>1488</v>
      </c>
      <c r="B1171" s="49">
        <v>70912</v>
      </c>
      <c r="C1171" s="50" t="s">
        <v>174</v>
      </c>
      <c r="D1171" s="50" t="s">
        <v>79</v>
      </c>
      <c r="E1171" s="50" t="s">
        <v>74</v>
      </c>
      <c r="F1171" s="36">
        <f>'Source Data'!F1171</f>
        <v>9481</v>
      </c>
      <c r="G1171" s="36">
        <f>'Source Data'!G1171</f>
        <v>11196</v>
      </c>
      <c r="H1171" s="36">
        <f>'Source Data'!H1171</f>
        <v>11075</v>
      </c>
      <c r="I1171" s="36">
        <f t="shared" si="36"/>
        <v>1715</v>
      </c>
      <c r="J1171" s="55">
        <f t="shared" si="37"/>
        <v>0.18088809197342051</v>
      </c>
      <c r="K1171" s="43" t="str">
        <f>IF('Source Data'!AT1171="","",'Source Data'!AT1171)</f>
        <v/>
      </c>
      <c r="L1171" s="13" t="str">
        <f>IF('Source Data'!AU1171="","",'Source Data'!AU1171)</f>
        <v/>
      </c>
      <c r="M1171" s="1"/>
      <c r="N1171" s="1"/>
      <c r="O1171" s="1"/>
      <c r="P1171" s="1"/>
      <c r="Q1171" s="1"/>
      <c r="R1171" s="1"/>
      <c r="S1171" s="1"/>
      <c r="T1171" s="1"/>
      <c r="U1171" s="1"/>
      <c r="V1171" s="1"/>
      <c r="W1171" s="1"/>
      <c r="X1171" s="1"/>
      <c r="Y1171" s="1"/>
      <c r="Z1171" s="1"/>
      <c r="AA1171" s="1"/>
      <c r="AB1171" s="1"/>
      <c r="AC1171" s="1"/>
      <c r="AD1171" s="1"/>
      <c r="AE1171" s="1"/>
      <c r="AF1171" s="1"/>
      <c r="AG1171" s="1"/>
      <c r="AH1171" s="1"/>
      <c r="AI1171" s="1"/>
      <c r="AJ1171" s="1"/>
      <c r="AK1171" s="1"/>
      <c r="AL1171" s="1"/>
      <c r="AM1171" s="1"/>
      <c r="AN1171" s="1"/>
      <c r="AO1171" s="1"/>
      <c r="AP1171" s="1"/>
      <c r="AQ1171" s="1"/>
      <c r="AR1171" s="1"/>
      <c r="AS1171" s="1"/>
      <c r="AT1171" s="1"/>
      <c r="AU1171" s="1"/>
    </row>
    <row r="1172" spans="1:47" ht="20" customHeight="1">
      <c r="A1172" s="48" t="s">
        <v>1489</v>
      </c>
      <c r="B1172" s="49">
        <v>227803</v>
      </c>
      <c r="C1172" s="50" t="s">
        <v>168</v>
      </c>
      <c r="D1172" s="50" t="s">
        <v>71</v>
      </c>
      <c r="E1172" s="50" t="s">
        <v>74</v>
      </c>
      <c r="F1172" s="36">
        <f>'Source Data'!F1172</f>
        <v>2009</v>
      </c>
      <c r="G1172" s="36">
        <f>'Source Data'!G1172</f>
        <v>1787</v>
      </c>
      <c r="H1172" s="36">
        <f>'Source Data'!H1172</f>
        <v>1910</v>
      </c>
      <c r="I1172" s="36">
        <f t="shared" si="36"/>
        <v>-222</v>
      </c>
      <c r="J1172" s="55">
        <f t="shared" si="37"/>
        <v>-0.11050273768043803</v>
      </c>
      <c r="K1172" s="43" t="str">
        <f>IF('Source Data'!AT1172="","",'Source Data'!AT1172)</f>
        <v/>
      </c>
      <c r="L1172" s="13" t="str">
        <f>IF('Source Data'!AU1172="","",'Source Data'!AU1172)</f>
        <v/>
      </c>
      <c r="M1172" s="1"/>
      <c r="N1172" s="1"/>
      <c r="O1172" s="1"/>
      <c r="P1172" s="1"/>
      <c r="Q1172" s="1"/>
      <c r="R1172" s="1"/>
      <c r="S1172" s="1"/>
      <c r="T1172" s="1"/>
      <c r="U1172" s="1"/>
      <c r="V1172" s="1"/>
      <c r="W1172" s="1"/>
      <c r="X1172" s="1"/>
      <c r="Y1172" s="1"/>
      <c r="Z1172" s="1"/>
      <c r="AA1172" s="1"/>
      <c r="AB1172" s="1"/>
      <c r="AC1172" s="1"/>
      <c r="AD1172" s="1"/>
      <c r="AE1172" s="1"/>
      <c r="AF1172" s="1"/>
      <c r="AG1172" s="1"/>
      <c r="AH1172" s="1"/>
      <c r="AI1172" s="1"/>
      <c r="AJ1172" s="1"/>
      <c r="AK1172" s="1"/>
      <c r="AL1172" s="1"/>
      <c r="AM1172" s="1"/>
      <c r="AN1172" s="1"/>
      <c r="AO1172" s="1"/>
      <c r="AP1172" s="1"/>
      <c r="AQ1172" s="1"/>
      <c r="AR1172" s="1"/>
      <c r="AS1172" s="1"/>
      <c r="AT1172" s="1"/>
      <c r="AU1172" s="1"/>
    </row>
    <row r="1173" spans="1:47" ht="20" customHeight="1">
      <c r="A1173" s="48" t="s">
        <v>1490</v>
      </c>
      <c r="B1173" s="49">
        <v>184903</v>
      </c>
      <c r="C1173" s="50" t="s">
        <v>106</v>
      </c>
      <c r="D1173" s="50" t="s">
        <v>79</v>
      </c>
      <c r="E1173" s="50" t="s">
        <v>74</v>
      </c>
      <c r="F1173" s="36">
        <f>'Source Data'!F1173</f>
        <v>8105</v>
      </c>
      <c r="G1173" s="36">
        <f>'Source Data'!G1173</f>
        <v>8023</v>
      </c>
      <c r="H1173" s="36">
        <f>'Source Data'!H1173</f>
        <v>8110</v>
      </c>
      <c r="I1173" s="36">
        <f t="shared" si="36"/>
        <v>-82</v>
      </c>
      <c r="J1173" s="55">
        <f t="shared" si="37"/>
        <v>-1.0117211597779148E-2</v>
      </c>
      <c r="K1173" s="43" t="str">
        <f>IF('Source Data'!AT1173="","",'Source Data'!AT1173)</f>
        <v/>
      </c>
      <c r="L1173" s="13" t="str">
        <f>IF('Source Data'!AU1173="","",'Source Data'!AU1173)</f>
        <v/>
      </c>
      <c r="M1173" s="1"/>
      <c r="N1173" s="1"/>
      <c r="O1173" s="1"/>
      <c r="P1173" s="1"/>
      <c r="Q1173" s="1"/>
      <c r="R1173" s="1"/>
      <c r="S1173" s="1"/>
      <c r="T1173" s="1"/>
      <c r="U1173" s="1"/>
      <c r="V1173" s="1"/>
      <c r="W1173" s="1"/>
      <c r="X1173" s="1"/>
      <c r="Y1173" s="1"/>
      <c r="Z1173" s="1"/>
      <c r="AA1173" s="1"/>
      <c r="AB1173" s="1"/>
      <c r="AC1173" s="1"/>
      <c r="AD1173" s="1"/>
      <c r="AE1173" s="1"/>
      <c r="AF1173" s="1"/>
      <c r="AG1173" s="1"/>
      <c r="AH1173" s="1"/>
      <c r="AI1173" s="1"/>
      <c r="AJ1173" s="1"/>
      <c r="AK1173" s="1"/>
      <c r="AL1173" s="1"/>
      <c r="AM1173" s="1"/>
      <c r="AN1173" s="1"/>
      <c r="AO1173" s="1"/>
      <c r="AP1173" s="1"/>
      <c r="AQ1173" s="1"/>
      <c r="AR1173" s="1"/>
      <c r="AS1173" s="1"/>
      <c r="AT1173" s="1"/>
      <c r="AU1173" s="1"/>
    </row>
    <row r="1174" spans="1:47" ht="20" customHeight="1">
      <c r="A1174" s="48" t="s">
        <v>1491</v>
      </c>
      <c r="B1174" s="49">
        <v>240904</v>
      </c>
      <c r="C1174" s="50" t="s">
        <v>903</v>
      </c>
      <c r="D1174" s="50" t="s">
        <v>79</v>
      </c>
      <c r="E1174" s="50" t="s">
        <v>74</v>
      </c>
      <c r="F1174" s="36">
        <f>'Source Data'!F1174</f>
        <v>259</v>
      </c>
      <c r="G1174" s="36">
        <f>'Source Data'!G1174</f>
        <v>240</v>
      </c>
      <c r="H1174" s="36">
        <f>'Source Data'!H1174</f>
        <v>206</v>
      </c>
      <c r="I1174" s="36">
        <f t="shared" si="36"/>
        <v>-19</v>
      </c>
      <c r="J1174" s="55">
        <f t="shared" si="37"/>
        <v>-7.3359073359073365E-2</v>
      </c>
      <c r="K1174" s="43" t="str">
        <f>IF('Source Data'!AT1174="","",'Source Data'!AT1174)</f>
        <v/>
      </c>
      <c r="L1174" s="13" t="str">
        <f>IF('Source Data'!AU1174="","",'Source Data'!AU1174)</f>
        <v/>
      </c>
      <c r="M1174" s="1"/>
      <c r="N1174" s="1"/>
      <c r="O1174" s="1"/>
      <c r="P1174" s="1"/>
      <c r="Q1174" s="1"/>
      <c r="R1174" s="1"/>
      <c r="S1174" s="1"/>
      <c r="T1174" s="1"/>
      <c r="U1174" s="1"/>
      <c r="V1174" s="1"/>
      <c r="W1174" s="1"/>
      <c r="X1174" s="1"/>
      <c r="Y1174" s="1"/>
      <c r="Z1174" s="1"/>
      <c r="AA1174" s="1"/>
      <c r="AB1174" s="1"/>
      <c r="AC1174" s="1"/>
      <c r="AD1174" s="1"/>
      <c r="AE1174" s="1"/>
      <c r="AF1174" s="1"/>
      <c r="AG1174" s="1"/>
      <c r="AH1174" s="1"/>
      <c r="AI1174" s="1"/>
      <c r="AJ1174" s="1"/>
      <c r="AK1174" s="1"/>
      <c r="AL1174" s="1"/>
      <c r="AM1174" s="1"/>
      <c r="AN1174" s="1"/>
      <c r="AO1174" s="1"/>
      <c r="AP1174" s="1"/>
      <c r="AQ1174" s="1"/>
      <c r="AR1174" s="1"/>
      <c r="AS1174" s="1"/>
      <c r="AT1174" s="1"/>
      <c r="AU1174" s="1"/>
    </row>
    <row r="1175" spans="1:47" ht="20" customHeight="1">
      <c r="A1175" s="48" t="s">
        <v>1492</v>
      </c>
      <c r="B1175" s="49">
        <v>45905</v>
      </c>
      <c r="C1175" s="50" t="s">
        <v>430</v>
      </c>
      <c r="D1175" s="50" t="s">
        <v>79</v>
      </c>
      <c r="E1175" s="50" t="s">
        <v>74</v>
      </c>
      <c r="F1175" s="36">
        <f>'Source Data'!F1175</f>
        <v>684</v>
      </c>
      <c r="G1175" s="36">
        <f>'Source Data'!G1175</f>
        <v>732</v>
      </c>
      <c r="H1175" s="36">
        <f>'Source Data'!H1175</f>
        <v>713</v>
      </c>
      <c r="I1175" s="36">
        <f t="shared" si="36"/>
        <v>48</v>
      </c>
      <c r="J1175" s="55">
        <f t="shared" si="37"/>
        <v>7.0175438596491224E-2</v>
      </c>
      <c r="K1175" s="43" t="str">
        <f>IF('Source Data'!AT1175="","",'Source Data'!AT1175)</f>
        <v/>
      </c>
      <c r="L1175" s="13" t="str">
        <f>IF('Source Data'!AU1175="","",'Source Data'!AU1175)</f>
        <v/>
      </c>
      <c r="M1175" s="1"/>
      <c r="N1175" s="1"/>
      <c r="O1175" s="1"/>
      <c r="P1175" s="1"/>
      <c r="Q1175" s="1"/>
      <c r="R1175" s="1"/>
      <c r="S1175" s="1"/>
      <c r="T1175" s="1"/>
      <c r="U1175" s="1"/>
      <c r="V1175" s="1"/>
      <c r="W1175" s="1"/>
      <c r="X1175" s="1"/>
      <c r="Y1175" s="1"/>
      <c r="Z1175" s="1"/>
      <c r="AA1175" s="1"/>
      <c r="AB1175" s="1"/>
      <c r="AC1175" s="1"/>
      <c r="AD1175" s="1"/>
      <c r="AE1175" s="1"/>
      <c r="AF1175" s="1"/>
      <c r="AG1175" s="1"/>
      <c r="AH1175" s="1"/>
      <c r="AI1175" s="1"/>
      <c r="AJ1175" s="1"/>
      <c r="AK1175" s="1"/>
      <c r="AL1175" s="1"/>
      <c r="AM1175" s="1"/>
      <c r="AN1175" s="1"/>
      <c r="AO1175" s="1"/>
      <c r="AP1175" s="1"/>
      <c r="AQ1175" s="1"/>
      <c r="AR1175" s="1"/>
      <c r="AS1175" s="1"/>
      <c r="AT1175" s="1"/>
      <c r="AU1175" s="1"/>
    </row>
    <row r="1176" spans="1:47" ht="20" customHeight="1">
      <c r="A1176" s="48" t="s">
        <v>1493</v>
      </c>
      <c r="B1176" s="49">
        <v>44902</v>
      </c>
      <c r="C1176" s="50" t="s">
        <v>1494</v>
      </c>
      <c r="D1176" s="50" t="s">
        <v>79</v>
      </c>
      <c r="E1176" s="50" t="s">
        <v>74</v>
      </c>
      <c r="F1176" s="36">
        <f>'Source Data'!F1176</f>
        <v>570</v>
      </c>
      <c r="G1176" s="36">
        <f>'Source Data'!G1176</f>
        <v>534</v>
      </c>
      <c r="H1176" s="36">
        <f>'Source Data'!H1176</f>
        <v>506</v>
      </c>
      <c r="I1176" s="36">
        <f t="shared" si="36"/>
        <v>-36</v>
      </c>
      <c r="J1176" s="55">
        <f t="shared" si="37"/>
        <v>-6.3157894736842107E-2</v>
      </c>
      <c r="K1176" s="43" t="str">
        <f>IF('Source Data'!AT1176="","",'Source Data'!AT1176)</f>
        <v/>
      </c>
      <c r="L1176" s="13" t="str">
        <f>IF('Source Data'!AU1176="","",'Source Data'!AU1176)</f>
        <v/>
      </c>
      <c r="M1176" s="1"/>
      <c r="N1176" s="1"/>
      <c r="O1176" s="1"/>
      <c r="P1176" s="1"/>
      <c r="Q1176" s="1"/>
      <c r="R1176" s="1"/>
      <c r="S1176" s="1"/>
      <c r="T1176" s="1"/>
      <c r="U1176" s="1"/>
      <c r="V1176" s="1"/>
      <c r="W1176" s="1"/>
      <c r="X1176" s="1"/>
      <c r="Y1176" s="1"/>
      <c r="Z1176" s="1"/>
      <c r="AA1176" s="1"/>
      <c r="AB1176" s="1"/>
      <c r="AC1176" s="1"/>
      <c r="AD1176" s="1"/>
      <c r="AE1176" s="1"/>
      <c r="AF1176" s="1"/>
      <c r="AG1176" s="1"/>
      <c r="AH1176" s="1"/>
      <c r="AI1176" s="1"/>
      <c r="AJ1176" s="1"/>
      <c r="AK1176" s="1"/>
      <c r="AL1176" s="1"/>
      <c r="AM1176" s="1"/>
      <c r="AN1176" s="1"/>
      <c r="AO1176" s="1"/>
      <c r="AP1176" s="1"/>
      <c r="AQ1176" s="1"/>
      <c r="AR1176" s="1"/>
      <c r="AS1176" s="1"/>
      <c r="AT1176" s="1"/>
      <c r="AU1176" s="1"/>
    </row>
    <row r="1177" spans="1:47" ht="20" customHeight="1">
      <c r="A1177" s="48" t="s">
        <v>1495</v>
      </c>
      <c r="B1177" s="49">
        <v>223904</v>
      </c>
      <c r="C1177" s="50" t="s">
        <v>304</v>
      </c>
      <c r="D1177" s="50" t="s">
        <v>79</v>
      </c>
      <c r="E1177" s="50" t="s">
        <v>74</v>
      </c>
      <c r="F1177" s="36">
        <f>'Source Data'!F1177</f>
        <v>325</v>
      </c>
      <c r="G1177" s="36">
        <f>'Source Data'!G1177</f>
        <v>248</v>
      </c>
      <c r="H1177" s="36">
        <f>'Source Data'!H1177</f>
        <v>239</v>
      </c>
      <c r="I1177" s="36">
        <f t="shared" si="36"/>
        <v>-77</v>
      </c>
      <c r="J1177" s="55">
        <f t="shared" si="37"/>
        <v>-0.23692307692307693</v>
      </c>
      <c r="K1177" s="43" t="str">
        <f>IF('Source Data'!AT1177="","",'Source Data'!AT1177)</f>
        <v/>
      </c>
      <c r="L1177" s="13" t="str">
        <f>IF('Source Data'!AU1177="","",'Source Data'!AU1177)</f>
        <v/>
      </c>
      <c r="M1177" s="1"/>
      <c r="N1177" s="1"/>
      <c r="O1177" s="1"/>
      <c r="P1177" s="1"/>
      <c r="Q1177" s="1"/>
      <c r="R1177" s="1"/>
      <c r="S1177" s="1"/>
      <c r="T1177" s="1"/>
      <c r="U1177" s="1"/>
      <c r="V1177" s="1"/>
      <c r="W1177" s="1"/>
      <c r="X1177" s="1"/>
      <c r="Y1177" s="1"/>
      <c r="Z1177" s="1"/>
      <c r="AA1177" s="1"/>
      <c r="AB1177" s="1"/>
      <c r="AC1177" s="1"/>
      <c r="AD1177" s="1"/>
      <c r="AE1177" s="1"/>
      <c r="AF1177" s="1"/>
      <c r="AG1177" s="1"/>
      <c r="AH1177" s="1"/>
      <c r="AI1177" s="1"/>
      <c r="AJ1177" s="1"/>
      <c r="AK1177" s="1"/>
      <c r="AL1177" s="1"/>
      <c r="AM1177" s="1"/>
      <c r="AN1177" s="1"/>
      <c r="AO1177" s="1"/>
      <c r="AP1177" s="1"/>
      <c r="AQ1177" s="1"/>
      <c r="AR1177" s="1"/>
      <c r="AS1177" s="1"/>
      <c r="AT1177" s="1"/>
      <c r="AU1177" s="1"/>
    </row>
    <row r="1178" spans="1:47" ht="20" customHeight="1">
      <c r="A1178" s="48" t="s">
        <v>1496</v>
      </c>
      <c r="B1178" s="49">
        <v>37909</v>
      </c>
      <c r="C1178" s="50" t="s">
        <v>116</v>
      </c>
      <c r="D1178" s="50" t="s">
        <v>79</v>
      </c>
      <c r="E1178" s="50" t="s">
        <v>74</v>
      </c>
      <c r="F1178" s="36">
        <f>'Source Data'!F1178</f>
        <v>276</v>
      </c>
      <c r="G1178" s="36">
        <f>'Source Data'!G1178</f>
        <v>239</v>
      </c>
      <c r="H1178" s="36">
        <f>'Source Data'!H1178</f>
        <v>235</v>
      </c>
      <c r="I1178" s="36">
        <f t="shared" si="36"/>
        <v>-37</v>
      </c>
      <c r="J1178" s="55">
        <f t="shared" si="37"/>
        <v>-0.13405797101449277</v>
      </c>
      <c r="K1178" s="43" t="str">
        <f>IF('Source Data'!AT1178="","",'Source Data'!AT1178)</f>
        <v/>
      </c>
      <c r="L1178" s="13" t="str">
        <f>IF('Source Data'!AU1178="","",'Source Data'!AU1178)</f>
        <v/>
      </c>
      <c r="M1178" s="1"/>
      <c r="N1178" s="1"/>
      <c r="O1178" s="1"/>
      <c r="P1178" s="1"/>
      <c r="Q1178" s="1"/>
      <c r="R1178" s="1"/>
      <c r="S1178" s="1"/>
      <c r="T1178" s="1"/>
      <c r="U1178" s="1"/>
      <c r="V1178" s="1"/>
      <c r="W1178" s="1"/>
      <c r="X1178" s="1"/>
      <c r="Y1178" s="1"/>
      <c r="Z1178" s="1"/>
      <c r="AA1178" s="1"/>
      <c r="AB1178" s="1"/>
      <c r="AC1178" s="1"/>
      <c r="AD1178" s="1"/>
      <c r="AE1178" s="1"/>
      <c r="AF1178" s="1"/>
      <c r="AG1178" s="1"/>
      <c r="AH1178" s="1"/>
      <c r="AI1178" s="1"/>
      <c r="AJ1178" s="1"/>
      <c r="AK1178" s="1"/>
      <c r="AL1178" s="1"/>
      <c r="AM1178" s="1"/>
      <c r="AN1178" s="1"/>
      <c r="AO1178" s="1"/>
      <c r="AP1178" s="1"/>
      <c r="AQ1178" s="1"/>
      <c r="AR1178" s="1"/>
      <c r="AS1178" s="1"/>
      <c r="AT1178" s="1"/>
      <c r="AU1178" s="1"/>
    </row>
    <row r="1179" spans="1:47" ht="20" customHeight="1">
      <c r="A1179" s="48" t="s">
        <v>1497</v>
      </c>
      <c r="B1179" s="49">
        <v>108913</v>
      </c>
      <c r="C1179" s="50" t="s">
        <v>291</v>
      </c>
      <c r="D1179" s="50" t="s">
        <v>79</v>
      </c>
      <c r="E1179" s="50" t="s">
        <v>74</v>
      </c>
      <c r="F1179" s="36">
        <f>'Source Data'!F1179</f>
        <v>17164</v>
      </c>
      <c r="G1179" s="36">
        <f>'Source Data'!G1179</f>
        <v>16300</v>
      </c>
      <c r="H1179" s="36">
        <f>'Source Data'!H1179</f>
        <v>15787</v>
      </c>
      <c r="I1179" s="36">
        <f t="shared" si="36"/>
        <v>-864</v>
      </c>
      <c r="J1179" s="55">
        <f t="shared" si="37"/>
        <v>-5.0337916569564205E-2</v>
      </c>
      <c r="K1179" s="43" t="str">
        <f>IF('Source Data'!AT1179="","",'Source Data'!AT1179)</f>
        <v/>
      </c>
      <c r="L1179" s="13" t="str">
        <f>IF('Source Data'!AU1179="","",'Source Data'!AU1179)</f>
        <v/>
      </c>
      <c r="M1179" s="1"/>
      <c r="N1179" s="1"/>
      <c r="O1179" s="1"/>
      <c r="P1179" s="1"/>
      <c r="Q1179" s="1"/>
      <c r="R1179" s="1"/>
      <c r="S1179" s="1"/>
      <c r="T1179" s="1"/>
      <c r="U1179" s="1"/>
      <c r="V1179" s="1"/>
      <c r="W1179" s="1"/>
      <c r="X1179" s="1"/>
      <c r="Y1179" s="1"/>
      <c r="Z1179" s="1"/>
      <c r="AA1179" s="1"/>
      <c r="AB1179" s="1"/>
      <c r="AC1179" s="1"/>
      <c r="AD1179" s="1"/>
      <c r="AE1179" s="1"/>
      <c r="AF1179" s="1"/>
      <c r="AG1179" s="1"/>
      <c r="AH1179" s="1"/>
      <c r="AI1179" s="1"/>
      <c r="AJ1179" s="1"/>
      <c r="AK1179" s="1"/>
      <c r="AL1179" s="1"/>
      <c r="AM1179" s="1"/>
      <c r="AN1179" s="1"/>
      <c r="AO1179" s="1"/>
      <c r="AP1179" s="1"/>
      <c r="AQ1179" s="1"/>
      <c r="AR1179" s="1"/>
      <c r="AS1179" s="1"/>
      <c r="AT1179" s="1"/>
      <c r="AU1179" s="1"/>
    </row>
    <row r="1180" spans="1:47" ht="20" customHeight="1">
      <c r="A1180" s="48" t="s">
        <v>1498</v>
      </c>
      <c r="B1180" s="49">
        <v>100908</v>
      </c>
      <c r="C1180" s="50" t="s">
        <v>729</v>
      </c>
      <c r="D1180" s="50" t="s">
        <v>79</v>
      </c>
      <c r="E1180" s="50" t="s">
        <v>74</v>
      </c>
      <c r="F1180" s="36">
        <f>'Source Data'!F1180</f>
        <v>590</v>
      </c>
      <c r="G1180" s="36">
        <f>'Source Data'!G1180</f>
        <v>535</v>
      </c>
      <c r="H1180" s="36">
        <f>'Source Data'!H1180</f>
        <v>500</v>
      </c>
      <c r="I1180" s="36">
        <f t="shared" si="36"/>
        <v>-55</v>
      </c>
      <c r="J1180" s="55">
        <f t="shared" si="37"/>
        <v>-9.3220338983050849E-2</v>
      </c>
      <c r="K1180" s="43" t="str">
        <f>IF('Source Data'!AT1180="","",'Source Data'!AT1180)</f>
        <v/>
      </c>
      <c r="L1180" s="13" t="str">
        <f>IF('Source Data'!AU1180="","",'Source Data'!AU1180)</f>
        <v/>
      </c>
      <c r="M1180" s="1"/>
      <c r="N1180" s="1"/>
      <c r="O1180" s="1"/>
      <c r="P1180" s="1"/>
      <c r="Q1180" s="1"/>
      <c r="R1180" s="1"/>
      <c r="S1180" s="1"/>
      <c r="T1180" s="1"/>
      <c r="U1180" s="1"/>
      <c r="V1180" s="1"/>
      <c r="W1180" s="1"/>
      <c r="X1180" s="1"/>
      <c r="Y1180" s="1"/>
      <c r="Z1180" s="1"/>
      <c r="AA1180" s="1"/>
      <c r="AB1180" s="1"/>
      <c r="AC1180" s="1"/>
      <c r="AD1180" s="1"/>
      <c r="AE1180" s="1"/>
      <c r="AF1180" s="1"/>
      <c r="AG1180" s="1"/>
      <c r="AH1180" s="1"/>
      <c r="AI1180" s="1"/>
      <c r="AJ1180" s="1"/>
      <c r="AK1180" s="1"/>
      <c r="AL1180" s="1"/>
      <c r="AM1180" s="1"/>
      <c r="AN1180" s="1"/>
      <c r="AO1180" s="1"/>
      <c r="AP1180" s="1"/>
      <c r="AQ1180" s="1"/>
      <c r="AR1180" s="1"/>
      <c r="AS1180" s="1"/>
      <c r="AT1180" s="1"/>
      <c r="AU1180" s="1"/>
    </row>
    <row r="1181" spans="1:47" ht="20" customHeight="1">
      <c r="A1181" s="48" t="s">
        <v>1499</v>
      </c>
      <c r="B1181" s="49">
        <v>161916</v>
      </c>
      <c r="C1181" s="50" t="s">
        <v>179</v>
      </c>
      <c r="D1181" s="50" t="s">
        <v>79</v>
      </c>
      <c r="E1181" s="50" t="s">
        <v>74</v>
      </c>
      <c r="F1181" s="36">
        <f>'Source Data'!F1181</f>
        <v>1340</v>
      </c>
      <c r="G1181" s="36">
        <f>'Source Data'!G1181</f>
        <v>1300</v>
      </c>
      <c r="H1181" s="36">
        <f>'Source Data'!H1181</f>
        <v>1286</v>
      </c>
      <c r="I1181" s="36">
        <f t="shared" si="36"/>
        <v>-40</v>
      </c>
      <c r="J1181" s="55">
        <f t="shared" si="37"/>
        <v>-2.9850746268656716E-2</v>
      </c>
      <c r="K1181" s="43" t="str">
        <f>IF('Source Data'!AT1181="","",'Source Data'!AT1181)</f>
        <v/>
      </c>
      <c r="L1181" s="13" t="str">
        <f>IF('Source Data'!AU1181="","",'Source Data'!AU1181)</f>
        <v/>
      </c>
      <c r="M1181" s="1"/>
      <c r="N1181" s="1"/>
      <c r="O1181" s="1"/>
      <c r="P1181" s="1"/>
      <c r="Q1181" s="1"/>
      <c r="R1181" s="1"/>
      <c r="S1181" s="1"/>
      <c r="T1181" s="1"/>
      <c r="U1181" s="1"/>
      <c r="V1181" s="1"/>
      <c r="W1181" s="1"/>
      <c r="X1181" s="1"/>
      <c r="Y1181" s="1"/>
      <c r="Z1181" s="1"/>
      <c r="AA1181" s="1"/>
      <c r="AB1181" s="1"/>
      <c r="AC1181" s="1"/>
      <c r="AD1181" s="1"/>
      <c r="AE1181" s="1"/>
      <c r="AF1181" s="1"/>
      <c r="AG1181" s="1"/>
      <c r="AH1181" s="1"/>
      <c r="AI1181" s="1"/>
      <c r="AJ1181" s="1"/>
      <c r="AK1181" s="1"/>
      <c r="AL1181" s="1"/>
      <c r="AM1181" s="1"/>
      <c r="AN1181" s="1"/>
      <c r="AO1181" s="1"/>
      <c r="AP1181" s="1"/>
      <c r="AQ1181" s="1"/>
      <c r="AR1181" s="1"/>
      <c r="AS1181" s="1"/>
      <c r="AT1181" s="1"/>
      <c r="AU1181" s="1"/>
    </row>
    <row r="1182" spans="1:47" ht="20" customHeight="1">
      <c r="A1182" s="48" t="s">
        <v>1500</v>
      </c>
      <c r="B1182" s="49">
        <v>181906</v>
      </c>
      <c r="C1182" s="50" t="s">
        <v>286</v>
      </c>
      <c r="D1182" s="50" t="s">
        <v>79</v>
      </c>
      <c r="E1182" s="50" t="s">
        <v>74</v>
      </c>
      <c r="F1182" s="36">
        <f>'Source Data'!F1182</f>
        <v>2523</v>
      </c>
      <c r="G1182" s="36">
        <f>'Source Data'!G1182</f>
        <v>2592</v>
      </c>
      <c r="H1182" s="36">
        <f>'Source Data'!H1182</f>
        <v>2499</v>
      </c>
      <c r="I1182" s="36">
        <f t="shared" si="36"/>
        <v>69</v>
      </c>
      <c r="J1182" s="55">
        <f t="shared" si="37"/>
        <v>2.7348394768133173E-2</v>
      </c>
      <c r="K1182" s="43" t="str">
        <f>IF('Source Data'!AT1182="","",'Source Data'!AT1182)</f>
        <v/>
      </c>
      <c r="L1182" s="13" t="str">
        <f>IF('Source Data'!AU1182="","",'Source Data'!AU1182)</f>
        <v/>
      </c>
      <c r="M1182" s="1"/>
      <c r="N1182" s="1"/>
      <c r="O1182" s="1"/>
      <c r="P1182" s="1"/>
      <c r="Q1182" s="1"/>
      <c r="R1182" s="1"/>
      <c r="S1182" s="1"/>
      <c r="T1182" s="1"/>
      <c r="U1182" s="1"/>
      <c r="V1182" s="1"/>
      <c r="W1182" s="1"/>
      <c r="X1182" s="1"/>
      <c r="Y1182" s="1"/>
      <c r="Z1182" s="1"/>
      <c r="AA1182" s="1"/>
      <c r="AB1182" s="1"/>
      <c r="AC1182" s="1"/>
      <c r="AD1182" s="1"/>
      <c r="AE1182" s="1"/>
      <c r="AF1182" s="1"/>
      <c r="AG1182" s="1"/>
      <c r="AH1182" s="1"/>
      <c r="AI1182" s="1"/>
      <c r="AJ1182" s="1"/>
      <c r="AK1182" s="1"/>
      <c r="AL1182" s="1"/>
      <c r="AM1182" s="1"/>
      <c r="AN1182" s="1"/>
      <c r="AO1182" s="1"/>
      <c r="AP1182" s="1"/>
      <c r="AQ1182" s="1"/>
      <c r="AR1182" s="1"/>
      <c r="AS1182" s="1"/>
      <c r="AT1182" s="1"/>
      <c r="AU1182" s="1"/>
    </row>
    <row r="1183" spans="1:47" ht="20" customHeight="1">
      <c r="A1183" s="48" t="s">
        <v>1501</v>
      </c>
      <c r="B1183" s="49">
        <v>178915</v>
      </c>
      <c r="C1183" s="50" t="s">
        <v>97</v>
      </c>
      <c r="D1183" s="50" t="s">
        <v>79</v>
      </c>
      <c r="E1183" s="50" t="s">
        <v>74</v>
      </c>
      <c r="F1183" s="36">
        <f>'Source Data'!F1183</f>
        <v>2080</v>
      </c>
      <c r="G1183" s="36">
        <f>'Source Data'!G1183</f>
        <v>1778</v>
      </c>
      <c r="H1183" s="36">
        <f>'Source Data'!H1183</f>
        <v>1777</v>
      </c>
      <c r="I1183" s="36">
        <f t="shared" si="36"/>
        <v>-302</v>
      </c>
      <c r="J1183" s="55">
        <f t="shared" si="37"/>
        <v>-0.1451923076923077</v>
      </c>
      <c r="K1183" s="43" t="str">
        <f>IF('Source Data'!AT1183="","",'Source Data'!AT1183)</f>
        <v/>
      </c>
      <c r="L1183" s="13" t="str">
        <f>IF('Source Data'!AU1183="","",'Source Data'!AU1183)</f>
        <v/>
      </c>
      <c r="M1183" s="1"/>
      <c r="N1183" s="1"/>
      <c r="O1183" s="1"/>
      <c r="P1183" s="1"/>
      <c r="Q1183" s="1"/>
      <c r="R1183" s="1"/>
      <c r="S1183" s="1"/>
      <c r="T1183" s="1"/>
      <c r="U1183" s="1"/>
      <c r="V1183" s="1"/>
      <c r="W1183" s="1"/>
      <c r="X1183" s="1"/>
      <c r="Y1183" s="1"/>
      <c r="Z1183" s="1"/>
      <c r="AA1183" s="1"/>
      <c r="AB1183" s="1"/>
      <c r="AC1183" s="1"/>
      <c r="AD1183" s="1"/>
      <c r="AE1183" s="1"/>
      <c r="AF1183" s="1"/>
      <c r="AG1183" s="1"/>
      <c r="AH1183" s="1"/>
      <c r="AI1183" s="1"/>
      <c r="AJ1183" s="1"/>
      <c r="AK1183" s="1"/>
      <c r="AL1183" s="1"/>
      <c r="AM1183" s="1"/>
      <c r="AN1183" s="1"/>
      <c r="AO1183" s="1"/>
      <c r="AP1183" s="1"/>
      <c r="AQ1183" s="1"/>
      <c r="AR1183" s="1"/>
      <c r="AS1183" s="1"/>
      <c r="AT1183" s="1"/>
      <c r="AU1183" s="1"/>
    </row>
    <row r="1184" spans="1:47" ht="20" customHeight="1">
      <c r="A1184" s="48" t="s">
        <v>1502</v>
      </c>
      <c r="B1184" s="49">
        <v>201914</v>
      </c>
      <c r="C1184" s="50" t="s">
        <v>352</v>
      </c>
      <c r="D1184" s="50" t="s">
        <v>79</v>
      </c>
      <c r="E1184" s="50" t="s">
        <v>74</v>
      </c>
      <c r="F1184" s="36">
        <f>'Source Data'!F1184</f>
        <v>1032</v>
      </c>
      <c r="G1184" s="36">
        <f>'Source Data'!G1184</f>
        <v>1029</v>
      </c>
      <c r="H1184" s="36">
        <f>'Source Data'!H1184</f>
        <v>1002</v>
      </c>
      <c r="I1184" s="36">
        <f t="shared" si="36"/>
        <v>-3</v>
      </c>
      <c r="J1184" s="55">
        <f t="shared" si="37"/>
        <v>-2.9069767441860465E-3</v>
      </c>
      <c r="K1184" s="43" t="str">
        <f>IF('Source Data'!AT1184="","",'Source Data'!AT1184)</f>
        <v/>
      </c>
      <c r="L1184" s="13" t="str">
        <f>IF('Source Data'!AU1184="","",'Source Data'!AU1184)</f>
        <v/>
      </c>
      <c r="M1184" s="1"/>
      <c r="N1184" s="1"/>
      <c r="O1184" s="1"/>
      <c r="P1184" s="1"/>
      <c r="Q1184" s="1"/>
      <c r="R1184" s="1"/>
      <c r="S1184" s="1"/>
      <c r="T1184" s="1"/>
      <c r="U1184" s="1"/>
      <c r="V1184" s="1"/>
      <c r="W1184" s="1"/>
      <c r="X1184" s="1"/>
      <c r="Y1184" s="1"/>
      <c r="Z1184" s="1"/>
      <c r="AA1184" s="1"/>
      <c r="AB1184" s="1"/>
      <c r="AC1184" s="1"/>
      <c r="AD1184" s="1"/>
      <c r="AE1184" s="1"/>
      <c r="AF1184" s="1"/>
      <c r="AG1184" s="1"/>
      <c r="AH1184" s="1"/>
      <c r="AI1184" s="1"/>
      <c r="AJ1184" s="1"/>
      <c r="AK1184" s="1"/>
      <c r="AL1184" s="1"/>
      <c r="AM1184" s="1"/>
      <c r="AN1184" s="1"/>
      <c r="AO1184" s="1"/>
      <c r="AP1184" s="1"/>
      <c r="AQ1184" s="1"/>
      <c r="AR1184" s="1"/>
      <c r="AS1184" s="1"/>
      <c r="AT1184" s="1"/>
      <c r="AU1184" s="1"/>
    </row>
    <row r="1185" spans="1:47" ht="20" customHeight="1">
      <c r="A1185" s="48" t="s">
        <v>1503</v>
      </c>
      <c r="B1185" s="49">
        <v>202905</v>
      </c>
      <c r="C1185" s="50" t="s">
        <v>755</v>
      </c>
      <c r="D1185" s="50" t="s">
        <v>79</v>
      </c>
      <c r="E1185" s="50" t="s">
        <v>74</v>
      </c>
      <c r="F1185" s="36">
        <f>'Source Data'!F1185</f>
        <v>596</v>
      </c>
      <c r="G1185" s="36">
        <f>'Source Data'!G1185</f>
        <v>638</v>
      </c>
      <c r="H1185" s="36">
        <f>'Source Data'!H1185</f>
        <v>641</v>
      </c>
      <c r="I1185" s="36">
        <f t="shared" si="36"/>
        <v>42</v>
      </c>
      <c r="J1185" s="55">
        <f t="shared" si="37"/>
        <v>7.0469798657718116E-2</v>
      </c>
      <c r="K1185" s="43" t="str">
        <f>IF('Source Data'!AT1185="","",'Source Data'!AT1185)</f>
        <v/>
      </c>
      <c r="L1185" s="13" t="str">
        <f>IF('Source Data'!AU1185="","",'Source Data'!AU1185)</f>
        <v/>
      </c>
      <c r="M1185" s="1"/>
      <c r="N1185" s="1"/>
      <c r="O1185" s="1"/>
      <c r="P1185" s="1"/>
      <c r="Q1185" s="1"/>
      <c r="R1185" s="1"/>
      <c r="S1185" s="1"/>
      <c r="T1185" s="1"/>
      <c r="U1185" s="1"/>
      <c r="V1185" s="1"/>
      <c r="W1185" s="1"/>
      <c r="X1185" s="1"/>
      <c r="Y1185" s="1"/>
      <c r="Z1185" s="1"/>
      <c r="AA1185" s="1"/>
      <c r="AB1185" s="1"/>
      <c r="AC1185" s="1"/>
      <c r="AD1185" s="1"/>
      <c r="AE1185" s="1"/>
      <c r="AF1185" s="1"/>
      <c r="AG1185" s="1"/>
      <c r="AH1185" s="1"/>
      <c r="AI1185" s="1"/>
      <c r="AJ1185" s="1"/>
      <c r="AK1185" s="1"/>
      <c r="AL1185" s="1"/>
      <c r="AM1185" s="1"/>
      <c r="AN1185" s="1"/>
      <c r="AO1185" s="1"/>
      <c r="AP1185" s="1"/>
      <c r="AQ1185" s="1"/>
      <c r="AR1185" s="1"/>
      <c r="AS1185" s="1"/>
      <c r="AT1185" s="1"/>
      <c r="AU1185" s="1"/>
    </row>
    <row r="1186" spans="1:47" ht="20" customHeight="1">
      <c r="A1186" s="48" t="s">
        <v>1504</v>
      </c>
      <c r="B1186" s="49">
        <v>168903</v>
      </c>
      <c r="C1186" s="50" t="s">
        <v>427</v>
      </c>
      <c r="D1186" s="50" t="s">
        <v>79</v>
      </c>
      <c r="E1186" s="50" t="s">
        <v>74</v>
      </c>
      <c r="F1186" s="36">
        <f>'Source Data'!F1186</f>
        <v>246</v>
      </c>
      <c r="G1186" s="36">
        <f>'Source Data'!G1186</f>
        <v>220</v>
      </c>
      <c r="H1186" s="36">
        <f>'Source Data'!H1186</f>
        <v>206</v>
      </c>
      <c r="I1186" s="36">
        <f t="shared" si="36"/>
        <v>-26</v>
      </c>
      <c r="J1186" s="55">
        <f t="shared" si="37"/>
        <v>-0.10569105691056911</v>
      </c>
      <c r="K1186" s="43" t="str">
        <f>IF('Source Data'!AT1186="","",'Source Data'!AT1186)</f>
        <v/>
      </c>
      <c r="L1186" s="13" t="str">
        <f>IF('Source Data'!AU1186="","",'Source Data'!AU1186)</f>
        <v/>
      </c>
      <c r="M1186" s="1"/>
      <c r="N1186" s="1"/>
      <c r="O1186" s="1"/>
      <c r="P1186" s="1"/>
      <c r="Q1186" s="1"/>
      <c r="R1186" s="1"/>
      <c r="S1186" s="1"/>
      <c r="T1186" s="1"/>
      <c r="U1186" s="1"/>
      <c r="V1186" s="1"/>
      <c r="W1186" s="1"/>
      <c r="X1186" s="1"/>
      <c r="Y1186" s="1"/>
      <c r="Z1186" s="1"/>
      <c r="AA1186" s="1"/>
      <c r="AB1186" s="1"/>
      <c r="AC1186" s="1"/>
      <c r="AD1186" s="1"/>
      <c r="AE1186" s="1"/>
      <c r="AF1186" s="1"/>
      <c r="AG1186" s="1"/>
      <c r="AH1186" s="1"/>
      <c r="AI1186" s="1"/>
      <c r="AJ1186" s="1"/>
      <c r="AK1186" s="1"/>
      <c r="AL1186" s="1"/>
      <c r="AM1186" s="1"/>
      <c r="AN1186" s="1"/>
      <c r="AO1186" s="1"/>
      <c r="AP1186" s="1"/>
      <c r="AQ1186" s="1"/>
      <c r="AR1186" s="1"/>
      <c r="AS1186" s="1"/>
      <c r="AT1186" s="1"/>
      <c r="AU1186" s="1"/>
    </row>
    <row r="1187" spans="1:47" ht="20" customHeight="1">
      <c r="A1187" s="48" t="s">
        <v>1505</v>
      </c>
      <c r="B1187" s="49">
        <v>62905</v>
      </c>
      <c r="C1187" s="50" t="s">
        <v>488</v>
      </c>
      <c r="D1187" s="50" t="s">
        <v>79</v>
      </c>
      <c r="E1187" s="50" t="s">
        <v>74</v>
      </c>
      <c r="F1187" s="36">
        <f>'Source Data'!F1187</f>
        <v>79</v>
      </c>
      <c r="G1187" s="36">
        <f>'Source Data'!G1187</f>
        <v>85</v>
      </c>
      <c r="H1187" s="36">
        <f>'Source Data'!H1187</f>
        <v>97</v>
      </c>
      <c r="I1187" s="36">
        <f t="shared" si="36"/>
        <v>6</v>
      </c>
      <c r="J1187" s="55">
        <f t="shared" si="37"/>
        <v>7.5949367088607597E-2</v>
      </c>
      <c r="K1187" s="43" t="str">
        <f>IF('Source Data'!AT1187="","",'Source Data'!AT1187)</f>
        <v/>
      </c>
      <c r="L1187" s="13" t="str">
        <f>IF('Source Data'!AU1187="","",'Source Data'!AU1187)</f>
        <v/>
      </c>
      <c r="M1187" s="1"/>
      <c r="N1187" s="1"/>
      <c r="O1187" s="1"/>
      <c r="P1187" s="1"/>
      <c r="Q1187" s="1"/>
      <c r="R1187" s="1"/>
      <c r="S1187" s="1"/>
      <c r="T1187" s="1"/>
      <c r="U1187" s="1"/>
      <c r="V1187" s="1"/>
      <c r="W1187" s="1"/>
      <c r="X1187" s="1"/>
      <c r="Y1187" s="1"/>
      <c r="Z1187" s="1"/>
      <c r="AA1187" s="1"/>
      <c r="AB1187" s="1"/>
      <c r="AC1187" s="1"/>
      <c r="AD1187" s="1"/>
      <c r="AE1187" s="1"/>
      <c r="AF1187" s="1"/>
      <c r="AG1187" s="1"/>
      <c r="AH1187" s="1"/>
      <c r="AI1187" s="1"/>
      <c r="AJ1187" s="1"/>
      <c r="AK1187" s="1"/>
      <c r="AL1187" s="1"/>
      <c r="AM1187" s="1"/>
      <c r="AN1187" s="1"/>
      <c r="AO1187" s="1"/>
      <c r="AP1187" s="1"/>
      <c r="AQ1187" s="1"/>
      <c r="AR1187" s="1"/>
      <c r="AS1187" s="1"/>
      <c r="AT1187" s="1"/>
      <c r="AU1187" s="1"/>
    </row>
    <row r="1188" spans="1:47" ht="20" customHeight="1">
      <c r="A1188" s="48" t="s">
        <v>1506</v>
      </c>
      <c r="B1188" s="49">
        <v>220810</v>
      </c>
      <c r="C1188" s="50" t="s">
        <v>91</v>
      </c>
      <c r="D1188" s="50" t="s">
        <v>71</v>
      </c>
      <c r="E1188" s="50" t="s">
        <v>74</v>
      </c>
      <c r="F1188" s="36">
        <f>'Source Data'!F1188</f>
        <v>901</v>
      </c>
      <c r="G1188" s="36">
        <f>'Source Data'!G1188</f>
        <v>877</v>
      </c>
      <c r="H1188" s="36">
        <f>'Source Data'!H1188</f>
        <v>908</v>
      </c>
      <c r="I1188" s="36">
        <f t="shared" si="36"/>
        <v>-24</v>
      </c>
      <c r="J1188" s="55">
        <f t="shared" si="37"/>
        <v>-2.6637069922308545E-2</v>
      </c>
      <c r="K1188" s="43" t="str">
        <f>IF('Source Data'!AT1188="","",'Source Data'!AT1188)</f>
        <v/>
      </c>
      <c r="L1188" s="13" t="str">
        <f>IF('Source Data'!AU1188="","",'Source Data'!AU1188)</f>
        <v/>
      </c>
      <c r="M1188" s="1"/>
      <c r="N1188" s="1"/>
      <c r="O1188" s="1"/>
      <c r="P1188" s="1"/>
      <c r="Q1188" s="1"/>
      <c r="R1188" s="1"/>
      <c r="S1188" s="1"/>
      <c r="T1188" s="1"/>
      <c r="U1188" s="1"/>
      <c r="V1188" s="1"/>
      <c r="W1188" s="1"/>
      <c r="X1188" s="1"/>
      <c r="Y1188" s="1"/>
      <c r="Z1188" s="1"/>
      <c r="AA1188" s="1"/>
      <c r="AB1188" s="1"/>
      <c r="AC1188" s="1"/>
      <c r="AD1188" s="1"/>
      <c r="AE1188" s="1"/>
      <c r="AF1188" s="1"/>
      <c r="AG1188" s="1"/>
      <c r="AH1188" s="1"/>
      <c r="AI1188" s="1"/>
      <c r="AJ1188" s="1"/>
      <c r="AK1188" s="1"/>
      <c r="AL1188" s="1"/>
      <c r="AM1188" s="1"/>
      <c r="AN1188" s="1"/>
      <c r="AO1188" s="1"/>
      <c r="AP1188" s="1"/>
      <c r="AQ1188" s="1"/>
      <c r="AR1188" s="1"/>
      <c r="AS1188" s="1"/>
      <c r="AT1188" s="1"/>
      <c r="AU1188" s="1"/>
    </row>
    <row r="1189" spans="1:47" ht="20" customHeight="1">
      <c r="A1189" s="48" t="s">
        <v>1507</v>
      </c>
      <c r="B1189" s="49">
        <v>73904</v>
      </c>
      <c r="C1189" s="50" t="s">
        <v>394</v>
      </c>
      <c r="D1189" s="50" t="s">
        <v>79</v>
      </c>
      <c r="E1189" s="50" t="s">
        <v>74</v>
      </c>
      <c r="F1189" s="36">
        <f>'Source Data'!F1189</f>
        <v>157</v>
      </c>
      <c r="G1189" s="36">
        <f>'Source Data'!G1189</f>
        <v>159</v>
      </c>
      <c r="H1189" s="36">
        <f>'Source Data'!H1189</f>
        <v>148</v>
      </c>
      <c r="I1189" s="36">
        <f t="shared" si="36"/>
        <v>2</v>
      </c>
      <c r="J1189" s="55">
        <f t="shared" si="37"/>
        <v>1.2738853503184714E-2</v>
      </c>
      <c r="K1189" s="43" t="str">
        <f>IF('Source Data'!AT1189="","",'Source Data'!AT1189)</f>
        <v/>
      </c>
      <c r="L1189" s="13" t="str">
        <f>IF('Source Data'!AU1189="","",'Source Data'!AU1189)</f>
        <v/>
      </c>
      <c r="M1189" s="1"/>
      <c r="N1189" s="1"/>
      <c r="O1189" s="1"/>
      <c r="P1189" s="1"/>
      <c r="Q1189" s="1"/>
      <c r="R1189" s="1"/>
      <c r="S1189" s="1"/>
      <c r="T1189" s="1"/>
      <c r="U1189" s="1"/>
      <c r="V1189" s="1"/>
      <c r="W1189" s="1"/>
      <c r="X1189" s="1"/>
      <c r="Y1189" s="1"/>
      <c r="Z1189" s="1"/>
      <c r="AA1189" s="1"/>
      <c r="AB1189" s="1"/>
      <c r="AC1189" s="1"/>
      <c r="AD1189" s="1"/>
      <c r="AE1189" s="1"/>
      <c r="AF1189" s="1"/>
      <c r="AG1189" s="1"/>
      <c r="AH1189" s="1"/>
      <c r="AI1189" s="1"/>
      <c r="AJ1189" s="1"/>
      <c r="AK1189" s="1"/>
      <c r="AL1189" s="1"/>
      <c r="AM1189" s="1"/>
      <c r="AN1189" s="1"/>
      <c r="AO1189" s="1"/>
      <c r="AP1189" s="1"/>
      <c r="AQ1189" s="1"/>
      <c r="AR1189" s="1"/>
      <c r="AS1189" s="1"/>
      <c r="AT1189" s="1"/>
      <c r="AU1189" s="1"/>
    </row>
    <row r="1190" spans="1:47" ht="20" customHeight="1">
      <c r="A1190" s="48" t="s">
        <v>1508</v>
      </c>
      <c r="B1190" s="49">
        <v>1908</v>
      </c>
      <c r="C1190" s="50" t="s">
        <v>360</v>
      </c>
      <c r="D1190" s="50" t="s">
        <v>79</v>
      </c>
      <c r="E1190" s="50" t="s">
        <v>74</v>
      </c>
      <c r="F1190" s="36">
        <f>'Source Data'!F1190</f>
        <v>1514</v>
      </c>
      <c r="G1190" s="36">
        <f>'Source Data'!G1190</f>
        <v>1387</v>
      </c>
      <c r="H1190" s="36">
        <f>'Source Data'!H1190</f>
        <v>1289</v>
      </c>
      <c r="I1190" s="36">
        <f t="shared" si="36"/>
        <v>-127</v>
      </c>
      <c r="J1190" s="55">
        <f t="shared" si="37"/>
        <v>-8.3883751651254959E-2</v>
      </c>
      <c r="K1190" s="43" t="str">
        <f>IF('Source Data'!AT1190="","",'Source Data'!AT1190)</f>
        <v/>
      </c>
      <c r="L1190" s="13" t="str">
        <f>IF('Source Data'!AU1190="","",'Source Data'!AU1190)</f>
        <v/>
      </c>
      <c r="M1190" s="1"/>
      <c r="N1190" s="1"/>
      <c r="O1190" s="1"/>
      <c r="P1190" s="1"/>
      <c r="Q1190" s="1"/>
      <c r="R1190" s="1"/>
      <c r="S1190" s="1"/>
      <c r="T1190" s="1"/>
      <c r="U1190" s="1"/>
      <c r="V1190" s="1"/>
      <c r="W1190" s="1"/>
      <c r="X1190" s="1"/>
      <c r="Y1190" s="1"/>
      <c r="Z1190" s="1"/>
      <c r="AA1190" s="1"/>
      <c r="AB1190" s="1"/>
      <c r="AC1190" s="1"/>
      <c r="AD1190" s="1"/>
      <c r="AE1190" s="1"/>
      <c r="AF1190" s="1"/>
      <c r="AG1190" s="1"/>
      <c r="AH1190" s="1"/>
      <c r="AI1190" s="1"/>
      <c r="AJ1190" s="1"/>
      <c r="AK1190" s="1"/>
      <c r="AL1190" s="1"/>
      <c r="AM1190" s="1"/>
      <c r="AN1190" s="1"/>
      <c r="AO1190" s="1"/>
      <c r="AP1190" s="1"/>
      <c r="AQ1190" s="1"/>
      <c r="AR1190" s="1"/>
      <c r="AS1190" s="1"/>
      <c r="AT1190" s="1"/>
      <c r="AU1190" s="1"/>
    </row>
    <row r="1191" spans="1:47" ht="20" customHeight="1">
      <c r="A1191" s="48" t="s">
        <v>1509</v>
      </c>
      <c r="B1191" s="49">
        <v>241904</v>
      </c>
      <c r="C1191" s="50" t="s">
        <v>254</v>
      </c>
      <c r="D1191" s="50" t="s">
        <v>79</v>
      </c>
      <c r="E1191" s="50" t="s">
        <v>74</v>
      </c>
      <c r="F1191" s="36">
        <f>'Source Data'!F1191</f>
        <v>2001</v>
      </c>
      <c r="G1191" s="36">
        <f>'Source Data'!G1191</f>
        <v>1767</v>
      </c>
      <c r="H1191" s="36">
        <f>'Source Data'!H1191</f>
        <v>1707</v>
      </c>
      <c r="I1191" s="36">
        <f t="shared" si="36"/>
        <v>-234</v>
      </c>
      <c r="J1191" s="55">
        <f t="shared" si="37"/>
        <v>-0.11694152923538231</v>
      </c>
      <c r="K1191" s="43" t="str">
        <f>IF('Source Data'!AT1191="","",'Source Data'!AT1191)</f>
        <v/>
      </c>
      <c r="L1191" s="13" t="str">
        <f>IF('Source Data'!AU1191="","",'Source Data'!AU1191)</f>
        <v/>
      </c>
      <c r="M1191" s="1"/>
      <c r="N1191" s="1"/>
      <c r="O1191" s="1"/>
      <c r="P1191" s="1"/>
      <c r="Q1191" s="1"/>
      <c r="R1191" s="1"/>
      <c r="S1191" s="1"/>
      <c r="T1191" s="1"/>
      <c r="U1191" s="1"/>
      <c r="V1191" s="1"/>
      <c r="W1191" s="1"/>
      <c r="X1191" s="1"/>
      <c r="Y1191" s="1"/>
      <c r="Z1191" s="1"/>
      <c r="AA1191" s="1"/>
      <c r="AB1191" s="1"/>
      <c r="AC1191" s="1"/>
      <c r="AD1191" s="1"/>
      <c r="AE1191" s="1"/>
      <c r="AF1191" s="1"/>
      <c r="AG1191" s="1"/>
      <c r="AH1191" s="1"/>
      <c r="AI1191" s="1"/>
      <c r="AJ1191" s="1"/>
      <c r="AK1191" s="1"/>
      <c r="AL1191" s="1"/>
      <c r="AM1191" s="1"/>
      <c r="AN1191" s="1"/>
      <c r="AO1191" s="1"/>
      <c r="AP1191" s="1"/>
      <c r="AQ1191" s="1"/>
      <c r="AR1191" s="1"/>
      <c r="AS1191" s="1"/>
      <c r="AT1191" s="1"/>
      <c r="AU1191" s="1"/>
    </row>
    <row r="1192" spans="1:47" ht="20" customHeight="1">
      <c r="A1192" s="48" t="s">
        <v>1510</v>
      </c>
      <c r="B1192" s="49">
        <v>242903</v>
      </c>
      <c r="C1192" s="50" t="s">
        <v>628</v>
      </c>
      <c r="D1192" s="50" t="s">
        <v>79</v>
      </c>
      <c r="E1192" s="50" t="s">
        <v>74</v>
      </c>
      <c r="F1192" s="36">
        <f>'Source Data'!F1192</f>
        <v>459</v>
      </c>
      <c r="G1192" s="36">
        <f>'Source Data'!G1192</f>
        <v>372</v>
      </c>
      <c r="H1192" s="36">
        <f>'Source Data'!H1192</f>
        <v>337</v>
      </c>
      <c r="I1192" s="36">
        <f t="shared" si="36"/>
        <v>-87</v>
      </c>
      <c r="J1192" s="55">
        <f t="shared" si="37"/>
        <v>-0.18954248366013071</v>
      </c>
      <c r="K1192" s="43" t="str">
        <f>IF('Source Data'!AT1192="","",'Source Data'!AT1192)</f>
        <v/>
      </c>
      <c r="L1192" s="13" t="str">
        <f>IF('Source Data'!AU1192="","",'Source Data'!AU1192)</f>
        <v/>
      </c>
      <c r="M1192" s="1"/>
      <c r="N1192" s="1"/>
      <c r="O1192" s="1"/>
      <c r="P1192" s="1"/>
      <c r="Q1192" s="1"/>
      <c r="R1192" s="1"/>
      <c r="S1192" s="1"/>
      <c r="T1192" s="1"/>
      <c r="U1192" s="1"/>
      <c r="V1192" s="1"/>
      <c r="W1192" s="1"/>
      <c r="X1192" s="1"/>
      <c r="Y1192" s="1"/>
      <c r="Z1192" s="1"/>
      <c r="AA1192" s="1"/>
      <c r="AB1192" s="1"/>
      <c r="AC1192" s="1"/>
      <c r="AD1192" s="1"/>
      <c r="AE1192" s="1"/>
      <c r="AF1192" s="1"/>
      <c r="AG1192" s="1"/>
      <c r="AH1192" s="1"/>
      <c r="AI1192" s="1"/>
      <c r="AJ1192" s="1"/>
      <c r="AK1192" s="1"/>
      <c r="AL1192" s="1"/>
      <c r="AM1192" s="1"/>
      <c r="AN1192" s="1"/>
      <c r="AO1192" s="1"/>
      <c r="AP1192" s="1"/>
      <c r="AQ1192" s="1"/>
      <c r="AR1192" s="1"/>
      <c r="AS1192" s="1"/>
      <c r="AT1192" s="1"/>
      <c r="AU1192" s="1"/>
    </row>
    <row r="1193" spans="1:47" ht="20" customHeight="1">
      <c r="A1193" s="48" t="s">
        <v>1511</v>
      </c>
      <c r="B1193" s="49">
        <v>33904</v>
      </c>
      <c r="C1193" s="50" t="s">
        <v>709</v>
      </c>
      <c r="D1193" s="50" t="s">
        <v>79</v>
      </c>
      <c r="E1193" s="50" t="s">
        <v>74</v>
      </c>
      <c r="F1193" s="36">
        <f>'Source Data'!F1193</f>
        <v>363</v>
      </c>
      <c r="G1193" s="36">
        <f>'Source Data'!G1193</f>
        <v>322</v>
      </c>
      <c r="H1193" s="36">
        <f>'Source Data'!H1193</f>
        <v>302</v>
      </c>
      <c r="I1193" s="36">
        <f t="shared" si="36"/>
        <v>-41</v>
      </c>
      <c r="J1193" s="55">
        <f t="shared" si="37"/>
        <v>-0.11294765840220386</v>
      </c>
      <c r="K1193" s="43" t="str">
        <f>IF('Source Data'!AT1193="","",'Source Data'!AT1193)</f>
        <v/>
      </c>
      <c r="L1193" s="13" t="str">
        <f>IF('Source Data'!AU1193="","",'Source Data'!AU1193)</f>
        <v/>
      </c>
      <c r="M1193" s="1"/>
      <c r="N1193" s="1"/>
      <c r="O1193" s="1"/>
      <c r="P1193" s="1"/>
      <c r="Q1193" s="1"/>
      <c r="R1193" s="1"/>
      <c r="S1193" s="1"/>
      <c r="T1193" s="1"/>
      <c r="U1193" s="1"/>
      <c r="V1193" s="1"/>
      <c r="W1193" s="1"/>
      <c r="X1193" s="1"/>
      <c r="Y1193" s="1"/>
      <c r="Z1193" s="1"/>
      <c r="AA1193" s="1"/>
      <c r="AB1193" s="1"/>
      <c r="AC1193" s="1"/>
      <c r="AD1193" s="1"/>
      <c r="AE1193" s="1"/>
      <c r="AF1193" s="1"/>
      <c r="AG1193" s="1"/>
      <c r="AH1193" s="1"/>
      <c r="AI1193" s="1"/>
      <c r="AJ1193" s="1"/>
      <c r="AK1193" s="1"/>
      <c r="AL1193" s="1"/>
      <c r="AM1193" s="1"/>
      <c r="AN1193" s="1"/>
      <c r="AO1193" s="1"/>
      <c r="AP1193" s="1"/>
      <c r="AQ1193" s="1"/>
      <c r="AR1193" s="1"/>
      <c r="AS1193" s="1"/>
      <c r="AT1193" s="1"/>
      <c r="AU1193" s="1"/>
    </row>
    <row r="1194" spans="1:47" ht="20" customHeight="1">
      <c r="A1194" s="48" t="s">
        <v>1512</v>
      </c>
      <c r="B1194" s="49">
        <v>92908</v>
      </c>
      <c r="C1194" s="50" t="s">
        <v>561</v>
      </c>
      <c r="D1194" s="50" t="s">
        <v>79</v>
      </c>
      <c r="E1194" s="50" t="s">
        <v>74</v>
      </c>
      <c r="F1194" s="36">
        <f>'Source Data'!F1194</f>
        <v>1501</v>
      </c>
      <c r="G1194" s="36">
        <f>'Source Data'!G1194</f>
        <v>1428</v>
      </c>
      <c r="H1194" s="36">
        <f>'Source Data'!H1194</f>
        <v>1428</v>
      </c>
      <c r="I1194" s="36">
        <f t="shared" si="36"/>
        <v>-73</v>
      </c>
      <c r="J1194" s="55">
        <f t="shared" si="37"/>
        <v>-4.8634243837441707E-2</v>
      </c>
      <c r="K1194" s="43" t="str">
        <f>IF('Source Data'!AT1194="","",'Source Data'!AT1194)</f>
        <v/>
      </c>
      <c r="L1194" s="13" t="str">
        <f>IF('Source Data'!AU1194="","",'Source Data'!AU1194)</f>
        <v/>
      </c>
      <c r="M1194" s="1"/>
      <c r="N1194" s="1"/>
      <c r="O1194" s="1"/>
      <c r="P1194" s="1"/>
      <c r="Q1194" s="1"/>
      <c r="R1194" s="1"/>
      <c r="S1194" s="1"/>
      <c r="T1194" s="1"/>
      <c r="U1194" s="1"/>
      <c r="V1194" s="1"/>
      <c r="W1194" s="1"/>
      <c r="X1194" s="1"/>
      <c r="Y1194" s="1"/>
      <c r="Z1194" s="1"/>
      <c r="AA1194" s="1"/>
      <c r="AB1194" s="1"/>
      <c r="AC1194" s="1"/>
      <c r="AD1194" s="1"/>
      <c r="AE1194" s="1"/>
      <c r="AF1194" s="1"/>
      <c r="AG1194" s="1"/>
      <c r="AH1194" s="1"/>
      <c r="AI1194" s="1"/>
      <c r="AJ1194" s="1"/>
      <c r="AK1194" s="1"/>
      <c r="AL1194" s="1"/>
      <c r="AM1194" s="1"/>
      <c r="AN1194" s="1"/>
      <c r="AO1194" s="1"/>
      <c r="AP1194" s="1"/>
      <c r="AQ1194" s="1"/>
      <c r="AR1194" s="1"/>
      <c r="AS1194" s="1"/>
      <c r="AT1194" s="1"/>
      <c r="AU1194" s="1"/>
    </row>
    <row r="1195" spans="1:47" ht="20" customHeight="1">
      <c r="A1195" s="48" t="s">
        <v>1513</v>
      </c>
      <c r="B1195" s="49">
        <v>220920</v>
      </c>
      <c r="C1195" s="50" t="s">
        <v>91</v>
      </c>
      <c r="D1195" s="50" t="s">
        <v>79</v>
      </c>
      <c r="E1195" s="50" t="s">
        <v>74</v>
      </c>
      <c r="F1195" s="36">
        <f>'Source Data'!F1195</f>
        <v>6979</v>
      </c>
      <c r="G1195" s="36">
        <f>'Source Data'!G1195</f>
        <v>6831</v>
      </c>
      <c r="H1195" s="36">
        <f>'Source Data'!H1195</f>
        <v>6669</v>
      </c>
      <c r="I1195" s="36">
        <f t="shared" si="36"/>
        <v>-148</v>
      </c>
      <c r="J1195" s="55">
        <f t="shared" si="37"/>
        <v>-2.1206476572574868E-2</v>
      </c>
      <c r="K1195" s="43" t="str">
        <f>IF('Source Data'!AT1195="","",'Source Data'!AT1195)</f>
        <v/>
      </c>
      <c r="L1195" s="13" t="str">
        <f>IF('Source Data'!AU1195="","",'Source Data'!AU1195)</f>
        <v/>
      </c>
      <c r="M1195" s="1"/>
      <c r="N1195" s="1"/>
      <c r="O1195" s="1"/>
      <c r="P1195" s="1"/>
      <c r="Q1195" s="1"/>
      <c r="R1195" s="1"/>
      <c r="S1195" s="1"/>
      <c r="T1195" s="1"/>
      <c r="U1195" s="1"/>
      <c r="V1195" s="1"/>
      <c r="W1195" s="1"/>
      <c r="X1195" s="1"/>
      <c r="Y1195" s="1"/>
      <c r="Z1195" s="1"/>
      <c r="AA1195" s="1"/>
      <c r="AB1195" s="1"/>
      <c r="AC1195" s="1"/>
      <c r="AD1195" s="1"/>
      <c r="AE1195" s="1"/>
      <c r="AF1195" s="1"/>
      <c r="AG1195" s="1"/>
      <c r="AH1195" s="1"/>
      <c r="AI1195" s="1"/>
      <c r="AJ1195" s="1"/>
      <c r="AK1195" s="1"/>
      <c r="AL1195" s="1"/>
      <c r="AM1195" s="1"/>
      <c r="AN1195" s="1"/>
      <c r="AO1195" s="1"/>
      <c r="AP1195" s="1"/>
      <c r="AQ1195" s="1"/>
      <c r="AR1195" s="1"/>
      <c r="AS1195" s="1"/>
      <c r="AT1195" s="1"/>
      <c r="AU1195" s="1"/>
    </row>
    <row r="1196" spans="1:47" ht="20" customHeight="1">
      <c r="A1196" s="48" t="s">
        <v>1514</v>
      </c>
      <c r="B1196" s="49">
        <v>40902</v>
      </c>
      <c r="C1196" s="50" t="s">
        <v>1045</v>
      </c>
      <c r="D1196" s="50" t="s">
        <v>79</v>
      </c>
      <c r="E1196" s="50" t="s">
        <v>74</v>
      </c>
      <c r="F1196" s="36">
        <f>'Source Data'!F1196</f>
        <v>318</v>
      </c>
      <c r="G1196" s="36">
        <f>'Source Data'!G1196</f>
        <v>298</v>
      </c>
      <c r="H1196" s="36">
        <f>'Source Data'!H1196</f>
        <v>284</v>
      </c>
      <c r="I1196" s="36">
        <f t="shared" si="36"/>
        <v>-20</v>
      </c>
      <c r="J1196" s="55">
        <f t="shared" si="37"/>
        <v>-6.2893081761006289E-2</v>
      </c>
      <c r="K1196" s="43" t="str">
        <f>IF('Source Data'!AT1196="","",'Source Data'!AT1196)</f>
        <v/>
      </c>
      <c r="L1196" s="13" t="str">
        <f>IF('Source Data'!AU1196="","",'Source Data'!AU1196)</f>
        <v/>
      </c>
      <c r="M1196" s="1"/>
      <c r="N1196" s="1"/>
      <c r="O1196" s="1"/>
      <c r="P1196" s="1"/>
      <c r="Q1196" s="1"/>
      <c r="R1196" s="1"/>
      <c r="S1196" s="1"/>
      <c r="T1196" s="1"/>
      <c r="U1196" s="1"/>
      <c r="V1196" s="1"/>
      <c r="W1196" s="1"/>
      <c r="X1196" s="1"/>
      <c r="Y1196" s="1"/>
      <c r="Z1196" s="1"/>
      <c r="AA1196" s="1"/>
      <c r="AB1196" s="1"/>
      <c r="AC1196" s="1"/>
      <c r="AD1196" s="1"/>
      <c r="AE1196" s="1"/>
      <c r="AF1196" s="1"/>
      <c r="AG1196" s="1"/>
      <c r="AH1196" s="1"/>
      <c r="AI1196" s="1"/>
      <c r="AJ1196" s="1"/>
      <c r="AK1196" s="1"/>
      <c r="AL1196" s="1"/>
      <c r="AM1196" s="1"/>
      <c r="AN1196" s="1"/>
      <c r="AO1196" s="1"/>
      <c r="AP1196" s="1"/>
      <c r="AQ1196" s="1"/>
      <c r="AR1196" s="1"/>
      <c r="AS1196" s="1"/>
      <c r="AT1196" s="1"/>
      <c r="AU1196" s="1"/>
    </row>
    <row r="1197" spans="1:47" ht="20" customHeight="1">
      <c r="A1197" s="48" t="s">
        <v>1515</v>
      </c>
      <c r="B1197" s="49">
        <v>212906</v>
      </c>
      <c r="C1197" s="50" t="s">
        <v>157</v>
      </c>
      <c r="D1197" s="50" t="s">
        <v>79</v>
      </c>
      <c r="E1197" s="50" t="s">
        <v>74</v>
      </c>
      <c r="F1197" s="36">
        <f>'Source Data'!F1197</f>
        <v>4936</v>
      </c>
      <c r="G1197" s="36">
        <f>'Source Data'!G1197</f>
        <v>4676</v>
      </c>
      <c r="H1197" s="36">
        <f>'Source Data'!H1197</f>
        <v>4814</v>
      </c>
      <c r="I1197" s="36">
        <f t="shared" si="36"/>
        <v>-260</v>
      </c>
      <c r="J1197" s="55">
        <f t="shared" si="37"/>
        <v>-5.2674230145867099E-2</v>
      </c>
      <c r="K1197" s="43" t="str">
        <f>IF('Source Data'!AT1197="","",'Source Data'!AT1197)</f>
        <v/>
      </c>
      <c r="L1197" s="13" t="str">
        <f>IF('Source Data'!AU1197="","",'Source Data'!AU1197)</f>
        <v/>
      </c>
      <c r="M1197" s="1"/>
      <c r="N1197" s="1"/>
      <c r="O1197" s="1"/>
      <c r="P1197" s="1"/>
      <c r="Q1197" s="1"/>
      <c r="R1197" s="1"/>
      <c r="S1197" s="1"/>
      <c r="T1197" s="1"/>
      <c r="U1197" s="1"/>
      <c r="V1197" s="1"/>
      <c r="W1197" s="1"/>
      <c r="X1197" s="1"/>
      <c r="Y1197" s="1"/>
      <c r="Z1197" s="1"/>
      <c r="AA1197" s="1"/>
      <c r="AB1197" s="1"/>
      <c r="AC1197" s="1"/>
      <c r="AD1197" s="1"/>
      <c r="AE1197" s="1"/>
      <c r="AF1197" s="1"/>
      <c r="AG1197" s="1"/>
      <c r="AH1197" s="1"/>
      <c r="AI1197" s="1"/>
      <c r="AJ1197" s="1"/>
      <c r="AK1197" s="1"/>
      <c r="AL1197" s="1"/>
      <c r="AM1197" s="1"/>
      <c r="AN1197" s="1"/>
      <c r="AO1197" s="1"/>
      <c r="AP1197" s="1"/>
      <c r="AQ1197" s="1"/>
      <c r="AR1197" s="1"/>
      <c r="AS1197" s="1"/>
      <c r="AT1197" s="1"/>
      <c r="AU1197" s="1"/>
    </row>
    <row r="1198" spans="1:47" ht="20" customHeight="1">
      <c r="A1198" s="48" t="s">
        <v>1516</v>
      </c>
      <c r="B1198" s="49">
        <v>91909</v>
      </c>
      <c r="C1198" s="50" t="s">
        <v>210</v>
      </c>
      <c r="D1198" s="50" t="s">
        <v>79</v>
      </c>
      <c r="E1198" s="50" t="s">
        <v>74</v>
      </c>
      <c r="F1198" s="36">
        <f>'Source Data'!F1198</f>
        <v>1619</v>
      </c>
      <c r="G1198" s="36">
        <f>'Source Data'!G1198</f>
        <v>1802</v>
      </c>
      <c r="H1198" s="36">
        <f>'Source Data'!H1198</f>
        <v>1744</v>
      </c>
      <c r="I1198" s="36">
        <f t="shared" si="36"/>
        <v>183</v>
      </c>
      <c r="J1198" s="55">
        <f t="shared" si="37"/>
        <v>0.11303273625694873</v>
      </c>
      <c r="K1198" s="43" t="str">
        <f>IF('Source Data'!AT1198="","",'Source Data'!AT1198)</f>
        <v/>
      </c>
      <c r="L1198" s="13" t="str">
        <f>IF('Source Data'!AU1198="","",'Source Data'!AU1198)</f>
        <v/>
      </c>
      <c r="M1198" s="1"/>
      <c r="N1198" s="1"/>
      <c r="O1198" s="1"/>
      <c r="P1198" s="1"/>
      <c r="Q1198" s="1"/>
      <c r="R1198" s="1"/>
      <c r="S1198" s="1"/>
      <c r="T1198" s="1"/>
      <c r="U1198" s="1"/>
      <c r="V1198" s="1"/>
      <c r="W1198" s="1"/>
      <c r="X1198" s="1"/>
      <c r="Y1198" s="1"/>
      <c r="Z1198" s="1"/>
      <c r="AA1198" s="1"/>
      <c r="AB1198" s="1"/>
      <c r="AC1198" s="1"/>
      <c r="AD1198" s="1"/>
      <c r="AE1198" s="1"/>
      <c r="AF1198" s="1"/>
      <c r="AG1198" s="1"/>
      <c r="AH1198" s="1"/>
      <c r="AI1198" s="1"/>
      <c r="AJ1198" s="1"/>
      <c r="AK1198" s="1"/>
      <c r="AL1198" s="1"/>
      <c r="AM1198" s="1"/>
      <c r="AN1198" s="1"/>
      <c r="AO1198" s="1"/>
      <c r="AP1198" s="1"/>
      <c r="AQ1198" s="1"/>
      <c r="AR1198" s="1"/>
      <c r="AS1198" s="1"/>
      <c r="AT1198" s="1"/>
      <c r="AU1198" s="1"/>
    </row>
    <row r="1199" spans="1:47" ht="20" customHeight="1">
      <c r="A1199" s="48" t="s">
        <v>1517</v>
      </c>
      <c r="B1199" s="49">
        <v>91910</v>
      </c>
      <c r="C1199" s="50" t="s">
        <v>210</v>
      </c>
      <c r="D1199" s="50" t="s">
        <v>79</v>
      </c>
      <c r="E1199" s="50" t="s">
        <v>74</v>
      </c>
      <c r="F1199" s="36">
        <f>'Source Data'!F1199</f>
        <v>832</v>
      </c>
      <c r="G1199" s="36">
        <f>'Source Data'!G1199</f>
        <v>801</v>
      </c>
      <c r="H1199" s="36">
        <f>'Source Data'!H1199</f>
        <v>780</v>
      </c>
      <c r="I1199" s="36">
        <f t="shared" si="36"/>
        <v>-31</v>
      </c>
      <c r="J1199" s="55">
        <f t="shared" si="37"/>
        <v>-3.7259615384615384E-2</v>
      </c>
      <c r="K1199" s="43" t="str">
        <f>IF('Source Data'!AT1199="","",'Source Data'!AT1199)</f>
        <v/>
      </c>
      <c r="L1199" s="13" t="str">
        <f>IF('Source Data'!AU1199="","",'Source Data'!AU1199)</f>
        <v/>
      </c>
      <c r="M1199" s="1"/>
      <c r="N1199" s="1"/>
      <c r="O1199" s="1"/>
      <c r="P1199" s="1"/>
      <c r="Q1199" s="1"/>
      <c r="R1199" s="1"/>
      <c r="S1199" s="1"/>
      <c r="T1199" s="1"/>
      <c r="U1199" s="1"/>
      <c r="V1199" s="1"/>
      <c r="W1199" s="1"/>
      <c r="X1199" s="1"/>
      <c r="Y1199" s="1"/>
      <c r="Z1199" s="1"/>
      <c r="AA1199" s="1"/>
      <c r="AB1199" s="1"/>
      <c r="AC1199" s="1"/>
      <c r="AD1199" s="1"/>
      <c r="AE1199" s="1"/>
      <c r="AF1199" s="1"/>
      <c r="AG1199" s="1"/>
      <c r="AH1199" s="1"/>
      <c r="AI1199" s="1"/>
      <c r="AJ1199" s="1"/>
      <c r="AK1199" s="1"/>
      <c r="AL1199" s="1"/>
      <c r="AM1199" s="1"/>
      <c r="AN1199" s="1"/>
      <c r="AO1199" s="1"/>
      <c r="AP1199" s="1"/>
      <c r="AQ1199" s="1"/>
      <c r="AR1199" s="1"/>
      <c r="AS1199" s="1"/>
      <c r="AT1199" s="1"/>
      <c r="AU1199" s="1"/>
    </row>
    <row r="1200" spans="1:47" ht="20" customHeight="1">
      <c r="A1200" s="48" t="s">
        <v>1518</v>
      </c>
      <c r="B1200" s="49">
        <v>110908</v>
      </c>
      <c r="C1200" s="50" t="s">
        <v>143</v>
      </c>
      <c r="D1200" s="50" t="s">
        <v>79</v>
      </c>
      <c r="E1200" s="50" t="s">
        <v>74</v>
      </c>
      <c r="F1200" s="36">
        <f>'Source Data'!F1200</f>
        <v>180</v>
      </c>
      <c r="G1200" s="36">
        <f>'Source Data'!G1200</f>
        <v>229</v>
      </c>
      <c r="H1200" s="36">
        <f>'Source Data'!H1200</f>
        <v>215</v>
      </c>
      <c r="I1200" s="36">
        <f t="shared" si="36"/>
        <v>49</v>
      </c>
      <c r="J1200" s="55">
        <f t="shared" si="37"/>
        <v>0.2722222222222222</v>
      </c>
      <c r="K1200" s="43" t="str">
        <f>IF('Source Data'!AT1200="","",'Source Data'!AT1200)</f>
        <v/>
      </c>
      <c r="L1200" s="13" t="str">
        <f>IF('Source Data'!AU1200="","",'Source Data'!AU1200)</f>
        <v/>
      </c>
      <c r="M1200" s="1"/>
      <c r="N1200" s="1"/>
      <c r="O1200" s="1"/>
      <c r="P1200" s="1"/>
      <c r="Q1200" s="1"/>
      <c r="R1200" s="1"/>
      <c r="S1200" s="1"/>
      <c r="T1200" s="1"/>
      <c r="U1200" s="1"/>
      <c r="V1200" s="1"/>
      <c r="W1200" s="1"/>
      <c r="X1200" s="1"/>
      <c r="Y1200" s="1"/>
      <c r="Z1200" s="1"/>
      <c r="AA1200" s="1"/>
      <c r="AB1200" s="1"/>
      <c r="AC1200" s="1"/>
      <c r="AD1200" s="1"/>
      <c r="AE1200" s="1"/>
      <c r="AF1200" s="1"/>
      <c r="AG1200" s="1"/>
      <c r="AH1200" s="1"/>
      <c r="AI1200" s="1"/>
      <c r="AJ1200" s="1"/>
      <c r="AK1200" s="1"/>
      <c r="AL1200" s="1"/>
      <c r="AM1200" s="1"/>
      <c r="AN1200" s="1"/>
      <c r="AO1200" s="1"/>
      <c r="AP1200" s="1"/>
      <c r="AQ1200" s="1"/>
      <c r="AR1200" s="1"/>
      <c r="AS1200" s="1"/>
      <c r="AT1200" s="1"/>
      <c r="AU1200" s="1"/>
    </row>
    <row r="1201" spans="1:47" ht="20" customHeight="1">
      <c r="A1201" s="48" t="s">
        <v>1519</v>
      </c>
      <c r="B1201" s="49">
        <v>109911</v>
      </c>
      <c r="C1201" s="50" t="s">
        <v>78</v>
      </c>
      <c r="D1201" s="50" t="s">
        <v>79</v>
      </c>
      <c r="E1201" s="50" t="s">
        <v>74</v>
      </c>
      <c r="F1201" s="36">
        <f>'Source Data'!F1201</f>
        <v>1501</v>
      </c>
      <c r="G1201" s="36">
        <f>'Source Data'!G1201</f>
        <v>1454</v>
      </c>
      <c r="H1201" s="36">
        <f>'Source Data'!H1201</f>
        <v>1424</v>
      </c>
      <c r="I1201" s="36">
        <f t="shared" si="36"/>
        <v>-47</v>
      </c>
      <c r="J1201" s="55">
        <f t="shared" si="37"/>
        <v>-3.1312458361092602E-2</v>
      </c>
      <c r="K1201" s="43" t="str">
        <f>IF('Source Data'!AT1201="","",'Source Data'!AT1201)</f>
        <v/>
      </c>
      <c r="L1201" s="13" t="str">
        <f>IF('Source Data'!AU1201="","",'Source Data'!AU1201)</f>
        <v/>
      </c>
      <c r="M1201" s="1"/>
      <c r="N1201" s="1"/>
      <c r="O1201" s="1"/>
      <c r="P1201" s="1"/>
      <c r="Q1201" s="1"/>
      <c r="R1201" s="1"/>
      <c r="S1201" s="1"/>
      <c r="T1201" s="1"/>
      <c r="U1201" s="1"/>
      <c r="V1201" s="1"/>
      <c r="W1201" s="1"/>
      <c r="X1201" s="1"/>
      <c r="Y1201" s="1"/>
      <c r="Z1201" s="1"/>
      <c r="AA1201" s="1"/>
      <c r="AB1201" s="1"/>
      <c r="AC1201" s="1"/>
      <c r="AD1201" s="1"/>
      <c r="AE1201" s="1"/>
      <c r="AF1201" s="1"/>
      <c r="AG1201" s="1"/>
      <c r="AH1201" s="1"/>
      <c r="AI1201" s="1"/>
      <c r="AJ1201" s="1"/>
      <c r="AK1201" s="1"/>
      <c r="AL1201" s="1"/>
      <c r="AM1201" s="1"/>
      <c r="AN1201" s="1"/>
      <c r="AO1201" s="1"/>
      <c r="AP1201" s="1"/>
      <c r="AQ1201" s="1"/>
      <c r="AR1201" s="1"/>
      <c r="AS1201" s="1"/>
      <c r="AT1201" s="1"/>
      <c r="AU1201" s="1"/>
    </row>
    <row r="1202" spans="1:47" ht="20" customHeight="1">
      <c r="A1202" s="48" t="s">
        <v>1520</v>
      </c>
      <c r="B1202" s="49">
        <v>243905</v>
      </c>
      <c r="C1202" s="50" t="s">
        <v>322</v>
      </c>
      <c r="D1202" s="50" t="s">
        <v>79</v>
      </c>
      <c r="E1202" s="50" t="s">
        <v>74</v>
      </c>
      <c r="F1202" s="36">
        <f>'Source Data'!F1202</f>
        <v>14091</v>
      </c>
      <c r="G1202" s="36">
        <f>'Source Data'!G1202</f>
        <v>12644</v>
      </c>
      <c r="H1202" s="36">
        <f>'Source Data'!H1202</f>
        <v>12422</v>
      </c>
      <c r="I1202" s="36">
        <f t="shared" si="36"/>
        <v>-1447</v>
      </c>
      <c r="J1202" s="55">
        <f t="shared" si="37"/>
        <v>-0.10268966006670925</v>
      </c>
      <c r="K1202" s="43" t="str">
        <f>IF('Source Data'!AT1202="","",'Source Data'!AT1202)</f>
        <v/>
      </c>
      <c r="L1202" s="13" t="str">
        <f>IF('Source Data'!AU1202="","",'Source Data'!AU1202)</f>
        <v/>
      </c>
      <c r="M1202" s="1"/>
      <c r="N1202" s="1"/>
      <c r="O1202" s="1"/>
      <c r="P1202" s="1"/>
      <c r="Q1202" s="1"/>
      <c r="R1202" s="1"/>
      <c r="S1202" s="1"/>
      <c r="T1202" s="1"/>
      <c r="U1202" s="1"/>
      <c r="V1202" s="1"/>
      <c r="W1202" s="1"/>
      <c r="X1202" s="1"/>
      <c r="Y1202" s="1"/>
      <c r="Z1202" s="1"/>
      <c r="AA1202" s="1"/>
      <c r="AB1202" s="1"/>
      <c r="AC1202" s="1"/>
      <c r="AD1202" s="1"/>
      <c r="AE1202" s="1"/>
      <c r="AF1202" s="1"/>
      <c r="AG1202" s="1"/>
      <c r="AH1202" s="1"/>
      <c r="AI1202" s="1"/>
      <c r="AJ1202" s="1"/>
      <c r="AK1202" s="1"/>
      <c r="AL1202" s="1"/>
      <c r="AM1202" s="1"/>
      <c r="AN1202" s="1"/>
      <c r="AO1202" s="1"/>
      <c r="AP1202" s="1"/>
      <c r="AQ1202" s="1"/>
      <c r="AR1202" s="1"/>
      <c r="AS1202" s="1"/>
      <c r="AT1202" s="1"/>
      <c r="AU1202" s="1"/>
    </row>
    <row r="1203" spans="1:47" ht="20" customHeight="1">
      <c r="A1203" s="48" t="s">
        <v>1521</v>
      </c>
      <c r="B1203" s="49">
        <v>180904</v>
      </c>
      <c r="C1203" s="50" t="s">
        <v>94</v>
      </c>
      <c r="D1203" s="50" t="s">
        <v>79</v>
      </c>
      <c r="E1203" s="50" t="s">
        <v>74</v>
      </c>
      <c r="F1203" s="36">
        <f>'Source Data'!F1203</f>
        <v>183</v>
      </c>
      <c r="G1203" s="36">
        <f>'Source Data'!G1203</f>
        <v>215</v>
      </c>
      <c r="H1203" s="36">
        <f>'Source Data'!H1203</f>
        <v>186</v>
      </c>
      <c r="I1203" s="36">
        <f t="shared" si="36"/>
        <v>32</v>
      </c>
      <c r="J1203" s="55">
        <f t="shared" si="37"/>
        <v>0.17486338797814208</v>
      </c>
      <c r="K1203" s="43" t="str">
        <f>IF('Source Data'!AT1203="","",'Source Data'!AT1203)</f>
        <v/>
      </c>
      <c r="L1203" s="13" t="str">
        <f>IF('Source Data'!AU1203="","",'Source Data'!AU1203)</f>
        <v/>
      </c>
      <c r="M1203" s="1"/>
      <c r="N1203" s="1"/>
      <c r="O1203" s="1"/>
      <c r="P1203" s="1"/>
      <c r="Q1203" s="1"/>
      <c r="R1203" s="1"/>
      <c r="S1203" s="1"/>
      <c r="T1203" s="1"/>
      <c r="U1203" s="1"/>
      <c r="V1203" s="1"/>
      <c r="W1203" s="1"/>
      <c r="X1203" s="1"/>
      <c r="Y1203" s="1"/>
      <c r="Z1203" s="1"/>
      <c r="AA1203" s="1"/>
      <c r="AB1203" s="1"/>
      <c r="AC1203" s="1"/>
      <c r="AD1203" s="1"/>
      <c r="AE1203" s="1"/>
      <c r="AF1203" s="1"/>
      <c r="AG1203" s="1"/>
      <c r="AH1203" s="1"/>
      <c r="AI1203" s="1"/>
      <c r="AJ1203" s="1"/>
      <c r="AK1203" s="1"/>
      <c r="AL1203" s="1"/>
      <c r="AM1203" s="1"/>
      <c r="AN1203" s="1"/>
      <c r="AO1203" s="1"/>
      <c r="AP1203" s="1"/>
      <c r="AQ1203" s="1"/>
      <c r="AR1203" s="1"/>
      <c r="AS1203" s="1"/>
      <c r="AT1203" s="1"/>
      <c r="AU1203" s="1"/>
    </row>
    <row r="1204" spans="1:47" ht="20" customHeight="1">
      <c r="A1204" s="48" t="s">
        <v>1522</v>
      </c>
      <c r="B1204" s="49">
        <v>170904</v>
      </c>
      <c r="C1204" s="50" t="s">
        <v>448</v>
      </c>
      <c r="D1204" s="50" t="s">
        <v>79</v>
      </c>
      <c r="E1204" s="50" t="s">
        <v>74</v>
      </c>
      <c r="F1204" s="36">
        <f>'Source Data'!F1204</f>
        <v>7865</v>
      </c>
      <c r="G1204" s="36">
        <f>'Source Data'!G1204</f>
        <v>9313</v>
      </c>
      <c r="H1204" s="36">
        <f>'Source Data'!H1204</f>
        <v>9573</v>
      </c>
      <c r="I1204" s="36">
        <f t="shared" si="36"/>
        <v>1448</v>
      </c>
      <c r="J1204" s="55">
        <f t="shared" si="37"/>
        <v>0.18410680228862047</v>
      </c>
      <c r="K1204" s="43" t="str">
        <f>IF('Source Data'!AT1204="","",'Source Data'!AT1204)</f>
        <v/>
      </c>
      <c r="L1204" s="13" t="str">
        <f>IF('Source Data'!AU1204="","",'Source Data'!AU1204)</f>
        <v/>
      </c>
      <c r="M1204" s="1"/>
      <c r="N1204" s="1"/>
      <c r="O1204" s="1"/>
      <c r="P1204" s="1"/>
      <c r="Q1204" s="1"/>
      <c r="R1204" s="1"/>
      <c r="S1204" s="1"/>
      <c r="T1204" s="1"/>
      <c r="U1204" s="1"/>
      <c r="V1204" s="1"/>
      <c r="W1204" s="1"/>
      <c r="X1204" s="1"/>
      <c r="Y1204" s="1"/>
      <c r="Z1204" s="1"/>
      <c r="AA1204" s="1"/>
      <c r="AB1204" s="1"/>
      <c r="AC1204" s="1"/>
      <c r="AD1204" s="1"/>
      <c r="AE1204" s="1"/>
      <c r="AF1204" s="1"/>
      <c r="AG1204" s="1"/>
      <c r="AH1204" s="1"/>
      <c r="AI1204" s="1"/>
      <c r="AJ1204" s="1"/>
      <c r="AK1204" s="1"/>
      <c r="AL1204" s="1"/>
      <c r="AM1204" s="1"/>
      <c r="AN1204" s="1"/>
      <c r="AO1204" s="1"/>
      <c r="AP1204" s="1"/>
      <c r="AQ1204" s="1"/>
      <c r="AR1204" s="1"/>
      <c r="AS1204" s="1"/>
      <c r="AT1204" s="1"/>
      <c r="AU1204" s="1"/>
    </row>
    <row r="1205" spans="1:47" ht="20" customHeight="1">
      <c r="A1205" s="48" t="s">
        <v>1523</v>
      </c>
      <c r="B1205" s="49">
        <v>234907</v>
      </c>
      <c r="C1205" s="50" t="s">
        <v>347</v>
      </c>
      <c r="D1205" s="50" t="s">
        <v>79</v>
      </c>
      <c r="E1205" s="50" t="s">
        <v>74</v>
      </c>
      <c r="F1205" s="36">
        <f>'Source Data'!F1205</f>
        <v>2565</v>
      </c>
      <c r="G1205" s="36">
        <f>'Source Data'!G1205</f>
        <v>2893</v>
      </c>
      <c r="H1205" s="36">
        <f>'Source Data'!H1205</f>
        <v>2862</v>
      </c>
      <c r="I1205" s="36">
        <f t="shared" si="36"/>
        <v>328</v>
      </c>
      <c r="J1205" s="55">
        <f t="shared" si="37"/>
        <v>0.12787524366471734</v>
      </c>
      <c r="K1205" s="43" t="str">
        <f>IF('Source Data'!AT1205="","",'Source Data'!AT1205)</f>
        <v/>
      </c>
      <c r="L1205" s="13" t="str">
        <f>IF('Source Data'!AU1205="","",'Source Data'!AU1205)</f>
        <v/>
      </c>
      <c r="M1205" s="1"/>
      <c r="N1205" s="1"/>
      <c r="O1205" s="1"/>
      <c r="P1205" s="1"/>
      <c r="Q1205" s="1"/>
      <c r="R1205" s="1"/>
      <c r="S1205" s="1"/>
      <c r="T1205" s="1"/>
      <c r="U1205" s="1"/>
      <c r="V1205" s="1"/>
      <c r="W1205" s="1"/>
      <c r="X1205" s="1"/>
      <c r="Y1205" s="1"/>
      <c r="Z1205" s="1"/>
      <c r="AA1205" s="1"/>
      <c r="AB1205" s="1"/>
      <c r="AC1205" s="1"/>
      <c r="AD1205" s="1"/>
      <c r="AE1205" s="1"/>
      <c r="AF1205" s="1"/>
      <c r="AG1205" s="1"/>
      <c r="AH1205" s="1"/>
      <c r="AI1205" s="1"/>
      <c r="AJ1205" s="1"/>
      <c r="AK1205" s="1"/>
      <c r="AL1205" s="1"/>
      <c r="AM1205" s="1"/>
      <c r="AN1205" s="1"/>
      <c r="AO1205" s="1"/>
      <c r="AP1205" s="1"/>
      <c r="AQ1205" s="1"/>
      <c r="AR1205" s="1"/>
      <c r="AS1205" s="1"/>
      <c r="AT1205" s="1"/>
      <c r="AU1205" s="1"/>
    </row>
    <row r="1206" spans="1:47" ht="20" customHeight="1">
      <c r="A1206" s="48" t="s">
        <v>1524</v>
      </c>
      <c r="B1206" s="49">
        <v>153907</v>
      </c>
      <c r="C1206" s="50" t="s">
        <v>1077</v>
      </c>
      <c r="D1206" s="50" t="s">
        <v>79</v>
      </c>
      <c r="E1206" s="50" t="s">
        <v>74</v>
      </c>
      <c r="F1206" s="36">
        <f>'Source Data'!F1206</f>
        <v>148</v>
      </c>
      <c r="G1206" s="36">
        <f>'Source Data'!G1206</f>
        <v>133</v>
      </c>
      <c r="H1206" s="36">
        <f>'Source Data'!H1206</f>
        <v>120</v>
      </c>
      <c r="I1206" s="36">
        <f t="shared" si="36"/>
        <v>-15</v>
      </c>
      <c r="J1206" s="55">
        <f t="shared" si="37"/>
        <v>-0.10135135135135136</v>
      </c>
      <c r="K1206" s="43" t="str">
        <f>IF('Source Data'!AT1206="","",'Source Data'!AT1206)</f>
        <v/>
      </c>
      <c r="L1206" s="13" t="str">
        <f>IF('Source Data'!AU1206="","",'Source Data'!AU1206)</f>
        <v/>
      </c>
      <c r="M1206" s="1"/>
      <c r="N1206" s="1"/>
      <c r="O1206" s="1"/>
      <c r="P1206" s="1"/>
      <c r="Q1206" s="1"/>
      <c r="R1206" s="1"/>
      <c r="S1206" s="1"/>
      <c r="T1206" s="1"/>
      <c r="U1206" s="1"/>
      <c r="V1206" s="1"/>
      <c r="W1206" s="1"/>
      <c r="X1206" s="1"/>
      <c r="Y1206" s="1"/>
      <c r="Z1206" s="1"/>
      <c r="AA1206" s="1"/>
      <c r="AB1206" s="1"/>
      <c r="AC1206" s="1"/>
      <c r="AD1206" s="1"/>
      <c r="AE1206" s="1"/>
      <c r="AF1206" s="1"/>
      <c r="AG1206" s="1"/>
      <c r="AH1206" s="1"/>
      <c r="AI1206" s="1"/>
      <c r="AJ1206" s="1"/>
      <c r="AK1206" s="1"/>
      <c r="AL1206" s="1"/>
      <c r="AM1206" s="1"/>
      <c r="AN1206" s="1"/>
      <c r="AO1206" s="1"/>
      <c r="AP1206" s="1"/>
      <c r="AQ1206" s="1"/>
      <c r="AR1206" s="1"/>
      <c r="AS1206" s="1"/>
      <c r="AT1206" s="1"/>
      <c r="AU1206" s="1"/>
    </row>
    <row r="1207" spans="1:47" ht="20" customHeight="1">
      <c r="A1207" s="48" t="s">
        <v>1525</v>
      </c>
      <c r="B1207" s="49">
        <v>105905</v>
      </c>
      <c r="C1207" s="50" t="s">
        <v>539</v>
      </c>
      <c r="D1207" s="50" t="s">
        <v>79</v>
      </c>
      <c r="E1207" s="50" t="s">
        <v>74</v>
      </c>
      <c r="F1207" s="36">
        <f>'Source Data'!F1207</f>
        <v>2537</v>
      </c>
      <c r="G1207" s="36">
        <f>'Source Data'!G1207</f>
        <v>2661</v>
      </c>
      <c r="H1207" s="36">
        <f>'Source Data'!H1207</f>
        <v>2567</v>
      </c>
      <c r="I1207" s="36">
        <f t="shared" si="36"/>
        <v>124</v>
      </c>
      <c r="J1207" s="55">
        <f t="shared" si="37"/>
        <v>4.887662593614505E-2</v>
      </c>
      <c r="K1207" s="43" t="str">
        <f>IF('Source Data'!AT1207="","",'Source Data'!AT1207)</f>
        <v/>
      </c>
      <c r="L1207" s="13" t="str">
        <f>IF('Source Data'!AU1207="","",'Source Data'!AU1207)</f>
        <v/>
      </c>
      <c r="M1207" s="1"/>
      <c r="N1207" s="1"/>
      <c r="O1207" s="1"/>
      <c r="P1207" s="1"/>
      <c r="Q1207" s="1"/>
      <c r="R1207" s="1"/>
      <c r="S1207" s="1"/>
      <c r="T1207" s="1"/>
      <c r="U1207" s="1"/>
      <c r="V1207" s="1"/>
      <c r="W1207" s="1"/>
      <c r="X1207" s="1"/>
      <c r="Y1207" s="1"/>
      <c r="Z1207" s="1"/>
      <c r="AA1207" s="1"/>
      <c r="AB1207" s="1"/>
      <c r="AC1207" s="1"/>
      <c r="AD1207" s="1"/>
      <c r="AE1207" s="1"/>
      <c r="AF1207" s="1"/>
      <c r="AG1207" s="1"/>
      <c r="AH1207" s="1"/>
      <c r="AI1207" s="1"/>
      <c r="AJ1207" s="1"/>
      <c r="AK1207" s="1"/>
      <c r="AL1207" s="1"/>
      <c r="AM1207" s="1"/>
      <c r="AN1207" s="1"/>
      <c r="AO1207" s="1"/>
      <c r="AP1207" s="1"/>
      <c r="AQ1207" s="1"/>
      <c r="AR1207" s="1"/>
      <c r="AS1207" s="1"/>
      <c r="AT1207" s="1"/>
      <c r="AU1207" s="1"/>
    </row>
    <row r="1208" spans="1:47" ht="20" customHeight="1">
      <c r="A1208" s="48" t="s">
        <v>1526</v>
      </c>
      <c r="B1208" s="49">
        <v>5904</v>
      </c>
      <c r="C1208" s="50" t="s">
        <v>150</v>
      </c>
      <c r="D1208" s="50" t="s">
        <v>79</v>
      </c>
      <c r="E1208" s="50" t="s">
        <v>74</v>
      </c>
      <c r="F1208" s="36">
        <f>'Source Data'!F1208</f>
        <v>407</v>
      </c>
      <c r="G1208" s="36">
        <f>'Source Data'!G1208</f>
        <v>506</v>
      </c>
      <c r="H1208" s="36">
        <f>'Source Data'!H1208</f>
        <v>484</v>
      </c>
      <c r="I1208" s="36">
        <f t="shared" si="36"/>
        <v>99</v>
      </c>
      <c r="J1208" s="55">
        <f t="shared" si="37"/>
        <v>0.24324324324324326</v>
      </c>
      <c r="K1208" s="43" t="str">
        <f>IF('Source Data'!AT1208="","",'Source Data'!AT1208)</f>
        <v/>
      </c>
      <c r="L1208" s="13" t="str">
        <f>IF('Source Data'!AU1208="","",'Source Data'!AU1208)</f>
        <v/>
      </c>
      <c r="M1208" s="1"/>
      <c r="N1208" s="1"/>
      <c r="O1208" s="1"/>
      <c r="P1208" s="1"/>
      <c r="Q1208" s="1"/>
      <c r="R1208" s="1"/>
      <c r="S1208" s="1"/>
      <c r="T1208" s="1"/>
      <c r="U1208" s="1"/>
      <c r="V1208" s="1"/>
      <c r="W1208" s="1"/>
      <c r="X1208" s="1"/>
      <c r="Y1208" s="1"/>
      <c r="Z1208" s="1"/>
      <c r="AA1208" s="1"/>
      <c r="AB1208" s="1"/>
      <c r="AC1208" s="1"/>
      <c r="AD1208" s="1"/>
      <c r="AE1208" s="1"/>
      <c r="AF1208" s="1"/>
      <c r="AG1208" s="1"/>
      <c r="AH1208" s="1"/>
      <c r="AI1208" s="1"/>
      <c r="AJ1208" s="1"/>
      <c r="AK1208" s="1"/>
      <c r="AL1208" s="1"/>
      <c r="AM1208" s="1"/>
      <c r="AN1208" s="1"/>
      <c r="AO1208" s="1"/>
      <c r="AP1208" s="1"/>
      <c r="AQ1208" s="1"/>
      <c r="AR1208" s="1"/>
      <c r="AS1208" s="1"/>
      <c r="AT1208" s="1"/>
      <c r="AU1208" s="1"/>
    </row>
    <row r="1209" spans="1:47" ht="20" customHeight="1">
      <c r="A1209" s="48" t="s">
        <v>1527</v>
      </c>
      <c r="B1209" s="49">
        <v>57828</v>
      </c>
      <c r="C1209" s="50" t="s">
        <v>70</v>
      </c>
      <c r="D1209" s="50" t="s">
        <v>71</v>
      </c>
      <c r="E1209" s="50" t="s">
        <v>74</v>
      </c>
      <c r="F1209" s="36">
        <f>'Source Data'!F1209</f>
        <v>1332</v>
      </c>
      <c r="G1209" s="36">
        <f>'Source Data'!G1209</f>
        <v>1098</v>
      </c>
      <c r="H1209" s="36">
        <f>'Source Data'!H1209</f>
        <v>1051</v>
      </c>
      <c r="I1209" s="36">
        <f t="shared" si="36"/>
        <v>-234</v>
      </c>
      <c r="J1209" s="55">
        <f t="shared" si="37"/>
        <v>-0.17567567567567569</v>
      </c>
      <c r="K1209" s="43" t="str">
        <f>IF('Source Data'!AT1209="","",'Source Data'!AT1209)</f>
        <v/>
      </c>
      <c r="L1209" s="13" t="str">
        <f>IF('Source Data'!AU1209="","",'Source Data'!AU1209)</f>
        <v/>
      </c>
      <c r="M1209" s="1"/>
      <c r="N1209" s="1"/>
      <c r="O1209" s="1"/>
      <c r="P1209" s="1"/>
      <c r="Q1209" s="1"/>
      <c r="R1209" s="1"/>
      <c r="S1209" s="1"/>
      <c r="T1209" s="1"/>
      <c r="U1209" s="1"/>
      <c r="V1209" s="1"/>
      <c r="W1209" s="1"/>
      <c r="X1209" s="1"/>
      <c r="Y1209" s="1"/>
      <c r="Z1209" s="1"/>
      <c r="AA1209" s="1"/>
      <c r="AB1209" s="1"/>
      <c r="AC1209" s="1"/>
      <c r="AD1209" s="1"/>
      <c r="AE1209" s="1"/>
      <c r="AF1209" s="1"/>
      <c r="AG1209" s="1"/>
      <c r="AH1209" s="1"/>
      <c r="AI1209" s="1"/>
      <c r="AJ1209" s="1"/>
      <c r="AK1209" s="1"/>
      <c r="AL1209" s="1"/>
      <c r="AM1209" s="1"/>
      <c r="AN1209" s="1"/>
      <c r="AO1209" s="1"/>
      <c r="AP1209" s="1"/>
      <c r="AQ1209" s="1"/>
      <c r="AR1209" s="1"/>
      <c r="AS1209" s="1"/>
      <c r="AT1209" s="1"/>
      <c r="AU1209" s="1"/>
    </row>
    <row r="1210" spans="1:47" ht="20" customHeight="1">
      <c r="A1210" s="48" t="s">
        <v>1528</v>
      </c>
      <c r="B1210" s="49">
        <v>248902</v>
      </c>
      <c r="C1210" s="50" t="s">
        <v>860</v>
      </c>
      <c r="D1210" s="50" t="s">
        <v>79</v>
      </c>
      <c r="E1210" s="50" t="s">
        <v>74</v>
      </c>
      <c r="F1210" s="36">
        <f>'Source Data'!F1210</f>
        <v>445</v>
      </c>
      <c r="G1210" s="36">
        <f>'Source Data'!G1210</f>
        <v>438</v>
      </c>
      <c r="H1210" s="36">
        <f>'Source Data'!H1210</f>
        <v>406</v>
      </c>
      <c r="I1210" s="36">
        <f t="shared" si="36"/>
        <v>-7</v>
      </c>
      <c r="J1210" s="55">
        <f t="shared" si="37"/>
        <v>-1.5730337078651686E-2</v>
      </c>
      <c r="K1210" s="43" t="str">
        <f>IF('Source Data'!AT1210="","",'Source Data'!AT1210)</f>
        <v/>
      </c>
      <c r="L1210" s="13" t="str">
        <f>IF('Source Data'!AU1210="","",'Source Data'!AU1210)</f>
        <v/>
      </c>
      <c r="M1210" s="1"/>
      <c r="N1210" s="1"/>
      <c r="O1210" s="1"/>
      <c r="P1210" s="1"/>
      <c r="Q1210" s="1"/>
      <c r="R1210" s="1"/>
      <c r="S1210" s="1"/>
      <c r="T1210" s="1"/>
      <c r="U1210" s="1"/>
      <c r="V1210" s="1"/>
      <c r="W1210" s="1"/>
      <c r="X1210" s="1"/>
      <c r="Y1210" s="1"/>
      <c r="Z1210" s="1"/>
      <c r="AA1210" s="1"/>
      <c r="AB1210" s="1"/>
      <c r="AC1210" s="1"/>
      <c r="AD1210" s="1"/>
      <c r="AE1210" s="1"/>
      <c r="AF1210" s="1"/>
      <c r="AG1210" s="1"/>
      <c r="AH1210" s="1"/>
      <c r="AI1210" s="1"/>
      <c r="AJ1210" s="1"/>
      <c r="AK1210" s="1"/>
      <c r="AL1210" s="1"/>
      <c r="AM1210" s="1"/>
      <c r="AN1210" s="1"/>
      <c r="AO1210" s="1"/>
      <c r="AP1210" s="1"/>
      <c r="AQ1210" s="1"/>
      <c r="AR1210" s="1"/>
      <c r="AS1210" s="1"/>
      <c r="AT1210" s="1"/>
      <c r="AU1210" s="1"/>
    </row>
    <row r="1211" spans="1:47" ht="20" customHeight="1">
      <c r="A1211" s="48" t="s">
        <v>1529</v>
      </c>
      <c r="B1211" s="49">
        <v>250907</v>
      </c>
      <c r="C1211" s="50" t="s">
        <v>101</v>
      </c>
      <c r="D1211" s="50" t="s">
        <v>79</v>
      </c>
      <c r="E1211" s="50" t="s">
        <v>74</v>
      </c>
      <c r="F1211" s="36">
        <f>'Source Data'!F1211</f>
        <v>1490</v>
      </c>
      <c r="G1211" s="36">
        <f>'Source Data'!G1211</f>
        <v>1454</v>
      </c>
      <c r="H1211" s="36">
        <f>'Source Data'!H1211</f>
        <v>1391</v>
      </c>
      <c r="I1211" s="36">
        <f t="shared" si="36"/>
        <v>-36</v>
      </c>
      <c r="J1211" s="55">
        <f t="shared" si="37"/>
        <v>-2.4161073825503355E-2</v>
      </c>
      <c r="K1211" s="43" t="str">
        <f>IF('Source Data'!AT1211="","",'Source Data'!AT1211)</f>
        <v/>
      </c>
      <c r="L1211" s="13" t="str">
        <f>IF('Source Data'!AU1211="","",'Source Data'!AU1211)</f>
        <v/>
      </c>
      <c r="M1211" s="1"/>
      <c r="N1211" s="1"/>
      <c r="O1211" s="1"/>
      <c r="P1211" s="1"/>
      <c r="Q1211" s="1"/>
      <c r="R1211" s="1"/>
      <c r="S1211" s="1"/>
      <c r="T1211" s="1"/>
      <c r="U1211" s="1"/>
      <c r="V1211" s="1"/>
      <c r="W1211" s="1"/>
      <c r="X1211" s="1"/>
      <c r="Y1211" s="1"/>
      <c r="Z1211" s="1"/>
      <c r="AA1211" s="1"/>
      <c r="AB1211" s="1"/>
      <c r="AC1211" s="1"/>
      <c r="AD1211" s="1"/>
      <c r="AE1211" s="1"/>
      <c r="AF1211" s="1"/>
      <c r="AG1211" s="1"/>
      <c r="AH1211" s="1"/>
      <c r="AI1211" s="1"/>
      <c r="AJ1211" s="1"/>
      <c r="AK1211" s="1"/>
      <c r="AL1211" s="1"/>
      <c r="AM1211" s="1"/>
      <c r="AN1211" s="1"/>
      <c r="AO1211" s="1"/>
      <c r="AP1211" s="1"/>
      <c r="AQ1211" s="1"/>
      <c r="AR1211" s="1"/>
      <c r="AS1211" s="1"/>
      <c r="AT1211" s="1"/>
      <c r="AU1211" s="1"/>
    </row>
    <row r="1212" spans="1:47" ht="20" customHeight="1">
      <c r="A1212" s="48" t="s">
        <v>1530</v>
      </c>
      <c r="B1212" s="49">
        <v>212910</v>
      </c>
      <c r="C1212" s="50" t="s">
        <v>157</v>
      </c>
      <c r="D1212" s="50" t="s">
        <v>79</v>
      </c>
      <c r="E1212" s="50" t="s">
        <v>74</v>
      </c>
      <c r="F1212" s="36">
        <f>'Source Data'!F1212</f>
        <v>1119</v>
      </c>
      <c r="G1212" s="36">
        <f>'Source Data'!G1212</f>
        <v>1166</v>
      </c>
      <c r="H1212" s="36">
        <f>'Source Data'!H1212</f>
        <v>1120</v>
      </c>
      <c r="I1212" s="36">
        <f t="shared" si="36"/>
        <v>47</v>
      </c>
      <c r="J1212" s="55">
        <f t="shared" si="37"/>
        <v>4.20017873100983E-2</v>
      </c>
      <c r="K1212" s="43" t="str">
        <f>IF('Source Data'!AT1212="","",'Source Data'!AT1212)</f>
        <v/>
      </c>
      <c r="L1212" s="13" t="str">
        <f>IF('Source Data'!AU1212="","",'Source Data'!AU1212)</f>
        <v/>
      </c>
      <c r="M1212" s="1"/>
      <c r="N1212" s="1"/>
      <c r="O1212" s="1"/>
      <c r="P1212" s="1"/>
      <c r="Q1212" s="1"/>
      <c r="R1212" s="1"/>
      <c r="S1212" s="1"/>
      <c r="T1212" s="1"/>
      <c r="U1212" s="1"/>
      <c r="V1212" s="1"/>
      <c r="W1212" s="1"/>
      <c r="X1212" s="1"/>
      <c r="Y1212" s="1"/>
      <c r="Z1212" s="1"/>
      <c r="AA1212" s="1"/>
      <c r="AB1212" s="1"/>
      <c r="AC1212" s="1"/>
      <c r="AD1212" s="1"/>
      <c r="AE1212" s="1"/>
      <c r="AF1212" s="1"/>
      <c r="AG1212" s="1"/>
      <c r="AH1212" s="1"/>
      <c r="AI1212" s="1"/>
      <c r="AJ1212" s="1"/>
      <c r="AK1212" s="1"/>
      <c r="AL1212" s="1"/>
      <c r="AM1212" s="1"/>
      <c r="AN1212" s="1"/>
      <c r="AO1212" s="1"/>
      <c r="AP1212" s="1"/>
      <c r="AQ1212" s="1"/>
      <c r="AR1212" s="1"/>
      <c r="AS1212" s="1"/>
      <c r="AT1212" s="1"/>
      <c r="AU1212" s="1"/>
    </row>
    <row r="1213" spans="1:47" ht="20" customHeight="1">
      <c r="A1213" s="48" t="s">
        <v>1531</v>
      </c>
      <c r="B1213" s="49">
        <v>200904</v>
      </c>
      <c r="C1213" s="50" t="s">
        <v>185</v>
      </c>
      <c r="D1213" s="50" t="s">
        <v>79</v>
      </c>
      <c r="E1213" s="50" t="s">
        <v>74</v>
      </c>
      <c r="F1213" s="36">
        <f>'Source Data'!F1213</f>
        <v>571</v>
      </c>
      <c r="G1213" s="36">
        <f>'Source Data'!G1213</f>
        <v>552</v>
      </c>
      <c r="H1213" s="36">
        <f>'Source Data'!H1213</f>
        <v>492</v>
      </c>
      <c r="I1213" s="36">
        <f t="shared" si="36"/>
        <v>-19</v>
      </c>
      <c r="J1213" s="55">
        <f t="shared" si="37"/>
        <v>-3.3274956217162872E-2</v>
      </c>
      <c r="K1213" s="43" t="str">
        <f>IF('Source Data'!AT1213="","",'Source Data'!AT1213)</f>
        <v/>
      </c>
      <c r="L1213" s="13" t="str">
        <f>IF('Source Data'!AU1213="","",'Source Data'!AU1213)</f>
        <v/>
      </c>
      <c r="M1213" s="1"/>
      <c r="N1213" s="1"/>
      <c r="O1213" s="1"/>
      <c r="P1213" s="1"/>
      <c r="Q1213" s="1"/>
      <c r="R1213" s="1"/>
      <c r="S1213" s="1"/>
      <c r="T1213" s="1"/>
      <c r="U1213" s="1"/>
      <c r="V1213" s="1"/>
      <c r="W1213" s="1"/>
      <c r="X1213" s="1"/>
      <c r="Y1213" s="1"/>
      <c r="Z1213" s="1"/>
      <c r="AA1213" s="1"/>
      <c r="AB1213" s="1"/>
      <c r="AC1213" s="1"/>
      <c r="AD1213" s="1"/>
      <c r="AE1213" s="1"/>
      <c r="AF1213" s="1"/>
      <c r="AG1213" s="1"/>
      <c r="AH1213" s="1"/>
      <c r="AI1213" s="1"/>
      <c r="AJ1213" s="1"/>
      <c r="AK1213" s="1"/>
      <c r="AL1213" s="1"/>
      <c r="AM1213" s="1"/>
      <c r="AN1213" s="1"/>
      <c r="AO1213" s="1"/>
      <c r="AP1213" s="1"/>
      <c r="AQ1213" s="1"/>
      <c r="AR1213" s="1"/>
      <c r="AS1213" s="1"/>
      <c r="AT1213" s="1"/>
      <c r="AU1213" s="1"/>
    </row>
    <row r="1214" spans="1:47" ht="20" customHeight="1">
      <c r="A1214" s="48" t="s">
        <v>1532</v>
      </c>
      <c r="B1214" s="49">
        <v>174906</v>
      </c>
      <c r="C1214" s="50" t="s">
        <v>372</v>
      </c>
      <c r="D1214" s="50" t="s">
        <v>79</v>
      </c>
      <c r="E1214" s="50" t="s">
        <v>74</v>
      </c>
      <c r="F1214" s="36">
        <f>'Source Data'!F1214</f>
        <v>794</v>
      </c>
      <c r="G1214" s="36">
        <f>'Source Data'!G1214</f>
        <v>885</v>
      </c>
      <c r="H1214" s="36">
        <f>'Source Data'!H1214</f>
        <v>816</v>
      </c>
      <c r="I1214" s="36">
        <f t="shared" si="36"/>
        <v>91</v>
      </c>
      <c r="J1214" s="55">
        <f t="shared" si="37"/>
        <v>0.11460957178841309</v>
      </c>
      <c r="K1214" s="43" t="str">
        <f>IF('Source Data'!AT1214="","",'Source Data'!AT1214)</f>
        <v/>
      </c>
      <c r="L1214" s="13" t="str">
        <f>IF('Source Data'!AU1214="","",'Source Data'!AU1214)</f>
        <v/>
      </c>
      <c r="M1214" s="1"/>
      <c r="N1214" s="1"/>
      <c r="O1214" s="1"/>
      <c r="P1214" s="1"/>
      <c r="Q1214" s="1"/>
      <c r="R1214" s="1"/>
      <c r="S1214" s="1"/>
      <c r="T1214" s="1"/>
      <c r="U1214" s="1"/>
      <c r="V1214" s="1"/>
      <c r="W1214" s="1"/>
      <c r="X1214" s="1"/>
      <c r="Y1214" s="1"/>
      <c r="Z1214" s="1"/>
      <c r="AA1214" s="1"/>
      <c r="AB1214" s="1"/>
      <c r="AC1214" s="1"/>
      <c r="AD1214" s="1"/>
      <c r="AE1214" s="1"/>
      <c r="AF1214" s="1"/>
      <c r="AG1214" s="1"/>
      <c r="AH1214" s="1"/>
      <c r="AI1214" s="1"/>
      <c r="AJ1214" s="1"/>
      <c r="AK1214" s="1"/>
      <c r="AL1214" s="1"/>
      <c r="AM1214" s="1"/>
      <c r="AN1214" s="1"/>
      <c r="AO1214" s="1"/>
      <c r="AP1214" s="1"/>
      <c r="AQ1214" s="1"/>
      <c r="AR1214" s="1"/>
      <c r="AS1214" s="1"/>
      <c r="AT1214" s="1"/>
      <c r="AU1214" s="1"/>
    </row>
    <row r="1215" spans="1:47" ht="20" customHeight="1">
      <c r="A1215" s="48" t="s">
        <v>1533</v>
      </c>
      <c r="B1215" s="49">
        <v>116909</v>
      </c>
      <c r="C1215" s="50" t="s">
        <v>237</v>
      </c>
      <c r="D1215" s="50" t="s">
        <v>79</v>
      </c>
      <c r="E1215" s="50" t="s">
        <v>74</v>
      </c>
      <c r="F1215" s="36">
        <f>'Source Data'!F1215</f>
        <v>665</v>
      </c>
      <c r="G1215" s="36">
        <f>'Source Data'!G1215</f>
        <v>713</v>
      </c>
      <c r="H1215" s="36">
        <f>'Source Data'!H1215</f>
        <v>690</v>
      </c>
      <c r="I1215" s="36">
        <f t="shared" si="36"/>
        <v>48</v>
      </c>
      <c r="J1215" s="55">
        <f t="shared" si="37"/>
        <v>7.2180451127819553E-2</v>
      </c>
      <c r="K1215" s="43" t="str">
        <f>IF('Source Data'!AT1215="","",'Source Data'!AT1215)</f>
        <v/>
      </c>
      <c r="L1215" s="13" t="str">
        <f>IF('Source Data'!AU1215="","",'Source Data'!AU1215)</f>
        <v/>
      </c>
      <c r="M1215" s="1"/>
      <c r="N1215" s="1"/>
      <c r="O1215" s="1"/>
      <c r="P1215" s="1"/>
      <c r="Q1215" s="1"/>
      <c r="R1215" s="1"/>
      <c r="S1215" s="1"/>
      <c r="T1215" s="1"/>
      <c r="U1215" s="1"/>
      <c r="V1215" s="1"/>
      <c r="W1215" s="1"/>
      <c r="X1215" s="1"/>
      <c r="Y1215" s="1"/>
      <c r="Z1215" s="1"/>
      <c r="AA1215" s="1"/>
      <c r="AB1215" s="1"/>
      <c r="AC1215" s="1"/>
      <c r="AD1215" s="1"/>
      <c r="AE1215" s="1"/>
      <c r="AF1215" s="1"/>
      <c r="AG1215" s="1"/>
      <c r="AH1215" s="1"/>
      <c r="AI1215" s="1"/>
      <c r="AJ1215" s="1"/>
      <c r="AK1215" s="1"/>
      <c r="AL1215" s="1"/>
      <c r="AM1215" s="1"/>
      <c r="AN1215" s="1"/>
      <c r="AO1215" s="1"/>
      <c r="AP1215" s="1"/>
      <c r="AQ1215" s="1"/>
      <c r="AR1215" s="1"/>
      <c r="AS1215" s="1"/>
      <c r="AT1215" s="1"/>
      <c r="AU1215" s="1"/>
    </row>
    <row r="1216" spans="1:47" ht="20" customHeight="1">
      <c r="A1216" s="48" t="s">
        <v>1534</v>
      </c>
      <c r="B1216" s="49">
        <v>196902</v>
      </c>
      <c r="C1216" s="50" t="s">
        <v>172</v>
      </c>
      <c r="D1216" s="50" t="s">
        <v>79</v>
      </c>
      <c r="E1216" s="50" t="s">
        <v>74</v>
      </c>
      <c r="F1216" s="36">
        <f>'Source Data'!F1216</f>
        <v>462</v>
      </c>
      <c r="G1216" s="36">
        <f>'Source Data'!G1216</f>
        <v>400</v>
      </c>
      <c r="H1216" s="36">
        <f>'Source Data'!H1216</f>
        <v>380</v>
      </c>
      <c r="I1216" s="36">
        <f t="shared" si="36"/>
        <v>-62</v>
      </c>
      <c r="J1216" s="55">
        <f t="shared" si="37"/>
        <v>-0.13419913419913421</v>
      </c>
      <c r="K1216" s="43" t="str">
        <f>IF('Source Data'!AT1216="","",'Source Data'!AT1216)</f>
        <v/>
      </c>
      <c r="L1216" s="13" t="str">
        <f>IF('Source Data'!AU1216="","",'Source Data'!AU1216)</f>
        <v/>
      </c>
      <c r="M1216" s="1"/>
      <c r="N1216" s="1"/>
      <c r="O1216" s="1"/>
      <c r="P1216" s="1"/>
      <c r="Q1216" s="1"/>
      <c r="R1216" s="1"/>
      <c r="S1216" s="1"/>
      <c r="T1216" s="1"/>
      <c r="U1216" s="1"/>
      <c r="V1216" s="1"/>
      <c r="W1216" s="1"/>
      <c r="X1216" s="1"/>
      <c r="Y1216" s="1"/>
      <c r="Z1216" s="1"/>
      <c r="AA1216" s="1"/>
      <c r="AB1216" s="1"/>
      <c r="AC1216" s="1"/>
      <c r="AD1216" s="1"/>
      <c r="AE1216" s="1"/>
      <c r="AF1216" s="1"/>
      <c r="AG1216" s="1"/>
      <c r="AH1216" s="1"/>
      <c r="AI1216" s="1"/>
      <c r="AJ1216" s="1"/>
      <c r="AK1216" s="1"/>
      <c r="AL1216" s="1"/>
      <c r="AM1216" s="1"/>
      <c r="AN1216" s="1"/>
      <c r="AO1216" s="1"/>
      <c r="AP1216" s="1"/>
      <c r="AQ1216" s="1"/>
      <c r="AR1216" s="1"/>
      <c r="AS1216" s="1"/>
      <c r="AT1216" s="1"/>
      <c r="AU1216" s="1"/>
    </row>
    <row r="1217" spans="1:47" ht="20" customHeight="1">
      <c r="A1217" s="48" t="s">
        <v>1535</v>
      </c>
      <c r="B1217" s="49">
        <v>224902</v>
      </c>
      <c r="C1217" s="50" t="s">
        <v>1415</v>
      </c>
      <c r="D1217" s="50" t="s">
        <v>79</v>
      </c>
      <c r="E1217" s="50" t="s">
        <v>74</v>
      </c>
      <c r="F1217" s="36">
        <f>'Source Data'!F1217</f>
        <v>154</v>
      </c>
      <c r="G1217" s="36">
        <f>'Source Data'!G1217</f>
        <v>178</v>
      </c>
      <c r="H1217" s="36">
        <f>'Source Data'!H1217</f>
        <v>155</v>
      </c>
      <c r="I1217" s="36">
        <f t="shared" si="36"/>
        <v>24</v>
      </c>
      <c r="J1217" s="55">
        <f t="shared" si="37"/>
        <v>0.15584415584415584</v>
      </c>
      <c r="K1217" s="43" t="str">
        <f>IF('Source Data'!AT1217="","",'Source Data'!AT1217)</f>
        <v/>
      </c>
      <c r="L1217" s="13" t="str">
        <f>IF('Source Data'!AU1217="","",'Source Data'!AU1217)</f>
        <v/>
      </c>
      <c r="M1217" s="1"/>
      <c r="N1217" s="1"/>
      <c r="O1217" s="1"/>
      <c r="P1217" s="1"/>
      <c r="Q1217" s="1"/>
      <c r="R1217" s="1"/>
      <c r="S1217" s="1"/>
      <c r="T1217" s="1"/>
      <c r="U1217" s="1"/>
      <c r="V1217" s="1"/>
      <c r="W1217" s="1"/>
      <c r="X1217" s="1"/>
      <c r="Y1217" s="1"/>
      <c r="Z1217" s="1"/>
      <c r="AA1217" s="1"/>
      <c r="AB1217" s="1"/>
      <c r="AC1217" s="1"/>
      <c r="AD1217" s="1"/>
      <c r="AE1217" s="1"/>
      <c r="AF1217" s="1"/>
      <c r="AG1217" s="1"/>
      <c r="AH1217" s="1"/>
      <c r="AI1217" s="1"/>
      <c r="AJ1217" s="1"/>
      <c r="AK1217" s="1"/>
      <c r="AL1217" s="1"/>
      <c r="AM1217" s="1"/>
      <c r="AN1217" s="1"/>
      <c r="AO1217" s="1"/>
      <c r="AP1217" s="1"/>
      <c r="AQ1217" s="1"/>
      <c r="AR1217" s="1"/>
      <c r="AS1217" s="1"/>
      <c r="AT1217" s="1"/>
      <c r="AU1217" s="1"/>
    </row>
    <row r="1218" spans="1:47" ht="20" customHeight="1">
      <c r="A1218" s="48" t="s">
        <v>1536</v>
      </c>
      <c r="B1218" s="49">
        <v>229903</v>
      </c>
      <c r="C1218" s="50" t="s">
        <v>387</v>
      </c>
      <c r="D1218" s="50" t="s">
        <v>79</v>
      </c>
      <c r="E1218" s="50" t="s">
        <v>74</v>
      </c>
      <c r="F1218" s="36">
        <f>'Source Data'!F1218</f>
        <v>1326</v>
      </c>
      <c r="G1218" s="36">
        <f>'Source Data'!G1218</f>
        <v>1196</v>
      </c>
      <c r="H1218" s="36">
        <f>'Source Data'!H1218</f>
        <v>1163</v>
      </c>
      <c r="I1218" s="36">
        <f t="shared" si="36"/>
        <v>-130</v>
      </c>
      <c r="J1218" s="55">
        <f t="shared" si="37"/>
        <v>-9.8039215686274508E-2</v>
      </c>
      <c r="K1218" s="43" t="str">
        <f>IF('Source Data'!AT1218="","",'Source Data'!AT1218)</f>
        <v/>
      </c>
      <c r="L1218" s="13" t="str">
        <f>IF('Source Data'!AU1218="","",'Source Data'!AU1218)</f>
        <v/>
      </c>
      <c r="M1218" s="1"/>
      <c r="N1218" s="1"/>
      <c r="O1218" s="1"/>
      <c r="P1218" s="1"/>
      <c r="Q1218" s="1"/>
      <c r="R1218" s="1"/>
      <c r="S1218" s="1"/>
      <c r="T1218" s="1"/>
      <c r="U1218" s="1"/>
      <c r="V1218" s="1"/>
      <c r="W1218" s="1"/>
      <c r="X1218" s="1"/>
      <c r="Y1218" s="1"/>
      <c r="Z1218" s="1"/>
      <c r="AA1218" s="1"/>
      <c r="AB1218" s="1"/>
      <c r="AC1218" s="1"/>
      <c r="AD1218" s="1"/>
      <c r="AE1218" s="1"/>
      <c r="AF1218" s="1"/>
      <c r="AG1218" s="1"/>
      <c r="AH1218" s="1"/>
      <c r="AI1218" s="1"/>
      <c r="AJ1218" s="1"/>
      <c r="AK1218" s="1"/>
      <c r="AL1218" s="1"/>
      <c r="AM1218" s="1"/>
      <c r="AN1218" s="1"/>
      <c r="AO1218" s="1"/>
      <c r="AP1218" s="1"/>
      <c r="AQ1218" s="1"/>
      <c r="AR1218" s="1"/>
      <c r="AS1218" s="1"/>
      <c r="AT1218" s="1"/>
      <c r="AU1218" s="1"/>
    </row>
    <row r="1219" spans="1:47" ht="20" customHeight="1">
      <c r="A1219" s="48" t="s">
        <v>1537</v>
      </c>
      <c r="B1219" s="49">
        <v>81905</v>
      </c>
      <c r="C1219" s="50" t="s">
        <v>525</v>
      </c>
      <c r="D1219" s="50" t="s">
        <v>79</v>
      </c>
      <c r="E1219" s="50" t="s">
        <v>74</v>
      </c>
      <c r="F1219" s="36">
        <f>'Source Data'!F1219</f>
        <v>492</v>
      </c>
      <c r="G1219" s="36">
        <f>'Source Data'!G1219</f>
        <v>535</v>
      </c>
      <c r="H1219" s="36">
        <f>'Source Data'!H1219</f>
        <v>501</v>
      </c>
      <c r="I1219" s="36">
        <f t="shared" si="36"/>
        <v>43</v>
      </c>
      <c r="J1219" s="55">
        <f t="shared" si="37"/>
        <v>8.7398373983739841E-2</v>
      </c>
      <c r="K1219" s="43" t="str">
        <f>IF('Source Data'!AT1219="","",'Source Data'!AT1219)</f>
        <v/>
      </c>
      <c r="L1219" s="13" t="str">
        <f>IF('Source Data'!AU1219="","",'Source Data'!AU1219)</f>
        <v/>
      </c>
      <c r="M1219" s="1"/>
      <c r="N1219" s="1"/>
      <c r="O1219" s="1"/>
      <c r="P1219" s="1"/>
      <c r="Q1219" s="1"/>
      <c r="R1219" s="1"/>
      <c r="S1219" s="1"/>
      <c r="T1219" s="1"/>
      <c r="U1219" s="1"/>
      <c r="V1219" s="1"/>
      <c r="W1219" s="1"/>
      <c r="X1219" s="1"/>
      <c r="Y1219" s="1"/>
      <c r="Z1219" s="1"/>
      <c r="AA1219" s="1"/>
      <c r="AB1219" s="1"/>
      <c r="AC1219" s="1"/>
      <c r="AD1219" s="1"/>
      <c r="AE1219" s="1"/>
      <c r="AF1219" s="1"/>
      <c r="AG1219" s="1"/>
      <c r="AH1219" s="1"/>
      <c r="AI1219" s="1"/>
      <c r="AJ1219" s="1"/>
      <c r="AK1219" s="1"/>
      <c r="AL1219" s="1"/>
      <c r="AM1219" s="1"/>
      <c r="AN1219" s="1"/>
      <c r="AO1219" s="1"/>
      <c r="AP1219" s="1"/>
      <c r="AQ1219" s="1"/>
      <c r="AR1219" s="1"/>
      <c r="AS1219" s="1"/>
      <c r="AT1219" s="1"/>
      <c r="AU1219" s="1"/>
    </row>
    <row r="1220" spans="1:47" ht="20" customHeight="1">
      <c r="A1220" s="48" t="s">
        <v>1538</v>
      </c>
      <c r="B1220" s="49">
        <v>43914</v>
      </c>
      <c r="C1220" s="50" t="s">
        <v>112</v>
      </c>
      <c r="D1220" s="50" t="s">
        <v>79</v>
      </c>
      <c r="E1220" s="50" t="s">
        <v>74</v>
      </c>
      <c r="F1220" s="36">
        <f>'Source Data'!F1220</f>
        <v>17230</v>
      </c>
      <c r="G1220" s="36">
        <f>'Source Data'!G1220</f>
        <v>19401</v>
      </c>
      <c r="H1220" s="36">
        <f>'Source Data'!H1220</f>
        <v>19394</v>
      </c>
      <c r="I1220" s="36">
        <f t="shared" si="36"/>
        <v>2171</v>
      </c>
      <c r="J1220" s="55">
        <f t="shared" si="37"/>
        <v>0.12600116076610562</v>
      </c>
      <c r="K1220" s="43" t="str">
        <f>IF('Source Data'!AT1220="","",'Source Data'!AT1220)</f>
        <v/>
      </c>
      <c r="L1220" s="13" t="str">
        <f>IF('Source Data'!AU1220="","",'Source Data'!AU1220)</f>
        <v/>
      </c>
      <c r="M1220" s="1"/>
      <c r="N1220" s="1"/>
      <c r="O1220" s="1"/>
      <c r="P1220" s="1"/>
      <c r="Q1220" s="1"/>
      <c r="R1220" s="1"/>
      <c r="S1220" s="1"/>
      <c r="T1220" s="1"/>
      <c r="U1220" s="1"/>
      <c r="V1220" s="1"/>
      <c r="W1220" s="1"/>
      <c r="X1220" s="1"/>
      <c r="Y1220" s="1"/>
      <c r="Z1220" s="1"/>
      <c r="AA1220" s="1"/>
      <c r="AB1220" s="1"/>
      <c r="AC1220" s="1"/>
      <c r="AD1220" s="1"/>
      <c r="AE1220" s="1"/>
      <c r="AF1220" s="1"/>
      <c r="AG1220" s="1"/>
      <c r="AH1220" s="1"/>
      <c r="AI1220" s="1"/>
      <c r="AJ1220" s="1"/>
      <c r="AK1220" s="1"/>
      <c r="AL1220" s="1"/>
      <c r="AM1220" s="1"/>
      <c r="AN1220" s="1"/>
      <c r="AO1220" s="1"/>
      <c r="AP1220" s="1"/>
      <c r="AQ1220" s="1"/>
      <c r="AR1220" s="1"/>
      <c r="AS1220" s="1"/>
      <c r="AT1220" s="1"/>
      <c r="AU1220" s="1"/>
    </row>
    <row r="1221" spans="1:47" ht="20" customHeight="1">
      <c r="A1221" s="48" t="s">
        <v>1538</v>
      </c>
      <c r="B1221" s="49">
        <v>221912</v>
      </c>
      <c r="C1221" s="50" t="s">
        <v>83</v>
      </c>
      <c r="D1221" s="50" t="s">
        <v>79</v>
      </c>
      <c r="E1221" s="50" t="s">
        <v>74</v>
      </c>
      <c r="F1221" s="36">
        <f>'Source Data'!F1221</f>
        <v>4783</v>
      </c>
      <c r="G1221" s="36">
        <f>'Source Data'!G1221</f>
        <v>5606</v>
      </c>
      <c r="H1221" s="36">
        <f>'Source Data'!H1221</f>
        <v>5604</v>
      </c>
      <c r="I1221" s="36">
        <f t="shared" si="36"/>
        <v>823</v>
      </c>
      <c r="J1221" s="55">
        <f t="shared" si="37"/>
        <v>0.17206773991218902</v>
      </c>
      <c r="K1221" s="43" t="str">
        <f>IF('Source Data'!AT1221="","",'Source Data'!AT1221)</f>
        <v/>
      </c>
      <c r="L1221" s="13" t="str">
        <f>IF('Source Data'!AU1221="","",'Source Data'!AU1221)</f>
        <v/>
      </c>
      <c r="M1221" s="1"/>
      <c r="N1221" s="1"/>
      <c r="O1221" s="1"/>
      <c r="P1221" s="1"/>
      <c r="Q1221" s="1"/>
      <c r="R1221" s="1"/>
      <c r="S1221" s="1"/>
      <c r="T1221" s="1"/>
      <c r="U1221" s="1"/>
      <c r="V1221" s="1"/>
      <c r="W1221" s="1"/>
      <c r="X1221" s="1"/>
      <c r="Y1221" s="1"/>
      <c r="Z1221" s="1"/>
      <c r="AA1221" s="1"/>
      <c r="AB1221" s="1"/>
      <c r="AC1221" s="1"/>
      <c r="AD1221" s="1"/>
      <c r="AE1221" s="1"/>
      <c r="AF1221" s="1"/>
      <c r="AG1221" s="1"/>
      <c r="AH1221" s="1"/>
      <c r="AI1221" s="1"/>
      <c r="AJ1221" s="1"/>
      <c r="AK1221" s="1"/>
      <c r="AL1221" s="1"/>
      <c r="AM1221" s="1"/>
      <c r="AN1221" s="1"/>
      <c r="AO1221" s="1"/>
      <c r="AP1221" s="1"/>
      <c r="AQ1221" s="1"/>
      <c r="AR1221" s="1"/>
      <c r="AS1221" s="1"/>
      <c r="AT1221" s="1"/>
      <c r="AU1221" s="1"/>
    </row>
    <row r="1222" spans="1:47" ht="20" customHeight="1">
      <c r="A1222" s="48" t="s">
        <v>1539</v>
      </c>
      <c r="B1222" s="49">
        <v>250905</v>
      </c>
      <c r="C1222" s="50" t="s">
        <v>101</v>
      </c>
      <c r="D1222" s="50" t="s">
        <v>79</v>
      </c>
      <c r="E1222" s="50" t="s">
        <v>74</v>
      </c>
      <c r="F1222" s="36">
        <f>'Source Data'!F1222</f>
        <v>368</v>
      </c>
      <c r="G1222" s="36">
        <f>'Source Data'!G1222</f>
        <v>305</v>
      </c>
      <c r="H1222" s="36">
        <f>'Source Data'!H1222</f>
        <v>304</v>
      </c>
      <c r="I1222" s="36">
        <f t="shared" ref="I1222:I1230" si="38">IF(OR(F1222=0,G1222=0),"N/A",G1222-F1222)</f>
        <v>-63</v>
      </c>
      <c r="J1222" s="55">
        <f t="shared" ref="J1222:J1285" si="39">IF(OR(NOT(ISNUMBER(I1222)),F1222=0),"N/A",I1222/F1222)</f>
        <v>-0.17119565217391305</v>
      </c>
      <c r="K1222" s="43" t="str">
        <f>IF('Source Data'!AT1222="","",'Source Data'!AT1222)</f>
        <v/>
      </c>
      <c r="L1222" s="13" t="str">
        <f>IF('Source Data'!AU1222="","",'Source Data'!AU1222)</f>
        <v/>
      </c>
      <c r="M1222" s="1"/>
      <c r="N1222" s="1"/>
      <c r="O1222" s="1"/>
      <c r="P1222" s="1"/>
      <c r="Q1222" s="1"/>
      <c r="R1222" s="1"/>
      <c r="S1222" s="1"/>
      <c r="T1222" s="1"/>
      <c r="U1222" s="1"/>
      <c r="V1222" s="1"/>
      <c r="W1222" s="1"/>
      <c r="X1222" s="1"/>
      <c r="Y1222" s="1"/>
      <c r="Z1222" s="1"/>
      <c r="AA1222" s="1"/>
      <c r="AB1222" s="1"/>
      <c r="AC1222" s="1"/>
      <c r="AD1222" s="1"/>
      <c r="AE1222" s="1"/>
      <c r="AF1222" s="1"/>
      <c r="AG1222" s="1"/>
      <c r="AH1222" s="1"/>
      <c r="AI1222" s="1"/>
      <c r="AJ1222" s="1"/>
      <c r="AK1222" s="1"/>
      <c r="AL1222" s="1"/>
      <c r="AM1222" s="1"/>
      <c r="AN1222" s="1"/>
      <c r="AO1222" s="1"/>
      <c r="AP1222" s="1"/>
      <c r="AQ1222" s="1"/>
      <c r="AR1222" s="1"/>
      <c r="AS1222" s="1"/>
      <c r="AT1222" s="1"/>
      <c r="AU1222" s="1"/>
    </row>
    <row r="1223" spans="1:47" ht="20" customHeight="1">
      <c r="A1223" s="48" t="s">
        <v>1540</v>
      </c>
      <c r="B1223" s="49">
        <v>101873</v>
      </c>
      <c r="C1223" s="50" t="s">
        <v>76</v>
      </c>
      <c r="D1223" s="50" t="s">
        <v>71</v>
      </c>
      <c r="E1223" s="50" t="s">
        <v>289</v>
      </c>
      <c r="F1223" s="36">
        <f>'Source Data'!F1223</f>
        <v>273</v>
      </c>
      <c r="G1223" s="36">
        <f>'Source Data'!G1223</f>
        <v>321</v>
      </c>
      <c r="H1223" s="36">
        <f>'Source Data'!H1223</f>
        <v>361</v>
      </c>
      <c r="I1223" s="36">
        <f t="shared" si="38"/>
        <v>48</v>
      </c>
      <c r="J1223" s="55">
        <f t="shared" si="39"/>
        <v>0.17582417582417584</v>
      </c>
      <c r="K1223" s="43" t="str">
        <f>IF('Source Data'!AT1223="","",'Source Data'!AT1223)</f>
        <v/>
      </c>
      <c r="L1223" s="13" t="str">
        <f>IF('Source Data'!AU1223="","",'Source Data'!AU1223)</f>
        <v/>
      </c>
      <c r="M1223" s="1"/>
      <c r="N1223" s="1"/>
      <c r="O1223" s="1"/>
      <c r="P1223" s="1"/>
      <c r="Q1223" s="1"/>
      <c r="R1223" s="1"/>
      <c r="S1223" s="1"/>
      <c r="T1223" s="1"/>
      <c r="U1223" s="1"/>
      <c r="V1223" s="1"/>
      <c r="W1223" s="1"/>
      <c r="X1223" s="1"/>
      <c r="Y1223" s="1"/>
      <c r="Z1223" s="1"/>
      <c r="AA1223" s="1"/>
      <c r="AB1223" s="1"/>
      <c r="AC1223" s="1"/>
      <c r="AD1223" s="1"/>
      <c r="AE1223" s="1"/>
      <c r="AF1223" s="1"/>
      <c r="AG1223" s="1"/>
      <c r="AH1223" s="1"/>
      <c r="AI1223" s="1"/>
      <c r="AJ1223" s="1"/>
      <c r="AK1223" s="1"/>
      <c r="AL1223" s="1"/>
      <c r="AM1223" s="1"/>
      <c r="AN1223" s="1"/>
      <c r="AO1223" s="1"/>
      <c r="AP1223" s="1"/>
      <c r="AQ1223" s="1"/>
      <c r="AR1223" s="1"/>
      <c r="AS1223" s="1"/>
      <c r="AT1223" s="1"/>
      <c r="AU1223" s="1"/>
    </row>
    <row r="1224" spans="1:47" ht="20" customHeight="1">
      <c r="A1224" s="48" t="s">
        <v>1541</v>
      </c>
      <c r="B1224" s="49">
        <v>101845</v>
      </c>
      <c r="C1224" s="50" t="s">
        <v>76</v>
      </c>
      <c r="D1224" s="50" t="s">
        <v>71</v>
      </c>
      <c r="E1224" s="50" t="s">
        <v>74</v>
      </c>
      <c r="F1224" s="36">
        <f>'Source Data'!F1224</f>
        <v>12074</v>
      </c>
      <c r="G1224" s="36">
        <f>'Source Data'!G1224</f>
        <v>19573</v>
      </c>
      <c r="H1224" s="36">
        <f>'Source Data'!H1224</f>
        <v>20806</v>
      </c>
      <c r="I1224" s="36">
        <f t="shared" si="38"/>
        <v>7499</v>
      </c>
      <c r="J1224" s="55">
        <f t="shared" si="39"/>
        <v>0.62108663243332785</v>
      </c>
      <c r="K1224" s="43" t="str">
        <f>IF('Source Data'!AT1224="","",'Source Data'!AT1224)</f>
        <v/>
      </c>
      <c r="L1224" s="13" t="str">
        <f>IF('Source Data'!AU1224="","",'Source Data'!AU1224)</f>
        <v/>
      </c>
      <c r="M1224" s="1"/>
      <c r="N1224" s="1"/>
      <c r="O1224" s="1"/>
      <c r="P1224" s="1"/>
      <c r="Q1224" s="1"/>
      <c r="R1224" s="1"/>
      <c r="S1224" s="1"/>
      <c r="T1224" s="1"/>
      <c r="U1224" s="1"/>
      <c r="V1224" s="1"/>
      <c r="W1224" s="1"/>
      <c r="X1224" s="1"/>
      <c r="Y1224" s="1"/>
      <c r="Z1224" s="1"/>
      <c r="AA1224" s="1"/>
      <c r="AB1224" s="1"/>
      <c r="AC1224" s="1"/>
      <c r="AD1224" s="1"/>
      <c r="AE1224" s="1"/>
      <c r="AF1224" s="1"/>
      <c r="AG1224" s="1"/>
      <c r="AH1224" s="1"/>
      <c r="AI1224" s="1"/>
      <c r="AJ1224" s="1"/>
      <c r="AK1224" s="1"/>
      <c r="AL1224" s="1"/>
      <c r="AM1224" s="1"/>
      <c r="AN1224" s="1"/>
      <c r="AO1224" s="1"/>
      <c r="AP1224" s="1"/>
      <c r="AQ1224" s="1"/>
      <c r="AR1224" s="1"/>
      <c r="AS1224" s="1"/>
      <c r="AT1224" s="1"/>
      <c r="AU1224" s="1"/>
    </row>
    <row r="1225" spans="1:47" ht="20" customHeight="1">
      <c r="A1225" s="48" t="s">
        <v>1542</v>
      </c>
      <c r="B1225" s="49">
        <v>62903</v>
      </c>
      <c r="C1225" s="50" t="s">
        <v>488</v>
      </c>
      <c r="D1225" s="50" t="s">
        <v>79</v>
      </c>
      <c r="E1225" s="50" t="s">
        <v>74</v>
      </c>
      <c r="F1225" s="36">
        <f>'Source Data'!F1225</f>
        <v>1574</v>
      </c>
      <c r="G1225" s="36">
        <f>'Source Data'!G1225</f>
        <v>1458</v>
      </c>
      <c r="H1225" s="36">
        <f>'Source Data'!H1225</f>
        <v>1394</v>
      </c>
      <c r="I1225" s="36">
        <f t="shared" si="38"/>
        <v>-116</v>
      </c>
      <c r="J1225" s="55">
        <f t="shared" si="39"/>
        <v>-7.3697585768742052E-2</v>
      </c>
      <c r="K1225" s="43" t="str">
        <f>IF('Source Data'!AT1225="","",'Source Data'!AT1225)</f>
        <v/>
      </c>
      <c r="L1225" s="13" t="str">
        <f>IF('Source Data'!AU1225="","",'Source Data'!AU1225)</f>
        <v/>
      </c>
      <c r="M1225" s="1"/>
      <c r="N1225" s="1"/>
      <c r="O1225" s="1"/>
      <c r="P1225" s="1"/>
      <c r="Q1225" s="1"/>
      <c r="R1225" s="1"/>
      <c r="S1225" s="1"/>
      <c r="T1225" s="1"/>
      <c r="U1225" s="1"/>
      <c r="V1225" s="1"/>
      <c r="W1225" s="1"/>
      <c r="X1225" s="1"/>
      <c r="Y1225" s="1"/>
      <c r="Z1225" s="1"/>
      <c r="AA1225" s="1"/>
      <c r="AB1225" s="1"/>
      <c r="AC1225" s="1"/>
      <c r="AD1225" s="1"/>
      <c r="AE1225" s="1"/>
      <c r="AF1225" s="1"/>
      <c r="AG1225" s="1"/>
      <c r="AH1225" s="1"/>
      <c r="AI1225" s="1"/>
      <c r="AJ1225" s="1"/>
      <c r="AK1225" s="1"/>
      <c r="AL1225" s="1"/>
      <c r="AM1225" s="1"/>
      <c r="AN1225" s="1"/>
      <c r="AO1225" s="1"/>
      <c r="AP1225" s="1"/>
      <c r="AQ1225" s="1"/>
      <c r="AR1225" s="1"/>
      <c r="AS1225" s="1"/>
      <c r="AT1225" s="1"/>
      <c r="AU1225" s="1"/>
    </row>
    <row r="1226" spans="1:47" ht="20" customHeight="1">
      <c r="A1226" s="48" t="s">
        <v>1543</v>
      </c>
      <c r="B1226" s="49">
        <v>62904</v>
      </c>
      <c r="C1226" s="50" t="s">
        <v>488</v>
      </c>
      <c r="D1226" s="50" t="s">
        <v>79</v>
      </c>
      <c r="E1226" s="50" t="s">
        <v>74</v>
      </c>
      <c r="F1226" s="36">
        <f>'Source Data'!F1226</f>
        <v>559</v>
      </c>
      <c r="G1226" s="36">
        <f>'Source Data'!G1226</f>
        <v>574</v>
      </c>
      <c r="H1226" s="36">
        <f>'Source Data'!H1226</f>
        <v>533</v>
      </c>
      <c r="I1226" s="36">
        <f t="shared" si="38"/>
        <v>15</v>
      </c>
      <c r="J1226" s="55">
        <f t="shared" si="39"/>
        <v>2.6833631484794274E-2</v>
      </c>
      <c r="K1226" s="43" t="str">
        <f>IF('Source Data'!AT1226="","",'Source Data'!AT1226)</f>
        <v/>
      </c>
      <c r="L1226" s="13" t="str">
        <f>IF('Source Data'!AU1226="","",'Source Data'!AU1226)</f>
        <v/>
      </c>
      <c r="M1226" s="1"/>
      <c r="N1226" s="1"/>
      <c r="O1226" s="1"/>
      <c r="P1226" s="1"/>
      <c r="Q1226" s="1"/>
      <c r="R1226" s="1"/>
      <c r="S1226" s="1"/>
      <c r="T1226" s="1"/>
      <c r="U1226" s="1"/>
      <c r="V1226" s="1"/>
      <c r="W1226" s="1"/>
      <c r="X1226" s="1"/>
      <c r="Y1226" s="1"/>
      <c r="Z1226" s="1"/>
      <c r="AA1226" s="1"/>
      <c r="AB1226" s="1"/>
      <c r="AC1226" s="1"/>
      <c r="AD1226" s="1"/>
      <c r="AE1226" s="1"/>
      <c r="AF1226" s="1"/>
      <c r="AG1226" s="1"/>
      <c r="AH1226" s="1"/>
      <c r="AI1226" s="1"/>
      <c r="AJ1226" s="1"/>
      <c r="AK1226" s="1"/>
      <c r="AL1226" s="1"/>
      <c r="AM1226" s="1"/>
      <c r="AN1226" s="1"/>
      <c r="AO1226" s="1"/>
      <c r="AP1226" s="1"/>
      <c r="AQ1226" s="1"/>
      <c r="AR1226" s="1"/>
      <c r="AS1226" s="1"/>
      <c r="AT1226" s="1"/>
      <c r="AU1226" s="1"/>
    </row>
    <row r="1227" spans="1:47" ht="20" customHeight="1">
      <c r="A1227" s="48" t="s">
        <v>1544</v>
      </c>
      <c r="B1227" s="49">
        <v>71905</v>
      </c>
      <c r="C1227" s="50" t="s">
        <v>141</v>
      </c>
      <c r="D1227" s="50" t="s">
        <v>79</v>
      </c>
      <c r="E1227" s="50" t="s">
        <v>74</v>
      </c>
      <c r="F1227" s="36">
        <f>'Source Data'!F1227</f>
        <v>40428</v>
      </c>
      <c r="G1227" s="36">
        <f>'Source Data'!G1227</f>
        <v>34062</v>
      </c>
      <c r="H1227" s="36">
        <f>'Source Data'!H1227</f>
        <v>32287</v>
      </c>
      <c r="I1227" s="36">
        <f t="shared" si="38"/>
        <v>-6366</v>
      </c>
      <c r="J1227" s="55">
        <f t="shared" si="39"/>
        <v>-0.1574651231819531</v>
      </c>
      <c r="K1227" s="43" t="str">
        <f>IF('Source Data'!AT1227="","",'Source Data'!AT1227)</f>
        <v/>
      </c>
      <c r="L1227" s="13" t="str">
        <f>IF('Source Data'!AU1227="","",'Source Data'!AU1227)</f>
        <v/>
      </c>
      <c r="M1227" s="1"/>
      <c r="N1227" s="1"/>
      <c r="O1227" s="1"/>
      <c r="P1227" s="1"/>
      <c r="Q1227" s="1"/>
      <c r="R1227" s="1"/>
      <c r="S1227" s="1"/>
      <c r="T1227" s="1"/>
      <c r="U1227" s="1"/>
      <c r="V1227" s="1"/>
      <c r="W1227" s="1"/>
      <c r="X1227" s="1"/>
      <c r="Y1227" s="1"/>
      <c r="Z1227" s="1"/>
      <c r="AA1227" s="1"/>
      <c r="AB1227" s="1"/>
      <c r="AC1227" s="1"/>
      <c r="AD1227" s="1"/>
      <c r="AE1227" s="1"/>
      <c r="AF1227" s="1"/>
      <c r="AG1227" s="1"/>
      <c r="AH1227" s="1"/>
      <c r="AI1227" s="1"/>
      <c r="AJ1227" s="1"/>
      <c r="AK1227" s="1"/>
      <c r="AL1227" s="1"/>
      <c r="AM1227" s="1"/>
      <c r="AN1227" s="1"/>
      <c r="AO1227" s="1"/>
      <c r="AP1227" s="1"/>
      <c r="AQ1227" s="1"/>
      <c r="AR1227" s="1"/>
      <c r="AS1227" s="1"/>
      <c r="AT1227" s="1"/>
      <c r="AU1227" s="1"/>
    </row>
    <row r="1228" spans="1:47" ht="20" customHeight="1">
      <c r="A1228" s="48" t="s">
        <v>1545</v>
      </c>
      <c r="B1228" s="49">
        <v>253901</v>
      </c>
      <c r="C1228" s="50" t="s">
        <v>1546</v>
      </c>
      <c r="D1228" s="50" t="s">
        <v>79</v>
      </c>
      <c r="E1228" s="50" t="s">
        <v>74</v>
      </c>
      <c r="F1228" s="36">
        <f>'Source Data'!F1228</f>
        <v>3549</v>
      </c>
      <c r="G1228" s="36">
        <f>'Source Data'!G1228</f>
        <v>3290</v>
      </c>
      <c r="H1228" s="36">
        <f>'Source Data'!H1228</f>
        <v>3186</v>
      </c>
      <c r="I1228" s="36">
        <f t="shared" si="38"/>
        <v>-259</v>
      </c>
      <c r="J1228" s="55">
        <f t="shared" si="39"/>
        <v>-7.2978303747534515E-2</v>
      </c>
      <c r="K1228" s="43" t="str">
        <f>IF('Source Data'!AT1228="","",'Source Data'!AT1228)</f>
        <v/>
      </c>
      <c r="L1228" s="13" t="str">
        <f>IF('Source Data'!AU1228="","",'Source Data'!AU1228)</f>
        <v/>
      </c>
      <c r="M1228" s="1"/>
      <c r="N1228" s="1"/>
      <c r="O1228" s="1"/>
      <c r="P1228" s="1"/>
      <c r="Q1228" s="1"/>
      <c r="R1228" s="1"/>
      <c r="S1228" s="1"/>
      <c r="T1228" s="1"/>
      <c r="U1228" s="1"/>
      <c r="V1228" s="1"/>
      <c r="W1228" s="1"/>
      <c r="X1228" s="1"/>
      <c r="Y1228" s="1"/>
      <c r="Z1228" s="1"/>
      <c r="AA1228" s="1"/>
      <c r="AB1228" s="1"/>
      <c r="AC1228" s="1"/>
      <c r="AD1228" s="1"/>
      <c r="AE1228" s="1"/>
      <c r="AF1228" s="1"/>
      <c r="AG1228" s="1"/>
      <c r="AH1228" s="1"/>
      <c r="AI1228" s="1"/>
      <c r="AJ1228" s="1"/>
      <c r="AK1228" s="1"/>
      <c r="AL1228" s="1"/>
      <c r="AM1228" s="1"/>
      <c r="AN1228" s="1"/>
      <c r="AO1228" s="1"/>
      <c r="AP1228" s="1"/>
      <c r="AQ1228" s="1"/>
      <c r="AR1228" s="1"/>
      <c r="AS1228" s="1"/>
      <c r="AT1228" s="1"/>
      <c r="AU1228" s="1"/>
    </row>
    <row r="1229" spans="1:47" ht="20" customHeight="1">
      <c r="A1229" s="48" t="s">
        <v>1547</v>
      </c>
      <c r="B1229" s="49">
        <v>3906</v>
      </c>
      <c r="C1229" s="50" t="s">
        <v>374</v>
      </c>
      <c r="D1229" s="50" t="s">
        <v>79</v>
      </c>
      <c r="E1229" s="50" t="s">
        <v>74</v>
      </c>
      <c r="F1229" s="36">
        <f>'Source Data'!F1229</f>
        <v>321</v>
      </c>
      <c r="G1229" s="36">
        <f>'Source Data'!G1229</f>
        <v>303</v>
      </c>
      <c r="H1229" s="36">
        <f>'Source Data'!H1229</f>
        <v>306</v>
      </c>
      <c r="I1229" s="36">
        <f t="shared" si="38"/>
        <v>-18</v>
      </c>
      <c r="J1229" s="55">
        <f t="shared" si="39"/>
        <v>-5.6074766355140186E-2</v>
      </c>
      <c r="K1229" s="43" t="str">
        <f>IF('Source Data'!AT1229="","",'Source Data'!AT1229)</f>
        <v/>
      </c>
      <c r="L1229" s="13" t="str">
        <f>IF('Source Data'!AU1229="","",'Source Data'!AU1229)</f>
        <v/>
      </c>
      <c r="M1229" s="1"/>
      <c r="N1229" s="1"/>
      <c r="O1229" s="1"/>
      <c r="P1229" s="1"/>
      <c r="Q1229" s="1"/>
      <c r="R1229" s="1"/>
      <c r="S1229" s="1"/>
      <c r="T1229" s="1"/>
      <c r="U1229" s="1"/>
      <c r="V1229" s="1"/>
      <c r="W1229" s="1"/>
      <c r="X1229" s="1"/>
      <c r="Y1229" s="1"/>
      <c r="Z1229" s="1"/>
      <c r="AA1229" s="1"/>
      <c r="AB1229" s="1"/>
      <c r="AC1229" s="1"/>
      <c r="AD1229" s="1"/>
      <c r="AE1229" s="1"/>
      <c r="AF1229" s="1"/>
      <c r="AG1229" s="1"/>
      <c r="AH1229" s="1"/>
      <c r="AI1229" s="1"/>
      <c r="AJ1229" s="1"/>
      <c r="AK1229" s="1"/>
      <c r="AL1229" s="1"/>
      <c r="AM1229" s="1"/>
      <c r="AN1229" s="1"/>
      <c r="AO1229" s="1"/>
      <c r="AP1229" s="1"/>
      <c r="AQ1229" s="1"/>
      <c r="AR1229" s="1"/>
      <c r="AS1229" s="1"/>
      <c r="AT1229" s="1"/>
      <c r="AU1229" s="1"/>
    </row>
    <row r="1230" spans="1:47" ht="20" customHeight="1">
      <c r="A1230" s="48" t="s">
        <v>1548</v>
      </c>
      <c r="B1230" s="49">
        <v>25906</v>
      </c>
      <c r="C1230" s="50" t="s">
        <v>191</v>
      </c>
      <c r="D1230" s="50" t="s">
        <v>79</v>
      </c>
      <c r="E1230" s="50" t="s">
        <v>74</v>
      </c>
      <c r="F1230" s="36">
        <f>'Source Data'!F1230</f>
        <v>211</v>
      </c>
      <c r="G1230" s="36">
        <f>'Source Data'!G1230</f>
        <v>220</v>
      </c>
      <c r="H1230" s="36">
        <f>'Source Data'!H1230</f>
        <v>217</v>
      </c>
      <c r="I1230" s="36">
        <f t="shared" si="38"/>
        <v>9</v>
      </c>
      <c r="J1230" s="55">
        <f t="shared" si="39"/>
        <v>4.2654028436018961E-2</v>
      </c>
      <c r="K1230" s="43" t="str">
        <f>IF('Source Data'!AT1230="","",'Source Data'!AT1230)</f>
        <v/>
      </c>
      <c r="L1230" s="13" t="str">
        <f>IF('Source Data'!AU1230="","",'Source Data'!AU1230)</f>
        <v/>
      </c>
      <c r="M1230" s="1"/>
      <c r="N1230" s="1"/>
      <c r="O1230" s="1"/>
      <c r="P1230" s="1"/>
      <c r="Q1230" s="1"/>
      <c r="R1230" s="1"/>
      <c r="S1230" s="1"/>
      <c r="T1230" s="1"/>
      <c r="U1230" s="1"/>
      <c r="V1230" s="1"/>
      <c r="W1230" s="1"/>
      <c r="X1230" s="1"/>
      <c r="Y1230" s="1"/>
      <c r="Z1230" s="1"/>
      <c r="AA1230" s="1"/>
      <c r="AB1230" s="1"/>
      <c r="AC1230" s="1"/>
      <c r="AD1230" s="1"/>
      <c r="AE1230" s="1"/>
      <c r="AF1230" s="1"/>
      <c r="AG1230" s="1"/>
      <c r="AH1230" s="1"/>
      <c r="AI1230" s="1"/>
      <c r="AJ1230" s="1"/>
      <c r="AK1230" s="1"/>
      <c r="AL1230" s="1"/>
      <c r="AM1230" s="1"/>
      <c r="AN1230" s="1"/>
      <c r="AO1230" s="1"/>
      <c r="AP1230" s="1"/>
      <c r="AQ1230" s="1"/>
      <c r="AR1230" s="1"/>
      <c r="AS1230" s="1"/>
      <c r="AT1230" s="1"/>
      <c r="AU1230" s="1"/>
    </row>
    <row r="1231" spans="1:47" ht="20" customHeight="1">
      <c r="A1231" s="51" t="s">
        <v>1590</v>
      </c>
      <c r="B1231" s="52"/>
      <c r="C1231" s="52"/>
      <c r="D1231" s="52"/>
      <c r="E1231" s="52"/>
      <c r="F1231" s="60">
        <v>5493940</v>
      </c>
      <c r="G1231" s="60">
        <v>5544255</v>
      </c>
      <c r="H1231" s="60">
        <f>SUM(H6:H1230)</f>
        <v>5430866</v>
      </c>
      <c r="I1231" s="60">
        <f>G1231-F1231</f>
        <v>50315</v>
      </c>
      <c r="J1231" s="56">
        <f>I1231/F1231</f>
        <v>9.1582725694128436E-3</v>
      </c>
      <c r="K1231" s="69"/>
      <c r="L1231" s="70" t="s">
        <v>1591</v>
      </c>
      <c r="M1231" s="1"/>
      <c r="N1231" s="1"/>
      <c r="O1231" s="1"/>
      <c r="P1231" s="1"/>
      <c r="Q1231" s="1"/>
      <c r="R1231" s="1"/>
      <c r="S1231" s="1"/>
      <c r="T1231" s="1"/>
      <c r="U1231" s="1"/>
      <c r="V1231" s="1"/>
      <c r="W1231" s="1"/>
      <c r="X1231" s="1"/>
      <c r="Y1231" s="1"/>
      <c r="Z1231" s="1"/>
      <c r="AA1231" s="1"/>
      <c r="AB1231" s="1"/>
      <c r="AC1231" s="1"/>
      <c r="AD1231" s="1"/>
      <c r="AE1231" s="1"/>
      <c r="AF1231" s="1"/>
      <c r="AG1231" s="1"/>
      <c r="AH1231" s="1"/>
      <c r="AI1231" s="1"/>
      <c r="AJ1231" s="1"/>
      <c r="AK1231" s="1"/>
      <c r="AL1231" s="1"/>
      <c r="AM1231" s="1"/>
      <c r="AN1231" s="1"/>
      <c r="AO1231" s="1"/>
      <c r="AP1231" s="1"/>
      <c r="AQ1231" s="1"/>
      <c r="AR1231" s="1"/>
      <c r="AS1231" s="1"/>
      <c r="AT1231" s="1"/>
      <c r="AU1231" s="1"/>
    </row>
    <row r="1232" spans="1:47">
      <c r="A1232" s="1"/>
      <c r="B1232" s="1"/>
      <c r="C1232" s="1"/>
      <c r="D1232" s="1"/>
      <c r="E1232" s="1"/>
      <c r="F1232" s="1"/>
      <c r="G1232" s="1"/>
      <c r="H1232" s="1"/>
      <c r="I1232" s="1"/>
      <c r="J1232" s="1"/>
      <c r="K1232" s="1"/>
      <c r="L1232" s="1"/>
      <c r="M1232" s="1"/>
      <c r="N1232" s="1"/>
      <c r="O1232" s="1"/>
      <c r="P1232" s="1"/>
      <c r="Q1232" s="1"/>
      <c r="R1232" s="1"/>
      <c r="S1232" s="1"/>
      <c r="T1232" s="1"/>
      <c r="U1232" s="1"/>
      <c r="V1232" s="1"/>
      <c r="W1232" s="1"/>
      <c r="X1232" s="1"/>
      <c r="Y1232" s="1"/>
      <c r="Z1232" s="1"/>
      <c r="AA1232" s="1"/>
      <c r="AB1232" s="1"/>
      <c r="AC1232" s="1"/>
      <c r="AD1232" s="1"/>
      <c r="AE1232" s="1"/>
      <c r="AF1232" s="1"/>
      <c r="AG1232" s="1"/>
      <c r="AH1232" s="1"/>
      <c r="AI1232" s="1"/>
      <c r="AJ1232" s="1"/>
      <c r="AK1232" s="1"/>
      <c r="AL1232" s="1"/>
      <c r="AM1232" s="1"/>
      <c r="AN1232" s="1"/>
      <c r="AO1232" s="1"/>
      <c r="AP1232" s="1"/>
      <c r="AQ1232" s="1"/>
      <c r="AR1232" s="1"/>
      <c r="AS1232" s="1"/>
      <c r="AT1232" s="1"/>
      <c r="AU1232" s="1"/>
    </row>
    <row r="1233" spans="1:47">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c r="AQ1233" s="1"/>
      <c r="AR1233" s="1"/>
      <c r="AS1233" s="1"/>
      <c r="AT1233" s="1"/>
      <c r="AU1233" s="1"/>
    </row>
    <row r="1234" spans="1:47">
      <c r="A1234" s="1"/>
      <c r="B1234" s="1"/>
      <c r="C1234" s="1"/>
      <c r="D1234" s="1"/>
      <c r="E1234" s="1"/>
      <c r="F1234" s="1"/>
      <c r="G1234" s="1"/>
      <c r="H1234" s="1"/>
      <c r="I1234" s="1"/>
      <c r="J1234" s="1"/>
      <c r="K1234" s="1"/>
      <c r="L1234" s="1"/>
      <c r="M1234" s="1"/>
      <c r="N1234" s="1"/>
      <c r="O1234" s="1"/>
      <c r="P1234" s="1"/>
      <c r="Q1234" s="1"/>
      <c r="R1234" s="1"/>
      <c r="S1234" s="1"/>
      <c r="T1234" s="1"/>
      <c r="U1234" s="1"/>
      <c r="V1234" s="1"/>
      <c r="W1234" s="1"/>
      <c r="X1234" s="1"/>
      <c r="Y1234" s="1"/>
      <c r="Z1234" s="1"/>
      <c r="AA1234" s="1"/>
      <c r="AB1234" s="1"/>
      <c r="AC1234" s="1"/>
      <c r="AD1234" s="1"/>
      <c r="AE1234" s="1"/>
      <c r="AF1234" s="1"/>
      <c r="AG1234" s="1"/>
      <c r="AH1234" s="1"/>
      <c r="AI1234" s="1"/>
      <c r="AJ1234" s="1"/>
      <c r="AK1234" s="1"/>
      <c r="AL1234" s="1"/>
      <c r="AM1234" s="1"/>
      <c r="AN1234" s="1"/>
      <c r="AO1234" s="1"/>
      <c r="AP1234" s="1"/>
      <c r="AQ1234" s="1"/>
      <c r="AR1234" s="1"/>
      <c r="AS1234" s="1"/>
      <c r="AT1234" s="1"/>
      <c r="AU1234" s="1"/>
    </row>
    <row r="1235" spans="1:47">
      <c r="A1235" s="1"/>
      <c r="B1235" s="1"/>
      <c r="C1235" s="1"/>
      <c r="D1235" s="1"/>
      <c r="E1235" s="1"/>
      <c r="F1235" s="1"/>
      <c r="G1235" s="1"/>
      <c r="H1235" s="1"/>
      <c r="I1235" s="1"/>
      <c r="J1235" s="1"/>
      <c r="K1235" s="1"/>
      <c r="L1235" s="1"/>
      <c r="M1235" s="1"/>
      <c r="N1235" s="1"/>
      <c r="O1235" s="1"/>
      <c r="P1235" s="1"/>
      <c r="Q1235" s="1"/>
      <c r="R1235" s="1"/>
      <c r="S1235" s="1"/>
      <c r="T1235" s="1"/>
      <c r="U1235" s="1"/>
      <c r="V1235" s="1"/>
      <c r="W1235" s="1"/>
      <c r="X1235" s="1"/>
      <c r="Y1235" s="1"/>
      <c r="Z1235" s="1"/>
      <c r="AA1235" s="1"/>
      <c r="AB1235" s="1"/>
      <c r="AC1235" s="1"/>
      <c r="AD1235" s="1"/>
      <c r="AE1235" s="1"/>
      <c r="AF1235" s="1"/>
      <c r="AG1235" s="1"/>
      <c r="AH1235" s="1"/>
      <c r="AI1235" s="1"/>
      <c r="AJ1235" s="1"/>
      <c r="AK1235" s="1"/>
      <c r="AL1235" s="1"/>
      <c r="AM1235" s="1"/>
      <c r="AN1235" s="1"/>
      <c r="AO1235" s="1"/>
      <c r="AP1235" s="1"/>
      <c r="AQ1235" s="1"/>
      <c r="AR1235" s="1"/>
      <c r="AS1235" s="1"/>
      <c r="AT1235" s="1"/>
      <c r="AU1235" s="1"/>
    </row>
    <row r="1236" spans="1:47">
      <c r="A1236" s="1"/>
      <c r="B1236" s="1"/>
      <c r="C1236" s="1"/>
      <c r="D1236" s="1"/>
      <c r="E1236" s="1"/>
      <c r="F1236" s="1"/>
      <c r="G1236" s="1"/>
      <c r="H1236" s="1"/>
      <c r="I1236" s="1"/>
      <c r="J1236" s="1"/>
      <c r="K1236" s="1"/>
      <c r="L1236" s="1"/>
      <c r="M1236" s="1"/>
      <c r="N1236" s="1"/>
      <c r="O1236" s="1"/>
      <c r="P1236" s="1"/>
      <c r="Q1236" s="1"/>
      <c r="R1236" s="1"/>
      <c r="S1236" s="1"/>
      <c r="T1236" s="1"/>
      <c r="U1236" s="1"/>
      <c r="V1236" s="1"/>
      <c r="W1236" s="1"/>
      <c r="X1236" s="1"/>
      <c r="Y1236" s="1"/>
      <c r="Z1236" s="1"/>
      <c r="AA1236" s="1"/>
      <c r="AB1236" s="1"/>
      <c r="AC1236" s="1"/>
      <c r="AD1236" s="1"/>
      <c r="AE1236" s="1"/>
      <c r="AF1236" s="1"/>
      <c r="AG1236" s="1"/>
      <c r="AH1236" s="1"/>
      <c r="AI1236" s="1"/>
      <c r="AJ1236" s="1"/>
      <c r="AK1236" s="1"/>
      <c r="AL1236" s="1"/>
      <c r="AM1236" s="1"/>
      <c r="AN1236" s="1"/>
      <c r="AO1236" s="1"/>
      <c r="AP1236" s="1"/>
      <c r="AQ1236" s="1"/>
      <c r="AR1236" s="1"/>
      <c r="AS1236" s="1"/>
      <c r="AT1236" s="1"/>
      <c r="AU1236" s="1"/>
    </row>
    <row r="1237" spans="1:47">
      <c r="A1237" s="1"/>
      <c r="B1237" s="1"/>
      <c r="C1237" s="1"/>
      <c r="D1237" s="1"/>
      <c r="E1237" s="1"/>
      <c r="F1237" s="1"/>
      <c r="G1237" s="1"/>
      <c r="H1237" s="1"/>
      <c r="I1237" s="1"/>
      <c r="J1237" s="1"/>
      <c r="K1237" s="1"/>
      <c r="L1237" s="1"/>
      <c r="M1237" s="1"/>
      <c r="N1237" s="1"/>
      <c r="O1237" s="1"/>
      <c r="P1237" s="1"/>
      <c r="Q1237" s="1"/>
      <c r="R1237" s="1"/>
      <c r="S1237" s="1"/>
      <c r="T1237" s="1"/>
      <c r="U1237" s="1"/>
      <c r="V1237" s="1"/>
      <c r="W1237" s="1"/>
      <c r="X1237" s="1"/>
      <c r="Y1237" s="1"/>
      <c r="Z1237" s="1"/>
      <c r="AA1237" s="1"/>
      <c r="AB1237" s="1"/>
      <c r="AC1237" s="1"/>
      <c r="AD1237" s="1"/>
      <c r="AE1237" s="1"/>
      <c r="AF1237" s="1"/>
      <c r="AG1237" s="1"/>
      <c r="AH1237" s="1"/>
      <c r="AI1237" s="1"/>
      <c r="AJ1237" s="1"/>
      <c r="AK1237" s="1"/>
      <c r="AL1237" s="1"/>
      <c r="AM1237" s="1"/>
      <c r="AN1237" s="1"/>
      <c r="AO1237" s="1"/>
      <c r="AP1237" s="1"/>
      <c r="AQ1237" s="1"/>
      <c r="AR1237" s="1"/>
      <c r="AS1237" s="1"/>
      <c r="AT1237" s="1"/>
      <c r="AU1237" s="1"/>
    </row>
    <row r="1238" spans="1:47">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c r="AC1238" s="1"/>
      <c r="AD1238" s="1"/>
      <c r="AE1238" s="1"/>
      <c r="AF1238" s="1"/>
      <c r="AG1238" s="1"/>
      <c r="AH1238" s="1"/>
      <c r="AI1238" s="1"/>
      <c r="AJ1238" s="1"/>
      <c r="AK1238" s="1"/>
      <c r="AL1238" s="1"/>
      <c r="AM1238" s="1"/>
      <c r="AN1238" s="1"/>
      <c r="AO1238" s="1"/>
      <c r="AP1238" s="1"/>
      <c r="AQ1238" s="1"/>
      <c r="AR1238" s="1"/>
      <c r="AS1238" s="1"/>
      <c r="AT1238" s="1"/>
      <c r="AU1238" s="1"/>
    </row>
    <row r="1239" spans="1:47">
      <c r="A1239" s="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c r="AC1239" s="1"/>
      <c r="AD1239" s="1"/>
      <c r="AE1239" s="1"/>
      <c r="AF1239" s="1"/>
      <c r="AG1239" s="1"/>
      <c r="AH1239" s="1"/>
      <c r="AI1239" s="1"/>
      <c r="AJ1239" s="1"/>
      <c r="AK1239" s="1"/>
      <c r="AL1239" s="1"/>
      <c r="AM1239" s="1"/>
      <c r="AN1239" s="1"/>
      <c r="AO1239" s="1"/>
      <c r="AP1239" s="1"/>
      <c r="AQ1239" s="1"/>
      <c r="AR1239" s="1"/>
      <c r="AS1239" s="1"/>
      <c r="AT1239" s="1"/>
      <c r="AU1239" s="1"/>
    </row>
    <row r="1240" spans="1:47">
      <c r="A1240" s="1"/>
      <c r="B1240" s="1"/>
      <c r="C1240" s="1"/>
      <c r="D1240" s="1"/>
      <c r="E1240" s="1"/>
      <c r="F1240" s="1"/>
      <c r="G1240" s="1"/>
      <c r="H1240" s="1"/>
      <c r="I1240" s="1"/>
      <c r="J1240" s="1"/>
      <c r="K1240" s="1"/>
      <c r="L1240" s="1"/>
      <c r="M1240" s="1"/>
      <c r="N1240" s="1"/>
      <c r="O1240" s="1"/>
      <c r="P1240" s="1"/>
      <c r="Q1240" s="1"/>
      <c r="R1240" s="1"/>
      <c r="S1240" s="1"/>
      <c r="T1240" s="1"/>
      <c r="U1240" s="1"/>
      <c r="V1240" s="1"/>
      <c r="W1240" s="1"/>
      <c r="X1240" s="1"/>
      <c r="Y1240" s="1"/>
      <c r="Z1240" s="1"/>
      <c r="AA1240" s="1"/>
      <c r="AB1240" s="1"/>
      <c r="AC1240" s="1"/>
      <c r="AD1240" s="1"/>
      <c r="AE1240" s="1"/>
      <c r="AF1240" s="1"/>
      <c r="AG1240" s="1"/>
      <c r="AH1240" s="1"/>
      <c r="AI1240" s="1"/>
      <c r="AJ1240" s="1"/>
      <c r="AK1240" s="1"/>
      <c r="AL1240" s="1"/>
      <c r="AM1240" s="1"/>
      <c r="AN1240" s="1"/>
      <c r="AO1240" s="1"/>
      <c r="AP1240" s="1"/>
      <c r="AQ1240" s="1"/>
      <c r="AR1240" s="1"/>
      <c r="AS1240" s="1"/>
      <c r="AT1240" s="1"/>
      <c r="AU1240" s="1"/>
    </row>
    <row r="1241" spans="1:47">
      <c r="A1241" s="1"/>
      <c r="B1241" s="1"/>
      <c r="C1241" s="1"/>
      <c r="D1241" s="1"/>
      <c r="E1241" s="1"/>
      <c r="F1241" s="1"/>
      <c r="G1241" s="1"/>
      <c r="H1241" s="1"/>
      <c r="I1241" s="1"/>
      <c r="J1241" s="1"/>
      <c r="K1241" s="1"/>
      <c r="L1241" s="1"/>
      <c r="M1241" s="1"/>
      <c r="N1241" s="1"/>
      <c r="O1241" s="1"/>
      <c r="P1241" s="1"/>
      <c r="Q1241" s="1"/>
      <c r="R1241" s="1"/>
      <c r="S1241" s="1"/>
      <c r="T1241" s="1"/>
      <c r="U1241" s="1"/>
      <c r="V1241" s="1"/>
      <c r="W1241" s="1"/>
      <c r="X1241" s="1"/>
      <c r="Y1241" s="1"/>
      <c r="Z1241" s="1"/>
      <c r="AA1241" s="1"/>
      <c r="AB1241" s="1"/>
      <c r="AC1241" s="1"/>
      <c r="AD1241" s="1"/>
      <c r="AE1241" s="1"/>
      <c r="AF1241" s="1"/>
      <c r="AG1241" s="1"/>
      <c r="AH1241" s="1"/>
      <c r="AI1241" s="1"/>
      <c r="AJ1241" s="1"/>
      <c r="AK1241" s="1"/>
      <c r="AL1241" s="1"/>
      <c r="AM1241" s="1"/>
      <c r="AN1241" s="1"/>
      <c r="AO1241" s="1"/>
      <c r="AP1241" s="1"/>
      <c r="AQ1241" s="1"/>
      <c r="AR1241" s="1"/>
      <c r="AS1241" s="1"/>
      <c r="AT1241" s="1"/>
      <c r="AU1241" s="1"/>
    </row>
    <row r="1242" spans="1:47">
      <c r="A1242" s="1"/>
      <c r="B1242" s="1"/>
      <c r="C1242" s="1"/>
      <c r="D1242" s="1"/>
      <c r="E1242" s="1"/>
      <c r="F1242" s="1"/>
      <c r="G1242" s="1"/>
      <c r="H1242" s="1"/>
      <c r="I1242" s="1"/>
      <c r="J1242" s="1"/>
      <c r="K1242" s="1"/>
      <c r="L1242" s="1"/>
      <c r="M1242" s="1"/>
      <c r="N1242" s="1"/>
      <c r="O1242" s="1"/>
      <c r="P1242" s="1"/>
      <c r="Q1242" s="1"/>
      <c r="R1242" s="1"/>
      <c r="S1242" s="1"/>
      <c r="T1242" s="1"/>
      <c r="U1242" s="1"/>
      <c r="V1242" s="1"/>
      <c r="W1242" s="1"/>
      <c r="X1242" s="1"/>
      <c r="Y1242" s="1"/>
      <c r="Z1242" s="1"/>
      <c r="AA1242" s="1"/>
      <c r="AB1242" s="1"/>
      <c r="AC1242" s="1"/>
      <c r="AD1242" s="1"/>
      <c r="AE1242" s="1"/>
      <c r="AF1242" s="1"/>
      <c r="AG1242" s="1"/>
      <c r="AH1242" s="1"/>
      <c r="AI1242" s="1"/>
      <c r="AJ1242" s="1"/>
      <c r="AK1242" s="1"/>
      <c r="AL1242" s="1"/>
      <c r="AM1242" s="1"/>
      <c r="AN1242" s="1"/>
      <c r="AO1242" s="1"/>
      <c r="AP1242" s="1"/>
      <c r="AQ1242" s="1"/>
      <c r="AR1242" s="1"/>
      <c r="AS1242" s="1"/>
      <c r="AT1242" s="1"/>
      <c r="AU1242" s="1"/>
    </row>
    <row r="1243" spans="1:47">
      <c r="A1243" s="1"/>
      <c r="B1243" s="1"/>
      <c r="C1243" s="1"/>
      <c r="D1243" s="1"/>
      <c r="E1243" s="1"/>
      <c r="F1243" s="1"/>
      <c r="G1243" s="1"/>
      <c r="H1243" s="1"/>
      <c r="I1243" s="1"/>
      <c r="J1243" s="1"/>
      <c r="K1243" s="1"/>
      <c r="L1243" s="1"/>
      <c r="M1243" s="1"/>
      <c r="N1243" s="1"/>
      <c r="O1243" s="1"/>
      <c r="P1243" s="1"/>
      <c r="Q1243" s="1"/>
      <c r="R1243" s="1"/>
      <c r="S1243" s="1"/>
      <c r="T1243" s="1"/>
      <c r="U1243" s="1"/>
      <c r="V1243" s="1"/>
      <c r="W1243" s="1"/>
      <c r="X1243" s="1"/>
      <c r="Y1243" s="1"/>
      <c r="Z1243" s="1"/>
      <c r="AA1243" s="1"/>
      <c r="AB1243" s="1"/>
      <c r="AC1243" s="1"/>
      <c r="AD1243" s="1"/>
      <c r="AE1243" s="1"/>
      <c r="AF1243" s="1"/>
      <c r="AG1243" s="1"/>
      <c r="AH1243" s="1"/>
      <c r="AI1243" s="1"/>
      <c r="AJ1243" s="1"/>
      <c r="AK1243" s="1"/>
      <c r="AL1243" s="1"/>
      <c r="AM1243" s="1"/>
      <c r="AN1243" s="1"/>
      <c r="AO1243" s="1"/>
      <c r="AP1243" s="1"/>
      <c r="AQ1243" s="1"/>
      <c r="AR1243" s="1"/>
      <c r="AS1243" s="1"/>
      <c r="AT1243" s="1"/>
      <c r="AU1243" s="1"/>
    </row>
    <row r="1244" spans="1:47">
      <c r="A1244" s="1"/>
      <c r="B1244" s="1"/>
      <c r="C1244" s="1"/>
      <c r="D1244" s="1"/>
      <c r="E1244" s="1"/>
      <c r="F1244" s="1"/>
      <c r="G1244" s="1"/>
      <c r="H1244" s="1"/>
      <c r="I1244" s="1"/>
      <c r="J1244" s="1"/>
      <c r="K1244" s="1"/>
      <c r="L1244" s="1"/>
      <c r="M1244" s="1"/>
      <c r="N1244" s="1"/>
      <c r="O1244" s="1"/>
      <c r="P1244" s="1"/>
      <c r="Q1244" s="1"/>
      <c r="R1244" s="1"/>
      <c r="S1244" s="1"/>
      <c r="T1244" s="1"/>
      <c r="U1244" s="1"/>
      <c r="V1244" s="1"/>
      <c r="W1244" s="1"/>
      <c r="X1244" s="1"/>
      <c r="Y1244" s="1"/>
      <c r="Z1244" s="1"/>
      <c r="AA1244" s="1"/>
      <c r="AB1244" s="1"/>
      <c r="AC1244" s="1"/>
      <c r="AD1244" s="1"/>
      <c r="AE1244" s="1"/>
      <c r="AF1244" s="1"/>
      <c r="AG1244" s="1"/>
      <c r="AH1244" s="1"/>
      <c r="AI1244" s="1"/>
      <c r="AJ1244" s="1"/>
      <c r="AK1244" s="1"/>
      <c r="AL1244" s="1"/>
      <c r="AM1244" s="1"/>
      <c r="AN1244" s="1"/>
      <c r="AO1244" s="1"/>
      <c r="AP1244" s="1"/>
      <c r="AQ1244" s="1"/>
      <c r="AR1244" s="1"/>
      <c r="AS1244" s="1"/>
      <c r="AT1244" s="1"/>
      <c r="AU1244" s="1"/>
    </row>
    <row r="1245" spans="1:47">
      <c r="A1245" s="1"/>
      <c r="B1245" s="1"/>
      <c r="C1245" s="1"/>
      <c r="D1245" s="1"/>
      <c r="E1245" s="1"/>
      <c r="F1245" s="1"/>
      <c r="G1245" s="1"/>
      <c r="H1245" s="1"/>
      <c r="I1245" s="1"/>
      <c r="J1245" s="1"/>
      <c r="K1245" s="1"/>
      <c r="L1245" s="1"/>
      <c r="M1245" s="1"/>
      <c r="N1245" s="1"/>
      <c r="O1245" s="1"/>
      <c r="P1245" s="1"/>
      <c r="Q1245" s="1"/>
      <c r="R1245" s="1"/>
      <c r="S1245" s="1"/>
      <c r="T1245" s="1"/>
      <c r="U1245" s="1"/>
      <c r="V1245" s="1"/>
      <c r="W1245" s="1"/>
      <c r="X1245" s="1"/>
      <c r="Y1245" s="1"/>
      <c r="Z1245" s="1"/>
      <c r="AA1245" s="1"/>
      <c r="AB1245" s="1"/>
      <c r="AC1245" s="1"/>
      <c r="AD1245" s="1"/>
      <c r="AE1245" s="1"/>
      <c r="AF1245" s="1"/>
      <c r="AG1245" s="1"/>
      <c r="AH1245" s="1"/>
      <c r="AI1245" s="1"/>
      <c r="AJ1245" s="1"/>
      <c r="AK1245" s="1"/>
      <c r="AL1245" s="1"/>
      <c r="AM1245" s="1"/>
      <c r="AN1245" s="1"/>
      <c r="AO1245" s="1"/>
      <c r="AP1245" s="1"/>
      <c r="AQ1245" s="1"/>
      <c r="AR1245" s="1"/>
      <c r="AS1245" s="1"/>
      <c r="AT1245" s="1"/>
      <c r="AU1245" s="1"/>
    </row>
    <row r="1246" spans="1:47">
      <c r="A1246" s="1"/>
      <c r="B1246" s="1"/>
      <c r="C1246" s="1"/>
      <c r="D1246" s="1"/>
      <c r="E1246" s="1"/>
      <c r="F1246" s="1"/>
      <c r="G1246" s="1"/>
      <c r="H1246" s="1"/>
      <c r="I1246" s="1"/>
      <c r="J1246" s="1"/>
      <c r="K1246" s="1"/>
      <c r="L1246" s="1"/>
      <c r="M1246" s="1"/>
      <c r="N1246" s="1"/>
      <c r="O1246" s="1"/>
      <c r="P1246" s="1"/>
      <c r="Q1246" s="1"/>
      <c r="R1246" s="1"/>
      <c r="S1246" s="1"/>
      <c r="T1246" s="1"/>
      <c r="U1246" s="1"/>
      <c r="V1246" s="1"/>
      <c r="W1246" s="1"/>
      <c r="X1246" s="1"/>
      <c r="Y1246" s="1"/>
      <c r="Z1246" s="1"/>
      <c r="AA1246" s="1"/>
      <c r="AB1246" s="1"/>
      <c r="AC1246" s="1"/>
      <c r="AD1246" s="1"/>
      <c r="AE1246" s="1"/>
      <c r="AF1246" s="1"/>
      <c r="AG1246" s="1"/>
      <c r="AH1246" s="1"/>
      <c r="AI1246" s="1"/>
      <c r="AJ1246" s="1"/>
      <c r="AK1246" s="1"/>
      <c r="AL1246" s="1"/>
      <c r="AM1246" s="1"/>
      <c r="AN1246" s="1"/>
      <c r="AO1246" s="1"/>
      <c r="AP1246" s="1"/>
      <c r="AQ1246" s="1"/>
      <c r="AR1246" s="1"/>
      <c r="AS1246" s="1"/>
      <c r="AT1246" s="1"/>
      <c r="AU1246" s="1"/>
    </row>
    <row r="1247" spans="1:47">
      <c r="A1247" s="1"/>
      <c r="B1247" s="1"/>
      <c r="C1247" s="1"/>
      <c r="D1247" s="1"/>
      <c r="E1247" s="1"/>
      <c r="F1247" s="1"/>
      <c r="G1247" s="1"/>
      <c r="H1247" s="1"/>
      <c r="I1247" s="1"/>
      <c r="J1247" s="1"/>
      <c r="K1247" s="1"/>
      <c r="L1247" s="1"/>
      <c r="M1247" s="1"/>
      <c r="N1247" s="1"/>
      <c r="O1247" s="1"/>
      <c r="P1247" s="1"/>
      <c r="Q1247" s="1"/>
      <c r="R1247" s="1"/>
      <c r="S1247" s="1"/>
      <c r="T1247" s="1"/>
      <c r="U1247" s="1"/>
      <c r="V1247" s="1"/>
      <c r="W1247" s="1"/>
      <c r="X1247" s="1"/>
      <c r="Y1247" s="1"/>
      <c r="Z1247" s="1"/>
      <c r="AA1247" s="1"/>
      <c r="AB1247" s="1"/>
      <c r="AC1247" s="1"/>
      <c r="AD1247" s="1"/>
      <c r="AE1247" s="1"/>
      <c r="AF1247" s="1"/>
      <c r="AG1247" s="1"/>
      <c r="AH1247" s="1"/>
      <c r="AI1247" s="1"/>
      <c r="AJ1247" s="1"/>
      <c r="AK1247" s="1"/>
      <c r="AL1247" s="1"/>
      <c r="AM1247" s="1"/>
      <c r="AN1247" s="1"/>
      <c r="AO1247" s="1"/>
      <c r="AP1247" s="1"/>
      <c r="AQ1247" s="1"/>
      <c r="AR1247" s="1"/>
      <c r="AS1247" s="1"/>
      <c r="AT1247" s="1"/>
      <c r="AU1247" s="1"/>
    </row>
    <row r="1248" spans="1:47">
      <c r="A1248" s="1"/>
      <c r="B1248" s="1"/>
      <c r="C1248" s="1"/>
      <c r="D1248" s="1"/>
      <c r="E1248" s="1"/>
      <c r="F1248" s="1"/>
      <c r="G1248" s="1"/>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c r="AP1248" s="1"/>
      <c r="AQ1248" s="1"/>
      <c r="AR1248" s="1"/>
      <c r="AS1248" s="1"/>
      <c r="AT1248" s="1"/>
      <c r="AU1248" s="1"/>
    </row>
    <row r="1249" spans="1:47">
      <c r="A1249" s="1"/>
      <c r="B1249" s="1"/>
      <c r="C1249" s="1"/>
      <c r="D1249" s="1"/>
      <c r="E1249" s="1"/>
      <c r="F1249" s="1"/>
      <c r="G1249" s="1"/>
      <c r="H1249" s="1"/>
      <c r="I1249" s="1"/>
      <c r="J1249" s="1"/>
      <c r="K1249" s="1"/>
      <c r="L1249" s="1"/>
      <c r="M1249" s="1"/>
      <c r="N1249" s="1"/>
      <c r="O1249" s="1"/>
      <c r="P1249" s="1"/>
      <c r="Q1249" s="1"/>
      <c r="R1249" s="1"/>
      <c r="S1249" s="1"/>
      <c r="T1249" s="1"/>
      <c r="U1249" s="1"/>
      <c r="V1249" s="1"/>
      <c r="W1249" s="1"/>
      <c r="X1249" s="1"/>
      <c r="Y1249" s="1"/>
      <c r="Z1249" s="1"/>
      <c r="AA1249" s="1"/>
      <c r="AB1249" s="1"/>
      <c r="AC1249" s="1"/>
      <c r="AD1249" s="1"/>
      <c r="AE1249" s="1"/>
      <c r="AF1249" s="1"/>
      <c r="AG1249" s="1"/>
      <c r="AH1249" s="1"/>
      <c r="AI1249" s="1"/>
      <c r="AJ1249" s="1"/>
      <c r="AK1249" s="1"/>
      <c r="AL1249" s="1"/>
      <c r="AM1249" s="1"/>
      <c r="AN1249" s="1"/>
      <c r="AO1249" s="1"/>
      <c r="AP1249" s="1"/>
      <c r="AQ1249" s="1"/>
      <c r="AR1249" s="1"/>
      <c r="AS1249" s="1"/>
      <c r="AT1249" s="1"/>
      <c r="AU1249" s="1"/>
    </row>
    <row r="1250" spans="1:47">
      <c r="A1250" s="1"/>
      <c r="B1250" s="1"/>
      <c r="C1250" s="1"/>
      <c r="D1250" s="1"/>
      <c r="E1250" s="1"/>
      <c r="F1250" s="1"/>
      <c r="G1250" s="1"/>
      <c r="H1250" s="1"/>
      <c r="I1250" s="1"/>
      <c r="J1250" s="1"/>
      <c r="K1250" s="1"/>
      <c r="L1250" s="1"/>
      <c r="M1250" s="1"/>
      <c r="N1250" s="1"/>
      <c r="O1250" s="1"/>
      <c r="P1250" s="1"/>
      <c r="Q1250" s="1"/>
      <c r="R1250" s="1"/>
      <c r="S1250" s="1"/>
      <c r="T1250" s="1"/>
      <c r="U1250" s="1"/>
      <c r="V1250" s="1"/>
      <c r="W1250" s="1"/>
      <c r="X1250" s="1"/>
      <c r="Y1250" s="1"/>
      <c r="Z1250" s="1"/>
      <c r="AA1250" s="1"/>
      <c r="AB1250" s="1"/>
      <c r="AC1250" s="1"/>
      <c r="AD1250" s="1"/>
      <c r="AE1250" s="1"/>
      <c r="AF1250" s="1"/>
      <c r="AG1250" s="1"/>
      <c r="AH1250" s="1"/>
      <c r="AI1250" s="1"/>
      <c r="AJ1250" s="1"/>
      <c r="AK1250" s="1"/>
      <c r="AL1250" s="1"/>
      <c r="AM1250" s="1"/>
      <c r="AN1250" s="1"/>
      <c r="AO1250" s="1"/>
      <c r="AP1250" s="1"/>
      <c r="AQ1250" s="1"/>
      <c r="AR1250" s="1"/>
      <c r="AS1250" s="1"/>
      <c r="AT1250" s="1"/>
      <c r="AU1250" s="1"/>
    </row>
    <row r="1251" spans="1:47">
      <c r="A1251" s="1"/>
      <c r="B1251" s="1"/>
      <c r="C1251" s="1"/>
      <c r="D1251" s="1"/>
      <c r="E1251" s="1"/>
      <c r="F1251" s="1"/>
      <c r="G1251" s="1"/>
      <c r="H1251" s="1"/>
      <c r="I1251" s="1"/>
      <c r="J1251" s="1"/>
      <c r="K1251" s="1"/>
      <c r="L1251" s="1"/>
      <c r="M1251" s="1"/>
      <c r="N1251" s="1"/>
      <c r="O1251" s="1"/>
      <c r="P1251" s="1"/>
      <c r="Q1251" s="1"/>
      <c r="R1251" s="1"/>
      <c r="S1251" s="1"/>
      <c r="T1251" s="1"/>
      <c r="U1251" s="1"/>
      <c r="V1251" s="1"/>
      <c r="W1251" s="1"/>
      <c r="X1251" s="1"/>
      <c r="Y1251" s="1"/>
      <c r="Z1251" s="1"/>
      <c r="AA1251" s="1"/>
      <c r="AB1251" s="1"/>
      <c r="AC1251" s="1"/>
      <c r="AD1251" s="1"/>
      <c r="AE1251" s="1"/>
      <c r="AF1251" s="1"/>
      <c r="AG1251" s="1"/>
      <c r="AH1251" s="1"/>
      <c r="AI1251" s="1"/>
      <c r="AJ1251" s="1"/>
      <c r="AK1251" s="1"/>
      <c r="AL1251" s="1"/>
      <c r="AM1251" s="1"/>
      <c r="AN1251" s="1"/>
      <c r="AO1251" s="1"/>
      <c r="AP1251" s="1"/>
      <c r="AQ1251" s="1"/>
      <c r="AR1251" s="1"/>
      <c r="AS1251" s="1"/>
      <c r="AT1251" s="1"/>
      <c r="AU1251" s="1"/>
    </row>
    <row r="1252" spans="1:47">
      <c r="A1252" s="1"/>
      <c r="B1252" s="1"/>
      <c r="C1252" s="1"/>
      <c r="D1252" s="1"/>
      <c r="E1252" s="1"/>
      <c r="F1252" s="1"/>
      <c r="G1252" s="1"/>
      <c r="H1252" s="1"/>
      <c r="I1252" s="1"/>
      <c r="J1252" s="1"/>
      <c r="K1252" s="1"/>
      <c r="L1252" s="1"/>
      <c r="M1252" s="1"/>
      <c r="N1252" s="1"/>
      <c r="O1252" s="1"/>
      <c r="P1252" s="1"/>
      <c r="Q1252" s="1"/>
      <c r="R1252" s="1"/>
      <c r="S1252" s="1"/>
      <c r="T1252" s="1"/>
      <c r="U1252" s="1"/>
      <c r="V1252" s="1"/>
      <c r="W1252" s="1"/>
      <c r="X1252" s="1"/>
      <c r="Y1252" s="1"/>
      <c r="Z1252" s="1"/>
      <c r="AA1252" s="1"/>
      <c r="AB1252" s="1"/>
      <c r="AC1252" s="1"/>
      <c r="AD1252" s="1"/>
      <c r="AE1252" s="1"/>
      <c r="AF1252" s="1"/>
      <c r="AG1252" s="1"/>
      <c r="AH1252" s="1"/>
      <c r="AI1252" s="1"/>
      <c r="AJ1252" s="1"/>
      <c r="AK1252" s="1"/>
      <c r="AL1252" s="1"/>
      <c r="AM1252" s="1"/>
      <c r="AN1252" s="1"/>
      <c r="AO1252" s="1"/>
      <c r="AP1252" s="1"/>
      <c r="AQ1252" s="1"/>
      <c r="AR1252" s="1"/>
      <c r="AS1252" s="1"/>
      <c r="AT1252" s="1"/>
      <c r="AU1252" s="1"/>
    </row>
    <row r="1253" spans="1:47">
      <c r="A1253" s="1"/>
      <c r="B1253" s="1"/>
      <c r="C1253" s="1"/>
      <c r="D1253" s="1"/>
      <c r="E1253" s="1"/>
      <c r="F1253" s="1"/>
      <c r="G1253" s="1"/>
      <c r="H1253" s="1"/>
      <c r="I1253" s="1"/>
      <c r="J1253" s="1"/>
      <c r="K1253" s="1"/>
      <c r="L1253" s="1"/>
      <c r="M1253" s="1"/>
      <c r="N1253" s="1"/>
      <c r="O1253" s="1"/>
      <c r="P1253" s="1"/>
      <c r="Q1253" s="1"/>
      <c r="R1253" s="1"/>
      <c r="S1253" s="1"/>
      <c r="T1253" s="1"/>
      <c r="U1253" s="1"/>
      <c r="V1253" s="1"/>
      <c r="W1253" s="1"/>
      <c r="X1253" s="1"/>
      <c r="Y1253" s="1"/>
      <c r="Z1253" s="1"/>
      <c r="AA1253" s="1"/>
      <c r="AB1253" s="1"/>
      <c r="AC1253" s="1"/>
      <c r="AD1253" s="1"/>
      <c r="AE1253" s="1"/>
      <c r="AF1253" s="1"/>
      <c r="AG1253" s="1"/>
      <c r="AH1253" s="1"/>
      <c r="AI1253" s="1"/>
      <c r="AJ1253" s="1"/>
      <c r="AK1253" s="1"/>
      <c r="AL1253" s="1"/>
      <c r="AM1253" s="1"/>
      <c r="AN1253" s="1"/>
      <c r="AO1253" s="1"/>
      <c r="AP1253" s="1"/>
      <c r="AQ1253" s="1"/>
      <c r="AR1253" s="1"/>
      <c r="AS1253" s="1"/>
      <c r="AT1253" s="1"/>
      <c r="AU1253" s="1"/>
    </row>
    <row r="1254" spans="1:47">
      <c r="A1254" s="1"/>
      <c r="B1254" s="1"/>
      <c r="C1254" s="1"/>
      <c r="D1254" s="1"/>
      <c r="E1254" s="1"/>
      <c r="F1254" s="1"/>
      <c r="G1254" s="1"/>
      <c r="H1254" s="1"/>
      <c r="I1254" s="1"/>
      <c r="J1254" s="1"/>
      <c r="K1254" s="1"/>
      <c r="L1254" s="1"/>
      <c r="M1254" s="1"/>
      <c r="N1254" s="1"/>
      <c r="O1254" s="1"/>
      <c r="P1254" s="1"/>
      <c r="Q1254" s="1"/>
      <c r="R1254" s="1"/>
      <c r="S1254" s="1"/>
      <c r="T1254" s="1"/>
      <c r="U1254" s="1"/>
      <c r="V1254" s="1"/>
      <c r="W1254" s="1"/>
      <c r="X1254" s="1"/>
      <c r="Y1254" s="1"/>
      <c r="Z1254" s="1"/>
      <c r="AA1254" s="1"/>
      <c r="AB1254" s="1"/>
      <c r="AC1254" s="1"/>
      <c r="AD1254" s="1"/>
      <c r="AE1254" s="1"/>
      <c r="AF1254" s="1"/>
      <c r="AG1254" s="1"/>
      <c r="AH1254" s="1"/>
      <c r="AI1254" s="1"/>
      <c r="AJ1254" s="1"/>
      <c r="AK1254" s="1"/>
      <c r="AL1254" s="1"/>
      <c r="AM1254" s="1"/>
      <c r="AN1254" s="1"/>
      <c r="AO1254" s="1"/>
      <c r="AP1254" s="1"/>
      <c r="AQ1254" s="1"/>
      <c r="AR1254" s="1"/>
      <c r="AS1254" s="1"/>
      <c r="AT1254" s="1"/>
      <c r="AU1254" s="1"/>
    </row>
    <row r="1255" spans="1:47">
      <c r="A1255" s="1"/>
      <c r="B1255" s="1"/>
      <c r="C1255" s="1"/>
      <c r="D1255" s="1"/>
      <c r="E1255" s="1"/>
      <c r="F1255" s="1"/>
      <c r="G1255" s="1"/>
      <c r="H1255" s="1"/>
      <c r="I1255" s="1"/>
      <c r="J1255" s="1"/>
      <c r="K1255" s="1"/>
      <c r="L1255" s="1"/>
      <c r="M1255" s="1"/>
      <c r="N1255" s="1"/>
      <c r="O1255" s="1"/>
      <c r="P1255" s="1"/>
      <c r="Q1255" s="1"/>
      <c r="R1255" s="1"/>
      <c r="S1255" s="1"/>
      <c r="T1255" s="1"/>
      <c r="U1255" s="1"/>
      <c r="V1255" s="1"/>
      <c r="W1255" s="1"/>
      <c r="X1255" s="1"/>
      <c r="Y1255" s="1"/>
      <c r="Z1255" s="1"/>
      <c r="AA1255" s="1"/>
      <c r="AB1255" s="1"/>
      <c r="AC1255" s="1"/>
      <c r="AD1255" s="1"/>
      <c r="AE1255" s="1"/>
      <c r="AF1255" s="1"/>
      <c r="AG1255" s="1"/>
      <c r="AH1255" s="1"/>
      <c r="AI1255" s="1"/>
      <c r="AJ1255" s="1"/>
      <c r="AK1255" s="1"/>
      <c r="AL1255" s="1"/>
      <c r="AM1255" s="1"/>
      <c r="AN1255" s="1"/>
      <c r="AO1255" s="1"/>
      <c r="AP1255" s="1"/>
      <c r="AQ1255" s="1"/>
      <c r="AR1255" s="1"/>
      <c r="AS1255" s="1"/>
      <c r="AT1255" s="1"/>
      <c r="AU1255" s="1"/>
    </row>
    <row r="1256" spans="1:47">
      <c r="A1256" s="1"/>
      <c r="B1256" s="1"/>
      <c r="C1256" s="1"/>
      <c r="D1256" s="1"/>
      <c r="E1256" s="1"/>
      <c r="F1256" s="1"/>
      <c r="G1256" s="1"/>
      <c r="H1256" s="1"/>
      <c r="I1256" s="1"/>
      <c r="J1256" s="1"/>
      <c r="K1256" s="1"/>
      <c r="L1256" s="1"/>
      <c r="M1256" s="1"/>
      <c r="N1256" s="1"/>
      <c r="O1256" s="1"/>
      <c r="P1256" s="1"/>
      <c r="Q1256" s="1"/>
      <c r="R1256" s="1"/>
      <c r="S1256" s="1"/>
      <c r="T1256" s="1"/>
      <c r="U1256" s="1"/>
      <c r="V1256" s="1"/>
      <c r="W1256" s="1"/>
      <c r="X1256" s="1"/>
      <c r="Y1256" s="1"/>
      <c r="Z1256" s="1"/>
      <c r="AA1256" s="1"/>
      <c r="AB1256" s="1"/>
      <c r="AC1256" s="1"/>
      <c r="AD1256" s="1"/>
      <c r="AE1256" s="1"/>
      <c r="AF1256" s="1"/>
      <c r="AG1256" s="1"/>
      <c r="AH1256" s="1"/>
      <c r="AI1256" s="1"/>
      <c r="AJ1256" s="1"/>
      <c r="AK1256" s="1"/>
      <c r="AL1256" s="1"/>
      <c r="AM1256" s="1"/>
      <c r="AN1256" s="1"/>
      <c r="AO1256" s="1"/>
      <c r="AP1256" s="1"/>
      <c r="AQ1256" s="1"/>
      <c r="AR1256" s="1"/>
      <c r="AS1256" s="1"/>
      <c r="AT1256" s="1"/>
      <c r="AU1256" s="1"/>
    </row>
    <row r="1257" spans="1:47">
      <c r="A1257" s="1"/>
      <c r="B1257" s="1"/>
      <c r="C1257" s="1"/>
      <c r="D1257" s="1"/>
      <c r="E1257" s="1"/>
      <c r="F1257" s="1"/>
      <c r="G1257" s="1"/>
      <c r="H1257" s="1"/>
      <c r="I1257" s="1"/>
      <c r="J1257" s="1"/>
      <c r="K1257" s="1"/>
      <c r="L1257" s="1"/>
      <c r="M1257" s="1"/>
      <c r="N1257" s="1"/>
      <c r="O1257" s="1"/>
      <c r="P1257" s="1"/>
      <c r="Q1257" s="1"/>
      <c r="R1257" s="1"/>
      <c r="S1257" s="1"/>
      <c r="T1257" s="1"/>
      <c r="U1257" s="1"/>
      <c r="V1257" s="1"/>
      <c r="W1257" s="1"/>
      <c r="X1257" s="1"/>
      <c r="Y1257" s="1"/>
      <c r="Z1257" s="1"/>
      <c r="AA1257" s="1"/>
      <c r="AB1257" s="1"/>
      <c r="AC1257" s="1"/>
      <c r="AD1257" s="1"/>
      <c r="AE1257" s="1"/>
      <c r="AF1257" s="1"/>
      <c r="AG1257" s="1"/>
      <c r="AH1257" s="1"/>
      <c r="AI1257" s="1"/>
      <c r="AJ1257" s="1"/>
      <c r="AK1257" s="1"/>
      <c r="AL1257" s="1"/>
      <c r="AM1257" s="1"/>
      <c r="AN1257" s="1"/>
      <c r="AO1257" s="1"/>
      <c r="AP1257" s="1"/>
      <c r="AQ1257" s="1"/>
      <c r="AR1257" s="1"/>
      <c r="AS1257" s="1"/>
      <c r="AT1257" s="1"/>
      <c r="AU1257" s="1"/>
    </row>
    <row r="1258" spans="1:47">
      <c r="A1258" s="1"/>
      <c r="B1258" s="1"/>
      <c r="C1258" s="1"/>
      <c r="D1258" s="1"/>
      <c r="E1258" s="1"/>
      <c r="F1258" s="1"/>
      <c r="G1258" s="1"/>
      <c r="H1258" s="1"/>
      <c r="I1258" s="1"/>
      <c r="J1258" s="1"/>
      <c r="K1258" s="1"/>
      <c r="L1258" s="1"/>
      <c r="M1258" s="1"/>
      <c r="N1258" s="1"/>
      <c r="O1258" s="1"/>
      <c r="P1258" s="1"/>
      <c r="Q1258" s="1"/>
      <c r="R1258" s="1"/>
      <c r="S1258" s="1"/>
      <c r="T1258" s="1"/>
      <c r="U1258" s="1"/>
      <c r="V1258" s="1"/>
      <c r="W1258" s="1"/>
      <c r="X1258" s="1"/>
      <c r="Y1258" s="1"/>
      <c r="Z1258" s="1"/>
      <c r="AA1258" s="1"/>
      <c r="AB1258" s="1"/>
      <c r="AC1258" s="1"/>
      <c r="AD1258" s="1"/>
      <c r="AE1258" s="1"/>
      <c r="AF1258" s="1"/>
      <c r="AG1258" s="1"/>
      <c r="AH1258" s="1"/>
      <c r="AI1258" s="1"/>
      <c r="AJ1258" s="1"/>
      <c r="AK1258" s="1"/>
      <c r="AL1258" s="1"/>
      <c r="AM1258" s="1"/>
      <c r="AN1258" s="1"/>
      <c r="AO1258" s="1"/>
      <c r="AP1258" s="1"/>
      <c r="AQ1258" s="1"/>
      <c r="AR1258" s="1"/>
      <c r="AS1258" s="1"/>
      <c r="AT1258" s="1"/>
      <c r="AU1258" s="1"/>
    </row>
    <row r="1259" spans="1:47">
      <c r="A1259" s="1"/>
      <c r="B1259" s="1"/>
      <c r="C1259" s="1"/>
      <c r="D1259" s="1"/>
      <c r="E1259" s="1"/>
      <c r="F1259" s="1"/>
      <c r="G1259" s="1"/>
      <c r="H1259" s="1"/>
      <c r="I1259" s="1"/>
      <c r="J1259" s="1"/>
      <c r="K1259" s="1"/>
      <c r="L1259" s="1"/>
      <c r="M1259" s="1"/>
      <c r="N1259" s="1"/>
      <c r="O1259" s="1"/>
      <c r="P1259" s="1"/>
      <c r="Q1259" s="1"/>
      <c r="R1259" s="1"/>
      <c r="S1259" s="1"/>
      <c r="T1259" s="1"/>
      <c r="U1259" s="1"/>
      <c r="V1259" s="1"/>
      <c r="W1259" s="1"/>
      <c r="X1259" s="1"/>
      <c r="Y1259" s="1"/>
      <c r="Z1259" s="1"/>
      <c r="AA1259" s="1"/>
      <c r="AB1259" s="1"/>
      <c r="AC1259" s="1"/>
      <c r="AD1259" s="1"/>
      <c r="AE1259" s="1"/>
      <c r="AF1259" s="1"/>
      <c r="AG1259" s="1"/>
      <c r="AH1259" s="1"/>
      <c r="AI1259" s="1"/>
      <c r="AJ1259" s="1"/>
      <c r="AK1259" s="1"/>
      <c r="AL1259" s="1"/>
      <c r="AM1259" s="1"/>
      <c r="AN1259" s="1"/>
      <c r="AO1259" s="1"/>
      <c r="AP1259" s="1"/>
      <c r="AQ1259" s="1"/>
      <c r="AR1259" s="1"/>
      <c r="AS1259" s="1"/>
      <c r="AT1259" s="1"/>
      <c r="AU1259" s="1"/>
    </row>
    <row r="1260" spans="1:47">
      <c r="A1260" s="1"/>
      <c r="B1260" s="1"/>
      <c r="C1260" s="1"/>
      <c r="D1260" s="1"/>
      <c r="E1260" s="1"/>
      <c r="F1260" s="1"/>
      <c r="G1260" s="1"/>
      <c r="H1260" s="1"/>
      <c r="I1260" s="1"/>
      <c r="J1260" s="1"/>
      <c r="K1260" s="1"/>
      <c r="L1260" s="1"/>
      <c r="M1260" s="1"/>
      <c r="N1260" s="1"/>
      <c r="O1260" s="1"/>
      <c r="P1260" s="1"/>
      <c r="Q1260" s="1"/>
      <c r="R1260" s="1"/>
      <c r="S1260" s="1"/>
      <c r="T1260" s="1"/>
      <c r="U1260" s="1"/>
      <c r="V1260" s="1"/>
      <c r="W1260" s="1"/>
      <c r="X1260" s="1"/>
      <c r="Y1260" s="1"/>
      <c r="Z1260" s="1"/>
      <c r="AA1260" s="1"/>
      <c r="AB1260" s="1"/>
      <c r="AC1260" s="1"/>
      <c r="AD1260" s="1"/>
      <c r="AE1260" s="1"/>
      <c r="AF1260" s="1"/>
      <c r="AG1260" s="1"/>
      <c r="AH1260" s="1"/>
      <c r="AI1260" s="1"/>
      <c r="AJ1260" s="1"/>
      <c r="AK1260" s="1"/>
      <c r="AL1260" s="1"/>
      <c r="AM1260" s="1"/>
      <c r="AN1260" s="1"/>
      <c r="AO1260" s="1"/>
      <c r="AP1260" s="1"/>
      <c r="AQ1260" s="1"/>
      <c r="AR1260" s="1"/>
      <c r="AS1260" s="1"/>
      <c r="AT1260" s="1"/>
      <c r="AU1260" s="1"/>
    </row>
    <row r="1261" spans="1:47">
      <c r="A1261" s="1"/>
      <c r="B1261" s="1"/>
      <c r="C1261" s="1"/>
      <c r="D1261" s="1"/>
      <c r="E1261" s="1"/>
      <c r="F1261" s="1"/>
      <c r="G1261" s="1"/>
      <c r="H1261" s="1"/>
      <c r="I1261" s="1"/>
      <c r="J1261" s="1"/>
      <c r="K1261" s="1"/>
      <c r="L1261" s="1"/>
      <c r="M1261" s="1"/>
      <c r="N1261" s="1"/>
      <c r="O1261" s="1"/>
      <c r="P1261" s="1"/>
      <c r="Q1261" s="1"/>
      <c r="R1261" s="1"/>
      <c r="S1261" s="1"/>
      <c r="T1261" s="1"/>
      <c r="U1261" s="1"/>
      <c r="V1261" s="1"/>
      <c r="W1261" s="1"/>
      <c r="X1261" s="1"/>
      <c r="Y1261" s="1"/>
      <c r="Z1261" s="1"/>
      <c r="AA1261" s="1"/>
      <c r="AB1261" s="1"/>
      <c r="AC1261" s="1"/>
      <c r="AD1261" s="1"/>
      <c r="AE1261" s="1"/>
      <c r="AF1261" s="1"/>
      <c r="AG1261" s="1"/>
      <c r="AH1261" s="1"/>
      <c r="AI1261" s="1"/>
      <c r="AJ1261" s="1"/>
      <c r="AK1261" s="1"/>
      <c r="AL1261" s="1"/>
      <c r="AM1261" s="1"/>
      <c r="AN1261" s="1"/>
      <c r="AO1261" s="1"/>
      <c r="AP1261" s="1"/>
      <c r="AQ1261" s="1"/>
      <c r="AR1261" s="1"/>
      <c r="AS1261" s="1"/>
      <c r="AT1261" s="1"/>
      <c r="AU1261" s="1"/>
    </row>
    <row r="1262" spans="1:47">
      <c r="A1262" s="1"/>
      <c r="B1262" s="1"/>
      <c r="C1262" s="1"/>
      <c r="D1262" s="1"/>
      <c r="E1262" s="1"/>
      <c r="F1262" s="1"/>
      <c r="G1262" s="1"/>
      <c r="H1262" s="1"/>
      <c r="I1262" s="1"/>
      <c r="J1262" s="1"/>
      <c r="K1262" s="1"/>
      <c r="L1262" s="1"/>
      <c r="M1262" s="1"/>
      <c r="N1262" s="1"/>
      <c r="O1262" s="1"/>
      <c r="P1262" s="1"/>
      <c r="Q1262" s="1"/>
      <c r="R1262" s="1"/>
      <c r="S1262" s="1"/>
      <c r="T1262" s="1"/>
      <c r="U1262" s="1"/>
      <c r="V1262" s="1"/>
      <c r="W1262" s="1"/>
      <c r="X1262" s="1"/>
      <c r="Y1262" s="1"/>
      <c r="Z1262" s="1"/>
      <c r="AA1262" s="1"/>
      <c r="AB1262" s="1"/>
      <c r="AC1262" s="1"/>
      <c r="AD1262" s="1"/>
      <c r="AE1262" s="1"/>
      <c r="AF1262" s="1"/>
      <c r="AG1262" s="1"/>
      <c r="AH1262" s="1"/>
      <c r="AI1262" s="1"/>
      <c r="AJ1262" s="1"/>
      <c r="AK1262" s="1"/>
      <c r="AL1262" s="1"/>
      <c r="AM1262" s="1"/>
      <c r="AN1262" s="1"/>
      <c r="AO1262" s="1"/>
      <c r="AP1262" s="1"/>
      <c r="AQ1262" s="1"/>
      <c r="AR1262" s="1"/>
      <c r="AS1262" s="1"/>
      <c r="AT1262" s="1"/>
      <c r="AU1262" s="1"/>
    </row>
    <row r="1263" spans="1:47">
      <c r="A1263" s="1"/>
      <c r="B1263" s="1"/>
      <c r="C1263" s="1"/>
      <c r="D1263" s="1"/>
      <c r="E1263" s="1"/>
      <c r="F1263" s="1"/>
      <c r="G1263" s="1"/>
      <c r="H1263" s="1"/>
      <c r="I1263" s="1"/>
      <c r="J1263" s="1"/>
      <c r="K1263" s="1"/>
      <c r="L1263" s="1"/>
      <c r="M1263" s="1"/>
      <c r="N1263" s="1"/>
      <c r="O1263" s="1"/>
      <c r="P1263" s="1"/>
      <c r="Q1263" s="1"/>
      <c r="R1263" s="1"/>
      <c r="S1263" s="1"/>
      <c r="T1263" s="1"/>
      <c r="U1263" s="1"/>
      <c r="V1263" s="1"/>
      <c r="W1263" s="1"/>
      <c r="X1263" s="1"/>
      <c r="Y1263" s="1"/>
      <c r="Z1263" s="1"/>
      <c r="AA1263" s="1"/>
      <c r="AB1263" s="1"/>
      <c r="AC1263" s="1"/>
      <c r="AD1263" s="1"/>
      <c r="AE1263" s="1"/>
      <c r="AF1263" s="1"/>
      <c r="AG1263" s="1"/>
      <c r="AH1263" s="1"/>
      <c r="AI1263" s="1"/>
      <c r="AJ1263" s="1"/>
      <c r="AK1263" s="1"/>
      <c r="AL1263" s="1"/>
      <c r="AM1263" s="1"/>
      <c r="AN1263" s="1"/>
      <c r="AO1263" s="1"/>
      <c r="AP1263" s="1"/>
      <c r="AQ1263" s="1"/>
      <c r="AR1263" s="1"/>
      <c r="AS1263" s="1"/>
      <c r="AT1263" s="1"/>
      <c r="AU1263" s="1"/>
    </row>
    <row r="1264" spans="1:47">
      <c r="A1264" s="1"/>
      <c r="B1264" s="1"/>
      <c r="C1264" s="1"/>
      <c r="D1264" s="1"/>
      <c r="E1264" s="1"/>
      <c r="F1264" s="1"/>
      <c r="G1264" s="1"/>
      <c r="H1264" s="1"/>
      <c r="I1264" s="1"/>
      <c r="J1264" s="1"/>
      <c r="K1264" s="1"/>
      <c r="L1264" s="1"/>
      <c r="M1264" s="1"/>
      <c r="N1264" s="1"/>
      <c r="O1264" s="1"/>
      <c r="P1264" s="1"/>
      <c r="Q1264" s="1"/>
      <c r="R1264" s="1"/>
      <c r="S1264" s="1"/>
      <c r="T1264" s="1"/>
      <c r="U1264" s="1"/>
      <c r="V1264" s="1"/>
      <c r="W1264" s="1"/>
      <c r="X1264" s="1"/>
      <c r="Y1264" s="1"/>
      <c r="Z1264" s="1"/>
      <c r="AA1264" s="1"/>
      <c r="AB1264" s="1"/>
      <c r="AC1264" s="1"/>
      <c r="AD1264" s="1"/>
      <c r="AE1264" s="1"/>
      <c r="AF1264" s="1"/>
      <c r="AG1264" s="1"/>
      <c r="AH1264" s="1"/>
      <c r="AI1264" s="1"/>
      <c r="AJ1264" s="1"/>
      <c r="AK1264" s="1"/>
      <c r="AL1264" s="1"/>
      <c r="AM1264" s="1"/>
      <c r="AN1264" s="1"/>
      <c r="AO1264" s="1"/>
      <c r="AP1264" s="1"/>
      <c r="AQ1264" s="1"/>
      <c r="AR1264" s="1"/>
      <c r="AS1264" s="1"/>
      <c r="AT1264" s="1"/>
      <c r="AU1264" s="1"/>
    </row>
    <row r="1265" spans="1:47">
      <c r="A1265" s="1"/>
      <c r="B1265" s="1"/>
      <c r="C1265" s="1"/>
      <c r="D1265" s="1"/>
      <c r="E1265" s="1"/>
      <c r="F1265" s="1"/>
      <c r="G1265" s="1"/>
      <c r="H1265" s="1"/>
      <c r="I1265" s="1"/>
      <c r="J1265" s="1"/>
      <c r="K1265" s="1"/>
      <c r="L1265" s="1"/>
      <c r="M1265" s="1"/>
      <c r="N1265" s="1"/>
      <c r="O1265" s="1"/>
      <c r="P1265" s="1"/>
      <c r="Q1265" s="1"/>
      <c r="R1265" s="1"/>
      <c r="S1265" s="1"/>
      <c r="T1265" s="1"/>
      <c r="U1265" s="1"/>
      <c r="V1265" s="1"/>
      <c r="W1265" s="1"/>
      <c r="X1265" s="1"/>
      <c r="Y1265" s="1"/>
      <c r="Z1265" s="1"/>
      <c r="AA1265" s="1"/>
      <c r="AB1265" s="1"/>
      <c r="AC1265" s="1"/>
      <c r="AD1265" s="1"/>
      <c r="AE1265" s="1"/>
      <c r="AF1265" s="1"/>
      <c r="AG1265" s="1"/>
      <c r="AH1265" s="1"/>
      <c r="AI1265" s="1"/>
      <c r="AJ1265" s="1"/>
      <c r="AK1265" s="1"/>
      <c r="AL1265" s="1"/>
      <c r="AM1265" s="1"/>
      <c r="AN1265" s="1"/>
      <c r="AO1265" s="1"/>
      <c r="AP1265" s="1"/>
      <c r="AQ1265" s="1"/>
      <c r="AR1265" s="1"/>
      <c r="AS1265" s="1"/>
      <c r="AT1265" s="1"/>
      <c r="AU1265" s="1"/>
    </row>
    <row r="1266" spans="1:47">
      <c r="A1266" s="1"/>
      <c r="B1266" s="1"/>
      <c r="C1266" s="1"/>
      <c r="D1266" s="1"/>
      <c r="E1266" s="1"/>
      <c r="F1266" s="1"/>
      <c r="G1266" s="1"/>
      <c r="H1266" s="1"/>
      <c r="I1266" s="1"/>
      <c r="J1266" s="1"/>
      <c r="K1266" s="1"/>
      <c r="L1266" s="1"/>
      <c r="M1266" s="1"/>
      <c r="N1266" s="1"/>
      <c r="O1266" s="1"/>
      <c r="P1266" s="1"/>
      <c r="Q1266" s="1"/>
      <c r="R1266" s="1"/>
      <c r="S1266" s="1"/>
      <c r="T1266" s="1"/>
      <c r="U1266" s="1"/>
      <c r="V1266" s="1"/>
      <c r="W1266" s="1"/>
      <c r="X1266" s="1"/>
      <c r="Y1266" s="1"/>
      <c r="Z1266" s="1"/>
      <c r="AA1266" s="1"/>
      <c r="AB1266" s="1"/>
      <c r="AC1266" s="1"/>
      <c r="AD1266" s="1"/>
      <c r="AE1266" s="1"/>
      <c r="AF1266" s="1"/>
      <c r="AG1266" s="1"/>
      <c r="AH1266" s="1"/>
      <c r="AI1266" s="1"/>
      <c r="AJ1266" s="1"/>
      <c r="AK1266" s="1"/>
      <c r="AL1266" s="1"/>
      <c r="AM1266" s="1"/>
      <c r="AN1266" s="1"/>
      <c r="AO1266" s="1"/>
      <c r="AP1266" s="1"/>
      <c r="AQ1266" s="1"/>
      <c r="AR1266" s="1"/>
      <c r="AS1266" s="1"/>
      <c r="AT1266" s="1"/>
      <c r="AU1266" s="1"/>
    </row>
    <row r="1267" spans="1:47">
      <c r="A1267" s="1"/>
      <c r="B1267" s="1"/>
      <c r="C1267" s="1"/>
      <c r="D1267" s="1"/>
      <c r="E1267" s="1"/>
      <c r="F1267" s="1"/>
      <c r="G1267" s="1"/>
      <c r="H1267" s="1"/>
      <c r="I1267" s="1"/>
      <c r="J1267" s="1"/>
      <c r="K1267" s="1"/>
      <c r="L1267" s="1"/>
      <c r="M1267" s="1"/>
      <c r="N1267" s="1"/>
      <c r="O1267" s="1"/>
      <c r="P1267" s="1"/>
      <c r="Q1267" s="1"/>
      <c r="R1267" s="1"/>
      <c r="S1267" s="1"/>
      <c r="T1267" s="1"/>
      <c r="U1267" s="1"/>
      <c r="V1267" s="1"/>
      <c r="W1267" s="1"/>
      <c r="X1267" s="1"/>
      <c r="Y1267" s="1"/>
      <c r="Z1267" s="1"/>
      <c r="AA1267" s="1"/>
      <c r="AB1267" s="1"/>
      <c r="AC1267" s="1"/>
      <c r="AD1267" s="1"/>
      <c r="AE1267" s="1"/>
      <c r="AF1267" s="1"/>
      <c r="AG1267" s="1"/>
      <c r="AH1267" s="1"/>
      <c r="AI1267" s="1"/>
      <c r="AJ1267" s="1"/>
      <c r="AK1267" s="1"/>
      <c r="AL1267" s="1"/>
      <c r="AM1267" s="1"/>
      <c r="AN1267" s="1"/>
      <c r="AO1267" s="1"/>
      <c r="AP1267" s="1"/>
      <c r="AQ1267" s="1"/>
      <c r="AR1267" s="1"/>
      <c r="AS1267" s="1"/>
      <c r="AT1267" s="1"/>
      <c r="AU1267" s="1"/>
    </row>
    <row r="1268" spans="1:47">
      <c r="A1268" s="1"/>
      <c r="B1268" s="1"/>
      <c r="C1268" s="1"/>
      <c r="D1268" s="1"/>
      <c r="E1268" s="1"/>
      <c r="F1268" s="1"/>
      <c r="G1268" s="1"/>
      <c r="H1268" s="1"/>
      <c r="I1268" s="1"/>
      <c r="J1268" s="1"/>
      <c r="K1268" s="1"/>
      <c r="L1268" s="1"/>
      <c r="M1268" s="1"/>
      <c r="N1268" s="1"/>
      <c r="O1268" s="1"/>
      <c r="P1268" s="1"/>
      <c r="Q1268" s="1"/>
      <c r="R1268" s="1"/>
      <c r="S1268" s="1"/>
      <c r="T1268" s="1"/>
      <c r="U1268" s="1"/>
      <c r="V1268" s="1"/>
      <c r="W1268" s="1"/>
      <c r="X1268" s="1"/>
      <c r="Y1268" s="1"/>
      <c r="Z1268" s="1"/>
      <c r="AA1268" s="1"/>
      <c r="AB1268" s="1"/>
      <c r="AC1268" s="1"/>
      <c r="AD1268" s="1"/>
      <c r="AE1268" s="1"/>
      <c r="AF1268" s="1"/>
      <c r="AG1268" s="1"/>
      <c r="AH1268" s="1"/>
      <c r="AI1268" s="1"/>
      <c r="AJ1268" s="1"/>
      <c r="AK1268" s="1"/>
      <c r="AL1268" s="1"/>
      <c r="AM1268" s="1"/>
      <c r="AN1268" s="1"/>
      <c r="AO1268" s="1"/>
      <c r="AP1268" s="1"/>
      <c r="AQ1268" s="1"/>
      <c r="AR1268" s="1"/>
      <c r="AS1268" s="1"/>
      <c r="AT1268" s="1"/>
      <c r="AU1268" s="1"/>
    </row>
    <row r="1269" spans="1:47">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c r="AQ1269" s="1"/>
      <c r="AR1269" s="1"/>
      <c r="AS1269" s="1"/>
      <c r="AT1269" s="1"/>
      <c r="AU1269" s="1"/>
    </row>
    <row r="1270" spans="1:47">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c r="AP1270" s="1"/>
      <c r="AQ1270" s="1"/>
      <c r="AR1270" s="1"/>
      <c r="AS1270" s="1"/>
      <c r="AT1270" s="1"/>
      <c r="AU1270" s="1"/>
    </row>
    <row r="1271" spans="1:47">
      <c r="A1271" s="1"/>
      <c r="B1271" s="1"/>
      <c r="C1271" s="1"/>
      <c r="D1271" s="1"/>
      <c r="E1271" s="1"/>
      <c r="F1271" s="1"/>
      <c r="G1271" s="1"/>
      <c r="H1271" s="1"/>
      <c r="I1271" s="1"/>
      <c r="J1271" s="1"/>
      <c r="K1271" s="1"/>
      <c r="L1271" s="1"/>
      <c r="M1271" s="1"/>
      <c r="N1271" s="1"/>
      <c r="O1271" s="1"/>
      <c r="P1271" s="1"/>
      <c r="Q1271" s="1"/>
      <c r="R1271" s="1"/>
      <c r="S1271" s="1"/>
      <c r="T1271" s="1"/>
      <c r="U1271" s="1"/>
      <c r="V1271" s="1"/>
      <c r="W1271" s="1"/>
      <c r="X1271" s="1"/>
      <c r="Y1271" s="1"/>
      <c r="Z1271" s="1"/>
      <c r="AA1271" s="1"/>
      <c r="AB1271" s="1"/>
      <c r="AC1271" s="1"/>
      <c r="AD1271" s="1"/>
      <c r="AE1271" s="1"/>
      <c r="AF1271" s="1"/>
      <c r="AG1271" s="1"/>
      <c r="AH1271" s="1"/>
      <c r="AI1271" s="1"/>
      <c r="AJ1271" s="1"/>
      <c r="AK1271" s="1"/>
      <c r="AL1271" s="1"/>
      <c r="AM1271" s="1"/>
      <c r="AN1271" s="1"/>
      <c r="AO1271" s="1"/>
      <c r="AP1271" s="1"/>
      <c r="AQ1271" s="1"/>
      <c r="AR1271" s="1"/>
      <c r="AS1271" s="1"/>
      <c r="AT1271" s="1"/>
      <c r="AU1271" s="1"/>
    </row>
    <row r="1272" spans="1:47">
      <c r="A1272" s="1"/>
      <c r="B1272" s="1"/>
      <c r="C1272" s="1"/>
      <c r="D1272" s="1"/>
      <c r="E1272" s="1"/>
      <c r="F1272" s="1"/>
      <c r="G1272" s="1"/>
      <c r="H1272" s="1"/>
      <c r="I1272" s="1"/>
      <c r="J1272" s="1"/>
      <c r="K1272" s="1"/>
      <c r="L1272" s="1"/>
      <c r="M1272" s="1"/>
      <c r="N1272" s="1"/>
      <c r="O1272" s="1"/>
      <c r="P1272" s="1"/>
      <c r="Q1272" s="1"/>
      <c r="R1272" s="1"/>
      <c r="S1272" s="1"/>
      <c r="T1272" s="1"/>
      <c r="U1272" s="1"/>
      <c r="V1272" s="1"/>
      <c r="W1272" s="1"/>
      <c r="X1272" s="1"/>
      <c r="Y1272" s="1"/>
      <c r="Z1272" s="1"/>
      <c r="AA1272" s="1"/>
      <c r="AB1272" s="1"/>
      <c r="AC1272" s="1"/>
      <c r="AD1272" s="1"/>
      <c r="AE1272" s="1"/>
      <c r="AF1272" s="1"/>
      <c r="AG1272" s="1"/>
      <c r="AH1272" s="1"/>
      <c r="AI1272" s="1"/>
      <c r="AJ1272" s="1"/>
      <c r="AK1272" s="1"/>
      <c r="AL1272" s="1"/>
      <c r="AM1272" s="1"/>
      <c r="AN1272" s="1"/>
      <c r="AO1272" s="1"/>
      <c r="AP1272" s="1"/>
      <c r="AQ1272" s="1"/>
      <c r="AR1272" s="1"/>
      <c r="AS1272" s="1"/>
      <c r="AT1272" s="1"/>
      <c r="AU1272" s="1"/>
    </row>
    <row r="1273" spans="1:47">
      <c r="A1273" s="1"/>
      <c r="B1273" s="1"/>
      <c r="C1273" s="1"/>
      <c r="D1273" s="1"/>
      <c r="E1273" s="1"/>
      <c r="F1273" s="1"/>
      <c r="G1273" s="1"/>
      <c r="H1273" s="1"/>
      <c r="I1273" s="1"/>
      <c r="J1273" s="1"/>
      <c r="K1273" s="1"/>
      <c r="L1273" s="1"/>
      <c r="M1273" s="1"/>
      <c r="N1273" s="1"/>
      <c r="O1273" s="1"/>
      <c r="P1273" s="1"/>
      <c r="Q1273" s="1"/>
      <c r="R1273" s="1"/>
      <c r="S1273" s="1"/>
      <c r="T1273" s="1"/>
      <c r="U1273" s="1"/>
      <c r="V1273" s="1"/>
      <c r="W1273" s="1"/>
      <c r="X1273" s="1"/>
      <c r="Y1273" s="1"/>
      <c r="Z1273" s="1"/>
      <c r="AA1273" s="1"/>
      <c r="AB1273" s="1"/>
      <c r="AC1273" s="1"/>
      <c r="AD1273" s="1"/>
      <c r="AE1273" s="1"/>
      <c r="AF1273" s="1"/>
      <c r="AG1273" s="1"/>
      <c r="AH1273" s="1"/>
      <c r="AI1273" s="1"/>
      <c r="AJ1273" s="1"/>
      <c r="AK1273" s="1"/>
      <c r="AL1273" s="1"/>
      <c r="AM1273" s="1"/>
      <c r="AN1273" s="1"/>
      <c r="AO1273" s="1"/>
      <c r="AP1273" s="1"/>
      <c r="AQ1273" s="1"/>
      <c r="AR1273" s="1"/>
      <c r="AS1273" s="1"/>
      <c r="AT1273" s="1"/>
      <c r="AU1273" s="1"/>
    </row>
    <row r="1274" spans="1:47">
      <c r="A1274" s="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c r="AC1274" s="1"/>
      <c r="AD1274" s="1"/>
      <c r="AE1274" s="1"/>
      <c r="AF1274" s="1"/>
      <c r="AG1274" s="1"/>
      <c r="AH1274" s="1"/>
      <c r="AI1274" s="1"/>
      <c r="AJ1274" s="1"/>
      <c r="AK1274" s="1"/>
      <c r="AL1274" s="1"/>
      <c r="AM1274" s="1"/>
      <c r="AN1274" s="1"/>
      <c r="AO1274" s="1"/>
      <c r="AP1274" s="1"/>
      <c r="AQ1274" s="1"/>
      <c r="AR1274" s="1"/>
      <c r="AS1274" s="1"/>
      <c r="AT1274" s="1"/>
      <c r="AU1274" s="1"/>
    </row>
    <row r="1275" spans="1:47">
      <c r="A1275" s="1"/>
      <c r="B1275" s="1"/>
      <c r="C1275" s="1"/>
      <c r="D1275" s="1"/>
      <c r="E1275" s="1"/>
      <c r="F1275" s="1"/>
      <c r="G1275" s="1"/>
      <c r="H1275" s="1"/>
      <c r="I1275" s="1"/>
      <c r="J1275" s="1"/>
      <c r="K1275" s="1"/>
      <c r="L1275" s="1"/>
      <c r="M1275" s="1"/>
      <c r="N1275" s="1"/>
      <c r="O1275" s="1"/>
      <c r="P1275" s="1"/>
      <c r="Q1275" s="1"/>
      <c r="R1275" s="1"/>
      <c r="S1275" s="1"/>
      <c r="T1275" s="1"/>
      <c r="U1275" s="1"/>
      <c r="V1275" s="1"/>
      <c r="W1275" s="1"/>
      <c r="X1275" s="1"/>
      <c r="Y1275" s="1"/>
      <c r="Z1275" s="1"/>
      <c r="AA1275" s="1"/>
      <c r="AB1275" s="1"/>
      <c r="AC1275" s="1"/>
      <c r="AD1275" s="1"/>
      <c r="AE1275" s="1"/>
      <c r="AF1275" s="1"/>
      <c r="AG1275" s="1"/>
      <c r="AH1275" s="1"/>
      <c r="AI1275" s="1"/>
      <c r="AJ1275" s="1"/>
      <c r="AK1275" s="1"/>
      <c r="AL1275" s="1"/>
      <c r="AM1275" s="1"/>
      <c r="AN1275" s="1"/>
      <c r="AO1275" s="1"/>
      <c r="AP1275" s="1"/>
      <c r="AQ1275" s="1"/>
      <c r="AR1275" s="1"/>
      <c r="AS1275" s="1"/>
      <c r="AT1275" s="1"/>
      <c r="AU1275" s="1"/>
    </row>
    <row r="1276" spans="1:47">
      <c r="A1276" s="1"/>
      <c r="B1276" s="1"/>
      <c r="C1276" s="1"/>
      <c r="D1276" s="1"/>
      <c r="E1276" s="1"/>
      <c r="F1276" s="1"/>
      <c r="G1276" s="1"/>
      <c r="H1276" s="1"/>
      <c r="I1276" s="1"/>
      <c r="J1276" s="1"/>
      <c r="K1276" s="1"/>
      <c r="L1276" s="1"/>
      <c r="M1276" s="1"/>
      <c r="N1276" s="1"/>
      <c r="O1276" s="1"/>
      <c r="P1276" s="1"/>
      <c r="Q1276" s="1"/>
      <c r="R1276" s="1"/>
      <c r="S1276" s="1"/>
      <c r="T1276" s="1"/>
      <c r="U1276" s="1"/>
      <c r="V1276" s="1"/>
      <c r="W1276" s="1"/>
      <c r="X1276" s="1"/>
      <c r="Y1276" s="1"/>
      <c r="Z1276" s="1"/>
      <c r="AA1276" s="1"/>
      <c r="AB1276" s="1"/>
      <c r="AC1276" s="1"/>
      <c r="AD1276" s="1"/>
      <c r="AE1276" s="1"/>
      <c r="AF1276" s="1"/>
      <c r="AG1276" s="1"/>
      <c r="AH1276" s="1"/>
      <c r="AI1276" s="1"/>
      <c r="AJ1276" s="1"/>
      <c r="AK1276" s="1"/>
      <c r="AL1276" s="1"/>
      <c r="AM1276" s="1"/>
      <c r="AN1276" s="1"/>
      <c r="AO1276" s="1"/>
      <c r="AP1276" s="1"/>
      <c r="AQ1276" s="1"/>
      <c r="AR1276" s="1"/>
      <c r="AS1276" s="1"/>
      <c r="AT1276" s="1"/>
      <c r="AU1276" s="1"/>
    </row>
    <row r="1277" spans="1:47">
      <c r="A1277" s="1"/>
      <c r="B1277" s="1"/>
      <c r="C1277" s="1"/>
      <c r="D1277" s="1"/>
      <c r="E1277" s="1"/>
      <c r="F1277" s="1"/>
      <c r="G1277" s="1"/>
      <c r="H1277" s="1"/>
      <c r="I1277" s="1"/>
      <c r="J1277" s="1"/>
      <c r="K1277" s="1"/>
      <c r="L1277" s="1"/>
      <c r="M1277" s="1"/>
      <c r="N1277" s="1"/>
      <c r="O1277" s="1"/>
      <c r="P1277" s="1"/>
      <c r="Q1277" s="1"/>
      <c r="R1277" s="1"/>
      <c r="S1277" s="1"/>
      <c r="T1277" s="1"/>
      <c r="U1277" s="1"/>
      <c r="V1277" s="1"/>
      <c r="W1277" s="1"/>
      <c r="X1277" s="1"/>
      <c r="Y1277" s="1"/>
      <c r="Z1277" s="1"/>
      <c r="AA1277" s="1"/>
      <c r="AB1277" s="1"/>
      <c r="AC1277" s="1"/>
      <c r="AD1277" s="1"/>
      <c r="AE1277" s="1"/>
      <c r="AF1277" s="1"/>
      <c r="AG1277" s="1"/>
      <c r="AH1277" s="1"/>
      <c r="AI1277" s="1"/>
      <c r="AJ1277" s="1"/>
      <c r="AK1277" s="1"/>
      <c r="AL1277" s="1"/>
      <c r="AM1277" s="1"/>
      <c r="AN1277" s="1"/>
      <c r="AO1277" s="1"/>
      <c r="AP1277" s="1"/>
      <c r="AQ1277" s="1"/>
      <c r="AR1277" s="1"/>
      <c r="AS1277" s="1"/>
      <c r="AT1277" s="1"/>
      <c r="AU1277" s="1"/>
    </row>
    <row r="1278" spans="1:47">
      <c r="A1278" s="1"/>
      <c r="B1278" s="1"/>
      <c r="C1278" s="1"/>
      <c r="D1278" s="1"/>
      <c r="E1278" s="1"/>
      <c r="F1278" s="1"/>
      <c r="G1278" s="1"/>
      <c r="H1278" s="1"/>
      <c r="I1278" s="1"/>
      <c r="J1278" s="1"/>
      <c r="K1278" s="1"/>
      <c r="L1278" s="1"/>
      <c r="M1278" s="1"/>
      <c r="N1278" s="1"/>
      <c r="O1278" s="1"/>
      <c r="P1278" s="1"/>
      <c r="Q1278" s="1"/>
      <c r="R1278" s="1"/>
      <c r="S1278" s="1"/>
      <c r="T1278" s="1"/>
      <c r="U1278" s="1"/>
      <c r="V1278" s="1"/>
      <c r="W1278" s="1"/>
      <c r="X1278" s="1"/>
      <c r="Y1278" s="1"/>
      <c r="Z1278" s="1"/>
      <c r="AA1278" s="1"/>
      <c r="AB1278" s="1"/>
      <c r="AC1278" s="1"/>
      <c r="AD1278" s="1"/>
      <c r="AE1278" s="1"/>
      <c r="AF1278" s="1"/>
      <c r="AG1278" s="1"/>
      <c r="AH1278" s="1"/>
      <c r="AI1278" s="1"/>
      <c r="AJ1278" s="1"/>
      <c r="AK1278" s="1"/>
      <c r="AL1278" s="1"/>
      <c r="AM1278" s="1"/>
      <c r="AN1278" s="1"/>
      <c r="AO1278" s="1"/>
      <c r="AP1278" s="1"/>
      <c r="AQ1278" s="1"/>
      <c r="AR1278" s="1"/>
      <c r="AS1278" s="1"/>
      <c r="AT1278" s="1"/>
      <c r="AU1278" s="1"/>
    </row>
    <row r="1279" spans="1:47">
      <c r="A1279" s="1"/>
      <c r="B1279" s="1"/>
      <c r="C1279" s="1"/>
      <c r="D1279" s="1"/>
      <c r="E1279" s="1"/>
      <c r="F1279" s="1"/>
      <c r="G1279" s="1"/>
      <c r="H1279" s="1"/>
      <c r="I1279" s="1"/>
      <c r="J1279" s="1"/>
      <c r="K1279" s="1"/>
      <c r="L1279" s="1"/>
      <c r="M1279" s="1"/>
      <c r="N1279" s="1"/>
      <c r="O1279" s="1"/>
      <c r="P1279" s="1"/>
      <c r="Q1279" s="1"/>
      <c r="R1279" s="1"/>
      <c r="S1279" s="1"/>
      <c r="T1279" s="1"/>
      <c r="U1279" s="1"/>
      <c r="V1279" s="1"/>
      <c r="W1279" s="1"/>
      <c r="X1279" s="1"/>
      <c r="Y1279" s="1"/>
      <c r="Z1279" s="1"/>
      <c r="AA1279" s="1"/>
      <c r="AB1279" s="1"/>
      <c r="AC1279" s="1"/>
      <c r="AD1279" s="1"/>
      <c r="AE1279" s="1"/>
      <c r="AF1279" s="1"/>
      <c r="AG1279" s="1"/>
      <c r="AH1279" s="1"/>
      <c r="AI1279" s="1"/>
      <c r="AJ1279" s="1"/>
      <c r="AK1279" s="1"/>
      <c r="AL1279" s="1"/>
      <c r="AM1279" s="1"/>
      <c r="AN1279" s="1"/>
      <c r="AO1279" s="1"/>
      <c r="AP1279" s="1"/>
      <c r="AQ1279" s="1"/>
      <c r="AR1279" s="1"/>
      <c r="AS1279" s="1"/>
      <c r="AT1279" s="1"/>
      <c r="AU1279" s="1"/>
    </row>
    <row r="1280" spans="1:47">
      <c r="A1280" s="1"/>
      <c r="B1280" s="1"/>
      <c r="C1280" s="1"/>
      <c r="D1280" s="1"/>
      <c r="E1280" s="1"/>
      <c r="F1280" s="1"/>
      <c r="G1280" s="1"/>
      <c r="H1280" s="1"/>
      <c r="I1280" s="1"/>
      <c r="J1280" s="1"/>
      <c r="K1280" s="1"/>
      <c r="L1280" s="1"/>
      <c r="M1280" s="1"/>
      <c r="N1280" s="1"/>
      <c r="O1280" s="1"/>
      <c r="P1280" s="1"/>
      <c r="Q1280" s="1"/>
      <c r="R1280" s="1"/>
      <c r="S1280" s="1"/>
      <c r="T1280" s="1"/>
      <c r="U1280" s="1"/>
      <c r="V1280" s="1"/>
      <c r="W1280" s="1"/>
      <c r="X1280" s="1"/>
      <c r="Y1280" s="1"/>
      <c r="Z1280" s="1"/>
      <c r="AA1280" s="1"/>
      <c r="AB1280" s="1"/>
      <c r="AC1280" s="1"/>
      <c r="AD1280" s="1"/>
      <c r="AE1280" s="1"/>
      <c r="AF1280" s="1"/>
      <c r="AG1280" s="1"/>
      <c r="AH1280" s="1"/>
      <c r="AI1280" s="1"/>
      <c r="AJ1280" s="1"/>
      <c r="AK1280" s="1"/>
      <c r="AL1280" s="1"/>
      <c r="AM1280" s="1"/>
      <c r="AN1280" s="1"/>
      <c r="AO1280" s="1"/>
      <c r="AP1280" s="1"/>
      <c r="AQ1280" s="1"/>
      <c r="AR1280" s="1"/>
      <c r="AS1280" s="1"/>
      <c r="AT1280" s="1"/>
      <c r="AU1280" s="1"/>
    </row>
    <row r="1281" spans="1:47">
      <c r="A1281" s="1"/>
      <c r="B1281" s="1"/>
      <c r="C1281" s="1"/>
      <c r="D1281" s="1"/>
      <c r="E1281" s="1"/>
      <c r="F1281" s="1"/>
      <c r="G1281" s="1"/>
      <c r="H1281" s="1"/>
      <c r="I1281" s="1"/>
      <c r="J1281" s="1"/>
      <c r="K1281" s="1"/>
      <c r="L1281" s="1"/>
      <c r="M1281" s="1"/>
      <c r="N1281" s="1"/>
      <c r="O1281" s="1"/>
      <c r="P1281" s="1"/>
      <c r="Q1281" s="1"/>
      <c r="R1281" s="1"/>
      <c r="S1281" s="1"/>
      <c r="T1281" s="1"/>
      <c r="U1281" s="1"/>
      <c r="V1281" s="1"/>
      <c r="W1281" s="1"/>
      <c r="X1281" s="1"/>
      <c r="Y1281" s="1"/>
      <c r="Z1281" s="1"/>
      <c r="AA1281" s="1"/>
      <c r="AB1281" s="1"/>
      <c r="AC1281" s="1"/>
      <c r="AD1281" s="1"/>
      <c r="AE1281" s="1"/>
      <c r="AF1281" s="1"/>
      <c r="AG1281" s="1"/>
      <c r="AH1281" s="1"/>
      <c r="AI1281" s="1"/>
      <c r="AJ1281" s="1"/>
      <c r="AK1281" s="1"/>
      <c r="AL1281" s="1"/>
      <c r="AM1281" s="1"/>
      <c r="AN1281" s="1"/>
      <c r="AO1281" s="1"/>
      <c r="AP1281" s="1"/>
      <c r="AQ1281" s="1"/>
      <c r="AR1281" s="1"/>
      <c r="AS1281" s="1"/>
      <c r="AT1281" s="1"/>
      <c r="AU1281" s="1"/>
    </row>
    <row r="1282" spans="1:47">
      <c r="A1282" s="1"/>
      <c r="B1282" s="1"/>
      <c r="C1282" s="1"/>
      <c r="D1282" s="1"/>
      <c r="E1282" s="1"/>
      <c r="F1282" s="1"/>
      <c r="G1282" s="1"/>
      <c r="H1282" s="1"/>
      <c r="I1282" s="1"/>
      <c r="J1282" s="1"/>
      <c r="K1282" s="1"/>
      <c r="L1282" s="1"/>
      <c r="M1282" s="1"/>
      <c r="N1282" s="1"/>
      <c r="O1282" s="1"/>
      <c r="P1282" s="1"/>
      <c r="Q1282" s="1"/>
      <c r="R1282" s="1"/>
      <c r="S1282" s="1"/>
      <c r="T1282" s="1"/>
      <c r="U1282" s="1"/>
      <c r="V1282" s="1"/>
      <c r="W1282" s="1"/>
      <c r="X1282" s="1"/>
      <c r="Y1282" s="1"/>
      <c r="Z1282" s="1"/>
      <c r="AA1282" s="1"/>
      <c r="AB1282" s="1"/>
      <c r="AC1282" s="1"/>
      <c r="AD1282" s="1"/>
      <c r="AE1282" s="1"/>
      <c r="AF1282" s="1"/>
      <c r="AG1282" s="1"/>
      <c r="AH1282" s="1"/>
      <c r="AI1282" s="1"/>
      <c r="AJ1282" s="1"/>
      <c r="AK1282" s="1"/>
      <c r="AL1282" s="1"/>
      <c r="AM1282" s="1"/>
      <c r="AN1282" s="1"/>
      <c r="AO1282" s="1"/>
      <c r="AP1282" s="1"/>
      <c r="AQ1282" s="1"/>
      <c r="AR1282" s="1"/>
      <c r="AS1282" s="1"/>
      <c r="AT1282" s="1"/>
      <c r="AU1282" s="1"/>
    </row>
    <row r="1283" spans="1:47">
      <c r="A1283" s="1"/>
      <c r="B1283" s="1"/>
      <c r="C1283" s="1"/>
      <c r="D1283" s="1"/>
      <c r="E1283" s="1"/>
      <c r="F1283" s="1"/>
      <c r="G1283" s="1"/>
      <c r="H1283" s="1"/>
      <c r="I1283" s="1"/>
      <c r="J1283" s="1"/>
      <c r="K1283" s="1"/>
      <c r="L1283" s="1"/>
      <c r="M1283" s="1"/>
      <c r="N1283" s="1"/>
      <c r="O1283" s="1"/>
      <c r="P1283" s="1"/>
      <c r="Q1283" s="1"/>
      <c r="R1283" s="1"/>
      <c r="S1283" s="1"/>
      <c r="T1283" s="1"/>
      <c r="U1283" s="1"/>
      <c r="V1283" s="1"/>
      <c r="W1283" s="1"/>
      <c r="X1283" s="1"/>
      <c r="Y1283" s="1"/>
      <c r="Z1283" s="1"/>
      <c r="AA1283" s="1"/>
      <c r="AB1283" s="1"/>
      <c r="AC1283" s="1"/>
      <c r="AD1283" s="1"/>
      <c r="AE1283" s="1"/>
      <c r="AF1283" s="1"/>
      <c r="AG1283" s="1"/>
      <c r="AH1283" s="1"/>
      <c r="AI1283" s="1"/>
      <c r="AJ1283" s="1"/>
      <c r="AK1283" s="1"/>
      <c r="AL1283" s="1"/>
      <c r="AM1283" s="1"/>
      <c r="AN1283" s="1"/>
      <c r="AO1283" s="1"/>
      <c r="AP1283" s="1"/>
      <c r="AQ1283" s="1"/>
      <c r="AR1283" s="1"/>
      <c r="AS1283" s="1"/>
      <c r="AT1283" s="1"/>
      <c r="AU1283" s="1"/>
    </row>
    <row r="1284" spans="1:47">
      <c r="A1284" s="1"/>
      <c r="B1284" s="1"/>
      <c r="C1284" s="1"/>
      <c r="D1284" s="1"/>
      <c r="E1284" s="1"/>
      <c r="F1284" s="1"/>
      <c r="G1284" s="1"/>
      <c r="H1284" s="1"/>
      <c r="I1284" s="1"/>
      <c r="J1284" s="1"/>
      <c r="K1284" s="1"/>
      <c r="L1284" s="1"/>
      <c r="M1284" s="1"/>
      <c r="N1284" s="1"/>
      <c r="O1284" s="1"/>
      <c r="P1284" s="1"/>
      <c r="Q1284" s="1"/>
      <c r="R1284" s="1"/>
      <c r="S1284" s="1"/>
      <c r="T1284" s="1"/>
      <c r="U1284" s="1"/>
      <c r="V1284" s="1"/>
      <c r="W1284" s="1"/>
      <c r="X1284" s="1"/>
      <c r="Y1284" s="1"/>
      <c r="Z1284" s="1"/>
      <c r="AA1284" s="1"/>
      <c r="AB1284" s="1"/>
      <c r="AC1284" s="1"/>
      <c r="AD1284" s="1"/>
      <c r="AE1284" s="1"/>
      <c r="AF1284" s="1"/>
      <c r="AG1284" s="1"/>
      <c r="AH1284" s="1"/>
      <c r="AI1284" s="1"/>
      <c r="AJ1284" s="1"/>
      <c r="AK1284" s="1"/>
      <c r="AL1284" s="1"/>
      <c r="AM1284" s="1"/>
      <c r="AN1284" s="1"/>
      <c r="AO1284" s="1"/>
      <c r="AP1284" s="1"/>
      <c r="AQ1284" s="1"/>
      <c r="AR1284" s="1"/>
      <c r="AS1284" s="1"/>
      <c r="AT1284" s="1"/>
      <c r="AU1284" s="1"/>
    </row>
    <row r="1285" spans="1:47">
      <c r="A1285" s="1"/>
      <c r="B1285" s="1"/>
      <c r="C1285" s="1"/>
      <c r="D1285" s="1"/>
      <c r="E1285" s="1"/>
      <c r="F1285" s="1"/>
      <c r="G1285" s="1"/>
      <c r="H1285" s="1"/>
      <c r="I1285" s="1"/>
      <c r="J1285" s="1"/>
      <c r="K1285" s="1"/>
      <c r="L1285" s="1"/>
      <c r="M1285" s="1"/>
      <c r="N1285" s="1"/>
      <c r="O1285" s="1"/>
      <c r="P1285" s="1"/>
      <c r="Q1285" s="1"/>
      <c r="R1285" s="1"/>
      <c r="S1285" s="1"/>
      <c r="T1285" s="1"/>
      <c r="U1285" s="1"/>
      <c r="V1285" s="1"/>
      <c r="W1285" s="1"/>
      <c r="X1285" s="1"/>
      <c r="Y1285" s="1"/>
      <c r="Z1285" s="1"/>
      <c r="AA1285" s="1"/>
      <c r="AB1285" s="1"/>
      <c r="AC1285" s="1"/>
      <c r="AD1285" s="1"/>
      <c r="AE1285" s="1"/>
      <c r="AF1285" s="1"/>
      <c r="AG1285" s="1"/>
      <c r="AH1285" s="1"/>
      <c r="AI1285" s="1"/>
      <c r="AJ1285" s="1"/>
      <c r="AK1285" s="1"/>
      <c r="AL1285" s="1"/>
      <c r="AM1285" s="1"/>
      <c r="AN1285" s="1"/>
      <c r="AO1285" s="1"/>
      <c r="AP1285" s="1"/>
      <c r="AQ1285" s="1"/>
      <c r="AR1285" s="1"/>
      <c r="AS1285" s="1"/>
      <c r="AT1285" s="1"/>
      <c r="AU1285" s="1"/>
    </row>
    <row r="1286" spans="1:47">
      <c r="A1286" s="1"/>
      <c r="B1286" s="1"/>
      <c r="C1286" s="1"/>
      <c r="D1286" s="1"/>
      <c r="E1286" s="1"/>
      <c r="F1286" s="1"/>
      <c r="G1286" s="1"/>
      <c r="H1286" s="1"/>
      <c r="I1286" s="1"/>
      <c r="J1286" s="1"/>
      <c r="K1286" s="1"/>
      <c r="L1286" s="1"/>
      <c r="M1286" s="1"/>
      <c r="N1286" s="1"/>
      <c r="O1286" s="1"/>
      <c r="P1286" s="1"/>
      <c r="Q1286" s="1"/>
      <c r="R1286" s="1"/>
      <c r="S1286" s="1"/>
      <c r="T1286" s="1"/>
      <c r="U1286" s="1"/>
      <c r="V1286" s="1"/>
      <c r="W1286" s="1"/>
      <c r="X1286" s="1"/>
      <c r="Y1286" s="1"/>
      <c r="Z1286" s="1"/>
      <c r="AA1286" s="1"/>
      <c r="AB1286" s="1"/>
      <c r="AC1286" s="1"/>
      <c r="AD1286" s="1"/>
      <c r="AE1286" s="1"/>
      <c r="AF1286" s="1"/>
      <c r="AG1286" s="1"/>
      <c r="AH1286" s="1"/>
      <c r="AI1286" s="1"/>
      <c r="AJ1286" s="1"/>
      <c r="AK1286" s="1"/>
      <c r="AL1286" s="1"/>
      <c r="AM1286" s="1"/>
      <c r="AN1286" s="1"/>
      <c r="AO1286" s="1"/>
      <c r="AP1286" s="1"/>
      <c r="AQ1286" s="1"/>
      <c r="AR1286" s="1"/>
      <c r="AS1286" s="1"/>
      <c r="AT1286" s="1"/>
      <c r="AU1286" s="1"/>
    </row>
    <row r="1287" spans="1:47">
      <c r="A1287" s="1"/>
      <c r="B1287" s="1"/>
      <c r="C1287" s="1"/>
      <c r="D1287" s="1"/>
      <c r="E1287" s="1"/>
      <c r="F1287" s="1"/>
      <c r="G1287" s="1"/>
      <c r="H1287" s="1"/>
      <c r="I1287" s="1"/>
      <c r="J1287" s="1"/>
      <c r="K1287" s="1"/>
      <c r="L1287" s="1"/>
      <c r="M1287" s="1"/>
      <c r="N1287" s="1"/>
      <c r="O1287" s="1"/>
      <c r="P1287" s="1"/>
      <c r="Q1287" s="1"/>
      <c r="R1287" s="1"/>
      <c r="S1287" s="1"/>
      <c r="T1287" s="1"/>
      <c r="U1287" s="1"/>
      <c r="V1287" s="1"/>
      <c r="W1287" s="1"/>
      <c r="X1287" s="1"/>
      <c r="Y1287" s="1"/>
      <c r="Z1287" s="1"/>
      <c r="AA1287" s="1"/>
      <c r="AB1287" s="1"/>
      <c r="AC1287" s="1"/>
      <c r="AD1287" s="1"/>
      <c r="AE1287" s="1"/>
      <c r="AF1287" s="1"/>
      <c r="AG1287" s="1"/>
      <c r="AH1287" s="1"/>
      <c r="AI1287" s="1"/>
      <c r="AJ1287" s="1"/>
      <c r="AK1287" s="1"/>
      <c r="AL1287" s="1"/>
      <c r="AM1287" s="1"/>
      <c r="AN1287" s="1"/>
      <c r="AO1287" s="1"/>
      <c r="AP1287" s="1"/>
      <c r="AQ1287" s="1"/>
      <c r="AR1287" s="1"/>
      <c r="AS1287" s="1"/>
      <c r="AT1287" s="1"/>
      <c r="AU1287" s="1"/>
    </row>
    <row r="1288" spans="1:47">
      <c r="A1288" s="1"/>
      <c r="B1288" s="1"/>
      <c r="C1288" s="1"/>
      <c r="D1288" s="1"/>
      <c r="E1288" s="1"/>
      <c r="F1288" s="1"/>
      <c r="G1288" s="1"/>
      <c r="H1288" s="1"/>
      <c r="I1288" s="1"/>
      <c r="J1288" s="1"/>
      <c r="K1288" s="1"/>
      <c r="L1288" s="1"/>
      <c r="M1288" s="1"/>
      <c r="N1288" s="1"/>
      <c r="O1288" s="1"/>
      <c r="P1288" s="1"/>
      <c r="Q1288" s="1"/>
      <c r="R1288" s="1"/>
      <c r="S1288" s="1"/>
      <c r="T1288" s="1"/>
      <c r="U1288" s="1"/>
      <c r="V1288" s="1"/>
      <c r="W1288" s="1"/>
      <c r="X1288" s="1"/>
      <c r="Y1288" s="1"/>
      <c r="Z1288" s="1"/>
      <c r="AA1288" s="1"/>
      <c r="AB1288" s="1"/>
      <c r="AC1288" s="1"/>
      <c r="AD1288" s="1"/>
      <c r="AE1288" s="1"/>
      <c r="AF1288" s="1"/>
      <c r="AG1288" s="1"/>
      <c r="AH1288" s="1"/>
      <c r="AI1288" s="1"/>
      <c r="AJ1288" s="1"/>
      <c r="AK1288" s="1"/>
      <c r="AL1288" s="1"/>
      <c r="AM1288" s="1"/>
      <c r="AN1288" s="1"/>
      <c r="AO1288" s="1"/>
      <c r="AP1288" s="1"/>
      <c r="AQ1288" s="1"/>
      <c r="AR1288" s="1"/>
      <c r="AS1288" s="1"/>
      <c r="AT1288" s="1"/>
      <c r="AU1288" s="1"/>
    </row>
    <row r="1289" spans="1:47">
      <c r="A1289" s="1"/>
      <c r="B1289" s="1"/>
      <c r="C1289" s="1"/>
      <c r="D1289" s="1"/>
      <c r="E1289" s="1"/>
      <c r="F1289" s="1"/>
      <c r="G1289" s="1"/>
      <c r="H1289" s="1"/>
      <c r="I1289" s="1"/>
      <c r="J1289" s="1"/>
      <c r="K1289" s="1"/>
      <c r="L1289" s="1"/>
      <c r="M1289" s="1"/>
      <c r="N1289" s="1"/>
      <c r="O1289" s="1"/>
      <c r="P1289" s="1"/>
      <c r="Q1289" s="1"/>
      <c r="R1289" s="1"/>
      <c r="S1289" s="1"/>
      <c r="T1289" s="1"/>
      <c r="U1289" s="1"/>
      <c r="V1289" s="1"/>
      <c r="W1289" s="1"/>
      <c r="X1289" s="1"/>
      <c r="Y1289" s="1"/>
      <c r="Z1289" s="1"/>
      <c r="AA1289" s="1"/>
      <c r="AB1289" s="1"/>
      <c r="AC1289" s="1"/>
      <c r="AD1289" s="1"/>
      <c r="AE1289" s="1"/>
      <c r="AF1289" s="1"/>
      <c r="AG1289" s="1"/>
      <c r="AH1289" s="1"/>
      <c r="AI1289" s="1"/>
      <c r="AJ1289" s="1"/>
      <c r="AK1289" s="1"/>
      <c r="AL1289" s="1"/>
      <c r="AM1289" s="1"/>
      <c r="AN1289" s="1"/>
      <c r="AO1289" s="1"/>
      <c r="AP1289" s="1"/>
      <c r="AQ1289" s="1"/>
      <c r="AR1289" s="1"/>
      <c r="AS1289" s="1"/>
      <c r="AT1289" s="1"/>
      <c r="AU1289" s="1"/>
    </row>
    <row r="1290" spans="1:47">
      <c r="A1290" s="1"/>
      <c r="B1290" s="1"/>
      <c r="C1290" s="1"/>
      <c r="D1290" s="1"/>
      <c r="E1290" s="1"/>
      <c r="F1290" s="1"/>
      <c r="G1290" s="1"/>
      <c r="H1290" s="1"/>
      <c r="I1290" s="1"/>
      <c r="J1290" s="1"/>
      <c r="K1290" s="1"/>
      <c r="L1290" s="1"/>
      <c r="M1290" s="1"/>
      <c r="N1290" s="1"/>
      <c r="O1290" s="1"/>
      <c r="P1290" s="1"/>
      <c r="Q1290" s="1"/>
      <c r="R1290" s="1"/>
      <c r="S1290" s="1"/>
      <c r="T1290" s="1"/>
      <c r="U1290" s="1"/>
      <c r="V1290" s="1"/>
      <c r="W1290" s="1"/>
      <c r="X1290" s="1"/>
      <c r="Y1290" s="1"/>
      <c r="Z1290" s="1"/>
      <c r="AA1290" s="1"/>
      <c r="AB1290" s="1"/>
      <c r="AC1290" s="1"/>
      <c r="AD1290" s="1"/>
      <c r="AE1290" s="1"/>
      <c r="AF1290" s="1"/>
      <c r="AG1290" s="1"/>
      <c r="AH1290" s="1"/>
      <c r="AI1290" s="1"/>
      <c r="AJ1290" s="1"/>
      <c r="AK1290" s="1"/>
      <c r="AL1290" s="1"/>
      <c r="AM1290" s="1"/>
      <c r="AN1290" s="1"/>
      <c r="AO1290" s="1"/>
      <c r="AP1290" s="1"/>
      <c r="AQ1290" s="1"/>
      <c r="AR1290" s="1"/>
      <c r="AS1290" s="1"/>
      <c r="AT1290" s="1"/>
      <c r="AU1290" s="1"/>
    </row>
    <row r="1291" spans="1:47">
      <c r="A1291" s="1"/>
      <c r="B1291" s="1"/>
      <c r="C1291" s="1"/>
      <c r="D1291" s="1"/>
      <c r="E1291" s="1"/>
      <c r="F1291" s="1"/>
      <c r="G1291" s="1"/>
      <c r="H1291" s="1"/>
      <c r="I1291" s="1"/>
      <c r="J1291" s="1"/>
      <c r="K1291" s="1"/>
      <c r="L1291" s="1"/>
      <c r="M1291" s="1"/>
      <c r="N1291" s="1"/>
      <c r="O1291" s="1"/>
      <c r="P1291" s="1"/>
      <c r="Q1291" s="1"/>
      <c r="R1291" s="1"/>
      <c r="S1291" s="1"/>
      <c r="T1291" s="1"/>
      <c r="U1291" s="1"/>
      <c r="V1291" s="1"/>
      <c r="W1291" s="1"/>
      <c r="X1291" s="1"/>
      <c r="Y1291" s="1"/>
      <c r="Z1291" s="1"/>
      <c r="AA1291" s="1"/>
      <c r="AB1291" s="1"/>
      <c r="AC1291" s="1"/>
      <c r="AD1291" s="1"/>
      <c r="AE1291" s="1"/>
      <c r="AF1291" s="1"/>
      <c r="AG1291" s="1"/>
      <c r="AH1291" s="1"/>
      <c r="AI1291" s="1"/>
      <c r="AJ1291" s="1"/>
      <c r="AK1291" s="1"/>
      <c r="AL1291" s="1"/>
      <c r="AM1291" s="1"/>
      <c r="AN1291" s="1"/>
      <c r="AO1291" s="1"/>
      <c r="AP1291" s="1"/>
      <c r="AQ1291" s="1"/>
      <c r="AR1291" s="1"/>
      <c r="AS1291" s="1"/>
      <c r="AT1291" s="1"/>
      <c r="AU1291" s="1"/>
    </row>
    <row r="1292" spans="1:47">
      <c r="A1292" s="1"/>
      <c r="B1292" s="1"/>
      <c r="C1292" s="1"/>
      <c r="D1292" s="1"/>
      <c r="E1292" s="1"/>
      <c r="F1292" s="1"/>
      <c r="G1292" s="1"/>
      <c r="H1292" s="1"/>
      <c r="I1292" s="1"/>
      <c r="J1292" s="1"/>
      <c r="K1292" s="1"/>
      <c r="L1292" s="1"/>
      <c r="M1292" s="1"/>
      <c r="N1292" s="1"/>
      <c r="O1292" s="1"/>
      <c r="P1292" s="1"/>
      <c r="Q1292" s="1"/>
      <c r="R1292" s="1"/>
      <c r="S1292" s="1"/>
      <c r="T1292" s="1"/>
      <c r="U1292" s="1"/>
      <c r="V1292" s="1"/>
      <c r="W1292" s="1"/>
      <c r="X1292" s="1"/>
      <c r="Y1292" s="1"/>
      <c r="Z1292" s="1"/>
      <c r="AA1292" s="1"/>
      <c r="AB1292" s="1"/>
      <c r="AC1292" s="1"/>
      <c r="AD1292" s="1"/>
      <c r="AE1292" s="1"/>
      <c r="AF1292" s="1"/>
      <c r="AG1292" s="1"/>
      <c r="AH1292" s="1"/>
      <c r="AI1292" s="1"/>
      <c r="AJ1292" s="1"/>
      <c r="AK1292" s="1"/>
      <c r="AL1292" s="1"/>
      <c r="AM1292" s="1"/>
      <c r="AN1292" s="1"/>
      <c r="AO1292" s="1"/>
      <c r="AP1292" s="1"/>
      <c r="AQ1292" s="1"/>
      <c r="AR1292" s="1"/>
      <c r="AS1292" s="1"/>
      <c r="AT1292" s="1"/>
      <c r="AU1292" s="1"/>
    </row>
    <row r="1293" spans="1:47">
      <c r="A1293" s="1"/>
      <c r="B1293" s="1"/>
      <c r="C1293" s="1"/>
      <c r="D1293" s="1"/>
      <c r="E1293" s="1"/>
      <c r="F1293" s="1"/>
      <c r="G1293" s="1"/>
      <c r="H1293" s="1"/>
      <c r="I1293" s="1"/>
      <c r="J1293" s="1"/>
      <c r="K1293" s="1"/>
      <c r="L1293" s="1"/>
      <c r="M1293" s="1"/>
      <c r="N1293" s="1"/>
      <c r="O1293" s="1"/>
      <c r="P1293" s="1"/>
      <c r="Q1293" s="1"/>
      <c r="R1293" s="1"/>
      <c r="S1293" s="1"/>
      <c r="T1293" s="1"/>
      <c r="U1293" s="1"/>
      <c r="V1293" s="1"/>
      <c r="W1293" s="1"/>
      <c r="X1293" s="1"/>
      <c r="Y1293" s="1"/>
      <c r="Z1293" s="1"/>
      <c r="AA1293" s="1"/>
      <c r="AB1293" s="1"/>
      <c r="AC1293" s="1"/>
      <c r="AD1293" s="1"/>
      <c r="AE1293" s="1"/>
      <c r="AF1293" s="1"/>
      <c r="AG1293" s="1"/>
      <c r="AH1293" s="1"/>
      <c r="AI1293" s="1"/>
      <c r="AJ1293" s="1"/>
      <c r="AK1293" s="1"/>
      <c r="AL1293" s="1"/>
      <c r="AM1293" s="1"/>
      <c r="AN1293" s="1"/>
      <c r="AO1293" s="1"/>
      <c r="AP1293" s="1"/>
      <c r="AQ1293" s="1"/>
      <c r="AR1293" s="1"/>
      <c r="AS1293" s="1"/>
      <c r="AT1293" s="1"/>
      <c r="AU1293" s="1"/>
    </row>
    <row r="1294" spans="1:47">
      <c r="A1294" s="1"/>
      <c r="B1294" s="1"/>
      <c r="C1294" s="1"/>
      <c r="D1294" s="1"/>
      <c r="E1294" s="1"/>
      <c r="F1294" s="1"/>
      <c r="G1294" s="1"/>
      <c r="H1294" s="1"/>
      <c r="I1294" s="1"/>
      <c r="J1294" s="1"/>
      <c r="K1294" s="1"/>
      <c r="L1294" s="1"/>
      <c r="M1294" s="1"/>
      <c r="N1294" s="1"/>
      <c r="O1294" s="1"/>
      <c r="P1294" s="1"/>
      <c r="Q1294" s="1"/>
      <c r="R1294" s="1"/>
      <c r="S1294" s="1"/>
      <c r="T1294" s="1"/>
      <c r="U1294" s="1"/>
      <c r="V1294" s="1"/>
      <c r="W1294" s="1"/>
      <c r="X1294" s="1"/>
      <c r="Y1294" s="1"/>
      <c r="Z1294" s="1"/>
      <c r="AA1294" s="1"/>
      <c r="AB1294" s="1"/>
      <c r="AC1294" s="1"/>
      <c r="AD1294" s="1"/>
      <c r="AE1294" s="1"/>
      <c r="AF1294" s="1"/>
      <c r="AG1294" s="1"/>
      <c r="AH1294" s="1"/>
      <c r="AI1294" s="1"/>
      <c r="AJ1294" s="1"/>
      <c r="AK1294" s="1"/>
      <c r="AL1294" s="1"/>
      <c r="AM1294" s="1"/>
      <c r="AN1294" s="1"/>
      <c r="AO1294" s="1"/>
      <c r="AP1294" s="1"/>
      <c r="AQ1294" s="1"/>
      <c r="AR1294" s="1"/>
      <c r="AS1294" s="1"/>
      <c r="AT1294" s="1"/>
      <c r="AU1294" s="1"/>
    </row>
    <row r="1295" spans="1:47">
      <c r="A1295" s="1"/>
      <c r="B1295" s="1"/>
      <c r="C1295" s="1"/>
      <c r="D1295" s="1"/>
      <c r="E1295" s="1"/>
      <c r="F1295" s="1"/>
      <c r="G1295" s="1"/>
      <c r="H1295" s="1"/>
      <c r="I1295" s="1"/>
      <c r="J1295" s="1"/>
      <c r="K1295" s="1"/>
      <c r="L1295" s="1"/>
      <c r="M1295" s="1"/>
      <c r="N1295" s="1"/>
      <c r="O1295" s="1"/>
      <c r="P1295" s="1"/>
      <c r="Q1295" s="1"/>
      <c r="R1295" s="1"/>
      <c r="S1295" s="1"/>
      <c r="T1295" s="1"/>
      <c r="U1295" s="1"/>
      <c r="V1295" s="1"/>
      <c r="W1295" s="1"/>
      <c r="X1295" s="1"/>
      <c r="Y1295" s="1"/>
      <c r="Z1295" s="1"/>
      <c r="AA1295" s="1"/>
      <c r="AB1295" s="1"/>
      <c r="AC1295" s="1"/>
      <c r="AD1295" s="1"/>
      <c r="AE1295" s="1"/>
      <c r="AF1295" s="1"/>
      <c r="AG1295" s="1"/>
      <c r="AH1295" s="1"/>
      <c r="AI1295" s="1"/>
      <c r="AJ1295" s="1"/>
      <c r="AK1295" s="1"/>
      <c r="AL1295" s="1"/>
      <c r="AM1295" s="1"/>
      <c r="AN1295" s="1"/>
      <c r="AO1295" s="1"/>
      <c r="AP1295" s="1"/>
      <c r="AQ1295" s="1"/>
      <c r="AR1295" s="1"/>
      <c r="AS1295" s="1"/>
      <c r="AT1295" s="1"/>
      <c r="AU1295" s="1"/>
    </row>
    <row r="1296" spans="1:47">
      <c r="A1296" s="1"/>
      <c r="B1296" s="1"/>
      <c r="C1296" s="1"/>
      <c r="D1296" s="1"/>
      <c r="E1296" s="1"/>
      <c r="F1296" s="1"/>
      <c r="G1296" s="1"/>
      <c r="H1296" s="1"/>
      <c r="I1296" s="1"/>
      <c r="J1296" s="1"/>
      <c r="K1296" s="1"/>
      <c r="L1296" s="1"/>
      <c r="M1296" s="1"/>
      <c r="N1296" s="1"/>
      <c r="O1296" s="1"/>
      <c r="P1296" s="1"/>
      <c r="Q1296" s="1"/>
      <c r="R1296" s="1"/>
      <c r="S1296" s="1"/>
      <c r="T1296" s="1"/>
      <c r="U1296" s="1"/>
      <c r="V1296" s="1"/>
      <c r="W1296" s="1"/>
      <c r="X1296" s="1"/>
      <c r="Y1296" s="1"/>
      <c r="Z1296" s="1"/>
      <c r="AA1296" s="1"/>
      <c r="AB1296" s="1"/>
      <c r="AC1296" s="1"/>
      <c r="AD1296" s="1"/>
      <c r="AE1296" s="1"/>
      <c r="AF1296" s="1"/>
      <c r="AG1296" s="1"/>
      <c r="AH1296" s="1"/>
      <c r="AI1296" s="1"/>
      <c r="AJ1296" s="1"/>
      <c r="AK1296" s="1"/>
      <c r="AL1296" s="1"/>
      <c r="AM1296" s="1"/>
      <c r="AN1296" s="1"/>
      <c r="AO1296" s="1"/>
      <c r="AP1296" s="1"/>
      <c r="AQ1296" s="1"/>
      <c r="AR1296" s="1"/>
      <c r="AS1296" s="1"/>
      <c r="AT1296" s="1"/>
      <c r="AU1296" s="1"/>
    </row>
    <row r="1297" spans="1:47">
      <c r="A1297" s="1"/>
      <c r="B1297" s="1"/>
      <c r="C1297" s="1"/>
      <c r="D1297" s="1"/>
      <c r="E1297" s="1"/>
      <c r="F1297" s="1"/>
      <c r="G1297" s="1"/>
      <c r="H1297" s="1"/>
      <c r="I1297" s="1"/>
      <c r="J1297" s="1"/>
      <c r="K1297" s="1"/>
      <c r="L1297" s="1"/>
      <c r="M1297" s="1"/>
      <c r="N1297" s="1"/>
      <c r="O1297" s="1"/>
      <c r="P1297" s="1"/>
      <c r="Q1297" s="1"/>
      <c r="R1297" s="1"/>
      <c r="S1297" s="1"/>
      <c r="T1297" s="1"/>
      <c r="U1297" s="1"/>
      <c r="V1297" s="1"/>
      <c r="W1297" s="1"/>
      <c r="X1297" s="1"/>
      <c r="Y1297" s="1"/>
      <c r="Z1297" s="1"/>
      <c r="AA1297" s="1"/>
      <c r="AB1297" s="1"/>
      <c r="AC1297" s="1"/>
      <c r="AD1297" s="1"/>
      <c r="AE1297" s="1"/>
      <c r="AF1297" s="1"/>
      <c r="AG1297" s="1"/>
      <c r="AH1297" s="1"/>
      <c r="AI1297" s="1"/>
      <c r="AJ1297" s="1"/>
      <c r="AK1297" s="1"/>
      <c r="AL1297" s="1"/>
      <c r="AM1297" s="1"/>
      <c r="AN1297" s="1"/>
      <c r="AO1297" s="1"/>
      <c r="AP1297" s="1"/>
      <c r="AQ1297" s="1"/>
      <c r="AR1297" s="1"/>
      <c r="AS1297" s="1"/>
      <c r="AT1297" s="1"/>
      <c r="AU1297" s="1"/>
    </row>
    <row r="1298" spans="1:47">
      <c r="A1298" s="1"/>
      <c r="B1298" s="1"/>
      <c r="C1298" s="1"/>
      <c r="D1298" s="1"/>
      <c r="E1298" s="1"/>
      <c r="F1298" s="1"/>
      <c r="G1298" s="1"/>
      <c r="H1298" s="1"/>
      <c r="I1298" s="1"/>
      <c r="J1298" s="1"/>
      <c r="K1298" s="1"/>
      <c r="L1298" s="1"/>
      <c r="M1298" s="1"/>
      <c r="N1298" s="1"/>
      <c r="O1298" s="1"/>
      <c r="P1298" s="1"/>
      <c r="Q1298" s="1"/>
      <c r="R1298" s="1"/>
      <c r="S1298" s="1"/>
      <c r="T1298" s="1"/>
      <c r="U1298" s="1"/>
      <c r="V1298" s="1"/>
      <c r="W1298" s="1"/>
      <c r="X1298" s="1"/>
      <c r="Y1298" s="1"/>
      <c r="Z1298" s="1"/>
      <c r="AA1298" s="1"/>
      <c r="AB1298" s="1"/>
      <c r="AC1298" s="1"/>
      <c r="AD1298" s="1"/>
      <c r="AE1298" s="1"/>
      <c r="AF1298" s="1"/>
      <c r="AG1298" s="1"/>
      <c r="AH1298" s="1"/>
      <c r="AI1298" s="1"/>
      <c r="AJ1298" s="1"/>
      <c r="AK1298" s="1"/>
      <c r="AL1298" s="1"/>
      <c r="AM1298" s="1"/>
      <c r="AN1298" s="1"/>
      <c r="AO1298" s="1"/>
      <c r="AP1298" s="1"/>
      <c r="AQ1298" s="1"/>
      <c r="AR1298" s="1"/>
      <c r="AS1298" s="1"/>
      <c r="AT1298" s="1"/>
      <c r="AU1298" s="1"/>
    </row>
    <row r="1299" spans="1:47">
      <c r="A1299" s="1"/>
      <c r="B1299" s="1"/>
      <c r="C1299" s="1"/>
      <c r="D1299" s="1"/>
      <c r="E1299" s="1"/>
      <c r="F1299" s="1"/>
      <c r="G1299" s="1"/>
      <c r="H1299" s="1"/>
      <c r="I1299" s="1"/>
      <c r="J1299" s="1"/>
      <c r="K1299" s="1"/>
      <c r="L1299" s="1"/>
      <c r="M1299" s="1"/>
      <c r="N1299" s="1"/>
      <c r="O1299" s="1"/>
      <c r="P1299" s="1"/>
      <c r="Q1299" s="1"/>
      <c r="R1299" s="1"/>
      <c r="S1299" s="1"/>
      <c r="T1299" s="1"/>
      <c r="U1299" s="1"/>
      <c r="V1299" s="1"/>
      <c r="W1299" s="1"/>
      <c r="X1299" s="1"/>
      <c r="Y1299" s="1"/>
      <c r="Z1299" s="1"/>
      <c r="AA1299" s="1"/>
      <c r="AB1299" s="1"/>
      <c r="AC1299" s="1"/>
      <c r="AD1299" s="1"/>
      <c r="AE1299" s="1"/>
      <c r="AF1299" s="1"/>
      <c r="AG1299" s="1"/>
      <c r="AH1299" s="1"/>
      <c r="AI1299" s="1"/>
      <c r="AJ1299" s="1"/>
      <c r="AK1299" s="1"/>
      <c r="AL1299" s="1"/>
      <c r="AM1299" s="1"/>
      <c r="AN1299" s="1"/>
      <c r="AO1299" s="1"/>
      <c r="AP1299" s="1"/>
      <c r="AQ1299" s="1"/>
      <c r="AR1299" s="1"/>
      <c r="AS1299" s="1"/>
      <c r="AT1299" s="1"/>
      <c r="AU1299" s="1"/>
    </row>
    <row r="1300" spans="1:47">
      <c r="A1300" s="1"/>
      <c r="B1300" s="1"/>
      <c r="C1300" s="1"/>
      <c r="D1300" s="1"/>
      <c r="E1300" s="1"/>
      <c r="F1300" s="1"/>
      <c r="G1300" s="1"/>
      <c r="H1300" s="1"/>
      <c r="I1300" s="1"/>
      <c r="J1300" s="1"/>
      <c r="K1300" s="1"/>
      <c r="L1300" s="1"/>
      <c r="M1300" s="1"/>
      <c r="N1300" s="1"/>
      <c r="O1300" s="1"/>
      <c r="P1300" s="1"/>
      <c r="Q1300" s="1"/>
      <c r="R1300" s="1"/>
      <c r="S1300" s="1"/>
      <c r="T1300" s="1"/>
      <c r="U1300" s="1"/>
      <c r="V1300" s="1"/>
      <c r="W1300" s="1"/>
      <c r="X1300" s="1"/>
      <c r="Y1300" s="1"/>
      <c r="Z1300" s="1"/>
      <c r="AA1300" s="1"/>
      <c r="AB1300" s="1"/>
      <c r="AC1300" s="1"/>
      <c r="AD1300" s="1"/>
      <c r="AE1300" s="1"/>
      <c r="AF1300" s="1"/>
      <c r="AG1300" s="1"/>
      <c r="AH1300" s="1"/>
      <c r="AI1300" s="1"/>
      <c r="AJ1300" s="1"/>
      <c r="AK1300" s="1"/>
      <c r="AL1300" s="1"/>
      <c r="AM1300" s="1"/>
      <c r="AN1300" s="1"/>
      <c r="AO1300" s="1"/>
      <c r="AP1300" s="1"/>
      <c r="AQ1300" s="1"/>
      <c r="AR1300" s="1"/>
      <c r="AS1300" s="1"/>
      <c r="AT1300" s="1"/>
      <c r="AU1300" s="1"/>
    </row>
  </sheetData>
  <mergeCells count="1">
    <mergeCell ref="A4:L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U1300"/>
  <sheetViews>
    <sheetView showGridLines="0" workbookViewId="0">
      <pane xSplit="5" ySplit="5" topLeftCell="F6" activePane="bottomRight" state="frozen"/>
      <selection pane="topRight"/>
      <selection pane="bottomLeft"/>
      <selection pane="bottomRight" activeCell="F6" sqref="F6"/>
    </sheetView>
  </sheetViews>
  <sheetFormatPr baseColWidth="10" defaultColWidth="8.83203125" defaultRowHeight="14"/>
  <cols>
    <col min="1" max="1" width="39" customWidth="1"/>
    <col min="2" max="2" width="13" customWidth="1"/>
    <col min="3" max="3" width="16" customWidth="1"/>
    <col min="4" max="4" width="18" customWidth="1"/>
    <col min="5" max="5" width="34" customWidth="1"/>
    <col min="6" max="7" width="17" customWidth="1"/>
    <col min="8" max="45" width="18" customWidth="1"/>
    <col min="46" max="47" width="42" customWidth="1"/>
  </cols>
  <sheetData>
    <row r="1" spans="1:47" ht="24" customHeight="1">
      <c r="A1" s="2" t="s">
        <v>1592</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row>
    <row r="2" spans="1:47" ht="18" customHeight="1">
      <c r="A2" s="3" t="s">
        <v>1593</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row>
    <row r="3" spans="1:47" ht="3" customHeight="1">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row>
    <row r="4" spans="1:47" ht="30" customHeight="1">
      <c r="A4" s="72" t="s">
        <v>1594</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row>
    <row r="5" spans="1:47" ht="48" customHeight="1">
      <c r="A5" s="5" t="s">
        <v>58</v>
      </c>
      <c r="B5" s="22" t="s">
        <v>59</v>
      </c>
      <c r="C5" s="22" t="s">
        <v>60</v>
      </c>
      <c r="D5" s="22" t="s">
        <v>61</v>
      </c>
      <c r="E5" s="22" t="s">
        <v>62</v>
      </c>
      <c r="F5" s="22" t="s">
        <v>1552</v>
      </c>
      <c r="G5" s="22" t="s">
        <v>1554</v>
      </c>
      <c r="H5" s="22" t="s">
        <v>1585</v>
      </c>
      <c r="I5" s="22" t="s">
        <v>1595</v>
      </c>
      <c r="J5" s="22" t="s">
        <v>1596</v>
      </c>
      <c r="K5" s="22" t="s">
        <v>1597</v>
      </c>
      <c r="L5" s="22" t="s">
        <v>1598</v>
      </c>
      <c r="M5" s="22" t="s">
        <v>1599</v>
      </c>
      <c r="N5" s="22" t="s">
        <v>1600</v>
      </c>
      <c r="O5" s="22" t="s">
        <v>1601</v>
      </c>
      <c r="P5" s="22" t="s">
        <v>1602</v>
      </c>
      <c r="Q5" s="22" t="s">
        <v>1603</v>
      </c>
      <c r="R5" s="22" t="s">
        <v>1604</v>
      </c>
      <c r="S5" s="22" t="s">
        <v>1605</v>
      </c>
      <c r="T5" s="22" t="s">
        <v>1606</v>
      </c>
      <c r="U5" s="22" t="s">
        <v>1607</v>
      </c>
      <c r="V5" s="22" t="s">
        <v>1608</v>
      </c>
      <c r="W5" s="22" t="s">
        <v>1609</v>
      </c>
      <c r="X5" s="22" t="s">
        <v>1610</v>
      </c>
      <c r="Y5" s="22" t="s">
        <v>1611</v>
      </c>
      <c r="Z5" s="22" t="s">
        <v>1612</v>
      </c>
      <c r="AA5" s="22" t="s">
        <v>1613</v>
      </c>
      <c r="AB5" s="22" t="s">
        <v>1614</v>
      </c>
      <c r="AC5" s="22" t="s">
        <v>1615</v>
      </c>
      <c r="AD5" s="22" t="s">
        <v>1616</v>
      </c>
      <c r="AE5" s="22" t="s">
        <v>1617</v>
      </c>
      <c r="AF5" s="22" t="s">
        <v>1618</v>
      </c>
      <c r="AG5" s="22" t="s">
        <v>1619</v>
      </c>
      <c r="AH5" s="22" t="s">
        <v>1620</v>
      </c>
      <c r="AI5" s="22" t="s">
        <v>1621</v>
      </c>
      <c r="AJ5" s="22" t="s">
        <v>1622</v>
      </c>
      <c r="AK5" s="22" t="s">
        <v>1623</v>
      </c>
      <c r="AL5" s="22" t="s">
        <v>1624</v>
      </c>
      <c r="AM5" s="22" t="s">
        <v>1625</v>
      </c>
      <c r="AN5" s="22" t="s">
        <v>1626</v>
      </c>
      <c r="AO5" s="22" t="s">
        <v>1627</v>
      </c>
      <c r="AP5" s="22" t="s">
        <v>1628</v>
      </c>
      <c r="AQ5" s="22" t="s">
        <v>1629</v>
      </c>
      <c r="AR5" s="22" t="s">
        <v>1630</v>
      </c>
      <c r="AS5" s="22" t="s">
        <v>1631</v>
      </c>
      <c r="AT5" s="22" t="s">
        <v>1588</v>
      </c>
      <c r="AU5" s="6" t="s">
        <v>1589</v>
      </c>
    </row>
    <row r="6" spans="1:47" ht="20" customHeight="1">
      <c r="A6" s="7" t="s">
        <v>69</v>
      </c>
      <c r="B6" s="33">
        <v>57816</v>
      </c>
      <c r="C6" s="23" t="s">
        <v>70</v>
      </c>
      <c r="D6" s="23" t="s">
        <v>71</v>
      </c>
      <c r="E6" s="23" t="s">
        <v>72</v>
      </c>
      <c r="F6" s="27">
        <v>1725</v>
      </c>
      <c r="G6" s="27"/>
      <c r="H6" s="27">
        <v>0</v>
      </c>
      <c r="I6" s="38">
        <v>0</v>
      </c>
      <c r="J6" s="38">
        <v>102311</v>
      </c>
      <c r="K6" s="38">
        <v>443436</v>
      </c>
      <c r="L6" s="38">
        <v>395111</v>
      </c>
      <c r="M6" s="38">
        <v>369251</v>
      </c>
      <c r="N6" s="38">
        <v>23394</v>
      </c>
      <c r="O6" s="38">
        <v>1333503</v>
      </c>
      <c r="P6" s="38">
        <v>69876</v>
      </c>
      <c r="Q6" s="38">
        <v>461963</v>
      </c>
      <c r="R6" s="38">
        <v>424774</v>
      </c>
      <c r="S6" s="38">
        <v>520313</v>
      </c>
      <c r="T6" s="38">
        <v>0</v>
      </c>
      <c r="U6" s="38">
        <v>1476926</v>
      </c>
      <c r="V6" s="38">
        <v>62018</v>
      </c>
      <c r="W6" s="38">
        <v>423622</v>
      </c>
      <c r="X6" s="38">
        <v>535689</v>
      </c>
      <c r="Y6" s="38">
        <v>498280</v>
      </c>
      <c r="Z6" s="38">
        <v>400</v>
      </c>
      <c r="AA6" s="38">
        <v>1520009</v>
      </c>
      <c r="AB6" s="38">
        <v>66319</v>
      </c>
      <c r="AC6" s="38">
        <v>398617</v>
      </c>
      <c r="AD6" s="38">
        <v>423866</v>
      </c>
      <c r="AE6" s="38">
        <v>483821</v>
      </c>
      <c r="AF6" s="38">
        <v>538731</v>
      </c>
      <c r="AG6" s="38">
        <v>1911354</v>
      </c>
      <c r="AH6" s="38">
        <v>0</v>
      </c>
      <c r="AI6" s="38">
        <v>125001</v>
      </c>
      <c r="AJ6" s="38">
        <v>282251</v>
      </c>
      <c r="AK6" s="38">
        <v>737215</v>
      </c>
      <c r="AL6" s="38">
        <v>0</v>
      </c>
      <c r="AM6" s="38">
        <v>1144467</v>
      </c>
      <c r="AN6" s="38">
        <v>0</v>
      </c>
      <c r="AO6" s="38">
        <v>0</v>
      </c>
      <c r="AP6" s="38">
        <v>0</v>
      </c>
      <c r="AQ6" s="38">
        <v>0</v>
      </c>
      <c r="AR6" s="38">
        <v>0</v>
      </c>
      <c r="AS6" s="38">
        <v>0</v>
      </c>
      <c r="AT6" s="42"/>
      <c r="AU6" s="11"/>
    </row>
    <row r="7" spans="1:47" ht="20" customHeight="1">
      <c r="A7" s="8" t="s">
        <v>73</v>
      </c>
      <c r="B7" s="34">
        <v>57829</v>
      </c>
      <c r="C7" s="31" t="s">
        <v>70</v>
      </c>
      <c r="D7" s="31" t="s">
        <v>71</v>
      </c>
      <c r="E7" s="31" t="s">
        <v>74</v>
      </c>
      <c r="F7" s="36">
        <v>1399</v>
      </c>
      <c r="G7" s="36">
        <v>1678</v>
      </c>
      <c r="H7" s="36">
        <v>1703</v>
      </c>
      <c r="I7" s="39">
        <v>180518</v>
      </c>
      <c r="J7" s="39">
        <v>25237</v>
      </c>
      <c r="K7" s="39">
        <v>890613</v>
      </c>
      <c r="L7" s="39">
        <v>509866</v>
      </c>
      <c r="M7" s="39">
        <v>351385</v>
      </c>
      <c r="N7" s="39">
        <v>176796</v>
      </c>
      <c r="O7" s="39">
        <v>1953897</v>
      </c>
      <c r="P7" s="39">
        <v>11949</v>
      </c>
      <c r="Q7" s="39">
        <v>984184</v>
      </c>
      <c r="R7" s="39">
        <v>563306</v>
      </c>
      <c r="S7" s="39">
        <v>421288</v>
      </c>
      <c r="T7" s="39">
        <v>229071</v>
      </c>
      <c r="U7" s="39">
        <v>2209798</v>
      </c>
      <c r="V7" s="39">
        <v>66960</v>
      </c>
      <c r="W7" s="39">
        <v>988152</v>
      </c>
      <c r="X7" s="39">
        <v>644419</v>
      </c>
      <c r="Y7" s="39">
        <v>477552</v>
      </c>
      <c r="Z7" s="39">
        <v>291104</v>
      </c>
      <c r="AA7" s="39">
        <v>2468187</v>
      </c>
      <c r="AB7" s="39">
        <v>60167</v>
      </c>
      <c r="AC7" s="39">
        <v>1128748</v>
      </c>
      <c r="AD7" s="39">
        <v>781658</v>
      </c>
      <c r="AE7" s="39">
        <v>519491</v>
      </c>
      <c r="AF7" s="39">
        <v>390253</v>
      </c>
      <c r="AG7" s="39">
        <v>2880317</v>
      </c>
      <c r="AH7" s="39">
        <v>96887</v>
      </c>
      <c r="AI7" s="39">
        <v>1329715</v>
      </c>
      <c r="AJ7" s="39">
        <v>810382</v>
      </c>
      <c r="AK7" s="39">
        <v>625975</v>
      </c>
      <c r="AL7" s="39">
        <v>418592</v>
      </c>
      <c r="AM7" s="39">
        <v>3281551</v>
      </c>
      <c r="AN7" s="39">
        <v>87688</v>
      </c>
      <c r="AO7" s="39">
        <v>1426019</v>
      </c>
      <c r="AP7" s="39">
        <v>759470</v>
      </c>
      <c r="AQ7" s="39">
        <v>567353</v>
      </c>
      <c r="AR7" s="39">
        <v>448202</v>
      </c>
      <c r="AS7" s="39">
        <v>3288732</v>
      </c>
      <c r="AT7" s="43"/>
      <c r="AU7" s="13"/>
    </row>
    <row r="8" spans="1:47" ht="20" customHeight="1">
      <c r="A8" s="8" t="s">
        <v>75</v>
      </c>
      <c r="B8" s="34">
        <v>101871</v>
      </c>
      <c r="C8" s="31" t="s">
        <v>76</v>
      </c>
      <c r="D8" s="31" t="s">
        <v>71</v>
      </c>
      <c r="E8" s="31" t="s">
        <v>74</v>
      </c>
      <c r="F8" s="36">
        <v>136</v>
      </c>
      <c r="G8" s="36">
        <v>203</v>
      </c>
      <c r="H8" s="36">
        <v>190</v>
      </c>
      <c r="I8" s="39">
        <v>20140</v>
      </c>
      <c r="J8" s="39">
        <v>0</v>
      </c>
      <c r="K8" s="39">
        <v>46853</v>
      </c>
      <c r="L8" s="39">
        <v>56955</v>
      </c>
      <c r="M8" s="39">
        <v>32085</v>
      </c>
      <c r="N8" s="39">
        <v>11929</v>
      </c>
      <c r="O8" s="39">
        <v>147822</v>
      </c>
      <c r="P8" s="39">
        <v>0</v>
      </c>
      <c r="Q8" s="39">
        <v>82661</v>
      </c>
      <c r="R8" s="39">
        <v>45865</v>
      </c>
      <c r="S8" s="39">
        <v>47205</v>
      </c>
      <c r="T8" s="39">
        <v>20348</v>
      </c>
      <c r="U8" s="39">
        <v>196079</v>
      </c>
      <c r="V8" s="39">
        <v>0</v>
      </c>
      <c r="W8" s="39">
        <v>88810</v>
      </c>
      <c r="X8" s="39">
        <v>92612</v>
      </c>
      <c r="Y8" s="39">
        <v>80209</v>
      </c>
      <c r="Z8" s="39">
        <v>11502</v>
      </c>
      <c r="AA8" s="39">
        <v>273133</v>
      </c>
      <c r="AB8" s="39">
        <v>0</v>
      </c>
      <c r="AC8" s="39">
        <v>110597</v>
      </c>
      <c r="AD8" s="39">
        <v>103528</v>
      </c>
      <c r="AE8" s="39">
        <v>49666</v>
      </c>
      <c r="AF8" s="39">
        <v>16980</v>
      </c>
      <c r="AG8" s="39">
        <v>280771</v>
      </c>
      <c r="AH8" s="39">
        <v>6707</v>
      </c>
      <c r="AI8" s="39">
        <v>89808</v>
      </c>
      <c r="AJ8" s="39">
        <v>98305</v>
      </c>
      <c r="AK8" s="39">
        <v>70336</v>
      </c>
      <c r="AL8" s="39">
        <v>18775</v>
      </c>
      <c r="AM8" s="39">
        <v>283931</v>
      </c>
      <c r="AN8" s="39">
        <v>8610</v>
      </c>
      <c r="AO8" s="39">
        <v>104408</v>
      </c>
      <c r="AP8" s="39">
        <v>93708</v>
      </c>
      <c r="AQ8" s="39">
        <v>107720</v>
      </c>
      <c r="AR8" s="39">
        <v>28429</v>
      </c>
      <c r="AS8" s="39">
        <v>342875</v>
      </c>
      <c r="AT8" s="43"/>
      <c r="AU8" s="13"/>
    </row>
    <row r="9" spans="1:47" ht="20" customHeight="1">
      <c r="A9" s="8" t="s">
        <v>77</v>
      </c>
      <c r="B9" s="34">
        <v>109901</v>
      </c>
      <c r="C9" s="31" t="s">
        <v>78</v>
      </c>
      <c r="D9" s="31" t="s">
        <v>79</v>
      </c>
      <c r="E9" s="31" t="s">
        <v>74</v>
      </c>
      <c r="F9" s="36">
        <v>288</v>
      </c>
      <c r="G9" s="36">
        <v>284</v>
      </c>
      <c r="H9" s="36">
        <v>271</v>
      </c>
      <c r="I9" s="39">
        <v>28726</v>
      </c>
      <c r="J9" s="39">
        <v>78904</v>
      </c>
      <c r="K9" s="39">
        <v>127017</v>
      </c>
      <c r="L9" s="39">
        <v>55942</v>
      </c>
      <c r="M9" s="39">
        <v>86026</v>
      </c>
      <c r="N9" s="39">
        <v>21919</v>
      </c>
      <c r="O9" s="39">
        <v>369808</v>
      </c>
      <c r="P9" s="39">
        <v>75491</v>
      </c>
      <c r="Q9" s="39">
        <v>143658</v>
      </c>
      <c r="R9" s="39">
        <v>59507</v>
      </c>
      <c r="S9" s="39">
        <v>94697</v>
      </c>
      <c r="T9" s="39">
        <v>25895</v>
      </c>
      <c r="U9" s="39">
        <v>399248</v>
      </c>
      <c r="V9" s="39">
        <v>94268</v>
      </c>
      <c r="W9" s="39">
        <v>150577</v>
      </c>
      <c r="X9" s="39">
        <v>66101</v>
      </c>
      <c r="Y9" s="39">
        <v>105558</v>
      </c>
      <c r="Z9" s="39">
        <v>28083</v>
      </c>
      <c r="AA9" s="39">
        <v>444587</v>
      </c>
      <c r="AB9" s="39">
        <v>116356</v>
      </c>
      <c r="AC9" s="39">
        <v>152541</v>
      </c>
      <c r="AD9" s="39">
        <v>70606</v>
      </c>
      <c r="AE9" s="39">
        <v>120382</v>
      </c>
      <c r="AF9" s="39">
        <v>35155</v>
      </c>
      <c r="AG9" s="39">
        <v>495040</v>
      </c>
      <c r="AH9" s="39">
        <v>112540</v>
      </c>
      <c r="AI9" s="39">
        <v>139899</v>
      </c>
      <c r="AJ9" s="39">
        <v>80075</v>
      </c>
      <c r="AK9" s="39">
        <v>143772</v>
      </c>
      <c r="AL9" s="39">
        <v>44649</v>
      </c>
      <c r="AM9" s="39">
        <v>520935</v>
      </c>
      <c r="AN9" s="39">
        <v>120042</v>
      </c>
      <c r="AO9" s="39">
        <v>129910</v>
      </c>
      <c r="AP9" s="39">
        <v>80046</v>
      </c>
      <c r="AQ9" s="39">
        <v>156586</v>
      </c>
      <c r="AR9" s="39">
        <v>65825</v>
      </c>
      <c r="AS9" s="39">
        <v>552409</v>
      </c>
      <c r="AT9" s="43"/>
      <c r="AU9" s="13"/>
    </row>
    <row r="10" spans="1:47" ht="20" customHeight="1">
      <c r="A10" s="8" t="s">
        <v>80</v>
      </c>
      <c r="B10" s="34">
        <v>95901</v>
      </c>
      <c r="C10" s="31" t="s">
        <v>81</v>
      </c>
      <c r="D10" s="31" t="s">
        <v>79</v>
      </c>
      <c r="E10" s="31" t="s">
        <v>74</v>
      </c>
      <c r="F10" s="36">
        <v>818</v>
      </c>
      <c r="G10" s="36">
        <v>808</v>
      </c>
      <c r="H10" s="36">
        <v>769</v>
      </c>
      <c r="I10" s="39">
        <v>81514</v>
      </c>
      <c r="J10" s="39">
        <v>172689</v>
      </c>
      <c r="K10" s="39">
        <v>387587</v>
      </c>
      <c r="L10" s="39">
        <v>176445</v>
      </c>
      <c r="M10" s="39">
        <v>283315</v>
      </c>
      <c r="N10" s="39">
        <v>109756</v>
      </c>
      <c r="O10" s="39">
        <v>1129792</v>
      </c>
      <c r="P10" s="39">
        <v>161714</v>
      </c>
      <c r="Q10" s="39">
        <v>404600</v>
      </c>
      <c r="R10" s="39">
        <v>207319</v>
      </c>
      <c r="S10" s="39">
        <v>262760</v>
      </c>
      <c r="T10" s="39">
        <v>0</v>
      </c>
      <c r="U10" s="39">
        <v>1036393</v>
      </c>
      <c r="V10" s="39">
        <v>188921</v>
      </c>
      <c r="W10" s="39">
        <v>432668</v>
      </c>
      <c r="X10" s="39">
        <v>252490</v>
      </c>
      <c r="Y10" s="39">
        <v>306068</v>
      </c>
      <c r="Z10" s="39">
        <v>116432</v>
      </c>
      <c r="AA10" s="39">
        <v>1296579</v>
      </c>
      <c r="AB10" s="39">
        <v>220054</v>
      </c>
      <c r="AC10" s="39">
        <v>429064</v>
      </c>
      <c r="AD10" s="39">
        <v>275314</v>
      </c>
      <c r="AE10" s="39">
        <v>418642</v>
      </c>
      <c r="AF10" s="39">
        <v>125536</v>
      </c>
      <c r="AG10" s="39">
        <v>1468610</v>
      </c>
      <c r="AH10" s="39">
        <v>230318</v>
      </c>
      <c r="AI10" s="39">
        <v>496103</v>
      </c>
      <c r="AJ10" s="39">
        <v>293970</v>
      </c>
      <c r="AK10" s="39">
        <v>370578</v>
      </c>
      <c r="AL10" s="39">
        <v>169139</v>
      </c>
      <c r="AM10" s="39">
        <v>1560108</v>
      </c>
      <c r="AN10" s="39">
        <v>252292</v>
      </c>
      <c r="AO10" s="39">
        <v>477271</v>
      </c>
      <c r="AP10" s="39">
        <v>336847</v>
      </c>
      <c r="AQ10" s="39">
        <v>320594</v>
      </c>
      <c r="AR10" s="39">
        <v>205576</v>
      </c>
      <c r="AS10" s="39">
        <v>1592580</v>
      </c>
      <c r="AT10" s="43"/>
      <c r="AU10" s="13"/>
    </row>
    <row r="11" spans="1:47" ht="20" customHeight="1">
      <c r="A11" s="8" t="s">
        <v>82</v>
      </c>
      <c r="B11" s="34">
        <v>221901</v>
      </c>
      <c r="C11" s="31" t="s">
        <v>83</v>
      </c>
      <c r="D11" s="31" t="s">
        <v>79</v>
      </c>
      <c r="E11" s="31" t="s">
        <v>74</v>
      </c>
      <c r="F11" s="36">
        <v>16612</v>
      </c>
      <c r="G11" s="36">
        <v>14536</v>
      </c>
      <c r="H11" s="36">
        <v>14234</v>
      </c>
      <c r="I11" s="39">
        <v>1508804</v>
      </c>
      <c r="J11" s="39">
        <v>5222186</v>
      </c>
      <c r="K11" s="39">
        <v>11680651</v>
      </c>
      <c r="L11" s="39">
        <v>4445502</v>
      </c>
      <c r="M11" s="39">
        <v>2766490</v>
      </c>
      <c r="N11" s="39">
        <v>365896</v>
      </c>
      <c r="O11" s="39">
        <v>24480725</v>
      </c>
      <c r="P11" s="39">
        <v>4535687</v>
      </c>
      <c r="Q11" s="39">
        <v>12052837</v>
      </c>
      <c r="R11" s="39">
        <v>4797348</v>
      </c>
      <c r="S11" s="39">
        <v>2622779</v>
      </c>
      <c r="T11" s="39">
        <v>720601</v>
      </c>
      <c r="U11" s="39">
        <v>24729252</v>
      </c>
      <c r="V11" s="39">
        <v>5111299</v>
      </c>
      <c r="W11" s="39">
        <v>12380005</v>
      </c>
      <c r="X11" s="39">
        <v>5965623</v>
      </c>
      <c r="Y11" s="39">
        <v>3419615</v>
      </c>
      <c r="Z11" s="39">
        <v>932310</v>
      </c>
      <c r="AA11" s="39">
        <v>27808852</v>
      </c>
      <c r="AB11" s="39">
        <v>5744265</v>
      </c>
      <c r="AC11" s="39">
        <v>11514662</v>
      </c>
      <c r="AD11" s="39">
        <v>6037282</v>
      </c>
      <c r="AE11" s="39">
        <v>3253359</v>
      </c>
      <c r="AF11" s="39">
        <v>924676</v>
      </c>
      <c r="AG11" s="39">
        <v>27474244</v>
      </c>
      <c r="AH11" s="39">
        <v>5439515</v>
      </c>
      <c r="AI11" s="39">
        <v>10781222</v>
      </c>
      <c r="AJ11" s="39">
        <v>5744002</v>
      </c>
      <c r="AK11" s="39">
        <v>3436380</v>
      </c>
      <c r="AL11" s="39">
        <v>2381466</v>
      </c>
      <c r="AM11" s="39">
        <v>27782585</v>
      </c>
      <c r="AN11" s="39">
        <v>5916303</v>
      </c>
      <c r="AO11" s="39">
        <v>10339459</v>
      </c>
      <c r="AP11" s="39">
        <v>5697083</v>
      </c>
      <c r="AQ11" s="39">
        <v>3454745</v>
      </c>
      <c r="AR11" s="39">
        <v>2872089</v>
      </c>
      <c r="AS11" s="39">
        <v>28279679</v>
      </c>
      <c r="AT11" s="43"/>
      <c r="AU11" s="13"/>
    </row>
    <row r="12" spans="1:47" ht="20" customHeight="1">
      <c r="A12" s="8" t="s">
        <v>84</v>
      </c>
      <c r="B12" s="34">
        <v>57814</v>
      </c>
      <c r="C12" s="31" t="s">
        <v>70</v>
      </c>
      <c r="D12" s="31" t="s">
        <v>71</v>
      </c>
      <c r="E12" s="31" t="s">
        <v>74</v>
      </c>
      <c r="F12" s="36">
        <v>493</v>
      </c>
      <c r="G12" s="36">
        <v>280</v>
      </c>
      <c r="H12" s="36">
        <v>245</v>
      </c>
      <c r="I12" s="39">
        <v>25970</v>
      </c>
      <c r="J12" s="39">
        <v>7200</v>
      </c>
      <c r="K12" s="39">
        <v>1425506</v>
      </c>
      <c r="L12" s="39">
        <v>759363</v>
      </c>
      <c r="M12" s="39">
        <v>3198</v>
      </c>
      <c r="N12" s="39">
        <v>0</v>
      </c>
      <c r="O12" s="39">
        <v>2195267</v>
      </c>
      <c r="P12" s="39">
        <v>1145</v>
      </c>
      <c r="Q12" s="39">
        <v>1401196</v>
      </c>
      <c r="R12" s="39">
        <v>752785</v>
      </c>
      <c r="S12" s="39">
        <v>2753</v>
      </c>
      <c r="T12" s="39">
        <v>0</v>
      </c>
      <c r="U12" s="39">
        <v>2157879</v>
      </c>
      <c r="V12" s="39">
        <v>0</v>
      </c>
      <c r="W12" s="39">
        <v>1337924</v>
      </c>
      <c r="X12" s="39">
        <v>787205</v>
      </c>
      <c r="Y12" s="39">
        <v>0</v>
      </c>
      <c r="Z12" s="39">
        <v>0</v>
      </c>
      <c r="AA12" s="39">
        <v>2125129</v>
      </c>
      <c r="AB12" s="39">
        <v>3600</v>
      </c>
      <c r="AC12" s="39">
        <v>1275504</v>
      </c>
      <c r="AD12" s="39">
        <v>813407</v>
      </c>
      <c r="AE12" s="39">
        <v>0</v>
      </c>
      <c r="AF12" s="39">
        <v>0</v>
      </c>
      <c r="AG12" s="39">
        <v>2092511</v>
      </c>
      <c r="AH12" s="39">
        <v>3600</v>
      </c>
      <c r="AI12" s="39">
        <v>1296058</v>
      </c>
      <c r="AJ12" s="39">
        <v>755067</v>
      </c>
      <c r="AK12" s="39">
        <v>0</v>
      </c>
      <c r="AL12" s="39">
        <v>0</v>
      </c>
      <c r="AM12" s="39">
        <v>2054725</v>
      </c>
      <c r="AN12" s="39">
        <v>0</v>
      </c>
      <c r="AO12" s="39">
        <v>1247881</v>
      </c>
      <c r="AP12" s="39">
        <v>713843</v>
      </c>
      <c r="AQ12" s="39">
        <v>0</v>
      </c>
      <c r="AR12" s="39">
        <v>0</v>
      </c>
      <c r="AS12" s="39">
        <v>1961724</v>
      </c>
      <c r="AT12" s="43"/>
      <c r="AU12" s="13"/>
    </row>
    <row r="13" spans="1:47" ht="20" customHeight="1">
      <c r="A13" s="8" t="s">
        <v>85</v>
      </c>
      <c r="B13" s="34">
        <v>14901</v>
      </c>
      <c r="C13" s="31" t="s">
        <v>86</v>
      </c>
      <c r="D13" s="31" t="s">
        <v>79</v>
      </c>
      <c r="E13" s="31" t="s">
        <v>74</v>
      </c>
      <c r="F13" s="36">
        <v>1723</v>
      </c>
      <c r="G13" s="36">
        <v>1832</v>
      </c>
      <c r="H13" s="36">
        <v>1853</v>
      </c>
      <c r="I13" s="39">
        <v>196418</v>
      </c>
      <c r="J13" s="39">
        <v>447990</v>
      </c>
      <c r="K13" s="39">
        <v>812260</v>
      </c>
      <c r="L13" s="39">
        <v>356107</v>
      </c>
      <c r="M13" s="39">
        <v>431148</v>
      </c>
      <c r="N13" s="39">
        <v>91223</v>
      </c>
      <c r="O13" s="39">
        <v>2138728</v>
      </c>
      <c r="P13" s="39">
        <v>549571</v>
      </c>
      <c r="Q13" s="39">
        <v>845930</v>
      </c>
      <c r="R13" s="39">
        <v>418817</v>
      </c>
      <c r="S13" s="39">
        <v>448466</v>
      </c>
      <c r="T13" s="39">
        <v>104586</v>
      </c>
      <c r="U13" s="39">
        <v>2367370</v>
      </c>
      <c r="V13" s="39">
        <v>660740</v>
      </c>
      <c r="W13" s="39">
        <v>837575</v>
      </c>
      <c r="X13" s="39">
        <v>449251</v>
      </c>
      <c r="Y13" s="39">
        <v>498857</v>
      </c>
      <c r="Z13" s="39">
        <v>105311</v>
      </c>
      <c r="AA13" s="39">
        <v>2551734</v>
      </c>
      <c r="AB13" s="39">
        <v>688655</v>
      </c>
      <c r="AC13" s="39">
        <v>823964</v>
      </c>
      <c r="AD13" s="39">
        <v>465450</v>
      </c>
      <c r="AE13" s="39">
        <v>517520</v>
      </c>
      <c r="AF13" s="39">
        <v>110392</v>
      </c>
      <c r="AG13" s="39">
        <v>2605981</v>
      </c>
      <c r="AH13" s="39">
        <v>718529</v>
      </c>
      <c r="AI13" s="39">
        <v>855398</v>
      </c>
      <c r="AJ13" s="39">
        <v>643669</v>
      </c>
      <c r="AK13" s="39">
        <v>556919</v>
      </c>
      <c r="AL13" s="39">
        <v>157797</v>
      </c>
      <c r="AM13" s="39">
        <v>2932312</v>
      </c>
      <c r="AN13" s="39">
        <v>869236</v>
      </c>
      <c r="AO13" s="39">
        <v>921886</v>
      </c>
      <c r="AP13" s="39">
        <v>681200</v>
      </c>
      <c r="AQ13" s="39">
        <v>707639</v>
      </c>
      <c r="AR13" s="39">
        <v>241095</v>
      </c>
      <c r="AS13" s="39">
        <v>3421056</v>
      </c>
      <c r="AT13" s="43"/>
      <c r="AU13" s="13"/>
    </row>
    <row r="14" spans="1:47" ht="20" customHeight="1">
      <c r="A14" s="8" t="s">
        <v>87</v>
      </c>
      <c r="B14" s="34">
        <v>101810</v>
      </c>
      <c r="C14" s="31" t="s">
        <v>76</v>
      </c>
      <c r="D14" s="31" t="s">
        <v>71</v>
      </c>
      <c r="E14" s="31" t="s">
        <v>74</v>
      </c>
      <c r="F14" s="36">
        <v>787</v>
      </c>
      <c r="G14" s="36">
        <v>738</v>
      </c>
      <c r="H14" s="36">
        <v>711</v>
      </c>
      <c r="I14" s="39">
        <v>75366</v>
      </c>
      <c r="J14" s="39">
        <v>0</v>
      </c>
      <c r="K14" s="39">
        <v>470822</v>
      </c>
      <c r="L14" s="39">
        <v>132368</v>
      </c>
      <c r="M14" s="39">
        <v>186195</v>
      </c>
      <c r="N14" s="39">
        <v>29309</v>
      </c>
      <c r="O14" s="39">
        <v>818694</v>
      </c>
      <c r="P14" s="39">
        <v>0</v>
      </c>
      <c r="Q14" s="39">
        <v>601797</v>
      </c>
      <c r="R14" s="39">
        <v>100075</v>
      </c>
      <c r="S14" s="39">
        <v>258954</v>
      </c>
      <c r="T14" s="39">
        <v>32851</v>
      </c>
      <c r="U14" s="39">
        <v>993677</v>
      </c>
      <c r="V14" s="39">
        <v>0</v>
      </c>
      <c r="W14" s="39">
        <v>638439</v>
      </c>
      <c r="X14" s="39">
        <v>65214</v>
      </c>
      <c r="Y14" s="39">
        <v>23962</v>
      </c>
      <c r="Z14" s="39">
        <v>0</v>
      </c>
      <c r="AA14" s="39">
        <v>727615</v>
      </c>
      <c r="AB14" s="39">
        <v>0</v>
      </c>
      <c r="AC14" s="39">
        <v>647789</v>
      </c>
      <c r="AD14" s="39">
        <v>43427</v>
      </c>
      <c r="AE14" s="39">
        <v>313048</v>
      </c>
      <c r="AF14" s="39">
        <v>33205</v>
      </c>
      <c r="AG14" s="39">
        <v>1037469</v>
      </c>
      <c r="AH14" s="39">
        <v>4623</v>
      </c>
      <c r="AI14" s="39">
        <v>149930</v>
      </c>
      <c r="AJ14" s="39">
        <v>599627</v>
      </c>
      <c r="AK14" s="39">
        <v>611918</v>
      </c>
      <c r="AL14" s="39">
        <v>99652</v>
      </c>
      <c r="AM14" s="39">
        <v>1465750</v>
      </c>
      <c r="AN14" s="39">
        <v>0</v>
      </c>
      <c r="AO14" s="39">
        <v>609151</v>
      </c>
      <c r="AP14" s="39">
        <v>304552</v>
      </c>
      <c r="AQ14" s="39">
        <v>556480</v>
      </c>
      <c r="AR14" s="39">
        <v>199059</v>
      </c>
      <c r="AS14" s="39">
        <v>1669242</v>
      </c>
      <c r="AT14" s="43"/>
      <c r="AU14" s="13"/>
    </row>
    <row r="15" spans="1:47" ht="20" customHeight="1">
      <c r="A15" s="8" t="s">
        <v>88</v>
      </c>
      <c r="B15" s="34">
        <v>57810</v>
      </c>
      <c r="C15" s="31" t="s">
        <v>70</v>
      </c>
      <c r="D15" s="31" t="s">
        <v>71</v>
      </c>
      <c r="E15" s="31" t="s">
        <v>89</v>
      </c>
      <c r="F15" s="36">
        <v>480</v>
      </c>
      <c r="G15" s="36">
        <v>220</v>
      </c>
      <c r="H15" s="36">
        <v>0</v>
      </c>
      <c r="I15" s="39">
        <v>0</v>
      </c>
      <c r="J15" s="39">
        <v>0</v>
      </c>
      <c r="K15" s="39">
        <v>213555</v>
      </c>
      <c r="L15" s="39">
        <v>91145</v>
      </c>
      <c r="M15" s="39">
        <v>132602</v>
      </c>
      <c r="N15" s="39">
        <v>48575</v>
      </c>
      <c r="O15" s="39">
        <v>485877</v>
      </c>
      <c r="P15" s="39">
        <v>0</v>
      </c>
      <c r="Q15" s="39">
        <v>188699</v>
      </c>
      <c r="R15" s="39">
        <v>40556</v>
      </c>
      <c r="S15" s="39">
        <v>100091</v>
      </c>
      <c r="T15" s="39">
        <v>42785</v>
      </c>
      <c r="U15" s="39">
        <v>372131</v>
      </c>
      <c r="V15" s="39">
        <v>0</v>
      </c>
      <c r="W15" s="39">
        <v>162178</v>
      </c>
      <c r="X15" s="39">
        <v>61042</v>
      </c>
      <c r="Y15" s="39">
        <v>199845</v>
      </c>
      <c r="Z15" s="39">
        <v>66581</v>
      </c>
      <c r="AA15" s="39">
        <v>489646</v>
      </c>
      <c r="AB15" s="39">
        <v>0</v>
      </c>
      <c r="AC15" s="39">
        <v>159806</v>
      </c>
      <c r="AD15" s="39">
        <v>81139</v>
      </c>
      <c r="AE15" s="39">
        <v>0</v>
      </c>
      <c r="AF15" s="39">
        <v>68693</v>
      </c>
      <c r="AG15" s="39">
        <v>309638</v>
      </c>
      <c r="AH15" s="39">
        <v>0</v>
      </c>
      <c r="AI15" s="39">
        <v>140485</v>
      </c>
      <c r="AJ15" s="39">
        <v>86918</v>
      </c>
      <c r="AK15" s="39">
        <v>132535</v>
      </c>
      <c r="AL15" s="39">
        <v>79940</v>
      </c>
      <c r="AM15" s="39">
        <v>439878</v>
      </c>
      <c r="AN15" s="39">
        <v>0</v>
      </c>
      <c r="AO15" s="39">
        <v>0</v>
      </c>
      <c r="AP15" s="39">
        <v>0</v>
      </c>
      <c r="AQ15" s="39">
        <v>0</v>
      </c>
      <c r="AR15" s="39">
        <v>0</v>
      </c>
      <c r="AS15" s="39">
        <v>0</v>
      </c>
      <c r="AT15" s="43"/>
      <c r="AU15" s="13"/>
    </row>
    <row r="16" spans="1:47" ht="20" customHeight="1">
      <c r="A16" s="8" t="s">
        <v>90</v>
      </c>
      <c r="B16" s="34">
        <v>220821</v>
      </c>
      <c r="C16" s="31" t="s">
        <v>91</v>
      </c>
      <c r="D16" s="31" t="s">
        <v>71</v>
      </c>
      <c r="E16" s="31" t="s">
        <v>89</v>
      </c>
      <c r="F16" s="36"/>
      <c r="G16" s="36">
        <v>146</v>
      </c>
      <c r="H16" s="36">
        <v>0</v>
      </c>
      <c r="I16" s="39">
        <v>0</v>
      </c>
      <c r="J16" s="39">
        <v>0</v>
      </c>
      <c r="K16" s="39">
        <v>0</v>
      </c>
      <c r="L16" s="39">
        <v>0</v>
      </c>
      <c r="M16" s="39">
        <v>0</v>
      </c>
      <c r="N16" s="39">
        <v>0</v>
      </c>
      <c r="O16" s="39">
        <v>0</v>
      </c>
      <c r="P16" s="39">
        <v>0</v>
      </c>
      <c r="Q16" s="39">
        <v>0</v>
      </c>
      <c r="R16" s="39">
        <v>0</v>
      </c>
      <c r="S16" s="39">
        <v>0</v>
      </c>
      <c r="T16" s="39">
        <v>0</v>
      </c>
      <c r="U16" s="39">
        <v>0</v>
      </c>
      <c r="V16" s="39">
        <v>0</v>
      </c>
      <c r="W16" s="39">
        <v>0</v>
      </c>
      <c r="X16" s="39">
        <v>0</v>
      </c>
      <c r="Y16" s="39">
        <v>0</v>
      </c>
      <c r="Z16" s="39">
        <v>0</v>
      </c>
      <c r="AA16" s="39">
        <v>0</v>
      </c>
      <c r="AB16" s="39">
        <v>0</v>
      </c>
      <c r="AC16" s="39">
        <v>0</v>
      </c>
      <c r="AD16" s="39">
        <v>0</v>
      </c>
      <c r="AE16" s="39">
        <v>0</v>
      </c>
      <c r="AF16" s="39">
        <v>0</v>
      </c>
      <c r="AG16" s="39">
        <v>0</v>
      </c>
      <c r="AH16" s="39">
        <v>270978</v>
      </c>
      <c r="AI16" s="39">
        <v>380330</v>
      </c>
      <c r="AJ16" s="39">
        <v>295755</v>
      </c>
      <c r="AK16" s="39">
        <v>28578</v>
      </c>
      <c r="AL16" s="39">
        <v>0</v>
      </c>
      <c r="AM16" s="39">
        <v>975641</v>
      </c>
      <c r="AN16" s="39">
        <v>0</v>
      </c>
      <c r="AO16" s="39">
        <v>0</v>
      </c>
      <c r="AP16" s="39">
        <v>0</v>
      </c>
      <c r="AQ16" s="39">
        <v>0</v>
      </c>
      <c r="AR16" s="39">
        <v>0</v>
      </c>
      <c r="AS16" s="39">
        <v>0</v>
      </c>
      <c r="AT16" s="43"/>
      <c r="AU16" s="13"/>
    </row>
    <row r="17" spans="1:47" ht="20" customHeight="1">
      <c r="A17" s="8" t="s">
        <v>92</v>
      </c>
      <c r="B17" s="34">
        <v>101849</v>
      </c>
      <c r="C17" s="31" t="s">
        <v>76</v>
      </c>
      <c r="D17" s="31" t="s">
        <v>71</v>
      </c>
      <c r="E17" s="31" t="s">
        <v>74</v>
      </c>
      <c r="F17" s="36">
        <v>249</v>
      </c>
      <c r="G17" s="36">
        <v>182</v>
      </c>
      <c r="H17" s="36">
        <v>166</v>
      </c>
      <c r="I17" s="39">
        <v>17596</v>
      </c>
      <c r="J17" s="39">
        <v>0</v>
      </c>
      <c r="K17" s="39">
        <v>51834</v>
      </c>
      <c r="L17" s="39">
        <v>84684</v>
      </c>
      <c r="M17" s="39">
        <v>62182</v>
      </c>
      <c r="N17" s="39">
        <v>0</v>
      </c>
      <c r="O17" s="39">
        <v>198700</v>
      </c>
      <c r="P17" s="39">
        <v>0</v>
      </c>
      <c r="Q17" s="39">
        <v>34344</v>
      </c>
      <c r="R17" s="39">
        <v>78250</v>
      </c>
      <c r="S17" s="39">
        <v>79388</v>
      </c>
      <c r="T17" s="39">
        <v>0</v>
      </c>
      <c r="U17" s="39">
        <v>191982</v>
      </c>
      <c r="V17" s="39">
        <v>0</v>
      </c>
      <c r="W17" s="39">
        <v>38108</v>
      </c>
      <c r="X17" s="39">
        <v>101883</v>
      </c>
      <c r="Y17" s="39">
        <v>79686</v>
      </c>
      <c r="Z17" s="39">
        <v>0</v>
      </c>
      <c r="AA17" s="39">
        <v>219677</v>
      </c>
      <c r="AB17" s="39">
        <v>0</v>
      </c>
      <c r="AC17" s="39">
        <v>27731</v>
      </c>
      <c r="AD17" s="39">
        <v>82060</v>
      </c>
      <c r="AE17" s="39">
        <v>83430</v>
      </c>
      <c r="AF17" s="39">
        <v>23742</v>
      </c>
      <c r="AG17" s="39">
        <v>216963</v>
      </c>
      <c r="AH17" s="39">
        <v>0</v>
      </c>
      <c r="AI17" s="39">
        <v>37086</v>
      </c>
      <c r="AJ17" s="39">
        <v>140243</v>
      </c>
      <c r="AK17" s="39">
        <v>73711</v>
      </c>
      <c r="AL17" s="39">
        <v>16847</v>
      </c>
      <c r="AM17" s="39">
        <v>267887</v>
      </c>
      <c r="AN17" s="39">
        <v>0</v>
      </c>
      <c r="AO17" s="39">
        <v>29272</v>
      </c>
      <c r="AP17" s="39">
        <v>101910</v>
      </c>
      <c r="AQ17" s="39">
        <v>97905</v>
      </c>
      <c r="AR17" s="39">
        <v>37811</v>
      </c>
      <c r="AS17" s="39">
        <v>266898</v>
      </c>
      <c r="AT17" s="43"/>
      <c r="AU17" s="13"/>
    </row>
    <row r="18" spans="1:47" ht="20" customHeight="1">
      <c r="A18" s="8" t="s">
        <v>93</v>
      </c>
      <c r="B18" s="34">
        <v>180903</v>
      </c>
      <c r="C18" s="31" t="s">
        <v>94</v>
      </c>
      <c r="D18" s="31" t="s">
        <v>79</v>
      </c>
      <c r="E18" s="31" t="s">
        <v>74</v>
      </c>
      <c r="F18" s="36">
        <v>128</v>
      </c>
      <c r="G18" s="36">
        <v>141</v>
      </c>
      <c r="H18" s="36">
        <v>136</v>
      </c>
      <c r="I18" s="39">
        <v>14416</v>
      </c>
      <c r="J18" s="39">
        <v>159067</v>
      </c>
      <c r="K18" s="39">
        <v>183734</v>
      </c>
      <c r="L18" s="39">
        <v>46987</v>
      </c>
      <c r="M18" s="39">
        <v>86017</v>
      </c>
      <c r="N18" s="39">
        <v>35935</v>
      </c>
      <c r="O18" s="39">
        <v>511740</v>
      </c>
      <c r="P18" s="39">
        <v>175614</v>
      </c>
      <c r="Q18" s="39">
        <v>169135</v>
      </c>
      <c r="R18" s="39">
        <v>50435</v>
      </c>
      <c r="S18" s="39">
        <v>83425</v>
      </c>
      <c r="T18" s="39">
        <v>49592</v>
      </c>
      <c r="U18" s="39">
        <v>528201</v>
      </c>
      <c r="V18" s="39">
        <v>150699</v>
      </c>
      <c r="W18" s="39">
        <v>181566</v>
      </c>
      <c r="X18" s="39">
        <v>56334</v>
      </c>
      <c r="Y18" s="39">
        <v>127252</v>
      </c>
      <c r="Z18" s="39">
        <v>54279</v>
      </c>
      <c r="AA18" s="39">
        <v>570130</v>
      </c>
      <c r="AB18" s="39">
        <v>167535</v>
      </c>
      <c r="AC18" s="39">
        <v>171805</v>
      </c>
      <c r="AD18" s="39">
        <v>47939</v>
      </c>
      <c r="AE18" s="39">
        <v>123116</v>
      </c>
      <c r="AF18" s="39">
        <v>28625</v>
      </c>
      <c r="AG18" s="39">
        <v>539020</v>
      </c>
      <c r="AH18" s="39">
        <v>109349</v>
      </c>
      <c r="AI18" s="39">
        <v>163474</v>
      </c>
      <c r="AJ18" s="39">
        <v>48232</v>
      </c>
      <c r="AK18" s="39">
        <v>86908</v>
      </c>
      <c r="AL18" s="39">
        <v>94253</v>
      </c>
      <c r="AM18" s="39">
        <v>502216</v>
      </c>
      <c r="AN18" s="39">
        <v>182124</v>
      </c>
      <c r="AO18" s="39">
        <v>170618</v>
      </c>
      <c r="AP18" s="39">
        <v>50574</v>
      </c>
      <c r="AQ18" s="39">
        <v>90337</v>
      </c>
      <c r="AR18" s="39">
        <v>84653</v>
      </c>
      <c r="AS18" s="39">
        <v>578306</v>
      </c>
      <c r="AT18" s="43"/>
      <c r="AU18" s="13"/>
    </row>
    <row r="19" spans="1:47" ht="20" customHeight="1">
      <c r="A19" s="8" t="s">
        <v>95</v>
      </c>
      <c r="B19" s="34">
        <v>57806</v>
      </c>
      <c r="C19" s="31" t="s">
        <v>70</v>
      </c>
      <c r="D19" s="31" t="s">
        <v>71</v>
      </c>
      <c r="E19" s="31" t="s">
        <v>74</v>
      </c>
      <c r="F19" s="36">
        <v>1396</v>
      </c>
      <c r="G19" s="36">
        <v>972</v>
      </c>
      <c r="H19" s="36">
        <v>903</v>
      </c>
      <c r="I19" s="39">
        <v>95718</v>
      </c>
      <c r="J19" s="39">
        <v>83535</v>
      </c>
      <c r="K19" s="39">
        <v>532267</v>
      </c>
      <c r="L19" s="39">
        <v>292802</v>
      </c>
      <c r="M19" s="39">
        <v>414742</v>
      </c>
      <c r="N19" s="39">
        <v>160000</v>
      </c>
      <c r="O19" s="39">
        <v>1483346</v>
      </c>
      <c r="P19" s="39">
        <v>39347</v>
      </c>
      <c r="Q19" s="39">
        <v>548730</v>
      </c>
      <c r="R19" s="39">
        <v>202318</v>
      </c>
      <c r="S19" s="39">
        <v>422169</v>
      </c>
      <c r="T19" s="39">
        <v>202092</v>
      </c>
      <c r="U19" s="39">
        <v>1414656</v>
      </c>
      <c r="V19" s="39">
        <v>60441</v>
      </c>
      <c r="W19" s="39">
        <v>535119</v>
      </c>
      <c r="X19" s="39">
        <v>335514</v>
      </c>
      <c r="Y19" s="39">
        <v>430913</v>
      </c>
      <c r="Z19" s="39">
        <v>225020</v>
      </c>
      <c r="AA19" s="39">
        <v>1587007</v>
      </c>
      <c r="AB19" s="39">
        <v>250254</v>
      </c>
      <c r="AC19" s="39">
        <v>609048</v>
      </c>
      <c r="AD19" s="39">
        <v>533137</v>
      </c>
      <c r="AE19" s="39">
        <v>482329</v>
      </c>
      <c r="AF19" s="39">
        <v>243946</v>
      </c>
      <c r="AG19" s="39">
        <v>2118714</v>
      </c>
      <c r="AH19" s="39">
        <v>227339</v>
      </c>
      <c r="AI19" s="39">
        <v>472934</v>
      </c>
      <c r="AJ19" s="39">
        <v>445718</v>
      </c>
      <c r="AK19" s="39">
        <v>489373</v>
      </c>
      <c r="AL19" s="39">
        <v>308389</v>
      </c>
      <c r="AM19" s="39">
        <v>1943753</v>
      </c>
      <c r="AN19" s="39">
        <v>196560</v>
      </c>
      <c r="AO19" s="39">
        <v>556938</v>
      </c>
      <c r="AP19" s="39">
        <v>388001</v>
      </c>
      <c r="AQ19" s="39">
        <v>447796</v>
      </c>
      <c r="AR19" s="39">
        <v>331774</v>
      </c>
      <c r="AS19" s="39">
        <v>1921069</v>
      </c>
      <c r="AT19" s="43"/>
      <c r="AU19" s="13"/>
    </row>
    <row r="20" spans="1:47" ht="20" customHeight="1">
      <c r="A20" s="8" t="s">
        <v>96</v>
      </c>
      <c r="B20" s="34">
        <v>178901</v>
      </c>
      <c r="C20" s="31" t="s">
        <v>97</v>
      </c>
      <c r="D20" s="31" t="s">
        <v>79</v>
      </c>
      <c r="E20" s="31" t="s">
        <v>74</v>
      </c>
      <c r="F20" s="36">
        <v>385</v>
      </c>
      <c r="G20" s="36">
        <v>421</v>
      </c>
      <c r="H20" s="36">
        <v>386</v>
      </c>
      <c r="I20" s="39">
        <v>40916</v>
      </c>
      <c r="J20" s="39">
        <v>133761</v>
      </c>
      <c r="K20" s="39">
        <v>294057</v>
      </c>
      <c r="L20" s="39">
        <v>113221</v>
      </c>
      <c r="M20" s="39">
        <v>143628</v>
      </c>
      <c r="N20" s="39">
        <v>121506</v>
      </c>
      <c r="O20" s="39">
        <v>806173</v>
      </c>
      <c r="P20" s="39">
        <v>134892</v>
      </c>
      <c r="Q20" s="39">
        <v>308019</v>
      </c>
      <c r="R20" s="39">
        <v>111905</v>
      </c>
      <c r="S20" s="39">
        <v>174172</v>
      </c>
      <c r="T20" s="39">
        <v>134287</v>
      </c>
      <c r="U20" s="39">
        <v>863275</v>
      </c>
      <c r="V20" s="39">
        <v>188636</v>
      </c>
      <c r="W20" s="39">
        <v>332625</v>
      </c>
      <c r="X20" s="39">
        <v>157387</v>
      </c>
      <c r="Y20" s="39">
        <v>128904</v>
      </c>
      <c r="Z20" s="39">
        <v>168858</v>
      </c>
      <c r="AA20" s="39">
        <v>976410</v>
      </c>
      <c r="AB20" s="39">
        <v>187424</v>
      </c>
      <c r="AC20" s="39">
        <v>343793</v>
      </c>
      <c r="AD20" s="39">
        <v>160727</v>
      </c>
      <c r="AE20" s="39">
        <v>131088</v>
      </c>
      <c r="AF20" s="39">
        <v>234481</v>
      </c>
      <c r="AG20" s="39">
        <v>1057513</v>
      </c>
      <c r="AH20" s="39">
        <v>217785</v>
      </c>
      <c r="AI20" s="39">
        <v>389525</v>
      </c>
      <c r="AJ20" s="39">
        <v>165869</v>
      </c>
      <c r="AK20" s="39">
        <v>143426</v>
      </c>
      <c r="AL20" s="39">
        <v>290257</v>
      </c>
      <c r="AM20" s="39">
        <v>1206862</v>
      </c>
      <c r="AN20" s="39">
        <v>229585</v>
      </c>
      <c r="AO20" s="39">
        <v>410691</v>
      </c>
      <c r="AP20" s="39">
        <v>160971</v>
      </c>
      <c r="AQ20" s="39">
        <v>165124</v>
      </c>
      <c r="AR20" s="39">
        <v>253812</v>
      </c>
      <c r="AS20" s="39">
        <v>1220183</v>
      </c>
      <c r="AT20" s="43"/>
      <c r="AU20" s="13"/>
    </row>
    <row r="21" spans="1:47" ht="20" customHeight="1">
      <c r="A21" s="8" t="s">
        <v>98</v>
      </c>
      <c r="B21" s="34">
        <v>15901</v>
      </c>
      <c r="C21" s="31" t="s">
        <v>99</v>
      </c>
      <c r="D21" s="31" t="s">
        <v>79</v>
      </c>
      <c r="E21" s="31" t="s">
        <v>74</v>
      </c>
      <c r="F21" s="36">
        <v>4944</v>
      </c>
      <c r="G21" s="36">
        <v>4749</v>
      </c>
      <c r="H21" s="36">
        <v>4575</v>
      </c>
      <c r="I21" s="39">
        <v>484950</v>
      </c>
      <c r="J21" s="39">
        <v>1286841</v>
      </c>
      <c r="K21" s="39">
        <v>2809886</v>
      </c>
      <c r="L21" s="39">
        <v>1242134</v>
      </c>
      <c r="M21" s="39">
        <v>939262</v>
      </c>
      <c r="N21" s="39">
        <v>439991</v>
      </c>
      <c r="O21" s="39">
        <v>6718114</v>
      </c>
      <c r="P21" s="39">
        <v>1302657</v>
      </c>
      <c r="Q21" s="39">
        <v>2765851</v>
      </c>
      <c r="R21" s="39">
        <v>1269644</v>
      </c>
      <c r="S21" s="39">
        <v>905318</v>
      </c>
      <c r="T21" s="39">
        <v>671582</v>
      </c>
      <c r="U21" s="39">
        <v>6915052</v>
      </c>
      <c r="V21" s="39">
        <v>1685917</v>
      </c>
      <c r="W21" s="39">
        <v>2915581</v>
      </c>
      <c r="X21" s="39">
        <v>1376062</v>
      </c>
      <c r="Y21" s="39">
        <v>1470365</v>
      </c>
      <c r="Z21" s="39">
        <v>652005</v>
      </c>
      <c r="AA21" s="39">
        <v>8099930</v>
      </c>
      <c r="AB21" s="39">
        <v>1637913</v>
      </c>
      <c r="AC21" s="39">
        <v>2986292</v>
      </c>
      <c r="AD21" s="39">
        <v>1427500</v>
      </c>
      <c r="AE21" s="39">
        <v>1383758</v>
      </c>
      <c r="AF21" s="39">
        <v>806688</v>
      </c>
      <c r="AG21" s="39">
        <v>8242151</v>
      </c>
      <c r="AH21" s="39">
        <v>1959532</v>
      </c>
      <c r="AI21" s="39">
        <v>3772525</v>
      </c>
      <c r="AJ21" s="39">
        <v>1553329</v>
      </c>
      <c r="AK21" s="39">
        <v>1354112</v>
      </c>
      <c r="AL21" s="39">
        <v>1100030</v>
      </c>
      <c r="AM21" s="39">
        <v>9739528</v>
      </c>
      <c r="AN21" s="39">
        <v>2036218</v>
      </c>
      <c r="AO21" s="39">
        <v>3929579</v>
      </c>
      <c r="AP21" s="39">
        <v>1385639</v>
      </c>
      <c r="AQ21" s="39">
        <v>1168006</v>
      </c>
      <c r="AR21" s="39">
        <v>698109</v>
      </c>
      <c r="AS21" s="39">
        <v>9217551</v>
      </c>
      <c r="AT21" s="43"/>
      <c r="AU21" s="13"/>
    </row>
    <row r="22" spans="1:47" ht="20" customHeight="1">
      <c r="A22" s="8" t="s">
        <v>100</v>
      </c>
      <c r="B22" s="34">
        <v>250906</v>
      </c>
      <c r="C22" s="31" t="s">
        <v>101</v>
      </c>
      <c r="D22" s="31" t="s">
        <v>79</v>
      </c>
      <c r="E22" s="31" t="s">
        <v>74</v>
      </c>
      <c r="F22" s="36">
        <v>881</v>
      </c>
      <c r="G22" s="36">
        <v>818</v>
      </c>
      <c r="H22" s="36">
        <v>760</v>
      </c>
      <c r="I22" s="39">
        <v>80560</v>
      </c>
      <c r="J22" s="39">
        <v>209725</v>
      </c>
      <c r="K22" s="39">
        <v>464464</v>
      </c>
      <c r="L22" s="39">
        <v>199120</v>
      </c>
      <c r="M22" s="39">
        <v>210130</v>
      </c>
      <c r="N22" s="39">
        <v>61585</v>
      </c>
      <c r="O22" s="39">
        <v>1145024</v>
      </c>
      <c r="P22" s="39">
        <v>182548</v>
      </c>
      <c r="Q22" s="39">
        <v>574948</v>
      </c>
      <c r="R22" s="39">
        <v>222616</v>
      </c>
      <c r="S22" s="39">
        <v>224311</v>
      </c>
      <c r="T22" s="39">
        <v>71895</v>
      </c>
      <c r="U22" s="39">
        <v>1276318</v>
      </c>
      <c r="V22" s="39">
        <v>256256</v>
      </c>
      <c r="W22" s="39">
        <v>665548</v>
      </c>
      <c r="X22" s="39">
        <v>299840</v>
      </c>
      <c r="Y22" s="39">
        <v>272077</v>
      </c>
      <c r="Z22" s="39">
        <v>83530</v>
      </c>
      <c r="AA22" s="39">
        <v>1577251</v>
      </c>
      <c r="AB22" s="39">
        <v>244009</v>
      </c>
      <c r="AC22" s="39">
        <v>662187</v>
      </c>
      <c r="AD22" s="39">
        <v>254500</v>
      </c>
      <c r="AE22" s="39">
        <v>306829</v>
      </c>
      <c r="AF22" s="39">
        <v>121054</v>
      </c>
      <c r="AG22" s="39">
        <v>1588579</v>
      </c>
      <c r="AH22" s="39">
        <v>236649</v>
      </c>
      <c r="AI22" s="39">
        <v>671794</v>
      </c>
      <c r="AJ22" s="39">
        <v>282743</v>
      </c>
      <c r="AK22" s="39">
        <v>279642</v>
      </c>
      <c r="AL22" s="39">
        <v>189347</v>
      </c>
      <c r="AM22" s="39">
        <v>1660175</v>
      </c>
      <c r="AN22" s="39">
        <v>257603</v>
      </c>
      <c r="AO22" s="39">
        <v>758849</v>
      </c>
      <c r="AP22" s="39">
        <v>217372</v>
      </c>
      <c r="AQ22" s="39">
        <v>316734</v>
      </c>
      <c r="AR22" s="39">
        <v>211189</v>
      </c>
      <c r="AS22" s="39">
        <v>1761747</v>
      </c>
      <c r="AT22" s="43"/>
      <c r="AU22" s="13"/>
    </row>
    <row r="23" spans="1:47" ht="20" customHeight="1">
      <c r="A23" s="8" t="s">
        <v>102</v>
      </c>
      <c r="B23" s="34">
        <v>209901</v>
      </c>
      <c r="C23" s="31" t="s">
        <v>103</v>
      </c>
      <c r="D23" s="31" t="s">
        <v>79</v>
      </c>
      <c r="E23" s="31" t="s">
        <v>74</v>
      </c>
      <c r="F23" s="36">
        <v>522</v>
      </c>
      <c r="G23" s="36">
        <v>474</v>
      </c>
      <c r="H23" s="36">
        <v>449</v>
      </c>
      <c r="I23" s="39">
        <v>47594</v>
      </c>
      <c r="J23" s="39">
        <v>86491</v>
      </c>
      <c r="K23" s="39">
        <v>275189</v>
      </c>
      <c r="L23" s="39">
        <v>137454</v>
      </c>
      <c r="M23" s="39">
        <v>210849</v>
      </c>
      <c r="N23" s="39">
        <v>61967</v>
      </c>
      <c r="O23" s="39">
        <v>771950</v>
      </c>
      <c r="P23" s="39">
        <v>77013</v>
      </c>
      <c r="Q23" s="39">
        <v>273027</v>
      </c>
      <c r="R23" s="39">
        <v>142529</v>
      </c>
      <c r="S23" s="39">
        <v>178915</v>
      </c>
      <c r="T23" s="39">
        <v>71396</v>
      </c>
      <c r="U23" s="39">
        <v>742880</v>
      </c>
      <c r="V23" s="39">
        <v>85717</v>
      </c>
      <c r="W23" s="39">
        <v>278464</v>
      </c>
      <c r="X23" s="39">
        <v>182175</v>
      </c>
      <c r="Y23" s="39">
        <v>227255</v>
      </c>
      <c r="Z23" s="39">
        <v>79287</v>
      </c>
      <c r="AA23" s="39">
        <v>852898</v>
      </c>
      <c r="AB23" s="39">
        <v>114423</v>
      </c>
      <c r="AC23" s="39">
        <v>301723</v>
      </c>
      <c r="AD23" s="39">
        <v>209163</v>
      </c>
      <c r="AE23" s="39">
        <v>188670</v>
      </c>
      <c r="AF23" s="39">
        <v>120650</v>
      </c>
      <c r="AG23" s="39">
        <v>934629</v>
      </c>
      <c r="AH23" s="39">
        <v>109457</v>
      </c>
      <c r="AI23" s="39">
        <v>304533</v>
      </c>
      <c r="AJ23" s="39">
        <v>188809</v>
      </c>
      <c r="AK23" s="39">
        <v>204429</v>
      </c>
      <c r="AL23" s="39">
        <v>189969</v>
      </c>
      <c r="AM23" s="39">
        <v>997197</v>
      </c>
      <c r="AN23" s="39">
        <v>102202</v>
      </c>
      <c r="AO23" s="39">
        <v>318207</v>
      </c>
      <c r="AP23" s="39">
        <v>211596</v>
      </c>
      <c r="AQ23" s="39">
        <v>214276</v>
      </c>
      <c r="AR23" s="39">
        <v>210412</v>
      </c>
      <c r="AS23" s="39">
        <v>1056693</v>
      </c>
      <c r="AT23" s="43"/>
      <c r="AU23" s="13"/>
    </row>
    <row r="24" spans="1:47" ht="20" customHeight="1">
      <c r="A24" s="8" t="s">
        <v>104</v>
      </c>
      <c r="B24" s="34">
        <v>101902</v>
      </c>
      <c r="C24" s="31" t="s">
        <v>76</v>
      </c>
      <c r="D24" s="31" t="s">
        <v>79</v>
      </c>
      <c r="E24" s="31" t="s">
        <v>74</v>
      </c>
      <c r="F24" s="36">
        <v>67259</v>
      </c>
      <c r="G24" s="36">
        <v>56419</v>
      </c>
      <c r="H24" s="36">
        <v>52098</v>
      </c>
      <c r="I24" s="39">
        <v>5522388</v>
      </c>
      <c r="J24" s="39">
        <v>29835777</v>
      </c>
      <c r="K24" s="39">
        <v>33085187</v>
      </c>
      <c r="L24" s="39">
        <v>20930900</v>
      </c>
      <c r="M24" s="39">
        <v>14759624</v>
      </c>
      <c r="N24" s="39">
        <v>4061973</v>
      </c>
      <c r="O24" s="39">
        <v>102673461</v>
      </c>
      <c r="P24" s="39">
        <v>26689163</v>
      </c>
      <c r="Q24" s="39">
        <v>36169688</v>
      </c>
      <c r="R24" s="39">
        <v>21406862</v>
      </c>
      <c r="S24" s="39">
        <v>15311043</v>
      </c>
      <c r="T24" s="39">
        <v>4374849</v>
      </c>
      <c r="U24" s="39">
        <v>103951605</v>
      </c>
      <c r="V24" s="39">
        <v>31875964</v>
      </c>
      <c r="W24" s="39">
        <v>33885057</v>
      </c>
      <c r="X24" s="39">
        <v>27086593</v>
      </c>
      <c r="Y24" s="39">
        <v>15061414</v>
      </c>
      <c r="Z24" s="39">
        <v>5280516</v>
      </c>
      <c r="AA24" s="39">
        <v>113189544</v>
      </c>
      <c r="AB24" s="39">
        <v>37876016</v>
      </c>
      <c r="AC24" s="39">
        <v>40095530</v>
      </c>
      <c r="AD24" s="39">
        <v>29539800</v>
      </c>
      <c r="AE24" s="39">
        <v>16400069</v>
      </c>
      <c r="AF24" s="39">
        <v>191930</v>
      </c>
      <c r="AG24" s="39">
        <v>124103345</v>
      </c>
      <c r="AH24" s="39">
        <v>38409959</v>
      </c>
      <c r="AI24" s="39">
        <v>32801482</v>
      </c>
      <c r="AJ24" s="39">
        <v>14203792</v>
      </c>
      <c r="AK24" s="39">
        <v>17226646</v>
      </c>
      <c r="AL24" s="39">
        <v>7123781</v>
      </c>
      <c r="AM24" s="39">
        <v>109765660</v>
      </c>
      <c r="AN24" s="39">
        <v>41765567</v>
      </c>
      <c r="AO24" s="39">
        <v>52869358</v>
      </c>
      <c r="AP24" s="39">
        <v>29401287</v>
      </c>
      <c r="AQ24" s="39">
        <v>16863873</v>
      </c>
      <c r="AR24" s="39">
        <v>266870</v>
      </c>
      <c r="AS24" s="39">
        <v>141166955</v>
      </c>
      <c r="AT24" s="43"/>
      <c r="AU24" s="13"/>
    </row>
    <row r="25" spans="1:47" ht="20" customHeight="1">
      <c r="A25" s="8" t="s">
        <v>105</v>
      </c>
      <c r="B25" s="34">
        <v>184907</v>
      </c>
      <c r="C25" s="31" t="s">
        <v>106</v>
      </c>
      <c r="D25" s="31" t="s">
        <v>79</v>
      </c>
      <c r="E25" s="31" t="s">
        <v>74</v>
      </c>
      <c r="F25" s="36">
        <v>6437</v>
      </c>
      <c r="G25" s="36">
        <v>8430</v>
      </c>
      <c r="H25" s="36">
        <v>8571</v>
      </c>
      <c r="I25" s="39">
        <v>908526</v>
      </c>
      <c r="J25" s="39">
        <v>2683358</v>
      </c>
      <c r="K25" s="39">
        <v>1876257</v>
      </c>
      <c r="L25" s="39">
        <v>1474097</v>
      </c>
      <c r="M25" s="39">
        <v>1539585</v>
      </c>
      <c r="N25" s="39">
        <v>378514</v>
      </c>
      <c r="O25" s="39">
        <v>7951811</v>
      </c>
      <c r="P25" s="39">
        <v>2767452</v>
      </c>
      <c r="Q25" s="39">
        <v>2002177</v>
      </c>
      <c r="R25" s="39">
        <v>1648314</v>
      </c>
      <c r="S25" s="39">
        <v>1618180</v>
      </c>
      <c r="T25" s="39">
        <v>564329</v>
      </c>
      <c r="U25" s="39">
        <v>8600452</v>
      </c>
      <c r="V25" s="39">
        <v>3464493</v>
      </c>
      <c r="W25" s="39">
        <v>2267963</v>
      </c>
      <c r="X25" s="39">
        <v>2085645</v>
      </c>
      <c r="Y25" s="39">
        <v>2131711</v>
      </c>
      <c r="Z25" s="39">
        <v>697724</v>
      </c>
      <c r="AA25" s="39">
        <v>10647536</v>
      </c>
      <c r="AB25" s="39">
        <v>3864263</v>
      </c>
      <c r="AC25" s="39">
        <v>2535455</v>
      </c>
      <c r="AD25" s="39">
        <v>2477276</v>
      </c>
      <c r="AE25" s="39">
        <v>2394460</v>
      </c>
      <c r="AF25" s="39">
        <v>1048212</v>
      </c>
      <c r="AG25" s="39">
        <v>12319666</v>
      </c>
      <c r="AH25" s="39">
        <v>3659919</v>
      </c>
      <c r="AI25" s="39">
        <v>2801934</v>
      </c>
      <c r="AJ25" s="39">
        <v>2704912</v>
      </c>
      <c r="AK25" s="39">
        <v>2435413</v>
      </c>
      <c r="AL25" s="39">
        <v>1432729</v>
      </c>
      <c r="AM25" s="39">
        <v>13034907</v>
      </c>
      <c r="AN25" s="39">
        <v>3513650</v>
      </c>
      <c r="AO25" s="39">
        <v>2670503</v>
      </c>
      <c r="AP25" s="39">
        <v>2599286</v>
      </c>
      <c r="AQ25" s="39">
        <v>2539705</v>
      </c>
      <c r="AR25" s="39">
        <v>1970413</v>
      </c>
      <c r="AS25" s="39">
        <v>13293557</v>
      </c>
      <c r="AT25" s="43"/>
      <c r="AU25" s="13"/>
    </row>
    <row r="26" spans="1:47" ht="20" customHeight="1">
      <c r="A26" s="8" t="s">
        <v>107</v>
      </c>
      <c r="B26" s="34">
        <v>125901</v>
      </c>
      <c r="C26" s="31" t="s">
        <v>108</v>
      </c>
      <c r="D26" s="31" t="s">
        <v>79</v>
      </c>
      <c r="E26" s="31" t="s">
        <v>74</v>
      </c>
      <c r="F26" s="36">
        <v>4870</v>
      </c>
      <c r="G26" s="36">
        <v>4297</v>
      </c>
      <c r="H26" s="36">
        <v>4198</v>
      </c>
      <c r="I26" s="39">
        <v>444988</v>
      </c>
      <c r="J26" s="39">
        <v>825956</v>
      </c>
      <c r="K26" s="39">
        <v>2211288</v>
      </c>
      <c r="L26" s="39">
        <v>1391769</v>
      </c>
      <c r="M26" s="39">
        <v>1714013</v>
      </c>
      <c r="N26" s="39">
        <v>337703</v>
      </c>
      <c r="O26" s="39">
        <v>6480729</v>
      </c>
      <c r="P26" s="39">
        <v>805878</v>
      </c>
      <c r="Q26" s="39">
        <v>2389716</v>
      </c>
      <c r="R26" s="39">
        <v>1414067</v>
      </c>
      <c r="S26" s="39">
        <v>1757474</v>
      </c>
      <c r="T26" s="39">
        <v>448013</v>
      </c>
      <c r="U26" s="39">
        <v>6815148</v>
      </c>
      <c r="V26" s="39">
        <v>1085485</v>
      </c>
      <c r="W26" s="39">
        <v>2480730</v>
      </c>
      <c r="X26" s="39">
        <v>1910224</v>
      </c>
      <c r="Y26" s="39">
        <v>1652231</v>
      </c>
      <c r="Z26" s="39">
        <v>567574</v>
      </c>
      <c r="AA26" s="39">
        <v>7696244</v>
      </c>
      <c r="AB26" s="39">
        <v>1150520</v>
      </c>
      <c r="AC26" s="39">
        <v>2519385</v>
      </c>
      <c r="AD26" s="39">
        <v>2233301</v>
      </c>
      <c r="AE26" s="39">
        <v>1521697</v>
      </c>
      <c r="AF26" s="39">
        <v>673307</v>
      </c>
      <c r="AG26" s="39">
        <v>8098210</v>
      </c>
      <c r="AH26" s="39">
        <v>1174398</v>
      </c>
      <c r="AI26" s="39">
        <v>2374011</v>
      </c>
      <c r="AJ26" s="39">
        <v>2126706</v>
      </c>
      <c r="AK26" s="39">
        <v>1494045</v>
      </c>
      <c r="AL26" s="39">
        <v>1029004</v>
      </c>
      <c r="AM26" s="39">
        <v>8198164</v>
      </c>
      <c r="AN26" s="39">
        <v>1082884</v>
      </c>
      <c r="AO26" s="39">
        <v>2583108</v>
      </c>
      <c r="AP26" s="39">
        <v>2095371</v>
      </c>
      <c r="AQ26" s="39">
        <v>1480102</v>
      </c>
      <c r="AR26" s="39">
        <v>814919</v>
      </c>
      <c r="AS26" s="39">
        <v>8056384</v>
      </c>
      <c r="AT26" s="43"/>
      <c r="AU26" s="13"/>
    </row>
    <row r="27" spans="1:47" ht="20" customHeight="1">
      <c r="A27" s="8" t="s">
        <v>109</v>
      </c>
      <c r="B27" s="34">
        <v>101903</v>
      </c>
      <c r="C27" s="31" t="s">
        <v>76</v>
      </c>
      <c r="D27" s="31" t="s">
        <v>79</v>
      </c>
      <c r="E27" s="31" t="s">
        <v>74</v>
      </c>
      <c r="F27" s="36">
        <v>45300</v>
      </c>
      <c r="G27" s="36">
        <v>38610</v>
      </c>
      <c r="H27" s="36">
        <v>36373</v>
      </c>
      <c r="I27" s="39">
        <v>3855538</v>
      </c>
      <c r="J27" s="39">
        <v>16186628</v>
      </c>
      <c r="K27" s="39">
        <v>46211991</v>
      </c>
      <c r="L27" s="39">
        <v>15461211</v>
      </c>
      <c r="M27" s="39">
        <v>13328209</v>
      </c>
      <c r="N27" s="39">
        <v>2910059</v>
      </c>
      <c r="O27" s="39">
        <v>94098098</v>
      </c>
      <c r="P27" s="39">
        <v>15293276</v>
      </c>
      <c r="Q27" s="39">
        <v>52970030</v>
      </c>
      <c r="R27" s="39">
        <v>15593586</v>
      </c>
      <c r="S27" s="39">
        <v>7830251</v>
      </c>
      <c r="T27" s="39">
        <v>3419791</v>
      </c>
      <c r="U27" s="39">
        <v>95106934</v>
      </c>
      <c r="V27" s="39">
        <v>20594582</v>
      </c>
      <c r="W27" s="39">
        <v>43398221</v>
      </c>
      <c r="X27" s="39">
        <v>17739134</v>
      </c>
      <c r="Y27" s="39">
        <v>9387093</v>
      </c>
      <c r="Z27" s="39">
        <v>4569584</v>
      </c>
      <c r="AA27" s="39">
        <v>95688614</v>
      </c>
      <c r="AB27" s="39">
        <v>19940682</v>
      </c>
      <c r="AC27" s="39">
        <v>53276752</v>
      </c>
      <c r="AD27" s="39">
        <v>17947951</v>
      </c>
      <c r="AE27" s="39">
        <v>10002049</v>
      </c>
      <c r="AF27" s="39">
        <v>5494573</v>
      </c>
      <c r="AG27" s="39">
        <v>106662007</v>
      </c>
      <c r="AH27" s="39">
        <v>20865317</v>
      </c>
      <c r="AI27" s="39">
        <v>50957833</v>
      </c>
      <c r="AJ27" s="39">
        <v>18619003</v>
      </c>
      <c r="AK27" s="39">
        <v>10480427</v>
      </c>
      <c r="AL27" s="39">
        <v>5652492</v>
      </c>
      <c r="AM27" s="39">
        <v>106575072</v>
      </c>
      <c r="AN27" s="39">
        <v>20220166</v>
      </c>
      <c r="AO27" s="39">
        <v>47843849</v>
      </c>
      <c r="AP27" s="39">
        <v>17789632</v>
      </c>
      <c r="AQ27" s="39">
        <v>10946842</v>
      </c>
      <c r="AR27" s="39">
        <v>4236529</v>
      </c>
      <c r="AS27" s="39">
        <v>101037018</v>
      </c>
      <c r="AT27" s="43"/>
      <c r="AU27" s="13"/>
    </row>
    <row r="28" spans="1:47" ht="20" customHeight="1">
      <c r="A28" s="8" t="s">
        <v>110</v>
      </c>
      <c r="B28" s="34">
        <v>101815</v>
      </c>
      <c r="C28" s="31" t="s">
        <v>76</v>
      </c>
      <c r="D28" s="31" t="s">
        <v>71</v>
      </c>
      <c r="E28" s="31" t="s">
        <v>74</v>
      </c>
      <c r="F28" s="36">
        <v>347</v>
      </c>
      <c r="G28" s="36">
        <v>367</v>
      </c>
      <c r="H28" s="36">
        <v>416</v>
      </c>
      <c r="I28" s="39">
        <v>44096</v>
      </c>
      <c r="J28" s="39">
        <v>0</v>
      </c>
      <c r="K28" s="39">
        <v>169384</v>
      </c>
      <c r="L28" s="39">
        <v>54261</v>
      </c>
      <c r="M28" s="39">
        <v>43418</v>
      </c>
      <c r="N28" s="39">
        <v>32578</v>
      </c>
      <c r="O28" s="39">
        <v>299641</v>
      </c>
      <c r="P28" s="39">
        <v>0</v>
      </c>
      <c r="Q28" s="39">
        <v>182636</v>
      </c>
      <c r="R28" s="39">
        <v>69705</v>
      </c>
      <c r="S28" s="39">
        <v>67896</v>
      </c>
      <c r="T28" s="39">
        <v>39116</v>
      </c>
      <c r="U28" s="39">
        <v>359353</v>
      </c>
      <c r="V28" s="39">
        <v>0</v>
      </c>
      <c r="W28" s="39">
        <v>188948</v>
      </c>
      <c r="X28" s="39">
        <v>65046</v>
      </c>
      <c r="Y28" s="39">
        <v>70679</v>
      </c>
      <c r="Z28" s="39">
        <v>38423</v>
      </c>
      <c r="AA28" s="39">
        <v>363096</v>
      </c>
      <c r="AB28" s="39">
        <v>0</v>
      </c>
      <c r="AC28" s="39">
        <v>222733</v>
      </c>
      <c r="AD28" s="39">
        <v>106792</v>
      </c>
      <c r="AE28" s="39">
        <v>58966</v>
      </c>
      <c r="AF28" s="39">
        <v>52868</v>
      </c>
      <c r="AG28" s="39">
        <v>441359</v>
      </c>
      <c r="AH28" s="39">
        <v>0</v>
      </c>
      <c r="AI28" s="39">
        <v>227454</v>
      </c>
      <c r="AJ28" s="39">
        <v>105971</v>
      </c>
      <c r="AK28" s="39">
        <v>68430</v>
      </c>
      <c r="AL28" s="39">
        <v>69711</v>
      </c>
      <c r="AM28" s="39">
        <v>471566</v>
      </c>
      <c r="AN28" s="39">
        <v>0</v>
      </c>
      <c r="AO28" s="39">
        <v>268954</v>
      </c>
      <c r="AP28" s="39">
        <v>128619</v>
      </c>
      <c r="AQ28" s="39">
        <v>83482</v>
      </c>
      <c r="AR28" s="39">
        <v>66051</v>
      </c>
      <c r="AS28" s="39">
        <v>547106</v>
      </c>
      <c r="AT28" s="43"/>
      <c r="AU28" s="13"/>
    </row>
    <row r="29" spans="1:47" ht="20" customHeight="1">
      <c r="A29" s="8" t="s">
        <v>111</v>
      </c>
      <c r="B29" s="34">
        <v>43901</v>
      </c>
      <c r="C29" s="31" t="s">
        <v>112</v>
      </c>
      <c r="D29" s="31" t="s">
        <v>79</v>
      </c>
      <c r="E29" s="31" t="s">
        <v>74</v>
      </c>
      <c r="F29" s="36">
        <v>21880</v>
      </c>
      <c r="G29" s="36">
        <v>20838</v>
      </c>
      <c r="H29" s="36">
        <v>20079</v>
      </c>
      <c r="I29" s="39">
        <v>2128374</v>
      </c>
      <c r="J29" s="39">
        <v>4847798</v>
      </c>
      <c r="K29" s="39">
        <v>9757068</v>
      </c>
      <c r="L29" s="39">
        <v>5352167</v>
      </c>
      <c r="M29" s="39">
        <v>6193176</v>
      </c>
      <c r="N29" s="39">
        <v>1371239</v>
      </c>
      <c r="O29" s="39">
        <v>27521448</v>
      </c>
      <c r="P29" s="39">
        <v>4717527</v>
      </c>
      <c r="Q29" s="39">
        <v>10212455</v>
      </c>
      <c r="R29" s="39">
        <v>5624246</v>
      </c>
      <c r="S29" s="39">
        <v>6410080</v>
      </c>
      <c r="T29" s="39">
        <v>1358122</v>
      </c>
      <c r="U29" s="39">
        <v>28322430</v>
      </c>
      <c r="V29" s="39">
        <v>5066891</v>
      </c>
      <c r="W29" s="39">
        <v>10089625</v>
      </c>
      <c r="X29" s="39">
        <v>6137754</v>
      </c>
      <c r="Y29" s="39">
        <v>6614961</v>
      </c>
      <c r="Z29" s="39">
        <v>1871014</v>
      </c>
      <c r="AA29" s="39">
        <v>29780245</v>
      </c>
      <c r="AB29" s="39">
        <v>5615816</v>
      </c>
      <c r="AC29" s="39">
        <v>11182053</v>
      </c>
      <c r="AD29" s="39">
        <v>6740237</v>
      </c>
      <c r="AE29" s="39">
        <v>6498457</v>
      </c>
      <c r="AF29" s="39">
        <v>2133044</v>
      </c>
      <c r="AG29" s="39">
        <v>32169607</v>
      </c>
      <c r="AH29" s="39">
        <v>6212546</v>
      </c>
      <c r="AI29" s="39">
        <v>9911591</v>
      </c>
      <c r="AJ29" s="39">
        <v>6993559</v>
      </c>
      <c r="AK29" s="39">
        <v>6284705</v>
      </c>
      <c r="AL29" s="39">
        <v>3213974</v>
      </c>
      <c r="AM29" s="39">
        <v>32616375</v>
      </c>
      <c r="AN29" s="39">
        <v>6314558</v>
      </c>
      <c r="AO29" s="39">
        <v>9660946</v>
      </c>
      <c r="AP29" s="39">
        <v>6925044</v>
      </c>
      <c r="AQ29" s="39">
        <v>5951054</v>
      </c>
      <c r="AR29" s="39">
        <v>3513250</v>
      </c>
      <c r="AS29" s="39">
        <v>32364852</v>
      </c>
      <c r="AT29" s="43"/>
      <c r="AU29" s="13"/>
    </row>
    <row r="30" spans="1:47" ht="20" customHeight="1">
      <c r="A30" s="8" t="s">
        <v>113</v>
      </c>
      <c r="B30" s="34">
        <v>22901</v>
      </c>
      <c r="C30" s="31" t="s">
        <v>114</v>
      </c>
      <c r="D30" s="31" t="s">
        <v>79</v>
      </c>
      <c r="E30" s="31" t="s">
        <v>74</v>
      </c>
      <c r="F30" s="36">
        <v>1025</v>
      </c>
      <c r="G30" s="36">
        <v>905</v>
      </c>
      <c r="H30" s="36">
        <v>911</v>
      </c>
      <c r="I30" s="39">
        <v>96566</v>
      </c>
      <c r="J30" s="39">
        <v>341225</v>
      </c>
      <c r="K30" s="39">
        <v>609274</v>
      </c>
      <c r="L30" s="39">
        <v>339665</v>
      </c>
      <c r="M30" s="39">
        <v>337408</v>
      </c>
      <c r="N30" s="39">
        <v>113687</v>
      </c>
      <c r="O30" s="39">
        <v>1741259</v>
      </c>
      <c r="P30" s="39">
        <v>332211</v>
      </c>
      <c r="Q30" s="39">
        <v>546463</v>
      </c>
      <c r="R30" s="39">
        <v>386920</v>
      </c>
      <c r="S30" s="39">
        <v>346107</v>
      </c>
      <c r="T30" s="39">
        <v>113687</v>
      </c>
      <c r="U30" s="39">
        <v>1725388</v>
      </c>
      <c r="V30" s="39">
        <v>466147</v>
      </c>
      <c r="W30" s="39">
        <v>640252</v>
      </c>
      <c r="X30" s="39">
        <v>406113</v>
      </c>
      <c r="Y30" s="39">
        <v>429476</v>
      </c>
      <c r="Z30" s="39">
        <v>115756</v>
      </c>
      <c r="AA30" s="39">
        <v>2057744</v>
      </c>
      <c r="AB30" s="39">
        <v>518260</v>
      </c>
      <c r="AC30" s="39">
        <v>650526</v>
      </c>
      <c r="AD30" s="39">
        <v>432361</v>
      </c>
      <c r="AE30" s="39">
        <v>445723</v>
      </c>
      <c r="AF30" s="39">
        <v>166185</v>
      </c>
      <c r="AG30" s="39">
        <v>2213055</v>
      </c>
      <c r="AH30" s="39">
        <v>587542</v>
      </c>
      <c r="AI30" s="39">
        <v>671928</v>
      </c>
      <c r="AJ30" s="39">
        <v>487113</v>
      </c>
      <c r="AK30" s="39">
        <v>436151</v>
      </c>
      <c r="AL30" s="39">
        <v>160596</v>
      </c>
      <c r="AM30" s="39">
        <v>2343330</v>
      </c>
      <c r="AN30" s="39">
        <v>383095</v>
      </c>
      <c r="AO30" s="39">
        <v>656060</v>
      </c>
      <c r="AP30" s="39">
        <v>467704</v>
      </c>
      <c r="AQ30" s="39">
        <v>459114</v>
      </c>
      <c r="AR30" s="39">
        <v>170317</v>
      </c>
      <c r="AS30" s="39">
        <v>2136290</v>
      </c>
      <c r="AT30" s="43"/>
      <c r="AU30" s="13"/>
    </row>
    <row r="31" spans="1:47" ht="20" customHeight="1">
      <c r="A31" s="8" t="s">
        <v>115</v>
      </c>
      <c r="B31" s="34">
        <v>37901</v>
      </c>
      <c r="C31" s="31" t="s">
        <v>116</v>
      </c>
      <c r="D31" s="31" t="s">
        <v>79</v>
      </c>
      <c r="E31" s="31" t="s">
        <v>74</v>
      </c>
      <c r="F31" s="36">
        <v>631</v>
      </c>
      <c r="G31" s="36">
        <v>505</v>
      </c>
      <c r="H31" s="36">
        <v>518</v>
      </c>
      <c r="I31" s="39">
        <v>54908</v>
      </c>
      <c r="J31" s="39">
        <v>122303</v>
      </c>
      <c r="K31" s="39">
        <v>245864</v>
      </c>
      <c r="L31" s="39">
        <v>220291</v>
      </c>
      <c r="M31" s="39">
        <v>172567</v>
      </c>
      <c r="N31" s="39">
        <v>37933</v>
      </c>
      <c r="O31" s="39">
        <v>798958</v>
      </c>
      <c r="P31" s="39">
        <v>156206</v>
      </c>
      <c r="Q31" s="39">
        <v>260060</v>
      </c>
      <c r="R31" s="39">
        <v>197274</v>
      </c>
      <c r="S31" s="39">
        <v>176026</v>
      </c>
      <c r="T31" s="39">
        <v>50469</v>
      </c>
      <c r="U31" s="39">
        <v>840035</v>
      </c>
      <c r="V31" s="39">
        <v>170489</v>
      </c>
      <c r="W31" s="39">
        <v>277717</v>
      </c>
      <c r="X31" s="39">
        <v>237852</v>
      </c>
      <c r="Y31" s="39">
        <v>214519</v>
      </c>
      <c r="Z31" s="39">
        <v>54152</v>
      </c>
      <c r="AA31" s="39">
        <v>954729</v>
      </c>
      <c r="AB31" s="39">
        <v>194461</v>
      </c>
      <c r="AC31" s="39">
        <v>309752</v>
      </c>
      <c r="AD31" s="39">
        <v>356198</v>
      </c>
      <c r="AE31" s="39">
        <v>230417</v>
      </c>
      <c r="AF31" s="39">
        <v>71578</v>
      </c>
      <c r="AG31" s="39">
        <v>1162406</v>
      </c>
      <c r="AH31" s="39">
        <v>207279</v>
      </c>
      <c r="AI31" s="39">
        <v>285463</v>
      </c>
      <c r="AJ31" s="39">
        <v>302867</v>
      </c>
      <c r="AK31" s="39">
        <v>259549</v>
      </c>
      <c r="AL31" s="39">
        <v>100189</v>
      </c>
      <c r="AM31" s="39">
        <v>1155347</v>
      </c>
      <c r="AN31" s="39">
        <v>184592</v>
      </c>
      <c r="AO31" s="39">
        <v>285249</v>
      </c>
      <c r="AP31" s="39">
        <v>343000</v>
      </c>
      <c r="AQ31" s="39">
        <v>237868</v>
      </c>
      <c r="AR31" s="39">
        <v>119394</v>
      </c>
      <c r="AS31" s="39">
        <v>1170103</v>
      </c>
      <c r="AT31" s="43"/>
      <c r="AU31" s="13"/>
    </row>
    <row r="32" spans="1:47" ht="20" customHeight="1">
      <c r="A32" s="8" t="s">
        <v>117</v>
      </c>
      <c r="B32" s="34">
        <v>126901</v>
      </c>
      <c r="C32" s="31" t="s">
        <v>118</v>
      </c>
      <c r="D32" s="31" t="s">
        <v>79</v>
      </c>
      <c r="E32" s="31" t="s">
        <v>74</v>
      </c>
      <c r="F32" s="36">
        <v>3663</v>
      </c>
      <c r="G32" s="36">
        <v>3788</v>
      </c>
      <c r="H32" s="36">
        <v>3698</v>
      </c>
      <c r="I32" s="39">
        <v>391988</v>
      </c>
      <c r="J32" s="39">
        <v>1164953</v>
      </c>
      <c r="K32" s="39">
        <v>1355185</v>
      </c>
      <c r="L32" s="39">
        <v>908502</v>
      </c>
      <c r="M32" s="39">
        <v>993636</v>
      </c>
      <c r="N32" s="39">
        <v>412707</v>
      </c>
      <c r="O32" s="39">
        <v>4834983</v>
      </c>
      <c r="P32" s="39">
        <v>1314362</v>
      </c>
      <c r="Q32" s="39">
        <v>1477244</v>
      </c>
      <c r="R32" s="39">
        <v>952794</v>
      </c>
      <c r="S32" s="39">
        <v>1044113</v>
      </c>
      <c r="T32" s="39">
        <v>526867</v>
      </c>
      <c r="U32" s="39">
        <v>5315380</v>
      </c>
      <c r="V32" s="39">
        <v>1454064</v>
      </c>
      <c r="W32" s="39">
        <v>1487365</v>
      </c>
      <c r="X32" s="39">
        <v>1022509</v>
      </c>
      <c r="Y32" s="39">
        <v>1320761</v>
      </c>
      <c r="Z32" s="39">
        <v>553135</v>
      </c>
      <c r="AA32" s="39">
        <v>5837834</v>
      </c>
      <c r="AB32" s="39">
        <v>1523259</v>
      </c>
      <c r="AC32" s="39">
        <v>1479764</v>
      </c>
      <c r="AD32" s="39">
        <v>1258526</v>
      </c>
      <c r="AE32" s="39">
        <v>1562475</v>
      </c>
      <c r="AF32" s="39">
        <v>753341</v>
      </c>
      <c r="AG32" s="39">
        <v>6577365</v>
      </c>
      <c r="AH32" s="39">
        <v>1492453</v>
      </c>
      <c r="AI32" s="39">
        <v>1543942</v>
      </c>
      <c r="AJ32" s="39">
        <v>1240372</v>
      </c>
      <c r="AK32" s="39">
        <v>1686729</v>
      </c>
      <c r="AL32" s="39">
        <v>838327</v>
      </c>
      <c r="AM32" s="39">
        <v>6801823</v>
      </c>
      <c r="AN32" s="39">
        <v>1520480</v>
      </c>
      <c r="AO32" s="39">
        <v>1443855</v>
      </c>
      <c r="AP32" s="39">
        <v>1318450</v>
      </c>
      <c r="AQ32" s="39">
        <v>1496046</v>
      </c>
      <c r="AR32" s="39">
        <v>1086238</v>
      </c>
      <c r="AS32" s="39">
        <v>6865069</v>
      </c>
      <c r="AT32" s="43"/>
      <c r="AU32" s="13"/>
    </row>
    <row r="33" spans="1:47" ht="20" customHeight="1">
      <c r="A33" s="8" t="s">
        <v>119</v>
      </c>
      <c r="B33" s="34">
        <v>20901</v>
      </c>
      <c r="C33" s="31" t="s">
        <v>120</v>
      </c>
      <c r="D33" s="31" t="s">
        <v>79</v>
      </c>
      <c r="E33" s="31" t="s">
        <v>74</v>
      </c>
      <c r="F33" s="36">
        <v>27022</v>
      </c>
      <c r="G33" s="36">
        <v>30038</v>
      </c>
      <c r="H33" s="36">
        <v>29993</v>
      </c>
      <c r="I33" s="39">
        <v>3179258</v>
      </c>
      <c r="J33" s="39">
        <v>9660202</v>
      </c>
      <c r="K33" s="39">
        <v>20582459</v>
      </c>
      <c r="L33" s="39">
        <v>4685251</v>
      </c>
      <c r="M33" s="39">
        <v>5632740</v>
      </c>
      <c r="N33" s="39">
        <v>2145759</v>
      </c>
      <c r="O33" s="39">
        <v>42706411</v>
      </c>
      <c r="P33" s="39">
        <v>9276582</v>
      </c>
      <c r="Q33" s="39">
        <v>20501678</v>
      </c>
      <c r="R33" s="39">
        <v>7465956</v>
      </c>
      <c r="S33" s="39">
        <v>4727751</v>
      </c>
      <c r="T33" s="39">
        <v>2716702</v>
      </c>
      <c r="U33" s="39">
        <v>44688669</v>
      </c>
      <c r="V33" s="39">
        <v>10767034</v>
      </c>
      <c r="W33" s="39">
        <v>20763556</v>
      </c>
      <c r="X33" s="39">
        <v>8656744</v>
      </c>
      <c r="Y33" s="39">
        <v>6147377</v>
      </c>
      <c r="Z33" s="39">
        <v>3168487</v>
      </c>
      <c r="AA33" s="39">
        <v>49503198</v>
      </c>
      <c r="AB33" s="39">
        <v>11527414</v>
      </c>
      <c r="AC33" s="39">
        <v>21650129</v>
      </c>
      <c r="AD33" s="39">
        <v>9795191</v>
      </c>
      <c r="AE33" s="39">
        <v>6621742</v>
      </c>
      <c r="AF33" s="39">
        <v>4054143</v>
      </c>
      <c r="AG33" s="39">
        <v>53648619</v>
      </c>
      <c r="AH33" s="39">
        <v>12562561</v>
      </c>
      <c r="AI33" s="39">
        <v>22063270</v>
      </c>
      <c r="AJ33" s="39">
        <v>10591712</v>
      </c>
      <c r="AK33" s="39">
        <v>6691316</v>
      </c>
      <c r="AL33" s="39">
        <v>6688791</v>
      </c>
      <c r="AM33" s="39">
        <v>58597650</v>
      </c>
      <c r="AN33" s="39">
        <v>12836723</v>
      </c>
      <c r="AO33" s="39">
        <v>22574780</v>
      </c>
      <c r="AP33" s="39">
        <v>11796607</v>
      </c>
      <c r="AQ33" s="39">
        <v>8039033</v>
      </c>
      <c r="AR33" s="39">
        <v>866428</v>
      </c>
      <c r="AS33" s="39">
        <v>56113571</v>
      </c>
      <c r="AT33" s="43"/>
      <c r="AU33" s="13"/>
    </row>
    <row r="34" spans="1:47" ht="20" customHeight="1">
      <c r="A34" s="8" t="s">
        <v>121</v>
      </c>
      <c r="B34" s="34">
        <v>249901</v>
      </c>
      <c r="C34" s="31" t="s">
        <v>122</v>
      </c>
      <c r="D34" s="31" t="s">
        <v>79</v>
      </c>
      <c r="E34" s="31" t="s">
        <v>74</v>
      </c>
      <c r="F34" s="36">
        <v>738</v>
      </c>
      <c r="G34" s="36">
        <v>844</v>
      </c>
      <c r="H34" s="36">
        <v>872</v>
      </c>
      <c r="I34" s="39">
        <v>92432</v>
      </c>
      <c r="J34" s="39">
        <v>298246</v>
      </c>
      <c r="K34" s="39">
        <v>376145</v>
      </c>
      <c r="L34" s="39">
        <v>201072</v>
      </c>
      <c r="M34" s="39">
        <v>244581</v>
      </c>
      <c r="N34" s="39">
        <v>81454</v>
      </c>
      <c r="O34" s="39">
        <v>1201498</v>
      </c>
      <c r="P34" s="39">
        <v>329127</v>
      </c>
      <c r="Q34" s="39">
        <v>404774</v>
      </c>
      <c r="R34" s="39">
        <v>205917</v>
      </c>
      <c r="S34" s="39">
        <v>287169</v>
      </c>
      <c r="T34" s="39">
        <v>82811</v>
      </c>
      <c r="U34" s="39">
        <v>1309798</v>
      </c>
      <c r="V34" s="39">
        <v>372871</v>
      </c>
      <c r="W34" s="39">
        <v>394564</v>
      </c>
      <c r="X34" s="39">
        <v>242135</v>
      </c>
      <c r="Y34" s="39">
        <v>336221</v>
      </c>
      <c r="Z34" s="39">
        <v>114174</v>
      </c>
      <c r="AA34" s="39">
        <v>1459965</v>
      </c>
      <c r="AB34" s="39">
        <v>433135</v>
      </c>
      <c r="AC34" s="39">
        <v>415164</v>
      </c>
      <c r="AD34" s="39">
        <v>288722</v>
      </c>
      <c r="AE34" s="39">
        <v>355322</v>
      </c>
      <c r="AF34" s="39">
        <v>149587</v>
      </c>
      <c r="AG34" s="39">
        <v>1641930</v>
      </c>
      <c r="AH34" s="39">
        <v>415351</v>
      </c>
      <c r="AI34" s="39">
        <v>555190</v>
      </c>
      <c r="AJ34" s="39">
        <v>326261</v>
      </c>
      <c r="AK34" s="39">
        <v>383317</v>
      </c>
      <c r="AL34" s="39">
        <v>247158</v>
      </c>
      <c r="AM34" s="39">
        <v>1927277</v>
      </c>
      <c r="AN34" s="39">
        <v>367220</v>
      </c>
      <c r="AO34" s="39">
        <v>477686</v>
      </c>
      <c r="AP34" s="39">
        <v>325826</v>
      </c>
      <c r="AQ34" s="39">
        <v>403854</v>
      </c>
      <c r="AR34" s="39">
        <v>257037</v>
      </c>
      <c r="AS34" s="39">
        <v>1831623</v>
      </c>
      <c r="AT34" s="43"/>
      <c r="AU34" s="13"/>
    </row>
    <row r="35" spans="1:47" ht="20" customHeight="1">
      <c r="A35" s="8" t="s">
        <v>123</v>
      </c>
      <c r="B35" s="34">
        <v>188901</v>
      </c>
      <c r="C35" s="31" t="s">
        <v>124</v>
      </c>
      <c r="D35" s="31" t="s">
        <v>79</v>
      </c>
      <c r="E35" s="31" t="s">
        <v>74</v>
      </c>
      <c r="F35" s="36">
        <v>32436</v>
      </c>
      <c r="G35" s="36">
        <v>29321</v>
      </c>
      <c r="H35" s="36">
        <v>28068</v>
      </c>
      <c r="I35" s="39">
        <v>2975208</v>
      </c>
      <c r="J35" s="39">
        <v>4011760</v>
      </c>
      <c r="K35" s="39">
        <v>27216362</v>
      </c>
      <c r="L35" s="39">
        <v>8071624</v>
      </c>
      <c r="M35" s="39">
        <v>4646889</v>
      </c>
      <c r="N35" s="39">
        <v>2356816</v>
      </c>
      <c r="O35" s="39">
        <v>46303451</v>
      </c>
      <c r="P35" s="39">
        <v>4377367</v>
      </c>
      <c r="Q35" s="39">
        <v>32308804</v>
      </c>
      <c r="R35" s="39">
        <v>8716285</v>
      </c>
      <c r="S35" s="39">
        <v>5997776</v>
      </c>
      <c r="T35" s="39">
        <v>2465271</v>
      </c>
      <c r="U35" s="39">
        <v>53865503</v>
      </c>
      <c r="V35" s="39">
        <v>4679558</v>
      </c>
      <c r="W35" s="39">
        <v>32682760</v>
      </c>
      <c r="X35" s="39">
        <v>11134627</v>
      </c>
      <c r="Y35" s="39">
        <v>7164786</v>
      </c>
      <c r="Z35" s="39">
        <v>2700805</v>
      </c>
      <c r="AA35" s="39">
        <v>58362536</v>
      </c>
      <c r="AB35" s="39">
        <v>4618895</v>
      </c>
      <c r="AC35" s="39">
        <v>31176459</v>
      </c>
      <c r="AD35" s="39">
        <v>10239134</v>
      </c>
      <c r="AE35" s="39">
        <v>8002857</v>
      </c>
      <c r="AF35" s="39">
        <v>3451230</v>
      </c>
      <c r="AG35" s="39">
        <v>57488575</v>
      </c>
      <c r="AH35" s="39">
        <v>4948061</v>
      </c>
      <c r="AI35" s="39">
        <v>29555612</v>
      </c>
      <c r="AJ35" s="39">
        <v>10460641</v>
      </c>
      <c r="AK35" s="39">
        <v>8143992</v>
      </c>
      <c r="AL35" s="39">
        <v>3914957</v>
      </c>
      <c r="AM35" s="39">
        <v>57023263</v>
      </c>
      <c r="AN35" s="39">
        <v>5529063</v>
      </c>
      <c r="AO35" s="39">
        <v>24935003</v>
      </c>
      <c r="AP35" s="39">
        <v>10694862</v>
      </c>
      <c r="AQ35" s="39">
        <v>7808793</v>
      </c>
      <c r="AR35" s="39">
        <v>3580908</v>
      </c>
      <c r="AS35" s="39">
        <v>52548629</v>
      </c>
      <c r="AT35" s="43"/>
      <c r="AU35" s="13"/>
    </row>
    <row r="36" spans="1:47" ht="20" customHeight="1">
      <c r="A36" s="8" t="s">
        <v>125</v>
      </c>
      <c r="B36" s="34">
        <v>84804</v>
      </c>
      <c r="C36" s="31" t="s">
        <v>126</v>
      </c>
      <c r="D36" s="31" t="s">
        <v>71</v>
      </c>
      <c r="E36" s="31" t="s">
        <v>74</v>
      </c>
      <c r="F36" s="36">
        <v>281</v>
      </c>
      <c r="G36" s="36">
        <v>167</v>
      </c>
      <c r="H36" s="36">
        <v>140</v>
      </c>
      <c r="I36" s="39">
        <v>14840</v>
      </c>
      <c r="J36" s="39">
        <v>0</v>
      </c>
      <c r="K36" s="39">
        <v>80766</v>
      </c>
      <c r="L36" s="39">
        <v>119613</v>
      </c>
      <c r="M36" s="39">
        <v>153259</v>
      </c>
      <c r="N36" s="39">
        <v>24011</v>
      </c>
      <c r="O36" s="39">
        <v>377649</v>
      </c>
      <c r="P36" s="39">
        <v>0</v>
      </c>
      <c r="Q36" s="39">
        <v>178319</v>
      </c>
      <c r="R36" s="39">
        <v>413348</v>
      </c>
      <c r="S36" s="39">
        <v>142434</v>
      </c>
      <c r="T36" s="39">
        <v>12661</v>
      </c>
      <c r="U36" s="39">
        <v>746762</v>
      </c>
      <c r="V36" s="39">
        <v>0</v>
      </c>
      <c r="W36" s="39">
        <v>46325</v>
      </c>
      <c r="X36" s="39">
        <v>55533</v>
      </c>
      <c r="Y36" s="39">
        <v>161665</v>
      </c>
      <c r="Z36" s="39">
        <v>16008</v>
      </c>
      <c r="AA36" s="39">
        <v>279531</v>
      </c>
      <c r="AB36" s="39">
        <v>0</v>
      </c>
      <c r="AC36" s="39">
        <v>44874</v>
      </c>
      <c r="AD36" s="39">
        <v>59369</v>
      </c>
      <c r="AE36" s="39">
        <v>208739</v>
      </c>
      <c r="AF36" s="39">
        <v>8156</v>
      </c>
      <c r="AG36" s="39">
        <v>321138</v>
      </c>
      <c r="AH36" s="39">
        <v>0</v>
      </c>
      <c r="AI36" s="39">
        <v>40609</v>
      </c>
      <c r="AJ36" s="39">
        <v>56906</v>
      </c>
      <c r="AK36" s="39">
        <v>242804</v>
      </c>
      <c r="AL36" s="39">
        <v>0</v>
      </c>
      <c r="AM36" s="39">
        <v>340319</v>
      </c>
      <c r="AN36" s="39">
        <v>0</v>
      </c>
      <c r="AO36" s="39">
        <v>42965</v>
      </c>
      <c r="AP36" s="39">
        <v>57079</v>
      </c>
      <c r="AQ36" s="39">
        <v>201832</v>
      </c>
      <c r="AR36" s="39">
        <v>18388</v>
      </c>
      <c r="AS36" s="39">
        <v>320264</v>
      </c>
      <c r="AT36" s="43"/>
      <c r="AU36" s="13"/>
    </row>
    <row r="37" spans="1:47" ht="20" customHeight="1">
      <c r="A37" s="8" t="s">
        <v>127</v>
      </c>
      <c r="B37" s="34">
        <v>140901</v>
      </c>
      <c r="C37" s="31" t="s">
        <v>128</v>
      </c>
      <c r="D37" s="31" t="s">
        <v>79</v>
      </c>
      <c r="E37" s="31" t="s">
        <v>74</v>
      </c>
      <c r="F37" s="36">
        <v>131</v>
      </c>
      <c r="G37" s="36">
        <v>102</v>
      </c>
      <c r="H37" s="36">
        <v>102</v>
      </c>
      <c r="I37" s="39">
        <v>10812</v>
      </c>
      <c r="J37" s="39">
        <v>17375</v>
      </c>
      <c r="K37" s="39">
        <v>87305</v>
      </c>
      <c r="L37" s="39">
        <v>46813</v>
      </c>
      <c r="M37" s="39">
        <v>70542</v>
      </c>
      <c r="N37" s="39">
        <v>30198</v>
      </c>
      <c r="O37" s="39">
        <v>252233</v>
      </c>
      <c r="P37" s="39">
        <v>16235</v>
      </c>
      <c r="Q37" s="39">
        <v>96555</v>
      </c>
      <c r="R37" s="39">
        <v>54171</v>
      </c>
      <c r="S37" s="39">
        <v>86800</v>
      </c>
      <c r="T37" s="39">
        <v>31922</v>
      </c>
      <c r="U37" s="39">
        <v>285683</v>
      </c>
      <c r="V37" s="39">
        <v>21686</v>
      </c>
      <c r="W37" s="39">
        <v>105479</v>
      </c>
      <c r="X37" s="39">
        <v>71622</v>
      </c>
      <c r="Y37" s="39">
        <v>86648</v>
      </c>
      <c r="Z37" s="39">
        <v>34406</v>
      </c>
      <c r="AA37" s="39">
        <v>319841</v>
      </c>
      <c r="AB37" s="39">
        <v>16534</v>
      </c>
      <c r="AC37" s="39">
        <v>100300</v>
      </c>
      <c r="AD37" s="39">
        <v>74788</v>
      </c>
      <c r="AE37" s="39">
        <v>106957</v>
      </c>
      <c r="AF37" s="39">
        <v>58509</v>
      </c>
      <c r="AG37" s="39">
        <v>357088</v>
      </c>
      <c r="AH37" s="39">
        <v>15874</v>
      </c>
      <c r="AI37" s="39">
        <v>98245</v>
      </c>
      <c r="AJ37" s="39">
        <v>69769</v>
      </c>
      <c r="AK37" s="39">
        <v>89062</v>
      </c>
      <c r="AL37" s="39">
        <v>80348</v>
      </c>
      <c r="AM37" s="39">
        <v>353298</v>
      </c>
      <c r="AN37" s="39">
        <v>14218</v>
      </c>
      <c r="AO37" s="39">
        <v>98699</v>
      </c>
      <c r="AP37" s="39">
        <v>64064</v>
      </c>
      <c r="AQ37" s="39">
        <v>82209</v>
      </c>
      <c r="AR37" s="39">
        <v>87378</v>
      </c>
      <c r="AS37" s="39">
        <v>346568</v>
      </c>
      <c r="AT37" s="43"/>
      <c r="AU37" s="13"/>
    </row>
    <row r="38" spans="1:47" ht="20" customHeight="1">
      <c r="A38" s="8" t="s">
        <v>129</v>
      </c>
      <c r="B38" s="34">
        <v>101819</v>
      </c>
      <c r="C38" s="31" t="s">
        <v>76</v>
      </c>
      <c r="D38" s="31" t="s">
        <v>71</v>
      </c>
      <c r="E38" s="31" t="s">
        <v>74</v>
      </c>
      <c r="F38" s="36">
        <v>508</v>
      </c>
      <c r="G38" s="36">
        <v>750</v>
      </c>
      <c r="H38" s="36">
        <v>802</v>
      </c>
      <c r="I38" s="39">
        <v>85012</v>
      </c>
      <c r="J38" s="39">
        <v>0</v>
      </c>
      <c r="K38" s="39">
        <v>316561</v>
      </c>
      <c r="L38" s="39">
        <v>158944</v>
      </c>
      <c r="M38" s="39">
        <v>88567</v>
      </c>
      <c r="N38" s="39">
        <v>30891</v>
      </c>
      <c r="O38" s="39">
        <v>594963</v>
      </c>
      <c r="P38" s="39">
        <v>0</v>
      </c>
      <c r="Q38" s="39">
        <v>316615</v>
      </c>
      <c r="R38" s="39">
        <v>166210</v>
      </c>
      <c r="S38" s="39">
        <v>176696</v>
      </c>
      <c r="T38" s="39">
        <v>33106</v>
      </c>
      <c r="U38" s="39">
        <v>692627</v>
      </c>
      <c r="V38" s="39">
        <v>0</v>
      </c>
      <c r="W38" s="39">
        <v>439995</v>
      </c>
      <c r="X38" s="39">
        <v>179926</v>
      </c>
      <c r="Y38" s="39">
        <v>126651</v>
      </c>
      <c r="Z38" s="39">
        <v>39284</v>
      </c>
      <c r="AA38" s="39">
        <v>785856</v>
      </c>
      <c r="AB38" s="39">
        <v>0</v>
      </c>
      <c r="AC38" s="39">
        <v>474282</v>
      </c>
      <c r="AD38" s="39">
        <v>190827</v>
      </c>
      <c r="AE38" s="39">
        <v>142472</v>
      </c>
      <c r="AF38" s="39">
        <v>45461</v>
      </c>
      <c r="AG38" s="39">
        <v>853042</v>
      </c>
      <c r="AH38" s="39">
        <v>0</v>
      </c>
      <c r="AI38" s="39">
        <v>567626</v>
      </c>
      <c r="AJ38" s="39">
        <v>232383</v>
      </c>
      <c r="AK38" s="39">
        <v>222453</v>
      </c>
      <c r="AL38" s="39">
        <v>102701</v>
      </c>
      <c r="AM38" s="39">
        <v>1125163</v>
      </c>
      <c r="AN38" s="39">
        <v>0</v>
      </c>
      <c r="AO38" s="39">
        <v>682292</v>
      </c>
      <c r="AP38" s="39">
        <v>287897</v>
      </c>
      <c r="AQ38" s="39">
        <v>330154</v>
      </c>
      <c r="AR38" s="39">
        <v>109464</v>
      </c>
      <c r="AS38" s="39">
        <v>1409807</v>
      </c>
      <c r="AT38" s="43"/>
      <c r="AU38" s="13"/>
    </row>
    <row r="39" spans="1:47" ht="20" customHeight="1">
      <c r="A39" s="8" t="s">
        <v>130</v>
      </c>
      <c r="B39" s="34">
        <v>36901</v>
      </c>
      <c r="C39" s="31" t="s">
        <v>131</v>
      </c>
      <c r="D39" s="31" t="s">
        <v>79</v>
      </c>
      <c r="E39" s="31" t="s">
        <v>74</v>
      </c>
      <c r="F39" s="36">
        <v>1343</v>
      </c>
      <c r="G39" s="36">
        <v>1552</v>
      </c>
      <c r="H39" s="36">
        <v>1533</v>
      </c>
      <c r="I39" s="39">
        <v>162498</v>
      </c>
      <c r="J39" s="39">
        <v>326327</v>
      </c>
      <c r="K39" s="39">
        <v>1061916</v>
      </c>
      <c r="L39" s="39">
        <v>360142</v>
      </c>
      <c r="M39" s="39">
        <v>465822</v>
      </c>
      <c r="N39" s="39">
        <v>313202</v>
      </c>
      <c r="O39" s="39">
        <v>2527409</v>
      </c>
      <c r="P39" s="39">
        <v>344251</v>
      </c>
      <c r="Q39" s="39">
        <v>1306964</v>
      </c>
      <c r="R39" s="39">
        <v>401752</v>
      </c>
      <c r="S39" s="39">
        <v>517917</v>
      </c>
      <c r="T39" s="39">
        <v>425103</v>
      </c>
      <c r="U39" s="39">
        <v>2995987</v>
      </c>
      <c r="V39" s="39">
        <v>410877</v>
      </c>
      <c r="W39" s="39">
        <v>1212625</v>
      </c>
      <c r="X39" s="39">
        <v>511614</v>
      </c>
      <c r="Y39" s="39">
        <v>573287</v>
      </c>
      <c r="Z39" s="39">
        <v>524880</v>
      </c>
      <c r="AA39" s="39">
        <v>3233283</v>
      </c>
      <c r="AB39" s="39">
        <v>562822</v>
      </c>
      <c r="AC39" s="39">
        <v>1224613</v>
      </c>
      <c r="AD39" s="39">
        <v>544517</v>
      </c>
      <c r="AE39" s="39">
        <v>648404</v>
      </c>
      <c r="AF39" s="39">
        <v>587886</v>
      </c>
      <c r="AG39" s="39">
        <v>3568242</v>
      </c>
      <c r="AH39" s="39">
        <v>740548</v>
      </c>
      <c r="AI39" s="39">
        <v>1446064</v>
      </c>
      <c r="AJ39" s="39">
        <v>597871</v>
      </c>
      <c r="AK39" s="39">
        <v>646206</v>
      </c>
      <c r="AL39" s="39">
        <v>766654</v>
      </c>
      <c r="AM39" s="39">
        <v>4197343</v>
      </c>
      <c r="AN39" s="39">
        <v>919384</v>
      </c>
      <c r="AO39" s="39">
        <v>1478778</v>
      </c>
      <c r="AP39" s="39">
        <v>691290</v>
      </c>
      <c r="AQ39" s="39">
        <v>700365</v>
      </c>
      <c r="AR39" s="39">
        <v>998472</v>
      </c>
      <c r="AS39" s="39">
        <v>4788289</v>
      </c>
      <c r="AT39" s="43"/>
      <c r="AU39" s="13"/>
    </row>
    <row r="40" spans="1:47" ht="20" customHeight="1">
      <c r="A40" s="8" t="s">
        <v>132</v>
      </c>
      <c r="B40" s="34">
        <v>93901</v>
      </c>
      <c r="C40" s="31" t="s">
        <v>133</v>
      </c>
      <c r="D40" s="31" t="s">
        <v>79</v>
      </c>
      <c r="E40" s="31" t="s">
        <v>74</v>
      </c>
      <c r="F40" s="36">
        <v>888</v>
      </c>
      <c r="G40" s="36">
        <v>979</v>
      </c>
      <c r="H40" s="36">
        <v>941</v>
      </c>
      <c r="I40" s="39">
        <v>99746</v>
      </c>
      <c r="J40" s="39">
        <v>427827</v>
      </c>
      <c r="K40" s="39">
        <v>504823</v>
      </c>
      <c r="L40" s="39">
        <v>200493</v>
      </c>
      <c r="M40" s="39">
        <v>240008</v>
      </c>
      <c r="N40" s="39">
        <v>54454</v>
      </c>
      <c r="O40" s="39">
        <v>1427605</v>
      </c>
      <c r="P40" s="39">
        <v>465679</v>
      </c>
      <c r="Q40" s="39">
        <v>553852</v>
      </c>
      <c r="R40" s="39">
        <v>228499</v>
      </c>
      <c r="S40" s="39">
        <v>259901</v>
      </c>
      <c r="T40" s="39">
        <v>57721</v>
      </c>
      <c r="U40" s="39">
        <v>1565652</v>
      </c>
      <c r="V40" s="39">
        <v>530416</v>
      </c>
      <c r="W40" s="39">
        <v>546796</v>
      </c>
      <c r="X40" s="39">
        <v>265094</v>
      </c>
      <c r="Y40" s="39">
        <v>320710</v>
      </c>
      <c r="Z40" s="39">
        <v>62634</v>
      </c>
      <c r="AA40" s="39">
        <v>1725650</v>
      </c>
      <c r="AB40" s="39">
        <v>572218</v>
      </c>
      <c r="AC40" s="39">
        <v>615941</v>
      </c>
      <c r="AD40" s="39">
        <v>302839</v>
      </c>
      <c r="AE40" s="39">
        <v>323622</v>
      </c>
      <c r="AF40" s="39">
        <v>83126</v>
      </c>
      <c r="AG40" s="39">
        <v>1897746</v>
      </c>
      <c r="AH40" s="39">
        <v>578771</v>
      </c>
      <c r="AI40" s="39">
        <v>641741</v>
      </c>
      <c r="AJ40" s="39">
        <v>325648</v>
      </c>
      <c r="AK40" s="39">
        <v>309326</v>
      </c>
      <c r="AL40" s="39">
        <v>91473</v>
      </c>
      <c r="AM40" s="39">
        <v>1946959</v>
      </c>
      <c r="AN40" s="39">
        <v>611215</v>
      </c>
      <c r="AO40" s="39">
        <v>687525</v>
      </c>
      <c r="AP40" s="39">
        <v>314874</v>
      </c>
      <c r="AQ40" s="39">
        <v>320288</v>
      </c>
      <c r="AR40" s="39">
        <v>101643</v>
      </c>
      <c r="AS40" s="39">
        <v>2035545</v>
      </c>
      <c r="AT40" s="43"/>
      <c r="AU40" s="13"/>
    </row>
    <row r="41" spans="1:47" ht="20" customHeight="1">
      <c r="A41" s="8" t="s">
        <v>134</v>
      </c>
      <c r="B41" s="34">
        <v>2901</v>
      </c>
      <c r="C41" s="31" t="s">
        <v>135</v>
      </c>
      <c r="D41" s="31" t="s">
        <v>79</v>
      </c>
      <c r="E41" s="31" t="s">
        <v>74</v>
      </c>
      <c r="F41" s="36">
        <v>4359</v>
      </c>
      <c r="G41" s="36">
        <v>4209</v>
      </c>
      <c r="H41" s="36">
        <v>4159</v>
      </c>
      <c r="I41" s="39">
        <v>440854</v>
      </c>
      <c r="J41" s="39">
        <v>881631</v>
      </c>
      <c r="K41" s="39">
        <v>4887779</v>
      </c>
      <c r="L41" s="39">
        <v>1149238</v>
      </c>
      <c r="M41" s="39">
        <v>1001650</v>
      </c>
      <c r="N41" s="39">
        <v>319632</v>
      </c>
      <c r="O41" s="39">
        <v>8239930</v>
      </c>
      <c r="P41" s="39">
        <v>911104</v>
      </c>
      <c r="Q41" s="39">
        <v>5123818</v>
      </c>
      <c r="R41" s="39">
        <v>1244456</v>
      </c>
      <c r="S41" s="39">
        <v>1014157</v>
      </c>
      <c r="T41" s="39">
        <v>357407</v>
      </c>
      <c r="U41" s="39">
        <v>8650942</v>
      </c>
      <c r="V41" s="39">
        <v>992563</v>
      </c>
      <c r="W41" s="39">
        <v>5378299</v>
      </c>
      <c r="X41" s="39">
        <v>1351709</v>
      </c>
      <c r="Y41" s="39">
        <v>1146942</v>
      </c>
      <c r="Z41" s="39">
        <v>538934</v>
      </c>
      <c r="AA41" s="39">
        <v>9408447</v>
      </c>
      <c r="AB41" s="39">
        <v>1190615</v>
      </c>
      <c r="AC41" s="39">
        <v>5397957</v>
      </c>
      <c r="AD41" s="39">
        <v>1409442</v>
      </c>
      <c r="AE41" s="39">
        <v>1194504</v>
      </c>
      <c r="AF41" s="39">
        <v>396983</v>
      </c>
      <c r="AG41" s="39">
        <v>9589501</v>
      </c>
      <c r="AH41" s="39">
        <v>1178520</v>
      </c>
      <c r="AI41" s="39">
        <v>5427077</v>
      </c>
      <c r="AJ41" s="39">
        <v>1519244</v>
      </c>
      <c r="AK41" s="39">
        <v>1218425</v>
      </c>
      <c r="AL41" s="39">
        <v>613311</v>
      </c>
      <c r="AM41" s="39">
        <v>9956577</v>
      </c>
      <c r="AN41" s="39">
        <v>1162549</v>
      </c>
      <c r="AO41" s="39">
        <v>4022053</v>
      </c>
      <c r="AP41" s="39">
        <v>1567316</v>
      </c>
      <c r="AQ41" s="39">
        <v>1192639</v>
      </c>
      <c r="AR41" s="39">
        <v>863258</v>
      </c>
      <c r="AS41" s="39">
        <v>8807815</v>
      </c>
      <c r="AT41" s="43"/>
      <c r="AU41" s="13"/>
    </row>
    <row r="42" spans="1:47" ht="20" customHeight="1">
      <c r="A42" s="8" t="s">
        <v>136</v>
      </c>
      <c r="B42" s="34">
        <v>20902</v>
      </c>
      <c r="C42" s="31" t="s">
        <v>120</v>
      </c>
      <c r="D42" s="31" t="s">
        <v>79</v>
      </c>
      <c r="E42" s="31" t="s">
        <v>74</v>
      </c>
      <c r="F42" s="36">
        <v>6861</v>
      </c>
      <c r="G42" s="36">
        <v>7105</v>
      </c>
      <c r="H42" s="36">
        <v>7224</v>
      </c>
      <c r="I42" s="39">
        <v>765744</v>
      </c>
      <c r="J42" s="39">
        <v>2336006</v>
      </c>
      <c r="K42" s="39">
        <v>3733811</v>
      </c>
      <c r="L42" s="39">
        <v>1944454</v>
      </c>
      <c r="M42" s="39">
        <v>2676421</v>
      </c>
      <c r="N42" s="39">
        <v>914459</v>
      </c>
      <c r="O42" s="39">
        <v>11605151</v>
      </c>
      <c r="P42" s="39">
        <v>2469170</v>
      </c>
      <c r="Q42" s="39">
        <v>4046798</v>
      </c>
      <c r="R42" s="39">
        <v>2106699</v>
      </c>
      <c r="S42" s="39">
        <v>2579570</v>
      </c>
      <c r="T42" s="39">
        <v>1167171</v>
      </c>
      <c r="U42" s="39">
        <v>12369408</v>
      </c>
      <c r="V42" s="39">
        <v>2503714</v>
      </c>
      <c r="W42" s="39">
        <v>3936501</v>
      </c>
      <c r="X42" s="39">
        <v>2063430</v>
      </c>
      <c r="Y42" s="39">
        <v>2739276</v>
      </c>
      <c r="Z42" s="39">
        <v>1467665</v>
      </c>
      <c r="AA42" s="39">
        <v>12710586</v>
      </c>
      <c r="AB42" s="39">
        <v>2659865</v>
      </c>
      <c r="AC42" s="39">
        <v>4064670</v>
      </c>
      <c r="AD42" s="39">
        <v>2296178</v>
      </c>
      <c r="AE42" s="39">
        <v>3055356</v>
      </c>
      <c r="AF42" s="39">
        <v>2049489</v>
      </c>
      <c r="AG42" s="39">
        <v>14125558</v>
      </c>
      <c r="AH42" s="39">
        <v>3259669</v>
      </c>
      <c r="AI42" s="39">
        <v>4191521</v>
      </c>
      <c r="AJ42" s="39">
        <v>2555838</v>
      </c>
      <c r="AK42" s="39">
        <v>2668959</v>
      </c>
      <c r="AL42" s="39">
        <v>2131062</v>
      </c>
      <c r="AM42" s="39">
        <v>14807049</v>
      </c>
      <c r="AN42" s="39">
        <v>2808515</v>
      </c>
      <c r="AO42" s="39">
        <v>4103609</v>
      </c>
      <c r="AP42" s="39">
        <v>2706155</v>
      </c>
      <c r="AQ42" s="39">
        <v>2982911</v>
      </c>
      <c r="AR42" s="39">
        <v>1901445</v>
      </c>
      <c r="AS42" s="39">
        <v>14502635</v>
      </c>
      <c r="AT42" s="43"/>
      <c r="AU42" s="13"/>
    </row>
    <row r="43" spans="1:47" ht="20" customHeight="1">
      <c r="A43" s="8" t="s">
        <v>137</v>
      </c>
      <c r="B43" s="34">
        <v>43902</v>
      </c>
      <c r="C43" s="31" t="s">
        <v>112</v>
      </c>
      <c r="D43" s="31" t="s">
        <v>79</v>
      </c>
      <c r="E43" s="31" t="s">
        <v>74</v>
      </c>
      <c r="F43" s="36">
        <v>3828</v>
      </c>
      <c r="G43" s="36">
        <v>6038</v>
      </c>
      <c r="H43" s="36">
        <v>6678</v>
      </c>
      <c r="I43" s="39">
        <v>707868</v>
      </c>
      <c r="J43" s="39">
        <v>1257297</v>
      </c>
      <c r="K43" s="39">
        <v>1928873</v>
      </c>
      <c r="L43" s="39">
        <v>975275</v>
      </c>
      <c r="M43" s="39">
        <v>1150129</v>
      </c>
      <c r="N43" s="39">
        <v>245141</v>
      </c>
      <c r="O43" s="39">
        <v>5556715</v>
      </c>
      <c r="P43" s="39">
        <v>1442610</v>
      </c>
      <c r="Q43" s="39">
        <v>2165085</v>
      </c>
      <c r="R43" s="39">
        <v>1142741</v>
      </c>
      <c r="S43" s="39">
        <v>1195934</v>
      </c>
      <c r="T43" s="39">
        <v>298297</v>
      </c>
      <c r="U43" s="39">
        <v>6244667</v>
      </c>
      <c r="V43" s="39">
        <v>1909509</v>
      </c>
      <c r="W43" s="39">
        <v>2254269</v>
      </c>
      <c r="X43" s="39">
        <v>1435565</v>
      </c>
      <c r="Y43" s="39">
        <v>1400950</v>
      </c>
      <c r="Z43" s="39">
        <v>339495</v>
      </c>
      <c r="AA43" s="39">
        <v>7339788</v>
      </c>
      <c r="AB43" s="39">
        <v>2022969</v>
      </c>
      <c r="AC43" s="39">
        <v>2559225</v>
      </c>
      <c r="AD43" s="39">
        <v>1794076</v>
      </c>
      <c r="AE43" s="39">
        <v>1833170</v>
      </c>
      <c r="AF43" s="39">
        <v>417919</v>
      </c>
      <c r="AG43" s="39">
        <v>8627359</v>
      </c>
      <c r="AH43" s="39">
        <v>2207818</v>
      </c>
      <c r="AI43" s="39">
        <v>2813872</v>
      </c>
      <c r="AJ43" s="39">
        <v>2211791</v>
      </c>
      <c r="AK43" s="39">
        <v>2142134</v>
      </c>
      <c r="AL43" s="39">
        <v>485261</v>
      </c>
      <c r="AM43" s="39">
        <v>9860876</v>
      </c>
      <c r="AN43" s="39">
        <v>2699239</v>
      </c>
      <c r="AO43" s="39">
        <v>2933566</v>
      </c>
      <c r="AP43" s="39">
        <v>2475025</v>
      </c>
      <c r="AQ43" s="39">
        <v>2282295</v>
      </c>
      <c r="AR43" s="39">
        <v>712131</v>
      </c>
      <c r="AS43" s="39">
        <v>11102256</v>
      </c>
      <c r="AT43" s="43"/>
      <c r="AU43" s="13"/>
    </row>
    <row r="44" spans="1:47" ht="20" customHeight="1">
      <c r="A44" s="8" t="s">
        <v>138</v>
      </c>
      <c r="B44" s="34">
        <v>127901</v>
      </c>
      <c r="C44" s="31" t="s">
        <v>139</v>
      </c>
      <c r="D44" s="31" t="s">
        <v>79</v>
      </c>
      <c r="E44" s="31" t="s">
        <v>74</v>
      </c>
      <c r="F44" s="36">
        <v>726</v>
      </c>
      <c r="G44" s="36">
        <v>723</v>
      </c>
      <c r="H44" s="36">
        <v>688</v>
      </c>
      <c r="I44" s="39">
        <v>72928</v>
      </c>
      <c r="J44" s="39">
        <v>179898</v>
      </c>
      <c r="K44" s="39">
        <v>328332</v>
      </c>
      <c r="L44" s="39">
        <v>195833</v>
      </c>
      <c r="M44" s="39">
        <v>319074</v>
      </c>
      <c r="N44" s="39">
        <v>78135</v>
      </c>
      <c r="O44" s="39">
        <v>1101272</v>
      </c>
      <c r="P44" s="39">
        <v>168377</v>
      </c>
      <c r="Q44" s="39">
        <v>344865</v>
      </c>
      <c r="R44" s="39">
        <v>201951</v>
      </c>
      <c r="S44" s="39">
        <v>293046</v>
      </c>
      <c r="T44" s="39">
        <v>118044</v>
      </c>
      <c r="U44" s="39">
        <v>1126283</v>
      </c>
      <c r="V44" s="39">
        <v>213619</v>
      </c>
      <c r="W44" s="39">
        <v>388372</v>
      </c>
      <c r="X44" s="39">
        <v>240854</v>
      </c>
      <c r="Y44" s="39">
        <v>323673</v>
      </c>
      <c r="Z44" s="39">
        <v>158415</v>
      </c>
      <c r="AA44" s="39">
        <v>1324933</v>
      </c>
      <c r="AB44" s="39">
        <v>236863</v>
      </c>
      <c r="AC44" s="39">
        <v>397371</v>
      </c>
      <c r="AD44" s="39">
        <v>293720</v>
      </c>
      <c r="AE44" s="39">
        <v>332075</v>
      </c>
      <c r="AF44" s="39">
        <v>207684</v>
      </c>
      <c r="AG44" s="39">
        <v>1467713</v>
      </c>
      <c r="AH44" s="39">
        <v>233213</v>
      </c>
      <c r="AI44" s="39">
        <v>350467</v>
      </c>
      <c r="AJ44" s="39">
        <v>360952</v>
      </c>
      <c r="AK44" s="39">
        <v>382107</v>
      </c>
      <c r="AL44" s="39">
        <v>259368</v>
      </c>
      <c r="AM44" s="39">
        <v>1586107</v>
      </c>
      <c r="AN44" s="39">
        <v>270748</v>
      </c>
      <c r="AO44" s="39">
        <v>340473</v>
      </c>
      <c r="AP44" s="39">
        <v>366719</v>
      </c>
      <c r="AQ44" s="39">
        <v>351572</v>
      </c>
      <c r="AR44" s="39">
        <v>332280</v>
      </c>
      <c r="AS44" s="39">
        <v>1661792</v>
      </c>
      <c r="AT44" s="43"/>
      <c r="AU44" s="13"/>
    </row>
    <row r="45" spans="1:47" ht="20" customHeight="1">
      <c r="A45" s="8" t="s">
        <v>140</v>
      </c>
      <c r="B45" s="34">
        <v>71906</v>
      </c>
      <c r="C45" s="31" t="s">
        <v>141</v>
      </c>
      <c r="D45" s="31" t="s">
        <v>79</v>
      </c>
      <c r="E45" s="31" t="s">
        <v>74</v>
      </c>
      <c r="F45" s="36">
        <v>843</v>
      </c>
      <c r="G45" s="36">
        <v>725</v>
      </c>
      <c r="H45" s="36">
        <v>681</v>
      </c>
      <c r="I45" s="39">
        <v>72186</v>
      </c>
      <c r="J45" s="39">
        <v>168578</v>
      </c>
      <c r="K45" s="39">
        <v>429815</v>
      </c>
      <c r="L45" s="39">
        <v>305351</v>
      </c>
      <c r="M45" s="39">
        <v>237705</v>
      </c>
      <c r="N45" s="39">
        <v>41985</v>
      </c>
      <c r="O45" s="39">
        <v>1183434</v>
      </c>
      <c r="P45" s="39">
        <v>220132</v>
      </c>
      <c r="Q45" s="39">
        <v>458710</v>
      </c>
      <c r="R45" s="39">
        <v>318722</v>
      </c>
      <c r="S45" s="39">
        <v>251089</v>
      </c>
      <c r="T45" s="39">
        <v>44972</v>
      </c>
      <c r="U45" s="39">
        <v>1293625</v>
      </c>
      <c r="V45" s="39">
        <v>296745</v>
      </c>
      <c r="W45" s="39">
        <v>585524</v>
      </c>
      <c r="X45" s="39">
        <v>382199</v>
      </c>
      <c r="Y45" s="39">
        <v>323188</v>
      </c>
      <c r="Z45" s="39">
        <v>46678</v>
      </c>
      <c r="AA45" s="39">
        <v>1634334</v>
      </c>
      <c r="AB45" s="39">
        <v>294325</v>
      </c>
      <c r="AC45" s="39">
        <v>670382</v>
      </c>
      <c r="AD45" s="39">
        <v>413034</v>
      </c>
      <c r="AE45" s="39">
        <v>308028</v>
      </c>
      <c r="AF45" s="39">
        <v>53385</v>
      </c>
      <c r="AG45" s="39">
        <v>1739154</v>
      </c>
      <c r="AH45" s="39">
        <v>358236</v>
      </c>
      <c r="AI45" s="39">
        <v>703539</v>
      </c>
      <c r="AJ45" s="39">
        <v>432433</v>
      </c>
      <c r="AK45" s="39">
        <v>296714</v>
      </c>
      <c r="AL45" s="39">
        <v>69364</v>
      </c>
      <c r="AM45" s="39">
        <v>1860286</v>
      </c>
      <c r="AN45" s="39">
        <v>335137</v>
      </c>
      <c r="AO45" s="39">
        <v>706025</v>
      </c>
      <c r="AP45" s="39">
        <v>425920</v>
      </c>
      <c r="AQ45" s="39">
        <v>307646</v>
      </c>
      <c r="AR45" s="39">
        <v>94232</v>
      </c>
      <c r="AS45" s="39">
        <v>1868960</v>
      </c>
      <c r="AT45" s="43"/>
      <c r="AU45" s="13"/>
    </row>
    <row r="46" spans="1:47" ht="20" customHeight="1">
      <c r="A46" s="8" t="s">
        <v>142</v>
      </c>
      <c r="B46" s="34">
        <v>110901</v>
      </c>
      <c r="C46" s="31" t="s">
        <v>143</v>
      </c>
      <c r="D46" s="31" t="s">
        <v>79</v>
      </c>
      <c r="E46" s="31" t="s">
        <v>74</v>
      </c>
      <c r="F46" s="36">
        <v>200</v>
      </c>
      <c r="G46" s="36">
        <v>175</v>
      </c>
      <c r="H46" s="36">
        <v>168</v>
      </c>
      <c r="I46" s="39">
        <v>17808</v>
      </c>
      <c r="J46" s="39">
        <v>23687</v>
      </c>
      <c r="K46" s="39">
        <v>76562</v>
      </c>
      <c r="L46" s="39">
        <v>78279</v>
      </c>
      <c r="M46" s="39">
        <v>70010</v>
      </c>
      <c r="N46" s="39">
        <v>77542</v>
      </c>
      <c r="O46" s="39">
        <v>326080</v>
      </c>
      <c r="P46" s="39">
        <v>26278</v>
      </c>
      <c r="Q46" s="39">
        <v>76764</v>
      </c>
      <c r="R46" s="39">
        <v>81246</v>
      </c>
      <c r="S46" s="39">
        <v>74788</v>
      </c>
      <c r="T46" s="39">
        <v>84600</v>
      </c>
      <c r="U46" s="39">
        <v>343676</v>
      </c>
      <c r="V46" s="39">
        <v>27024</v>
      </c>
      <c r="W46" s="39">
        <v>84975</v>
      </c>
      <c r="X46" s="39">
        <v>92827</v>
      </c>
      <c r="Y46" s="39">
        <v>92525</v>
      </c>
      <c r="Z46" s="39">
        <v>0</v>
      </c>
      <c r="AA46" s="39">
        <v>297351</v>
      </c>
      <c r="AB46" s="39">
        <v>22905</v>
      </c>
      <c r="AC46" s="39">
        <v>144639</v>
      </c>
      <c r="AD46" s="39">
        <v>101371</v>
      </c>
      <c r="AE46" s="39">
        <v>110136</v>
      </c>
      <c r="AF46" s="39">
        <v>107588</v>
      </c>
      <c r="AG46" s="39">
        <v>486639</v>
      </c>
      <c r="AH46" s="39">
        <v>26810</v>
      </c>
      <c r="AI46" s="39">
        <v>80281</v>
      </c>
      <c r="AJ46" s="39">
        <v>81292</v>
      </c>
      <c r="AK46" s="39">
        <v>116892</v>
      </c>
      <c r="AL46" s="39">
        <v>126118</v>
      </c>
      <c r="AM46" s="39">
        <v>431393</v>
      </c>
      <c r="AN46" s="39">
        <v>34780</v>
      </c>
      <c r="AO46" s="39">
        <v>97329</v>
      </c>
      <c r="AP46" s="39">
        <v>72983</v>
      </c>
      <c r="AQ46" s="39">
        <v>112043</v>
      </c>
      <c r="AR46" s="39">
        <v>168702</v>
      </c>
      <c r="AS46" s="39">
        <v>485837</v>
      </c>
      <c r="AT46" s="43"/>
      <c r="AU46" s="13"/>
    </row>
    <row r="47" spans="1:47" ht="20" customHeight="1">
      <c r="A47" s="8" t="s">
        <v>144</v>
      </c>
      <c r="B47" s="34">
        <v>228905</v>
      </c>
      <c r="C47" s="31" t="s">
        <v>145</v>
      </c>
      <c r="D47" s="31" t="s">
        <v>79</v>
      </c>
      <c r="E47" s="31" t="s">
        <v>74</v>
      </c>
      <c r="F47" s="36">
        <v>198</v>
      </c>
      <c r="G47" s="36">
        <v>179</v>
      </c>
      <c r="H47" s="36">
        <v>155</v>
      </c>
      <c r="I47" s="39">
        <v>16430</v>
      </c>
      <c r="J47" s="39">
        <v>57703</v>
      </c>
      <c r="K47" s="39">
        <v>96092</v>
      </c>
      <c r="L47" s="39">
        <v>55088</v>
      </c>
      <c r="M47" s="39">
        <v>44786</v>
      </c>
      <c r="N47" s="39">
        <v>22277</v>
      </c>
      <c r="O47" s="39">
        <v>275946</v>
      </c>
      <c r="P47" s="39">
        <v>97033</v>
      </c>
      <c r="Q47" s="39">
        <v>101507</v>
      </c>
      <c r="R47" s="39">
        <v>62741</v>
      </c>
      <c r="S47" s="39">
        <v>54155</v>
      </c>
      <c r="T47" s="39">
        <v>20987</v>
      </c>
      <c r="U47" s="39">
        <v>336423</v>
      </c>
      <c r="V47" s="39">
        <v>93619</v>
      </c>
      <c r="W47" s="39">
        <v>112237</v>
      </c>
      <c r="X47" s="39">
        <v>69096</v>
      </c>
      <c r="Y47" s="39">
        <v>67353</v>
      </c>
      <c r="Z47" s="39">
        <v>22855</v>
      </c>
      <c r="AA47" s="39">
        <v>365160</v>
      </c>
      <c r="AB47" s="39">
        <v>87705</v>
      </c>
      <c r="AC47" s="39">
        <v>101820</v>
      </c>
      <c r="AD47" s="39">
        <v>100903</v>
      </c>
      <c r="AE47" s="39">
        <v>75571</v>
      </c>
      <c r="AF47" s="39">
        <v>25553</v>
      </c>
      <c r="AG47" s="39">
        <v>391552</v>
      </c>
      <c r="AH47" s="39">
        <v>94416</v>
      </c>
      <c r="AI47" s="39">
        <v>124593</v>
      </c>
      <c r="AJ47" s="39">
        <v>99268</v>
      </c>
      <c r="AK47" s="39">
        <v>81956</v>
      </c>
      <c r="AL47" s="39">
        <v>37212</v>
      </c>
      <c r="AM47" s="39">
        <v>437445</v>
      </c>
      <c r="AN47" s="39">
        <v>106101</v>
      </c>
      <c r="AO47" s="39">
        <v>137772</v>
      </c>
      <c r="AP47" s="39">
        <v>91075</v>
      </c>
      <c r="AQ47" s="39">
        <v>52583</v>
      </c>
      <c r="AR47" s="39">
        <v>46934</v>
      </c>
      <c r="AS47" s="39">
        <v>434465</v>
      </c>
      <c r="AT47" s="43"/>
      <c r="AU47" s="13"/>
    </row>
    <row r="48" spans="1:47" ht="20" customHeight="1">
      <c r="A48" s="8" t="s">
        <v>146</v>
      </c>
      <c r="B48" s="34">
        <v>109912</v>
      </c>
      <c r="C48" s="31" t="s">
        <v>78</v>
      </c>
      <c r="D48" s="31" t="s">
        <v>79</v>
      </c>
      <c r="E48" s="31" t="s">
        <v>74</v>
      </c>
      <c r="F48" s="36">
        <v>337</v>
      </c>
      <c r="G48" s="36">
        <v>332</v>
      </c>
      <c r="H48" s="36">
        <v>316</v>
      </c>
      <c r="I48" s="39">
        <v>33496</v>
      </c>
      <c r="J48" s="39">
        <v>108892</v>
      </c>
      <c r="K48" s="39">
        <v>236488</v>
      </c>
      <c r="L48" s="39">
        <v>79091</v>
      </c>
      <c r="M48" s="39">
        <v>97679</v>
      </c>
      <c r="N48" s="39">
        <v>18983</v>
      </c>
      <c r="O48" s="39">
        <v>541133</v>
      </c>
      <c r="P48" s="39">
        <v>125628</v>
      </c>
      <c r="Q48" s="39">
        <v>234398</v>
      </c>
      <c r="R48" s="39">
        <v>79873</v>
      </c>
      <c r="S48" s="39">
        <v>112169</v>
      </c>
      <c r="T48" s="39">
        <v>22215</v>
      </c>
      <c r="U48" s="39">
        <v>574283</v>
      </c>
      <c r="V48" s="39">
        <v>135207</v>
      </c>
      <c r="W48" s="39">
        <v>250613</v>
      </c>
      <c r="X48" s="39">
        <v>94539</v>
      </c>
      <c r="Y48" s="39">
        <v>156953</v>
      </c>
      <c r="Z48" s="39">
        <v>23113</v>
      </c>
      <c r="AA48" s="39">
        <v>660425</v>
      </c>
      <c r="AB48" s="39">
        <v>135380</v>
      </c>
      <c r="AC48" s="39">
        <v>251110</v>
      </c>
      <c r="AD48" s="39">
        <v>94476</v>
      </c>
      <c r="AE48" s="39">
        <v>183882</v>
      </c>
      <c r="AF48" s="39">
        <v>43839</v>
      </c>
      <c r="AG48" s="39">
        <v>708687</v>
      </c>
      <c r="AH48" s="39">
        <v>163957</v>
      </c>
      <c r="AI48" s="39">
        <v>271833</v>
      </c>
      <c r="AJ48" s="39">
        <v>118033</v>
      </c>
      <c r="AK48" s="39">
        <v>164156</v>
      </c>
      <c r="AL48" s="39">
        <v>40058</v>
      </c>
      <c r="AM48" s="39">
        <v>758037</v>
      </c>
      <c r="AN48" s="39">
        <v>140751</v>
      </c>
      <c r="AO48" s="39">
        <v>295038</v>
      </c>
      <c r="AP48" s="39">
        <v>115297</v>
      </c>
      <c r="AQ48" s="39">
        <v>163059</v>
      </c>
      <c r="AR48" s="39">
        <v>51983</v>
      </c>
      <c r="AS48" s="39">
        <v>766128</v>
      </c>
      <c r="AT48" s="43"/>
      <c r="AU48" s="13"/>
    </row>
    <row r="49" spans="1:47" ht="20" customHeight="1">
      <c r="A49" s="8" t="s">
        <v>147</v>
      </c>
      <c r="B49" s="34">
        <v>205901</v>
      </c>
      <c r="C49" s="31" t="s">
        <v>148</v>
      </c>
      <c r="D49" s="31" t="s">
        <v>79</v>
      </c>
      <c r="E49" s="31" t="s">
        <v>74</v>
      </c>
      <c r="F49" s="36">
        <v>1620</v>
      </c>
      <c r="G49" s="36">
        <v>1624</v>
      </c>
      <c r="H49" s="36">
        <v>1595</v>
      </c>
      <c r="I49" s="39">
        <v>169070</v>
      </c>
      <c r="J49" s="39">
        <v>336453</v>
      </c>
      <c r="K49" s="39">
        <v>969885</v>
      </c>
      <c r="L49" s="39">
        <v>506895</v>
      </c>
      <c r="M49" s="39">
        <v>555335</v>
      </c>
      <c r="N49" s="39">
        <v>692883</v>
      </c>
      <c r="O49" s="39">
        <v>3061451</v>
      </c>
      <c r="P49" s="39">
        <v>332782</v>
      </c>
      <c r="Q49" s="39">
        <v>1008269</v>
      </c>
      <c r="R49" s="39">
        <v>440698</v>
      </c>
      <c r="S49" s="39">
        <v>532644</v>
      </c>
      <c r="T49" s="39">
        <v>728833</v>
      </c>
      <c r="U49" s="39">
        <v>3043226</v>
      </c>
      <c r="V49" s="39">
        <v>400840</v>
      </c>
      <c r="W49" s="39">
        <v>875362</v>
      </c>
      <c r="X49" s="39">
        <v>525550</v>
      </c>
      <c r="Y49" s="39">
        <v>588614</v>
      </c>
      <c r="Z49" s="39">
        <v>1035748</v>
      </c>
      <c r="AA49" s="39">
        <v>3426114</v>
      </c>
      <c r="AB49" s="39">
        <v>393824</v>
      </c>
      <c r="AC49" s="39">
        <v>875902</v>
      </c>
      <c r="AD49" s="39">
        <v>664572</v>
      </c>
      <c r="AE49" s="39">
        <v>654717</v>
      </c>
      <c r="AF49" s="39">
        <v>1170123</v>
      </c>
      <c r="AG49" s="39">
        <v>3759138</v>
      </c>
      <c r="AH49" s="39">
        <v>1078495</v>
      </c>
      <c r="AI49" s="39">
        <v>862934</v>
      </c>
      <c r="AJ49" s="39">
        <v>630832</v>
      </c>
      <c r="AK49" s="39">
        <v>627588</v>
      </c>
      <c r="AL49" s="39">
        <v>634871</v>
      </c>
      <c r="AM49" s="39">
        <v>3834720</v>
      </c>
      <c r="AN49" s="39">
        <v>434178</v>
      </c>
      <c r="AO49" s="39">
        <v>791000</v>
      </c>
      <c r="AP49" s="39">
        <v>651637</v>
      </c>
      <c r="AQ49" s="39">
        <v>637045</v>
      </c>
      <c r="AR49" s="39">
        <v>1203632</v>
      </c>
      <c r="AS49" s="39">
        <v>3717492</v>
      </c>
      <c r="AT49" s="43"/>
      <c r="AU49" s="13"/>
    </row>
    <row r="50" spans="1:47" ht="20" customHeight="1">
      <c r="A50" s="8" t="s">
        <v>149</v>
      </c>
      <c r="B50" s="34">
        <v>5901</v>
      </c>
      <c r="C50" s="31" t="s">
        <v>150</v>
      </c>
      <c r="D50" s="31" t="s">
        <v>79</v>
      </c>
      <c r="E50" s="31" t="s">
        <v>74</v>
      </c>
      <c r="F50" s="36">
        <v>503</v>
      </c>
      <c r="G50" s="36">
        <v>484</v>
      </c>
      <c r="H50" s="36">
        <v>475</v>
      </c>
      <c r="I50" s="39">
        <v>50350</v>
      </c>
      <c r="J50" s="39">
        <v>104514</v>
      </c>
      <c r="K50" s="39">
        <v>513974</v>
      </c>
      <c r="L50" s="39">
        <v>156868</v>
      </c>
      <c r="M50" s="39">
        <v>146810</v>
      </c>
      <c r="N50" s="39">
        <v>63914</v>
      </c>
      <c r="O50" s="39">
        <v>986080</v>
      </c>
      <c r="P50" s="39">
        <v>155389</v>
      </c>
      <c r="Q50" s="39">
        <v>537663</v>
      </c>
      <c r="R50" s="39">
        <v>142667</v>
      </c>
      <c r="S50" s="39">
        <v>156182</v>
      </c>
      <c r="T50" s="39">
        <v>70000</v>
      </c>
      <c r="U50" s="39">
        <v>1061901</v>
      </c>
      <c r="V50" s="39">
        <v>199080</v>
      </c>
      <c r="W50" s="39">
        <v>582390</v>
      </c>
      <c r="X50" s="39">
        <v>196473</v>
      </c>
      <c r="Y50" s="39">
        <v>170955</v>
      </c>
      <c r="Z50" s="39">
        <v>83603</v>
      </c>
      <c r="AA50" s="39">
        <v>1232501</v>
      </c>
      <c r="AB50" s="39">
        <v>176437</v>
      </c>
      <c r="AC50" s="39">
        <v>543924</v>
      </c>
      <c r="AD50" s="39">
        <v>203527</v>
      </c>
      <c r="AE50" s="39">
        <v>177645</v>
      </c>
      <c r="AF50" s="39">
        <v>151586</v>
      </c>
      <c r="AG50" s="39">
        <v>1253119</v>
      </c>
      <c r="AH50" s="39">
        <v>236575</v>
      </c>
      <c r="AI50" s="39">
        <v>585611</v>
      </c>
      <c r="AJ50" s="39">
        <v>199178</v>
      </c>
      <c r="AK50" s="39">
        <v>180901</v>
      </c>
      <c r="AL50" s="39">
        <v>175000</v>
      </c>
      <c r="AM50" s="39">
        <v>1377265</v>
      </c>
      <c r="AN50" s="39">
        <v>164902</v>
      </c>
      <c r="AO50" s="39">
        <v>608207</v>
      </c>
      <c r="AP50" s="39">
        <v>206193</v>
      </c>
      <c r="AQ50" s="39">
        <v>194171</v>
      </c>
      <c r="AR50" s="39">
        <v>187810</v>
      </c>
      <c r="AS50" s="39">
        <v>1361283</v>
      </c>
      <c r="AT50" s="43"/>
      <c r="AU50" s="13"/>
    </row>
    <row r="51" spans="1:47" ht="20" customHeight="1">
      <c r="A51" s="8" t="s">
        <v>151</v>
      </c>
      <c r="B51" s="34">
        <v>61910</v>
      </c>
      <c r="C51" s="31" t="s">
        <v>152</v>
      </c>
      <c r="D51" s="31" t="s">
        <v>79</v>
      </c>
      <c r="E51" s="31" t="s">
        <v>74</v>
      </c>
      <c r="F51" s="36">
        <v>3483</v>
      </c>
      <c r="G51" s="36">
        <v>6166</v>
      </c>
      <c r="H51" s="36">
        <v>6530</v>
      </c>
      <c r="I51" s="39">
        <v>692180</v>
      </c>
      <c r="J51" s="39">
        <v>1064922</v>
      </c>
      <c r="K51" s="39">
        <v>1034662</v>
      </c>
      <c r="L51" s="39">
        <v>856922</v>
      </c>
      <c r="M51" s="39">
        <v>966676</v>
      </c>
      <c r="N51" s="39">
        <v>283961</v>
      </c>
      <c r="O51" s="39">
        <v>4207143</v>
      </c>
      <c r="P51" s="39">
        <v>1235277</v>
      </c>
      <c r="Q51" s="39">
        <v>1180268</v>
      </c>
      <c r="R51" s="39">
        <v>951872</v>
      </c>
      <c r="S51" s="39">
        <v>939242</v>
      </c>
      <c r="T51" s="39">
        <v>308406</v>
      </c>
      <c r="U51" s="39">
        <v>4615065</v>
      </c>
      <c r="V51" s="39">
        <v>1657455</v>
      </c>
      <c r="W51" s="39">
        <v>1409493</v>
      </c>
      <c r="X51" s="39">
        <v>1261933</v>
      </c>
      <c r="Y51" s="39">
        <v>1586301</v>
      </c>
      <c r="Z51" s="39">
        <v>518380</v>
      </c>
      <c r="AA51" s="39">
        <v>6433562</v>
      </c>
      <c r="AB51" s="39">
        <v>1910497</v>
      </c>
      <c r="AC51" s="39">
        <v>1651497</v>
      </c>
      <c r="AD51" s="39">
        <v>1572913</v>
      </c>
      <c r="AE51" s="39">
        <v>1692075</v>
      </c>
      <c r="AF51" s="39">
        <v>698325</v>
      </c>
      <c r="AG51" s="39">
        <v>7525307</v>
      </c>
      <c r="AH51" s="39">
        <v>2007442</v>
      </c>
      <c r="AI51" s="39">
        <v>1792615</v>
      </c>
      <c r="AJ51" s="39">
        <v>1783333</v>
      </c>
      <c r="AK51" s="39">
        <v>1796224</v>
      </c>
      <c r="AL51" s="39">
        <v>802155</v>
      </c>
      <c r="AM51" s="39">
        <v>8181769</v>
      </c>
      <c r="AN51" s="39">
        <v>2469391</v>
      </c>
      <c r="AO51" s="39">
        <v>2093521</v>
      </c>
      <c r="AP51" s="39">
        <v>1890823</v>
      </c>
      <c r="AQ51" s="39">
        <v>1964545</v>
      </c>
      <c r="AR51" s="39">
        <v>988345</v>
      </c>
      <c r="AS51" s="39">
        <v>9406625</v>
      </c>
      <c r="AT51" s="43"/>
      <c r="AU51" s="13"/>
    </row>
    <row r="52" spans="1:47" ht="20" customHeight="1">
      <c r="A52" s="8" t="s">
        <v>153</v>
      </c>
      <c r="B52" s="34">
        <v>101803</v>
      </c>
      <c r="C52" s="31" t="s">
        <v>76</v>
      </c>
      <c r="D52" s="31" t="s">
        <v>71</v>
      </c>
      <c r="E52" s="31" t="s">
        <v>74</v>
      </c>
      <c r="F52" s="36">
        <v>956</v>
      </c>
      <c r="G52" s="36">
        <v>1606</v>
      </c>
      <c r="H52" s="36">
        <v>1713</v>
      </c>
      <c r="I52" s="39">
        <v>181578</v>
      </c>
      <c r="J52" s="39">
        <v>2854</v>
      </c>
      <c r="K52" s="39">
        <v>237271</v>
      </c>
      <c r="L52" s="39">
        <v>248246</v>
      </c>
      <c r="M52" s="39">
        <v>153880</v>
      </c>
      <c r="N52" s="39">
        <v>78612</v>
      </c>
      <c r="O52" s="39">
        <v>720863</v>
      </c>
      <c r="P52" s="39">
        <v>0</v>
      </c>
      <c r="Q52" s="39">
        <v>289888</v>
      </c>
      <c r="R52" s="39">
        <v>219005</v>
      </c>
      <c r="S52" s="39">
        <v>227168</v>
      </c>
      <c r="T52" s="39">
        <v>82736</v>
      </c>
      <c r="U52" s="39">
        <v>818797</v>
      </c>
      <c r="V52" s="39">
        <v>0</v>
      </c>
      <c r="W52" s="39">
        <v>350976</v>
      </c>
      <c r="X52" s="39">
        <v>327995</v>
      </c>
      <c r="Y52" s="39">
        <v>227680</v>
      </c>
      <c r="Z52" s="39">
        <v>74415</v>
      </c>
      <c r="AA52" s="39">
        <v>981066</v>
      </c>
      <c r="AB52" s="39">
        <v>0</v>
      </c>
      <c r="AC52" s="39">
        <v>374768</v>
      </c>
      <c r="AD52" s="39">
        <v>422960</v>
      </c>
      <c r="AE52" s="39">
        <v>338665</v>
      </c>
      <c r="AF52" s="39">
        <v>82660</v>
      </c>
      <c r="AG52" s="39">
        <v>1219053</v>
      </c>
      <c r="AH52" s="39">
        <v>0</v>
      </c>
      <c r="AI52" s="39">
        <v>386750</v>
      </c>
      <c r="AJ52" s="39">
        <v>472229</v>
      </c>
      <c r="AK52" s="39">
        <v>453848</v>
      </c>
      <c r="AL52" s="39">
        <v>100087</v>
      </c>
      <c r="AM52" s="39">
        <v>1412914</v>
      </c>
      <c r="AN52" s="39">
        <v>0</v>
      </c>
      <c r="AO52" s="39">
        <v>386951</v>
      </c>
      <c r="AP52" s="39">
        <v>502183</v>
      </c>
      <c r="AQ52" s="39">
        <v>281003</v>
      </c>
      <c r="AR52" s="39">
        <v>164679</v>
      </c>
      <c r="AS52" s="39">
        <v>1334816</v>
      </c>
      <c r="AT52" s="43"/>
      <c r="AU52" s="13"/>
    </row>
    <row r="53" spans="1:47" ht="20" customHeight="1">
      <c r="A53" s="8" t="s">
        <v>154</v>
      </c>
      <c r="B53" s="34">
        <v>220802</v>
      </c>
      <c r="C53" s="31" t="s">
        <v>91</v>
      </c>
      <c r="D53" s="31" t="s">
        <v>71</v>
      </c>
      <c r="E53" s="31" t="s">
        <v>74</v>
      </c>
      <c r="F53" s="36">
        <v>1561</v>
      </c>
      <c r="G53" s="36">
        <v>1506</v>
      </c>
      <c r="H53" s="36">
        <v>1552</v>
      </c>
      <c r="I53" s="39">
        <v>164512</v>
      </c>
      <c r="J53" s="39">
        <v>0</v>
      </c>
      <c r="K53" s="39">
        <v>628542</v>
      </c>
      <c r="L53" s="39">
        <v>327522</v>
      </c>
      <c r="M53" s="39">
        <v>200325</v>
      </c>
      <c r="N53" s="39">
        <v>148457</v>
      </c>
      <c r="O53" s="39">
        <v>1304846</v>
      </c>
      <c r="P53" s="39">
        <v>0</v>
      </c>
      <c r="Q53" s="39">
        <v>652169</v>
      </c>
      <c r="R53" s="39">
        <v>356688</v>
      </c>
      <c r="S53" s="39">
        <v>216331</v>
      </c>
      <c r="T53" s="39">
        <v>160999</v>
      </c>
      <c r="U53" s="39">
        <v>1386187</v>
      </c>
      <c r="V53" s="39">
        <v>2500</v>
      </c>
      <c r="W53" s="39">
        <v>757148</v>
      </c>
      <c r="X53" s="39">
        <v>440264</v>
      </c>
      <c r="Y53" s="39">
        <v>249211</v>
      </c>
      <c r="Z53" s="39">
        <v>168179</v>
      </c>
      <c r="AA53" s="39">
        <v>1617302</v>
      </c>
      <c r="AB53" s="39">
        <v>0</v>
      </c>
      <c r="AC53" s="39">
        <v>756795</v>
      </c>
      <c r="AD53" s="39">
        <v>489067</v>
      </c>
      <c r="AE53" s="39">
        <v>270901</v>
      </c>
      <c r="AF53" s="39">
        <v>205753</v>
      </c>
      <c r="AG53" s="39">
        <v>1722516</v>
      </c>
      <c r="AH53" s="39">
        <v>0</v>
      </c>
      <c r="AI53" s="39">
        <v>829689</v>
      </c>
      <c r="AJ53" s="39">
        <v>546871</v>
      </c>
      <c r="AK53" s="39">
        <v>282279</v>
      </c>
      <c r="AL53" s="39">
        <v>238756</v>
      </c>
      <c r="AM53" s="39">
        <v>1897595</v>
      </c>
      <c r="AN53" s="39">
        <v>0</v>
      </c>
      <c r="AO53" s="39">
        <v>789656</v>
      </c>
      <c r="AP53" s="39">
        <v>732976</v>
      </c>
      <c r="AQ53" s="39">
        <v>335234</v>
      </c>
      <c r="AR53" s="39">
        <v>251744</v>
      </c>
      <c r="AS53" s="39">
        <v>2109610</v>
      </c>
      <c r="AT53" s="43"/>
      <c r="AU53" s="13"/>
    </row>
    <row r="54" spans="1:47" ht="20" customHeight="1">
      <c r="A54" s="8" t="s">
        <v>155</v>
      </c>
      <c r="B54" s="34">
        <v>220901</v>
      </c>
      <c r="C54" s="31" t="s">
        <v>91</v>
      </c>
      <c r="D54" s="31" t="s">
        <v>79</v>
      </c>
      <c r="E54" s="31" t="s">
        <v>74</v>
      </c>
      <c r="F54" s="36">
        <v>59532</v>
      </c>
      <c r="G54" s="36">
        <v>53339</v>
      </c>
      <c r="H54" s="36">
        <v>50659</v>
      </c>
      <c r="I54" s="39">
        <v>5369854</v>
      </c>
      <c r="J54" s="39">
        <v>15120198</v>
      </c>
      <c r="K54" s="39">
        <v>23366908</v>
      </c>
      <c r="L54" s="39">
        <v>18047399</v>
      </c>
      <c r="M54" s="39">
        <v>11157026</v>
      </c>
      <c r="N54" s="39">
        <v>2557129</v>
      </c>
      <c r="O54" s="39">
        <v>70248660</v>
      </c>
      <c r="P54" s="39">
        <v>13610820</v>
      </c>
      <c r="Q54" s="39">
        <v>23086781</v>
      </c>
      <c r="R54" s="39">
        <v>19451038</v>
      </c>
      <c r="S54" s="39">
        <v>10534560</v>
      </c>
      <c r="T54" s="39">
        <v>2968090</v>
      </c>
      <c r="U54" s="39">
        <v>69651289</v>
      </c>
      <c r="V54" s="39">
        <v>17520007</v>
      </c>
      <c r="W54" s="39">
        <v>25381463</v>
      </c>
      <c r="X54" s="39">
        <v>21676355</v>
      </c>
      <c r="Y54" s="39">
        <v>12604734</v>
      </c>
      <c r="Z54" s="39">
        <v>3593670</v>
      </c>
      <c r="AA54" s="39">
        <v>80776229</v>
      </c>
      <c r="AB54" s="39">
        <v>15568091</v>
      </c>
      <c r="AC54" s="39">
        <v>26340511</v>
      </c>
      <c r="AD54" s="39">
        <v>25338388</v>
      </c>
      <c r="AE54" s="39">
        <v>12334148</v>
      </c>
      <c r="AF54" s="39">
        <v>5408500</v>
      </c>
      <c r="AG54" s="39">
        <v>84989638</v>
      </c>
      <c r="AH54" s="39">
        <v>18115856</v>
      </c>
      <c r="AI54" s="39">
        <v>25739710</v>
      </c>
      <c r="AJ54" s="39">
        <v>27273098</v>
      </c>
      <c r="AK54" s="39">
        <v>12861502</v>
      </c>
      <c r="AL54" s="39">
        <v>8773831</v>
      </c>
      <c r="AM54" s="39">
        <v>92763997</v>
      </c>
      <c r="AN54" s="39">
        <v>19291830</v>
      </c>
      <c r="AO54" s="39">
        <v>25019784</v>
      </c>
      <c r="AP54" s="39">
        <v>26272038</v>
      </c>
      <c r="AQ54" s="39">
        <v>13561829</v>
      </c>
      <c r="AR54" s="39">
        <v>8448861</v>
      </c>
      <c r="AS54" s="39">
        <v>92594342</v>
      </c>
      <c r="AT54" s="43"/>
      <c r="AU54" s="13"/>
    </row>
    <row r="55" spans="1:47" ht="20" customHeight="1">
      <c r="A55" s="8" t="s">
        <v>156</v>
      </c>
      <c r="B55" s="34">
        <v>212901</v>
      </c>
      <c r="C55" s="31" t="s">
        <v>157</v>
      </c>
      <c r="D55" s="31" t="s">
        <v>79</v>
      </c>
      <c r="E55" s="31" t="s">
        <v>74</v>
      </c>
      <c r="F55" s="36">
        <v>889</v>
      </c>
      <c r="G55" s="36">
        <v>1008</v>
      </c>
      <c r="H55" s="36">
        <v>910</v>
      </c>
      <c r="I55" s="39">
        <v>96460</v>
      </c>
      <c r="J55" s="39">
        <v>281250</v>
      </c>
      <c r="K55" s="39">
        <v>622592</v>
      </c>
      <c r="L55" s="39">
        <v>234317</v>
      </c>
      <c r="M55" s="39">
        <v>276518</v>
      </c>
      <c r="N55" s="39">
        <v>66053</v>
      </c>
      <c r="O55" s="39">
        <v>1480730</v>
      </c>
      <c r="P55" s="39">
        <v>320658</v>
      </c>
      <c r="Q55" s="39">
        <v>607103</v>
      </c>
      <c r="R55" s="39">
        <v>239586</v>
      </c>
      <c r="S55" s="39">
        <v>316097</v>
      </c>
      <c r="T55" s="39">
        <v>75494</v>
      </c>
      <c r="U55" s="39">
        <v>1558938</v>
      </c>
      <c r="V55" s="39">
        <v>424038</v>
      </c>
      <c r="W55" s="39">
        <v>655807</v>
      </c>
      <c r="X55" s="39">
        <v>307132</v>
      </c>
      <c r="Y55" s="39">
        <v>312558</v>
      </c>
      <c r="Z55" s="39">
        <v>90360</v>
      </c>
      <c r="AA55" s="39">
        <v>1789895</v>
      </c>
      <c r="AB55" s="39">
        <v>413259</v>
      </c>
      <c r="AC55" s="39">
        <v>595283</v>
      </c>
      <c r="AD55" s="39">
        <v>334020</v>
      </c>
      <c r="AE55" s="39">
        <v>363038</v>
      </c>
      <c r="AF55" s="39">
        <v>157044</v>
      </c>
      <c r="AG55" s="39">
        <v>1862644</v>
      </c>
      <c r="AH55" s="39">
        <v>384581</v>
      </c>
      <c r="AI55" s="39">
        <v>609179</v>
      </c>
      <c r="AJ55" s="39">
        <v>362152</v>
      </c>
      <c r="AK55" s="39">
        <v>365916</v>
      </c>
      <c r="AL55" s="39">
        <v>255622</v>
      </c>
      <c r="AM55" s="39">
        <v>1977450</v>
      </c>
      <c r="AN55" s="39">
        <v>422103</v>
      </c>
      <c r="AO55" s="39">
        <v>692923</v>
      </c>
      <c r="AP55" s="39">
        <v>366096</v>
      </c>
      <c r="AQ55" s="39">
        <v>363468</v>
      </c>
      <c r="AR55" s="39">
        <v>321905</v>
      </c>
      <c r="AS55" s="39">
        <v>2166495</v>
      </c>
      <c r="AT55" s="43"/>
      <c r="AU55" s="13"/>
    </row>
    <row r="56" spans="1:47" ht="20" customHeight="1">
      <c r="A56" s="8" t="s">
        <v>158</v>
      </c>
      <c r="B56" s="34">
        <v>21805</v>
      </c>
      <c r="C56" s="31" t="s">
        <v>159</v>
      </c>
      <c r="D56" s="31" t="s">
        <v>71</v>
      </c>
      <c r="E56" s="31" t="s">
        <v>74</v>
      </c>
      <c r="F56" s="36">
        <v>784</v>
      </c>
      <c r="G56" s="36">
        <v>454</v>
      </c>
      <c r="H56" s="36">
        <v>427</v>
      </c>
      <c r="I56" s="39">
        <v>45262</v>
      </c>
      <c r="J56" s="39">
        <v>96400</v>
      </c>
      <c r="K56" s="39">
        <v>307592</v>
      </c>
      <c r="L56" s="39">
        <v>249054</v>
      </c>
      <c r="M56" s="39">
        <v>130171</v>
      </c>
      <c r="N56" s="39">
        <v>4880</v>
      </c>
      <c r="O56" s="39">
        <v>788097</v>
      </c>
      <c r="P56" s="39">
        <v>40935</v>
      </c>
      <c r="Q56" s="39">
        <v>269447</v>
      </c>
      <c r="R56" s="39">
        <v>248153</v>
      </c>
      <c r="S56" s="39">
        <v>117437</v>
      </c>
      <c r="T56" s="39">
        <v>7541</v>
      </c>
      <c r="U56" s="39">
        <v>683513</v>
      </c>
      <c r="V56" s="39">
        <v>53262</v>
      </c>
      <c r="W56" s="39">
        <v>283369</v>
      </c>
      <c r="X56" s="39">
        <v>295495</v>
      </c>
      <c r="Y56" s="39">
        <v>144878</v>
      </c>
      <c r="Z56" s="39">
        <v>8500</v>
      </c>
      <c r="AA56" s="39">
        <v>785504</v>
      </c>
      <c r="AB56" s="39">
        <v>66165</v>
      </c>
      <c r="AC56" s="39">
        <v>279659</v>
      </c>
      <c r="AD56" s="39">
        <v>354333</v>
      </c>
      <c r="AE56" s="39">
        <v>142000</v>
      </c>
      <c r="AF56" s="39">
        <v>9857</v>
      </c>
      <c r="AG56" s="39">
        <v>852014</v>
      </c>
      <c r="AH56" s="39">
        <v>113490</v>
      </c>
      <c r="AI56" s="39">
        <v>247930</v>
      </c>
      <c r="AJ56" s="39">
        <v>343799</v>
      </c>
      <c r="AK56" s="39">
        <v>143648</v>
      </c>
      <c r="AL56" s="39">
        <v>11369</v>
      </c>
      <c r="AM56" s="39">
        <v>860236</v>
      </c>
      <c r="AN56" s="39">
        <v>110985</v>
      </c>
      <c r="AO56" s="39">
        <v>221111</v>
      </c>
      <c r="AP56" s="39">
        <v>254736</v>
      </c>
      <c r="AQ56" s="39">
        <v>83564</v>
      </c>
      <c r="AR56" s="39">
        <v>12333</v>
      </c>
      <c r="AS56" s="39">
        <v>682729</v>
      </c>
      <c r="AT56" s="43"/>
      <c r="AU56" s="13"/>
    </row>
    <row r="57" spans="1:47" ht="20" customHeight="1">
      <c r="A57" s="8" t="s">
        <v>160</v>
      </c>
      <c r="B57" s="34">
        <v>217901</v>
      </c>
      <c r="C57" s="31" t="s">
        <v>161</v>
      </c>
      <c r="D57" s="31" t="s">
        <v>79</v>
      </c>
      <c r="E57" s="31" t="s">
        <v>74</v>
      </c>
      <c r="F57" s="36">
        <v>220</v>
      </c>
      <c r="G57" s="36">
        <v>181</v>
      </c>
      <c r="H57" s="36">
        <v>209</v>
      </c>
      <c r="I57" s="39">
        <v>22154</v>
      </c>
      <c r="J57" s="39">
        <v>41171</v>
      </c>
      <c r="K57" s="39">
        <v>87411</v>
      </c>
      <c r="L57" s="39">
        <v>70543</v>
      </c>
      <c r="M57" s="39">
        <v>177172</v>
      </c>
      <c r="N57" s="39">
        <v>70469</v>
      </c>
      <c r="O57" s="39">
        <v>446766</v>
      </c>
      <c r="P57" s="39">
        <v>44501</v>
      </c>
      <c r="Q57" s="39">
        <v>104496</v>
      </c>
      <c r="R57" s="39">
        <v>72588</v>
      </c>
      <c r="S57" s="39">
        <v>152724</v>
      </c>
      <c r="T57" s="39">
        <v>60684</v>
      </c>
      <c r="U57" s="39">
        <v>434993</v>
      </c>
      <c r="V57" s="39">
        <v>45922</v>
      </c>
      <c r="W57" s="39">
        <v>127894</v>
      </c>
      <c r="X57" s="39">
        <v>76693</v>
      </c>
      <c r="Y57" s="39">
        <v>176655</v>
      </c>
      <c r="Z57" s="39">
        <v>75103</v>
      </c>
      <c r="AA57" s="39">
        <v>502267</v>
      </c>
      <c r="AB57" s="39">
        <v>41139</v>
      </c>
      <c r="AC57" s="39">
        <v>114632</v>
      </c>
      <c r="AD57" s="39">
        <v>74753</v>
      </c>
      <c r="AE57" s="39">
        <v>135755</v>
      </c>
      <c r="AF57" s="39">
        <v>98197</v>
      </c>
      <c r="AG57" s="39">
        <v>464476</v>
      </c>
      <c r="AH57" s="39">
        <v>40572</v>
      </c>
      <c r="AI57" s="39">
        <v>142141</v>
      </c>
      <c r="AJ57" s="39">
        <v>69084</v>
      </c>
      <c r="AK57" s="39">
        <v>136353</v>
      </c>
      <c r="AL57" s="39">
        <v>123011</v>
      </c>
      <c r="AM57" s="39">
        <v>511161</v>
      </c>
      <c r="AN57" s="39">
        <v>44109</v>
      </c>
      <c r="AO57" s="39">
        <v>116404</v>
      </c>
      <c r="AP57" s="39">
        <v>79324</v>
      </c>
      <c r="AQ57" s="39">
        <v>141392</v>
      </c>
      <c r="AR57" s="39">
        <v>152591</v>
      </c>
      <c r="AS57" s="39">
        <v>533820</v>
      </c>
      <c r="AT57" s="43"/>
      <c r="AU57" s="13"/>
    </row>
    <row r="58" spans="1:47" ht="20" customHeight="1">
      <c r="A58" s="8" t="s">
        <v>162</v>
      </c>
      <c r="B58" s="34">
        <v>107901</v>
      </c>
      <c r="C58" s="31" t="s">
        <v>163</v>
      </c>
      <c r="D58" s="31" t="s">
        <v>79</v>
      </c>
      <c r="E58" s="31" t="s">
        <v>74</v>
      </c>
      <c r="F58" s="36">
        <v>3136</v>
      </c>
      <c r="G58" s="36">
        <v>3029</v>
      </c>
      <c r="H58" s="36">
        <v>2910</v>
      </c>
      <c r="I58" s="39">
        <v>308460</v>
      </c>
      <c r="J58" s="39">
        <v>1211082</v>
      </c>
      <c r="K58" s="39">
        <v>1339931</v>
      </c>
      <c r="L58" s="39">
        <v>670111</v>
      </c>
      <c r="M58" s="39">
        <v>902307</v>
      </c>
      <c r="N58" s="39">
        <v>315366</v>
      </c>
      <c r="O58" s="39">
        <v>4438797</v>
      </c>
      <c r="P58" s="39">
        <v>1232911</v>
      </c>
      <c r="Q58" s="39">
        <v>1414810</v>
      </c>
      <c r="R58" s="39">
        <v>678058</v>
      </c>
      <c r="S58" s="39">
        <v>840979</v>
      </c>
      <c r="T58" s="39">
        <v>393567</v>
      </c>
      <c r="U58" s="39">
        <v>4560325</v>
      </c>
      <c r="V58" s="39">
        <v>1448205</v>
      </c>
      <c r="W58" s="39">
        <v>1398227</v>
      </c>
      <c r="X58" s="39">
        <v>896364</v>
      </c>
      <c r="Y58" s="39">
        <v>895980</v>
      </c>
      <c r="Z58" s="39">
        <v>435132</v>
      </c>
      <c r="AA58" s="39">
        <v>5073908</v>
      </c>
      <c r="AB58" s="39">
        <v>1813067</v>
      </c>
      <c r="AC58" s="39">
        <v>1473641</v>
      </c>
      <c r="AD58" s="39">
        <v>1139522</v>
      </c>
      <c r="AE58" s="39">
        <v>863643</v>
      </c>
      <c r="AF58" s="39">
        <v>554509</v>
      </c>
      <c r="AG58" s="39">
        <v>5844382</v>
      </c>
      <c r="AH58" s="39">
        <v>1673337</v>
      </c>
      <c r="AI58" s="39">
        <v>1488967</v>
      </c>
      <c r="AJ58" s="39">
        <v>1194278</v>
      </c>
      <c r="AK58" s="39">
        <v>876685</v>
      </c>
      <c r="AL58" s="39">
        <v>734563</v>
      </c>
      <c r="AM58" s="39">
        <v>5967830</v>
      </c>
      <c r="AN58" s="39">
        <v>1523120</v>
      </c>
      <c r="AO58" s="39">
        <v>1394256</v>
      </c>
      <c r="AP58" s="39">
        <v>1113606</v>
      </c>
      <c r="AQ58" s="39">
        <v>867065</v>
      </c>
      <c r="AR58" s="39">
        <v>711060</v>
      </c>
      <c r="AS58" s="39">
        <v>5609107</v>
      </c>
      <c r="AT58" s="43"/>
      <c r="AU58" s="13"/>
    </row>
    <row r="59" spans="1:47" ht="20" customHeight="1">
      <c r="A59" s="8" t="s">
        <v>164</v>
      </c>
      <c r="B59" s="34">
        <v>34901</v>
      </c>
      <c r="C59" s="31" t="s">
        <v>165</v>
      </c>
      <c r="D59" s="31" t="s">
        <v>79</v>
      </c>
      <c r="E59" s="31" t="s">
        <v>74</v>
      </c>
      <c r="F59" s="36">
        <v>1828</v>
      </c>
      <c r="G59" s="36">
        <v>1929</v>
      </c>
      <c r="H59" s="36">
        <v>1915</v>
      </c>
      <c r="I59" s="39">
        <v>202990</v>
      </c>
      <c r="J59" s="39">
        <v>680104</v>
      </c>
      <c r="K59" s="39">
        <v>782906</v>
      </c>
      <c r="L59" s="39">
        <v>527434</v>
      </c>
      <c r="M59" s="39">
        <v>445275</v>
      </c>
      <c r="N59" s="39">
        <v>76431</v>
      </c>
      <c r="O59" s="39">
        <v>2512150</v>
      </c>
      <c r="P59" s="39">
        <v>817304</v>
      </c>
      <c r="Q59" s="39">
        <v>788046</v>
      </c>
      <c r="R59" s="39">
        <v>600905</v>
      </c>
      <c r="S59" s="39">
        <v>474490</v>
      </c>
      <c r="T59" s="39">
        <v>85673</v>
      </c>
      <c r="U59" s="39">
        <v>2766418</v>
      </c>
      <c r="V59" s="39">
        <v>894766</v>
      </c>
      <c r="W59" s="39">
        <v>735103</v>
      </c>
      <c r="X59" s="39">
        <v>816836</v>
      </c>
      <c r="Y59" s="39">
        <v>538123</v>
      </c>
      <c r="Z59" s="39">
        <v>93727</v>
      </c>
      <c r="AA59" s="39">
        <v>3078555</v>
      </c>
      <c r="AB59" s="39">
        <v>997610</v>
      </c>
      <c r="AC59" s="39">
        <v>776218</v>
      </c>
      <c r="AD59" s="39">
        <v>920638</v>
      </c>
      <c r="AE59" s="39">
        <v>589837</v>
      </c>
      <c r="AF59" s="39">
        <v>93801</v>
      </c>
      <c r="AG59" s="39">
        <v>3378104</v>
      </c>
      <c r="AH59" s="39">
        <v>902979</v>
      </c>
      <c r="AI59" s="39">
        <v>757528</v>
      </c>
      <c r="AJ59" s="39">
        <v>947787</v>
      </c>
      <c r="AK59" s="39">
        <v>617074</v>
      </c>
      <c r="AL59" s="39">
        <v>122128</v>
      </c>
      <c r="AM59" s="39">
        <v>3347496</v>
      </c>
      <c r="AN59" s="39">
        <v>904580</v>
      </c>
      <c r="AO59" s="39">
        <v>776329</v>
      </c>
      <c r="AP59" s="39">
        <v>858112</v>
      </c>
      <c r="AQ59" s="39">
        <v>599663</v>
      </c>
      <c r="AR59" s="39">
        <v>179796</v>
      </c>
      <c r="AS59" s="39">
        <v>3318480</v>
      </c>
      <c r="AT59" s="43"/>
      <c r="AU59" s="13"/>
    </row>
    <row r="60" spans="1:47" ht="20" customHeight="1">
      <c r="A60" s="8" t="s">
        <v>166</v>
      </c>
      <c r="B60" s="34">
        <v>61907</v>
      </c>
      <c r="C60" s="31" t="s">
        <v>152</v>
      </c>
      <c r="D60" s="31" t="s">
        <v>79</v>
      </c>
      <c r="E60" s="31" t="s">
        <v>74</v>
      </c>
      <c r="F60" s="36">
        <v>2593</v>
      </c>
      <c r="G60" s="36">
        <v>4480</v>
      </c>
      <c r="H60" s="36">
        <v>4885</v>
      </c>
      <c r="I60" s="39">
        <v>517810</v>
      </c>
      <c r="J60" s="39">
        <v>1085742</v>
      </c>
      <c r="K60" s="39">
        <v>847547</v>
      </c>
      <c r="L60" s="39">
        <v>508643</v>
      </c>
      <c r="M60" s="39">
        <v>558176</v>
      </c>
      <c r="N60" s="39">
        <v>202303</v>
      </c>
      <c r="O60" s="39">
        <v>3202411</v>
      </c>
      <c r="P60" s="39">
        <v>1170418</v>
      </c>
      <c r="Q60" s="39">
        <v>955373</v>
      </c>
      <c r="R60" s="39">
        <v>583999</v>
      </c>
      <c r="S60" s="39">
        <v>662109</v>
      </c>
      <c r="T60" s="39">
        <v>332632</v>
      </c>
      <c r="U60" s="39">
        <v>3704531</v>
      </c>
      <c r="V60" s="39">
        <v>1447158</v>
      </c>
      <c r="W60" s="39">
        <v>1038903</v>
      </c>
      <c r="X60" s="39">
        <v>749265</v>
      </c>
      <c r="Y60" s="39">
        <v>858625</v>
      </c>
      <c r="Z60" s="39">
        <v>232586</v>
      </c>
      <c r="AA60" s="39">
        <v>4326537</v>
      </c>
      <c r="AB60" s="39">
        <v>1910472</v>
      </c>
      <c r="AC60" s="39">
        <v>1215731</v>
      </c>
      <c r="AD60" s="39">
        <v>1015389</v>
      </c>
      <c r="AE60" s="39">
        <v>873493</v>
      </c>
      <c r="AF60" s="39">
        <v>386995</v>
      </c>
      <c r="AG60" s="39">
        <v>5402080</v>
      </c>
      <c r="AH60" s="39">
        <v>2632191</v>
      </c>
      <c r="AI60" s="39">
        <v>1416221</v>
      </c>
      <c r="AJ60" s="39">
        <v>1200407</v>
      </c>
      <c r="AK60" s="39">
        <v>941658</v>
      </c>
      <c r="AL60" s="39">
        <v>653078</v>
      </c>
      <c r="AM60" s="39">
        <v>6843555</v>
      </c>
      <c r="AN60" s="39">
        <v>3243654</v>
      </c>
      <c r="AO60" s="39">
        <v>1605621</v>
      </c>
      <c r="AP60" s="39">
        <v>1446729</v>
      </c>
      <c r="AQ60" s="39">
        <v>1117126</v>
      </c>
      <c r="AR60" s="39">
        <v>846622</v>
      </c>
      <c r="AS60" s="39">
        <v>8259752</v>
      </c>
      <c r="AT60" s="43"/>
      <c r="AU60" s="13"/>
    </row>
    <row r="61" spans="1:47" ht="20" customHeight="1">
      <c r="A61" s="8" t="s">
        <v>167</v>
      </c>
      <c r="B61" s="34">
        <v>227825</v>
      </c>
      <c r="C61" s="31" t="s">
        <v>168</v>
      </c>
      <c r="D61" s="31" t="s">
        <v>71</v>
      </c>
      <c r="E61" s="31" t="s">
        <v>74</v>
      </c>
      <c r="F61" s="36">
        <v>1869</v>
      </c>
      <c r="G61" s="36">
        <v>2713</v>
      </c>
      <c r="H61" s="36">
        <v>2825</v>
      </c>
      <c r="I61" s="39">
        <v>299450</v>
      </c>
      <c r="J61" s="39">
        <v>952113</v>
      </c>
      <c r="K61" s="39">
        <v>816874</v>
      </c>
      <c r="L61" s="39">
        <v>639207</v>
      </c>
      <c r="M61" s="39">
        <v>320802</v>
      </c>
      <c r="N61" s="39">
        <v>0</v>
      </c>
      <c r="O61" s="39">
        <v>2728996</v>
      </c>
      <c r="P61" s="39">
        <v>1331967</v>
      </c>
      <c r="Q61" s="39">
        <v>1084351</v>
      </c>
      <c r="R61" s="39">
        <v>1074125</v>
      </c>
      <c r="S61" s="39">
        <v>338328</v>
      </c>
      <c r="T61" s="39">
        <v>77008</v>
      </c>
      <c r="U61" s="39">
        <v>3905779</v>
      </c>
      <c r="V61" s="39">
        <v>2067686</v>
      </c>
      <c r="W61" s="39">
        <v>1485649</v>
      </c>
      <c r="X61" s="39">
        <v>1166331</v>
      </c>
      <c r="Y61" s="39">
        <v>386347</v>
      </c>
      <c r="Z61" s="39">
        <v>91706</v>
      </c>
      <c r="AA61" s="39">
        <v>5197719</v>
      </c>
      <c r="AB61" s="39">
        <v>2910959</v>
      </c>
      <c r="AC61" s="39">
        <v>1880290</v>
      </c>
      <c r="AD61" s="39">
        <v>1581101</v>
      </c>
      <c r="AE61" s="39">
        <v>317706</v>
      </c>
      <c r="AF61" s="39">
        <v>212732</v>
      </c>
      <c r="AG61" s="39">
        <v>6902788</v>
      </c>
      <c r="AH61" s="39">
        <v>3025098</v>
      </c>
      <c r="AI61" s="39">
        <v>2318661</v>
      </c>
      <c r="AJ61" s="39">
        <v>1008881</v>
      </c>
      <c r="AK61" s="39">
        <v>764995</v>
      </c>
      <c r="AL61" s="39">
        <v>149320</v>
      </c>
      <c r="AM61" s="39">
        <v>7266955</v>
      </c>
      <c r="AN61" s="39">
        <v>2543883</v>
      </c>
      <c r="AO61" s="39">
        <v>2093560</v>
      </c>
      <c r="AP61" s="39">
        <v>1221251</v>
      </c>
      <c r="AQ61" s="39">
        <v>414618</v>
      </c>
      <c r="AR61" s="39">
        <v>293468</v>
      </c>
      <c r="AS61" s="39">
        <v>6566780</v>
      </c>
      <c r="AT61" s="43"/>
      <c r="AU61" s="13"/>
    </row>
    <row r="62" spans="1:47" ht="20" customHeight="1">
      <c r="A62" s="8" t="s">
        <v>169</v>
      </c>
      <c r="B62" s="34">
        <v>227821</v>
      </c>
      <c r="C62" s="31" t="s">
        <v>168</v>
      </c>
      <c r="D62" s="31" t="s">
        <v>71</v>
      </c>
      <c r="E62" s="31" t="s">
        <v>89</v>
      </c>
      <c r="F62" s="36">
        <v>451</v>
      </c>
      <c r="G62" s="36">
        <v>202</v>
      </c>
      <c r="H62" s="36">
        <v>0</v>
      </c>
      <c r="I62" s="39">
        <v>0</v>
      </c>
      <c r="J62" s="39">
        <v>0</v>
      </c>
      <c r="K62" s="39">
        <v>221831</v>
      </c>
      <c r="L62" s="39">
        <v>99814</v>
      </c>
      <c r="M62" s="39">
        <v>61042</v>
      </c>
      <c r="N62" s="39">
        <v>0</v>
      </c>
      <c r="O62" s="39">
        <v>382687</v>
      </c>
      <c r="P62" s="39">
        <v>0</v>
      </c>
      <c r="Q62" s="39">
        <v>184256</v>
      </c>
      <c r="R62" s="39">
        <v>187647</v>
      </c>
      <c r="S62" s="39">
        <v>55378</v>
      </c>
      <c r="T62" s="39">
        <v>0</v>
      </c>
      <c r="U62" s="39">
        <v>427281</v>
      </c>
      <c r="V62" s="39">
        <v>0</v>
      </c>
      <c r="W62" s="39">
        <v>203621</v>
      </c>
      <c r="X62" s="39">
        <v>126377</v>
      </c>
      <c r="Y62" s="39">
        <v>60489</v>
      </c>
      <c r="Z62" s="39">
        <v>0</v>
      </c>
      <c r="AA62" s="39">
        <v>390487</v>
      </c>
      <c r="AB62" s="39">
        <v>0</v>
      </c>
      <c r="AC62" s="39">
        <v>176715</v>
      </c>
      <c r="AD62" s="39">
        <v>105535</v>
      </c>
      <c r="AE62" s="39">
        <v>52383</v>
      </c>
      <c r="AF62" s="39">
        <v>0</v>
      </c>
      <c r="AG62" s="39">
        <v>334633</v>
      </c>
      <c r="AH62" s="39">
        <v>2860</v>
      </c>
      <c r="AI62" s="39">
        <v>138096</v>
      </c>
      <c r="AJ62" s="39">
        <v>92597</v>
      </c>
      <c r="AK62" s="39">
        <v>56555</v>
      </c>
      <c r="AL62" s="39">
        <v>64256</v>
      </c>
      <c r="AM62" s="39">
        <v>354364</v>
      </c>
      <c r="AN62" s="39">
        <v>0</v>
      </c>
      <c r="AO62" s="39">
        <v>65928</v>
      </c>
      <c r="AP62" s="39">
        <v>60607</v>
      </c>
      <c r="AQ62" s="39">
        <v>70997</v>
      </c>
      <c r="AR62" s="39">
        <v>68399</v>
      </c>
      <c r="AS62" s="39">
        <v>265931</v>
      </c>
      <c r="AT62" s="43"/>
      <c r="AU62" s="13"/>
    </row>
    <row r="63" spans="1:47" ht="20" customHeight="1">
      <c r="A63" s="8" t="s">
        <v>170</v>
      </c>
      <c r="B63" s="34">
        <v>227901</v>
      </c>
      <c r="C63" s="31" t="s">
        <v>168</v>
      </c>
      <c r="D63" s="31" t="s">
        <v>79</v>
      </c>
      <c r="E63" s="31" t="s">
        <v>74</v>
      </c>
      <c r="F63" s="36">
        <v>80911</v>
      </c>
      <c r="G63" s="36">
        <v>72272</v>
      </c>
      <c r="H63" s="36">
        <v>68213</v>
      </c>
      <c r="I63" s="39">
        <v>7230578</v>
      </c>
      <c r="J63" s="39">
        <v>33158108</v>
      </c>
      <c r="K63" s="39">
        <v>105808822</v>
      </c>
      <c r="L63" s="39">
        <v>25377181</v>
      </c>
      <c r="M63" s="39">
        <v>20344399</v>
      </c>
      <c r="N63" s="39">
        <v>705212</v>
      </c>
      <c r="O63" s="39">
        <v>185393722</v>
      </c>
      <c r="P63" s="39">
        <v>35416216</v>
      </c>
      <c r="Q63" s="39">
        <v>93050526</v>
      </c>
      <c r="R63" s="39">
        <v>13392940</v>
      </c>
      <c r="S63" s="39">
        <v>19422292</v>
      </c>
      <c r="T63" s="39">
        <v>3985571</v>
      </c>
      <c r="U63" s="39">
        <v>165267545</v>
      </c>
      <c r="V63" s="39">
        <v>34572528</v>
      </c>
      <c r="W63" s="39">
        <v>96897961</v>
      </c>
      <c r="X63" s="39">
        <v>24997738</v>
      </c>
      <c r="Y63" s="39">
        <v>20489646</v>
      </c>
      <c r="Z63" s="39">
        <v>5257647</v>
      </c>
      <c r="AA63" s="39">
        <v>182215520</v>
      </c>
      <c r="AB63" s="39">
        <v>38178483</v>
      </c>
      <c r="AC63" s="39">
        <v>90440473</v>
      </c>
      <c r="AD63" s="39">
        <v>30510722</v>
      </c>
      <c r="AE63" s="39">
        <v>24803909</v>
      </c>
      <c r="AF63" s="39">
        <v>5544030</v>
      </c>
      <c r="AG63" s="39">
        <v>189477617</v>
      </c>
      <c r="AH63" s="39">
        <v>42241002</v>
      </c>
      <c r="AI63" s="39">
        <v>96631393</v>
      </c>
      <c r="AJ63" s="39">
        <v>29311430</v>
      </c>
      <c r="AK63" s="39">
        <v>25166712</v>
      </c>
      <c r="AL63" s="39">
        <v>7347520</v>
      </c>
      <c r="AM63" s="39">
        <v>200698057</v>
      </c>
      <c r="AN63" s="39">
        <v>37559978</v>
      </c>
      <c r="AO63" s="39">
        <v>105136536</v>
      </c>
      <c r="AP63" s="39">
        <v>34743993</v>
      </c>
      <c r="AQ63" s="39">
        <v>25085636</v>
      </c>
      <c r="AR63" s="39">
        <v>7530807</v>
      </c>
      <c r="AS63" s="39">
        <v>210056950</v>
      </c>
      <c r="AT63" s="43"/>
      <c r="AU63" s="13"/>
    </row>
    <row r="64" spans="1:47" ht="20" customHeight="1">
      <c r="A64" s="8" t="s">
        <v>171</v>
      </c>
      <c r="B64" s="34">
        <v>196901</v>
      </c>
      <c r="C64" s="31" t="s">
        <v>172</v>
      </c>
      <c r="D64" s="31" t="s">
        <v>79</v>
      </c>
      <c r="E64" s="31" t="s">
        <v>74</v>
      </c>
      <c r="F64" s="36">
        <v>138</v>
      </c>
      <c r="G64" s="36">
        <v>141</v>
      </c>
      <c r="H64" s="36">
        <v>117</v>
      </c>
      <c r="I64" s="39">
        <v>12402</v>
      </c>
      <c r="J64" s="39">
        <v>48373</v>
      </c>
      <c r="K64" s="39">
        <v>130994</v>
      </c>
      <c r="L64" s="39">
        <v>56413</v>
      </c>
      <c r="M64" s="39">
        <v>88345</v>
      </c>
      <c r="N64" s="39">
        <v>72999</v>
      </c>
      <c r="O64" s="39">
        <v>397124</v>
      </c>
      <c r="P64" s="39">
        <v>37463</v>
      </c>
      <c r="Q64" s="39">
        <v>144665</v>
      </c>
      <c r="R64" s="39">
        <v>46756</v>
      </c>
      <c r="S64" s="39">
        <v>107660</v>
      </c>
      <c r="T64" s="39">
        <v>87609</v>
      </c>
      <c r="U64" s="39">
        <v>424153</v>
      </c>
      <c r="V64" s="39">
        <v>67497</v>
      </c>
      <c r="W64" s="39">
        <v>149841</v>
      </c>
      <c r="X64" s="39">
        <v>85681</v>
      </c>
      <c r="Y64" s="39">
        <v>114580</v>
      </c>
      <c r="Z64" s="39">
        <v>131400</v>
      </c>
      <c r="AA64" s="39">
        <v>548999</v>
      </c>
      <c r="AB64" s="39">
        <v>72758</v>
      </c>
      <c r="AC64" s="39">
        <v>155058</v>
      </c>
      <c r="AD64" s="39">
        <v>89673</v>
      </c>
      <c r="AE64" s="39">
        <v>117713</v>
      </c>
      <c r="AF64" s="39">
        <v>153125</v>
      </c>
      <c r="AG64" s="39">
        <v>588327</v>
      </c>
      <c r="AH64" s="39">
        <v>88133</v>
      </c>
      <c r="AI64" s="39">
        <v>144382</v>
      </c>
      <c r="AJ64" s="39">
        <v>95403</v>
      </c>
      <c r="AK64" s="39">
        <v>112867</v>
      </c>
      <c r="AL64" s="39">
        <v>160848</v>
      </c>
      <c r="AM64" s="39">
        <v>601633</v>
      </c>
      <c r="AN64" s="39">
        <v>41845</v>
      </c>
      <c r="AO64" s="39">
        <v>125546</v>
      </c>
      <c r="AP64" s="39">
        <v>65312</v>
      </c>
      <c r="AQ64" s="39">
        <v>107502</v>
      </c>
      <c r="AR64" s="39">
        <v>167939</v>
      </c>
      <c r="AS64" s="39">
        <v>508144</v>
      </c>
      <c r="AT64" s="43"/>
      <c r="AU64" s="13"/>
    </row>
    <row r="65" spans="1:47" ht="20" customHeight="1">
      <c r="A65" s="8" t="s">
        <v>173</v>
      </c>
      <c r="B65" s="34">
        <v>70901</v>
      </c>
      <c r="C65" s="31" t="s">
        <v>174</v>
      </c>
      <c r="D65" s="31" t="s">
        <v>79</v>
      </c>
      <c r="E65" s="31" t="s">
        <v>74</v>
      </c>
      <c r="F65" s="36">
        <v>359</v>
      </c>
      <c r="G65" s="36">
        <v>347</v>
      </c>
      <c r="H65" s="36">
        <v>312</v>
      </c>
      <c r="I65" s="39">
        <v>33072</v>
      </c>
      <c r="J65" s="39">
        <v>76501</v>
      </c>
      <c r="K65" s="39">
        <v>223943</v>
      </c>
      <c r="L65" s="39">
        <v>161917</v>
      </c>
      <c r="M65" s="39">
        <v>141748</v>
      </c>
      <c r="N65" s="39">
        <v>0</v>
      </c>
      <c r="O65" s="39">
        <v>604109</v>
      </c>
      <c r="P65" s="39">
        <v>81921</v>
      </c>
      <c r="Q65" s="39">
        <v>219752</v>
      </c>
      <c r="R65" s="39">
        <v>137565</v>
      </c>
      <c r="S65" s="39">
        <v>129958</v>
      </c>
      <c r="T65" s="39">
        <v>0</v>
      </c>
      <c r="U65" s="39">
        <v>569196</v>
      </c>
      <c r="V65" s="39">
        <v>98374</v>
      </c>
      <c r="W65" s="39">
        <v>185158</v>
      </c>
      <c r="X65" s="39">
        <v>98166</v>
      </c>
      <c r="Y65" s="39">
        <v>136083</v>
      </c>
      <c r="Z65" s="39">
        <v>0</v>
      </c>
      <c r="AA65" s="39">
        <v>517781</v>
      </c>
      <c r="AB65" s="39">
        <v>66619</v>
      </c>
      <c r="AC65" s="39">
        <v>185411</v>
      </c>
      <c r="AD65" s="39">
        <v>114457</v>
      </c>
      <c r="AE65" s="39">
        <v>129429</v>
      </c>
      <c r="AF65" s="39">
        <v>0</v>
      </c>
      <c r="AG65" s="39">
        <v>495916</v>
      </c>
      <c r="AH65" s="39">
        <v>39238</v>
      </c>
      <c r="AI65" s="39">
        <v>192416</v>
      </c>
      <c r="AJ65" s="39">
        <v>122055</v>
      </c>
      <c r="AK65" s="39">
        <v>140469</v>
      </c>
      <c r="AL65" s="39">
        <v>-295503</v>
      </c>
      <c r="AM65" s="39">
        <v>198675</v>
      </c>
      <c r="AN65" s="39">
        <v>109994</v>
      </c>
      <c r="AO65" s="39">
        <v>187411</v>
      </c>
      <c r="AP65" s="39">
        <v>129027</v>
      </c>
      <c r="AQ65" s="39">
        <v>151242</v>
      </c>
      <c r="AR65" s="39">
        <v>-109110</v>
      </c>
      <c r="AS65" s="39">
        <v>468564</v>
      </c>
      <c r="AT65" s="43"/>
      <c r="AU65" s="13"/>
    </row>
    <row r="66" spans="1:47" ht="20" customHeight="1">
      <c r="A66" s="8" t="s">
        <v>175</v>
      </c>
      <c r="B66" s="34">
        <v>194902</v>
      </c>
      <c r="C66" s="31" t="s">
        <v>176</v>
      </c>
      <c r="D66" s="31" t="s">
        <v>79</v>
      </c>
      <c r="E66" s="31" t="s">
        <v>74</v>
      </c>
      <c r="F66" s="36">
        <v>324</v>
      </c>
      <c r="G66" s="36">
        <v>304</v>
      </c>
      <c r="H66" s="36">
        <v>287</v>
      </c>
      <c r="I66" s="39">
        <v>30422</v>
      </c>
      <c r="J66" s="39">
        <v>82474</v>
      </c>
      <c r="K66" s="39">
        <v>195301</v>
      </c>
      <c r="L66" s="39">
        <v>93012</v>
      </c>
      <c r="M66" s="39">
        <v>86718</v>
      </c>
      <c r="N66" s="39">
        <v>44799</v>
      </c>
      <c r="O66" s="39">
        <v>502304</v>
      </c>
      <c r="P66" s="39">
        <v>88121</v>
      </c>
      <c r="Q66" s="39">
        <v>223381</v>
      </c>
      <c r="R66" s="39">
        <v>100660</v>
      </c>
      <c r="S66" s="39">
        <v>91345</v>
      </c>
      <c r="T66" s="39">
        <v>44799</v>
      </c>
      <c r="U66" s="39">
        <v>548306</v>
      </c>
      <c r="V66" s="39">
        <v>87355</v>
      </c>
      <c r="W66" s="39">
        <v>308621</v>
      </c>
      <c r="X66" s="39">
        <v>114071</v>
      </c>
      <c r="Y66" s="39">
        <v>104491</v>
      </c>
      <c r="Z66" s="39">
        <v>63195</v>
      </c>
      <c r="AA66" s="39">
        <v>677733</v>
      </c>
      <c r="AB66" s="39">
        <v>110485</v>
      </c>
      <c r="AC66" s="39">
        <v>297582</v>
      </c>
      <c r="AD66" s="39">
        <v>154858</v>
      </c>
      <c r="AE66" s="39">
        <v>117678</v>
      </c>
      <c r="AF66" s="39">
        <v>74234</v>
      </c>
      <c r="AG66" s="39">
        <v>754837</v>
      </c>
      <c r="AH66" s="39">
        <v>99456</v>
      </c>
      <c r="AI66" s="39">
        <v>367906</v>
      </c>
      <c r="AJ66" s="39">
        <v>171085</v>
      </c>
      <c r="AK66" s="39">
        <v>127176</v>
      </c>
      <c r="AL66" s="39">
        <v>89153</v>
      </c>
      <c r="AM66" s="39">
        <v>854776</v>
      </c>
      <c r="AN66" s="39">
        <v>123164</v>
      </c>
      <c r="AO66" s="39">
        <v>370408</v>
      </c>
      <c r="AP66" s="39">
        <v>131091</v>
      </c>
      <c r="AQ66" s="39">
        <v>126338</v>
      </c>
      <c r="AR66" s="39">
        <v>80760</v>
      </c>
      <c r="AS66" s="39">
        <v>831761</v>
      </c>
      <c r="AT66" s="43"/>
      <c r="AU66" s="13"/>
    </row>
    <row r="67" spans="1:47" ht="20" customHeight="1">
      <c r="A67" s="8" t="s">
        <v>177</v>
      </c>
      <c r="B67" s="34">
        <v>34902</v>
      </c>
      <c r="C67" s="31" t="s">
        <v>165</v>
      </c>
      <c r="D67" s="31" t="s">
        <v>79</v>
      </c>
      <c r="E67" s="31" t="s">
        <v>74</v>
      </c>
      <c r="F67" s="36">
        <v>144</v>
      </c>
      <c r="G67" s="36">
        <v>112</v>
      </c>
      <c r="H67" s="36">
        <v>101</v>
      </c>
      <c r="I67" s="39">
        <v>10706</v>
      </c>
      <c r="J67" s="39">
        <v>33937</v>
      </c>
      <c r="K67" s="39">
        <v>91199</v>
      </c>
      <c r="L67" s="39">
        <v>62757</v>
      </c>
      <c r="M67" s="39">
        <v>46066</v>
      </c>
      <c r="N67" s="39">
        <v>10234</v>
      </c>
      <c r="O67" s="39">
        <v>244193</v>
      </c>
      <c r="P67" s="39">
        <v>34841</v>
      </c>
      <c r="Q67" s="39">
        <v>95668</v>
      </c>
      <c r="R67" s="39">
        <v>53023</v>
      </c>
      <c r="S67" s="39">
        <v>49333</v>
      </c>
      <c r="T67" s="39">
        <v>26104</v>
      </c>
      <c r="U67" s="39">
        <v>258969</v>
      </c>
      <c r="V67" s="39">
        <v>55503</v>
      </c>
      <c r="W67" s="39">
        <v>168672</v>
      </c>
      <c r="X67" s="39">
        <v>69322</v>
      </c>
      <c r="Y67" s="39">
        <v>54499</v>
      </c>
      <c r="Z67" s="39">
        <v>36330</v>
      </c>
      <c r="AA67" s="39">
        <v>384326</v>
      </c>
      <c r="AB67" s="39">
        <v>69607</v>
      </c>
      <c r="AC67" s="39">
        <v>145918</v>
      </c>
      <c r="AD67" s="39">
        <v>78919</v>
      </c>
      <c r="AE67" s="39">
        <v>61606</v>
      </c>
      <c r="AF67" s="39">
        <v>45600</v>
      </c>
      <c r="AG67" s="39">
        <v>401650</v>
      </c>
      <c r="AH67" s="39">
        <v>64178</v>
      </c>
      <c r="AI67" s="39">
        <v>82097</v>
      </c>
      <c r="AJ67" s="39">
        <v>73639</v>
      </c>
      <c r="AK67" s="39">
        <v>50819</v>
      </c>
      <c r="AL67" s="39">
        <v>56990</v>
      </c>
      <c r="AM67" s="39">
        <v>327723</v>
      </c>
      <c r="AN67" s="39">
        <v>75105</v>
      </c>
      <c r="AO67" s="39">
        <v>96900</v>
      </c>
      <c r="AP67" s="39">
        <v>80878</v>
      </c>
      <c r="AQ67" s="39">
        <v>50470</v>
      </c>
      <c r="AR67" s="39">
        <v>75061</v>
      </c>
      <c r="AS67" s="39">
        <v>378414</v>
      </c>
      <c r="AT67" s="43"/>
      <c r="AU67" s="13"/>
    </row>
    <row r="68" spans="1:47" ht="20" customHeight="1">
      <c r="A68" s="8" t="s">
        <v>178</v>
      </c>
      <c r="B68" s="34">
        <v>161918</v>
      </c>
      <c r="C68" s="31" t="s">
        <v>179</v>
      </c>
      <c r="D68" s="31" t="s">
        <v>79</v>
      </c>
      <c r="E68" s="31" t="s">
        <v>74</v>
      </c>
      <c r="F68" s="36">
        <v>791</v>
      </c>
      <c r="G68" s="36">
        <v>834</v>
      </c>
      <c r="H68" s="36">
        <v>824</v>
      </c>
      <c r="I68" s="39">
        <v>87344</v>
      </c>
      <c r="J68" s="39">
        <v>251545</v>
      </c>
      <c r="K68" s="39">
        <v>597297</v>
      </c>
      <c r="L68" s="39">
        <v>258979</v>
      </c>
      <c r="M68" s="39">
        <v>261452</v>
      </c>
      <c r="N68" s="39">
        <v>37655</v>
      </c>
      <c r="O68" s="39">
        <v>1406928</v>
      </c>
      <c r="P68" s="39">
        <v>196557</v>
      </c>
      <c r="Q68" s="39">
        <v>482865</v>
      </c>
      <c r="R68" s="39">
        <v>280682</v>
      </c>
      <c r="S68" s="39">
        <v>264371</v>
      </c>
      <c r="T68" s="39">
        <v>42513</v>
      </c>
      <c r="U68" s="39">
        <v>1266988</v>
      </c>
      <c r="V68" s="39">
        <v>221761</v>
      </c>
      <c r="W68" s="39">
        <v>518273</v>
      </c>
      <c r="X68" s="39">
        <v>375894</v>
      </c>
      <c r="Y68" s="39">
        <v>289157</v>
      </c>
      <c r="Z68" s="39">
        <v>55491</v>
      </c>
      <c r="AA68" s="39">
        <v>1460576</v>
      </c>
      <c r="AB68" s="39">
        <v>259762</v>
      </c>
      <c r="AC68" s="39">
        <v>538130</v>
      </c>
      <c r="AD68" s="39">
        <v>433105</v>
      </c>
      <c r="AE68" s="39">
        <v>337894</v>
      </c>
      <c r="AF68" s="39">
        <v>71369</v>
      </c>
      <c r="AG68" s="39">
        <v>1640260</v>
      </c>
      <c r="AH68" s="39">
        <v>261866</v>
      </c>
      <c r="AI68" s="39">
        <v>526590</v>
      </c>
      <c r="AJ68" s="39">
        <v>391913</v>
      </c>
      <c r="AK68" s="39">
        <v>398240</v>
      </c>
      <c r="AL68" s="39">
        <v>85288</v>
      </c>
      <c r="AM68" s="39">
        <v>1663897</v>
      </c>
      <c r="AN68" s="39">
        <v>239112</v>
      </c>
      <c r="AO68" s="39">
        <v>533808</v>
      </c>
      <c r="AP68" s="39">
        <v>407933</v>
      </c>
      <c r="AQ68" s="39">
        <v>406780</v>
      </c>
      <c r="AR68" s="39">
        <v>111327</v>
      </c>
      <c r="AS68" s="39">
        <v>1698960</v>
      </c>
      <c r="AT68" s="43"/>
      <c r="AU68" s="13"/>
    </row>
    <row r="69" spans="1:47" ht="20" customHeight="1">
      <c r="A69" s="8" t="s">
        <v>180</v>
      </c>
      <c r="B69" s="34">
        <v>220915</v>
      </c>
      <c r="C69" s="31" t="s">
        <v>91</v>
      </c>
      <c r="D69" s="31" t="s">
        <v>79</v>
      </c>
      <c r="E69" s="31" t="s">
        <v>74</v>
      </c>
      <c r="F69" s="36">
        <v>6815</v>
      </c>
      <c r="G69" s="36">
        <v>7304</v>
      </c>
      <c r="H69" s="36">
        <v>7160</v>
      </c>
      <c r="I69" s="39">
        <v>758960</v>
      </c>
      <c r="J69" s="39">
        <v>1977216</v>
      </c>
      <c r="K69" s="39">
        <v>2065997</v>
      </c>
      <c r="L69" s="39">
        <v>1685834</v>
      </c>
      <c r="M69" s="39">
        <v>1502930</v>
      </c>
      <c r="N69" s="39">
        <v>295209</v>
      </c>
      <c r="O69" s="39">
        <v>7527186</v>
      </c>
      <c r="P69" s="39">
        <v>2218213</v>
      </c>
      <c r="Q69" s="39">
        <v>2188298</v>
      </c>
      <c r="R69" s="39">
        <v>1845933</v>
      </c>
      <c r="S69" s="39">
        <v>1977428</v>
      </c>
      <c r="T69" s="39">
        <v>316987</v>
      </c>
      <c r="U69" s="39">
        <v>8546859</v>
      </c>
      <c r="V69" s="39">
        <v>2345151</v>
      </c>
      <c r="W69" s="39">
        <v>2278727</v>
      </c>
      <c r="X69" s="39">
        <v>2107476</v>
      </c>
      <c r="Y69" s="39">
        <v>1795368</v>
      </c>
      <c r="Z69" s="39">
        <v>348807</v>
      </c>
      <c r="AA69" s="39">
        <v>8875529</v>
      </c>
      <c r="AB69" s="39">
        <v>2785424</v>
      </c>
      <c r="AC69" s="39">
        <v>2839122</v>
      </c>
      <c r="AD69" s="39">
        <v>2463893</v>
      </c>
      <c r="AE69" s="39">
        <v>2010675</v>
      </c>
      <c r="AF69" s="39">
        <v>677143</v>
      </c>
      <c r="AG69" s="39">
        <v>10776257</v>
      </c>
      <c r="AH69" s="39">
        <v>3180083</v>
      </c>
      <c r="AI69" s="39">
        <v>3057264</v>
      </c>
      <c r="AJ69" s="39">
        <v>2791757</v>
      </c>
      <c r="AK69" s="39">
        <v>2164190</v>
      </c>
      <c r="AL69" s="39">
        <v>494596</v>
      </c>
      <c r="AM69" s="39">
        <v>11687890</v>
      </c>
      <c r="AN69" s="39">
        <v>3299332</v>
      </c>
      <c r="AO69" s="39">
        <v>2915429</v>
      </c>
      <c r="AP69" s="39">
        <v>2834193</v>
      </c>
      <c r="AQ69" s="39">
        <v>2160694</v>
      </c>
      <c r="AR69" s="39">
        <v>647236</v>
      </c>
      <c r="AS69" s="39">
        <v>11856884</v>
      </c>
      <c r="AT69" s="43"/>
      <c r="AU69" s="13"/>
    </row>
    <row r="70" spans="1:47" ht="20" customHeight="1">
      <c r="A70" s="8" t="s">
        <v>181</v>
      </c>
      <c r="B70" s="34">
        <v>30903</v>
      </c>
      <c r="C70" s="31" t="s">
        <v>182</v>
      </c>
      <c r="D70" s="31" t="s">
        <v>79</v>
      </c>
      <c r="E70" s="31" t="s">
        <v>74</v>
      </c>
      <c r="F70" s="36">
        <v>279</v>
      </c>
      <c r="G70" s="36">
        <v>348</v>
      </c>
      <c r="H70" s="36">
        <v>345</v>
      </c>
      <c r="I70" s="39">
        <v>36570</v>
      </c>
      <c r="J70" s="39">
        <v>80229</v>
      </c>
      <c r="K70" s="39">
        <v>196367</v>
      </c>
      <c r="L70" s="39">
        <v>87223</v>
      </c>
      <c r="M70" s="39">
        <v>128803</v>
      </c>
      <c r="N70" s="39">
        <v>27932</v>
      </c>
      <c r="O70" s="39">
        <v>520554</v>
      </c>
      <c r="P70" s="39">
        <v>76901</v>
      </c>
      <c r="Q70" s="39">
        <v>216036</v>
      </c>
      <c r="R70" s="39">
        <v>104170</v>
      </c>
      <c r="S70" s="39">
        <v>107026</v>
      </c>
      <c r="T70" s="39">
        <v>30883</v>
      </c>
      <c r="U70" s="39">
        <v>535016</v>
      </c>
      <c r="V70" s="39">
        <v>127199</v>
      </c>
      <c r="W70" s="39">
        <v>204810</v>
      </c>
      <c r="X70" s="39">
        <v>129942</v>
      </c>
      <c r="Y70" s="39">
        <v>143760</v>
      </c>
      <c r="Z70" s="39">
        <v>38381</v>
      </c>
      <c r="AA70" s="39">
        <v>644092</v>
      </c>
      <c r="AB70" s="39">
        <v>183472</v>
      </c>
      <c r="AC70" s="39">
        <v>193920</v>
      </c>
      <c r="AD70" s="39">
        <v>152950</v>
      </c>
      <c r="AE70" s="39">
        <v>136571</v>
      </c>
      <c r="AF70" s="39">
        <v>45140</v>
      </c>
      <c r="AG70" s="39">
        <v>712053</v>
      </c>
      <c r="AH70" s="39">
        <v>173471</v>
      </c>
      <c r="AI70" s="39">
        <v>225632</v>
      </c>
      <c r="AJ70" s="39">
        <v>163923</v>
      </c>
      <c r="AK70" s="39">
        <v>196369</v>
      </c>
      <c r="AL70" s="39">
        <v>60076</v>
      </c>
      <c r="AM70" s="39">
        <v>819471</v>
      </c>
      <c r="AN70" s="39">
        <v>189061</v>
      </c>
      <c r="AO70" s="39">
        <v>218427</v>
      </c>
      <c r="AP70" s="39">
        <v>196387</v>
      </c>
      <c r="AQ70" s="39">
        <v>150595</v>
      </c>
      <c r="AR70" s="39">
        <v>78156</v>
      </c>
      <c r="AS70" s="39">
        <v>832626</v>
      </c>
      <c r="AT70" s="43"/>
      <c r="AU70" s="13"/>
    </row>
    <row r="71" spans="1:47" ht="20" customHeight="1">
      <c r="A71" s="8" t="s">
        <v>183</v>
      </c>
      <c r="B71" s="34">
        <v>101853</v>
      </c>
      <c r="C71" s="31" t="s">
        <v>76</v>
      </c>
      <c r="D71" s="31" t="s">
        <v>71</v>
      </c>
      <c r="E71" s="31" t="s">
        <v>74</v>
      </c>
      <c r="F71" s="36">
        <v>1919</v>
      </c>
      <c r="G71" s="36">
        <v>1808</v>
      </c>
      <c r="H71" s="36">
        <v>1908</v>
      </c>
      <c r="I71" s="39">
        <v>202248</v>
      </c>
      <c r="J71" s="39">
        <v>2021</v>
      </c>
      <c r="K71" s="39">
        <v>1050428</v>
      </c>
      <c r="L71" s="39">
        <v>434127</v>
      </c>
      <c r="M71" s="39">
        <v>1390946</v>
      </c>
      <c r="N71" s="39">
        <v>0</v>
      </c>
      <c r="O71" s="39">
        <v>2877522</v>
      </c>
      <c r="P71" s="39">
        <v>0</v>
      </c>
      <c r="Q71" s="39">
        <v>854380</v>
      </c>
      <c r="R71" s="39">
        <v>413913</v>
      </c>
      <c r="S71" s="39">
        <v>1387305</v>
      </c>
      <c r="T71" s="39">
        <v>0</v>
      </c>
      <c r="U71" s="39">
        <v>2655598</v>
      </c>
      <c r="V71" s="39">
        <v>0</v>
      </c>
      <c r="W71" s="39">
        <v>989955</v>
      </c>
      <c r="X71" s="39">
        <v>477847</v>
      </c>
      <c r="Y71" s="39">
        <v>257624</v>
      </c>
      <c r="Z71" s="39">
        <v>0</v>
      </c>
      <c r="AA71" s="39">
        <v>1725426</v>
      </c>
      <c r="AB71" s="39">
        <v>0</v>
      </c>
      <c r="AC71" s="39">
        <v>1295890</v>
      </c>
      <c r="AD71" s="39">
        <v>571410</v>
      </c>
      <c r="AE71" s="39">
        <v>1812474</v>
      </c>
      <c r="AF71" s="39">
        <v>0</v>
      </c>
      <c r="AG71" s="39">
        <v>3679774</v>
      </c>
      <c r="AH71" s="39">
        <v>0</v>
      </c>
      <c r="AI71" s="39">
        <v>1001860</v>
      </c>
      <c r="AJ71" s="39">
        <v>443654</v>
      </c>
      <c r="AK71" s="39">
        <v>2119253</v>
      </c>
      <c r="AL71" s="39">
        <v>0</v>
      </c>
      <c r="AM71" s="39">
        <v>3564767</v>
      </c>
      <c r="AN71" s="39">
        <v>0</v>
      </c>
      <c r="AO71" s="39">
        <v>1092410</v>
      </c>
      <c r="AP71" s="39">
        <v>613454</v>
      </c>
      <c r="AQ71" s="39">
        <v>2170178</v>
      </c>
      <c r="AR71" s="39">
        <v>0</v>
      </c>
      <c r="AS71" s="39">
        <v>3876042</v>
      </c>
      <c r="AT71" s="43"/>
      <c r="AU71" s="13"/>
    </row>
    <row r="72" spans="1:47" ht="20" customHeight="1">
      <c r="A72" s="8" t="s">
        <v>184</v>
      </c>
      <c r="B72" s="34">
        <v>200901</v>
      </c>
      <c r="C72" s="31" t="s">
        <v>185</v>
      </c>
      <c r="D72" s="31" t="s">
        <v>79</v>
      </c>
      <c r="E72" s="31" t="s">
        <v>74</v>
      </c>
      <c r="F72" s="36">
        <v>906</v>
      </c>
      <c r="G72" s="36">
        <v>775</v>
      </c>
      <c r="H72" s="36">
        <v>773</v>
      </c>
      <c r="I72" s="39">
        <v>81938</v>
      </c>
      <c r="J72" s="39">
        <v>263857</v>
      </c>
      <c r="K72" s="39">
        <v>560166</v>
      </c>
      <c r="L72" s="39">
        <v>211264</v>
      </c>
      <c r="M72" s="39">
        <v>313880</v>
      </c>
      <c r="N72" s="39">
        <v>164859</v>
      </c>
      <c r="O72" s="39">
        <v>1514026</v>
      </c>
      <c r="P72" s="39">
        <v>192301</v>
      </c>
      <c r="Q72" s="39">
        <v>576791</v>
      </c>
      <c r="R72" s="39">
        <v>226208</v>
      </c>
      <c r="S72" s="39">
        <v>304360</v>
      </c>
      <c r="T72" s="39">
        <v>196682</v>
      </c>
      <c r="U72" s="39">
        <v>1496342</v>
      </c>
      <c r="V72" s="39">
        <v>421410</v>
      </c>
      <c r="W72" s="39">
        <v>540639</v>
      </c>
      <c r="X72" s="39">
        <v>244800</v>
      </c>
      <c r="Y72" s="39">
        <v>320387</v>
      </c>
      <c r="Z72" s="39">
        <v>229205</v>
      </c>
      <c r="AA72" s="39">
        <v>1756441</v>
      </c>
      <c r="AB72" s="39">
        <v>264737</v>
      </c>
      <c r="AC72" s="39">
        <v>628744</v>
      </c>
      <c r="AD72" s="39">
        <v>265582</v>
      </c>
      <c r="AE72" s="39">
        <v>338492</v>
      </c>
      <c r="AF72" s="39">
        <v>335142</v>
      </c>
      <c r="AG72" s="39">
        <v>1832697</v>
      </c>
      <c r="AH72" s="39">
        <v>349910</v>
      </c>
      <c r="AI72" s="39">
        <v>505162</v>
      </c>
      <c r="AJ72" s="39">
        <v>268574</v>
      </c>
      <c r="AK72" s="39">
        <v>315507</v>
      </c>
      <c r="AL72" s="39">
        <v>393042</v>
      </c>
      <c r="AM72" s="39">
        <v>1832195</v>
      </c>
      <c r="AN72" s="39">
        <v>289499</v>
      </c>
      <c r="AO72" s="39">
        <v>506491</v>
      </c>
      <c r="AP72" s="39">
        <v>288051</v>
      </c>
      <c r="AQ72" s="39">
        <v>375629</v>
      </c>
      <c r="AR72" s="39">
        <v>406529</v>
      </c>
      <c r="AS72" s="39">
        <v>1866199</v>
      </c>
      <c r="AT72" s="43"/>
      <c r="AU72" s="13"/>
    </row>
    <row r="73" spans="1:47" ht="20" customHeight="1">
      <c r="A73" s="8" t="s">
        <v>186</v>
      </c>
      <c r="B73" s="34">
        <v>195902</v>
      </c>
      <c r="C73" s="31" t="s">
        <v>187</v>
      </c>
      <c r="D73" s="31" t="s">
        <v>79</v>
      </c>
      <c r="E73" s="31" t="s">
        <v>74</v>
      </c>
      <c r="F73" s="36">
        <v>159</v>
      </c>
      <c r="G73" s="36">
        <v>146</v>
      </c>
      <c r="H73" s="36">
        <v>149</v>
      </c>
      <c r="I73" s="39">
        <v>15794</v>
      </c>
      <c r="J73" s="39">
        <v>78716</v>
      </c>
      <c r="K73" s="39">
        <v>158522</v>
      </c>
      <c r="L73" s="39">
        <v>74034</v>
      </c>
      <c r="M73" s="39">
        <v>54116</v>
      </c>
      <c r="N73" s="39">
        <v>28502</v>
      </c>
      <c r="O73" s="39">
        <v>393890</v>
      </c>
      <c r="P73" s="39">
        <v>84097</v>
      </c>
      <c r="Q73" s="39">
        <v>175560</v>
      </c>
      <c r="R73" s="39">
        <v>74914</v>
      </c>
      <c r="S73" s="39">
        <v>62725</v>
      </c>
      <c r="T73" s="39">
        <v>31498</v>
      </c>
      <c r="U73" s="39">
        <v>428794</v>
      </c>
      <c r="V73" s="39">
        <v>109504</v>
      </c>
      <c r="W73" s="39">
        <v>156147</v>
      </c>
      <c r="X73" s="39">
        <v>87066</v>
      </c>
      <c r="Y73" s="39">
        <v>62141</v>
      </c>
      <c r="Z73" s="39">
        <v>32961</v>
      </c>
      <c r="AA73" s="39">
        <v>447819</v>
      </c>
      <c r="AB73" s="39">
        <v>97191</v>
      </c>
      <c r="AC73" s="39">
        <v>148819</v>
      </c>
      <c r="AD73" s="39">
        <v>87477</v>
      </c>
      <c r="AE73" s="39">
        <v>68661</v>
      </c>
      <c r="AF73" s="39">
        <v>38723</v>
      </c>
      <c r="AG73" s="39">
        <v>440871</v>
      </c>
      <c r="AH73" s="39">
        <v>95123</v>
      </c>
      <c r="AI73" s="39">
        <v>178669</v>
      </c>
      <c r="AJ73" s="39">
        <v>128020</v>
      </c>
      <c r="AK73" s="39">
        <v>117013</v>
      </c>
      <c r="AL73" s="39">
        <v>249327</v>
      </c>
      <c r="AM73" s="39">
        <v>768152</v>
      </c>
      <c r="AN73" s="39">
        <v>285399</v>
      </c>
      <c r="AO73" s="39">
        <v>160352</v>
      </c>
      <c r="AP73" s="39">
        <v>112312</v>
      </c>
      <c r="AQ73" s="39">
        <v>97471</v>
      </c>
      <c r="AR73" s="39">
        <v>0</v>
      </c>
      <c r="AS73" s="39">
        <v>655534</v>
      </c>
      <c r="AT73" s="43"/>
      <c r="AU73" s="13"/>
    </row>
    <row r="74" spans="1:47" ht="20" customHeight="1">
      <c r="A74" s="8" t="s">
        <v>188</v>
      </c>
      <c r="B74" s="34">
        <v>10902</v>
      </c>
      <c r="C74" s="31" t="s">
        <v>189</v>
      </c>
      <c r="D74" s="31" t="s">
        <v>79</v>
      </c>
      <c r="E74" s="31" t="s">
        <v>74</v>
      </c>
      <c r="F74" s="36">
        <v>2291</v>
      </c>
      <c r="G74" s="36">
        <v>2218</v>
      </c>
      <c r="H74" s="36">
        <v>2152</v>
      </c>
      <c r="I74" s="39">
        <v>228112</v>
      </c>
      <c r="J74" s="39">
        <v>973108</v>
      </c>
      <c r="K74" s="39">
        <v>888291</v>
      </c>
      <c r="L74" s="39">
        <v>532627</v>
      </c>
      <c r="M74" s="39">
        <v>526978</v>
      </c>
      <c r="N74" s="39">
        <v>127879</v>
      </c>
      <c r="O74" s="39">
        <v>3048883</v>
      </c>
      <c r="P74" s="39">
        <v>1258393</v>
      </c>
      <c r="Q74" s="39">
        <v>918466</v>
      </c>
      <c r="R74" s="39">
        <v>554855</v>
      </c>
      <c r="S74" s="39">
        <v>579861</v>
      </c>
      <c r="T74" s="39">
        <v>132878</v>
      </c>
      <c r="U74" s="39">
        <v>3444453</v>
      </c>
      <c r="V74" s="39">
        <v>1226483</v>
      </c>
      <c r="W74" s="39">
        <v>735324</v>
      </c>
      <c r="X74" s="39">
        <v>594246</v>
      </c>
      <c r="Y74" s="39">
        <v>581978</v>
      </c>
      <c r="Z74" s="39">
        <v>146779</v>
      </c>
      <c r="AA74" s="39">
        <v>3284810</v>
      </c>
      <c r="AB74" s="39">
        <v>1294429</v>
      </c>
      <c r="AC74" s="39">
        <v>807174</v>
      </c>
      <c r="AD74" s="39">
        <v>659993</v>
      </c>
      <c r="AE74" s="39">
        <v>604779</v>
      </c>
      <c r="AF74" s="39">
        <v>173320</v>
      </c>
      <c r="AG74" s="39">
        <v>3539695</v>
      </c>
      <c r="AH74" s="39">
        <v>1425183</v>
      </c>
      <c r="AI74" s="39">
        <v>1006547</v>
      </c>
      <c r="AJ74" s="39">
        <v>810283</v>
      </c>
      <c r="AK74" s="39">
        <v>617544</v>
      </c>
      <c r="AL74" s="39">
        <v>229739</v>
      </c>
      <c r="AM74" s="39">
        <v>4089296</v>
      </c>
      <c r="AN74" s="39">
        <v>1400410</v>
      </c>
      <c r="AO74" s="39">
        <v>1067866</v>
      </c>
      <c r="AP74" s="39">
        <v>881375</v>
      </c>
      <c r="AQ74" s="39">
        <v>634752</v>
      </c>
      <c r="AR74" s="39">
        <v>296798</v>
      </c>
      <c r="AS74" s="39">
        <v>4281201</v>
      </c>
      <c r="AT74" s="43"/>
      <c r="AU74" s="13"/>
    </row>
    <row r="75" spans="1:47" ht="20" customHeight="1">
      <c r="A75" s="8" t="s">
        <v>190</v>
      </c>
      <c r="B75" s="34">
        <v>25901</v>
      </c>
      <c r="C75" s="31" t="s">
        <v>191</v>
      </c>
      <c r="D75" s="31" t="s">
        <v>79</v>
      </c>
      <c r="E75" s="31" t="s">
        <v>74</v>
      </c>
      <c r="F75" s="36">
        <v>853</v>
      </c>
      <c r="G75" s="36">
        <v>793</v>
      </c>
      <c r="H75" s="36">
        <v>767</v>
      </c>
      <c r="I75" s="39">
        <v>81302</v>
      </c>
      <c r="J75" s="39">
        <v>271966</v>
      </c>
      <c r="K75" s="39">
        <v>470337</v>
      </c>
      <c r="L75" s="39">
        <v>188976</v>
      </c>
      <c r="M75" s="39">
        <v>279364</v>
      </c>
      <c r="N75" s="39">
        <v>93704</v>
      </c>
      <c r="O75" s="39">
        <v>1304347</v>
      </c>
      <c r="P75" s="39">
        <v>255730</v>
      </c>
      <c r="Q75" s="39">
        <v>514045</v>
      </c>
      <c r="R75" s="39">
        <v>181063</v>
      </c>
      <c r="S75" s="39">
        <v>294297</v>
      </c>
      <c r="T75" s="39">
        <v>97392</v>
      </c>
      <c r="U75" s="39">
        <v>1342527</v>
      </c>
      <c r="V75" s="39">
        <v>266812</v>
      </c>
      <c r="W75" s="39">
        <v>478967</v>
      </c>
      <c r="X75" s="39">
        <v>213488</v>
      </c>
      <c r="Y75" s="39">
        <v>310222</v>
      </c>
      <c r="Z75" s="39">
        <v>101582</v>
      </c>
      <c r="AA75" s="39">
        <v>1371071</v>
      </c>
      <c r="AB75" s="39">
        <v>289250</v>
      </c>
      <c r="AC75" s="39">
        <v>461072</v>
      </c>
      <c r="AD75" s="39">
        <v>216804</v>
      </c>
      <c r="AE75" s="39">
        <v>305042</v>
      </c>
      <c r="AF75" s="39">
        <v>103613</v>
      </c>
      <c r="AG75" s="39">
        <v>1375781</v>
      </c>
      <c r="AH75" s="39">
        <v>295968</v>
      </c>
      <c r="AI75" s="39">
        <v>534486</v>
      </c>
      <c r="AJ75" s="39">
        <v>276425</v>
      </c>
      <c r="AK75" s="39">
        <v>293582</v>
      </c>
      <c r="AL75" s="39">
        <v>135426</v>
      </c>
      <c r="AM75" s="39">
        <v>1535887</v>
      </c>
      <c r="AN75" s="39">
        <v>268673</v>
      </c>
      <c r="AO75" s="39">
        <v>594418</v>
      </c>
      <c r="AP75" s="39">
        <v>302518</v>
      </c>
      <c r="AQ75" s="39">
        <v>310155</v>
      </c>
      <c r="AR75" s="39">
        <v>189360</v>
      </c>
      <c r="AS75" s="39">
        <v>1665124</v>
      </c>
      <c r="AT75" s="43"/>
      <c r="AU75" s="13"/>
    </row>
    <row r="76" spans="1:47" ht="20" customHeight="1">
      <c r="A76" s="8" t="s">
        <v>192</v>
      </c>
      <c r="B76" s="34">
        <v>178913</v>
      </c>
      <c r="C76" s="31" t="s">
        <v>97</v>
      </c>
      <c r="D76" s="31" t="s">
        <v>79</v>
      </c>
      <c r="E76" s="31" t="s">
        <v>74</v>
      </c>
      <c r="F76" s="36">
        <v>893</v>
      </c>
      <c r="G76" s="36">
        <v>744</v>
      </c>
      <c r="H76" s="36">
        <v>724</v>
      </c>
      <c r="I76" s="39">
        <v>76744</v>
      </c>
      <c r="J76" s="39">
        <v>504832</v>
      </c>
      <c r="K76" s="39">
        <v>789704</v>
      </c>
      <c r="L76" s="39">
        <v>258537</v>
      </c>
      <c r="M76" s="39">
        <v>394004</v>
      </c>
      <c r="N76" s="39">
        <v>165481</v>
      </c>
      <c r="O76" s="39">
        <v>2112558</v>
      </c>
      <c r="P76" s="39">
        <v>320887</v>
      </c>
      <c r="Q76" s="39">
        <v>565064</v>
      </c>
      <c r="R76" s="39">
        <v>267369</v>
      </c>
      <c r="S76" s="39">
        <v>471834</v>
      </c>
      <c r="T76" s="39">
        <v>94088</v>
      </c>
      <c r="U76" s="39">
        <v>1719242</v>
      </c>
      <c r="V76" s="39">
        <v>373201</v>
      </c>
      <c r="W76" s="39">
        <v>592148</v>
      </c>
      <c r="X76" s="39">
        <v>318174</v>
      </c>
      <c r="Y76" s="39">
        <v>471670</v>
      </c>
      <c r="Z76" s="39">
        <v>203040</v>
      </c>
      <c r="AA76" s="39">
        <v>1958233</v>
      </c>
      <c r="AB76" s="39">
        <v>417821</v>
      </c>
      <c r="AC76" s="39">
        <v>767685</v>
      </c>
      <c r="AD76" s="39">
        <v>301376</v>
      </c>
      <c r="AE76" s="39">
        <v>345972</v>
      </c>
      <c r="AF76" s="39">
        <v>333421</v>
      </c>
      <c r="AG76" s="39">
        <v>2166275</v>
      </c>
      <c r="AH76" s="39">
        <v>363792</v>
      </c>
      <c r="AI76" s="39">
        <v>884636</v>
      </c>
      <c r="AJ76" s="39">
        <v>354003</v>
      </c>
      <c r="AK76" s="39">
        <v>383531</v>
      </c>
      <c r="AL76" s="39">
        <v>482865</v>
      </c>
      <c r="AM76" s="39">
        <v>2468827</v>
      </c>
      <c r="AN76" s="39">
        <v>371373</v>
      </c>
      <c r="AO76" s="39">
        <v>905713</v>
      </c>
      <c r="AP76" s="39">
        <v>374178</v>
      </c>
      <c r="AQ76" s="39">
        <v>346363</v>
      </c>
      <c r="AR76" s="39">
        <v>411224</v>
      </c>
      <c r="AS76" s="39">
        <v>2408851</v>
      </c>
      <c r="AT76" s="43"/>
      <c r="AU76" s="13"/>
    </row>
    <row r="77" spans="1:47" ht="20" customHeight="1">
      <c r="A77" s="8" t="s">
        <v>193</v>
      </c>
      <c r="B77" s="34">
        <v>36902</v>
      </c>
      <c r="C77" s="31" t="s">
        <v>131</v>
      </c>
      <c r="D77" s="31" t="s">
        <v>79</v>
      </c>
      <c r="E77" s="31" t="s">
        <v>74</v>
      </c>
      <c r="F77" s="36">
        <v>6258</v>
      </c>
      <c r="G77" s="36">
        <v>7875</v>
      </c>
      <c r="H77" s="36">
        <v>7979</v>
      </c>
      <c r="I77" s="39">
        <v>845774</v>
      </c>
      <c r="J77" s="39">
        <v>2159224</v>
      </c>
      <c r="K77" s="39">
        <v>3629862</v>
      </c>
      <c r="L77" s="39">
        <v>2119722</v>
      </c>
      <c r="M77" s="39">
        <v>1967567</v>
      </c>
      <c r="N77" s="39">
        <v>954559</v>
      </c>
      <c r="O77" s="39">
        <v>10830934</v>
      </c>
      <c r="P77" s="39">
        <v>2210947</v>
      </c>
      <c r="Q77" s="39">
        <v>4737169</v>
      </c>
      <c r="R77" s="39">
        <v>2385288</v>
      </c>
      <c r="S77" s="39">
        <v>2171704</v>
      </c>
      <c r="T77" s="39">
        <v>1135742</v>
      </c>
      <c r="U77" s="39">
        <v>12640850</v>
      </c>
      <c r="V77" s="39">
        <v>2932150</v>
      </c>
      <c r="W77" s="39">
        <v>4541708</v>
      </c>
      <c r="X77" s="39">
        <v>2690845</v>
      </c>
      <c r="Y77" s="39">
        <v>1957935</v>
      </c>
      <c r="Z77" s="39">
        <v>1232967</v>
      </c>
      <c r="AA77" s="39">
        <v>13355605</v>
      </c>
      <c r="AB77" s="39">
        <v>4894716</v>
      </c>
      <c r="AC77" s="39">
        <v>5263143</v>
      </c>
      <c r="AD77" s="39">
        <v>3272269</v>
      </c>
      <c r="AE77" s="39">
        <v>2502474</v>
      </c>
      <c r="AF77" s="39">
        <v>1443067</v>
      </c>
      <c r="AG77" s="39">
        <v>17375669</v>
      </c>
      <c r="AH77" s="39">
        <v>3568714</v>
      </c>
      <c r="AI77" s="39">
        <v>5838727</v>
      </c>
      <c r="AJ77" s="39">
        <v>3644884</v>
      </c>
      <c r="AK77" s="39">
        <v>2473077</v>
      </c>
      <c r="AL77" s="39">
        <v>1343218</v>
      </c>
      <c r="AM77" s="39">
        <v>16868620</v>
      </c>
      <c r="AN77" s="39">
        <v>4083543</v>
      </c>
      <c r="AO77" s="39">
        <v>6052010</v>
      </c>
      <c r="AP77" s="39">
        <v>3933162</v>
      </c>
      <c r="AQ77" s="39">
        <v>2455765</v>
      </c>
      <c r="AR77" s="39">
        <v>1493877</v>
      </c>
      <c r="AS77" s="39">
        <v>18018357</v>
      </c>
      <c r="AT77" s="43"/>
      <c r="AU77" s="13"/>
    </row>
    <row r="78" spans="1:47" ht="20" customHeight="1">
      <c r="A78" s="8" t="s">
        <v>194</v>
      </c>
      <c r="B78" s="34">
        <v>14902</v>
      </c>
      <c r="C78" s="31" t="s">
        <v>86</v>
      </c>
      <c r="D78" s="31" t="s">
        <v>79</v>
      </c>
      <c r="E78" s="31" t="s">
        <v>74</v>
      </c>
      <c r="F78" s="36">
        <v>377</v>
      </c>
      <c r="G78" s="36">
        <v>393</v>
      </c>
      <c r="H78" s="36">
        <v>399</v>
      </c>
      <c r="I78" s="39">
        <v>42294</v>
      </c>
      <c r="J78" s="39">
        <v>118179</v>
      </c>
      <c r="K78" s="39">
        <v>148316</v>
      </c>
      <c r="L78" s="39">
        <v>103090</v>
      </c>
      <c r="M78" s="39">
        <v>116392</v>
      </c>
      <c r="N78" s="39">
        <v>41409</v>
      </c>
      <c r="O78" s="39">
        <v>527386</v>
      </c>
      <c r="P78" s="39">
        <v>101394</v>
      </c>
      <c r="Q78" s="39">
        <v>164395</v>
      </c>
      <c r="R78" s="39">
        <v>115598</v>
      </c>
      <c r="S78" s="39">
        <v>92383</v>
      </c>
      <c r="T78" s="39">
        <v>31580</v>
      </c>
      <c r="U78" s="39">
        <v>505350</v>
      </c>
      <c r="V78" s="39">
        <v>166019</v>
      </c>
      <c r="W78" s="39">
        <v>178819</v>
      </c>
      <c r="X78" s="39">
        <v>160896</v>
      </c>
      <c r="Y78" s="39">
        <v>115173</v>
      </c>
      <c r="Z78" s="39">
        <v>47049</v>
      </c>
      <c r="AA78" s="39">
        <v>667956</v>
      </c>
      <c r="AB78" s="39">
        <v>168364</v>
      </c>
      <c r="AC78" s="39">
        <v>254381</v>
      </c>
      <c r="AD78" s="39">
        <v>218999</v>
      </c>
      <c r="AE78" s="39">
        <v>124157</v>
      </c>
      <c r="AF78" s="39">
        <v>52209</v>
      </c>
      <c r="AG78" s="39">
        <v>818110</v>
      </c>
      <c r="AH78" s="39">
        <v>167436</v>
      </c>
      <c r="AI78" s="39">
        <v>324920</v>
      </c>
      <c r="AJ78" s="39">
        <v>241531</v>
      </c>
      <c r="AK78" s="39">
        <v>124017</v>
      </c>
      <c r="AL78" s="39">
        <v>62758</v>
      </c>
      <c r="AM78" s="39">
        <v>920662</v>
      </c>
      <c r="AN78" s="39">
        <v>157692</v>
      </c>
      <c r="AO78" s="39">
        <v>377673</v>
      </c>
      <c r="AP78" s="39">
        <v>258755</v>
      </c>
      <c r="AQ78" s="39">
        <v>191521</v>
      </c>
      <c r="AR78" s="39">
        <v>61692</v>
      </c>
      <c r="AS78" s="39">
        <v>1047333</v>
      </c>
      <c r="AT78" s="43"/>
      <c r="AU78" s="13"/>
    </row>
    <row r="79" spans="1:47" ht="20" customHeight="1">
      <c r="A79" s="8" t="s">
        <v>195</v>
      </c>
      <c r="B79" s="34">
        <v>15834</v>
      </c>
      <c r="C79" s="31" t="s">
        <v>99</v>
      </c>
      <c r="D79" s="31" t="s">
        <v>71</v>
      </c>
      <c r="E79" s="31" t="s">
        <v>74</v>
      </c>
      <c r="F79" s="36">
        <v>2579</v>
      </c>
      <c r="G79" s="36">
        <v>7092</v>
      </c>
      <c r="H79" s="36">
        <v>9480</v>
      </c>
      <c r="I79" s="39">
        <v>1004880</v>
      </c>
      <c r="J79" s="39">
        <v>0</v>
      </c>
      <c r="K79" s="39">
        <v>36608</v>
      </c>
      <c r="L79" s="39">
        <v>8767</v>
      </c>
      <c r="M79" s="39">
        <v>357222</v>
      </c>
      <c r="N79" s="39">
        <v>116887</v>
      </c>
      <c r="O79" s="39">
        <v>519484</v>
      </c>
      <c r="P79" s="39">
        <v>0</v>
      </c>
      <c r="Q79" s="39">
        <v>50966</v>
      </c>
      <c r="R79" s="39">
        <v>5820</v>
      </c>
      <c r="S79" s="39">
        <v>445335</v>
      </c>
      <c r="T79" s="39">
        <v>156634</v>
      </c>
      <c r="U79" s="39">
        <v>658755</v>
      </c>
      <c r="V79" s="39">
        <v>0</v>
      </c>
      <c r="W79" s="39">
        <v>33621</v>
      </c>
      <c r="X79" s="39">
        <v>12956</v>
      </c>
      <c r="Y79" s="39">
        <v>519773</v>
      </c>
      <c r="Z79" s="39">
        <v>222053</v>
      </c>
      <c r="AA79" s="39">
        <v>788403</v>
      </c>
      <c r="AB79" s="39">
        <v>0</v>
      </c>
      <c r="AC79" s="39">
        <v>41616</v>
      </c>
      <c r="AD79" s="39">
        <v>9787</v>
      </c>
      <c r="AE79" s="39">
        <v>898603</v>
      </c>
      <c r="AF79" s="39">
        <v>376686</v>
      </c>
      <c r="AG79" s="39">
        <v>1326692</v>
      </c>
      <c r="AH79" s="39">
        <v>0</v>
      </c>
      <c r="AI79" s="39">
        <v>41123</v>
      </c>
      <c r="AJ79" s="39">
        <v>17483</v>
      </c>
      <c r="AK79" s="39">
        <v>1121014</v>
      </c>
      <c r="AL79" s="39">
        <v>521233</v>
      </c>
      <c r="AM79" s="39">
        <v>1700853</v>
      </c>
      <c r="AN79" s="39">
        <v>0</v>
      </c>
      <c r="AO79" s="39">
        <v>36546</v>
      </c>
      <c r="AP79" s="39">
        <v>16628</v>
      </c>
      <c r="AQ79" s="39">
        <v>1269291</v>
      </c>
      <c r="AR79" s="39">
        <v>653604</v>
      </c>
      <c r="AS79" s="39">
        <v>1976069</v>
      </c>
      <c r="AT79" s="43"/>
      <c r="AU79" s="13"/>
    </row>
    <row r="80" spans="1:47" ht="20" customHeight="1">
      <c r="A80" s="8" t="s">
        <v>196</v>
      </c>
      <c r="B80" s="34">
        <v>11901</v>
      </c>
      <c r="C80" s="31" t="s">
        <v>197</v>
      </c>
      <c r="D80" s="31" t="s">
        <v>79</v>
      </c>
      <c r="E80" s="31" t="s">
        <v>74</v>
      </c>
      <c r="F80" s="36">
        <v>11434</v>
      </c>
      <c r="G80" s="36">
        <v>13370</v>
      </c>
      <c r="H80" s="36">
        <v>13300</v>
      </c>
      <c r="I80" s="39">
        <v>1409800</v>
      </c>
      <c r="J80" s="39">
        <v>6082867</v>
      </c>
      <c r="K80" s="39">
        <v>5391185</v>
      </c>
      <c r="L80" s="39">
        <v>2470854</v>
      </c>
      <c r="M80" s="39">
        <v>2521137</v>
      </c>
      <c r="N80" s="39">
        <v>286969</v>
      </c>
      <c r="O80" s="39">
        <v>16753012</v>
      </c>
      <c r="P80" s="39">
        <v>6126521</v>
      </c>
      <c r="Q80" s="39">
        <v>6177703</v>
      </c>
      <c r="R80" s="39">
        <v>2720259</v>
      </c>
      <c r="S80" s="39">
        <v>2532159</v>
      </c>
      <c r="T80" s="39">
        <v>320121</v>
      </c>
      <c r="U80" s="39">
        <v>17876763</v>
      </c>
      <c r="V80" s="39">
        <v>6711181</v>
      </c>
      <c r="W80" s="39">
        <v>6694727</v>
      </c>
      <c r="X80" s="39">
        <v>3204452</v>
      </c>
      <c r="Y80" s="39">
        <v>3071407</v>
      </c>
      <c r="Z80" s="39">
        <v>351402</v>
      </c>
      <c r="AA80" s="39">
        <v>20033169</v>
      </c>
      <c r="AB80" s="39">
        <v>8167712</v>
      </c>
      <c r="AC80" s="39">
        <v>6528428</v>
      </c>
      <c r="AD80" s="39">
        <v>3871370</v>
      </c>
      <c r="AE80" s="39">
        <v>3065743</v>
      </c>
      <c r="AF80" s="39">
        <v>359341</v>
      </c>
      <c r="AG80" s="39">
        <v>21992594</v>
      </c>
      <c r="AH80" s="39">
        <v>9212746</v>
      </c>
      <c r="AI80" s="39">
        <v>7825133</v>
      </c>
      <c r="AJ80" s="39">
        <v>4792576</v>
      </c>
      <c r="AK80" s="39">
        <v>3756804</v>
      </c>
      <c r="AL80" s="39">
        <v>501028</v>
      </c>
      <c r="AM80" s="39">
        <v>26088287</v>
      </c>
      <c r="AN80" s="39">
        <v>10017691</v>
      </c>
      <c r="AO80" s="39">
        <v>8678130</v>
      </c>
      <c r="AP80" s="39">
        <v>4623327</v>
      </c>
      <c r="AQ80" s="39">
        <v>3652313</v>
      </c>
      <c r="AR80" s="39">
        <v>820049</v>
      </c>
      <c r="AS80" s="39">
        <v>27791510</v>
      </c>
      <c r="AT80" s="43"/>
      <c r="AU80" s="13"/>
    </row>
    <row r="81" spans="1:47" ht="20" customHeight="1">
      <c r="A81" s="8" t="s">
        <v>198</v>
      </c>
      <c r="B81" s="34">
        <v>158901</v>
      </c>
      <c r="C81" s="31" t="s">
        <v>199</v>
      </c>
      <c r="D81" s="31" t="s">
        <v>79</v>
      </c>
      <c r="E81" s="31" t="s">
        <v>74</v>
      </c>
      <c r="F81" s="36">
        <v>3699</v>
      </c>
      <c r="G81" s="36">
        <v>3473</v>
      </c>
      <c r="H81" s="36">
        <v>3306</v>
      </c>
      <c r="I81" s="39">
        <v>350436</v>
      </c>
      <c r="J81" s="39">
        <v>887599</v>
      </c>
      <c r="K81" s="39">
        <v>2701119</v>
      </c>
      <c r="L81" s="39">
        <v>1032218</v>
      </c>
      <c r="M81" s="39">
        <v>1633835</v>
      </c>
      <c r="N81" s="39">
        <v>817359</v>
      </c>
      <c r="O81" s="39">
        <v>7072130</v>
      </c>
      <c r="P81" s="39">
        <v>1147881</v>
      </c>
      <c r="Q81" s="39">
        <v>2793642</v>
      </c>
      <c r="R81" s="39">
        <v>1064811</v>
      </c>
      <c r="S81" s="39">
        <v>1647726</v>
      </c>
      <c r="T81" s="39">
        <v>871189</v>
      </c>
      <c r="U81" s="39">
        <v>7525249</v>
      </c>
      <c r="V81" s="39">
        <v>1297035</v>
      </c>
      <c r="W81" s="39">
        <v>2602939</v>
      </c>
      <c r="X81" s="39">
        <v>1073363</v>
      </c>
      <c r="Y81" s="39">
        <v>1813797</v>
      </c>
      <c r="Z81" s="39">
        <v>1124934</v>
      </c>
      <c r="AA81" s="39">
        <v>7912068</v>
      </c>
      <c r="AB81" s="39">
        <v>1172329</v>
      </c>
      <c r="AC81" s="39">
        <v>2624357</v>
      </c>
      <c r="AD81" s="39">
        <v>1561709</v>
      </c>
      <c r="AE81" s="39">
        <v>1481834</v>
      </c>
      <c r="AF81" s="39">
        <v>1520907</v>
      </c>
      <c r="AG81" s="39">
        <v>8361136</v>
      </c>
      <c r="AH81" s="39">
        <v>1465030</v>
      </c>
      <c r="AI81" s="39">
        <v>2495383</v>
      </c>
      <c r="AJ81" s="39">
        <v>1285689</v>
      </c>
      <c r="AK81" s="39">
        <v>1358598</v>
      </c>
      <c r="AL81" s="39">
        <v>1910844</v>
      </c>
      <c r="AM81" s="39">
        <v>8515544</v>
      </c>
      <c r="AN81" s="39">
        <v>1175132</v>
      </c>
      <c r="AO81" s="39">
        <v>2120977</v>
      </c>
      <c r="AP81" s="39">
        <v>1151491</v>
      </c>
      <c r="AQ81" s="39">
        <v>1460696</v>
      </c>
      <c r="AR81" s="39">
        <v>2046374</v>
      </c>
      <c r="AS81" s="39">
        <v>7954670</v>
      </c>
      <c r="AT81" s="43"/>
      <c r="AU81" s="13"/>
    </row>
    <row r="82" spans="1:47" ht="20" customHeight="1">
      <c r="A82" s="8" t="s">
        <v>200</v>
      </c>
      <c r="B82" s="34">
        <v>101847</v>
      </c>
      <c r="C82" s="31" t="s">
        <v>76</v>
      </c>
      <c r="D82" s="31" t="s">
        <v>71</v>
      </c>
      <c r="E82" s="31" t="s">
        <v>74</v>
      </c>
      <c r="F82" s="36">
        <v>472</v>
      </c>
      <c r="G82" s="36">
        <v>558</v>
      </c>
      <c r="H82" s="36">
        <v>628</v>
      </c>
      <c r="I82" s="39">
        <v>66568</v>
      </c>
      <c r="J82" s="39">
        <v>0</v>
      </c>
      <c r="K82" s="39">
        <v>188142</v>
      </c>
      <c r="L82" s="39">
        <v>150400</v>
      </c>
      <c r="M82" s="39">
        <v>106574</v>
      </c>
      <c r="N82" s="39">
        <v>43039</v>
      </c>
      <c r="O82" s="39">
        <v>488155</v>
      </c>
      <c r="P82" s="39">
        <v>0</v>
      </c>
      <c r="Q82" s="39">
        <v>254837</v>
      </c>
      <c r="R82" s="39">
        <v>316522</v>
      </c>
      <c r="S82" s="39">
        <v>93545</v>
      </c>
      <c r="T82" s="39">
        <v>65542</v>
      </c>
      <c r="U82" s="39">
        <v>730446</v>
      </c>
      <c r="V82" s="39">
        <v>0</v>
      </c>
      <c r="W82" s="39">
        <v>139574</v>
      </c>
      <c r="X82" s="39">
        <v>108167</v>
      </c>
      <c r="Y82" s="39">
        <v>154933</v>
      </c>
      <c r="Z82" s="39">
        <v>80320</v>
      </c>
      <c r="AA82" s="39">
        <v>482994</v>
      </c>
      <c r="AB82" s="39">
        <v>0</v>
      </c>
      <c r="AC82" s="39">
        <v>235079</v>
      </c>
      <c r="AD82" s="39">
        <v>118219</v>
      </c>
      <c r="AE82" s="39">
        <v>188731</v>
      </c>
      <c r="AF82" s="39">
        <v>77767</v>
      </c>
      <c r="AG82" s="39">
        <v>619796</v>
      </c>
      <c r="AH82" s="39">
        <v>0</v>
      </c>
      <c r="AI82" s="39">
        <v>278441</v>
      </c>
      <c r="AJ82" s="39">
        <v>194008</v>
      </c>
      <c r="AK82" s="39">
        <v>294123</v>
      </c>
      <c r="AL82" s="39">
        <v>305150</v>
      </c>
      <c r="AM82" s="39">
        <v>1071722</v>
      </c>
      <c r="AN82" s="39">
        <v>0</v>
      </c>
      <c r="AO82" s="39">
        <v>315844</v>
      </c>
      <c r="AP82" s="39">
        <v>125460</v>
      </c>
      <c r="AQ82" s="39">
        <v>192099</v>
      </c>
      <c r="AR82" s="39">
        <v>357449</v>
      </c>
      <c r="AS82" s="39">
        <v>990852</v>
      </c>
      <c r="AT82" s="43"/>
      <c r="AU82" s="13"/>
    </row>
    <row r="83" spans="1:47" ht="20" customHeight="1">
      <c r="A83" s="8" t="s">
        <v>201</v>
      </c>
      <c r="B83" s="34">
        <v>123910</v>
      </c>
      <c r="C83" s="31" t="s">
        <v>202</v>
      </c>
      <c r="D83" s="31" t="s">
        <v>79</v>
      </c>
      <c r="E83" s="31" t="s">
        <v>74</v>
      </c>
      <c r="F83" s="36">
        <v>18162</v>
      </c>
      <c r="G83" s="36">
        <v>16336</v>
      </c>
      <c r="H83" s="36">
        <v>15836</v>
      </c>
      <c r="I83" s="39">
        <v>1678616</v>
      </c>
      <c r="J83" s="39">
        <v>5325093</v>
      </c>
      <c r="K83" s="39">
        <v>12042660</v>
      </c>
      <c r="L83" s="39">
        <v>4591488</v>
      </c>
      <c r="M83" s="39">
        <v>4559460</v>
      </c>
      <c r="N83" s="39">
        <v>3158409</v>
      </c>
      <c r="O83" s="39">
        <v>29677110</v>
      </c>
      <c r="P83" s="39">
        <v>4344578</v>
      </c>
      <c r="Q83" s="39">
        <v>11923848</v>
      </c>
      <c r="R83" s="39">
        <v>4339915</v>
      </c>
      <c r="S83" s="39">
        <v>4703323</v>
      </c>
      <c r="T83" s="39">
        <v>4329111</v>
      </c>
      <c r="U83" s="39">
        <v>29640775</v>
      </c>
      <c r="V83" s="39">
        <v>4397697</v>
      </c>
      <c r="W83" s="39">
        <v>11323164</v>
      </c>
      <c r="X83" s="39">
        <v>4842957</v>
      </c>
      <c r="Y83" s="39">
        <v>5896558</v>
      </c>
      <c r="Z83" s="39">
        <v>4995572</v>
      </c>
      <c r="AA83" s="39">
        <v>31455948</v>
      </c>
      <c r="AB83" s="39">
        <v>4088205</v>
      </c>
      <c r="AC83" s="39">
        <v>12110767</v>
      </c>
      <c r="AD83" s="39">
        <v>5788213</v>
      </c>
      <c r="AE83" s="39">
        <v>9222285</v>
      </c>
      <c r="AF83" s="39">
        <v>5991608</v>
      </c>
      <c r="AG83" s="39">
        <v>37201078</v>
      </c>
      <c r="AH83" s="39">
        <v>6573982</v>
      </c>
      <c r="AI83" s="39">
        <v>14377691</v>
      </c>
      <c r="AJ83" s="39">
        <v>5761638</v>
      </c>
      <c r="AK83" s="39">
        <v>6412722</v>
      </c>
      <c r="AL83" s="39">
        <v>7588515</v>
      </c>
      <c r="AM83" s="39">
        <v>40714548</v>
      </c>
      <c r="AN83" s="39">
        <v>5046391</v>
      </c>
      <c r="AO83" s="39">
        <v>12203713</v>
      </c>
      <c r="AP83" s="39">
        <v>5856442</v>
      </c>
      <c r="AQ83" s="39">
        <v>4975934</v>
      </c>
      <c r="AR83" s="39">
        <v>7442746</v>
      </c>
      <c r="AS83" s="39">
        <v>35525226</v>
      </c>
      <c r="AT83" s="43"/>
      <c r="AU83" s="13"/>
    </row>
    <row r="84" spans="1:47" ht="20" customHeight="1">
      <c r="A84" s="8" t="s">
        <v>203</v>
      </c>
      <c r="B84" s="34">
        <v>183901</v>
      </c>
      <c r="C84" s="31" t="s">
        <v>204</v>
      </c>
      <c r="D84" s="31" t="s">
        <v>79</v>
      </c>
      <c r="E84" s="31" t="s">
        <v>74</v>
      </c>
      <c r="F84" s="36">
        <v>685</v>
      </c>
      <c r="G84" s="36">
        <v>684</v>
      </c>
      <c r="H84" s="36">
        <v>637</v>
      </c>
      <c r="I84" s="39">
        <v>67522</v>
      </c>
      <c r="J84" s="39">
        <v>147033</v>
      </c>
      <c r="K84" s="39">
        <v>316789</v>
      </c>
      <c r="L84" s="39">
        <v>163242</v>
      </c>
      <c r="M84" s="39">
        <v>280434</v>
      </c>
      <c r="N84" s="39">
        <v>69119</v>
      </c>
      <c r="O84" s="39">
        <v>976617</v>
      </c>
      <c r="P84" s="39">
        <v>150175</v>
      </c>
      <c r="Q84" s="39">
        <v>322943</v>
      </c>
      <c r="R84" s="39">
        <v>161242</v>
      </c>
      <c r="S84" s="39">
        <v>250724</v>
      </c>
      <c r="T84" s="39">
        <v>0</v>
      </c>
      <c r="U84" s="39">
        <v>885084</v>
      </c>
      <c r="V84" s="39">
        <v>210428</v>
      </c>
      <c r="W84" s="39">
        <v>305211</v>
      </c>
      <c r="X84" s="39">
        <v>202953</v>
      </c>
      <c r="Y84" s="39">
        <v>245699</v>
      </c>
      <c r="Z84" s="39">
        <v>148831</v>
      </c>
      <c r="AA84" s="39">
        <v>1113122</v>
      </c>
      <c r="AB84" s="39">
        <v>265221</v>
      </c>
      <c r="AC84" s="39">
        <v>319847</v>
      </c>
      <c r="AD84" s="39">
        <v>211543</v>
      </c>
      <c r="AE84" s="39">
        <v>301989</v>
      </c>
      <c r="AF84" s="39">
        <v>99992</v>
      </c>
      <c r="AG84" s="39">
        <v>1198592</v>
      </c>
      <c r="AH84" s="39">
        <v>256087</v>
      </c>
      <c r="AI84" s="39">
        <v>291033</v>
      </c>
      <c r="AJ84" s="39">
        <v>212252</v>
      </c>
      <c r="AK84" s="39">
        <v>322011</v>
      </c>
      <c r="AL84" s="39">
        <v>102281</v>
      </c>
      <c r="AM84" s="39">
        <v>1183664</v>
      </c>
      <c r="AN84" s="39">
        <v>213779</v>
      </c>
      <c r="AO84" s="39">
        <v>292184</v>
      </c>
      <c r="AP84" s="39">
        <v>238995</v>
      </c>
      <c r="AQ84" s="39">
        <v>312340</v>
      </c>
      <c r="AR84" s="39">
        <v>0</v>
      </c>
      <c r="AS84" s="39">
        <v>1057298</v>
      </c>
      <c r="AT84" s="43"/>
      <c r="AU84" s="13"/>
    </row>
    <row r="85" spans="1:47" ht="20" customHeight="1">
      <c r="A85" s="8" t="s">
        <v>205</v>
      </c>
      <c r="B85" s="34">
        <v>13901</v>
      </c>
      <c r="C85" s="31" t="s">
        <v>206</v>
      </c>
      <c r="D85" s="31" t="s">
        <v>79</v>
      </c>
      <c r="E85" s="31" t="s">
        <v>74</v>
      </c>
      <c r="F85" s="36">
        <v>3253</v>
      </c>
      <c r="G85" s="36">
        <v>3033</v>
      </c>
      <c r="H85" s="36">
        <v>2859</v>
      </c>
      <c r="I85" s="39">
        <v>303054</v>
      </c>
      <c r="J85" s="39">
        <v>1250332</v>
      </c>
      <c r="K85" s="39">
        <v>2120108</v>
      </c>
      <c r="L85" s="39">
        <v>922259</v>
      </c>
      <c r="M85" s="39">
        <v>1076797</v>
      </c>
      <c r="N85" s="39">
        <v>317440</v>
      </c>
      <c r="O85" s="39">
        <v>5686936</v>
      </c>
      <c r="P85" s="39">
        <v>1031884</v>
      </c>
      <c r="Q85" s="39">
        <v>2247194</v>
      </c>
      <c r="R85" s="39">
        <v>988960</v>
      </c>
      <c r="S85" s="39">
        <v>1235222</v>
      </c>
      <c r="T85" s="39">
        <v>351894</v>
      </c>
      <c r="U85" s="39">
        <v>5855154</v>
      </c>
      <c r="V85" s="39">
        <v>1236897</v>
      </c>
      <c r="W85" s="39">
        <v>2439664</v>
      </c>
      <c r="X85" s="39">
        <v>1129655</v>
      </c>
      <c r="Y85" s="39">
        <v>1116166</v>
      </c>
      <c r="Z85" s="39">
        <v>428678</v>
      </c>
      <c r="AA85" s="39">
        <v>6351060</v>
      </c>
      <c r="AB85" s="39">
        <v>1536634</v>
      </c>
      <c r="AC85" s="39">
        <v>2412367</v>
      </c>
      <c r="AD85" s="39">
        <v>1267587</v>
      </c>
      <c r="AE85" s="39">
        <v>1122741</v>
      </c>
      <c r="AF85" s="39">
        <v>653117</v>
      </c>
      <c r="AG85" s="39">
        <v>6992446</v>
      </c>
      <c r="AH85" s="39">
        <v>1420202</v>
      </c>
      <c r="AI85" s="39">
        <v>2613765</v>
      </c>
      <c r="AJ85" s="39">
        <v>1496032</v>
      </c>
      <c r="AK85" s="39">
        <v>1182551</v>
      </c>
      <c r="AL85" s="39">
        <v>705311</v>
      </c>
      <c r="AM85" s="39">
        <v>7417861</v>
      </c>
      <c r="AN85" s="39">
        <v>1240701</v>
      </c>
      <c r="AO85" s="39">
        <v>2997783</v>
      </c>
      <c r="AP85" s="39">
        <v>1424798</v>
      </c>
      <c r="AQ85" s="39">
        <v>1224225</v>
      </c>
      <c r="AR85" s="39">
        <v>663224</v>
      </c>
      <c r="AS85" s="39">
        <v>7550731</v>
      </c>
      <c r="AT85" s="43"/>
      <c r="AU85" s="13"/>
    </row>
    <row r="86" spans="1:47" ht="20" customHeight="1">
      <c r="A86" s="8" t="s">
        <v>207</v>
      </c>
      <c r="B86" s="34">
        <v>39904</v>
      </c>
      <c r="C86" s="31" t="s">
        <v>208</v>
      </c>
      <c r="D86" s="31" t="s">
        <v>79</v>
      </c>
      <c r="E86" s="31" t="s">
        <v>74</v>
      </c>
      <c r="F86" s="36">
        <v>141</v>
      </c>
      <c r="G86" s="36">
        <v>234</v>
      </c>
      <c r="H86" s="36">
        <v>237</v>
      </c>
      <c r="I86" s="39">
        <v>25122</v>
      </c>
      <c r="J86" s="39">
        <v>46910</v>
      </c>
      <c r="K86" s="39">
        <v>83410</v>
      </c>
      <c r="L86" s="39">
        <v>51190</v>
      </c>
      <c r="M86" s="39">
        <v>45290</v>
      </c>
      <c r="N86" s="39">
        <v>20995</v>
      </c>
      <c r="O86" s="39">
        <v>247795</v>
      </c>
      <c r="P86" s="39">
        <v>25747</v>
      </c>
      <c r="Q86" s="39">
        <v>86822</v>
      </c>
      <c r="R86" s="39">
        <v>57244</v>
      </c>
      <c r="S86" s="39">
        <v>39125</v>
      </c>
      <c r="T86" s="39">
        <v>20915</v>
      </c>
      <c r="U86" s="39">
        <v>229853</v>
      </c>
      <c r="V86" s="39">
        <v>47170</v>
      </c>
      <c r="W86" s="39">
        <v>86329</v>
      </c>
      <c r="X86" s="39">
        <v>76257</v>
      </c>
      <c r="Y86" s="39">
        <v>49788</v>
      </c>
      <c r="Z86" s="39">
        <v>28664</v>
      </c>
      <c r="AA86" s="39">
        <v>288208</v>
      </c>
      <c r="AB86" s="39">
        <v>46367</v>
      </c>
      <c r="AC86" s="39">
        <v>112134</v>
      </c>
      <c r="AD86" s="39">
        <v>94952</v>
      </c>
      <c r="AE86" s="39">
        <v>50353</v>
      </c>
      <c r="AF86" s="39">
        <v>47301</v>
      </c>
      <c r="AG86" s="39">
        <v>351107</v>
      </c>
      <c r="AH86" s="39">
        <v>43148</v>
      </c>
      <c r="AI86" s="39">
        <v>82869</v>
      </c>
      <c r="AJ86" s="39">
        <v>108489</v>
      </c>
      <c r="AK86" s="39">
        <v>60980</v>
      </c>
      <c r="AL86" s="39">
        <v>77339</v>
      </c>
      <c r="AM86" s="39">
        <v>372825</v>
      </c>
      <c r="AN86" s="39">
        <v>38040</v>
      </c>
      <c r="AO86" s="39">
        <v>105164</v>
      </c>
      <c r="AP86" s="39">
        <v>97132</v>
      </c>
      <c r="AQ86" s="39">
        <v>66393</v>
      </c>
      <c r="AR86" s="39">
        <v>94806</v>
      </c>
      <c r="AS86" s="39">
        <v>401535</v>
      </c>
      <c r="AT86" s="43"/>
      <c r="AU86" s="13"/>
    </row>
    <row r="87" spans="1:47" ht="20" customHeight="1">
      <c r="A87" s="8" t="s">
        <v>209</v>
      </c>
      <c r="B87" s="34">
        <v>91901</v>
      </c>
      <c r="C87" s="31" t="s">
        <v>210</v>
      </c>
      <c r="D87" s="31" t="s">
        <v>79</v>
      </c>
      <c r="E87" s="31" t="s">
        <v>74</v>
      </c>
      <c r="F87" s="36">
        <v>885</v>
      </c>
      <c r="G87" s="36">
        <v>1007</v>
      </c>
      <c r="H87" s="36">
        <v>1007</v>
      </c>
      <c r="I87" s="39">
        <v>106742</v>
      </c>
      <c r="J87" s="39">
        <v>199889</v>
      </c>
      <c r="K87" s="39">
        <v>467929</v>
      </c>
      <c r="L87" s="39">
        <v>196999</v>
      </c>
      <c r="M87" s="39">
        <v>222430</v>
      </c>
      <c r="N87" s="39">
        <v>101623</v>
      </c>
      <c r="O87" s="39">
        <v>1188870</v>
      </c>
      <c r="P87" s="39">
        <v>238679</v>
      </c>
      <c r="Q87" s="39">
        <v>432998</v>
      </c>
      <c r="R87" s="39">
        <v>232278</v>
      </c>
      <c r="S87" s="39">
        <v>236076</v>
      </c>
      <c r="T87" s="39">
        <v>118953</v>
      </c>
      <c r="U87" s="39">
        <v>1258984</v>
      </c>
      <c r="V87" s="39">
        <v>260462</v>
      </c>
      <c r="W87" s="39">
        <v>495339</v>
      </c>
      <c r="X87" s="39">
        <v>301327</v>
      </c>
      <c r="Y87" s="39">
        <v>292062</v>
      </c>
      <c r="Z87" s="39">
        <v>129470</v>
      </c>
      <c r="AA87" s="39">
        <v>1478660</v>
      </c>
      <c r="AB87" s="39">
        <v>231281</v>
      </c>
      <c r="AC87" s="39">
        <v>503659</v>
      </c>
      <c r="AD87" s="39">
        <v>296923</v>
      </c>
      <c r="AE87" s="39">
        <v>298730</v>
      </c>
      <c r="AF87" s="39">
        <v>143810</v>
      </c>
      <c r="AG87" s="39">
        <v>1474403</v>
      </c>
      <c r="AH87" s="39">
        <v>263675</v>
      </c>
      <c r="AI87" s="39">
        <v>575963</v>
      </c>
      <c r="AJ87" s="39">
        <v>318065</v>
      </c>
      <c r="AK87" s="39">
        <v>333207</v>
      </c>
      <c r="AL87" s="39">
        <v>171432</v>
      </c>
      <c r="AM87" s="39">
        <v>1662342</v>
      </c>
      <c r="AN87" s="39">
        <v>276613</v>
      </c>
      <c r="AO87" s="39">
        <v>615828</v>
      </c>
      <c r="AP87" s="39">
        <v>361135</v>
      </c>
      <c r="AQ87" s="39">
        <v>324827</v>
      </c>
      <c r="AR87" s="39">
        <v>130363</v>
      </c>
      <c r="AS87" s="39">
        <v>1708766</v>
      </c>
      <c r="AT87" s="43"/>
      <c r="AU87" s="13"/>
    </row>
    <row r="88" spans="1:47" ht="20" customHeight="1">
      <c r="A88" s="8" t="s">
        <v>211</v>
      </c>
      <c r="B88" s="34">
        <v>8901</v>
      </c>
      <c r="C88" s="31" t="s">
        <v>212</v>
      </c>
      <c r="D88" s="31" t="s">
        <v>79</v>
      </c>
      <c r="E88" s="31" t="s">
        <v>74</v>
      </c>
      <c r="F88" s="36">
        <v>2207</v>
      </c>
      <c r="G88" s="36">
        <v>2315</v>
      </c>
      <c r="H88" s="36">
        <v>2304</v>
      </c>
      <c r="I88" s="39">
        <v>244224</v>
      </c>
      <c r="J88" s="39">
        <v>893605</v>
      </c>
      <c r="K88" s="39">
        <v>815967</v>
      </c>
      <c r="L88" s="39">
        <v>570596</v>
      </c>
      <c r="M88" s="39">
        <v>627362</v>
      </c>
      <c r="N88" s="39">
        <v>150183</v>
      </c>
      <c r="O88" s="39">
        <v>3057713</v>
      </c>
      <c r="P88" s="39">
        <v>834581</v>
      </c>
      <c r="Q88" s="39">
        <v>825698</v>
      </c>
      <c r="R88" s="39">
        <v>612685</v>
      </c>
      <c r="S88" s="39">
        <v>714435</v>
      </c>
      <c r="T88" s="39">
        <v>163621</v>
      </c>
      <c r="U88" s="39">
        <v>3151020</v>
      </c>
      <c r="V88" s="39">
        <v>860037</v>
      </c>
      <c r="W88" s="39">
        <v>851714</v>
      </c>
      <c r="X88" s="39">
        <v>752573</v>
      </c>
      <c r="Y88" s="39">
        <v>747018</v>
      </c>
      <c r="Z88" s="39">
        <v>208405</v>
      </c>
      <c r="AA88" s="39">
        <v>3419747</v>
      </c>
      <c r="AB88" s="39">
        <v>974249</v>
      </c>
      <c r="AC88" s="39">
        <v>958918</v>
      </c>
      <c r="AD88" s="39">
        <v>793300</v>
      </c>
      <c r="AE88" s="39">
        <v>836751</v>
      </c>
      <c r="AF88" s="39">
        <v>254960</v>
      </c>
      <c r="AG88" s="39">
        <v>3818178</v>
      </c>
      <c r="AH88" s="39">
        <v>1104687</v>
      </c>
      <c r="AI88" s="39">
        <v>1062078</v>
      </c>
      <c r="AJ88" s="39">
        <v>867189</v>
      </c>
      <c r="AK88" s="39">
        <v>833420</v>
      </c>
      <c r="AL88" s="39">
        <v>349747</v>
      </c>
      <c r="AM88" s="39">
        <v>4217121</v>
      </c>
      <c r="AN88" s="39">
        <v>1167305</v>
      </c>
      <c r="AO88" s="39">
        <v>1074754</v>
      </c>
      <c r="AP88" s="39">
        <v>867361</v>
      </c>
      <c r="AQ88" s="39">
        <v>792945</v>
      </c>
      <c r="AR88" s="39">
        <v>515760</v>
      </c>
      <c r="AS88" s="39">
        <v>4418125</v>
      </c>
      <c r="AT88" s="43"/>
      <c r="AU88" s="13"/>
    </row>
    <row r="89" spans="1:47" ht="20" customHeight="1">
      <c r="A89" s="8" t="s">
        <v>213</v>
      </c>
      <c r="B89" s="34">
        <v>14903</v>
      </c>
      <c r="C89" s="31" t="s">
        <v>86</v>
      </c>
      <c r="D89" s="31" t="s">
        <v>79</v>
      </c>
      <c r="E89" s="31" t="s">
        <v>74</v>
      </c>
      <c r="F89" s="36">
        <v>12186</v>
      </c>
      <c r="G89" s="36">
        <v>13697</v>
      </c>
      <c r="H89" s="36">
        <v>13468</v>
      </c>
      <c r="I89" s="39">
        <v>1427608</v>
      </c>
      <c r="J89" s="39">
        <v>4212964</v>
      </c>
      <c r="K89" s="39">
        <v>8243847</v>
      </c>
      <c r="L89" s="39">
        <v>2820738</v>
      </c>
      <c r="M89" s="39">
        <v>2775900</v>
      </c>
      <c r="N89" s="39">
        <v>471000</v>
      </c>
      <c r="O89" s="39">
        <v>18524449</v>
      </c>
      <c r="P89" s="39">
        <v>4868512</v>
      </c>
      <c r="Q89" s="39">
        <v>9757345</v>
      </c>
      <c r="R89" s="39">
        <v>3294863</v>
      </c>
      <c r="S89" s="39">
        <v>2991872</v>
      </c>
      <c r="T89" s="39">
        <v>592838</v>
      </c>
      <c r="U89" s="39">
        <v>21505430</v>
      </c>
      <c r="V89" s="39">
        <v>5472150</v>
      </c>
      <c r="W89" s="39">
        <v>9787900</v>
      </c>
      <c r="X89" s="39">
        <v>3697614</v>
      </c>
      <c r="Y89" s="39">
        <v>3098989</v>
      </c>
      <c r="Z89" s="39">
        <v>695708</v>
      </c>
      <c r="AA89" s="39">
        <v>22752361</v>
      </c>
      <c r="AB89" s="39">
        <v>6049178</v>
      </c>
      <c r="AC89" s="39">
        <v>9765667</v>
      </c>
      <c r="AD89" s="39">
        <v>4537009</v>
      </c>
      <c r="AE89" s="39">
        <v>3217192</v>
      </c>
      <c r="AF89" s="39">
        <v>742786</v>
      </c>
      <c r="AG89" s="39">
        <v>24311832</v>
      </c>
      <c r="AH89" s="39">
        <v>5990449</v>
      </c>
      <c r="AI89" s="39">
        <v>10502293</v>
      </c>
      <c r="AJ89" s="39">
        <v>4898428</v>
      </c>
      <c r="AK89" s="39">
        <v>3407381</v>
      </c>
      <c r="AL89" s="39">
        <v>964690</v>
      </c>
      <c r="AM89" s="39">
        <v>25763241</v>
      </c>
      <c r="AN89" s="39">
        <v>5344187</v>
      </c>
      <c r="AO89" s="39">
        <v>10154322</v>
      </c>
      <c r="AP89" s="39">
        <v>4762590</v>
      </c>
      <c r="AQ89" s="39">
        <v>3693754</v>
      </c>
      <c r="AR89" s="39">
        <v>1324114</v>
      </c>
      <c r="AS89" s="39">
        <v>25278967</v>
      </c>
      <c r="AT89" s="43"/>
      <c r="AU89" s="13"/>
    </row>
    <row r="90" spans="1:47" ht="20" customHeight="1">
      <c r="A90" s="8" t="s">
        <v>214</v>
      </c>
      <c r="B90" s="34">
        <v>125902</v>
      </c>
      <c r="C90" s="31" t="s">
        <v>108</v>
      </c>
      <c r="D90" s="31" t="s">
        <v>79</v>
      </c>
      <c r="E90" s="31" t="s">
        <v>74</v>
      </c>
      <c r="F90" s="36">
        <v>521</v>
      </c>
      <c r="G90" s="36">
        <v>444</v>
      </c>
      <c r="H90" s="36">
        <v>420</v>
      </c>
      <c r="I90" s="39">
        <v>44520</v>
      </c>
      <c r="J90" s="39">
        <v>343091</v>
      </c>
      <c r="K90" s="39">
        <v>291708</v>
      </c>
      <c r="L90" s="39">
        <v>132466</v>
      </c>
      <c r="M90" s="39">
        <v>227690</v>
      </c>
      <c r="N90" s="39">
        <v>90180</v>
      </c>
      <c r="O90" s="39">
        <v>1085135</v>
      </c>
      <c r="P90" s="39">
        <v>254088</v>
      </c>
      <c r="Q90" s="39">
        <v>255629</v>
      </c>
      <c r="R90" s="39">
        <v>194376</v>
      </c>
      <c r="S90" s="39">
        <v>186166</v>
      </c>
      <c r="T90" s="39">
        <v>104881</v>
      </c>
      <c r="U90" s="39">
        <v>995140</v>
      </c>
      <c r="V90" s="39">
        <v>290483</v>
      </c>
      <c r="W90" s="39">
        <v>303316</v>
      </c>
      <c r="X90" s="39">
        <v>199315</v>
      </c>
      <c r="Y90" s="39">
        <v>207468</v>
      </c>
      <c r="Z90" s="39">
        <v>137781</v>
      </c>
      <c r="AA90" s="39">
        <v>1138363</v>
      </c>
      <c r="AB90" s="39">
        <v>290483</v>
      </c>
      <c r="AC90" s="39">
        <v>303317</v>
      </c>
      <c r="AD90" s="39">
        <v>199317</v>
      </c>
      <c r="AE90" s="39">
        <v>207468</v>
      </c>
      <c r="AF90" s="39">
        <v>137781</v>
      </c>
      <c r="AG90" s="39">
        <v>1138366</v>
      </c>
      <c r="AH90" s="39">
        <v>204746</v>
      </c>
      <c r="AI90" s="39">
        <v>469012</v>
      </c>
      <c r="AJ90" s="39">
        <v>195163</v>
      </c>
      <c r="AK90" s="39">
        <v>278145</v>
      </c>
      <c r="AL90" s="39">
        <v>170881</v>
      </c>
      <c r="AM90" s="39">
        <v>1317947</v>
      </c>
      <c r="AN90" s="39">
        <v>147550</v>
      </c>
      <c r="AO90" s="39">
        <v>446713</v>
      </c>
      <c r="AP90" s="39">
        <v>197444</v>
      </c>
      <c r="AQ90" s="39">
        <v>264924</v>
      </c>
      <c r="AR90" s="39">
        <v>245532</v>
      </c>
      <c r="AS90" s="39">
        <v>1302163</v>
      </c>
      <c r="AT90" s="43"/>
      <c r="AU90" s="13"/>
    </row>
    <row r="91" spans="1:47" ht="20" customHeight="1">
      <c r="A91" s="8" t="s">
        <v>215</v>
      </c>
      <c r="B91" s="34">
        <v>66901</v>
      </c>
      <c r="C91" s="31" t="s">
        <v>216</v>
      </c>
      <c r="D91" s="31" t="s">
        <v>79</v>
      </c>
      <c r="E91" s="31" t="s">
        <v>74</v>
      </c>
      <c r="F91" s="36">
        <v>293</v>
      </c>
      <c r="G91" s="36">
        <v>148</v>
      </c>
      <c r="H91" s="36">
        <v>352</v>
      </c>
      <c r="I91" s="39">
        <v>37312</v>
      </c>
      <c r="J91" s="39">
        <v>193164</v>
      </c>
      <c r="K91" s="39">
        <v>218128</v>
      </c>
      <c r="L91" s="39">
        <v>107336</v>
      </c>
      <c r="M91" s="39">
        <v>233834</v>
      </c>
      <c r="N91" s="39">
        <v>103381</v>
      </c>
      <c r="O91" s="39">
        <v>855843</v>
      </c>
      <c r="P91" s="39">
        <v>184363</v>
      </c>
      <c r="Q91" s="39">
        <v>249352</v>
      </c>
      <c r="R91" s="39">
        <v>156949</v>
      </c>
      <c r="S91" s="39">
        <v>220039</v>
      </c>
      <c r="T91" s="39">
        <v>132809</v>
      </c>
      <c r="U91" s="39">
        <v>943512</v>
      </c>
      <c r="V91" s="39">
        <v>220037</v>
      </c>
      <c r="W91" s="39">
        <v>249879</v>
      </c>
      <c r="X91" s="39">
        <v>224374</v>
      </c>
      <c r="Y91" s="39">
        <v>208362</v>
      </c>
      <c r="Z91" s="39">
        <v>140214</v>
      </c>
      <c r="AA91" s="39">
        <v>1042866</v>
      </c>
      <c r="AB91" s="39">
        <v>328980</v>
      </c>
      <c r="AC91" s="39">
        <v>180204</v>
      </c>
      <c r="AD91" s="39">
        <v>202528</v>
      </c>
      <c r="AE91" s="39">
        <v>203767</v>
      </c>
      <c r="AF91" s="39">
        <v>214721</v>
      </c>
      <c r="AG91" s="39">
        <v>1130200</v>
      </c>
      <c r="AH91" s="39">
        <v>280619</v>
      </c>
      <c r="AI91" s="39">
        <v>204009</v>
      </c>
      <c r="AJ91" s="39">
        <v>211473</v>
      </c>
      <c r="AK91" s="39">
        <v>210200</v>
      </c>
      <c r="AL91" s="39">
        <v>255157</v>
      </c>
      <c r="AM91" s="39">
        <v>1161458</v>
      </c>
      <c r="AN91" s="39">
        <v>270269</v>
      </c>
      <c r="AO91" s="39">
        <v>158100</v>
      </c>
      <c r="AP91" s="39">
        <v>169687</v>
      </c>
      <c r="AQ91" s="39">
        <v>154416</v>
      </c>
      <c r="AR91" s="39">
        <v>137917</v>
      </c>
      <c r="AS91" s="39">
        <v>890389</v>
      </c>
      <c r="AT91" s="43"/>
      <c r="AU91" s="13"/>
    </row>
    <row r="92" spans="1:47" ht="20" customHeight="1">
      <c r="A92" s="8" t="s">
        <v>217</v>
      </c>
      <c r="B92" s="34">
        <v>138904</v>
      </c>
      <c r="C92" s="31" t="s">
        <v>218</v>
      </c>
      <c r="D92" s="31" t="s">
        <v>79</v>
      </c>
      <c r="E92" s="31" t="s">
        <v>74</v>
      </c>
      <c r="F92" s="36">
        <v>124</v>
      </c>
      <c r="G92" s="36">
        <v>94</v>
      </c>
      <c r="H92" s="36">
        <v>95</v>
      </c>
      <c r="I92" s="39">
        <v>10070</v>
      </c>
      <c r="J92" s="39">
        <v>44348</v>
      </c>
      <c r="K92" s="39">
        <v>109967</v>
      </c>
      <c r="L92" s="39">
        <v>58137</v>
      </c>
      <c r="M92" s="39">
        <v>47534</v>
      </c>
      <c r="N92" s="39">
        <v>13835</v>
      </c>
      <c r="O92" s="39">
        <v>273821</v>
      </c>
      <c r="P92" s="39">
        <v>46205</v>
      </c>
      <c r="Q92" s="39">
        <v>103922</v>
      </c>
      <c r="R92" s="39">
        <v>66923</v>
      </c>
      <c r="S92" s="39">
        <v>46126</v>
      </c>
      <c r="T92" s="39">
        <v>18666</v>
      </c>
      <c r="U92" s="39">
        <v>281842</v>
      </c>
      <c r="V92" s="39">
        <v>57762</v>
      </c>
      <c r="W92" s="39">
        <v>120327</v>
      </c>
      <c r="X92" s="39">
        <v>69355</v>
      </c>
      <c r="Y92" s="39">
        <v>58113</v>
      </c>
      <c r="Z92" s="39">
        <v>19127</v>
      </c>
      <c r="AA92" s="39">
        <v>324684</v>
      </c>
      <c r="AB92" s="39">
        <v>82488</v>
      </c>
      <c r="AC92" s="39">
        <v>143596</v>
      </c>
      <c r="AD92" s="39">
        <v>76578</v>
      </c>
      <c r="AE92" s="39">
        <v>78362</v>
      </c>
      <c r="AF92" s="39">
        <v>26513</v>
      </c>
      <c r="AG92" s="39">
        <v>407537</v>
      </c>
      <c r="AH92" s="39">
        <v>63268</v>
      </c>
      <c r="AI92" s="39">
        <v>179485</v>
      </c>
      <c r="AJ92" s="39">
        <v>81855</v>
      </c>
      <c r="AK92" s="39">
        <v>119368</v>
      </c>
      <c r="AL92" s="39">
        <v>48705</v>
      </c>
      <c r="AM92" s="39">
        <v>492681</v>
      </c>
      <c r="AN92" s="39">
        <v>54269</v>
      </c>
      <c r="AO92" s="39">
        <v>181660</v>
      </c>
      <c r="AP92" s="39">
        <v>76972</v>
      </c>
      <c r="AQ92" s="39">
        <v>101102</v>
      </c>
      <c r="AR92" s="39">
        <v>45741</v>
      </c>
      <c r="AS92" s="39">
        <v>459744</v>
      </c>
      <c r="AT92" s="43"/>
      <c r="AU92" s="13"/>
    </row>
    <row r="93" spans="1:47" ht="20" customHeight="1">
      <c r="A93" s="8" t="s">
        <v>219</v>
      </c>
      <c r="B93" s="34">
        <v>101870</v>
      </c>
      <c r="C93" s="31" t="s">
        <v>76</v>
      </c>
      <c r="D93" s="31" t="s">
        <v>71</v>
      </c>
      <c r="E93" s="31" t="s">
        <v>74</v>
      </c>
      <c r="F93" s="36">
        <v>885</v>
      </c>
      <c r="G93" s="36">
        <v>1569</v>
      </c>
      <c r="H93" s="36">
        <v>1674</v>
      </c>
      <c r="I93" s="39">
        <v>177444</v>
      </c>
      <c r="J93" s="39">
        <v>0</v>
      </c>
      <c r="K93" s="39">
        <v>268377</v>
      </c>
      <c r="L93" s="39">
        <v>229286</v>
      </c>
      <c r="M93" s="39">
        <v>113105</v>
      </c>
      <c r="N93" s="39">
        <v>44088</v>
      </c>
      <c r="O93" s="39">
        <v>654856</v>
      </c>
      <c r="P93" s="39">
        <v>0</v>
      </c>
      <c r="Q93" s="39">
        <v>456409</v>
      </c>
      <c r="R93" s="39">
        <v>385134</v>
      </c>
      <c r="S93" s="39">
        <v>168791</v>
      </c>
      <c r="T93" s="39">
        <v>156452</v>
      </c>
      <c r="U93" s="39">
        <v>1166786</v>
      </c>
      <c r="V93" s="39">
        <v>884</v>
      </c>
      <c r="W93" s="39">
        <v>443745</v>
      </c>
      <c r="X93" s="39">
        <v>320641</v>
      </c>
      <c r="Y93" s="39">
        <v>156765</v>
      </c>
      <c r="Z93" s="39">
        <v>166061</v>
      </c>
      <c r="AA93" s="39">
        <v>1088096</v>
      </c>
      <c r="AB93" s="39">
        <v>20835</v>
      </c>
      <c r="AC93" s="39">
        <v>428522</v>
      </c>
      <c r="AD93" s="39">
        <v>444598</v>
      </c>
      <c r="AE93" s="39">
        <v>175387</v>
      </c>
      <c r="AF93" s="39">
        <v>211787</v>
      </c>
      <c r="AG93" s="39">
        <v>1281129</v>
      </c>
      <c r="AH93" s="39">
        <v>28798</v>
      </c>
      <c r="AI93" s="39">
        <v>594490</v>
      </c>
      <c r="AJ93" s="39">
        <v>489518</v>
      </c>
      <c r="AK93" s="39">
        <v>192088</v>
      </c>
      <c r="AL93" s="39">
        <v>297767</v>
      </c>
      <c r="AM93" s="39">
        <v>1602661</v>
      </c>
      <c r="AN93" s="39">
        <v>30549</v>
      </c>
      <c r="AO93" s="39">
        <v>576409</v>
      </c>
      <c r="AP93" s="39">
        <v>549559</v>
      </c>
      <c r="AQ93" s="39">
        <v>245315</v>
      </c>
      <c r="AR93" s="39">
        <v>387650</v>
      </c>
      <c r="AS93" s="39">
        <v>1789482</v>
      </c>
      <c r="AT93" s="43"/>
      <c r="AU93" s="13"/>
    </row>
    <row r="94" spans="1:47" ht="20" customHeight="1">
      <c r="A94" s="8" t="s">
        <v>220</v>
      </c>
      <c r="B94" s="34">
        <v>152806</v>
      </c>
      <c r="C94" s="31" t="s">
        <v>221</v>
      </c>
      <c r="D94" s="31" t="s">
        <v>71</v>
      </c>
      <c r="E94" s="31" t="s">
        <v>74</v>
      </c>
      <c r="F94" s="36">
        <v>64</v>
      </c>
      <c r="G94" s="36">
        <v>187</v>
      </c>
      <c r="H94" s="36">
        <v>168</v>
      </c>
      <c r="I94" s="39">
        <v>17808</v>
      </c>
      <c r="J94" s="39">
        <v>0</v>
      </c>
      <c r="K94" s="39">
        <v>36782</v>
      </c>
      <c r="L94" s="39">
        <v>61840</v>
      </c>
      <c r="M94" s="39">
        <v>27034</v>
      </c>
      <c r="N94" s="39">
        <v>9714</v>
      </c>
      <c r="O94" s="39">
        <v>135370</v>
      </c>
      <c r="P94" s="39">
        <v>0</v>
      </c>
      <c r="Q94" s="39">
        <v>71895</v>
      </c>
      <c r="R94" s="39">
        <v>102742</v>
      </c>
      <c r="S94" s="39">
        <v>39190</v>
      </c>
      <c r="T94" s="39">
        <v>3537</v>
      </c>
      <c r="U94" s="39">
        <v>217364</v>
      </c>
      <c r="V94" s="39">
        <v>0</v>
      </c>
      <c r="W94" s="39">
        <v>103393</v>
      </c>
      <c r="X94" s="39">
        <v>126956</v>
      </c>
      <c r="Y94" s="39">
        <v>75080</v>
      </c>
      <c r="Z94" s="39">
        <v>23572</v>
      </c>
      <c r="AA94" s="39">
        <v>329001</v>
      </c>
      <c r="AB94" s="39">
        <v>0</v>
      </c>
      <c r="AC94" s="39">
        <v>112062</v>
      </c>
      <c r="AD94" s="39">
        <v>154347</v>
      </c>
      <c r="AE94" s="39">
        <v>62628</v>
      </c>
      <c r="AF94" s="39">
        <v>29370</v>
      </c>
      <c r="AG94" s="39">
        <v>358407</v>
      </c>
      <c r="AH94" s="39">
        <v>0</v>
      </c>
      <c r="AI94" s="39">
        <v>117812</v>
      </c>
      <c r="AJ94" s="39">
        <v>139290</v>
      </c>
      <c r="AK94" s="39">
        <v>60563</v>
      </c>
      <c r="AL94" s="39">
        <v>38798</v>
      </c>
      <c r="AM94" s="39">
        <v>356463</v>
      </c>
      <c r="AN94" s="39">
        <v>45497</v>
      </c>
      <c r="AO94" s="39">
        <v>121424</v>
      </c>
      <c r="AP94" s="39">
        <v>122189</v>
      </c>
      <c r="AQ94" s="39">
        <v>88539</v>
      </c>
      <c r="AR94" s="39">
        <v>42932</v>
      </c>
      <c r="AS94" s="39">
        <v>420581</v>
      </c>
      <c r="AT94" s="43"/>
      <c r="AU94" s="13"/>
    </row>
    <row r="95" spans="1:47" ht="20" customHeight="1">
      <c r="A95" s="8" t="s">
        <v>222</v>
      </c>
      <c r="B95" s="34">
        <v>15809</v>
      </c>
      <c r="C95" s="31" t="s">
        <v>99</v>
      </c>
      <c r="D95" s="31" t="s">
        <v>71</v>
      </c>
      <c r="E95" s="31" t="s">
        <v>89</v>
      </c>
      <c r="F95" s="36">
        <v>355</v>
      </c>
      <c r="G95" s="36">
        <v>153</v>
      </c>
      <c r="H95" s="36">
        <v>0</v>
      </c>
      <c r="I95" s="39">
        <v>0</v>
      </c>
      <c r="J95" s="39">
        <v>0</v>
      </c>
      <c r="K95" s="39">
        <v>185183</v>
      </c>
      <c r="L95" s="39">
        <v>99410</v>
      </c>
      <c r="M95" s="39">
        <v>47176</v>
      </c>
      <c r="N95" s="39">
        <v>25168</v>
      </c>
      <c r="O95" s="39">
        <v>356937</v>
      </c>
      <c r="P95" s="39">
        <v>0</v>
      </c>
      <c r="Q95" s="39">
        <v>180670</v>
      </c>
      <c r="R95" s="39">
        <v>57017</v>
      </c>
      <c r="S95" s="39">
        <v>44309</v>
      </c>
      <c r="T95" s="39">
        <v>25677</v>
      </c>
      <c r="U95" s="39">
        <v>307673</v>
      </c>
      <c r="V95" s="39">
        <v>0</v>
      </c>
      <c r="W95" s="39">
        <v>194365</v>
      </c>
      <c r="X95" s="39">
        <v>77043</v>
      </c>
      <c r="Y95" s="39">
        <v>82317</v>
      </c>
      <c r="Z95" s="39">
        <v>39616</v>
      </c>
      <c r="AA95" s="39">
        <v>393341</v>
      </c>
      <c r="AB95" s="39">
        <v>0</v>
      </c>
      <c r="AC95" s="39">
        <v>165628</v>
      </c>
      <c r="AD95" s="39">
        <v>65648</v>
      </c>
      <c r="AE95" s="39">
        <v>0</v>
      </c>
      <c r="AF95" s="39">
        <v>40661</v>
      </c>
      <c r="AG95" s="39">
        <v>271937</v>
      </c>
      <c r="AH95" s="39">
        <v>0</v>
      </c>
      <c r="AI95" s="39">
        <v>139376</v>
      </c>
      <c r="AJ95" s="39">
        <v>87653</v>
      </c>
      <c r="AK95" s="39">
        <v>51321</v>
      </c>
      <c r="AL95" s="39">
        <v>45762</v>
      </c>
      <c r="AM95" s="39">
        <v>324112</v>
      </c>
      <c r="AN95" s="39">
        <v>0</v>
      </c>
      <c r="AO95" s="39">
        <v>0</v>
      </c>
      <c r="AP95" s="39">
        <v>0</v>
      </c>
      <c r="AQ95" s="39">
        <v>0</v>
      </c>
      <c r="AR95" s="39">
        <v>0</v>
      </c>
      <c r="AS95" s="39">
        <v>0</v>
      </c>
      <c r="AT95" s="43"/>
      <c r="AU95" s="13"/>
    </row>
    <row r="96" spans="1:47" ht="20" customHeight="1">
      <c r="A96" s="8" t="s">
        <v>223</v>
      </c>
      <c r="B96" s="34">
        <v>187901</v>
      </c>
      <c r="C96" s="31" t="s">
        <v>224</v>
      </c>
      <c r="D96" s="31" t="s">
        <v>79</v>
      </c>
      <c r="E96" s="31" t="s">
        <v>74</v>
      </c>
      <c r="F96" s="36">
        <v>503</v>
      </c>
      <c r="G96" s="36">
        <v>506</v>
      </c>
      <c r="H96" s="36">
        <v>514</v>
      </c>
      <c r="I96" s="39">
        <v>54484</v>
      </c>
      <c r="J96" s="39">
        <v>252174</v>
      </c>
      <c r="K96" s="39">
        <v>558466</v>
      </c>
      <c r="L96" s="39">
        <v>154962</v>
      </c>
      <c r="M96" s="39">
        <v>144434</v>
      </c>
      <c r="N96" s="39">
        <v>37745</v>
      </c>
      <c r="O96" s="39">
        <v>1147781</v>
      </c>
      <c r="P96" s="39">
        <v>250729</v>
      </c>
      <c r="Q96" s="39">
        <v>470520</v>
      </c>
      <c r="R96" s="39">
        <v>157519</v>
      </c>
      <c r="S96" s="39">
        <v>145051</v>
      </c>
      <c r="T96" s="39">
        <v>44899</v>
      </c>
      <c r="U96" s="39">
        <v>1068718</v>
      </c>
      <c r="V96" s="39">
        <v>337537</v>
      </c>
      <c r="W96" s="39">
        <v>565232</v>
      </c>
      <c r="X96" s="39">
        <v>229797</v>
      </c>
      <c r="Y96" s="39">
        <v>320307</v>
      </c>
      <c r="Z96" s="39">
        <v>48570</v>
      </c>
      <c r="AA96" s="39">
        <v>1501443</v>
      </c>
      <c r="AB96" s="39">
        <v>375917</v>
      </c>
      <c r="AC96" s="39">
        <v>574648</v>
      </c>
      <c r="AD96" s="39">
        <v>211037</v>
      </c>
      <c r="AE96" s="39">
        <v>189754</v>
      </c>
      <c r="AF96" s="39">
        <v>54705</v>
      </c>
      <c r="AG96" s="39">
        <v>1406061</v>
      </c>
      <c r="AH96" s="39">
        <v>315523</v>
      </c>
      <c r="AI96" s="39">
        <v>584736</v>
      </c>
      <c r="AJ96" s="39">
        <v>216731</v>
      </c>
      <c r="AK96" s="39">
        <v>176738</v>
      </c>
      <c r="AL96" s="39">
        <v>78182</v>
      </c>
      <c r="AM96" s="39">
        <v>1371910</v>
      </c>
      <c r="AN96" s="39">
        <v>296322</v>
      </c>
      <c r="AO96" s="39">
        <v>557371</v>
      </c>
      <c r="AP96" s="39">
        <v>241804</v>
      </c>
      <c r="AQ96" s="39">
        <v>194192</v>
      </c>
      <c r="AR96" s="39">
        <v>88700</v>
      </c>
      <c r="AS96" s="39">
        <v>1378389</v>
      </c>
      <c r="AT96" s="43"/>
      <c r="AU96" s="13"/>
    </row>
    <row r="97" spans="1:47" ht="20" customHeight="1">
      <c r="A97" s="8" t="s">
        <v>223</v>
      </c>
      <c r="B97" s="34">
        <v>230901</v>
      </c>
      <c r="C97" s="31" t="s">
        <v>225</v>
      </c>
      <c r="D97" s="31" t="s">
        <v>79</v>
      </c>
      <c r="E97" s="31" t="s">
        <v>74</v>
      </c>
      <c r="F97" s="36">
        <v>672</v>
      </c>
      <c r="G97" s="36">
        <v>649</v>
      </c>
      <c r="H97" s="36">
        <v>640</v>
      </c>
      <c r="I97" s="39">
        <v>67840</v>
      </c>
      <c r="J97" s="39">
        <v>261639</v>
      </c>
      <c r="K97" s="39">
        <v>640359</v>
      </c>
      <c r="L97" s="39">
        <v>332813</v>
      </c>
      <c r="M97" s="39">
        <v>204343</v>
      </c>
      <c r="N97" s="39">
        <v>92983</v>
      </c>
      <c r="O97" s="39">
        <v>1532137</v>
      </c>
      <c r="P97" s="39">
        <v>266527</v>
      </c>
      <c r="Q97" s="39">
        <v>468904</v>
      </c>
      <c r="R97" s="39">
        <v>165713</v>
      </c>
      <c r="S97" s="39">
        <v>187772</v>
      </c>
      <c r="T97" s="39">
        <v>103268</v>
      </c>
      <c r="U97" s="39">
        <v>1192184</v>
      </c>
      <c r="V97" s="39">
        <v>340753</v>
      </c>
      <c r="W97" s="39">
        <v>569927</v>
      </c>
      <c r="X97" s="39">
        <v>248883</v>
      </c>
      <c r="Y97" s="39">
        <v>233758</v>
      </c>
      <c r="Z97" s="39">
        <v>125820</v>
      </c>
      <c r="AA97" s="39">
        <v>1519141</v>
      </c>
      <c r="AB97" s="39">
        <v>311558</v>
      </c>
      <c r="AC97" s="39">
        <v>510690</v>
      </c>
      <c r="AD97" s="39">
        <v>224487</v>
      </c>
      <c r="AE97" s="39">
        <v>255307</v>
      </c>
      <c r="AF97" s="39">
        <v>165318</v>
      </c>
      <c r="AG97" s="39">
        <v>1467360</v>
      </c>
      <c r="AH97" s="39">
        <v>243282</v>
      </c>
      <c r="AI97" s="39">
        <v>387344</v>
      </c>
      <c r="AJ97" s="39">
        <v>259363</v>
      </c>
      <c r="AK97" s="39">
        <v>260868</v>
      </c>
      <c r="AL97" s="39">
        <v>209162</v>
      </c>
      <c r="AM97" s="39">
        <v>1360019</v>
      </c>
      <c r="AN97" s="39">
        <v>349879</v>
      </c>
      <c r="AO97" s="39">
        <v>354544</v>
      </c>
      <c r="AP97" s="39">
        <v>282547</v>
      </c>
      <c r="AQ97" s="39">
        <v>240551</v>
      </c>
      <c r="AR97" s="39">
        <v>197757</v>
      </c>
      <c r="AS97" s="39">
        <v>1425278</v>
      </c>
      <c r="AT97" s="43"/>
      <c r="AU97" s="13"/>
    </row>
    <row r="98" spans="1:47" ht="20" customHeight="1">
      <c r="A98" s="8" t="s">
        <v>226</v>
      </c>
      <c r="B98" s="34">
        <v>114901</v>
      </c>
      <c r="C98" s="31" t="s">
        <v>227</v>
      </c>
      <c r="D98" s="31" t="s">
        <v>79</v>
      </c>
      <c r="E98" s="31" t="s">
        <v>74</v>
      </c>
      <c r="F98" s="36">
        <v>3984</v>
      </c>
      <c r="G98" s="36">
        <v>3376</v>
      </c>
      <c r="H98" s="36">
        <v>3100</v>
      </c>
      <c r="I98" s="39">
        <v>328600</v>
      </c>
      <c r="J98" s="39">
        <v>959056</v>
      </c>
      <c r="K98" s="39">
        <v>2524724</v>
      </c>
      <c r="L98" s="39">
        <v>978010</v>
      </c>
      <c r="M98" s="39">
        <v>925377</v>
      </c>
      <c r="N98" s="39">
        <v>249433</v>
      </c>
      <c r="O98" s="39">
        <v>5636600</v>
      </c>
      <c r="P98" s="39">
        <v>1021171</v>
      </c>
      <c r="Q98" s="39">
        <v>2698010</v>
      </c>
      <c r="R98" s="39">
        <v>1036475</v>
      </c>
      <c r="S98" s="39">
        <v>1088500</v>
      </c>
      <c r="T98" s="39">
        <v>284160</v>
      </c>
      <c r="U98" s="39">
        <v>6128316</v>
      </c>
      <c r="V98" s="39">
        <v>1096920</v>
      </c>
      <c r="W98" s="39">
        <v>2724555</v>
      </c>
      <c r="X98" s="39">
        <v>1123332</v>
      </c>
      <c r="Y98" s="39">
        <v>1073672</v>
      </c>
      <c r="Z98" s="39">
        <v>350503</v>
      </c>
      <c r="AA98" s="39">
        <v>6368982</v>
      </c>
      <c r="AB98" s="39">
        <v>1125096</v>
      </c>
      <c r="AC98" s="39">
        <v>2655691</v>
      </c>
      <c r="AD98" s="39">
        <v>1241966</v>
      </c>
      <c r="AE98" s="39">
        <v>1067982</v>
      </c>
      <c r="AF98" s="39">
        <v>430522</v>
      </c>
      <c r="AG98" s="39">
        <v>6521257</v>
      </c>
      <c r="AH98" s="39">
        <v>1100022</v>
      </c>
      <c r="AI98" s="39">
        <v>2609292</v>
      </c>
      <c r="AJ98" s="39">
        <v>1261619</v>
      </c>
      <c r="AK98" s="39">
        <v>1208324</v>
      </c>
      <c r="AL98" s="39">
        <v>636142</v>
      </c>
      <c r="AM98" s="39">
        <v>6815399</v>
      </c>
      <c r="AN98" s="39">
        <v>1111190</v>
      </c>
      <c r="AO98" s="39">
        <v>2771466</v>
      </c>
      <c r="AP98" s="39">
        <v>1315200</v>
      </c>
      <c r="AQ98" s="39">
        <v>1199802</v>
      </c>
      <c r="AR98" s="39">
        <v>723675</v>
      </c>
      <c r="AS98" s="39">
        <v>7121333</v>
      </c>
      <c r="AT98" s="43"/>
      <c r="AU98" s="13"/>
    </row>
    <row r="99" spans="1:47" ht="20" customHeight="1">
      <c r="A99" s="8" t="s">
        <v>228</v>
      </c>
      <c r="B99" s="34">
        <v>193801</v>
      </c>
      <c r="C99" s="31" t="s">
        <v>229</v>
      </c>
      <c r="D99" s="31" t="s">
        <v>71</v>
      </c>
      <c r="E99" s="31" t="s">
        <v>74</v>
      </c>
      <c r="F99" s="36">
        <v>223</v>
      </c>
      <c r="G99" s="36">
        <v>175</v>
      </c>
      <c r="H99" s="36">
        <v>170</v>
      </c>
      <c r="I99" s="39">
        <v>18020</v>
      </c>
      <c r="J99" s="39">
        <v>229612</v>
      </c>
      <c r="K99" s="39">
        <v>178613</v>
      </c>
      <c r="L99" s="39">
        <v>89346</v>
      </c>
      <c r="M99" s="39">
        <v>90505</v>
      </c>
      <c r="N99" s="39">
        <v>56569</v>
      </c>
      <c r="O99" s="39">
        <v>644645</v>
      </c>
      <c r="P99" s="39">
        <v>210669</v>
      </c>
      <c r="Q99" s="39">
        <v>146154</v>
      </c>
      <c r="R99" s="39">
        <v>95498</v>
      </c>
      <c r="S99" s="39">
        <v>95400</v>
      </c>
      <c r="T99" s="39">
        <v>33703</v>
      </c>
      <c r="U99" s="39">
        <v>581424</v>
      </c>
      <c r="V99" s="39">
        <v>219731</v>
      </c>
      <c r="W99" s="39">
        <v>188473</v>
      </c>
      <c r="X99" s="39">
        <v>146272</v>
      </c>
      <c r="Y99" s="39">
        <v>90756</v>
      </c>
      <c r="Z99" s="39">
        <v>61142</v>
      </c>
      <c r="AA99" s="39">
        <v>706374</v>
      </c>
      <c r="AB99" s="39">
        <v>279361</v>
      </c>
      <c r="AC99" s="39">
        <v>180620</v>
      </c>
      <c r="AD99" s="39">
        <v>158198</v>
      </c>
      <c r="AE99" s="39">
        <v>97840</v>
      </c>
      <c r="AF99" s="39">
        <v>90692</v>
      </c>
      <c r="AG99" s="39">
        <v>806711</v>
      </c>
      <c r="AH99" s="39">
        <v>250126</v>
      </c>
      <c r="AI99" s="39">
        <v>157313</v>
      </c>
      <c r="AJ99" s="39">
        <v>144517</v>
      </c>
      <c r="AK99" s="39">
        <v>108200</v>
      </c>
      <c r="AL99" s="39">
        <v>75811</v>
      </c>
      <c r="AM99" s="39">
        <v>735967</v>
      </c>
      <c r="AN99" s="39">
        <v>163527</v>
      </c>
      <c r="AO99" s="39">
        <v>167040</v>
      </c>
      <c r="AP99" s="39">
        <v>133149</v>
      </c>
      <c r="AQ99" s="39">
        <v>104461</v>
      </c>
      <c r="AR99" s="39">
        <v>0</v>
      </c>
      <c r="AS99" s="39">
        <v>568177</v>
      </c>
      <c r="AT99" s="43"/>
      <c r="AU99" s="13"/>
    </row>
    <row r="100" spans="1:47" ht="20" customHeight="1">
      <c r="A100" s="8" t="s">
        <v>230</v>
      </c>
      <c r="B100" s="34">
        <v>220902</v>
      </c>
      <c r="C100" s="31" t="s">
        <v>91</v>
      </c>
      <c r="D100" s="31" t="s">
        <v>79</v>
      </c>
      <c r="E100" s="31" t="s">
        <v>74</v>
      </c>
      <c r="F100" s="36">
        <v>23576</v>
      </c>
      <c r="G100" s="36">
        <v>22267</v>
      </c>
      <c r="H100" s="36">
        <v>21958</v>
      </c>
      <c r="I100" s="39">
        <v>2327548</v>
      </c>
      <c r="J100" s="39">
        <v>4394476</v>
      </c>
      <c r="K100" s="39">
        <v>12356860</v>
      </c>
      <c r="L100" s="39">
        <v>4278788</v>
      </c>
      <c r="M100" s="39">
        <v>4203977</v>
      </c>
      <c r="N100" s="39">
        <v>899238</v>
      </c>
      <c r="O100" s="39">
        <v>26133339</v>
      </c>
      <c r="P100" s="39">
        <v>4255956</v>
      </c>
      <c r="Q100" s="39">
        <v>12501914</v>
      </c>
      <c r="R100" s="39">
        <v>4251076</v>
      </c>
      <c r="S100" s="39">
        <v>4586447</v>
      </c>
      <c r="T100" s="39">
        <v>1167354</v>
      </c>
      <c r="U100" s="39">
        <v>26762747</v>
      </c>
      <c r="V100" s="39">
        <v>5087639</v>
      </c>
      <c r="W100" s="39">
        <v>13583836</v>
      </c>
      <c r="X100" s="39">
        <v>4760835</v>
      </c>
      <c r="Y100" s="39">
        <v>4961261</v>
      </c>
      <c r="Z100" s="39">
        <v>2100050</v>
      </c>
      <c r="AA100" s="39">
        <v>30493621</v>
      </c>
      <c r="AB100" s="39">
        <v>6542867</v>
      </c>
      <c r="AC100" s="39">
        <v>13563751</v>
      </c>
      <c r="AD100" s="39">
        <v>5247445</v>
      </c>
      <c r="AE100" s="39">
        <v>5335205</v>
      </c>
      <c r="AF100" s="39">
        <v>2664680</v>
      </c>
      <c r="AG100" s="39">
        <v>33353948</v>
      </c>
      <c r="AH100" s="39">
        <v>6938537</v>
      </c>
      <c r="AI100" s="39">
        <v>13781702</v>
      </c>
      <c r="AJ100" s="39">
        <v>5408889</v>
      </c>
      <c r="AK100" s="39">
        <v>5105641</v>
      </c>
      <c r="AL100" s="39">
        <v>3866507</v>
      </c>
      <c r="AM100" s="39">
        <v>35101276</v>
      </c>
      <c r="AN100" s="39">
        <v>7068553</v>
      </c>
      <c r="AO100" s="39">
        <v>13292259</v>
      </c>
      <c r="AP100" s="39">
        <v>5783978</v>
      </c>
      <c r="AQ100" s="39">
        <v>5217209</v>
      </c>
      <c r="AR100" s="39">
        <v>4249395</v>
      </c>
      <c r="AS100" s="39">
        <v>35611394</v>
      </c>
      <c r="AT100" s="43"/>
      <c r="AU100" s="13"/>
    </row>
    <row r="101" spans="1:47" ht="20" customHeight="1">
      <c r="A101" s="8" t="s">
        <v>231</v>
      </c>
      <c r="B101" s="34">
        <v>178902</v>
      </c>
      <c r="C101" s="31" t="s">
        <v>97</v>
      </c>
      <c r="D101" s="31" t="s">
        <v>79</v>
      </c>
      <c r="E101" s="31" t="s">
        <v>74</v>
      </c>
      <c r="F101" s="36">
        <v>1602</v>
      </c>
      <c r="G101" s="36">
        <v>1463</v>
      </c>
      <c r="H101" s="36">
        <v>1417</v>
      </c>
      <c r="I101" s="39">
        <v>150202</v>
      </c>
      <c r="J101" s="39">
        <v>293131</v>
      </c>
      <c r="K101" s="39">
        <v>1199874</v>
      </c>
      <c r="L101" s="39">
        <v>365130</v>
      </c>
      <c r="M101" s="39">
        <v>588701</v>
      </c>
      <c r="N101" s="39">
        <v>370499</v>
      </c>
      <c r="O101" s="39">
        <v>2817335</v>
      </c>
      <c r="P101" s="39">
        <v>320484</v>
      </c>
      <c r="Q101" s="39">
        <v>1226044</v>
      </c>
      <c r="R101" s="39">
        <v>391736</v>
      </c>
      <c r="S101" s="39">
        <v>607972</v>
      </c>
      <c r="T101" s="39">
        <v>421368</v>
      </c>
      <c r="U101" s="39">
        <v>2967604</v>
      </c>
      <c r="V101" s="39">
        <v>400814</v>
      </c>
      <c r="W101" s="39">
        <v>1300009</v>
      </c>
      <c r="X101" s="39">
        <v>501050</v>
      </c>
      <c r="Y101" s="39">
        <v>708411</v>
      </c>
      <c r="Z101" s="39">
        <v>515366</v>
      </c>
      <c r="AA101" s="39">
        <v>3425650</v>
      </c>
      <c r="AB101" s="39">
        <v>402574</v>
      </c>
      <c r="AC101" s="39">
        <v>1315802</v>
      </c>
      <c r="AD101" s="39">
        <v>565265</v>
      </c>
      <c r="AE101" s="39">
        <v>801167</v>
      </c>
      <c r="AF101" s="39">
        <v>693706</v>
      </c>
      <c r="AG101" s="39">
        <v>3778514</v>
      </c>
      <c r="AH101" s="39">
        <v>408293</v>
      </c>
      <c r="AI101" s="39">
        <v>1334976</v>
      </c>
      <c r="AJ101" s="39">
        <v>586651</v>
      </c>
      <c r="AK101" s="39">
        <v>817200</v>
      </c>
      <c r="AL101" s="39">
        <v>966831</v>
      </c>
      <c r="AM101" s="39">
        <v>4113951</v>
      </c>
      <c r="AN101" s="39">
        <v>354262</v>
      </c>
      <c r="AO101" s="39">
        <v>1371769</v>
      </c>
      <c r="AP101" s="39">
        <v>580016</v>
      </c>
      <c r="AQ101" s="39">
        <v>823244</v>
      </c>
      <c r="AR101" s="39">
        <v>829869</v>
      </c>
      <c r="AS101" s="39">
        <v>3959160</v>
      </c>
      <c r="AT101" s="43"/>
      <c r="AU101" s="13"/>
    </row>
    <row r="102" spans="1:47" ht="20" customHeight="1">
      <c r="A102" s="8" t="s">
        <v>232</v>
      </c>
      <c r="B102" s="34">
        <v>177903</v>
      </c>
      <c r="C102" s="31" t="s">
        <v>233</v>
      </c>
      <c r="D102" s="31" t="s">
        <v>79</v>
      </c>
      <c r="E102" s="31" t="s">
        <v>74</v>
      </c>
      <c r="F102" s="36">
        <v>164</v>
      </c>
      <c r="G102" s="36">
        <v>186</v>
      </c>
      <c r="H102" s="36">
        <v>166</v>
      </c>
      <c r="I102" s="39">
        <v>17596</v>
      </c>
      <c r="J102" s="39">
        <v>122704</v>
      </c>
      <c r="K102" s="39">
        <v>166116</v>
      </c>
      <c r="L102" s="39">
        <v>60160</v>
      </c>
      <c r="M102" s="39">
        <v>128556</v>
      </c>
      <c r="N102" s="39">
        <v>49973</v>
      </c>
      <c r="O102" s="39">
        <v>527509</v>
      </c>
      <c r="P102" s="39">
        <v>138032</v>
      </c>
      <c r="Q102" s="39">
        <v>172977</v>
      </c>
      <c r="R102" s="39">
        <v>58929</v>
      </c>
      <c r="S102" s="39">
        <v>121016</v>
      </c>
      <c r="T102" s="39">
        <v>50475</v>
      </c>
      <c r="U102" s="39">
        <v>541429</v>
      </c>
      <c r="V102" s="39">
        <v>175726</v>
      </c>
      <c r="W102" s="39">
        <v>176603</v>
      </c>
      <c r="X102" s="39">
        <v>68478</v>
      </c>
      <c r="Y102" s="39">
        <v>126640</v>
      </c>
      <c r="Z102" s="39">
        <v>54847</v>
      </c>
      <c r="AA102" s="39">
        <v>602294</v>
      </c>
      <c r="AB102" s="39">
        <v>169201</v>
      </c>
      <c r="AC102" s="39">
        <v>171454</v>
      </c>
      <c r="AD102" s="39">
        <v>84477</v>
      </c>
      <c r="AE102" s="39">
        <v>124422</v>
      </c>
      <c r="AF102" s="39">
        <v>62154</v>
      </c>
      <c r="AG102" s="39">
        <v>611708</v>
      </c>
      <c r="AH102" s="39">
        <v>142755</v>
      </c>
      <c r="AI102" s="39">
        <v>180883</v>
      </c>
      <c r="AJ102" s="39">
        <v>96458</v>
      </c>
      <c r="AK102" s="39">
        <v>120778</v>
      </c>
      <c r="AL102" s="39">
        <v>87831</v>
      </c>
      <c r="AM102" s="39">
        <v>628705</v>
      </c>
      <c r="AN102" s="39">
        <v>179965</v>
      </c>
      <c r="AO102" s="39">
        <v>247193</v>
      </c>
      <c r="AP102" s="39">
        <v>96829</v>
      </c>
      <c r="AQ102" s="39">
        <v>142878</v>
      </c>
      <c r="AR102" s="39">
        <v>115965</v>
      </c>
      <c r="AS102" s="39">
        <v>782830</v>
      </c>
      <c r="AT102" s="43"/>
      <c r="AU102" s="13"/>
    </row>
    <row r="103" spans="1:47" ht="20" customHeight="1">
      <c r="A103" s="8" t="s">
        <v>234</v>
      </c>
      <c r="B103" s="34">
        <v>16902</v>
      </c>
      <c r="C103" s="31" t="s">
        <v>235</v>
      </c>
      <c r="D103" s="31" t="s">
        <v>79</v>
      </c>
      <c r="E103" s="31" t="s">
        <v>74</v>
      </c>
      <c r="F103" s="36">
        <v>1036</v>
      </c>
      <c r="G103" s="36">
        <v>1102</v>
      </c>
      <c r="H103" s="36">
        <v>1106</v>
      </c>
      <c r="I103" s="39">
        <v>117236</v>
      </c>
      <c r="J103" s="39">
        <v>400842</v>
      </c>
      <c r="K103" s="39">
        <v>750125</v>
      </c>
      <c r="L103" s="39">
        <v>293715</v>
      </c>
      <c r="M103" s="39">
        <v>299122</v>
      </c>
      <c r="N103" s="39">
        <v>63982</v>
      </c>
      <c r="O103" s="39">
        <v>1807786</v>
      </c>
      <c r="P103" s="39">
        <v>470912</v>
      </c>
      <c r="Q103" s="39">
        <v>714558</v>
      </c>
      <c r="R103" s="39">
        <v>311890</v>
      </c>
      <c r="S103" s="39">
        <v>308280</v>
      </c>
      <c r="T103" s="39">
        <v>87890</v>
      </c>
      <c r="U103" s="39">
        <v>1893530</v>
      </c>
      <c r="V103" s="39">
        <v>550961</v>
      </c>
      <c r="W103" s="39">
        <v>710290</v>
      </c>
      <c r="X103" s="39">
        <v>338514</v>
      </c>
      <c r="Y103" s="39">
        <v>353465</v>
      </c>
      <c r="Z103" s="39">
        <v>104453</v>
      </c>
      <c r="AA103" s="39">
        <v>2057683</v>
      </c>
      <c r="AB103" s="39">
        <v>581847</v>
      </c>
      <c r="AC103" s="39">
        <v>769746</v>
      </c>
      <c r="AD103" s="39">
        <v>417815</v>
      </c>
      <c r="AE103" s="39">
        <v>404081</v>
      </c>
      <c r="AF103" s="39">
        <v>123467</v>
      </c>
      <c r="AG103" s="39">
        <v>2296956</v>
      </c>
      <c r="AH103" s="39">
        <v>621636</v>
      </c>
      <c r="AI103" s="39">
        <v>751581</v>
      </c>
      <c r="AJ103" s="39">
        <v>475921</v>
      </c>
      <c r="AK103" s="39">
        <v>478374</v>
      </c>
      <c r="AL103" s="39">
        <v>205897</v>
      </c>
      <c r="AM103" s="39">
        <v>2533409</v>
      </c>
      <c r="AN103" s="39">
        <v>620402</v>
      </c>
      <c r="AO103" s="39">
        <v>724083</v>
      </c>
      <c r="AP103" s="39">
        <v>472598</v>
      </c>
      <c r="AQ103" s="39">
        <v>553397</v>
      </c>
      <c r="AR103" s="39">
        <v>349616</v>
      </c>
      <c r="AS103" s="39">
        <v>2720096</v>
      </c>
      <c r="AT103" s="43"/>
      <c r="AU103" s="13"/>
    </row>
    <row r="104" spans="1:47" ht="20" customHeight="1">
      <c r="A104" s="8" t="s">
        <v>236</v>
      </c>
      <c r="B104" s="34">
        <v>116915</v>
      </c>
      <c r="C104" s="31" t="s">
        <v>237</v>
      </c>
      <c r="D104" s="31" t="s">
        <v>79</v>
      </c>
      <c r="E104" s="31" t="s">
        <v>74</v>
      </c>
      <c r="F104" s="36">
        <v>726</v>
      </c>
      <c r="G104" s="36">
        <v>777</v>
      </c>
      <c r="H104" s="36">
        <v>771</v>
      </c>
      <c r="I104" s="39">
        <v>81726</v>
      </c>
      <c r="J104" s="39">
        <v>278187</v>
      </c>
      <c r="K104" s="39">
        <v>312315</v>
      </c>
      <c r="L104" s="39">
        <v>204656</v>
      </c>
      <c r="M104" s="39">
        <v>180663</v>
      </c>
      <c r="N104" s="39">
        <v>42379</v>
      </c>
      <c r="O104" s="39">
        <v>1018200</v>
      </c>
      <c r="P104" s="39">
        <v>304317</v>
      </c>
      <c r="Q104" s="39">
        <v>339378</v>
      </c>
      <c r="R104" s="39">
        <v>253861</v>
      </c>
      <c r="S104" s="39">
        <v>208527</v>
      </c>
      <c r="T104" s="39">
        <v>48878</v>
      </c>
      <c r="U104" s="39">
        <v>1154961</v>
      </c>
      <c r="V104" s="39">
        <v>357453</v>
      </c>
      <c r="W104" s="39">
        <v>319110</v>
      </c>
      <c r="X104" s="39">
        <v>266233</v>
      </c>
      <c r="Y104" s="39">
        <v>232508</v>
      </c>
      <c r="Z104" s="39">
        <v>60251</v>
      </c>
      <c r="AA104" s="39">
        <v>1235555</v>
      </c>
      <c r="AB104" s="39">
        <v>389403</v>
      </c>
      <c r="AC104" s="39">
        <v>344756</v>
      </c>
      <c r="AD104" s="39">
        <v>311295</v>
      </c>
      <c r="AE104" s="39">
        <v>207595</v>
      </c>
      <c r="AF104" s="39">
        <v>135835</v>
      </c>
      <c r="AG104" s="39">
        <v>1388884</v>
      </c>
      <c r="AH104" s="39">
        <v>1037838</v>
      </c>
      <c r="AI104" s="39">
        <v>344507</v>
      </c>
      <c r="AJ104" s="39">
        <v>341096</v>
      </c>
      <c r="AK104" s="39">
        <v>266320</v>
      </c>
      <c r="AL104" s="39">
        <v>87475</v>
      </c>
      <c r="AM104" s="39">
        <v>2077236</v>
      </c>
      <c r="AN104" s="39">
        <v>421121</v>
      </c>
      <c r="AO104" s="39">
        <v>289691</v>
      </c>
      <c r="AP104" s="39">
        <v>378950</v>
      </c>
      <c r="AQ104" s="39">
        <v>244498</v>
      </c>
      <c r="AR104" s="39">
        <v>107096</v>
      </c>
      <c r="AS104" s="39">
        <v>1441356</v>
      </c>
      <c r="AT104" s="43"/>
      <c r="AU104" s="13"/>
    </row>
    <row r="105" spans="1:47" ht="20" customHeight="1">
      <c r="A105" s="8" t="s">
        <v>238</v>
      </c>
      <c r="B105" s="34">
        <v>25904</v>
      </c>
      <c r="C105" s="31" t="s">
        <v>191</v>
      </c>
      <c r="D105" s="31" t="s">
        <v>79</v>
      </c>
      <c r="E105" s="31" t="s">
        <v>74</v>
      </c>
      <c r="F105" s="36">
        <v>143</v>
      </c>
      <c r="G105" s="36">
        <v>166</v>
      </c>
      <c r="H105" s="36">
        <v>148</v>
      </c>
      <c r="I105" s="39">
        <v>15688</v>
      </c>
      <c r="J105" s="39">
        <v>63892</v>
      </c>
      <c r="K105" s="39">
        <v>98132</v>
      </c>
      <c r="L105" s="39">
        <v>65082</v>
      </c>
      <c r="M105" s="39">
        <v>63264</v>
      </c>
      <c r="N105" s="39">
        <v>33236</v>
      </c>
      <c r="O105" s="39">
        <v>323606</v>
      </c>
      <c r="P105" s="39">
        <v>63768</v>
      </c>
      <c r="Q105" s="39">
        <v>106321</v>
      </c>
      <c r="R105" s="39">
        <v>45559</v>
      </c>
      <c r="S105" s="39">
        <v>63368</v>
      </c>
      <c r="T105" s="39">
        <v>33874</v>
      </c>
      <c r="U105" s="39">
        <v>312890</v>
      </c>
      <c r="V105" s="39">
        <v>68719</v>
      </c>
      <c r="W105" s="39">
        <v>111564</v>
      </c>
      <c r="X105" s="39">
        <v>55986</v>
      </c>
      <c r="Y105" s="39">
        <v>73727</v>
      </c>
      <c r="Z105" s="39">
        <v>36783</v>
      </c>
      <c r="AA105" s="39">
        <v>346779</v>
      </c>
      <c r="AB105" s="39">
        <v>93269</v>
      </c>
      <c r="AC105" s="39">
        <v>127875</v>
      </c>
      <c r="AD105" s="39">
        <v>62029</v>
      </c>
      <c r="AE105" s="39">
        <v>72458</v>
      </c>
      <c r="AF105" s="39">
        <v>47437</v>
      </c>
      <c r="AG105" s="39">
        <v>403068</v>
      </c>
      <c r="AH105" s="39">
        <v>70182</v>
      </c>
      <c r="AI105" s="39">
        <v>143297</v>
      </c>
      <c r="AJ105" s="39">
        <v>75276</v>
      </c>
      <c r="AK105" s="39">
        <v>74563</v>
      </c>
      <c r="AL105" s="39">
        <v>59291</v>
      </c>
      <c r="AM105" s="39">
        <v>422609</v>
      </c>
      <c r="AN105" s="39">
        <v>62362</v>
      </c>
      <c r="AO105" s="39">
        <v>166126</v>
      </c>
      <c r="AP105" s="39">
        <v>52684</v>
      </c>
      <c r="AQ105" s="39">
        <v>94901</v>
      </c>
      <c r="AR105" s="39">
        <v>71869</v>
      </c>
      <c r="AS105" s="39">
        <v>447942</v>
      </c>
      <c r="AT105" s="43"/>
      <c r="AU105" s="13"/>
    </row>
    <row r="106" spans="1:47" ht="20" customHeight="1">
      <c r="A106" s="8" t="s">
        <v>239</v>
      </c>
      <c r="B106" s="34">
        <v>101875</v>
      </c>
      <c r="C106" s="31" t="s">
        <v>76</v>
      </c>
      <c r="D106" s="31" t="s">
        <v>71</v>
      </c>
      <c r="E106" s="31" t="s">
        <v>74</v>
      </c>
      <c r="F106" s="36">
        <v>41</v>
      </c>
      <c r="G106" s="36">
        <v>302</v>
      </c>
      <c r="H106" s="36">
        <v>364</v>
      </c>
      <c r="I106" s="39">
        <v>38584</v>
      </c>
      <c r="J106" s="39">
        <v>0</v>
      </c>
      <c r="K106" s="39">
        <v>21791</v>
      </c>
      <c r="L106" s="39">
        <v>19746</v>
      </c>
      <c r="M106" s="39">
        <v>19445</v>
      </c>
      <c r="N106" s="39">
        <v>3485</v>
      </c>
      <c r="O106" s="39">
        <v>64467</v>
      </c>
      <c r="P106" s="39">
        <v>0</v>
      </c>
      <c r="Q106" s="39">
        <v>26107</v>
      </c>
      <c r="R106" s="39">
        <v>18121</v>
      </c>
      <c r="S106" s="39">
        <v>18177</v>
      </c>
      <c r="T106" s="39">
        <v>0</v>
      </c>
      <c r="U106" s="39">
        <v>62405</v>
      </c>
      <c r="V106" s="39">
        <v>117866</v>
      </c>
      <c r="W106" s="39">
        <v>152039</v>
      </c>
      <c r="X106" s="39">
        <v>84878</v>
      </c>
      <c r="Y106" s="39">
        <v>35607</v>
      </c>
      <c r="Z106" s="39">
        <v>0</v>
      </c>
      <c r="AA106" s="39">
        <v>390390</v>
      </c>
      <c r="AB106" s="39">
        <v>214450</v>
      </c>
      <c r="AC106" s="39">
        <v>172008</v>
      </c>
      <c r="AD106" s="39">
        <v>122279</v>
      </c>
      <c r="AE106" s="39">
        <v>61780</v>
      </c>
      <c r="AF106" s="39">
        <v>0</v>
      </c>
      <c r="AG106" s="39">
        <v>570517</v>
      </c>
      <c r="AH106" s="39">
        <v>395023</v>
      </c>
      <c r="AI106" s="39">
        <v>214112</v>
      </c>
      <c r="AJ106" s="39">
        <v>207587</v>
      </c>
      <c r="AK106" s="39">
        <v>69767</v>
      </c>
      <c r="AL106" s="39">
        <v>0</v>
      </c>
      <c r="AM106" s="39">
        <v>886489</v>
      </c>
      <c r="AN106" s="39">
        <v>310094</v>
      </c>
      <c r="AO106" s="39">
        <v>170190</v>
      </c>
      <c r="AP106" s="39">
        <v>115285</v>
      </c>
      <c r="AQ106" s="39">
        <v>81344</v>
      </c>
      <c r="AR106" s="39">
        <v>18435</v>
      </c>
      <c r="AS106" s="39">
        <v>695348</v>
      </c>
      <c r="AT106" s="43"/>
      <c r="AU106" s="13"/>
    </row>
    <row r="107" spans="1:47" ht="20" customHeight="1">
      <c r="A107" s="8" t="s">
        <v>240</v>
      </c>
      <c r="B107" s="34">
        <v>34909</v>
      </c>
      <c r="C107" s="31" t="s">
        <v>165</v>
      </c>
      <c r="D107" s="31" t="s">
        <v>79</v>
      </c>
      <c r="E107" s="31" t="s">
        <v>74</v>
      </c>
      <c r="F107" s="36">
        <v>276</v>
      </c>
      <c r="G107" s="36">
        <v>229</v>
      </c>
      <c r="H107" s="36">
        <v>202</v>
      </c>
      <c r="I107" s="39">
        <v>21412</v>
      </c>
      <c r="J107" s="39">
        <v>43382</v>
      </c>
      <c r="K107" s="39">
        <v>110015</v>
      </c>
      <c r="L107" s="39">
        <v>69906</v>
      </c>
      <c r="M107" s="39">
        <v>68520</v>
      </c>
      <c r="N107" s="39">
        <v>24441</v>
      </c>
      <c r="O107" s="39">
        <v>316264</v>
      </c>
      <c r="P107" s="39">
        <v>56409</v>
      </c>
      <c r="Q107" s="39">
        <v>121425</v>
      </c>
      <c r="R107" s="39">
        <v>72020</v>
      </c>
      <c r="S107" s="39">
        <v>68114</v>
      </c>
      <c r="T107" s="39">
        <v>30407</v>
      </c>
      <c r="U107" s="39">
        <v>348375</v>
      </c>
      <c r="V107" s="39">
        <v>59082</v>
      </c>
      <c r="W107" s="39">
        <v>129762</v>
      </c>
      <c r="X107" s="39">
        <v>95527</v>
      </c>
      <c r="Y107" s="39">
        <v>76334</v>
      </c>
      <c r="Z107" s="39">
        <v>39336</v>
      </c>
      <c r="AA107" s="39">
        <v>400041</v>
      </c>
      <c r="AB107" s="39">
        <v>63813</v>
      </c>
      <c r="AC107" s="39">
        <v>125343</v>
      </c>
      <c r="AD107" s="39">
        <v>99217</v>
      </c>
      <c r="AE107" s="39">
        <v>86946</v>
      </c>
      <c r="AF107" s="39">
        <v>53189</v>
      </c>
      <c r="AG107" s="39">
        <v>428508</v>
      </c>
      <c r="AH107" s="39">
        <v>62700</v>
      </c>
      <c r="AI107" s="39">
        <v>119231</v>
      </c>
      <c r="AJ107" s="39">
        <v>98915</v>
      </c>
      <c r="AK107" s="39">
        <v>89085</v>
      </c>
      <c r="AL107" s="39">
        <v>67874</v>
      </c>
      <c r="AM107" s="39">
        <v>437805</v>
      </c>
      <c r="AN107" s="39">
        <v>54072</v>
      </c>
      <c r="AO107" s="39">
        <v>116725</v>
      </c>
      <c r="AP107" s="39">
        <v>100815</v>
      </c>
      <c r="AQ107" s="39">
        <v>89362</v>
      </c>
      <c r="AR107" s="39">
        <v>57430</v>
      </c>
      <c r="AS107" s="39">
        <v>418404</v>
      </c>
      <c r="AT107" s="43"/>
      <c r="AU107" s="13"/>
    </row>
    <row r="108" spans="1:47" ht="20" customHeight="1">
      <c r="A108" s="8" t="s">
        <v>241</v>
      </c>
      <c r="B108" s="34">
        <v>175902</v>
      </c>
      <c r="C108" s="31" t="s">
        <v>242</v>
      </c>
      <c r="D108" s="31" t="s">
        <v>79</v>
      </c>
      <c r="E108" s="31" t="s">
        <v>74</v>
      </c>
      <c r="F108" s="36">
        <v>942</v>
      </c>
      <c r="G108" s="36">
        <v>935</v>
      </c>
      <c r="H108" s="36">
        <v>955</v>
      </c>
      <c r="I108" s="39">
        <v>101230</v>
      </c>
      <c r="J108" s="39">
        <v>353055</v>
      </c>
      <c r="K108" s="39">
        <v>632944</v>
      </c>
      <c r="L108" s="39">
        <v>202657</v>
      </c>
      <c r="M108" s="39">
        <v>285046</v>
      </c>
      <c r="N108" s="39">
        <v>44658</v>
      </c>
      <c r="O108" s="39">
        <v>1518360</v>
      </c>
      <c r="P108" s="39">
        <v>374137</v>
      </c>
      <c r="Q108" s="39">
        <v>633653</v>
      </c>
      <c r="R108" s="39">
        <v>203082</v>
      </c>
      <c r="S108" s="39">
        <v>332847</v>
      </c>
      <c r="T108" s="39">
        <v>47340</v>
      </c>
      <c r="U108" s="39">
        <v>1591059</v>
      </c>
      <c r="V108" s="39">
        <v>433263</v>
      </c>
      <c r="W108" s="39">
        <v>675742</v>
      </c>
      <c r="X108" s="39">
        <v>262916</v>
      </c>
      <c r="Y108" s="39">
        <v>335717</v>
      </c>
      <c r="Z108" s="39">
        <v>51972</v>
      </c>
      <c r="AA108" s="39">
        <v>1759610</v>
      </c>
      <c r="AB108" s="39">
        <v>435530</v>
      </c>
      <c r="AC108" s="39">
        <v>685917</v>
      </c>
      <c r="AD108" s="39">
        <v>262765</v>
      </c>
      <c r="AE108" s="39">
        <v>331813</v>
      </c>
      <c r="AF108" s="39">
        <v>62262</v>
      </c>
      <c r="AG108" s="39">
        <v>1778287</v>
      </c>
      <c r="AH108" s="39">
        <v>482200</v>
      </c>
      <c r="AI108" s="39">
        <v>686999</v>
      </c>
      <c r="AJ108" s="39">
        <v>293200</v>
      </c>
      <c r="AK108" s="39">
        <v>306033</v>
      </c>
      <c r="AL108" s="39">
        <v>80875</v>
      </c>
      <c r="AM108" s="39">
        <v>1849307</v>
      </c>
      <c r="AN108" s="39">
        <v>490827</v>
      </c>
      <c r="AO108" s="39">
        <v>753560</v>
      </c>
      <c r="AP108" s="39">
        <v>312935</v>
      </c>
      <c r="AQ108" s="39">
        <v>296667</v>
      </c>
      <c r="AR108" s="39">
        <v>110187</v>
      </c>
      <c r="AS108" s="39">
        <v>1964176</v>
      </c>
      <c r="AT108" s="43"/>
      <c r="AU108" s="13"/>
    </row>
    <row r="109" spans="1:47" ht="20" customHeight="1">
      <c r="A109" s="8" t="s">
        <v>243</v>
      </c>
      <c r="B109" s="34">
        <v>235901</v>
      </c>
      <c r="C109" s="31" t="s">
        <v>244</v>
      </c>
      <c r="D109" s="31" t="s">
        <v>79</v>
      </c>
      <c r="E109" s="31" t="s">
        <v>74</v>
      </c>
      <c r="F109" s="36">
        <v>836</v>
      </c>
      <c r="G109" s="36">
        <v>795</v>
      </c>
      <c r="H109" s="36">
        <v>705</v>
      </c>
      <c r="I109" s="39">
        <v>74730</v>
      </c>
      <c r="J109" s="39">
        <v>348308</v>
      </c>
      <c r="K109" s="39">
        <v>636935</v>
      </c>
      <c r="L109" s="39">
        <v>284298</v>
      </c>
      <c r="M109" s="39">
        <v>447705</v>
      </c>
      <c r="N109" s="39">
        <v>221099</v>
      </c>
      <c r="O109" s="39">
        <v>1938345</v>
      </c>
      <c r="P109" s="39">
        <v>328132</v>
      </c>
      <c r="Q109" s="39">
        <v>690257</v>
      </c>
      <c r="R109" s="39">
        <v>317216</v>
      </c>
      <c r="S109" s="39">
        <v>406491</v>
      </c>
      <c r="T109" s="39">
        <v>276371</v>
      </c>
      <c r="U109" s="39">
        <v>2018467</v>
      </c>
      <c r="V109" s="39">
        <v>421137</v>
      </c>
      <c r="W109" s="39">
        <v>749221</v>
      </c>
      <c r="X109" s="39">
        <v>428691</v>
      </c>
      <c r="Y109" s="39">
        <v>441259</v>
      </c>
      <c r="Z109" s="39">
        <v>353757</v>
      </c>
      <c r="AA109" s="39">
        <v>2394065</v>
      </c>
      <c r="AB109" s="39">
        <v>398218</v>
      </c>
      <c r="AC109" s="39">
        <v>729723</v>
      </c>
      <c r="AD109" s="39">
        <v>425734</v>
      </c>
      <c r="AE109" s="39">
        <v>434958</v>
      </c>
      <c r="AF109" s="39">
        <v>389108</v>
      </c>
      <c r="AG109" s="39">
        <v>2377741</v>
      </c>
      <c r="AH109" s="39">
        <v>417051</v>
      </c>
      <c r="AI109" s="39">
        <v>650251</v>
      </c>
      <c r="AJ109" s="39">
        <v>365880</v>
      </c>
      <c r="AK109" s="39">
        <v>428939</v>
      </c>
      <c r="AL109" s="39">
        <v>422109</v>
      </c>
      <c r="AM109" s="39">
        <v>2284230</v>
      </c>
      <c r="AN109" s="39">
        <v>336042</v>
      </c>
      <c r="AO109" s="39">
        <v>919781</v>
      </c>
      <c r="AP109" s="39">
        <v>347118</v>
      </c>
      <c r="AQ109" s="39">
        <v>433682</v>
      </c>
      <c r="AR109" s="39">
        <v>358785</v>
      </c>
      <c r="AS109" s="39">
        <v>2395408</v>
      </c>
      <c r="AT109" s="43"/>
      <c r="AU109" s="13"/>
    </row>
    <row r="110" spans="1:47" ht="20" customHeight="1">
      <c r="A110" s="8" t="s">
        <v>245</v>
      </c>
      <c r="B110" s="34">
        <v>43917</v>
      </c>
      <c r="C110" s="31" t="s">
        <v>112</v>
      </c>
      <c r="D110" s="31" t="s">
        <v>79</v>
      </c>
      <c r="E110" s="31" t="s">
        <v>74</v>
      </c>
      <c r="F110" s="36">
        <v>921</v>
      </c>
      <c r="G110" s="36">
        <v>1048</v>
      </c>
      <c r="H110" s="36">
        <v>1050</v>
      </c>
      <c r="I110" s="39">
        <v>111300</v>
      </c>
      <c r="J110" s="39">
        <v>190132</v>
      </c>
      <c r="K110" s="39">
        <v>422365</v>
      </c>
      <c r="L110" s="39">
        <v>207941</v>
      </c>
      <c r="M110" s="39">
        <v>277577</v>
      </c>
      <c r="N110" s="39">
        <v>68984</v>
      </c>
      <c r="O110" s="39">
        <v>1166999</v>
      </c>
      <c r="P110" s="39">
        <v>273771</v>
      </c>
      <c r="Q110" s="39">
        <v>468636</v>
      </c>
      <c r="R110" s="39">
        <v>238381</v>
      </c>
      <c r="S110" s="39">
        <v>340064</v>
      </c>
      <c r="T110" s="39">
        <v>68984</v>
      </c>
      <c r="U110" s="39">
        <v>1389836</v>
      </c>
      <c r="V110" s="39">
        <v>238600</v>
      </c>
      <c r="W110" s="39">
        <v>487370</v>
      </c>
      <c r="X110" s="39">
        <v>297238</v>
      </c>
      <c r="Y110" s="39">
        <v>427334</v>
      </c>
      <c r="Z110" s="39">
        <v>74888</v>
      </c>
      <c r="AA110" s="39">
        <v>1525430</v>
      </c>
      <c r="AB110" s="39">
        <v>288131</v>
      </c>
      <c r="AC110" s="39">
        <v>447150</v>
      </c>
      <c r="AD110" s="39">
        <v>336644</v>
      </c>
      <c r="AE110" s="39">
        <v>382358</v>
      </c>
      <c r="AF110" s="39">
        <v>133493</v>
      </c>
      <c r="AG110" s="39">
        <v>1587776</v>
      </c>
      <c r="AH110" s="39">
        <v>330839</v>
      </c>
      <c r="AI110" s="39">
        <v>511766</v>
      </c>
      <c r="AJ110" s="39">
        <v>357973</v>
      </c>
      <c r="AK110" s="39">
        <v>382236</v>
      </c>
      <c r="AL110" s="39">
        <v>155747</v>
      </c>
      <c r="AM110" s="39">
        <v>1738561</v>
      </c>
      <c r="AN110" s="39">
        <v>322455</v>
      </c>
      <c r="AO110" s="39">
        <v>528272</v>
      </c>
      <c r="AP110" s="39">
        <v>398786</v>
      </c>
      <c r="AQ110" s="39">
        <v>427981</v>
      </c>
      <c r="AR110" s="39">
        <v>204481</v>
      </c>
      <c r="AS110" s="39">
        <v>1881975</v>
      </c>
      <c r="AT110" s="43"/>
      <c r="AU110" s="13"/>
    </row>
    <row r="111" spans="1:47" ht="20" customHeight="1">
      <c r="A111" s="8" t="s">
        <v>246</v>
      </c>
      <c r="B111" s="34">
        <v>72904</v>
      </c>
      <c r="C111" s="31" t="s">
        <v>247</v>
      </c>
      <c r="D111" s="31" t="s">
        <v>79</v>
      </c>
      <c r="E111" s="31" t="s">
        <v>74</v>
      </c>
      <c r="F111" s="36">
        <v>232</v>
      </c>
      <c r="G111" s="36">
        <v>219</v>
      </c>
      <c r="H111" s="36">
        <v>218</v>
      </c>
      <c r="I111" s="39">
        <v>23108</v>
      </c>
      <c r="J111" s="39">
        <v>82957</v>
      </c>
      <c r="K111" s="39">
        <v>109221</v>
      </c>
      <c r="L111" s="39">
        <v>56832</v>
      </c>
      <c r="M111" s="39">
        <v>74838</v>
      </c>
      <c r="N111" s="39">
        <v>0</v>
      </c>
      <c r="O111" s="39">
        <v>323848</v>
      </c>
      <c r="P111" s="39">
        <v>68605</v>
      </c>
      <c r="Q111" s="39">
        <v>100180</v>
      </c>
      <c r="R111" s="39">
        <v>49569</v>
      </c>
      <c r="S111" s="39">
        <v>72521</v>
      </c>
      <c r="T111" s="39">
        <v>0</v>
      </c>
      <c r="U111" s="39">
        <v>290875</v>
      </c>
      <c r="V111" s="39">
        <v>84506</v>
      </c>
      <c r="W111" s="39">
        <v>111813</v>
      </c>
      <c r="X111" s="39">
        <v>58307</v>
      </c>
      <c r="Y111" s="39">
        <v>101229</v>
      </c>
      <c r="Z111" s="39">
        <v>0</v>
      </c>
      <c r="AA111" s="39">
        <v>355855</v>
      </c>
      <c r="AB111" s="39">
        <v>76131</v>
      </c>
      <c r="AC111" s="39">
        <v>114762</v>
      </c>
      <c r="AD111" s="39">
        <v>76803</v>
      </c>
      <c r="AE111" s="39">
        <v>103639</v>
      </c>
      <c r="AF111" s="39">
        <v>0</v>
      </c>
      <c r="AG111" s="39">
        <v>371335</v>
      </c>
      <c r="AH111" s="39">
        <v>89141</v>
      </c>
      <c r="AI111" s="39">
        <v>114705</v>
      </c>
      <c r="AJ111" s="39">
        <v>88391</v>
      </c>
      <c r="AK111" s="39">
        <v>112732</v>
      </c>
      <c r="AL111" s="39">
        <v>0</v>
      </c>
      <c r="AM111" s="39">
        <v>404969</v>
      </c>
      <c r="AN111" s="39">
        <v>127649</v>
      </c>
      <c r="AO111" s="39">
        <v>100272</v>
      </c>
      <c r="AP111" s="39">
        <v>101246</v>
      </c>
      <c r="AQ111" s="39">
        <v>114988</v>
      </c>
      <c r="AR111" s="39">
        <v>0</v>
      </c>
      <c r="AS111" s="39">
        <v>444155</v>
      </c>
      <c r="AT111" s="43"/>
      <c r="AU111" s="13"/>
    </row>
    <row r="112" spans="1:47" ht="20" customHeight="1">
      <c r="A112" s="8" t="s">
        <v>248</v>
      </c>
      <c r="B112" s="34">
        <v>109913</v>
      </c>
      <c r="C112" s="31" t="s">
        <v>78</v>
      </c>
      <c r="D112" s="31" t="s">
        <v>79</v>
      </c>
      <c r="E112" s="31" t="s">
        <v>74</v>
      </c>
      <c r="F112" s="36">
        <v>369</v>
      </c>
      <c r="G112" s="36">
        <v>334</v>
      </c>
      <c r="H112" s="36">
        <v>331</v>
      </c>
      <c r="I112" s="39">
        <v>35086</v>
      </c>
      <c r="J112" s="39">
        <v>148616</v>
      </c>
      <c r="K112" s="39">
        <v>189956</v>
      </c>
      <c r="L112" s="39">
        <v>75196</v>
      </c>
      <c r="M112" s="39">
        <v>118143</v>
      </c>
      <c r="N112" s="39">
        <v>37347</v>
      </c>
      <c r="O112" s="39">
        <v>569258</v>
      </c>
      <c r="P112" s="39">
        <v>118032</v>
      </c>
      <c r="Q112" s="39">
        <v>191447</v>
      </c>
      <c r="R112" s="39">
        <v>75264</v>
      </c>
      <c r="S112" s="39">
        <v>137673</v>
      </c>
      <c r="T112" s="39">
        <v>58327</v>
      </c>
      <c r="U112" s="39">
        <v>580743</v>
      </c>
      <c r="V112" s="39">
        <v>171900</v>
      </c>
      <c r="W112" s="39">
        <v>207576</v>
      </c>
      <c r="X112" s="39">
        <v>98919</v>
      </c>
      <c r="Y112" s="39">
        <v>122186</v>
      </c>
      <c r="Z112" s="39">
        <v>58327</v>
      </c>
      <c r="AA112" s="39">
        <v>658908</v>
      </c>
      <c r="AB112" s="39">
        <v>201336</v>
      </c>
      <c r="AC112" s="39">
        <v>202923</v>
      </c>
      <c r="AD112" s="39">
        <v>103789</v>
      </c>
      <c r="AE112" s="39">
        <v>161026</v>
      </c>
      <c r="AF112" s="39">
        <v>59978</v>
      </c>
      <c r="AG112" s="39">
        <v>729052</v>
      </c>
      <c r="AH112" s="39">
        <v>186623</v>
      </c>
      <c r="AI112" s="39">
        <v>392674</v>
      </c>
      <c r="AJ112" s="39">
        <v>122982</v>
      </c>
      <c r="AK112" s="39">
        <v>147284</v>
      </c>
      <c r="AL112" s="39">
        <v>88703</v>
      </c>
      <c r="AM112" s="39">
        <v>938266</v>
      </c>
      <c r="AN112" s="39">
        <v>190490</v>
      </c>
      <c r="AO112" s="39">
        <v>346003</v>
      </c>
      <c r="AP112" s="39">
        <v>124594</v>
      </c>
      <c r="AQ112" s="39">
        <v>171362</v>
      </c>
      <c r="AR112" s="39">
        <v>107100</v>
      </c>
      <c r="AS112" s="39">
        <v>939549</v>
      </c>
      <c r="AT112" s="43"/>
      <c r="AU112" s="13"/>
    </row>
    <row r="113" spans="1:47" ht="20" customHeight="1">
      <c r="A113" s="8" t="s">
        <v>249</v>
      </c>
      <c r="B113" s="34">
        <v>123807</v>
      </c>
      <c r="C113" s="31" t="s">
        <v>202</v>
      </c>
      <c r="D113" s="31" t="s">
        <v>71</v>
      </c>
      <c r="E113" s="31" t="s">
        <v>74</v>
      </c>
      <c r="F113" s="36">
        <v>1943</v>
      </c>
      <c r="G113" s="36">
        <v>2584</v>
      </c>
      <c r="H113" s="36">
        <v>2585</v>
      </c>
      <c r="I113" s="39">
        <v>274010</v>
      </c>
      <c r="J113" s="39">
        <v>163614</v>
      </c>
      <c r="K113" s="39">
        <v>546282</v>
      </c>
      <c r="L113" s="39">
        <v>467350</v>
      </c>
      <c r="M113" s="39">
        <v>298883</v>
      </c>
      <c r="N113" s="39">
        <v>0</v>
      </c>
      <c r="O113" s="39">
        <v>1476129</v>
      </c>
      <c r="P113" s="39">
        <v>227007</v>
      </c>
      <c r="Q113" s="39">
        <v>735733</v>
      </c>
      <c r="R113" s="39">
        <v>614321</v>
      </c>
      <c r="S113" s="39">
        <v>590555</v>
      </c>
      <c r="T113" s="39">
        <v>491858</v>
      </c>
      <c r="U113" s="39">
        <v>2659474</v>
      </c>
      <c r="V113" s="39">
        <v>420054</v>
      </c>
      <c r="W113" s="39">
        <v>828549</v>
      </c>
      <c r="X113" s="39">
        <v>723276</v>
      </c>
      <c r="Y113" s="39">
        <v>666876</v>
      </c>
      <c r="Z113" s="39">
        <v>590387</v>
      </c>
      <c r="AA113" s="39">
        <v>3229142</v>
      </c>
      <c r="AB113" s="39">
        <v>381742</v>
      </c>
      <c r="AC113" s="39">
        <v>753789</v>
      </c>
      <c r="AD113" s="39">
        <v>712144</v>
      </c>
      <c r="AE113" s="39">
        <v>891836</v>
      </c>
      <c r="AF113" s="39">
        <v>1090948</v>
      </c>
      <c r="AG113" s="39">
        <v>3830459</v>
      </c>
      <c r="AH113" s="39">
        <v>513777</v>
      </c>
      <c r="AI113" s="39">
        <v>844249</v>
      </c>
      <c r="AJ113" s="39">
        <v>924023</v>
      </c>
      <c r="AK113" s="39">
        <v>966795</v>
      </c>
      <c r="AL113" s="39">
        <v>1429481</v>
      </c>
      <c r="AM113" s="39">
        <v>4678325</v>
      </c>
      <c r="AN113" s="39">
        <v>685831</v>
      </c>
      <c r="AO113" s="39">
        <v>1018763</v>
      </c>
      <c r="AP113" s="39">
        <v>1059474</v>
      </c>
      <c r="AQ113" s="39">
        <v>999799</v>
      </c>
      <c r="AR113" s="39">
        <v>1206234</v>
      </c>
      <c r="AS113" s="39">
        <v>4970101</v>
      </c>
      <c r="AT113" s="43"/>
      <c r="AU113" s="13"/>
    </row>
    <row r="114" spans="1:47" ht="20" customHeight="1">
      <c r="A114" s="8" t="s">
        <v>250</v>
      </c>
      <c r="B114" s="34">
        <v>130901</v>
      </c>
      <c r="C114" s="31" t="s">
        <v>251</v>
      </c>
      <c r="D114" s="31" t="s">
        <v>79</v>
      </c>
      <c r="E114" s="31" t="s">
        <v>74</v>
      </c>
      <c r="F114" s="36">
        <v>9579</v>
      </c>
      <c r="G114" s="36">
        <v>11101</v>
      </c>
      <c r="H114" s="36">
        <v>11123</v>
      </c>
      <c r="I114" s="39">
        <v>1179038</v>
      </c>
      <c r="J114" s="39">
        <v>2485653</v>
      </c>
      <c r="K114" s="39">
        <v>4144257</v>
      </c>
      <c r="L114" s="39">
        <v>2045476</v>
      </c>
      <c r="M114" s="39">
        <v>2236324</v>
      </c>
      <c r="N114" s="39">
        <v>257861</v>
      </c>
      <c r="O114" s="39">
        <v>11169571</v>
      </c>
      <c r="P114" s="39">
        <v>2404626</v>
      </c>
      <c r="Q114" s="39">
        <v>4348342</v>
      </c>
      <c r="R114" s="39">
        <v>2199060</v>
      </c>
      <c r="S114" s="39">
        <v>2478798</v>
      </c>
      <c r="T114" s="39">
        <v>358921</v>
      </c>
      <c r="U114" s="39">
        <v>11789747</v>
      </c>
      <c r="V114" s="39">
        <v>2748964</v>
      </c>
      <c r="W114" s="39">
        <v>4626308</v>
      </c>
      <c r="X114" s="39">
        <v>2446288</v>
      </c>
      <c r="Y114" s="39">
        <v>2875119</v>
      </c>
      <c r="Z114" s="39">
        <v>374603</v>
      </c>
      <c r="AA114" s="39">
        <v>13071282</v>
      </c>
      <c r="AB114" s="39">
        <v>2828110</v>
      </c>
      <c r="AC114" s="39">
        <v>4707060</v>
      </c>
      <c r="AD114" s="39">
        <v>2781499</v>
      </c>
      <c r="AE114" s="39">
        <v>2568215</v>
      </c>
      <c r="AF114" s="39">
        <v>445851</v>
      </c>
      <c r="AG114" s="39">
        <v>13330735</v>
      </c>
      <c r="AH114" s="39">
        <v>3038193</v>
      </c>
      <c r="AI114" s="39">
        <v>5030453</v>
      </c>
      <c r="AJ114" s="39">
        <v>3066628</v>
      </c>
      <c r="AK114" s="39">
        <v>3302488</v>
      </c>
      <c r="AL114" s="39">
        <v>567695</v>
      </c>
      <c r="AM114" s="39">
        <v>15005457</v>
      </c>
      <c r="AN114" s="39">
        <v>3829437</v>
      </c>
      <c r="AO114" s="39">
        <v>5271010</v>
      </c>
      <c r="AP114" s="39">
        <v>3227151</v>
      </c>
      <c r="AQ114" s="39">
        <v>3983334</v>
      </c>
      <c r="AR114" s="39">
        <v>778096</v>
      </c>
      <c r="AS114" s="39">
        <v>17089028</v>
      </c>
      <c r="AT114" s="43"/>
      <c r="AU114" s="13"/>
    </row>
    <row r="115" spans="1:47" ht="20" customHeight="1">
      <c r="A115" s="8" t="s">
        <v>252</v>
      </c>
      <c r="B115" s="34">
        <v>116916</v>
      </c>
      <c r="C115" s="31" t="s">
        <v>237</v>
      </c>
      <c r="D115" s="31" t="s">
        <v>79</v>
      </c>
      <c r="E115" s="31" t="s">
        <v>74</v>
      </c>
      <c r="F115" s="36">
        <v>534</v>
      </c>
      <c r="G115" s="36">
        <v>543</v>
      </c>
      <c r="H115" s="36">
        <v>519</v>
      </c>
      <c r="I115" s="39">
        <v>55014</v>
      </c>
      <c r="J115" s="39">
        <v>4271</v>
      </c>
      <c r="K115" s="39">
        <v>231322</v>
      </c>
      <c r="L115" s="39">
        <v>150215</v>
      </c>
      <c r="M115" s="39">
        <v>182641</v>
      </c>
      <c r="N115" s="39">
        <v>0</v>
      </c>
      <c r="O115" s="39">
        <v>568449</v>
      </c>
      <c r="P115" s="39">
        <v>3334</v>
      </c>
      <c r="Q115" s="39">
        <v>364879</v>
      </c>
      <c r="R115" s="39">
        <v>167020</v>
      </c>
      <c r="S115" s="39">
        <v>203735</v>
      </c>
      <c r="T115" s="39">
        <v>76735</v>
      </c>
      <c r="U115" s="39">
        <v>815703</v>
      </c>
      <c r="V115" s="39">
        <v>4235</v>
      </c>
      <c r="W115" s="39">
        <v>464219</v>
      </c>
      <c r="X115" s="39">
        <v>208823</v>
      </c>
      <c r="Y115" s="39">
        <v>232823</v>
      </c>
      <c r="Z115" s="39">
        <v>96761</v>
      </c>
      <c r="AA115" s="39">
        <v>1006861</v>
      </c>
      <c r="AB115" s="39">
        <v>4282</v>
      </c>
      <c r="AC115" s="39">
        <v>514900</v>
      </c>
      <c r="AD115" s="39">
        <v>232065</v>
      </c>
      <c r="AE115" s="39">
        <v>232293</v>
      </c>
      <c r="AF115" s="39">
        <v>126538</v>
      </c>
      <c r="AG115" s="39">
        <v>1110078</v>
      </c>
      <c r="AH115" s="39">
        <v>3586</v>
      </c>
      <c r="AI115" s="39">
        <v>409652</v>
      </c>
      <c r="AJ115" s="39">
        <v>251940</v>
      </c>
      <c r="AK115" s="39">
        <v>250365</v>
      </c>
      <c r="AL115" s="39">
        <v>172608</v>
      </c>
      <c r="AM115" s="39">
        <v>1088151</v>
      </c>
      <c r="AN115" s="39">
        <v>4155</v>
      </c>
      <c r="AO115" s="39">
        <v>434356</v>
      </c>
      <c r="AP115" s="39">
        <v>298739</v>
      </c>
      <c r="AQ115" s="39">
        <v>197797</v>
      </c>
      <c r="AR115" s="39">
        <v>162142</v>
      </c>
      <c r="AS115" s="39">
        <v>1097189</v>
      </c>
      <c r="AT115" s="43"/>
      <c r="AU115" s="13"/>
    </row>
    <row r="116" spans="1:47" ht="20" customHeight="1">
      <c r="A116" s="8" t="s">
        <v>253</v>
      </c>
      <c r="B116" s="34">
        <v>241901</v>
      </c>
      <c r="C116" s="31" t="s">
        <v>254</v>
      </c>
      <c r="D116" s="31" t="s">
        <v>79</v>
      </c>
      <c r="E116" s="31" t="s">
        <v>74</v>
      </c>
      <c r="F116" s="36">
        <v>1153</v>
      </c>
      <c r="G116" s="36">
        <v>1151</v>
      </c>
      <c r="H116" s="36">
        <v>1117</v>
      </c>
      <c r="I116" s="39">
        <v>118402</v>
      </c>
      <c r="J116" s="39">
        <v>574531</v>
      </c>
      <c r="K116" s="39">
        <v>465806</v>
      </c>
      <c r="L116" s="39">
        <v>226906</v>
      </c>
      <c r="M116" s="39">
        <v>280632</v>
      </c>
      <c r="N116" s="39">
        <v>134443</v>
      </c>
      <c r="O116" s="39">
        <v>1682318</v>
      </c>
      <c r="P116" s="39">
        <v>611944</v>
      </c>
      <c r="Q116" s="39">
        <v>490881</v>
      </c>
      <c r="R116" s="39">
        <v>244546</v>
      </c>
      <c r="S116" s="39">
        <v>309974</v>
      </c>
      <c r="T116" s="39">
        <v>147661</v>
      </c>
      <c r="U116" s="39">
        <v>1805006</v>
      </c>
      <c r="V116" s="39">
        <v>760344</v>
      </c>
      <c r="W116" s="39">
        <v>492016</v>
      </c>
      <c r="X116" s="39">
        <v>261545</v>
      </c>
      <c r="Y116" s="39">
        <v>331702</v>
      </c>
      <c r="Z116" s="39">
        <v>198688</v>
      </c>
      <c r="AA116" s="39">
        <v>2044295</v>
      </c>
      <c r="AB116" s="39">
        <v>751472</v>
      </c>
      <c r="AC116" s="39">
        <v>471993</v>
      </c>
      <c r="AD116" s="39">
        <v>268792</v>
      </c>
      <c r="AE116" s="39">
        <v>328321</v>
      </c>
      <c r="AF116" s="39">
        <v>254459</v>
      </c>
      <c r="AG116" s="39">
        <v>2075037</v>
      </c>
      <c r="AH116" s="39">
        <v>1077023</v>
      </c>
      <c r="AI116" s="39">
        <v>464510</v>
      </c>
      <c r="AJ116" s="39">
        <v>303308</v>
      </c>
      <c r="AK116" s="39">
        <v>338030</v>
      </c>
      <c r="AL116" s="39">
        <v>332413</v>
      </c>
      <c r="AM116" s="39">
        <v>2515284</v>
      </c>
      <c r="AN116" s="39">
        <v>815461</v>
      </c>
      <c r="AO116" s="39">
        <v>448802</v>
      </c>
      <c r="AP116" s="39">
        <v>309675</v>
      </c>
      <c r="AQ116" s="39">
        <v>324568</v>
      </c>
      <c r="AR116" s="39">
        <v>426404</v>
      </c>
      <c r="AS116" s="39">
        <v>2324910</v>
      </c>
      <c r="AT116" s="43"/>
      <c r="AU116" s="13"/>
    </row>
    <row r="117" spans="1:47" ht="20" customHeight="1">
      <c r="A117" s="8" t="s">
        <v>255</v>
      </c>
      <c r="B117" s="34">
        <v>74903</v>
      </c>
      <c r="C117" s="31" t="s">
        <v>256</v>
      </c>
      <c r="D117" s="31" t="s">
        <v>79</v>
      </c>
      <c r="E117" s="31" t="s">
        <v>74</v>
      </c>
      <c r="F117" s="36">
        <v>1874</v>
      </c>
      <c r="G117" s="36">
        <v>2029</v>
      </c>
      <c r="H117" s="36">
        <v>1922</v>
      </c>
      <c r="I117" s="39">
        <v>203732</v>
      </c>
      <c r="J117" s="39">
        <v>542235</v>
      </c>
      <c r="K117" s="39">
        <v>865000</v>
      </c>
      <c r="L117" s="39">
        <v>641700</v>
      </c>
      <c r="M117" s="39">
        <v>654785</v>
      </c>
      <c r="N117" s="39">
        <v>118642</v>
      </c>
      <c r="O117" s="39">
        <v>2822362</v>
      </c>
      <c r="P117" s="39">
        <v>572916</v>
      </c>
      <c r="Q117" s="39">
        <v>873843</v>
      </c>
      <c r="R117" s="39">
        <v>653023</v>
      </c>
      <c r="S117" s="39">
        <v>655407</v>
      </c>
      <c r="T117" s="39">
        <v>169915</v>
      </c>
      <c r="U117" s="39">
        <v>2925104</v>
      </c>
      <c r="V117" s="39">
        <v>680033</v>
      </c>
      <c r="W117" s="39">
        <v>910148</v>
      </c>
      <c r="X117" s="39">
        <v>793577</v>
      </c>
      <c r="Y117" s="39">
        <v>683172</v>
      </c>
      <c r="Z117" s="39">
        <v>174287</v>
      </c>
      <c r="AA117" s="39">
        <v>3241217</v>
      </c>
      <c r="AB117" s="39">
        <v>752488</v>
      </c>
      <c r="AC117" s="39">
        <v>948629</v>
      </c>
      <c r="AD117" s="39">
        <v>899479</v>
      </c>
      <c r="AE117" s="39">
        <v>748496</v>
      </c>
      <c r="AF117" s="39">
        <v>217824</v>
      </c>
      <c r="AG117" s="39">
        <v>3566916</v>
      </c>
      <c r="AH117" s="39">
        <v>814281</v>
      </c>
      <c r="AI117" s="39">
        <v>870267</v>
      </c>
      <c r="AJ117" s="39">
        <v>775807</v>
      </c>
      <c r="AK117" s="39">
        <v>813292</v>
      </c>
      <c r="AL117" s="39">
        <v>240044</v>
      </c>
      <c r="AM117" s="39">
        <v>3513691</v>
      </c>
      <c r="AN117" s="39">
        <v>823332</v>
      </c>
      <c r="AO117" s="39">
        <v>951686</v>
      </c>
      <c r="AP117" s="39">
        <v>761617</v>
      </c>
      <c r="AQ117" s="39">
        <v>798210</v>
      </c>
      <c r="AR117" s="39">
        <v>292010</v>
      </c>
      <c r="AS117" s="39">
        <v>3626855</v>
      </c>
      <c r="AT117" s="43"/>
      <c r="AU117" s="13"/>
    </row>
    <row r="118" spans="1:47" ht="20" customHeight="1">
      <c r="A118" s="8" t="s">
        <v>257</v>
      </c>
      <c r="B118" s="34">
        <v>148901</v>
      </c>
      <c r="C118" s="31" t="s">
        <v>258</v>
      </c>
      <c r="D118" s="31" t="s">
        <v>79</v>
      </c>
      <c r="E118" s="31" t="s">
        <v>74</v>
      </c>
      <c r="F118" s="36">
        <v>371</v>
      </c>
      <c r="G118" s="36">
        <v>343</v>
      </c>
      <c r="H118" s="36">
        <v>326</v>
      </c>
      <c r="I118" s="39">
        <v>34556</v>
      </c>
      <c r="J118" s="39">
        <v>41641</v>
      </c>
      <c r="K118" s="39">
        <v>185316</v>
      </c>
      <c r="L118" s="39">
        <v>107909</v>
      </c>
      <c r="M118" s="39">
        <v>113884</v>
      </c>
      <c r="N118" s="39">
        <v>47638</v>
      </c>
      <c r="O118" s="39">
        <v>496388</v>
      </c>
      <c r="P118" s="39">
        <v>47739</v>
      </c>
      <c r="Q118" s="39">
        <v>202587</v>
      </c>
      <c r="R118" s="39">
        <v>103933</v>
      </c>
      <c r="S118" s="39">
        <v>115826</v>
      </c>
      <c r="T118" s="39">
        <v>55187</v>
      </c>
      <c r="U118" s="39">
        <v>525272</v>
      </c>
      <c r="V118" s="39">
        <v>50126</v>
      </c>
      <c r="W118" s="39">
        <v>219419</v>
      </c>
      <c r="X118" s="39">
        <v>105725</v>
      </c>
      <c r="Y118" s="39">
        <v>126792</v>
      </c>
      <c r="Z118" s="39">
        <v>61090</v>
      </c>
      <c r="AA118" s="39">
        <v>563152</v>
      </c>
      <c r="AB118" s="39">
        <v>51332</v>
      </c>
      <c r="AC118" s="39">
        <v>223275</v>
      </c>
      <c r="AD118" s="39">
        <v>143258</v>
      </c>
      <c r="AE118" s="39">
        <v>153400</v>
      </c>
      <c r="AF118" s="39">
        <v>74084</v>
      </c>
      <c r="AG118" s="39">
        <v>645349</v>
      </c>
      <c r="AH118" s="39">
        <v>32393</v>
      </c>
      <c r="AI118" s="39">
        <v>222706</v>
      </c>
      <c r="AJ118" s="39">
        <v>178610</v>
      </c>
      <c r="AK118" s="39">
        <v>130938</v>
      </c>
      <c r="AL118" s="39">
        <v>105215</v>
      </c>
      <c r="AM118" s="39">
        <v>669862</v>
      </c>
      <c r="AN118" s="39">
        <v>36252</v>
      </c>
      <c r="AO118" s="39">
        <v>203280</v>
      </c>
      <c r="AP118" s="39">
        <v>194661</v>
      </c>
      <c r="AQ118" s="39">
        <v>146344</v>
      </c>
      <c r="AR118" s="39">
        <v>120160</v>
      </c>
      <c r="AS118" s="39">
        <v>700697</v>
      </c>
      <c r="AT118" s="43"/>
      <c r="AU118" s="13"/>
    </row>
    <row r="119" spans="1:47" ht="20" customHeight="1">
      <c r="A119" s="8" t="s">
        <v>259</v>
      </c>
      <c r="B119" s="34">
        <v>17901</v>
      </c>
      <c r="C119" s="31" t="s">
        <v>260</v>
      </c>
      <c r="D119" s="31" t="s">
        <v>79</v>
      </c>
      <c r="E119" s="31" t="s">
        <v>74</v>
      </c>
      <c r="F119" s="36">
        <v>207</v>
      </c>
      <c r="G119" s="36">
        <v>249</v>
      </c>
      <c r="H119" s="36">
        <v>232</v>
      </c>
      <c r="I119" s="39">
        <v>24592</v>
      </c>
      <c r="J119" s="39">
        <v>258105</v>
      </c>
      <c r="K119" s="39">
        <v>534113</v>
      </c>
      <c r="L119" s="39">
        <v>125129</v>
      </c>
      <c r="M119" s="39">
        <v>265837</v>
      </c>
      <c r="N119" s="39">
        <v>64662</v>
      </c>
      <c r="O119" s="39">
        <v>1247846</v>
      </c>
      <c r="P119" s="39">
        <v>212709</v>
      </c>
      <c r="Q119" s="39">
        <v>611920</v>
      </c>
      <c r="R119" s="39">
        <v>120403</v>
      </c>
      <c r="S119" s="39">
        <v>298584</v>
      </c>
      <c r="T119" s="39">
        <v>76861</v>
      </c>
      <c r="U119" s="39">
        <v>1320477</v>
      </c>
      <c r="V119" s="39">
        <v>234005</v>
      </c>
      <c r="W119" s="39">
        <v>637975</v>
      </c>
      <c r="X119" s="39">
        <v>144918</v>
      </c>
      <c r="Y119" s="39">
        <v>345829</v>
      </c>
      <c r="Z119" s="39">
        <v>83749</v>
      </c>
      <c r="AA119" s="39">
        <v>1446476</v>
      </c>
      <c r="AB119" s="39">
        <v>272001</v>
      </c>
      <c r="AC119" s="39">
        <v>619578</v>
      </c>
      <c r="AD119" s="39">
        <v>139074</v>
      </c>
      <c r="AE119" s="39">
        <v>324522</v>
      </c>
      <c r="AF119" s="39">
        <v>95383</v>
      </c>
      <c r="AG119" s="39">
        <v>1450558</v>
      </c>
      <c r="AH119" s="39">
        <v>223981</v>
      </c>
      <c r="AI119" s="39">
        <v>620407</v>
      </c>
      <c r="AJ119" s="39">
        <v>158061</v>
      </c>
      <c r="AK119" s="39">
        <v>288960</v>
      </c>
      <c r="AL119" s="39">
        <v>107170</v>
      </c>
      <c r="AM119" s="39">
        <v>1398579</v>
      </c>
      <c r="AN119" s="39">
        <v>234858</v>
      </c>
      <c r="AO119" s="39">
        <v>619666</v>
      </c>
      <c r="AP119" s="39">
        <v>187764</v>
      </c>
      <c r="AQ119" s="39">
        <v>300882</v>
      </c>
      <c r="AR119" s="39">
        <v>151562</v>
      </c>
      <c r="AS119" s="39">
        <v>1494732</v>
      </c>
      <c r="AT119" s="43"/>
      <c r="AU119" s="13"/>
    </row>
    <row r="120" spans="1:47" ht="20" customHeight="1">
      <c r="A120" s="8" t="s">
        <v>261</v>
      </c>
      <c r="B120" s="34">
        <v>117901</v>
      </c>
      <c r="C120" s="31" t="s">
        <v>262</v>
      </c>
      <c r="D120" s="31" t="s">
        <v>79</v>
      </c>
      <c r="E120" s="31" t="s">
        <v>74</v>
      </c>
      <c r="F120" s="36">
        <v>2607</v>
      </c>
      <c r="G120" s="36">
        <v>2325</v>
      </c>
      <c r="H120" s="36">
        <v>2098</v>
      </c>
      <c r="I120" s="39">
        <v>222388</v>
      </c>
      <c r="J120" s="39">
        <v>558225</v>
      </c>
      <c r="K120" s="39">
        <v>890040</v>
      </c>
      <c r="L120" s="39">
        <v>654354</v>
      </c>
      <c r="M120" s="39">
        <v>566448</v>
      </c>
      <c r="N120" s="39">
        <v>261606</v>
      </c>
      <c r="O120" s="39">
        <v>2930673</v>
      </c>
      <c r="P120" s="39">
        <v>560634</v>
      </c>
      <c r="Q120" s="39">
        <v>1022294</v>
      </c>
      <c r="R120" s="39">
        <v>664183</v>
      </c>
      <c r="S120" s="39">
        <v>619455</v>
      </c>
      <c r="T120" s="39">
        <v>261606</v>
      </c>
      <c r="U120" s="39">
        <v>3128172</v>
      </c>
      <c r="V120" s="39">
        <v>612096</v>
      </c>
      <c r="W120" s="39">
        <v>968249</v>
      </c>
      <c r="X120" s="39">
        <v>741211</v>
      </c>
      <c r="Y120" s="39">
        <v>699503</v>
      </c>
      <c r="Z120" s="39">
        <v>284082</v>
      </c>
      <c r="AA120" s="39">
        <v>3305141</v>
      </c>
      <c r="AB120" s="39">
        <v>635538</v>
      </c>
      <c r="AC120" s="39">
        <v>971275</v>
      </c>
      <c r="AD120" s="39">
        <v>826062</v>
      </c>
      <c r="AE120" s="39">
        <v>1064968</v>
      </c>
      <c r="AF120" s="39">
        <v>328412</v>
      </c>
      <c r="AG120" s="39">
        <v>3826255</v>
      </c>
      <c r="AH120" s="39">
        <v>674819</v>
      </c>
      <c r="AI120" s="39">
        <v>943404</v>
      </c>
      <c r="AJ120" s="39">
        <v>782083</v>
      </c>
      <c r="AK120" s="39">
        <v>818532</v>
      </c>
      <c r="AL120" s="39">
        <v>425741</v>
      </c>
      <c r="AM120" s="39">
        <v>3644579</v>
      </c>
      <c r="AN120" s="39">
        <v>624371</v>
      </c>
      <c r="AO120" s="39">
        <v>775948</v>
      </c>
      <c r="AP120" s="39">
        <v>827421</v>
      </c>
      <c r="AQ120" s="39">
        <v>779912</v>
      </c>
      <c r="AR120" s="39">
        <v>533024</v>
      </c>
      <c r="AS120" s="39">
        <v>3540676</v>
      </c>
      <c r="AT120" s="43"/>
      <c r="AU120" s="13"/>
    </row>
    <row r="121" spans="1:47" ht="20" customHeight="1">
      <c r="A121" s="8" t="s">
        <v>263</v>
      </c>
      <c r="B121" s="34">
        <v>161923</v>
      </c>
      <c r="C121" s="31" t="s">
        <v>179</v>
      </c>
      <c r="D121" s="31" t="s">
        <v>79</v>
      </c>
      <c r="E121" s="31" t="s">
        <v>74</v>
      </c>
      <c r="F121" s="36">
        <v>739</v>
      </c>
      <c r="G121" s="36">
        <v>729</v>
      </c>
      <c r="H121" s="36">
        <v>703</v>
      </c>
      <c r="I121" s="39">
        <v>74518</v>
      </c>
      <c r="J121" s="39">
        <v>146456</v>
      </c>
      <c r="K121" s="39">
        <v>314661</v>
      </c>
      <c r="L121" s="39">
        <v>157296</v>
      </c>
      <c r="M121" s="39">
        <v>205191</v>
      </c>
      <c r="N121" s="39">
        <v>41169</v>
      </c>
      <c r="O121" s="39">
        <v>864773</v>
      </c>
      <c r="P121" s="39">
        <v>131593</v>
      </c>
      <c r="Q121" s="39">
        <v>327702</v>
      </c>
      <c r="R121" s="39">
        <v>166243</v>
      </c>
      <c r="S121" s="39">
        <v>219448</v>
      </c>
      <c r="T121" s="39">
        <v>47033</v>
      </c>
      <c r="U121" s="39">
        <v>892019</v>
      </c>
      <c r="V121" s="39">
        <v>183645</v>
      </c>
      <c r="W121" s="39">
        <v>337149</v>
      </c>
      <c r="X121" s="39">
        <v>212443</v>
      </c>
      <c r="Y121" s="39">
        <v>232695</v>
      </c>
      <c r="Z121" s="39">
        <v>48174</v>
      </c>
      <c r="AA121" s="39">
        <v>1014106</v>
      </c>
      <c r="AB121" s="39">
        <v>174634</v>
      </c>
      <c r="AC121" s="39">
        <v>365956</v>
      </c>
      <c r="AD121" s="39">
        <v>239653</v>
      </c>
      <c r="AE121" s="39">
        <v>272647</v>
      </c>
      <c r="AF121" s="39">
        <v>65068</v>
      </c>
      <c r="AG121" s="39">
        <v>1117958</v>
      </c>
      <c r="AH121" s="39">
        <v>166768</v>
      </c>
      <c r="AI121" s="39">
        <v>360536</v>
      </c>
      <c r="AJ121" s="39">
        <v>271901</v>
      </c>
      <c r="AK121" s="39">
        <v>310691</v>
      </c>
      <c r="AL121" s="39">
        <v>80794</v>
      </c>
      <c r="AM121" s="39">
        <v>1190690</v>
      </c>
      <c r="AN121" s="39">
        <v>218230</v>
      </c>
      <c r="AO121" s="39">
        <v>368200</v>
      </c>
      <c r="AP121" s="39">
        <v>263144</v>
      </c>
      <c r="AQ121" s="39">
        <v>310278</v>
      </c>
      <c r="AR121" s="39">
        <v>100486</v>
      </c>
      <c r="AS121" s="39">
        <v>1260338</v>
      </c>
      <c r="AT121" s="43"/>
      <c r="AU121" s="13"/>
    </row>
    <row r="122" spans="1:47" ht="20" customHeight="1">
      <c r="A122" s="8" t="s">
        <v>264</v>
      </c>
      <c r="B122" s="34">
        <v>185901</v>
      </c>
      <c r="C122" s="31" t="s">
        <v>265</v>
      </c>
      <c r="D122" s="31" t="s">
        <v>79</v>
      </c>
      <c r="E122" s="31" t="s">
        <v>74</v>
      </c>
      <c r="F122" s="36">
        <v>471</v>
      </c>
      <c r="G122" s="36">
        <v>422</v>
      </c>
      <c r="H122" s="36">
        <v>369</v>
      </c>
      <c r="I122" s="39">
        <v>39114</v>
      </c>
      <c r="J122" s="39">
        <v>132546</v>
      </c>
      <c r="K122" s="39">
        <v>252157</v>
      </c>
      <c r="L122" s="39">
        <v>149640</v>
      </c>
      <c r="M122" s="39">
        <v>126589</v>
      </c>
      <c r="N122" s="39">
        <v>55485</v>
      </c>
      <c r="O122" s="39">
        <v>716417</v>
      </c>
      <c r="P122" s="39">
        <v>138408</v>
      </c>
      <c r="Q122" s="39">
        <v>313039</v>
      </c>
      <c r="R122" s="39">
        <v>154986</v>
      </c>
      <c r="S122" s="39">
        <v>135311</v>
      </c>
      <c r="T122" s="39">
        <v>64983</v>
      </c>
      <c r="U122" s="39">
        <v>806727</v>
      </c>
      <c r="V122" s="39">
        <v>150418</v>
      </c>
      <c r="W122" s="39">
        <v>371245</v>
      </c>
      <c r="X122" s="39">
        <v>167844</v>
      </c>
      <c r="Y122" s="39">
        <v>161613</v>
      </c>
      <c r="Z122" s="39">
        <v>74532</v>
      </c>
      <c r="AA122" s="39">
        <v>925652</v>
      </c>
      <c r="AB122" s="39">
        <v>162220</v>
      </c>
      <c r="AC122" s="39">
        <v>427521</v>
      </c>
      <c r="AD122" s="39">
        <v>155542</v>
      </c>
      <c r="AE122" s="39">
        <v>197969</v>
      </c>
      <c r="AF122" s="39">
        <v>78860</v>
      </c>
      <c r="AG122" s="39">
        <v>1022112</v>
      </c>
      <c r="AH122" s="39">
        <v>199796</v>
      </c>
      <c r="AI122" s="39">
        <v>388900</v>
      </c>
      <c r="AJ122" s="39">
        <v>163435</v>
      </c>
      <c r="AK122" s="39">
        <v>191422</v>
      </c>
      <c r="AL122" s="39">
        <v>130401</v>
      </c>
      <c r="AM122" s="39">
        <v>1073954</v>
      </c>
      <c r="AN122" s="39">
        <v>151125</v>
      </c>
      <c r="AO122" s="39">
        <v>449640</v>
      </c>
      <c r="AP122" s="39">
        <v>225828</v>
      </c>
      <c r="AQ122" s="39">
        <v>186252</v>
      </c>
      <c r="AR122" s="39">
        <v>157416</v>
      </c>
      <c r="AS122" s="39">
        <v>1170261</v>
      </c>
      <c r="AT122" s="43"/>
      <c r="AU122" s="13"/>
    </row>
    <row r="123" spans="1:47" ht="20" customHeight="1">
      <c r="A123" s="8" t="s">
        <v>266</v>
      </c>
      <c r="B123" s="34">
        <v>169901</v>
      </c>
      <c r="C123" s="31" t="s">
        <v>267</v>
      </c>
      <c r="D123" s="31" t="s">
        <v>79</v>
      </c>
      <c r="E123" s="31" t="s">
        <v>74</v>
      </c>
      <c r="F123" s="36">
        <v>1668</v>
      </c>
      <c r="G123" s="36">
        <v>1503</v>
      </c>
      <c r="H123" s="36">
        <v>1453</v>
      </c>
      <c r="I123" s="39">
        <v>154018</v>
      </c>
      <c r="J123" s="39">
        <v>428343</v>
      </c>
      <c r="K123" s="39">
        <v>715993</v>
      </c>
      <c r="L123" s="39">
        <v>363344</v>
      </c>
      <c r="M123" s="39">
        <v>547187</v>
      </c>
      <c r="N123" s="39">
        <v>123144</v>
      </c>
      <c r="O123" s="39">
        <v>2178011</v>
      </c>
      <c r="P123" s="39">
        <v>551804</v>
      </c>
      <c r="Q123" s="39">
        <v>853861</v>
      </c>
      <c r="R123" s="39">
        <v>371083</v>
      </c>
      <c r="S123" s="39">
        <v>558163</v>
      </c>
      <c r="T123" s="39">
        <v>135467</v>
      </c>
      <c r="U123" s="39">
        <v>2470378</v>
      </c>
      <c r="V123" s="39">
        <v>542697</v>
      </c>
      <c r="W123" s="39">
        <v>929596</v>
      </c>
      <c r="X123" s="39">
        <v>445283</v>
      </c>
      <c r="Y123" s="39">
        <v>623353</v>
      </c>
      <c r="Z123" s="39">
        <v>155050</v>
      </c>
      <c r="AA123" s="39">
        <v>2695979</v>
      </c>
      <c r="AB123" s="39">
        <v>538946</v>
      </c>
      <c r="AC123" s="39">
        <v>861288</v>
      </c>
      <c r="AD123" s="39">
        <v>598909</v>
      </c>
      <c r="AE123" s="39">
        <v>657649</v>
      </c>
      <c r="AF123" s="39">
        <v>230438</v>
      </c>
      <c r="AG123" s="39">
        <v>2887230</v>
      </c>
      <c r="AH123" s="39">
        <v>471640</v>
      </c>
      <c r="AI123" s="39">
        <v>660114</v>
      </c>
      <c r="AJ123" s="39">
        <v>537382</v>
      </c>
      <c r="AK123" s="39">
        <v>634429</v>
      </c>
      <c r="AL123" s="39">
        <v>308154</v>
      </c>
      <c r="AM123" s="39">
        <v>2611719</v>
      </c>
      <c r="AN123" s="39">
        <v>498833</v>
      </c>
      <c r="AO123" s="39">
        <v>716439</v>
      </c>
      <c r="AP123" s="39">
        <v>554406</v>
      </c>
      <c r="AQ123" s="39">
        <v>644903</v>
      </c>
      <c r="AR123" s="39">
        <v>393068</v>
      </c>
      <c r="AS123" s="39">
        <v>2807649</v>
      </c>
      <c r="AT123" s="43"/>
      <c r="AU123" s="13"/>
    </row>
    <row r="124" spans="1:47" ht="20" customHeight="1">
      <c r="A124" s="8" t="s">
        <v>268</v>
      </c>
      <c r="B124" s="34">
        <v>249902</v>
      </c>
      <c r="C124" s="31" t="s">
        <v>122</v>
      </c>
      <c r="D124" s="31" t="s">
        <v>79</v>
      </c>
      <c r="E124" s="31" t="s">
        <v>74</v>
      </c>
      <c r="F124" s="36">
        <v>1305</v>
      </c>
      <c r="G124" s="36">
        <v>1386</v>
      </c>
      <c r="H124" s="36">
        <v>1441</v>
      </c>
      <c r="I124" s="39">
        <v>152746</v>
      </c>
      <c r="J124" s="39">
        <v>567664</v>
      </c>
      <c r="K124" s="39">
        <v>824592</v>
      </c>
      <c r="L124" s="39">
        <v>301661</v>
      </c>
      <c r="M124" s="39">
        <v>419579</v>
      </c>
      <c r="N124" s="39">
        <v>167518</v>
      </c>
      <c r="O124" s="39">
        <v>2281014</v>
      </c>
      <c r="P124" s="39">
        <v>587149</v>
      </c>
      <c r="Q124" s="39">
        <v>1025574</v>
      </c>
      <c r="R124" s="39">
        <v>318409</v>
      </c>
      <c r="S124" s="39">
        <v>429602</v>
      </c>
      <c r="T124" s="39">
        <v>187434</v>
      </c>
      <c r="U124" s="39">
        <v>2548168</v>
      </c>
      <c r="V124" s="39">
        <v>707509</v>
      </c>
      <c r="W124" s="39">
        <v>814032</v>
      </c>
      <c r="X124" s="39">
        <v>367252</v>
      </c>
      <c r="Y124" s="39">
        <v>501856</v>
      </c>
      <c r="Z124" s="39">
        <v>203126</v>
      </c>
      <c r="AA124" s="39">
        <v>2593775</v>
      </c>
      <c r="AB124" s="39">
        <v>794861</v>
      </c>
      <c r="AC124" s="39">
        <v>890752</v>
      </c>
      <c r="AD124" s="39">
        <v>391574</v>
      </c>
      <c r="AE124" s="39">
        <v>507589</v>
      </c>
      <c r="AF124" s="39">
        <v>286440</v>
      </c>
      <c r="AG124" s="39">
        <v>2871216</v>
      </c>
      <c r="AH124" s="39">
        <v>862136</v>
      </c>
      <c r="AI124" s="39">
        <v>969635</v>
      </c>
      <c r="AJ124" s="39">
        <v>454311</v>
      </c>
      <c r="AK124" s="39">
        <v>526045</v>
      </c>
      <c r="AL124" s="39">
        <v>414157</v>
      </c>
      <c r="AM124" s="39">
        <v>3226284</v>
      </c>
      <c r="AN124" s="39">
        <v>1009276</v>
      </c>
      <c r="AO124" s="39">
        <v>911722</v>
      </c>
      <c r="AP124" s="39">
        <v>452839</v>
      </c>
      <c r="AQ124" s="39">
        <v>620218</v>
      </c>
      <c r="AR124" s="39">
        <v>329210</v>
      </c>
      <c r="AS124" s="39">
        <v>3323265</v>
      </c>
      <c r="AT124" s="43"/>
      <c r="AU124" s="13"/>
    </row>
    <row r="125" spans="1:47" ht="20" customHeight="1">
      <c r="A125" s="8" t="s">
        <v>269</v>
      </c>
      <c r="B125" s="34">
        <v>180901</v>
      </c>
      <c r="C125" s="31" t="s">
        <v>94</v>
      </c>
      <c r="D125" s="31" t="s">
        <v>79</v>
      </c>
      <c r="E125" s="31" t="s">
        <v>74</v>
      </c>
      <c r="F125" s="36">
        <v>312</v>
      </c>
      <c r="G125" s="36">
        <v>148</v>
      </c>
      <c r="H125" s="36">
        <v>186</v>
      </c>
      <c r="I125" s="39">
        <v>19716</v>
      </c>
      <c r="J125" s="39">
        <v>0</v>
      </c>
      <c r="K125" s="39">
        <v>836400</v>
      </c>
      <c r="L125" s="39">
        <v>161160</v>
      </c>
      <c r="M125" s="39">
        <v>26810</v>
      </c>
      <c r="N125" s="39">
        <v>0</v>
      </c>
      <c r="O125" s="39">
        <v>1024370</v>
      </c>
      <c r="P125" s="39">
        <v>0</v>
      </c>
      <c r="Q125" s="39">
        <v>811523</v>
      </c>
      <c r="R125" s="39">
        <v>157467</v>
      </c>
      <c r="S125" s="39">
        <v>27353</v>
      </c>
      <c r="T125" s="39">
        <v>0</v>
      </c>
      <c r="U125" s="39">
        <v>996343</v>
      </c>
      <c r="V125" s="39">
        <v>0</v>
      </c>
      <c r="W125" s="39">
        <v>765565</v>
      </c>
      <c r="X125" s="39">
        <v>259282</v>
      </c>
      <c r="Y125" s="39">
        <v>27016</v>
      </c>
      <c r="Z125" s="39">
        <v>0</v>
      </c>
      <c r="AA125" s="39">
        <v>1051863</v>
      </c>
      <c r="AB125" s="39">
        <v>0</v>
      </c>
      <c r="AC125" s="39">
        <v>716333</v>
      </c>
      <c r="AD125" s="39">
        <v>244010</v>
      </c>
      <c r="AE125" s="39">
        <v>26568</v>
      </c>
      <c r="AF125" s="39">
        <v>0</v>
      </c>
      <c r="AG125" s="39">
        <v>986911</v>
      </c>
      <c r="AH125" s="39">
        <v>0</v>
      </c>
      <c r="AI125" s="39">
        <v>591856</v>
      </c>
      <c r="AJ125" s="39">
        <v>165867</v>
      </c>
      <c r="AK125" s="39">
        <v>25254</v>
      </c>
      <c r="AL125" s="39">
        <v>0</v>
      </c>
      <c r="AM125" s="39">
        <v>782977</v>
      </c>
      <c r="AN125" s="39">
        <v>0</v>
      </c>
      <c r="AO125" s="39">
        <v>613479</v>
      </c>
      <c r="AP125" s="39">
        <v>148111</v>
      </c>
      <c r="AQ125" s="39">
        <v>14889</v>
      </c>
      <c r="AR125" s="39">
        <v>0</v>
      </c>
      <c r="AS125" s="39">
        <v>776479</v>
      </c>
      <c r="AT125" s="43"/>
      <c r="AU125" s="13"/>
    </row>
    <row r="126" spans="1:47" ht="20" customHeight="1">
      <c r="A126" s="8" t="s">
        <v>270</v>
      </c>
      <c r="B126" s="34">
        <v>136901</v>
      </c>
      <c r="C126" s="31" t="s">
        <v>271</v>
      </c>
      <c r="D126" s="31" t="s">
        <v>79</v>
      </c>
      <c r="E126" s="31" t="s">
        <v>74</v>
      </c>
      <c r="F126" s="36">
        <v>572</v>
      </c>
      <c r="G126" s="36">
        <v>521</v>
      </c>
      <c r="H126" s="36">
        <v>485</v>
      </c>
      <c r="I126" s="39">
        <v>51410</v>
      </c>
      <c r="J126" s="39">
        <v>189591</v>
      </c>
      <c r="K126" s="39">
        <v>242038</v>
      </c>
      <c r="L126" s="39">
        <v>162361</v>
      </c>
      <c r="M126" s="39">
        <v>361646</v>
      </c>
      <c r="N126" s="39">
        <v>46472</v>
      </c>
      <c r="O126" s="39">
        <v>1002108</v>
      </c>
      <c r="P126" s="39">
        <v>197515</v>
      </c>
      <c r="Q126" s="39">
        <v>253161</v>
      </c>
      <c r="R126" s="39">
        <v>170293</v>
      </c>
      <c r="S126" s="39">
        <v>312317</v>
      </c>
      <c r="T126" s="39">
        <v>63130</v>
      </c>
      <c r="U126" s="39">
        <v>996416</v>
      </c>
      <c r="V126" s="39">
        <v>248193</v>
      </c>
      <c r="W126" s="39">
        <v>276438</v>
      </c>
      <c r="X126" s="39">
        <v>240095</v>
      </c>
      <c r="Y126" s="39">
        <v>306537</v>
      </c>
      <c r="Z126" s="39">
        <v>92267</v>
      </c>
      <c r="AA126" s="39">
        <v>1163530</v>
      </c>
      <c r="AB126" s="39">
        <v>255548</v>
      </c>
      <c r="AC126" s="39">
        <v>264213</v>
      </c>
      <c r="AD126" s="39">
        <v>293097</v>
      </c>
      <c r="AE126" s="39">
        <v>328186</v>
      </c>
      <c r="AF126" s="39">
        <v>75631</v>
      </c>
      <c r="AG126" s="39">
        <v>1216675</v>
      </c>
      <c r="AH126" s="39">
        <v>285029</v>
      </c>
      <c r="AI126" s="39">
        <v>259914</v>
      </c>
      <c r="AJ126" s="39">
        <v>282729</v>
      </c>
      <c r="AK126" s="39">
        <v>341503</v>
      </c>
      <c r="AL126" s="39">
        <v>108485</v>
      </c>
      <c r="AM126" s="39">
        <v>1277660</v>
      </c>
      <c r="AN126" s="39">
        <v>296189</v>
      </c>
      <c r="AO126" s="39">
        <v>291680</v>
      </c>
      <c r="AP126" s="39">
        <v>321395</v>
      </c>
      <c r="AQ126" s="39">
        <v>304928</v>
      </c>
      <c r="AR126" s="39">
        <v>143882</v>
      </c>
      <c r="AS126" s="39">
        <v>1358074</v>
      </c>
      <c r="AT126" s="43"/>
      <c r="AU126" s="13"/>
    </row>
    <row r="127" spans="1:47" ht="20" customHeight="1">
      <c r="A127" s="8" t="s">
        <v>272</v>
      </c>
      <c r="B127" s="34">
        <v>160901</v>
      </c>
      <c r="C127" s="31" t="s">
        <v>273</v>
      </c>
      <c r="D127" s="31" t="s">
        <v>79</v>
      </c>
      <c r="E127" s="31" t="s">
        <v>74</v>
      </c>
      <c r="F127" s="36">
        <v>1060</v>
      </c>
      <c r="G127" s="36">
        <v>935</v>
      </c>
      <c r="H127" s="36">
        <v>857</v>
      </c>
      <c r="I127" s="39">
        <v>90842</v>
      </c>
      <c r="J127" s="39">
        <v>353883</v>
      </c>
      <c r="K127" s="39">
        <v>1009776</v>
      </c>
      <c r="L127" s="39">
        <v>376487</v>
      </c>
      <c r="M127" s="39">
        <v>378046</v>
      </c>
      <c r="N127" s="39">
        <v>80551</v>
      </c>
      <c r="O127" s="39">
        <v>2198743</v>
      </c>
      <c r="P127" s="39">
        <v>357522</v>
      </c>
      <c r="Q127" s="39">
        <v>912316</v>
      </c>
      <c r="R127" s="39">
        <v>365715</v>
      </c>
      <c r="S127" s="39">
        <v>396437</v>
      </c>
      <c r="T127" s="39">
        <v>89227</v>
      </c>
      <c r="U127" s="39">
        <v>2121217</v>
      </c>
      <c r="V127" s="39">
        <v>403307</v>
      </c>
      <c r="W127" s="39">
        <v>912092</v>
      </c>
      <c r="X127" s="39">
        <v>395239</v>
      </c>
      <c r="Y127" s="39">
        <v>420933</v>
      </c>
      <c r="Z127" s="39">
        <v>98891</v>
      </c>
      <c r="AA127" s="39">
        <v>2230462</v>
      </c>
      <c r="AB127" s="39">
        <v>396213</v>
      </c>
      <c r="AC127" s="39">
        <v>904995</v>
      </c>
      <c r="AD127" s="39">
        <v>434145</v>
      </c>
      <c r="AE127" s="39">
        <v>399890</v>
      </c>
      <c r="AF127" s="39">
        <v>102663</v>
      </c>
      <c r="AG127" s="39">
        <v>2237906</v>
      </c>
      <c r="AH127" s="39">
        <v>419416</v>
      </c>
      <c r="AI127" s="39">
        <v>919834</v>
      </c>
      <c r="AJ127" s="39">
        <v>500232</v>
      </c>
      <c r="AK127" s="39">
        <v>420524</v>
      </c>
      <c r="AL127" s="39">
        <v>135266</v>
      </c>
      <c r="AM127" s="39">
        <v>2395272</v>
      </c>
      <c r="AN127" s="39">
        <v>405587</v>
      </c>
      <c r="AO127" s="39">
        <v>1002476</v>
      </c>
      <c r="AP127" s="39">
        <v>512827</v>
      </c>
      <c r="AQ127" s="39">
        <v>422248</v>
      </c>
      <c r="AR127" s="39">
        <v>174748</v>
      </c>
      <c r="AS127" s="39">
        <v>2517886</v>
      </c>
      <c r="AT127" s="43"/>
      <c r="AU127" s="13"/>
    </row>
    <row r="128" spans="1:47" ht="20" customHeight="1">
      <c r="A128" s="8" t="s">
        <v>274</v>
      </c>
      <c r="B128" s="34">
        <v>8903</v>
      </c>
      <c r="C128" s="31" t="s">
        <v>212</v>
      </c>
      <c r="D128" s="31" t="s">
        <v>79</v>
      </c>
      <c r="E128" s="31" t="s">
        <v>74</v>
      </c>
      <c r="F128" s="36">
        <v>851</v>
      </c>
      <c r="G128" s="36">
        <v>866</v>
      </c>
      <c r="H128" s="36">
        <v>824</v>
      </c>
      <c r="I128" s="39">
        <v>87344</v>
      </c>
      <c r="J128" s="39">
        <v>292409</v>
      </c>
      <c r="K128" s="39">
        <v>430568</v>
      </c>
      <c r="L128" s="39">
        <v>237504</v>
      </c>
      <c r="M128" s="39">
        <v>263615</v>
      </c>
      <c r="N128" s="39">
        <v>90499</v>
      </c>
      <c r="O128" s="39">
        <v>1314595</v>
      </c>
      <c r="P128" s="39">
        <v>370522</v>
      </c>
      <c r="Q128" s="39">
        <v>466507</v>
      </c>
      <c r="R128" s="39">
        <v>222414</v>
      </c>
      <c r="S128" s="39">
        <v>282773</v>
      </c>
      <c r="T128" s="39">
        <v>114752</v>
      </c>
      <c r="U128" s="39">
        <v>1456968</v>
      </c>
      <c r="V128" s="39">
        <v>463598</v>
      </c>
      <c r="W128" s="39">
        <v>469992</v>
      </c>
      <c r="X128" s="39">
        <v>256121</v>
      </c>
      <c r="Y128" s="39">
        <v>307104</v>
      </c>
      <c r="Z128" s="39">
        <v>140269</v>
      </c>
      <c r="AA128" s="39">
        <v>1637084</v>
      </c>
      <c r="AB128" s="39">
        <v>517078</v>
      </c>
      <c r="AC128" s="39">
        <v>482223</v>
      </c>
      <c r="AD128" s="39">
        <v>258291</v>
      </c>
      <c r="AE128" s="39">
        <v>333756</v>
      </c>
      <c r="AF128" s="39">
        <v>188407</v>
      </c>
      <c r="AG128" s="39">
        <v>1779755</v>
      </c>
      <c r="AH128" s="39">
        <v>543147</v>
      </c>
      <c r="AI128" s="39">
        <v>473236</v>
      </c>
      <c r="AJ128" s="39">
        <v>324970</v>
      </c>
      <c r="AK128" s="39">
        <v>333501</v>
      </c>
      <c r="AL128" s="39">
        <v>218183</v>
      </c>
      <c r="AM128" s="39">
        <v>1893037</v>
      </c>
      <c r="AN128" s="39">
        <v>556966</v>
      </c>
      <c r="AO128" s="39">
        <v>462803</v>
      </c>
      <c r="AP128" s="39">
        <v>380977</v>
      </c>
      <c r="AQ128" s="39">
        <v>323348</v>
      </c>
      <c r="AR128" s="39">
        <v>197333</v>
      </c>
      <c r="AS128" s="39">
        <v>1921427</v>
      </c>
      <c r="AT128" s="43"/>
      <c r="AU128" s="13"/>
    </row>
    <row r="129" spans="1:47" ht="20" customHeight="1">
      <c r="A129" s="8" t="s">
        <v>275</v>
      </c>
      <c r="B129" s="34">
        <v>213801</v>
      </c>
      <c r="C129" s="31" t="s">
        <v>276</v>
      </c>
      <c r="D129" s="31" t="s">
        <v>71</v>
      </c>
      <c r="E129" s="31" t="s">
        <v>74</v>
      </c>
      <c r="F129" s="36">
        <v>242</v>
      </c>
      <c r="G129" s="36">
        <v>61</v>
      </c>
      <c r="H129" s="36">
        <v>60</v>
      </c>
      <c r="I129" s="39">
        <v>6360</v>
      </c>
      <c r="J129" s="39">
        <v>0</v>
      </c>
      <c r="K129" s="39">
        <v>227651</v>
      </c>
      <c r="L129" s="39">
        <v>81128</v>
      </c>
      <c r="M129" s="39">
        <v>34133</v>
      </c>
      <c r="N129" s="39">
        <v>5118</v>
      </c>
      <c r="O129" s="39">
        <v>348030</v>
      </c>
      <c r="P129" s="39">
        <v>0</v>
      </c>
      <c r="Q129" s="39">
        <v>230327</v>
      </c>
      <c r="R129" s="39">
        <v>42572</v>
      </c>
      <c r="S129" s="39">
        <v>30450</v>
      </c>
      <c r="T129" s="39">
        <v>5666</v>
      </c>
      <c r="U129" s="39">
        <v>309015</v>
      </c>
      <c r="V129" s="39">
        <v>0</v>
      </c>
      <c r="W129" s="39">
        <v>230884</v>
      </c>
      <c r="X129" s="39">
        <v>88100</v>
      </c>
      <c r="Y129" s="39">
        <v>35128</v>
      </c>
      <c r="Z129" s="39">
        <v>5491</v>
      </c>
      <c r="AA129" s="39">
        <v>359603</v>
      </c>
      <c r="AB129" s="39">
        <v>0</v>
      </c>
      <c r="AC129" s="39">
        <v>94364</v>
      </c>
      <c r="AD129" s="39">
        <v>32371</v>
      </c>
      <c r="AE129" s="39">
        <v>33250</v>
      </c>
      <c r="AF129" s="39">
        <v>5509</v>
      </c>
      <c r="AG129" s="39">
        <v>165494</v>
      </c>
      <c r="AH129" s="39">
        <v>0</v>
      </c>
      <c r="AI129" s="39">
        <v>77739</v>
      </c>
      <c r="AJ129" s="39">
        <v>41625</v>
      </c>
      <c r="AK129" s="39">
        <v>33316</v>
      </c>
      <c r="AL129" s="39">
        <v>787</v>
      </c>
      <c r="AM129" s="39">
        <v>153467</v>
      </c>
      <c r="AN129" s="39">
        <v>0</v>
      </c>
      <c r="AO129" s="39">
        <v>55282</v>
      </c>
      <c r="AP129" s="39">
        <v>21153</v>
      </c>
      <c r="AQ129" s="39">
        <v>27989</v>
      </c>
      <c r="AR129" s="39">
        <v>7334</v>
      </c>
      <c r="AS129" s="39">
        <v>111758</v>
      </c>
      <c r="AT129" s="43"/>
      <c r="AU129" s="13"/>
    </row>
    <row r="130" spans="1:47" ht="20" customHeight="1">
      <c r="A130" s="8" t="s">
        <v>277</v>
      </c>
      <c r="B130" s="34">
        <v>21803</v>
      </c>
      <c r="C130" s="31" t="s">
        <v>159</v>
      </c>
      <c r="D130" s="31" t="s">
        <v>71</v>
      </c>
      <c r="E130" s="31" t="s">
        <v>74</v>
      </c>
      <c r="F130" s="36">
        <v>375</v>
      </c>
      <c r="G130" s="36">
        <v>300</v>
      </c>
      <c r="H130" s="36">
        <v>310</v>
      </c>
      <c r="I130" s="39">
        <v>32860</v>
      </c>
      <c r="J130" s="39">
        <v>64260</v>
      </c>
      <c r="K130" s="39">
        <v>143126</v>
      </c>
      <c r="L130" s="39">
        <v>106316</v>
      </c>
      <c r="M130" s="39">
        <v>104545</v>
      </c>
      <c r="N130" s="39">
        <v>24471</v>
      </c>
      <c r="O130" s="39">
        <v>442718</v>
      </c>
      <c r="P130" s="39">
        <v>0</v>
      </c>
      <c r="Q130" s="39">
        <v>131065</v>
      </c>
      <c r="R130" s="39">
        <v>79313</v>
      </c>
      <c r="S130" s="39">
        <v>112432</v>
      </c>
      <c r="T130" s="39">
        <v>22247</v>
      </c>
      <c r="U130" s="39">
        <v>345057</v>
      </c>
      <c r="V130" s="39">
        <v>0</v>
      </c>
      <c r="W130" s="39">
        <v>122762</v>
      </c>
      <c r="X130" s="39">
        <v>141366</v>
      </c>
      <c r="Y130" s="39">
        <v>121026</v>
      </c>
      <c r="Z130" s="39">
        <v>18047</v>
      </c>
      <c r="AA130" s="39">
        <v>403201</v>
      </c>
      <c r="AB130" s="39">
        <v>0</v>
      </c>
      <c r="AC130" s="39">
        <v>127174</v>
      </c>
      <c r="AD130" s="39">
        <v>177423</v>
      </c>
      <c r="AE130" s="39">
        <v>131811</v>
      </c>
      <c r="AF130" s="39">
        <v>86292</v>
      </c>
      <c r="AG130" s="39">
        <v>522700</v>
      </c>
      <c r="AH130" s="39">
        <v>0</v>
      </c>
      <c r="AI130" s="39">
        <v>119458</v>
      </c>
      <c r="AJ130" s="39">
        <v>177230</v>
      </c>
      <c r="AK130" s="39">
        <v>115278</v>
      </c>
      <c r="AL130" s="39">
        <v>24994</v>
      </c>
      <c r="AM130" s="39">
        <v>436960</v>
      </c>
      <c r="AN130" s="39">
        <v>0</v>
      </c>
      <c r="AO130" s="39">
        <v>94213</v>
      </c>
      <c r="AP130" s="39">
        <v>139603</v>
      </c>
      <c r="AQ130" s="39">
        <v>107560</v>
      </c>
      <c r="AR130" s="39">
        <v>4810</v>
      </c>
      <c r="AS130" s="39">
        <v>346186</v>
      </c>
      <c r="AT130" s="43"/>
      <c r="AU130" s="13"/>
    </row>
    <row r="131" spans="1:47" ht="20" customHeight="1">
      <c r="A131" s="8" t="s">
        <v>278</v>
      </c>
      <c r="B131" s="34">
        <v>20905</v>
      </c>
      <c r="C131" s="31" t="s">
        <v>120</v>
      </c>
      <c r="D131" s="31" t="s">
        <v>79</v>
      </c>
      <c r="E131" s="31" t="s">
        <v>74</v>
      </c>
      <c r="F131" s="36">
        <v>12158</v>
      </c>
      <c r="G131" s="36">
        <v>11169</v>
      </c>
      <c r="H131" s="36">
        <v>10759</v>
      </c>
      <c r="I131" s="39">
        <v>1140454</v>
      </c>
      <c r="J131" s="39">
        <v>2415093</v>
      </c>
      <c r="K131" s="39">
        <v>4864381</v>
      </c>
      <c r="L131" s="39">
        <v>4245821</v>
      </c>
      <c r="M131" s="39">
        <v>2896696</v>
      </c>
      <c r="N131" s="39">
        <v>2075819</v>
      </c>
      <c r="O131" s="39">
        <v>16497810</v>
      </c>
      <c r="P131" s="39">
        <v>2459040</v>
      </c>
      <c r="Q131" s="39">
        <v>4932900</v>
      </c>
      <c r="R131" s="39">
        <v>4325976</v>
      </c>
      <c r="S131" s="39">
        <v>3115510</v>
      </c>
      <c r="T131" s="39">
        <v>2505424</v>
      </c>
      <c r="U131" s="39">
        <v>17338850</v>
      </c>
      <c r="V131" s="39">
        <v>2531770</v>
      </c>
      <c r="W131" s="39">
        <v>4806157</v>
      </c>
      <c r="X131" s="39">
        <v>4835339</v>
      </c>
      <c r="Y131" s="39">
        <v>3553525</v>
      </c>
      <c r="Z131" s="39">
        <v>3055939</v>
      </c>
      <c r="AA131" s="39">
        <v>18782730</v>
      </c>
      <c r="AB131" s="39">
        <v>2664234</v>
      </c>
      <c r="AC131" s="39">
        <v>5149210</v>
      </c>
      <c r="AD131" s="39">
        <v>5591141</v>
      </c>
      <c r="AE131" s="39">
        <v>3708488</v>
      </c>
      <c r="AF131" s="39">
        <v>3346589</v>
      </c>
      <c r="AG131" s="39">
        <v>20459662</v>
      </c>
      <c r="AH131" s="39">
        <v>2910865</v>
      </c>
      <c r="AI131" s="39">
        <v>5904744</v>
      </c>
      <c r="AJ131" s="39">
        <v>5404918</v>
      </c>
      <c r="AK131" s="39">
        <v>3824725</v>
      </c>
      <c r="AL131" s="39">
        <v>3256086</v>
      </c>
      <c r="AM131" s="39">
        <v>21301338</v>
      </c>
      <c r="AN131" s="39">
        <v>2641106</v>
      </c>
      <c r="AO131" s="39">
        <v>4577847</v>
      </c>
      <c r="AP131" s="39">
        <v>5206039</v>
      </c>
      <c r="AQ131" s="39">
        <v>3784535</v>
      </c>
      <c r="AR131" s="39">
        <v>3083724</v>
      </c>
      <c r="AS131" s="39">
        <v>19293251</v>
      </c>
      <c r="AT131" s="43"/>
      <c r="AU131" s="13"/>
    </row>
    <row r="132" spans="1:47" ht="20" customHeight="1">
      <c r="A132" s="8" t="s">
        <v>279</v>
      </c>
      <c r="B132" s="34">
        <v>215901</v>
      </c>
      <c r="C132" s="31" t="s">
        <v>280</v>
      </c>
      <c r="D132" s="31" t="s">
        <v>79</v>
      </c>
      <c r="E132" s="31" t="s">
        <v>74</v>
      </c>
      <c r="F132" s="36">
        <v>1456</v>
      </c>
      <c r="G132" s="36">
        <v>1374</v>
      </c>
      <c r="H132" s="36">
        <v>1288</v>
      </c>
      <c r="I132" s="39">
        <v>136528</v>
      </c>
      <c r="J132" s="39">
        <v>277576</v>
      </c>
      <c r="K132" s="39">
        <v>642611</v>
      </c>
      <c r="L132" s="39">
        <v>346600</v>
      </c>
      <c r="M132" s="39">
        <v>444515</v>
      </c>
      <c r="N132" s="39">
        <v>100385</v>
      </c>
      <c r="O132" s="39">
        <v>1811687</v>
      </c>
      <c r="P132" s="39">
        <v>334639</v>
      </c>
      <c r="Q132" s="39">
        <v>627220</v>
      </c>
      <c r="R132" s="39">
        <v>332333</v>
      </c>
      <c r="S132" s="39">
        <v>460279</v>
      </c>
      <c r="T132" s="39">
        <v>110454</v>
      </c>
      <c r="U132" s="39">
        <v>1864925</v>
      </c>
      <c r="V132" s="39">
        <v>368413</v>
      </c>
      <c r="W132" s="39">
        <v>781774</v>
      </c>
      <c r="X132" s="39">
        <v>398571</v>
      </c>
      <c r="Y132" s="39">
        <v>472615</v>
      </c>
      <c r="Z132" s="39">
        <v>132543</v>
      </c>
      <c r="AA132" s="39">
        <v>2153916</v>
      </c>
      <c r="AB132" s="39">
        <v>445515</v>
      </c>
      <c r="AC132" s="39">
        <v>791436</v>
      </c>
      <c r="AD132" s="39">
        <v>505597</v>
      </c>
      <c r="AE132" s="39">
        <v>495428</v>
      </c>
      <c r="AF132" s="39">
        <v>172935</v>
      </c>
      <c r="AG132" s="39">
        <v>2410911</v>
      </c>
      <c r="AH132" s="39">
        <v>466366</v>
      </c>
      <c r="AI132" s="39">
        <v>1236727</v>
      </c>
      <c r="AJ132" s="39">
        <v>493746</v>
      </c>
      <c r="AK132" s="39">
        <v>539916</v>
      </c>
      <c r="AL132" s="39">
        <v>212582</v>
      </c>
      <c r="AM132" s="39">
        <v>2949337</v>
      </c>
      <c r="AN132" s="39">
        <v>448929</v>
      </c>
      <c r="AO132" s="39">
        <v>1098578</v>
      </c>
      <c r="AP132" s="39">
        <v>551725</v>
      </c>
      <c r="AQ132" s="39">
        <v>575443</v>
      </c>
      <c r="AR132" s="39">
        <v>315725</v>
      </c>
      <c r="AS132" s="39">
        <v>2990400</v>
      </c>
      <c r="AT132" s="43"/>
      <c r="AU132" s="13"/>
    </row>
    <row r="133" spans="1:47" ht="20" customHeight="1">
      <c r="A133" s="8" t="s">
        <v>281</v>
      </c>
      <c r="B133" s="34">
        <v>198901</v>
      </c>
      <c r="C133" s="31" t="s">
        <v>282</v>
      </c>
      <c r="D133" s="31" t="s">
        <v>79</v>
      </c>
      <c r="E133" s="31" t="s">
        <v>74</v>
      </c>
      <c r="F133" s="36">
        <v>500</v>
      </c>
      <c r="G133" s="36">
        <v>485</v>
      </c>
      <c r="H133" s="36">
        <v>451</v>
      </c>
      <c r="I133" s="39">
        <v>47806</v>
      </c>
      <c r="J133" s="39">
        <v>178334</v>
      </c>
      <c r="K133" s="39">
        <v>472882</v>
      </c>
      <c r="L133" s="39">
        <v>147199</v>
      </c>
      <c r="M133" s="39">
        <v>230883</v>
      </c>
      <c r="N133" s="39">
        <v>41409</v>
      </c>
      <c r="O133" s="39">
        <v>1070707</v>
      </c>
      <c r="P133" s="39">
        <v>166353</v>
      </c>
      <c r="Q133" s="39">
        <v>502138</v>
      </c>
      <c r="R133" s="39">
        <v>151318</v>
      </c>
      <c r="S133" s="39">
        <v>180981</v>
      </c>
      <c r="T133" s="39">
        <v>48251</v>
      </c>
      <c r="U133" s="39">
        <v>1049041</v>
      </c>
      <c r="V133" s="39">
        <v>224875</v>
      </c>
      <c r="W133" s="39">
        <v>540007</v>
      </c>
      <c r="X133" s="39">
        <v>173547</v>
      </c>
      <c r="Y133" s="39">
        <v>234708</v>
      </c>
      <c r="Z133" s="39">
        <v>49000</v>
      </c>
      <c r="AA133" s="39">
        <v>1222137</v>
      </c>
      <c r="AB133" s="39">
        <v>226353</v>
      </c>
      <c r="AC133" s="39">
        <v>529995</v>
      </c>
      <c r="AD133" s="39">
        <v>185717</v>
      </c>
      <c r="AE133" s="39">
        <v>270770</v>
      </c>
      <c r="AF133" s="39">
        <v>57204</v>
      </c>
      <c r="AG133" s="39">
        <v>1270039</v>
      </c>
      <c r="AH133" s="39">
        <v>274923</v>
      </c>
      <c r="AI133" s="39">
        <v>541146</v>
      </c>
      <c r="AJ133" s="39">
        <v>173516</v>
      </c>
      <c r="AK133" s="39">
        <v>228069</v>
      </c>
      <c r="AL133" s="39">
        <v>86902</v>
      </c>
      <c r="AM133" s="39">
        <v>1304556</v>
      </c>
      <c r="AN133" s="39">
        <v>254370</v>
      </c>
      <c r="AO133" s="39">
        <v>539489</v>
      </c>
      <c r="AP133" s="39">
        <v>179974</v>
      </c>
      <c r="AQ133" s="39">
        <v>232753</v>
      </c>
      <c r="AR133" s="39">
        <v>101686</v>
      </c>
      <c r="AS133" s="39">
        <v>1308272</v>
      </c>
      <c r="AT133" s="43"/>
      <c r="AU133" s="13"/>
    </row>
    <row r="134" spans="1:47" ht="20" customHeight="1">
      <c r="A134" s="8" t="s">
        <v>283</v>
      </c>
      <c r="B134" s="34">
        <v>239901</v>
      </c>
      <c r="C134" s="31" t="s">
        <v>284</v>
      </c>
      <c r="D134" s="31" t="s">
        <v>79</v>
      </c>
      <c r="E134" s="31" t="s">
        <v>74</v>
      </c>
      <c r="F134" s="36">
        <v>5100</v>
      </c>
      <c r="G134" s="36">
        <v>4872</v>
      </c>
      <c r="H134" s="36">
        <v>4712</v>
      </c>
      <c r="I134" s="39">
        <v>499472</v>
      </c>
      <c r="J134" s="39">
        <v>2407360</v>
      </c>
      <c r="K134" s="39">
        <v>2677221</v>
      </c>
      <c r="L134" s="39">
        <v>1245982</v>
      </c>
      <c r="M134" s="39">
        <v>996268</v>
      </c>
      <c r="N134" s="39">
        <v>196043</v>
      </c>
      <c r="O134" s="39">
        <v>7522874</v>
      </c>
      <c r="P134" s="39">
        <v>2282589</v>
      </c>
      <c r="Q134" s="39">
        <v>2777419</v>
      </c>
      <c r="R134" s="39">
        <v>1270102</v>
      </c>
      <c r="S134" s="39">
        <v>1031431</v>
      </c>
      <c r="T134" s="39">
        <v>220007</v>
      </c>
      <c r="U134" s="39">
        <v>7581548</v>
      </c>
      <c r="V134" s="39">
        <v>2503319</v>
      </c>
      <c r="W134" s="39">
        <v>2716054</v>
      </c>
      <c r="X134" s="39">
        <v>1579646</v>
      </c>
      <c r="Y134" s="39">
        <v>1191744</v>
      </c>
      <c r="Z134" s="39">
        <v>244358</v>
      </c>
      <c r="AA134" s="39">
        <v>8235121</v>
      </c>
      <c r="AB134" s="39">
        <v>2946606</v>
      </c>
      <c r="AC134" s="39">
        <v>2876646</v>
      </c>
      <c r="AD134" s="39">
        <v>1758905</v>
      </c>
      <c r="AE134" s="39">
        <v>1065784</v>
      </c>
      <c r="AF134" s="39">
        <v>226790</v>
      </c>
      <c r="AG134" s="39">
        <v>8874731</v>
      </c>
      <c r="AH134" s="39">
        <v>1946797</v>
      </c>
      <c r="AI134" s="39">
        <v>2744191</v>
      </c>
      <c r="AJ134" s="39">
        <v>1712681</v>
      </c>
      <c r="AK134" s="39">
        <v>1423891</v>
      </c>
      <c r="AL134" s="39">
        <v>370169</v>
      </c>
      <c r="AM134" s="39">
        <v>8197729</v>
      </c>
      <c r="AN134" s="39">
        <v>1781152</v>
      </c>
      <c r="AO134" s="39">
        <v>2856712</v>
      </c>
      <c r="AP134" s="39">
        <v>1683949</v>
      </c>
      <c r="AQ134" s="39">
        <v>1288897</v>
      </c>
      <c r="AR134" s="39">
        <v>431071</v>
      </c>
      <c r="AS134" s="39">
        <v>8041781</v>
      </c>
      <c r="AT134" s="43"/>
      <c r="AU134" s="13"/>
    </row>
    <row r="135" spans="1:47" ht="20" customHeight="1">
      <c r="A135" s="8" t="s">
        <v>285</v>
      </c>
      <c r="B135" s="34">
        <v>181901</v>
      </c>
      <c r="C135" s="31" t="s">
        <v>286</v>
      </c>
      <c r="D135" s="31" t="s">
        <v>79</v>
      </c>
      <c r="E135" s="31" t="s">
        <v>74</v>
      </c>
      <c r="F135" s="36">
        <v>3072</v>
      </c>
      <c r="G135" s="36">
        <v>3157</v>
      </c>
      <c r="H135" s="36">
        <v>3064</v>
      </c>
      <c r="I135" s="39">
        <v>324784</v>
      </c>
      <c r="J135" s="39">
        <v>786078</v>
      </c>
      <c r="K135" s="39">
        <v>879625</v>
      </c>
      <c r="L135" s="39">
        <v>647399</v>
      </c>
      <c r="M135" s="39">
        <v>813265</v>
      </c>
      <c r="N135" s="39">
        <v>502609</v>
      </c>
      <c r="O135" s="39">
        <v>3628976</v>
      </c>
      <c r="P135" s="39">
        <v>710064</v>
      </c>
      <c r="Q135" s="39">
        <v>897125</v>
      </c>
      <c r="R135" s="39">
        <v>644893</v>
      </c>
      <c r="S135" s="39">
        <v>962777</v>
      </c>
      <c r="T135" s="39">
        <v>669397</v>
      </c>
      <c r="U135" s="39">
        <v>3884256</v>
      </c>
      <c r="V135" s="39">
        <v>783874</v>
      </c>
      <c r="W135" s="39">
        <v>937676</v>
      </c>
      <c r="X135" s="39">
        <v>709840</v>
      </c>
      <c r="Y135" s="39">
        <v>1151684</v>
      </c>
      <c r="Z135" s="39">
        <v>869871</v>
      </c>
      <c r="AA135" s="39">
        <v>4452945</v>
      </c>
      <c r="AB135" s="39">
        <v>788423</v>
      </c>
      <c r="AC135" s="39">
        <v>949833</v>
      </c>
      <c r="AD135" s="39">
        <v>780715</v>
      </c>
      <c r="AE135" s="39">
        <v>1129534</v>
      </c>
      <c r="AF135" s="39">
        <v>1208314</v>
      </c>
      <c r="AG135" s="39">
        <v>4856819</v>
      </c>
      <c r="AH135" s="39">
        <v>922397</v>
      </c>
      <c r="AI135" s="39">
        <v>955379</v>
      </c>
      <c r="AJ135" s="39">
        <v>798852</v>
      </c>
      <c r="AK135" s="39">
        <v>961259</v>
      </c>
      <c r="AL135" s="39">
        <v>1463464</v>
      </c>
      <c r="AM135" s="39">
        <v>5101351</v>
      </c>
      <c r="AN135" s="39">
        <v>923558</v>
      </c>
      <c r="AO135" s="39">
        <v>946835</v>
      </c>
      <c r="AP135" s="39">
        <v>844975</v>
      </c>
      <c r="AQ135" s="39">
        <v>1037762</v>
      </c>
      <c r="AR135" s="39">
        <v>1691710</v>
      </c>
      <c r="AS135" s="39">
        <v>5444840</v>
      </c>
      <c r="AT135" s="43"/>
      <c r="AU135" s="13"/>
    </row>
    <row r="136" spans="1:47" ht="20" customHeight="1">
      <c r="A136" s="8" t="s">
        <v>287</v>
      </c>
      <c r="B136" s="34">
        <v>249903</v>
      </c>
      <c r="C136" s="31" t="s">
        <v>122</v>
      </c>
      <c r="D136" s="31" t="s">
        <v>79</v>
      </c>
      <c r="E136" s="31" t="s">
        <v>74</v>
      </c>
      <c r="F136" s="36">
        <v>2077</v>
      </c>
      <c r="G136" s="36">
        <v>2133</v>
      </c>
      <c r="H136" s="36">
        <v>2024</v>
      </c>
      <c r="I136" s="39">
        <v>214544</v>
      </c>
      <c r="J136" s="39">
        <v>804970</v>
      </c>
      <c r="K136" s="39">
        <v>780060</v>
      </c>
      <c r="L136" s="39">
        <v>661125</v>
      </c>
      <c r="M136" s="39">
        <v>646592</v>
      </c>
      <c r="N136" s="39">
        <v>153009</v>
      </c>
      <c r="O136" s="39">
        <v>3045756</v>
      </c>
      <c r="P136" s="39">
        <v>820890</v>
      </c>
      <c r="Q136" s="39">
        <v>807280</v>
      </c>
      <c r="R136" s="39">
        <v>702285</v>
      </c>
      <c r="S136" s="39">
        <v>724210</v>
      </c>
      <c r="T136" s="39">
        <v>179643</v>
      </c>
      <c r="U136" s="39">
        <v>3234308</v>
      </c>
      <c r="V136" s="39">
        <v>901014</v>
      </c>
      <c r="W136" s="39">
        <v>817510</v>
      </c>
      <c r="X136" s="39">
        <v>792984</v>
      </c>
      <c r="Y136" s="39">
        <v>846480</v>
      </c>
      <c r="Z136" s="39">
        <v>187473</v>
      </c>
      <c r="AA136" s="39">
        <v>3545461</v>
      </c>
      <c r="AB136" s="39">
        <v>864444</v>
      </c>
      <c r="AC136" s="39">
        <v>920282</v>
      </c>
      <c r="AD136" s="39">
        <v>827006</v>
      </c>
      <c r="AE136" s="39">
        <v>903004</v>
      </c>
      <c r="AF136" s="39">
        <v>233831</v>
      </c>
      <c r="AG136" s="39">
        <v>3748567</v>
      </c>
      <c r="AH136" s="39">
        <v>644278</v>
      </c>
      <c r="AI136" s="39">
        <v>940404</v>
      </c>
      <c r="AJ136" s="39">
        <v>727989</v>
      </c>
      <c r="AK136" s="39">
        <v>840244</v>
      </c>
      <c r="AL136" s="39">
        <v>259863</v>
      </c>
      <c r="AM136" s="39">
        <v>3412778</v>
      </c>
      <c r="AN136" s="39">
        <v>725677</v>
      </c>
      <c r="AO136" s="39">
        <v>1349720</v>
      </c>
      <c r="AP136" s="39">
        <v>839810</v>
      </c>
      <c r="AQ136" s="39">
        <v>1187324</v>
      </c>
      <c r="AR136" s="39">
        <v>299571</v>
      </c>
      <c r="AS136" s="39">
        <v>4402102</v>
      </c>
      <c r="AT136" s="43"/>
      <c r="AU136" s="13"/>
    </row>
    <row r="137" spans="1:47" ht="20" customHeight="1">
      <c r="A137" s="8" t="s">
        <v>288</v>
      </c>
      <c r="B137" s="34">
        <v>57851</v>
      </c>
      <c r="C137" s="31" t="s">
        <v>70</v>
      </c>
      <c r="D137" s="31" t="s">
        <v>71</v>
      </c>
      <c r="E137" s="31" t="s">
        <v>289</v>
      </c>
      <c r="F137" s="36">
        <v>81</v>
      </c>
      <c r="G137" s="36">
        <v>108</v>
      </c>
      <c r="H137" s="36">
        <v>67</v>
      </c>
      <c r="I137" s="39">
        <v>7102</v>
      </c>
      <c r="J137" s="39">
        <v>28851</v>
      </c>
      <c r="K137" s="39">
        <v>25124</v>
      </c>
      <c r="L137" s="39">
        <v>22920</v>
      </c>
      <c r="M137" s="39">
        <v>150</v>
      </c>
      <c r="N137" s="39">
        <v>0</v>
      </c>
      <c r="O137" s="39">
        <v>77045</v>
      </c>
      <c r="P137" s="39">
        <v>47038</v>
      </c>
      <c r="Q137" s="39">
        <v>24179</v>
      </c>
      <c r="R137" s="39">
        <v>24489</v>
      </c>
      <c r="S137" s="39">
        <v>25252</v>
      </c>
      <c r="T137" s="39">
        <v>9888</v>
      </c>
      <c r="U137" s="39">
        <v>130846</v>
      </c>
      <c r="V137" s="39">
        <v>115698</v>
      </c>
      <c r="W137" s="39">
        <v>41530</v>
      </c>
      <c r="X137" s="39">
        <v>20039</v>
      </c>
      <c r="Y137" s="39">
        <v>44617</v>
      </c>
      <c r="Z137" s="39">
        <v>9763</v>
      </c>
      <c r="AA137" s="39">
        <v>231647</v>
      </c>
      <c r="AB137" s="39">
        <v>133990</v>
      </c>
      <c r="AC137" s="39">
        <v>33047</v>
      </c>
      <c r="AD137" s="39">
        <v>29060</v>
      </c>
      <c r="AE137" s="39">
        <v>24772</v>
      </c>
      <c r="AF137" s="39">
        <v>8120</v>
      </c>
      <c r="AG137" s="39">
        <v>228989</v>
      </c>
      <c r="AH137" s="39">
        <v>132681</v>
      </c>
      <c r="AI137" s="39">
        <v>37605</v>
      </c>
      <c r="AJ137" s="39">
        <v>22278</v>
      </c>
      <c r="AK137" s="39">
        <v>26456</v>
      </c>
      <c r="AL137" s="39">
        <v>15443</v>
      </c>
      <c r="AM137" s="39">
        <v>234463</v>
      </c>
      <c r="AN137" s="39">
        <v>152172</v>
      </c>
      <c r="AO137" s="39">
        <v>63712</v>
      </c>
      <c r="AP137" s="39">
        <v>40015</v>
      </c>
      <c r="AQ137" s="39">
        <v>15713</v>
      </c>
      <c r="AR137" s="39">
        <v>13869</v>
      </c>
      <c r="AS137" s="39">
        <v>285481</v>
      </c>
      <c r="AT137" s="43"/>
      <c r="AU137" s="13"/>
    </row>
    <row r="138" spans="1:47" ht="20" customHeight="1">
      <c r="A138" s="8" t="s">
        <v>290</v>
      </c>
      <c r="B138" s="34">
        <v>108810</v>
      </c>
      <c r="C138" s="31" t="s">
        <v>291</v>
      </c>
      <c r="D138" s="31" t="s">
        <v>71</v>
      </c>
      <c r="E138" s="31" t="s">
        <v>292</v>
      </c>
      <c r="F138" s="36"/>
      <c r="G138" s="36">
        <v>354</v>
      </c>
      <c r="H138" s="36">
        <v>426</v>
      </c>
      <c r="I138" s="39">
        <v>45156</v>
      </c>
      <c r="J138" s="39">
        <v>0</v>
      </c>
      <c r="K138" s="39">
        <v>0</v>
      </c>
      <c r="L138" s="39">
        <v>0</v>
      </c>
      <c r="M138" s="39">
        <v>0</v>
      </c>
      <c r="N138" s="39">
        <v>0</v>
      </c>
      <c r="O138" s="39">
        <v>0</v>
      </c>
      <c r="P138" s="39">
        <v>0</v>
      </c>
      <c r="Q138" s="39">
        <v>0</v>
      </c>
      <c r="R138" s="39">
        <v>0</v>
      </c>
      <c r="S138" s="39">
        <v>0</v>
      </c>
      <c r="T138" s="39">
        <v>0</v>
      </c>
      <c r="U138" s="39">
        <v>0</v>
      </c>
      <c r="V138" s="39">
        <v>0</v>
      </c>
      <c r="W138" s="39">
        <v>0</v>
      </c>
      <c r="X138" s="39">
        <v>0</v>
      </c>
      <c r="Y138" s="39">
        <v>0</v>
      </c>
      <c r="Z138" s="39">
        <v>0</v>
      </c>
      <c r="AA138" s="39">
        <v>0</v>
      </c>
      <c r="AB138" s="39">
        <v>0</v>
      </c>
      <c r="AC138" s="39">
        <v>0</v>
      </c>
      <c r="AD138" s="39">
        <v>0</v>
      </c>
      <c r="AE138" s="39">
        <v>0</v>
      </c>
      <c r="AF138" s="39">
        <v>0</v>
      </c>
      <c r="AG138" s="39">
        <v>0</v>
      </c>
      <c r="AH138" s="39">
        <v>93490</v>
      </c>
      <c r="AI138" s="39">
        <v>149841</v>
      </c>
      <c r="AJ138" s="39">
        <v>102603</v>
      </c>
      <c r="AK138" s="39">
        <v>54743</v>
      </c>
      <c r="AL138" s="39">
        <v>23810</v>
      </c>
      <c r="AM138" s="39">
        <v>424487</v>
      </c>
      <c r="AN138" s="39">
        <v>158925</v>
      </c>
      <c r="AO138" s="39">
        <v>181379</v>
      </c>
      <c r="AP138" s="39">
        <v>50809</v>
      </c>
      <c r="AQ138" s="39">
        <v>59147</v>
      </c>
      <c r="AR138" s="39">
        <v>47448</v>
      </c>
      <c r="AS138" s="39">
        <v>497708</v>
      </c>
      <c r="AT138" s="43"/>
      <c r="AU138" s="13"/>
    </row>
    <row r="139" spans="1:47" ht="20" customHeight="1">
      <c r="A139" s="8" t="s">
        <v>293</v>
      </c>
      <c r="B139" s="34">
        <v>203902</v>
      </c>
      <c r="C139" s="31" t="s">
        <v>294</v>
      </c>
      <c r="D139" s="31" t="s">
        <v>79</v>
      </c>
      <c r="E139" s="31" t="s">
        <v>74</v>
      </c>
      <c r="F139" s="36">
        <v>384</v>
      </c>
      <c r="G139" s="36">
        <v>377</v>
      </c>
      <c r="H139" s="36">
        <v>368</v>
      </c>
      <c r="I139" s="39">
        <v>39008</v>
      </c>
      <c r="J139" s="39">
        <v>240620</v>
      </c>
      <c r="K139" s="39">
        <v>252365</v>
      </c>
      <c r="L139" s="39">
        <v>175933</v>
      </c>
      <c r="M139" s="39">
        <v>165106</v>
      </c>
      <c r="N139" s="39">
        <v>26613</v>
      </c>
      <c r="O139" s="39">
        <v>860637</v>
      </c>
      <c r="P139" s="39">
        <v>243085</v>
      </c>
      <c r="Q139" s="39">
        <v>231952</v>
      </c>
      <c r="R139" s="39">
        <v>119096</v>
      </c>
      <c r="S139" s="39">
        <v>215316</v>
      </c>
      <c r="T139" s="39">
        <v>30000</v>
      </c>
      <c r="U139" s="39">
        <v>839449</v>
      </c>
      <c r="V139" s="39">
        <v>262129</v>
      </c>
      <c r="W139" s="39">
        <v>278814</v>
      </c>
      <c r="X139" s="39">
        <v>157400</v>
      </c>
      <c r="Y139" s="39">
        <v>189222</v>
      </c>
      <c r="Z139" s="39">
        <v>36097</v>
      </c>
      <c r="AA139" s="39">
        <v>923662</v>
      </c>
      <c r="AB139" s="39">
        <v>251284</v>
      </c>
      <c r="AC139" s="39">
        <v>276351</v>
      </c>
      <c r="AD139" s="39">
        <v>181683</v>
      </c>
      <c r="AE139" s="39">
        <v>226348</v>
      </c>
      <c r="AF139" s="39">
        <v>40000</v>
      </c>
      <c r="AG139" s="39">
        <v>975666</v>
      </c>
      <c r="AH139" s="39">
        <v>270528</v>
      </c>
      <c r="AI139" s="39">
        <v>278774</v>
      </c>
      <c r="AJ139" s="39">
        <v>204978</v>
      </c>
      <c r="AK139" s="39">
        <v>244261</v>
      </c>
      <c r="AL139" s="39">
        <v>83861</v>
      </c>
      <c r="AM139" s="39">
        <v>1082402</v>
      </c>
      <c r="AN139" s="39">
        <v>243939</v>
      </c>
      <c r="AO139" s="39">
        <v>260193</v>
      </c>
      <c r="AP139" s="39">
        <v>171773</v>
      </c>
      <c r="AQ139" s="39">
        <v>218159</v>
      </c>
      <c r="AR139" s="39">
        <v>118166</v>
      </c>
      <c r="AS139" s="39">
        <v>1012230</v>
      </c>
      <c r="AT139" s="43"/>
      <c r="AU139" s="13"/>
    </row>
    <row r="140" spans="1:47" ht="20" customHeight="1">
      <c r="A140" s="8" t="s">
        <v>295</v>
      </c>
      <c r="B140" s="34">
        <v>184909</v>
      </c>
      <c r="C140" s="31" t="s">
        <v>106</v>
      </c>
      <c r="D140" s="31" t="s">
        <v>79</v>
      </c>
      <c r="E140" s="31" t="s">
        <v>74</v>
      </c>
      <c r="F140" s="36">
        <v>1606</v>
      </c>
      <c r="G140" s="36">
        <v>2169</v>
      </c>
      <c r="H140" s="36">
        <v>2152</v>
      </c>
      <c r="I140" s="39">
        <v>228112</v>
      </c>
      <c r="J140" s="39">
        <v>1023848</v>
      </c>
      <c r="K140" s="39">
        <v>892828</v>
      </c>
      <c r="L140" s="39">
        <v>319134</v>
      </c>
      <c r="M140" s="39">
        <v>318032</v>
      </c>
      <c r="N140" s="39">
        <v>102275</v>
      </c>
      <c r="O140" s="39">
        <v>2656117</v>
      </c>
      <c r="P140" s="39">
        <v>413509</v>
      </c>
      <c r="Q140" s="39">
        <v>966496</v>
      </c>
      <c r="R140" s="39">
        <v>335500</v>
      </c>
      <c r="S140" s="39">
        <v>392984</v>
      </c>
      <c r="T140" s="39">
        <v>113356</v>
      </c>
      <c r="U140" s="39">
        <v>2221845</v>
      </c>
      <c r="V140" s="39">
        <v>603180</v>
      </c>
      <c r="W140" s="39">
        <v>1074669</v>
      </c>
      <c r="X140" s="39">
        <v>432233</v>
      </c>
      <c r="Y140" s="39">
        <v>463945</v>
      </c>
      <c r="Z140" s="39">
        <v>140000</v>
      </c>
      <c r="AA140" s="39">
        <v>2714027</v>
      </c>
      <c r="AB140" s="39">
        <v>634420</v>
      </c>
      <c r="AC140" s="39">
        <v>1188404</v>
      </c>
      <c r="AD140" s="39">
        <v>536233</v>
      </c>
      <c r="AE140" s="39">
        <v>588060</v>
      </c>
      <c r="AF140" s="39">
        <v>255259</v>
      </c>
      <c r="AG140" s="39">
        <v>3202376</v>
      </c>
      <c r="AH140" s="39">
        <v>1194266</v>
      </c>
      <c r="AI140" s="39">
        <v>1165794</v>
      </c>
      <c r="AJ140" s="39">
        <v>596784</v>
      </c>
      <c r="AK140" s="39">
        <v>562733</v>
      </c>
      <c r="AL140" s="39">
        <v>331378</v>
      </c>
      <c r="AM140" s="39">
        <v>3850955</v>
      </c>
      <c r="AN140" s="39">
        <v>1105857</v>
      </c>
      <c r="AO140" s="39">
        <v>912035</v>
      </c>
      <c r="AP140" s="39">
        <v>566354</v>
      </c>
      <c r="AQ140" s="39">
        <v>557485</v>
      </c>
      <c r="AR140" s="39">
        <v>414535</v>
      </c>
      <c r="AS140" s="39">
        <v>3556266</v>
      </c>
      <c r="AT140" s="43"/>
      <c r="AU140" s="13"/>
    </row>
    <row r="141" spans="1:47" ht="20" customHeight="1">
      <c r="A141" s="8" t="s">
        <v>296</v>
      </c>
      <c r="B141" s="34">
        <v>41901</v>
      </c>
      <c r="C141" s="31" t="s">
        <v>297</v>
      </c>
      <c r="D141" s="31" t="s">
        <v>79</v>
      </c>
      <c r="E141" s="31" t="s">
        <v>74</v>
      </c>
      <c r="F141" s="36">
        <v>242</v>
      </c>
      <c r="G141" s="36">
        <v>232</v>
      </c>
      <c r="H141" s="36">
        <v>219</v>
      </c>
      <c r="I141" s="39">
        <v>23214</v>
      </c>
      <c r="J141" s="39">
        <v>42751</v>
      </c>
      <c r="K141" s="39">
        <v>106807</v>
      </c>
      <c r="L141" s="39">
        <v>92117</v>
      </c>
      <c r="M141" s="39">
        <v>109763</v>
      </c>
      <c r="N141" s="39">
        <v>38323</v>
      </c>
      <c r="O141" s="39">
        <v>389761</v>
      </c>
      <c r="P141" s="39">
        <v>36311</v>
      </c>
      <c r="Q141" s="39">
        <v>132214</v>
      </c>
      <c r="R141" s="39">
        <v>100042</v>
      </c>
      <c r="S141" s="39">
        <v>96913</v>
      </c>
      <c r="T141" s="39">
        <v>42373</v>
      </c>
      <c r="U141" s="39">
        <v>407853</v>
      </c>
      <c r="V141" s="39">
        <v>62791</v>
      </c>
      <c r="W141" s="39">
        <v>127447</v>
      </c>
      <c r="X141" s="39">
        <v>107800</v>
      </c>
      <c r="Y141" s="39">
        <v>116557</v>
      </c>
      <c r="Z141" s="39">
        <v>56256</v>
      </c>
      <c r="AA141" s="39">
        <v>470851</v>
      </c>
      <c r="AB141" s="39">
        <v>42034</v>
      </c>
      <c r="AC141" s="39">
        <v>139095</v>
      </c>
      <c r="AD141" s="39">
        <v>118601</v>
      </c>
      <c r="AE141" s="39">
        <v>99687</v>
      </c>
      <c r="AF141" s="39">
        <v>81821</v>
      </c>
      <c r="AG141" s="39">
        <v>481238</v>
      </c>
      <c r="AH141" s="39">
        <v>40745</v>
      </c>
      <c r="AI141" s="39">
        <v>142556</v>
      </c>
      <c r="AJ141" s="39">
        <v>117791</v>
      </c>
      <c r="AK141" s="39">
        <v>130066</v>
      </c>
      <c r="AL141" s="39">
        <v>134468</v>
      </c>
      <c r="AM141" s="39">
        <v>565626</v>
      </c>
      <c r="AN141" s="39">
        <v>69224</v>
      </c>
      <c r="AO141" s="39">
        <v>178478</v>
      </c>
      <c r="AP141" s="39">
        <v>118124</v>
      </c>
      <c r="AQ141" s="39">
        <v>125472</v>
      </c>
      <c r="AR141" s="39">
        <v>149841</v>
      </c>
      <c r="AS141" s="39">
        <v>641139</v>
      </c>
      <c r="AT141" s="43"/>
      <c r="AU141" s="13"/>
    </row>
    <row r="142" spans="1:47" ht="20" customHeight="1">
      <c r="A142" s="8" t="s">
        <v>298</v>
      </c>
      <c r="B142" s="34">
        <v>121902</v>
      </c>
      <c r="C142" s="31" t="s">
        <v>299</v>
      </c>
      <c r="D142" s="31" t="s">
        <v>79</v>
      </c>
      <c r="E142" s="31" t="s">
        <v>74</v>
      </c>
      <c r="F142" s="36">
        <v>388</v>
      </c>
      <c r="G142" s="36">
        <v>381</v>
      </c>
      <c r="H142" s="36">
        <v>382</v>
      </c>
      <c r="I142" s="39">
        <v>40492</v>
      </c>
      <c r="J142" s="39">
        <v>122473</v>
      </c>
      <c r="K142" s="39">
        <v>468473</v>
      </c>
      <c r="L142" s="39">
        <v>95929</v>
      </c>
      <c r="M142" s="39">
        <v>186980</v>
      </c>
      <c r="N142" s="39">
        <v>86936</v>
      </c>
      <c r="O142" s="39">
        <v>960791</v>
      </c>
      <c r="P142" s="39">
        <v>140592</v>
      </c>
      <c r="Q142" s="39">
        <v>480769</v>
      </c>
      <c r="R142" s="39">
        <v>108695</v>
      </c>
      <c r="S142" s="39">
        <v>172125</v>
      </c>
      <c r="T142" s="39">
        <v>78769</v>
      </c>
      <c r="U142" s="39">
        <v>980950</v>
      </c>
      <c r="V142" s="39">
        <v>126360</v>
      </c>
      <c r="W142" s="39">
        <v>494123</v>
      </c>
      <c r="X142" s="39">
        <v>124141</v>
      </c>
      <c r="Y142" s="39">
        <v>240594</v>
      </c>
      <c r="Z142" s="39">
        <v>103089</v>
      </c>
      <c r="AA142" s="39">
        <v>1088307</v>
      </c>
      <c r="AB142" s="39">
        <v>127508</v>
      </c>
      <c r="AC142" s="39">
        <v>498568</v>
      </c>
      <c r="AD142" s="39">
        <v>137833</v>
      </c>
      <c r="AE142" s="39">
        <v>243970</v>
      </c>
      <c r="AF142" s="39">
        <v>119615</v>
      </c>
      <c r="AG142" s="39">
        <v>1127494</v>
      </c>
      <c r="AH142" s="39">
        <v>135969</v>
      </c>
      <c r="AI142" s="39">
        <v>473300</v>
      </c>
      <c r="AJ142" s="39">
        <v>138025</v>
      </c>
      <c r="AK142" s="39">
        <v>237522</v>
      </c>
      <c r="AL142" s="39">
        <v>137799</v>
      </c>
      <c r="AM142" s="39">
        <v>1122615</v>
      </c>
      <c r="AN142" s="39">
        <v>127397</v>
      </c>
      <c r="AO142" s="39">
        <v>452057</v>
      </c>
      <c r="AP142" s="39">
        <v>147965</v>
      </c>
      <c r="AQ142" s="39">
        <v>243120</v>
      </c>
      <c r="AR142" s="39">
        <v>131107</v>
      </c>
      <c r="AS142" s="39">
        <v>1101646</v>
      </c>
      <c r="AT142" s="43"/>
      <c r="AU142" s="13"/>
    </row>
    <row r="143" spans="1:47" ht="20" customHeight="1">
      <c r="A143" s="8" t="s">
        <v>300</v>
      </c>
      <c r="B143" s="34">
        <v>25908</v>
      </c>
      <c r="C143" s="31" t="s">
        <v>191</v>
      </c>
      <c r="D143" s="31" t="s">
        <v>79</v>
      </c>
      <c r="E143" s="31" t="s">
        <v>74</v>
      </c>
      <c r="F143" s="36">
        <v>155</v>
      </c>
      <c r="G143" s="36">
        <v>227</v>
      </c>
      <c r="H143" s="36">
        <v>498</v>
      </c>
      <c r="I143" s="39">
        <v>52788</v>
      </c>
      <c r="J143" s="39">
        <v>65110</v>
      </c>
      <c r="K143" s="39">
        <v>110999</v>
      </c>
      <c r="L143" s="39">
        <v>55461</v>
      </c>
      <c r="M143" s="39">
        <v>72775</v>
      </c>
      <c r="N143" s="39">
        <v>33062</v>
      </c>
      <c r="O143" s="39">
        <v>337407</v>
      </c>
      <c r="P143" s="39">
        <v>71442</v>
      </c>
      <c r="Q143" s="39">
        <v>114663</v>
      </c>
      <c r="R143" s="39">
        <v>64218</v>
      </c>
      <c r="S143" s="39">
        <v>74671</v>
      </c>
      <c r="T143" s="39">
        <v>38636</v>
      </c>
      <c r="U143" s="39">
        <v>363630</v>
      </c>
      <c r="V143" s="39">
        <v>82276</v>
      </c>
      <c r="W143" s="39">
        <v>134383</v>
      </c>
      <c r="X143" s="39">
        <v>101100</v>
      </c>
      <c r="Y143" s="39">
        <v>57938</v>
      </c>
      <c r="Z143" s="39">
        <v>34281</v>
      </c>
      <c r="AA143" s="39">
        <v>409978</v>
      </c>
      <c r="AB143" s="39">
        <v>121904</v>
      </c>
      <c r="AC143" s="39">
        <v>154885</v>
      </c>
      <c r="AD143" s="39">
        <v>128018</v>
      </c>
      <c r="AE143" s="39">
        <v>69862</v>
      </c>
      <c r="AF143" s="39">
        <v>43590</v>
      </c>
      <c r="AG143" s="39">
        <v>518259</v>
      </c>
      <c r="AH143" s="39">
        <v>117102</v>
      </c>
      <c r="AI143" s="39">
        <v>196235</v>
      </c>
      <c r="AJ143" s="39">
        <v>151038</v>
      </c>
      <c r="AK143" s="39">
        <v>68013</v>
      </c>
      <c r="AL143" s="39">
        <v>60200</v>
      </c>
      <c r="AM143" s="39">
        <v>592588</v>
      </c>
      <c r="AN143" s="39">
        <v>82200</v>
      </c>
      <c r="AO143" s="39">
        <v>193455</v>
      </c>
      <c r="AP143" s="39">
        <v>189774</v>
      </c>
      <c r="AQ143" s="39">
        <v>76636</v>
      </c>
      <c r="AR143" s="39">
        <v>89577</v>
      </c>
      <c r="AS143" s="39">
        <v>631642</v>
      </c>
      <c r="AT143" s="43"/>
      <c r="AU143" s="13"/>
    </row>
    <row r="144" spans="1:47" ht="20" customHeight="1">
      <c r="A144" s="8" t="s">
        <v>301</v>
      </c>
      <c r="B144" s="34">
        <v>24901</v>
      </c>
      <c r="C144" s="31" t="s">
        <v>302</v>
      </c>
      <c r="D144" s="31" t="s">
        <v>79</v>
      </c>
      <c r="E144" s="31" t="s">
        <v>74</v>
      </c>
      <c r="F144" s="36">
        <v>1506</v>
      </c>
      <c r="G144" s="36">
        <v>1180</v>
      </c>
      <c r="H144" s="36">
        <v>1073</v>
      </c>
      <c r="I144" s="39">
        <v>113738</v>
      </c>
      <c r="J144" s="39">
        <v>391515</v>
      </c>
      <c r="K144" s="39">
        <v>1091517</v>
      </c>
      <c r="L144" s="39">
        <v>482459</v>
      </c>
      <c r="M144" s="39">
        <v>910401</v>
      </c>
      <c r="N144" s="39">
        <v>247724</v>
      </c>
      <c r="O144" s="39">
        <v>3123616</v>
      </c>
      <c r="P144" s="39">
        <v>526144</v>
      </c>
      <c r="Q144" s="39">
        <v>1117047</v>
      </c>
      <c r="R144" s="39">
        <v>559064</v>
      </c>
      <c r="S144" s="39">
        <v>813776</v>
      </c>
      <c r="T144" s="39">
        <v>268232</v>
      </c>
      <c r="U144" s="39">
        <v>3284263</v>
      </c>
      <c r="V144" s="39">
        <v>483440</v>
      </c>
      <c r="W144" s="39">
        <v>1097114</v>
      </c>
      <c r="X144" s="39">
        <v>561374</v>
      </c>
      <c r="Y144" s="39">
        <v>795280</v>
      </c>
      <c r="Z144" s="39">
        <v>397551</v>
      </c>
      <c r="AA144" s="39">
        <v>3334759</v>
      </c>
      <c r="AB144" s="39">
        <v>544726</v>
      </c>
      <c r="AC144" s="39">
        <v>1104707</v>
      </c>
      <c r="AD144" s="39">
        <v>650597</v>
      </c>
      <c r="AE144" s="39">
        <v>861821</v>
      </c>
      <c r="AF144" s="39">
        <v>384438</v>
      </c>
      <c r="AG144" s="39">
        <v>3546289</v>
      </c>
      <c r="AH144" s="39">
        <v>515182</v>
      </c>
      <c r="AI144" s="39">
        <v>1474915</v>
      </c>
      <c r="AJ144" s="39">
        <v>630172</v>
      </c>
      <c r="AK144" s="39">
        <v>888273</v>
      </c>
      <c r="AL144" s="39">
        <v>530954</v>
      </c>
      <c r="AM144" s="39">
        <v>4039496</v>
      </c>
      <c r="AN144" s="39">
        <v>501003</v>
      </c>
      <c r="AO144" s="39">
        <v>1165212</v>
      </c>
      <c r="AP144" s="39">
        <v>534005</v>
      </c>
      <c r="AQ144" s="39">
        <v>887096</v>
      </c>
      <c r="AR144" s="39">
        <v>579603</v>
      </c>
      <c r="AS144" s="39">
        <v>3666919</v>
      </c>
      <c r="AT144" s="43"/>
      <c r="AU144" s="13"/>
    </row>
    <row r="145" spans="1:47" ht="20" customHeight="1">
      <c r="A145" s="8" t="s">
        <v>303</v>
      </c>
      <c r="B145" s="34">
        <v>223901</v>
      </c>
      <c r="C145" s="31" t="s">
        <v>304</v>
      </c>
      <c r="D145" s="31" t="s">
        <v>79</v>
      </c>
      <c r="E145" s="31" t="s">
        <v>74</v>
      </c>
      <c r="F145" s="36">
        <v>1671</v>
      </c>
      <c r="G145" s="36">
        <v>1608</v>
      </c>
      <c r="H145" s="36">
        <v>1575</v>
      </c>
      <c r="I145" s="39">
        <v>166950</v>
      </c>
      <c r="J145" s="39">
        <v>413810</v>
      </c>
      <c r="K145" s="39">
        <v>762509</v>
      </c>
      <c r="L145" s="39">
        <v>558464</v>
      </c>
      <c r="M145" s="39">
        <v>506680</v>
      </c>
      <c r="N145" s="39">
        <v>192655</v>
      </c>
      <c r="O145" s="39">
        <v>2434118</v>
      </c>
      <c r="P145" s="39">
        <v>353828</v>
      </c>
      <c r="Q145" s="39">
        <v>839367</v>
      </c>
      <c r="R145" s="39">
        <v>557140</v>
      </c>
      <c r="S145" s="39">
        <v>556252</v>
      </c>
      <c r="T145" s="39">
        <v>221606</v>
      </c>
      <c r="U145" s="39">
        <v>2528193</v>
      </c>
      <c r="V145" s="39">
        <v>655925</v>
      </c>
      <c r="W145" s="39">
        <v>794546</v>
      </c>
      <c r="X145" s="39">
        <v>645353</v>
      </c>
      <c r="Y145" s="39">
        <v>655278</v>
      </c>
      <c r="Z145" s="39">
        <v>237295</v>
      </c>
      <c r="AA145" s="39">
        <v>2988397</v>
      </c>
      <c r="AB145" s="39">
        <v>425684</v>
      </c>
      <c r="AC145" s="39">
        <v>823803</v>
      </c>
      <c r="AD145" s="39">
        <v>708993</v>
      </c>
      <c r="AE145" s="39">
        <v>725237</v>
      </c>
      <c r="AF145" s="39">
        <v>334927</v>
      </c>
      <c r="AG145" s="39">
        <v>3018644</v>
      </c>
      <c r="AH145" s="39">
        <v>417852</v>
      </c>
      <c r="AI145" s="39">
        <v>964760</v>
      </c>
      <c r="AJ145" s="39">
        <v>928115</v>
      </c>
      <c r="AK145" s="39">
        <v>611885</v>
      </c>
      <c r="AL145" s="39">
        <v>339220</v>
      </c>
      <c r="AM145" s="39">
        <v>3261832</v>
      </c>
      <c r="AN145" s="39">
        <v>372310</v>
      </c>
      <c r="AO145" s="39">
        <v>967086</v>
      </c>
      <c r="AP145" s="39">
        <v>932100</v>
      </c>
      <c r="AQ145" s="39">
        <v>661719</v>
      </c>
      <c r="AR145" s="39">
        <v>787536</v>
      </c>
      <c r="AS145" s="39">
        <v>3720751</v>
      </c>
      <c r="AT145" s="43"/>
      <c r="AU145" s="13"/>
    </row>
    <row r="146" spans="1:47" ht="20" customHeight="1">
      <c r="A146" s="8" t="s">
        <v>305</v>
      </c>
      <c r="B146" s="34">
        <v>107902</v>
      </c>
      <c r="C146" s="31" t="s">
        <v>163</v>
      </c>
      <c r="D146" s="31" t="s">
        <v>79</v>
      </c>
      <c r="E146" s="31" t="s">
        <v>74</v>
      </c>
      <c r="F146" s="36">
        <v>2708</v>
      </c>
      <c r="G146" s="36">
        <v>2560</v>
      </c>
      <c r="H146" s="36">
        <v>2551</v>
      </c>
      <c r="I146" s="39">
        <v>270406</v>
      </c>
      <c r="J146" s="39">
        <v>1282918</v>
      </c>
      <c r="K146" s="39">
        <v>1185137</v>
      </c>
      <c r="L146" s="39">
        <v>565917</v>
      </c>
      <c r="M146" s="39">
        <v>176575</v>
      </c>
      <c r="N146" s="39">
        <v>107491</v>
      </c>
      <c r="O146" s="39">
        <v>3318038</v>
      </c>
      <c r="P146" s="39">
        <v>1305549</v>
      </c>
      <c r="Q146" s="39">
        <v>1224854</v>
      </c>
      <c r="R146" s="39">
        <v>697858</v>
      </c>
      <c r="S146" s="39">
        <v>169806</v>
      </c>
      <c r="T146" s="39">
        <v>147762</v>
      </c>
      <c r="U146" s="39">
        <v>3545829</v>
      </c>
      <c r="V146" s="39">
        <v>1351343</v>
      </c>
      <c r="W146" s="39">
        <v>1303831</v>
      </c>
      <c r="X146" s="39">
        <v>961826</v>
      </c>
      <c r="Y146" s="39">
        <v>155484</v>
      </c>
      <c r="Z146" s="39">
        <v>158850</v>
      </c>
      <c r="AA146" s="39">
        <v>3931334</v>
      </c>
      <c r="AB146" s="39">
        <v>1523776</v>
      </c>
      <c r="AC146" s="39">
        <v>1275453</v>
      </c>
      <c r="AD146" s="39">
        <v>802397</v>
      </c>
      <c r="AE146" s="39">
        <v>178668</v>
      </c>
      <c r="AF146" s="39">
        <v>212979</v>
      </c>
      <c r="AG146" s="39">
        <v>3993273</v>
      </c>
      <c r="AH146" s="39">
        <v>1524144</v>
      </c>
      <c r="AI146" s="39">
        <v>1361940</v>
      </c>
      <c r="AJ146" s="39">
        <v>920342</v>
      </c>
      <c r="AK146" s="39">
        <v>207284</v>
      </c>
      <c r="AL146" s="39">
        <v>399510</v>
      </c>
      <c r="AM146" s="39">
        <v>4413220</v>
      </c>
      <c r="AN146" s="39">
        <v>1614545</v>
      </c>
      <c r="AO146" s="39">
        <v>1302923</v>
      </c>
      <c r="AP146" s="39">
        <v>874861</v>
      </c>
      <c r="AQ146" s="39">
        <v>215439</v>
      </c>
      <c r="AR146" s="39">
        <v>609374</v>
      </c>
      <c r="AS146" s="39">
        <v>4617142</v>
      </c>
      <c r="AT146" s="43"/>
      <c r="AU146" s="13"/>
    </row>
    <row r="147" spans="1:47" ht="20" customHeight="1">
      <c r="A147" s="8" t="s">
        <v>306</v>
      </c>
      <c r="B147" s="34">
        <v>31901</v>
      </c>
      <c r="C147" s="31" t="s">
        <v>307</v>
      </c>
      <c r="D147" s="31" t="s">
        <v>79</v>
      </c>
      <c r="E147" s="31" t="s">
        <v>74</v>
      </c>
      <c r="F147" s="36">
        <v>43028</v>
      </c>
      <c r="G147" s="36">
        <v>36140</v>
      </c>
      <c r="H147" s="36">
        <v>34015</v>
      </c>
      <c r="I147" s="39">
        <v>3605590</v>
      </c>
      <c r="J147" s="39">
        <v>10958172</v>
      </c>
      <c r="K147" s="39">
        <v>54873582</v>
      </c>
      <c r="L147" s="39">
        <v>8921970</v>
      </c>
      <c r="M147" s="39">
        <v>11785673</v>
      </c>
      <c r="N147" s="39">
        <v>3303538</v>
      </c>
      <c r="O147" s="39">
        <v>89842935</v>
      </c>
      <c r="P147" s="39">
        <v>10536275</v>
      </c>
      <c r="Q147" s="39">
        <v>46696157</v>
      </c>
      <c r="R147" s="39">
        <v>8775599</v>
      </c>
      <c r="S147" s="39">
        <v>12792585</v>
      </c>
      <c r="T147" s="39">
        <v>3801747</v>
      </c>
      <c r="U147" s="39">
        <v>82602363</v>
      </c>
      <c r="V147" s="39">
        <v>11533692</v>
      </c>
      <c r="W147" s="39">
        <v>50209204</v>
      </c>
      <c r="X147" s="39">
        <v>10876688</v>
      </c>
      <c r="Y147" s="39">
        <v>13245060</v>
      </c>
      <c r="Z147" s="39">
        <v>3971091</v>
      </c>
      <c r="AA147" s="39">
        <v>89835735</v>
      </c>
      <c r="AB147" s="39">
        <v>12035011</v>
      </c>
      <c r="AC147" s="39">
        <v>49446613</v>
      </c>
      <c r="AD147" s="39">
        <v>12532596</v>
      </c>
      <c r="AE147" s="39">
        <v>14906574</v>
      </c>
      <c r="AF147" s="39">
        <v>4321186</v>
      </c>
      <c r="AG147" s="39">
        <v>93241980</v>
      </c>
      <c r="AH147" s="39">
        <v>14490609</v>
      </c>
      <c r="AI147" s="39">
        <v>49335798</v>
      </c>
      <c r="AJ147" s="39">
        <v>13472108</v>
      </c>
      <c r="AK147" s="39">
        <v>14808895</v>
      </c>
      <c r="AL147" s="39">
        <v>5088249</v>
      </c>
      <c r="AM147" s="39">
        <v>97195659</v>
      </c>
      <c r="AN147" s="39">
        <v>14847043</v>
      </c>
      <c r="AO147" s="39">
        <v>49676215</v>
      </c>
      <c r="AP147" s="39">
        <v>13401152</v>
      </c>
      <c r="AQ147" s="39">
        <v>13176763</v>
      </c>
      <c r="AR147" s="39">
        <v>4511499</v>
      </c>
      <c r="AS147" s="39">
        <v>95612672</v>
      </c>
      <c r="AT147" s="43"/>
      <c r="AU147" s="13"/>
    </row>
    <row r="148" spans="1:47" ht="20" customHeight="1">
      <c r="A148" s="8" t="s">
        <v>308</v>
      </c>
      <c r="B148" s="34">
        <v>25902</v>
      </c>
      <c r="C148" s="31" t="s">
        <v>191</v>
      </c>
      <c r="D148" s="31" t="s">
        <v>79</v>
      </c>
      <c r="E148" s="31" t="s">
        <v>74</v>
      </c>
      <c r="F148" s="36">
        <v>3564</v>
      </c>
      <c r="G148" s="36">
        <v>3393</v>
      </c>
      <c r="H148" s="36">
        <v>3290</v>
      </c>
      <c r="I148" s="39">
        <v>348740</v>
      </c>
      <c r="J148" s="39">
        <v>640438</v>
      </c>
      <c r="K148" s="39">
        <v>3712754</v>
      </c>
      <c r="L148" s="39">
        <v>786546</v>
      </c>
      <c r="M148" s="39">
        <v>937738</v>
      </c>
      <c r="N148" s="39">
        <v>241232</v>
      </c>
      <c r="O148" s="39">
        <v>6318708</v>
      </c>
      <c r="P148" s="39">
        <v>815791</v>
      </c>
      <c r="Q148" s="39">
        <v>3928253</v>
      </c>
      <c r="R148" s="39">
        <v>819186</v>
      </c>
      <c r="S148" s="39">
        <v>969277</v>
      </c>
      <c r="T148" s="39">
        <v>290058</v>
      </c>
      <c r="U148" s="39">
        <v>6822565</v>
      </c>
      <c r="V148" s="39">
        <v>928831</v>
      </c>
      <c r="W148" s="39">
        <v>4160698</v>
      </c>
      <c r="X148" s="39">
        <v>1051382</v>
      </c>
      <c r="Y148" s="39">
        <v>1049714</v>
      </c>
      <c r="Z148" s="39">
        <v>341456</v>
      </c>
      <c r="AA148" s="39">
        <v>7532081</v>
      </c>
      <c r="AB148" s="39">
        <v>988938</v>
      </c>
      <c r="AC148" s="39">
        <v>4333915</v>
      </c>
      <c r="AD148" s="39">
        <v>1147010</v>
      </c>
      <c r="AE148" s="39">
        <v>1055877</v>
      </c>
      <c r="AF148" s="39">
        <v>461798</v>
      </c>
      <c r="AG148" s="39">
        <v>7987538</v>
      </c>
      <c r="AH148" s="39">
        <v>966765</v>
      </c>
      <c r="AI148" s="39">
        <v>4508660</v>
      </c>
      <c r="AJ148" s="39">
        <v>1223691</v>
      </c>
      <c r="AK148" s="39">
        <v>1035239</v>
      </c>
      <c r="AL148" s="39">
        <v>593701</v>
      </c>
      <c r="AM148" s="39">
        <v>8328056</v>
      </c>
      <c r="AN148" s="39">
        <v>800842</v>
      </c>
      <c r="AO148" s="39">
        <v>4529691</v>
      </c>
      <c r="AP148" s="39">
        <v>1155279</v>
      </c>
      <c r="AQ148" s="39">
        <v>960779</v>
      </c>
      <c r="AR148" s="39">
        <v>760186</v>
      </c>
      <c r="AS148" s="39">
        <v>8206777</v>
      </c>
      <c r="AT148" s="43"/>
      <c r="AU148" s="13"/>
    </row>
    <row r="149" spans="1:47" ht="20" customHeight="1">
      <c r="A149" s="8" t="s">
        <v>309</v>
      </c>
      <c r="B149" s="34">
        <v>161919</v>
      </c>
      <c r="C149" s="31" t="s">
        <v>179</v>
      </c>
      <c r="D149" s="31" t="s">
        <v>79</v>
      </c>
      <c r="E149" s="31" t="s">
        <v>74</v>
      </c>
      <c r="F149" s="36">
        <v>643</v>
      </c>
      <c r="G149" s="36">
        <v>565</v>
      </c>
      <c r="H149" s="36">
        <v>505</v>
      </c>
      <c r="I149" s="39">
        <v>53530</v>
      </c>
      <c r="J149" s="39">
        <v>244458</v>
      </c>
      <c r="K149" s="39">
        <v>458804</v>
      </c>
      <c r="L149" s="39">
        <v>171466</v>
      </c>
      <c r="M149" s="39">
        <v>244397</v>
      </c>
      <c r="N149" s="39">
        <v>65833</v>
      </c>
      <c r="O149" s="39">
        <v>1184958</v>
      </c>
      <c r="P149" s="39">
        <v>225511</v>
      </c>
      <c r="Q149" s="39">
        <v>485798</v>
      </c>
      <c r="R149" s="39">
        <v>173815</v>
      </c>
      <c r="S149" s="39">
        <v>249681</v>
      </c>
      <c r="T149" s="39">
        <v>77878</v>
      </c>
      <c r="U149" s="39">
        <v>1212683</v>
      </c>
      <c r="V149" s="39">
        <v>319985</v>
      </c>
      <c r="W149" s="39">
        <v>467065</v>
      </c>
      <c r="X149" s="39">
        <v>198774</v>
      </c>
      <c r="Y149" s="39">
        <v>270151</v>
      </c>
      <c r="Z149" s="39">
        <v>73091</v>
      </c>
      <c r="AA149" s="39">
        <v>1329066</v>
      </c>
      <c r="AB149" s="39">
        <v>306175</v>
      </c>
      <c r="AC149" s="39">
        <v>475286</v>
      </c>
      <c r="AD149" s="39">
        <v>224443</v>
      </c>
      <c r="AE149" s="39">
        <v>283000</v>
      </c>
      <c r="AF149" s="39">
        <v>92619</v>
      </c>
      <c r="AG149" s="39">
        <v>1381523</v>
      </c>
      <c r="AH149" s="39">
        <v>299298</v>
      </c>
      <c r="AI149" s="39">
        <v>481364</v>
      </c>
      <c r="AJ149" s="39">
        <v>241258</v>
      </c>
      <c r="AK149" s="39">
        <v>330583</v>
      </c>
      <c r="AL149" s="39">
        <v>146865</v>
      </c>
      <c r="AM149" s="39">
        <v>1499368</v>
      </c>
      <c r="AN149" s="39">
        <v>328145</v>
      </c>
      <c r="AO149" s="39">
        <v>471047</v>
      </c>
      <c r="AP149" s="39">
        <v>236335</v>
      </c>
      <c r="AQ149" s="39">
        <v>326621</v>
      </c>
      <c r="AR149" s="39">
        <v>164176</v>
      </c>
      <c r="AS149" s="39">
        <v>1526324</v>
      </c>
      <c r="AT149" s="43"/>
      <c r="AU149" s="13"/>
    </row>
    <row r="150" spans="1:47" ht="20" customHeight="1">
      <c r="A150" s="8" t="s">
        <v>310</v>
      </c>
      <c r="B150" s="34">
        <v>21902</v>
      </c>
      <c r="C150" s="31" t="s">
        <v>159</v>
      </c>
      <c r="D150" s="31" t="s">
        <v>79</v>
      </c>
      <c r="E150" s="31" t="s">
        <v>74</v>
      </c>
      <c r="F150" s="36">
        <v>16167</v>
      </c>
      <c r="G150" s="36">
        <v>16044</v>
      </c>
      <c r="H150" s="36">
        <v>15596</v>
      </c>
      <c r="I150" s="39">
        <v>1653176</v>
      </c>
      <c r="J150" s="39">
        <v>6135028</v>
      </c>
      <c r="K150" s="39">
        <v>14953801</v>
      </c>
      <c r="L150" s="39">
        <v>5149250</v>
      </c>
      <c r="M150" s="39">
        <v>4038218</v>
      </c>
      <c r="N150" s="39">
        <v>760894</v>
      </c>
      <c r="O150" s="39">
        <v>31037191</v>
      </c>
      <c r="P150" s="39">
        <v>6252091</v>
      </c>
      <c r="Q150" s="39">
        <v>15650206</v>
      </c>
      <c r="R150" s="39">
        <v>5325874</v>
      </c>
      <c r="S150" s="39">
        <v>4273827</v>
      </c>
      <c r="T150" s="39">
        <v>1090852</v>
      </c>
      <c r="U150" s="39">
        <v>32592850</v>
      </c>
      <c r="V150" s="39">
        <v>6993086</v>
      </c>
      <c r="W150" s="39">
        <v>16200468</v>
      </c>
      <c r="X150" s="39">
        <v>5842258</v>
      </c>
      <c r="Y150" s="39">
        <v>4212275</v>
      </c>
      <c r="Z150" s="39">
        <v>1417287</v>
      </c>
      <c r="AA150" s="39">
        <v>34665374</v>
      </c>
      <c r="AB150" s="39">
        <v>7286403</v>
      </c>
      <c r="AC150" s="39">
        <v>16566744</v>
      </c>
      <c r="AD150" s="39">
        <v>6881373</v>
      </c>
      <c r="AE150" s="39">
        <v>4565926</v>
      </c>
      <c r="AF150" s="39">
        <v>1783694</v>
      </c>
      <c r="AG150" s="39">
        <v>37084140</v>
      </c>
      <c r="AH150" s="39">
        <v>6574179</v>
      </c>
      <c r="AI150" s="39">
        <v>16708718</v>
      </c>
      <c r="AJ150" s="39">
        <v>7626080</v>
      </c>
      <c r="AK150" s="39">
        <v>3803353</v>
      </c>
      <c r="AL150" s="39">
        <v>2103635</v>
      </c>
      <c r="AM150" s="39">
        <v>36815965</v>
      </c>
      <c r="AN150" s="39">
        <v>7203106</v>
      </c>
      <c r="AO150" s="39">
        <v>17813372</v>
      </c>
      <c r="AP150" s="39">
        <v>7223259</v>
      </c>
      <c r="AQ150" s="39">
        <v>5011775</v>
      </c>
      <c r="AR150" s="39">
        <v>2568305</v>
      </c>
      <c r="AS150" s="39">
        <v>39819817</v>
      </c>
      <c r="AT150" s="43"/>
      <c r="AU150" s="13"/>
    </row>
    <row r="151" spans="1:47" ht="20" customHeight="1">
      <c r="A151" s="8" t="s">
        <v>311</v>
      </c>
      <c r="B151" s="34">
        <v>119901</v>
      </c>
      <c r="C151" s="31" t="s">
        <v>312</v>
      </c>
      <c r="D151" s="31" t="s">
        <v>79</v>
      </c>
      <c r="E151" s="31" t="s">
        <v>74</v>
      </c>
      <c r="F151" s="36">
        <v>256</v>
      </c>
      <c r="G151" s="36">
        <v>267</v>
      </c>
      <c r="H151" s="36">
        <v>257</v>
      </c>
      <c r="I151" s="39">
        <v>27242</v>
      </c>
      <c r="J151" s="39">
        <v>64935</v>
      </c>
      <c r="K151" s="39">
        <v>181873</v>
      </c>
      <c r="L151" s="39">
        <v>69733</v>
      </c>
      <c r="M151" s="39">
        <v>104380</v>
      </c>
      <c r="N151" s="39">
        <v>36005</v>
      </c>
      <c r="O151" s="39">
        <v>456926</v>
      </c>
      <c r="P151" s="39">
        <v>41703</v>
      </c>
      <c r="Q151" s="39">
        <v>181690</v>
      </c>
      <c r="R151" s="39">
        <v>78905</v>
      </c>
      <c r="S151" s="39">
        <v>105065</v>
      </c>
      <c r="T151" s="39">
        <v>41829</v>
      </c>
      <c r="U151" s="39">
        <v>449192</v>
      </c>
      <c r="V151" s="39">
        <v>78191</v>
      </c>
      <c r="W151" s="39">
        <v>201331</v>
      </c>
      <c r="X151" s="39">
        <v>119894</v>
      </c>
      <c r="Y151" s="39">
        <v>103495</v>
      </c>
      <c r="Z151" s="39">
        <v>48956</v>
      </c>
      <c r="AA151" s="39">
        <v>551867</v>
      </c>
      <c r="AB151" s="39">
        <v>37951</v>
      </c>
      <c r="AC151" s="39">
        <v>215536</v>
      </c>
      <c r="AD151" s="39">
        <v>111333</v>
      </c>
      <c r="AE151" s="39">
        <v>120771</v>
      </c>
      <c r="AF151" s="39">
        <v>58629</v>
      </c>
      <c r="AG151" s="39">
        <v>544220</v>
      </c>
      <c r="AH151" s="39">
        <v>53204</v>
      </c>
      <c r="AI151" s="39">
        <v>230097</v>
      </c>
      <c r="AJ151" s="39">
        <v>114497</v>
      </c>
      <c r="AK151" s="39">
        <v>119566</v>
      </c>
      <c r="AL151" s="39">
        <v>82892</v>
      </c>
      <c r="AM151" s="39">
        <v>600256</v>
      </c>
      <c r="AN151" s="39">
        <v>46517</v>
      </c>
      <c r="AO151" s="39">
        <v>240409</v>
      </c>
      <c r="AP151" s="39">
        <v>113437</v>
      </c>
      <c r="AQ151" s="39">
        <v>136623</v>
      </c>
      <c r="AR151" s="39">
        <v>87378</v>
      </c>
      <c r="AS151" s="39">
        <v>624364</v>
      </c>
      <c r="AT151" s="43"/>
      <c r="AU151" s="13"/>
    </row>
    <row r="152" spans="1:47" ht="20" customHeight="1">
      <c r="A152" s="8" t="s">
        <v>313</v>
      </c>
      <c r="B152" s="34">
        <v>166907</v>
      </c>
      <c r="C152" s="31" t="s">
        <v>314</v>
      </c>
      <c r="D152" s="31" t="s">
        <v>79</v>
      </c>
      <c r="E152" s="31" t="s">
        <v>74</v>
      </c>
      <c r="F152" s="36">
        <v>125</v>
      </c>
      <c r="G152" s="36">
        <v>112</v>
      </c>
      <c r="H152" s="36">
        <v>105</v>
      </c>
      <c r="I152" s="39">
        <v>11130</v>
      </c>
      <c r="J152" s="39">
        <v>3663</v>
      </c>
      <c r="K152" s="39">
        <v>72528</v>
      </c>
      <c r="L152" s="39">
        <v>63300</v>
      </c>
      <c r="M152" s="39">
        <v>81051</v>
      </c>
      <c r="N152" s="39">
        <v>11873</v>
      </c>
      <c r="O152" s="39">
        <v>232415</v>
      </c>
      <c r="P152" s="39">
        <v>30283</v>
      </c>
      <c r="Q152" s="39">
        <v>67590</v>
      </c>
      <c r="R152" s="39">
        <v>76369</v>
      </c>
      <c r="S152" s="39">
        <v>75779</v>
      </c>
      <c r="T152" s="39">
        <v>13526</v>
      </c>
      <c r="U152" s="39">
        <v>263547</v>
      </c>
      <c r="V152" s="39">
        <v>40094</v>
      </c>
      <c r="W152" s="39">
        <v>91510</v>
      </c>
      <c r="X152" s="39">
        <v>73836</v>
      </c>
      <c r="Y152" s="39">
        <v>82779</v>
      </c>
      <c r="Z152" s="39">
        <v>15400</v>
      </c>
      <c r="AA152" s="39">
        <v>303619</v>
      </c>
      <c r="AB152" s="39">
        <v>52302</v>
      </c>
      <c r="AC152" s="39">
        <v>101720</v>
      </c>
      <c r="AD152" s="39">
        <v>75248</v>
      </c>
      <c r="AE152" s="39">
        <v>81655</v>
      </c>
      <c r="AF152" s="39">
        <v>21857</v>
      </c>
      <c r="AG152" s="39">
        <v>332782</v>
      </c>
      <c r="AH152" s="39">
        <v>41475</v>
      </c>
      <c r="AI152" s="39">
        <v>107147</v>
      </c>
      <c r="AJ152" s="39">
        <v>98588</v>
      </c>
      <c r="AK152" s="39">
        <v>91099</v>
      </c>
      <c r="AL152" s="39">
        <v>25599</v>
      </c>
      <c r="AM152" s="39">
        <v>363908</v>
      </c>
      <c r="AN152" s="39">
        <v>36821</v>
      </c>
      <c r="AO152" s="39">
        <v>130052</v>
      </c>
      <c r="AP152" s="39">
        <v>76356</v>
      </c>
      <c r="AQ152" s="39">
        <v>89196</v>
      </c>
      <c r="AR152" s="39">
        <v>27776</v>
      </c>
      <c r="AS152" s="39">
        <v>360201</v>
      </c>
      <c r="AT152" s="43"/>
      <c r="AU152" s="13"/>
    </row>
    <row r="153" spans="1:47" ht="20" customHeight="1">
      <c r="A153" s="8" t="s">
        <v>315</v>
      </c>
      <c r="B153" s="34">
        <v>186901</v>
      </c>
      <c r="C153" s="31" t="s">
        <v>316</v>
      </c>
      <c r="D153" s="31" t="s">
        <v>79</v>
      </c>
      <c r="E153" s="31" t="s">
        <v>74</v>
      </c>
      <c r="F153" s="36">
        <v>253</v>
      </c>
      <c r="G153" s="36">
        <v>220</v>
      </c>
      <c r="H153" s="36">
        <v>231</v>
      </c>
      <c r="I153" s="39">
        <v>24486</v>
      </c>
      <c r="J153" s="39">
        <v>102685</v>
      </c>
      <c r="K153" s="39">
        <v>155283</v>
      </c>
      <c r="L153" s="39">
        <v>68027</v>
      </c>
      <c r="M153" s="39">
        <v>69273</v>
      </c>
      <c r="N153" s="39">
        <v>56351</v>
      </c>
      <c r="O153" s="39">
        <v>451619</v>
      </c>
      <c r="P153" s="39">
        <v>106346</v>
      </c>
      <c r="Q153" s="39">
        <v>157882</v>
      </c>
      <c r="R153" s="39">
        <v>72531</v>
      </c>
      <c r="S153" s="39">
        <v>97176</v>
      </c>
      <c r="T153" s="39">
        <v>68633</v>
      </c>
      <c r="U153" s="39">
        <v>502568</v>
      </c>
      <c r="V153" s="39">
        <v>137600</v>
      </c>
      <c r="W153" s="39">
        <v>146417</v>
      </c>
      <c r="X153" s="39">
        <v>85067</v>
      </c>
      <c r="Y153" s="39">
        <v>153540</v>
      </c>
      <c r="Z153" s="39">
        <v>77102</v>
      </c>
      <c r="AA153" s="39">
        <v>599726</v>
      </c>
      <c r="AB153" s="39">
        <v>188457</v>
      </c>
      <c r="AC153" s="39">
        <v>147820</v>
      </c>
      <c r="AD153" s="39">
        <v>96707</v>
      </c>
      <c r="AE153" s="39">
        <v>123726</v>
      </c>
      <c r="AF153" s="39">
        <v>136967</v>
      </c>
      <c r="AG153" s="39">
        <v>693677</v>
      </c>
      <c r="AH153" s="39">
        <v>192078</v>
      </c>
      <c r="AI153" s="39">
        <v>168774</v>
      </c>
      <c r="AJ153" s="39">
        <v>91777</v>
      </c>
      <c r="AK153" s="39">
        <v>111747</v>
      </c>
      <c r="AL153" s="39">
        <v>173986</v>
      </c>
      <c r="AM153" s="39">
        <v>738362</v>
      </c>
      <c r="AN153" s="39">
        <v>240827</v>
      </c>
      <c r="AO153" s="39">
        <v>277355</v>
      </c>
      <c r="AP153" s="39">
        <v>107405</v>
      </c>
      <c r="AQ153" s="39">
        <v>123370</v>
      </c>
      <c r="AR153" s="39">
        <v>201943</v>
      </c>
      <c r="AS153" s="39">
        <v>950900</v>
      </c>
      <c r="AT153" s="43"/>
      <c r="AU153" s="13"/>
    </row>
    <row r="154" spans="1:47" ht="20" customHeight="1">
      <c r="A154" s="8" t="s">
        <v>317</v>
      </c>
      <c r="B154" s="34">
        <v>145901</v>
      </c>
      <c r="C154" s="31" t="s">
        <v>318</v>
      </c>
      <c r="D154" s="31" t="s">
        <v>79</v>
      </c>
      <c r="E154" s="31" t="s">
        <v>74</v>
      </c>
      <c r="F154" s="36">
        <v>951</v>
      </c>
      <c r="G154" s="36">
        <v>988</v>
      </c>
      <c r="H154" s="36">
        <v>954</v>
      </c>
      <c r="I154" s="39">
        <v>101124</v>
      </c>
      <c r="J154" s="39">
        <v>262595</v>
      </c>
      <c r="K154" s="39">
        <v>495347</v>
      </c>
      <c r="L154" s="39">
        <v>240323</v>
      </c>
      <c r="M154" s="39">
        <v>337753</v>
      </c>
      <c r="N154" s="39">
        <v>42442</v>
      </c>
      <c r="O154" s="39">
        <v>1378460</v>
      </c>
      <c r="P154" s="39">
        <v>299970</v>
      </c>
      <c r="Q154" s="39">
        <v>649268</v>
      </c>
      <c r="R154" s="39">
        <v>229446</v>
      </c>
      <c r="S154" s="39">
        <v>366203</v>
      </c>
      <c r="T154" s="39">
        <v>46000</v>
      </c>
      <c r="U154" s="39">
        <v>1590887</v>
      </c>
      <c r="V154" s="39">
        <v>485163</v>
      </c>
      <c r="W154" s="39">
        <v>629765</v>
      </c>
      <c r="X154" s="39">
        <v>299227</v>
      </c>
      <c r="Y154" s="39">
        <v>339153</v>
      </c>
      <c r="Z154" s="39">
        <v>45000</v>
      </c>
      <c r="AA154" s="39">
        <v>1798308</v>
      </c>
      <c r="AB154" s="39">
        <v>428093</v>
      </c>
      <c r="AC154" s="39">
        <v>856907</v>
      </c>
      <c r="AD154" s="39">
        <v>346583</v>
      </c>
      <c r="AE154" s="39">
        <v>398289</v>
      </c>
      <c r="AF154" s="39">
        <v>50000</v>
      </c>
      <c r="AG154" s="39">
        <v>2079872</v>
      </c>
      <c r="AH154" s="39">
        <v>453811</v>
      </c>
      <c r="AI154" s="39">
        <v>979402</v>
      </c>
      <c r="AJ154" s="39">
        <v>413627</v>
      </c>
      <c r="AK154" s="39">
        <v>405134</v>
      </c>
      <c r="AL154" s="39">
        <v>99932</v>
      </c>
      <c r="AM154" s="39">
        <v>2351906</v>
      </c>
      <c r="AN154" s="39">
        <v>443480</v>
      </c>
      <c r="AO154" s="39">
        <v>979484</v>
      </c>
      <c r="AP154" s="39">
        <v>365442</v>
      </c>
      <c r="AQ154" s="39">
        <v>440362</v>
      </c>
      <c r="AR154" s="39">
        <v>156693</v>
      </c>
      <c r="AS154" s="39">
        <v>2385461</v>
      </c>
      <c r="AT154" s="43"/>
      <c r="AU154" s="13"/>
    </row>
    <row r="155" spans="1:47" ht="20" customHeight="1">
      <c r="A155" s="8" t="s">
        <v>319</v>
      </c>
      <c r="B155" s="34">
        <v>212902</v>
      </c>
      <c r="C155" s="31" t="s">
        <v>157</v>
      </c>
      <c r="D155" s="31" t="s">
        <v>79</v>
      </c>
      <c r="E155" s="31" t="s">
        <v>74</v>
      </c>
      <c r="F155" s="36">
        <v>2666</v>
      </c>
      <c r="G155" s="36">
        <v>2921</v>
      </c>
      <c r="H155" s="36">
        <v>2819</v>
      </c>
      <c r="I155" s="39">
        <v>298814</v>
      </c>
      <c r="J155" s="39">
        <v>756195</v>
      </c>
      <c r="K155" s="39">
        <v>857783</v>
      </c>
      <c r="L155" s="39">
        <v>536403</v>
      </c>
      <c r="M155" s="39">
        <v>590395</v>
      </c>
      <c r="N155" s="39">
        <v>207958</v>
      </c>
      <c r="O155" s="39">
        <v>2948734</v>
      </c>
      <c r="P155" s="39">
        <v>915511</v>
      </c>
      <c r="Q155" s="39">
        <v>1054800</v>
      </c>
      <c r="R155" s="39">
        <v>590260</v>
      </c>
      <c r="S155" s="39">
        <v>615420</v>
      </c>
      <c r="T155" s="39">
        <v>238827</v>
      </c>
      <c r="U155" s="39">
        <v>3414818</v>
      </c>
      <c r="V155" s="39">
        <v>1035115</v>
      </c>
      <c r="W155" s="39">
        <v>1031790</v>
      </c>
      <c r="X155" s="39">
        <v>699932</v>
      </c>
      <c r="Y155" s="39">
        <v>703019</v>
      </c>
      <c r="Z155" s="39">
        <v>228382</v>
      </c>
      <c r="AA155" s="39">
        <v>3698238</v>
      </c>
      <c r="AB155" s="39">
        <v>1101612</v>
      </c>
      <c r="AC155" s="39">
        <v>1293530</v>
      </c>
      <c r="AD155" s="39">
        <v>862716</v>
      </c>
      <c r="AE155" s="39">
        <v>735784</v>
      </c>
      <c r="AF155" s="39">
        <v>309134</v>
      </c>
      <c r="AG155" s="39">
        <v>4302776</v>
      </c>
      <c r="AH155" s="39">
        <v>1061701</v>
      </c>
      <c r="AI155" s="39">
        <v>1317872</v>
      </c>
      <c r="AJ155" s="39">
        <v>913511</v>
      </c>
      <c r="AK155" s="39">
        <v>772757</v>
      </c>
      <c r="AL155" s="39">
        <v>341843</v>
      </c>
      <c r="AM155" s="39">
        <v>4407684</v>
      </c>
      <c r="AN155" s="39">
        <v>1024313</v>
      </c>
      <c r="AO155" s="39">
        <v>1350960</v>
      </c>
      <c r="AP155" s="39">
        <v>959237</v>
      </c>
      <c r="AQ155" s="39">
        <v>801745</v>
      </c>
      <c r="AR155" s="39">
        <v>337558</v>
      </c>
      <c r="AS155" s="39">
        <v>4473813</v>
      </c>
      <c r="AT155" s="43"/>
      <c r="AU155" s="13"/>
    </row>
    <row r="156" spans="1:47" ht="20" customHeight="1">
      <c r="A156" s="8" t="s">
        <v>320</v>
      </c>
      <c r="B156" s="34">
        <v>121903</v>
      </c>
      <c r="C156" s="31" t="s">
        <v>299</v>
      </c>
      <c r="D156" s="31" t="s">
        <v>79</v>
      </c>
      <c r="E156" s="31" t="s">
        <v>74</v>
      </c>
      <c r="F156" s="36">
        <v>1513</v>
      </c>
      <c r="G156" s="36">
        <v>1474</v>
      </c>
      <c r="H156" s="36">
        <v>1395</v>
      </c>
      <c r="I156" s="39">
        <v>147870</v>
      </c>
      <c r="J156" s="39">
        <v>673728</v>
      </c>
      <c r="K156" s="39">
        <v>691835</v>
      </c>
      <c r="L156" s="39">
        <v>487263</v>
      </c>
      <c r="M156" s="39">
        <v>368236</v>
      </c>
      <c r="N156" s="39">
        <v>113895</v>
      </c>
      <c r="O156" s="39">
        <v>2334957</v>
      </c>
      <c r="P156" s="39">
        <v>672295</v>
      </c>
      <c r="Q156" s="39">
        <v>740405</v>
      </c>
      <c r="R156" s="39">
        <v>471714</v>
      </c>
      <c r="S156" s="39">
        <v>412196</v>
      </c>
      <c r="T156" s="39">
        <v>133363</v>
      </c>
      <c r="U156" s="39">
        <v>2429973</v>
      </c>
      <c r="V156" s="39">
        <v>868294</v>
      </c>
      <c r="W156" s="39">
        <v>771723</v>
      </c>
      <c r="X156" s="39">
        <v>483894</v>
      </c>
      <c r="Y156" s="39">
        <v>505437</v>
      </c>
      <c r="Z156" s="39">
        <v>151000</v>
      </c>
      <c r="AA156" s="39">
        <v>2780348</v>
      </c>
      <c r="AB156" s="39">
        <v>921352</v>
      </c>
      <c r="AC156" s="39">
        <v>741050</v>
      </c>
      <c r="AD156" s="39">
        <v>500511</v>
      </c>
      <c r="AE156" s="39">
        <v>573879</v>
      </c>
      <c r="AF156" s="39">
        <v>162249</v>
      </c>
      <c r="AG156" s="39">
        <v>2899041</v>
      </c>
      <c r="AH156" s="39">
        <v>1038953</v>
      </c>
      <c r="AI156" s="39">
        <v>827606</v>
      </c>
      <c r="AJ156" s="39">
        <v>618016</v>
      </c>
      <c r="AK156" s="39">
        <v>533672</v>
      </c>
      <c r="AL156" s="39">
        <v>282735</v>
      </c>
      <c r="AM156" s="39">
        <v>3300982</v>
      </c>
      <c r="AN156" s="39">
        <v>1041704</v>
      </c>
      <c r="AO156" s="39">
        <v>909556</v>
      </c>
      <c r="AP156" s="39">
        <v>680073</v>
      </c>
      <c r="AQ156" s="39">
        <v>490798</v>
      </c>
      <c r="AR156" s="39">
        <v>375450</v>
      </c>
      <c r="AS156" s="39">
        <v>3497581</v>
      </c>
      <c r="AT156" s="43"/>
      <c r="AU156" s="13"/>
    </row>
    <row r="157" spans="1:47" ht="20" customHeight="1">
      <c r="A157" s="8" t="s">
        <v>321</v>
      </c>
      <c r="B157" s="34">
        <v>243901</v>
      </c>
      <c r="C157" s="31" t="s">
        <v>322</v>
      </c>
      <c r="D157" s="31" t="s">
        <v>79</v>
      </c>
      <c r="E157" s="31" t="s">
        <v>74</v>
      </c>
      <c r="F157" s="36">
        <v>3263</v>
      </c>
      <c r="G157" s="36">
        <v>3213</v>
      </c>
      <c r="H157" s="36">
        <v>3141</v>
      </c>
      <c r="I157" s="39">
        <v>332946</v>
      </c>
      <c r="J157" s="39">
        <v>712796</v>
      </c>
      <c r="K157" s="39">
        <v>1954551</v>
      </c>
      <c r="L157" s="39">
        <v>805387</v>
      </c>
      <c r="M157" s="39">
        <v>923139</v>
      </c>
      <c r="N157" s="39">
        <v>156933</v>
      </c>
      <c r="O157" s="39">
        <v>4552806</v>
      </c>
      <c r="P157" s="39">
        <v>556590</v>
      </c>
      <c r="Q157" s="39">
        <v>1932732</v>
      </c>
      <c r="R157" s="39">
        <v>747112</v>
      </c>
      <c r="S157" s="39">
        <v>684019</v>
      </c>
      <c r="T157" s="39">
        <v>263217</v>
      </c>
      <c r="U157" s="39">
        <v>4183670</v>
      </c>
      <c r="V157" s="39">
        <v>695251</v>
      </c>
      <c r="W157" s="39">
        <v>2305474</v>
      </c>
      <c r="X157" s="39">
        <v>965100</v>
      </c>
      <c r="Y157" s="39">
        <v>850116</v>
      </c>
      <c r="Z157" s="39">
        <v>293437</v>
      </c>
      <c r="AA157" s="39">
        <v>5109378</v>
      </c>
      <c r="AB157" s="39">
        <v>699294</v>
      </c>
      <c r="AC157" s="39">
        <v>2433785</v>
      </c>
      <c r="AD157" s="39">
        <v>1053185</v>
      </c>
      <c r="AE157" s="39">
        <v>901784</v>
      </c>
      <c r="AF157" s="39">
        <v>341557</v>
      </c>
      <c r="AG157" s="39">
        <v>5429605</v>
      </c>
      <c r="AH157" s="39">
        <v>722251</v>
      </c>
      <c r="AI157" s="39">
        <v>2636578</v>
      </c>
      <c r="AJ157" s="39">
        <v>1092733</v>
      </c>
      <c r="AK157" s="39">
        <v>915347</v>
      </c>
      <c r="AL157" s="39">
        <v>631942</v>
      </c>
      <c r="AM157" s="39">
        <v>5998851</v>
      </c>
      <c r="AN157" s="39">
        <v>759998</v>
      </c>
      <c r="AO157" s="39">
        <v>2827548</v>
      </c>
      <c r="AP157" s="39">
        <v>1138007</v>
      </c>
      <c r="AQ157" s="39">
        <v>955218</v>
      </c>
      <c r="AR157" s="39">
        <v>706351</v>
      </c>
      <c r="AS157" s="39">
        <v>6387122</v>
      </c>
      <c r="AT157" s="43"/>
      <c r="AU157" s="13"/>
    </row>
    <row r="158" spans="1:47" ht="20" customHeight="1">
      <c r="A158" s="8" t="s">
        <v>323</v>
      </c>
      <c r="B158" s="34">
        <v>176901</v>
      </c>
      <c r="C158" s="31" t="s">
        <v>324</v>
      </c>
      <c r="D158" s="31" t="s">
        <v>79</v>
      </c>
      <c r="E158" s="31" t="s">
        <v>74</v>
      </c>
      <c r="F158" s="36">
        <v>253</v>
      </c>
      <c r="G158" s="36">
        <v>252</v>
      </c>
      <c r="H158" s="36">
        <v>241</v>
      </c>
      <c r="I158" s="39">
        <v>25546</v>
      </c>
      <c r="J158" s="39">
        <v>170379</v>
      </c>
      <c r="K158" s="39">
        <v>194780</v>
      </c>
      <c r="L158" s="39">
        <v>104578</v>
      </c>
      <c r="M158" s="39">
        <v>122931</v>
      </c>
      <c r="N158" s="39">
        <v>38509</v>
      </c>
      <c r="O158" s="39">
        <v>631177</v>
      </c>
      <c r="P158" s="39">
        <v>161392</v>
      </c>
      <c r="Q158" s="39">
        <v>186854</v>
      </c>
      <c r="R158" s="39">
        <v>113826</v>
      </c>
      <c r="S158" s="39">
        <v>132089</v>
      </c>
      <c r="T158" s="39">
        <v>53095</v>
      </c>
      <c r="U158" s="39">
        <v>647256</v>
      </c>
      <c r="V158" s="39">
        <v>173385</v>
      </c>
      <c r="W158" s="39">
        <v>163256</v>
      </c>
      <c r="X158" s="39">
        <v>111029</v>
      </c>
      <c r="Y158" s="39">
        <v>136618</v>
      </c>
      <c r="Z158" s="39">
        <v>64391</v>
      </c>
      <c r="AA158" s="39">
        <v>648679</v>
      </c>
      <c r="AB158" s="39">
        <v>150520</v>
      </c>
      <c r="AC158" s="39">
        <v>156259</v>
      </c>
      <c r="AD158" s="39">
        <v>121708</v>
      </c>
      <c r="AE158" s="39">
        <v>146535</v>
      </c>
      <c r="AF158" s="39">
        <v>91980</v>
      </c>
      <c r="AG158" s="39">
        <v>667002</v>
      </c>
      <c r="AH158" s="39">
        <v>144639</v>
      </c>
      <c r="AI158" s="39">
        <v>149647</v>
      </c>
      <c r="AJ158" s="39">
        <v>137243</v>
      </c>
      <c r="AK158" s="39">
        <v>148093</v>
      </c>
      <c r="AL158" s="39">
        <v>129956</v>
      </c>
      <c r="AM158" s="39">
        <v>709578</v>
      </c>
      <c r="AN158" s="39">
        <v>132277</v>
      </c>
      <c r="AO158" s="39">
        <v>129657</v>
      </c>
      <c r="AP158" s="39">
        <v>135379</v>
      </c>
      <c r="AQ158" s="39">
        <v>145333</v>
      </c>
      <c r="AR158" s="39">
        <v>124610</v>
      </c>
      <c r="AS158" s="39">
        <v>667256</v>
      </c>
      <c r="AT158" s="43"/>
      <c r="AU158" s="13"/>
    </row>
    <row r="159" spans="1:47" ht="20" customHeight="1">
      <c r="A159" s="8" t="s">
        <v>325</v>
      </c>
      <c r="B159" s="34">
        <v>126902</v>
      </c>
      <c r="C159" s="31" t="s">
        <v>118</v>
      </c>
      <c r="D159" s="31" t="s">
        <v>79</v>
      </c>
      <c r="E159" s="31" t="s">
        <v>74</v>
      </c>
      <c r="F159" s="36">
        <v>12810</v>
      </c>
      <c r="G159" s="36">
        <v>12759</v>
      </c>
      <c r="H159" s="36">
        <v>12558</v>
      </c>
      <c r="I159" s="39">
        <v>1331148</v>
      </c>
      <c r="J159" s="39">
        <v>2889468</v>
      </c>
      <c r="K159" s="39">
        <v>4297518</v>
      </c>
      <c r="L159" s="39">
        <v>3092723</v>
      </c>
      <c r="M159" s="39">
        <v>2039202</v>
      </c>
      <c r="N159" s="39">
        <v>687304</v>
      </c>
      <c r="O159" s="39">
        <v>13006215</v>
      </c>
      <c r="P159" s="39">
        <v>3082872</v>
      </c>
      <c r="Q159" s="39">
        <v>4079689</v>
      </c>
      <c r="R159" s="39">
        <v>3282534</v>
      </c>
      <c r="S159" s="39">
        <v>2302855</v>
      </c>
      <c r="T159" s="39">
        <v>1386838</v>
      </c>
      <c r="U159" s="39">
        <v>14134788</v>
      </c>
      <c r="V159" s="39">
        <v>3432677</v>
      </c>
      <c r="W159" s="39">
        <v>4322495</v>
      </c>
      <c r="X159" s="39">
        <v>3710480</v>
      </c>
      <c r="Y159" s="39">
        <v>2847106</v>
      </c>
      <c r="Z159" s="39">
        <v>1645699</v>
      </c>
      <c r="AA159" s="39">
        <v>15958457</v>
      </c>
      <c r="AB159" s="39">
        <v>3778984</v>
      </c>
      <c r="AC159" s="39">
        <v>4280906</v>
      </c>
      <c r="AD159" s="39">
        <v>4106744</v>
      </c>
      <c r="AE159" s="39">
        <v>3256377</v>
      </c>
      <c r="AF159" s="39">
        <v>1809609</v>
      </c>
      <c r="AG159" s="39">
        <v>17232620</v>
      </c>
      <c r="AH159" s="39">
        <v>4070391</v>
      </c>
      <c r="AI159" s="39">
        <v>4508090</v>
      </c>
      <c r="AJ159" s="39">
        <v>4678364</v>
      </c>
      <c r="AK159" s="39">
        <v>3424078</v>
      </c>
      <c r="AL159" s="39">
        <v>2497869</v>
      </c>
      <c r="AM159" s="39">
        <v>19178792</v>
      </c>
      <c r="AN159" s="39">
        <v>4234223</v>
      </c>
      <c r="AO159" s="39">
        <v>4443257</v>
      </c>
      <c r="AP159" s="39">
        <v>4699661</v>
      </c>
      <c r="AQ159" s="39">
        <v>3470316</v>
      </c>
      <c r="AR159" s="39">
        <v>2283425</v>
      </c>
      <c r="AS159" s="39">
        <v>19130882</v>
      </c>
      <c r="AT159" s="43"/>
      <c r="AU159" s="13"/>
    </row>
    <row r="160" spans="1:47" ht="20" customHeight="1">
      <c r="A160" s="8" t="s">
        <v>326</v>
      </c>
      <c r="B160" s="34">
        <v>27903</v>
      </c>
      <c r="C160" s="31" t="s">
        <v>327</v>
      </c>
      <c r="D160" s="31" t="s">
        <v>79</v>
      </c>
      <c r="E160" s="31" t="s">
        <v>74</v>
      </c>
      <c r="F160" s="36">
        <v>3248</v>
      </c>
      <c r="G160" s="36">
        <v>3209</v>
      </c>
      <c r="H160" s="36">
        <v>3223</v>
      </c>
      <c r="I160" s="39">
        <v>341638</v>
      </c>
      <c r="J160" s="39">
        <v>1793889</v>
      </c>
      <c r="K160" s="39">
        <v>2668293</v>
      </c>
      <c r="L160" s="39">
        <v>778735</v>
      </c>
      <c r="M160" s="39">
        <v>914668</v>
      </c>
      <c r="N160" s="39">
        <v>169919</v>
      </c>
      <c r="O160" s="39">
        <v>6325504</v>
      </c>
      <c r="P160" s="39">
        <v>1648283</v>
      </c>
      <c r="Q160" s="39">
        <v>2684082</v>
      </c>
      <c r="R160" s="39">
        <v>850790</v>
      </c>
      <c r="S160" s="39">
        <v>1048195</v>
      </c>
      <c r="T160" s="39">
        <v>280702</v>
      </c>
      <c r="U160" s="39">
        <v>6512052</v>
      </c>
      <c r="V160" s="39">
        <v>1952070</v>
      </c>
      <c r="W160" s="39">
        <v>2886121</v>
      </c>
      <c r="X160" s="39">
        <v>1014997</v>
      </c>
      <c r="Y160" s="39">
        <v>1234063</v>
      </c>
      <c r="Z160" s="39">
        <v>311830</v>
      </c>
      <c r="AA160" s="39">
        <v>7399081</v>
      </c>
      <c r="AB160" s="39">
        <v>1887444</v>
      </c>
      <c r="AC160" s="39">
        <v>2686184</v>
      </c>
      <c r="AD160" s="39">
        <v>1054226</v>
      </c>
      <c r="AE160" s="39">
        <v>1161001</v>
      </c>
      <c r="AF160" s="39">
        <v>368564</v>
      </c>
      <c r="AG160" s="39">
        <v>7157419</v>
      </c>
      <c r="AH160" s="39">
        <v>1805300</v>
      </c>
      <c r="AI160" s="39">
        <v>2681243</v>
      </c>
      <c r="AJ160" s="39">
        <v>1028328</v>
      </c>
      <c r="AK160" s="39">
        <v>1189809</v>
      </c>
      <c r="AL160" s="39">
        <v>678629</v>
      </c>
      <c r="AM160" s="39">
        <v>7383309</v>
      </c>
      <c r="AN160" s="39">
        <v>1625371</v>
      </c>
      <c r="AO160" s="39">
        <v>2910486</v>
      </c>
      <c r="AP160" s="39">
        <v>1007967</v>
      </c>
      <c r="AQ160" s="39">
        <v>1089174</v>
      </c>
      <c r="AR160" s="39">
        <v>866609</v>
      </c>
      <c r="AS160" s="39">
        <v>7499607</v>
      </c>
      <c r="AT160" s="43"/>
      <c r="AU160" s="13"/>
    </row>
    <row r="161" spans="1:47" ht="20" customHeight="1">
      <c r="A161" s="8" t="s">
        <v>328</v>
      </c>
      <c r="B161" s="34">
        <v>71801</v>
      </c>
      <c r="C161" s="31" t="s">
        <v>141</v>
      </c>
      <c r="D161" s="31" t="s">
        <v>71</v>
      </c>
      <c r="E161" s="31" t="s">
        <v>74</v>
      </c>
      <c r="F161" s="36">
        <v>1079</v>
      </c>
      <c r="G161" s="36">
        <v>1744</v>
      </c>
      <c r="H161" s="36">
        <v>1877</v>
      </c>
      <c r="I161" s="39">
        <v>198962</v>
      </c>
      <c r="J161" s="39">
        <v>88279</v>
      </c>
      <c r="K161" s="39">
        <v>365250</v>
      </c>
      <c r="L161" s="39">
        <v>269506</v>
      </c>
      <c r="M161" s="39">
        <v>290926</v>
      </c>
      <c r="N161" s="39">
        <v>0</v>
      </c>
      <c r="O161" s="39">
        <v>1013961</v>
      </c>
      <c r="P161" s="39">
        <v>261092</v>
      </c>
      <c r="Q161" s="39">
        <v>502789</v>
      </c>
      <c r="R161" s="39">
        <v>849574</v>
      </c>
      <c r="S161" s="39">
        <v>413732</v>
      </c>
      <c r="T161" s="39">
        <v>0</v>
      </c>
      <c r="U161" s="39">
        <v>2027187</v>
      </c>
      <c r="V161" s="39">
        <v>728498</v>
      </c>
      <c r="W161" s="39">
        <v>410211</v>
      </c>
      <c r="X161" s="39">
        <v>378108</v>
      </c>
      <c r="Y161" s="39">
        <v>443870</v>
      </c>
      <c r="Z161" s="39">
        <v>0</v>
      </c>
      <c r="AA161" s="39">
        <v>1960687</v>
      </c>
      <c r="AB161" s="39">
        <v>717509</v>
      </c>
      <c r="AC161" s="39">
        <v>401626</v>
      </c>
      <c r="AD161" s="39">
        <v>394549</v>
      </c>
      <c r="AE161" s="39">
        <v>538918</v>
      </c>
      <c r="AF161" s="39">
        <v>0</v>
      </c>
      <c r="AG161" s="39">
        <v>2052602</v>
      </c>
      <c r="AH161" s="39">
        <v>797934</v>
      </c>
      <c r="AI161" s="39">
        <v>422690</v>
      </c>
      <c r="AJ161" s="39">
        <v>446239</v>
      </c>
      <c r="AK161" s="39">
        <v>493896</v>
      </c>
      <c r="AL161" s="39">
        <v>25999</v>
      </c>
      <c r="AM161" s="39">
        <v>2186758</v>
      </c>
      <c r="AN161" s="39">
        <v>814191</v>
      </c>
      <c r="AO161" s="39">
        <v>398765</v>
      </c>
      <c r="AP161" s="39">
        <v>516521</v>
      </c>
      <c r="AQ161" s="39">
        <v>626474</v>
      </c>
      <c r="AR161" s="39">
        <v>5052</v>
      </c>
      <c r="AS161" s="39">
        <v>2361003</v>
      </c>
      <c r="AT161" s="43"/>
      <c r="AU161" s="13"/>
    </row>
    <row r="162" spans="1:47" ht="20" customHeight="1">
      <c r="A162" s="8" t="s">
        <v>329</v>
      </c>
      <c r="B162" s="34">
        <v>239903</v>
      </c>
      <c r="C162" s="31" t="s">
        <v>284</v>
      </c>
      <c r="D162" s="31" t="s">
        <v>79</v>
      </c>
      <c r="E162" s="31" t="s">
        <v>74</v>
      </c>
      <c r="F162" s="36">
        <v>479</v>
      </c>
      <c r="G162" s="36">
        <v>623</v>
      </c>
      <c r="H162" s="36">
        <v>623</v>
      </c>
      <c r="I162" s="39">
        <v>66038</v>
      </c>
      <c r="J162" s="39">
        <v>121409</v>
      </c>
      <c r="K162" s="39">
        <v>291494</v>
      </c>
      <c r="L162" s="39">
        <v>95642</v>
      </c>
      <c r="M162" s="39">
        <v>114670</v>
      </c>
      <c r="N162" s="39">
        <v>30855</v>
      </c>
      <c r="O162" s="39">
        <v>654070</v>
      </c>
      <c r="P162" s="39">
        <v>152714</v>
      </c>
      <c r="Q162" s="39">
        <v>331339</v>
      </c>
      <c r="R162" s="39">
        <v>166407</v>
      </c>
      <c r="S162" s="39">
        <v>138458</v>
      </c>
      <c r="T162" s="39">
        <v>34490</v>
      </c>
      <c r="U162" s="39">
        <v>823408</v>
      </c>
      <c r="V162" s="39">
        <v>175307</v>
      </c>
      <c r="W162" s="39">
        <v>304759</v>
      </c>
      <c r="X162" s="39">
        <v>181607</v>
      </c>
      <c r="Y162" s="39">
        <v>141818</v>
      </c>
      <c r="Z162" s="39">
        <v>39069</v>
      </c>
      <c r="AA162" s="39">
        <v>842560</v>
      </c>
      <c r="AB162" s="39">
        <v>234817</v>
      </c>
      <c r="AC162" s="39">
        <v>345456</v>
      </c>
      <c r="AD162" s="39">
        <v>227324</v>
      </c>
      <c r="AE162" s="39">
        <v>122282</v>
      </c>
      <c r="AF162" s="39">
        <v>37932</v>
      </c>
      <c r="AG162" s="39">
        <v>967811</v>
      </c>
      <c r="AH162" s="39">
        <v>300992</v>
      </c>
      <c r="AI162" s="39">
        <v>399618</v>
      </c>
      <c r="AJ162" s="39">
        <v>272409</v>
      </c>
      <c r="AK162" s="39">
        <v>118223</v>
      </c>
      <c r="AL162" s="39">
        <v>52403</v>
      </c>
      <c r="AM162" s="39">
        <v>1143645</v>
      </c>
      <c r="AN162" s="39">
        <v>298753</v>
      </c>
      <c r="AO162" s="39">
        <v>391915</v>
      </c>
      <c r="AP162" s="39">
        <v>288770</v>
      </c>
      <c r="AQ162" s="39">
        <v>135242</v>
      </c>
      <c r="AR162" s="39">
        <v>65063</v>
      </c>
      <c r="AS162" s="39">
        <v>1179743</v>
      </c>
      <c r="AT162" s="43"/>
      <c r="AU162" s="13"/>
    </row>
    <row r="163" spans="1:47" ht="20" customHeight="1">
      <c r="A163" s="8" t="s">
        <v>330</v>
      </c>
      <c r="B163" s="34">
        <v>188904</v>
      </c>
      <c r="C163" s="31" t="s">
        <v>124</v>
      </c>
      <c r="D163" s="31" t="s">
        <v>79</v>
      </c>
      <c r="E163" s="31" t="s">
        <v>74</v>
      </c>
      <c r="F163" s="36">
        <v>1433</v>
      </c>
      <c r="G163" s="36">
        <v>1434</v>
      </c>
      <c r="H163" s="36">
        <v>1423</v>
      </c>
      <c r="I163" s="39">
        <v>150838</v>
      </c>
      <c r="J163" s="39">
        <v>445463</v>
      </c>
      <c r="K163" s="39">
        <v>665061</v>
      </c>
      <c r="L163" s="39">
        <v>321017</v>
      </c>
      <c r="M163" s="39">
        <v>253039</v>
      </c>
      <c r="N163" s="39">
        <v>202357</v>
      </c>
      <c r="O163" s="39">
        <v>1886937</v>
      </c>
      <c r="P163" s="39">
        <v>443637</v>
      </c>
      <c r="Q163" s="39">
        <v>668748</v>
      </c>
      <c r="R163" s="39">
        <v>325587</v>
      </c>
      <c r="S163" s="39">
        <v>265636</v>
      </c>
      <c r="T163" s="39">
        <v>222327</v>
      </c>
      <c r="U163" s="39">
        <v>1925935</v>
      </c>
      <c r="V163" s="39">
        <v>549379</v>
      </c>
      <c r="W163" s="39">
        <v>664374</v>
      </c>
      <c r="X163" s="39">
        <v>381984</v>
      </c>
      <c r="Y163" s="39">
        <v>311005</v>
      </c>
      <c r="Z163" s="39">
        <v>578217</v>
      </c>
      <c r="AA163" s="39">
        <v>2484959</v>
      </c>
      <c r="AB163" s="39">
        <v>531268</v>
      </c>
      <c r="AC163" s="39">
        <v>741780</v>
      </c>
      <c r="AD163" s="39">
        <v>396277</v>
      </c>
      <c r="AE163" s="39">
        <v>362128</v>
      </c>
      <c r="AF163" s="39">
        <v>569275</v>
      </c>
      <c r="AG163" s="39">
        <v>2600728</v>
      </c>
      <c r="AH163" s="39">
        <v>596014</v>
      </c>
      <c r="AI163" s="39">
        <v>725046</v>
      </c>
      <c r="AJ163" s="39">
        <v>435836</v>
      </c>
      <c r="AK163" s="39">
        <v>360029</v>
      </c>
      <c r="AL163" s="39">
        <v>627168</v>
      </c>
      <c r="AM163" s="39">
        <v>2744093</v>
      </c>
      <c r="AN163" s="39">
        <v>1380734</v>
      </c>
      <c r="AO163" s="39">
        <v>715058</v>
      </c>
      <c r="AP163" s="39">
        <v>479459</v>
      </c>
      <c r="AQ163" s="39">
        <v>394565</v>
      </c>
      <c r="AR163" s="39">
        <v>658572</v>
      </c>
      <c r="AS163" s="39">
        <v>3628388</v>
      </c>
      <c r="AT163" s="43"/>
      <c r="AU163" s="13"/>
    </row>
    <row r="164" spans="1:47" ht="20" customHeight="1">
      <c r="A164" s="8" t="s">
        <v>331</v>
      </c>
      <c r="B164" s="34">
        <v>109902</v>
      </c>
      <c r="C164" s="31" t="s">
        <v>78</v>
      </c>
      <c r="D164" s="31" t="s">
        <v>79</v>
      </c>
      <c r="E164" s="31" t="s">
        <v>74</v>
      </c>
      <c r="F164" s="36">
        <v>204</v>
      </c>
      <c r="G164" s="36">
        <v>187</v>
      </c>
      <c r="H164" s="36">
        <v>171</v>
      </c>
      <c r="I164" s="39">
        <v>18126</v>
      </c>
      <c r="J164" s="39">
        <v>49303</v>
      </c>
      <c r="K164" s="39">
        <v>93037</v>
      </c>
      <c r="L164" s="39">
        <v>54371</v>
      </c>
      <c r="M164" s="39">
        <v>80273</v>
      </c>
      <c r="N164" s="39">
        <v>25891</v>
      </c>
      <c r="O164" s="39">
        <v>302875</v>
      </c>
      <c r="P164" s="39">
        <v>31867</v>
      </c>
      <c r="Q164" s="39">
        <v>104176</v>
      </c>
      <c r="R164" s="39">
        <v>52486</v>
      </c>
      <c r="S164" s="39">
        <v>80729</v>
      </c>
      <c r="T164" s="39">
        <v>29863</v>
      </c>
      <c r="U164" s="39">
        <v>299121</v>
      </c>
      <c r="V164" s="39">
        <v>57233</v>
      </c>
      <c r="W164" s="39">
        <v>107243</v>
      </c>
      <c r="X164" s="39">
        <v>87308</v>
      </c>
      <c r="Y164" s="39">
        <v>86377</v>
      </c>
      <c r="Z164" s="39">
        <v>32093</v>
      </c>
      <c r="AA164" s="39">
        <v>370254</v>
      </c>
      <c r="AB164" s="39">
        <v>81203</v>
      </c>
      <c r="AC164" s="39">
        <v>98040</v>
      </c>
      <c r="AD164" s="39">
        <v>79837</v>
      </c>
      <c r="AE164" s="39">
        <v>99930</v>
      </c>
      <c r="AF164" s="39">
        <v>54993</v>
      </c>
      <c r="AG164" s="39">
        <v>414003</v>
      </c>
      <c r="AH164" s="39">
        <v>81818</v>
      </c>
      <c r="AI164" s="39">
        <v>87567</v>
      </c>
      <c r="AJ164" s="39">
        <v>87761</v>
      </c>
      <c r="AK164" s="39">
        <v>107551</v>
      </c>
      <c r="AL164" s="39">
        <v>71184</v>
      </c>
      <c r="AM164" s="39">
        <v>435881</v>
      </c>
      <c r="AN164" s="39">
        <v>57073</v>
      </c>
      <c r="AO164" s="39">
        <v>73206</v>
      </c>
      <c r="AP164" s="39">
        <v>81686</v>
      </c>
      <c r="AQ164" s="39">
        <v>101471</v>
      </c>
      <c r="AR164" s="39">
        <v>73132</v>
      </c>
      <c r="AS164" s="39">
        <v>386568</v>
      </c>
      <c r="AT164" s="43"/>
      <c r="AU164" s="13"/>
    </row>
    <row r="165" spans="1:47" ht="20" customHeight="1">
      <c r="A165" s="8" t="s">
        <v>332</v>
      </c>
      <c r="B165" s="34">
        <v>116901</v>
      </c>
      <c r="C165" s="31" t="s">
        <v>237</v>
      </c>
      <c r="D165" s="31" t="s">
        <v>79</v>
      </c>
      <c r="E165" s="31" t="s">
        <v>74</v>
      </c>
      <c r="F165" s="36">
        <v>1914</v>
      </c>
      <c r="G165" s="36">
        <v>3073</v>
      </c>
      <c r="H165" s="36">
        <v>3296</v>
      </c>
      <c r="I165" s="39">
        <v>349376</v>
      </c>
      <c r="J165" s="39">
        <v>345914</v>
      </c>
      <c r="K165" s="39">
        <v>620550</v>
      </c>
      <c r="L165" s="39">
        <v>346392</v>
      </c>
      <c r="M165" s="39">
        <v>394191</v>
      </c>
      <c r="N165" s="39">
        <v>96997</v>
      </c>
      <c r="O165" s="39">
        <v>1804044</v>
      </c>
      <c r="P165" s="39">
        <v>418340</v>
      </c>
      <c r="Q165" s="39">
        <v>682416</v>
      </c>
      <c r="R165" s="39">
        <v>456793</v>
      </c>
      <c r="S165" s="39">
        <v>491459</v>
      </c>
      <c r="T165" s="39">
        <v>117854</v>
      </c>
      <c r="U165" s="39">
        <v>2166862</v>
      </c>
      <c r="V165" s="39">
        <v>602576</v>
      </c>
      <c r="W165" s="39">
        <v>772474</v>
      </c>
      <c r="X165" s="39">
        <v>591131</v>
      </c>
      <c r="Y165" s="39">
        <v>451034</v>
      </c>
      <c r="Z165" s="39">
        <v>108648</v>
      </c>
      <c r="AA165" s="39">
        <v>2525863</v>
      </c>
      <c r="AB165" s="39">
        <v>1135809</v>
      </c>
      <c r="AC165" s="39">
        <v>1000849</v>
      </c>
      <c r="AD165" s="39">
        <v>820519</v>
      </c>
      <c r="AE165" s="39">
        <v>687321</v>
      </c>
      <c r="AF165" s="39">
        <v>248379</v>
      </c>
      <c r="AG165" s="39">
        <v>3892877</v>
      </c>
      <c r="AH165" s="39">
        <v>1252427</v>
      </c>
      <c r="AI165" s="39">
        <v>1259952</v>
      </c>
      <c r="AJ165" s="39">
        <v>1149870</v>
      </c>
      <c r="AK165" s="39">
        <v>718373</v>
      </c>
      <c r="AL165" s="39">
        <v>305324</v>
      </c>
      <c r="AM165" s="39">
        <v>4685946</v>
      </c>
      <c r="AN165" s="39">
        <v>1265934</v>
      </c>
      <c r="AO165" s="39">
        <v>1325894</v>
      </c>
      <c r="AP165" s="39">
        <v>1300032</v>
      </c>
      <c r="AQ165" s="39">
        <v>862015</v>
      </c>
      <c r="AR165" s="39">
        <v>352273</v>
      </c>
      <c r="AS165" s="39">
        <v>5106148</v>
      </c>
      <c r="AT165" s="43"/>
      <c r="AU165" s="13"/>
    </row>
    <row r="166" spans="1:47" ht="20" customHeight="1">
      <c r="A166" s="8" t="s">
        <v>333</v>
      </c>
      <c r="B166" s="34">
        <v>178903</v>
      </c>
      <c r="C166" s="31" t="s">
        <v>97</v>
      </c>
      <c r="D166" s="31" t="s">
        <v>79</v>
      </c>
      <c r="E166" s="31" t="s">
        <v>74</v>
      </c>
      <c r="F166" s="36">
        <v>4090</v>
      </c>
      <c r="G166" s="36">
        <v>3745</v>
      </c>
      <c r="H166" s="36">
        <v>3676</v>
      </c>
      <c r="I166" s="39">
        <v>389656</v>
      </c>
      <c r="J166" s="39">
        <v>1077445</v>
      </c>
      <c r="K166" s="39">
        <v>2237824</v>
      </c>
      <c r="L166" s="39">
        <v>987846</v>
      </c>
      <c r="M166" s="39">
        <v>1082174</v>
      </c>
      <c r="N166" s="39">
        <v>889033</v>
      </c>
      <c r="O166" s="39">
        <v>6274322</v>
      </c>
      <c r="P166" s="39">
        <v>1111056</v>
      </c>
      <c r="Q166" s="39">
        <v>2310433</v>
      </c>
      <c r="R166" s="39">
        <v>1027734</v>
      </c>
      <c r="S166" s="39">
        <v>948740</v>
      </c>
      <c r="T166" s="39">
        <v>1025424</v>
      </c>
      <c r="U166" s="39">
        <v>6423387</v>
      </c>
      <c r="V166" s="39">
        <v>1266350</v>
      </c>
      <c r="W166" s="39">
        <v>2294653</v>
      </c>
      <c r="X166" s="39">
        <v>1286544</v>
      </c>
      <c r="Y166" s="39">
        <v>1190312</v>
      </c>
      <c r="Z166" s="39">
        <v>1274970</v>
      </c>
      <c r="AA166" s="39">
        <v>7312829</v>
      </c>
      <c r="AB166" s="39">
        <v>1214498</v>
      </c>
      <c r="AC166" s="39">
        <v>2536807</v>
      </c>
      <c r="AD166" s="39">
        <v>1437204</v>
      </c>
      <c r="AE166" s="39">
        <v>1210908</v>
      </c>
      <c r="AF166" s="39">
        <v>2074264</v>
      </c>
      <c r="AG166" s="39">
        <v>8473681</v>
      </c>
      <c r="AH166" s="39">
        <v>1264061</v>
      </c>
      <c r="AI166" s="39">
        <v>2631320</v>
      </c>
      <c r="AJ166" s="39">
        <v>1458903</v>
      </c>
      <c r="AK166" s="39">
        <v>1253733</v>
      </c>
      <c r="AL166" s="39">
        <v>2079843</v>
      </c>
      <c r="AM166" s="39">
        <v>8687860</v>
      </c>
      <c r="AN166" s="39">
        <v>1273567</v>
      </c>
      <c r="AO166" s="39">
        <v>2549045</v>
      </c>
      <c r="AP166" s="39">
        <v>1478534</v>
      </c>
      <c r="AQ166" s="39">
        <v>1353215</v>
      </c>
      <c r="AR166" s="39">
        <v>1637479</v>
      </c>
      <c r="AS166" s="39">
        <v>8291840</v>
      </c>
      <c r="AT166" s="43"/>
      <c r="AU166" s="13"/>
    </row>
    <row r="167" spans="1:47" ht="20" customHeight="1">
      <c r="A167" s="8" t="s">
        <v>334</v>
      </c>
      <c r="B167" s="34">
        <v>26901</v>
      </c>
      <c r="C167" s="31" t="s">
        <v>335</v>
      </c>
      <c r="D167" s="31" t="s">
        <v>79</v>
      </c>
      <c r="E167" s="31" t="s">
        <v>74</v>
      </c>
      <c r="F167" s="36">
        <v>1737</v>
      </c>
      <c r="G167" s="36">
        <v>1952</v>
      </c>
      <c r="H167" s="36">
        <v>1819</v>
      </c>
      <c r="I167" s="39">
        <v>192814</v>
      </c>
      <c r="J167" s="39">
        <v>946663</v>
      </c>
      <c r="K167" s="39">
        <v>803212</v>
      </c>
      <c r="L167" s="39">
        <v>377545</v>
      </c>
      <c r="M167" s="39">
        <v>499350</v>
      </c>
      <c r="N167" s="39">
        <v>156269</v>
      </c>
      <c r="O167" s="39">
        <v>2783039</v>
      </c>
      <c r="P167" s="39">
        <v>1015098</v>
      </c>
      <c r="Q167" s="39">
        <v>861726</v>
      </c>
      <c r="R167" s="39">
        <v>456985</v>
      </c>
      <c r="S167" s="39">
        <v>539068</v>
      </c>
      <c r="T167" s="39">
        <v>194259</v>
      </c>
      <c r="U167" s="39">
        <v>3067136</v>
      </c>
      <c r="V167" s="39">
        <v>1025864</v>
      </c>
      <c r="W167" s="39">
        <v>943697</v>
      </c>
      <c r="X167" s="39">
        <v>553961</v>
      </c>
      <c r="Y167" s="39">
        <v>610056</v>
      </c>
      <c r="Z167" s="39">
        <v>282984</v>
      </c>
      <c r="AA167" s="39">
        <v>3416562</v>
      </c>
      <c r="AB167" s="39">
        <v>1095376</v>
      </c>
      <c r="AC167" s="39">
        <v>1063087</v>
      </c>
      <c r="AD167" s="39">
        <v>636215</v>
      </c>
      <c r="AE167" s="39">
        <v>646182</v>
      </c>
      <c r="AF167" s="39">
        <v>347494</v>
      </c>
      <c r="AG167" s="39">
        <v>3788354</v>
      </c>
      <c r="AH167" s="39">
        <v>1169610</v>
      </c>
      <c r="AI167" s="39">
        <v>1056918</v>
      </c>
      <c r="AJ167" s="39">
        <v>715068</v>
      </c>
      <c r="AK167" s="39">
        <v>682833</v>
      </c>
      <c r="AL167" s="39">
        <v>447477</v>
      </c>
      <c r="AM167" s="39">
        <v>4071906</v>
      </c>
      <c r="AN167" s="39">
        <v>1189162</v>
      </c>
      <c r="AO167" s="39">
        <v>989962</v>
      </c>
      <c r="AP167" s="39">
        <v>655491</v>
      </c>
      <c r="AQ167" s="39">
        <v>624718</v>
      </c>
      <c r="AR167" s="39">
        <v>560941</v>
      </c>
      <c r="AS167" s="39">
        <v>4020274</v>
      </c>
      <c r="AT167" s="43"/>
      <c r="AU167" s="13"/>
    </row>
    <row r="168" spans="1:47" ht="20" customHeight="1">
      <c r="A168" s="8" t="s">
        <v>336</v>
      </c>
      <c r="B168" s="34">
        <v>29901</v>
      </c>
      <c r="C168" s="31" t="s">
        <v>337</v>
      </c>
      <c r="D168" s="31" t="s">
        <v>79</v>
      </c>
      <c r="E168" s="31" t="s">
        <v>74</v>
      </c>
      <c r="F168" s="36">
        <v>3840</v>
      </c>
      <c r="G168" s="36">
        <v>3514</v>
      </c>
      <c r="H168" s="36">
        <v>3335</v>
      </c>
      <c r="I168" s="39">
        <v>353510</v>
      </c>
      <c r="J168" s="39">
        <v>1041458</v>
      </c>
      <c r="K168" s="39">
        <v>3008078</v>
      </c>
      <c r="L168" s="39">
        <v>920874</v>
      </c>
      <c r="M168" s="39">
        <v>1144021</v>
      </c>
      <c r="N168" s="39">
        <v>1096624</v>
      </c>
      <c r="O168" s="39">
        <v>7211055</v>
      </c>
      <c r="P168" s="39">
        <v>1251958</v>
      </c>
      <c r="Q168" s="39">
        <v>2759939</v>
      </c>
      <c r="R168" s="39">
        <v>941429</v>
      </c>
      <c r="S168" s="39">
        <v>1129203</v>
      </c>
      <c r="T168" s="39">
        <v>1207337</v>
      </c>
      <c r="U168" s="39">
        <v>7289866</v>
      </c>
      <c r="V168" s="39">
        <v>1494546</v>
      </c>
      <c r="W168" s="39">
        <v>3050993</v>
      </c>
      <c r="X168" s="39">
        <v>1273144</v>
      </c>
      <c r="Y168" s="39">
        <v>1117451</v>
      </c>
      <c r="Z168" s="39">
        <v>1465638</v>
      </c>
      <c r="AA168" s="39">
        <v>8401772</v>
      </c>
      <c r="AB168" s="39">
        <v>1677947</v>
      </c>
      <c r="AC168" s="39">
        <v>3154262</v>
      </c>
      <c r="AD168" s="39">
        <v>1664630</v>
      </c>
      <c r="AE168" s="39">
        <v>1126671</v>
      </c>
      <c r="AF168" s="39">
        <v>1929882</v>
      </c>
      <c r="AG168" s="39">
        <v>9553392</v>
      </c>
      <c r="AH168" s="39">
        <v>1615517</v>
      </c>
      <c r="AI168" s="39">
        <v>3159407</v>
      </c>
      <c r="AJ168" s="39">
        <v>1378671</v>
      </c>
      <c r="AK168" s="39">
        <v>1169203</v>
      </c>
      <c r="AL168" s="39">
        <v>1871906</v>
      </c>
      <c r="AM168" s="39">
        <v>9194704</v>
      </c>
      <c r="AN168" s="39">
        <v>1667620</v>
      </c>
      <c r="AO168" s="39">
        <v>2964284</v>
      </c>
      <c r="AP168" s="39">
        <v>1384391</v>
      </c>
      <c r="AQ168" s="39">
        <v>1199099</v>
      </c>
      <c r="AR168" s="39">
        <v>1826278</v>
      </c>
      <c r="AS168" s="39">
        <v>9041672</v>
      </c>
      <c r="AT168" s="43"/>
      <c r="AU168" s="13"/>
    </row>
    <row r="169" spans="1:47" ht="20" customHeight="1">
      <c r="A169" s="8" t="s">
        <v>338</v>
      </c>
      <c r="B169" s="34">
        <v>49905</v>
      </c>
      <c r="C169" s="31" t="s">
        <v>339</v>
      </c>
      <c r="D169" s="31" t="s">
        <v>79</v>
      </c>
      <c r="E169" s="31" t="s">
        <v>74</v>
      </c>
      <c r="F169" s="36">
        <v>1158</v>
      </c>
      <c r="G169" s="36">
        <v>1151</v>
      </c>
      <c r="H169" s="36">
        <v>1119</v>
      </c>
      <c r="I169" s="39">
        <v>118614</v>
      </c>
      <c r="J169" s="39">
        <v>362160</v>
      </c>
      <c r="K169" s="39">
        <v>392040</v>
      </c>
      <c r="L169" s="39">
        <v>227193</v>
      </c>
      <c r="M169" s="39">
        <v>310523</v>
      </c>
      <c r="N169" s="39">
        <v>163811</v>
      </c>
      <c r="O169" s="39">
        <v>1455727</v>
      </c>
      <c r="P169" s="39">
        <v>390361</v>
      </c>
      <c r="Q169" s="39">
        <v>447555</v>
      </c>
      <c r="R169" s="39">
        <v>261545</v>
      </c>
      <c r="S169" s="39">
        <v>365117</v>
      </c>
      <c r="T169" s="39">
        <v>163830</v>
      </c>
      <c r="U169" s="39">
        <v>1628408</v>
      </c>
      <c r="V169" s="39">
        <v>385686</v>
      </c>
      <c r="W169" s="39">
        <v>482756</v>
      </c>
      <c r="X169" s="39">
        <v>312763</v>
      </c>
      <c r="Y169" s="39">
        <v>424609</v>
      </c>
      <c r="Z169" s="39">
        <v>179820</v>
      </c>
      <c r="AA169" s="39">
        <v>1785634</v>
      </c>
      <c r="AB169" s="39">
        <v>446179</v>
      </c>
      <c r="AC169" s="39">
        <v>488436</v>
      </c>
      <c r="AD169" s="39">
        <v>355109</v>
      </c>
      <c r="AE169" s="39">
        <v>489679</v>
      </c>
      <c r="AF169" s="39">
        <v>217400</v>
      </c>
      <c r="AG169" s="39">
        <v>1996803</v>
      </c>
      <c r="AH169" s="39">
        <v>511395</v>
      </c>
      <c r="AI169" s="39">
        <v>518285</v>
      </c>
      <c r="AJ169" s="39">
        <v>411066</v>
      </c>
      <c r="AK169" s="39">
        <v>458333</v>
      </c>
      <c r="AL169" s="39">
        <v>270578</v>
      </c>
      <c r="AM169" s="39">
        <v>2169657</v>
      </c>
      <c r="AN169" s="39">
        <v>463132</v>
      </c>
      <c r="AO169" s="39">
        <v>561458</v>
      </c>
      <c r="AP169" s="39">
        <v>436323</v>
      </c>
      <c r="AQ169" s="39">
        <v>452625</v>
      </c>
      <c r="AR169" s="39">
        <v>265636</v>
      </c>
      <c r="AS169" s="39">
        <v>2179174</v>
      </c>
      <c r="AT169" s="43"/>
      <c r="AU169" s="13"/>
    </row>
    <row r="170" spans="1:47" ht="20" customHeight="1">
      <c r="A170" s="8" t="s">
        <v>340</v>
      </c>
      <c r="B170" s="34">
        <v>198902</v>
      </c>
      <c r="C170" s="31" t="s">
        <v>282</v>
      </c>
      <c r="D170" s="31" t="s">
        <v>79</v>
      </c>
      <c r="E170" s="31" t="s">
        <v>74</v>
      </c>
      <c r="F170" s="36">
        <v>142</v>
      </c>
      <c r="G170" s="36">
        <v>145</v>
      </c>
      <c r="H170" s="36">
        <v>142</v>
      </c>
      <c r="I170" s="39">
        <v>15052</v>
      </c>
      <c r="J170" s="39">
        <v>38417</v>
      </c>
      <c r="K170" s="39">
        <v>109055</v>
      </c>
      <c r="L170" s="39">
        <v>52402</v>
      </c>
      <c r="M170" s="39">
        <v>78575</v>
      </c>
      <c r="N170" s="39">
        <v>25842</v>
      </c>
      <c r="O170" s="39">
        <v>304291</v>
      </c>
      <c r="P170" s="39">
        <v>35087</v>
      </c>
      <c r="Q170" s="39">
        <v>127550</v>
      </c>
      <c r="R170" s="39">
        <v>65197</v>
      </c>
      <c r="S170" s="39">
        <v>94953</v>
      </c>
      <c r="T170" s="39">
        <v>30555</v>
      </c>
      <c r="U170" s="39">
        <v>353342</v>
      </c>
      <c r="V170" s="39">
        <v>57229</v>
      </c>
      <c r="W170" s="39">
        <v>136982</v>
      </c>
      <c r="X170" s="39">
        <v>89567</v>
      </c>
      <c r="Y170" s="39">
        <v>100955</v>
      </c>
      <c r="Z170" s="39">
        <v>34295</v>
      </c>
      <c r="AA170" s="39">
        <v>419028</v>
      </c>
      <c r="AB170" s="39">
        <v>72768</v>
      </c>
      <c r="AC170" s="39">
        <v>164300</v>
      </c>
      <c r="AD170" s="39">
        <v>88664</v>
      </c>
      <c r="AE170" s="39">
        <v>118303</v>
      </c>
      <c r="AF170" s="39">
        <v>34953</v>
      </c>
      <c r="AG170" s="39">
        <v>478988</v>
      </c>
      <c r="AH170" s="39">
        <v>61739</v>
      </c>
      <c r="AI170" s="39">
        <v>147717</v>
      </c>
      <c r="AJ170" s="39">
        <v>89924</v>
      </c>
      <c r="AK170" s="39">
        <v>117779</v>
      </c>
      <c r="AL170" s="39">
        <v>80899</v>
      </c>
      <c r="AM170" s="39">
        <v>498058</v>
      </c>
      <c r="AN170" s="39">
        <v>62090</v>
      </c>
      <c r="AO170" s="39">
        <v>150904</v>
      </c>
      <c r="AP170" s="39">
        <v>77968</v>
      </c>
      <c r="AQ170" s="39">
        <v>129478</v>
      </c>
      <c r="AR170" s="39">
        <v>0</v>
      </c>
      <c r="AS170" s="39">
        <v>420440</v>
      </c>
      <c r="AT170" s="43"/>
      <c r="AU170" s="13"/>
    </row>
    <row r="171" spans="1:47" ht="20" customHeight="1">
      <c r="A171" s="8" t="s">
        <v>341</v>
      </c>
      <c r="B171" s="34">
        <v>101837</v>
      </c>
      <c r="C171" s="31" t="s">
        <v>76</v>
      </c>
      <c r="D171" s="31" t="s">
        <v>71</v>
      </c>
      <c r="E171" s="31" t="s">
        <v>74</v>
      </c>
      <c r="F171" s="36">
        <v>314</v>
      </c>
      <c r="G171" s="36">
        <v>343</v>
      </c>
      <c r="H171" s="36">
        <v>414</v>
      </c>
      <c r="I171" s="39">
        <v>43884</v>
      </c>
      <c r="J171" s="39">
        <v>117475</v>
      </c>
      <c r="K171" s="39">
        <v>101754</v>
      </c>
      <c r="L171" s="39">
        <v>87263</v>
      </c>
      <c r="M171" s="39">
        <v>76989</v>
      </c>
      <c r="N171" s="39">
        <v>35006</v>
      </c>
      <c r="O171" s="39">
        <v>418487</v>
      </c>
      <c r="P171" s="39">
        <v>143514</v>
      </c>
      <c r="Q171" s="39">
        <v>89171</v>
      </c>
      <c r="R171" s="39">
        <v>72093</v>
      </c>
      <c r="S171" s="39">
        <v>79444</v>
      </c>
      <c r="T171" s="39">
        <v>35878</v>
      </c>
      <c r="U171" s="39">
        <v>420100</v>
      </c>
      <c r="V171" s="39">
        <v>139695</v>
      </c>
      <c r="W171" s="39">
        <v>107086</v>
      </c>
      <c r="X171" s="39">
        <v>81300</v>
      </c>
      <c r="Y171" s="39">
        <v>69689</v>
      </c>
      <c r="Z171" s="39">
        <v>42050</v>
      </c>
      <c r="AA171" s="39">
        <v>439820</v>
      </c>
      <c r="AB171" s="39">
        <v>174931</v>
      </c>
      <c r="AC171" s="39">
        <v>119906</v>
      </c>
      <c r="AD171" s="39">
        <v>87259</v>
      </c>
      <c r="AE171" s="39">
        <v>72669</v>
      </c>
      <c r="AF171" s="39">
        <v>57647</v>
      </c>
      <c r="AG171" s="39">
        <v>512412</v>
      </c>
      <c r="AH171" s="39">
        <v>193900</v>
      </c>
      <c r="AI171" s="39">
        <v>126247</v>
      </c>
      <c r="AJ171" s="39">
        <v>101967</v>
      </c>
      <c r="AK171" s="39">
        <v>76813</v>
      </c>
      <c r="AL171" s="39">
        <v>66621</v>
      </c>
      <c r="AM171" s="39">
        <v>565548</v>
      </c>
      <c r="AN171" s="39">
        <v>232770</v>
      </c>
      <c r="AO171" s="39">
        <v>135940</v>
      </c>
      <c r="AP171" s="39">
        <v>114729</v>
      </c>
      <c r="AQ171" s="39">
        <v>79871</v>
      </c>
      <c r="AR171" s="39">
        <v>68133</v>
      </c>
      <c r="AS171" s="39">
        <v>631443</v>
      </c>
      <c r="AT171" s="43"/>
      <c r="AU171" s="13"/>
    </row>
    <row r="172" spans="1:47" ht="20" customHeight="1">
      <c r="A172" s="8" t="s">
        <v>342</v>
      </c>
      <c r="B172" s="34">
        <v>166901</v>
      </c>
      <c r="C172" s="31" t="s">
        <v>314</v>
      </c>
      <c r="D172" s="31" t="s">
        <v>79</v>
      </c>
      <c r="E172" s="31" t="s">
        <v>74</v>
      </c>
      <c r="F172" s="36">
        <v>1725</v>
      </c>
      <c r="G172" s="36">
        <v>1488</v>
      </c>
      <c r="H172" s="36">
        <v>1378</v>
      </c>
      <c r="I172" s="39">
        <v>146068</v>
      </c>
      <c r="J172" s="39">
        <v>311534</v>
      </c>
      <c r="K172" s="39">
        <v>958505</v>
      </c>
      <c r="L172" s="39">
        <v>371455</v>
      </c>
      <c r="M172" s="39">
        <v>434602</v>
      </c>
      <c r="N172" s="39">
        <v>123176</v>
      </c>
      <c r="O172" s="39">
        <v>2199272</v>
      </c>
      <c r="P172" s="39">
        <v>378531</v>
      </c>
      <c r="Q172" s="39">
        <v>928924</v>
      </c>
      <c r="R172" s="39">
        <v>410822</v>
      </c>
      <c r="S172" s="39">
        <v>501412</v>
      </c>
      <c r="T172" s="39">
        <v>145795</v>
      </c>
      <c r="U172" s="39">
        <v>2365484</v>
      </c>
      <c r="V172" s="39">
        <v>369969</v>
      </c>
      <c r="W172" s="39">
        <v>936195</v>
      </c>
      <c r="X172" s="39">
        <v>460557</v>
      </c>
      <c r="Y172" s="39">
        <v>467598</v>
      </c>
      <c r="Z172" s="39">
        <v>189874</v>
      </c>
      <c r="AA172" s="39">
        <v>2424193</v>
      </c>
      <c r="AB172" s="39">
        <v>429416</v>
      </c>
      <c r="AC172" s="39">
        <v>956847</v>
      </c>
      <c r="AD172" s="39">
        <v>510338</v>
      </c>
      <c r="AE172" s="39">
        <v>463814</v>
      </c>
      <c r="AF172" s="39">
        <v>0</v>
      </c>
      <c r="AG172" s="39">
        <v>2360415</v>
      </c>
      <c r="AH172" s="39">
        <v>404604</v>
      </c>
      <c r="AI172" s="39">
        <v>1011735</v>
      </c>
      <c r="AJ172" s="39">
        <v>589802</v>
      </c>
      <c r="AK172" s="39">
        <v>463154</v>
      </c>
      <c r="AL172" s="39">
        <v>0</v>
      </c>
      <c r="AM172" s="39">
        <v>2469295</v>
      </c>
      <c r="AN172" s="39">
        <v>432194</v>
      </c>
      <c r="AO172" s="39">
        <v>1382544</v>
      </c>
      <c r="AP172" s="39">
        <v>635515</v>
      </c>
      <c r="AQ172" s="39">
        <v>480920</v>
      </c>
      <c r="AR172" s="39">
        <v>0</v>
      </c>
      <c r="AS172" s="39">
        <v>2931173</v>
      </c>
      <c r="AT172" s="43"/>
      <c r="AU172" s="13"/>
    </row>
    <row r="173" spans="1:47" ht="20" customHeight="1">
      <c r="A173" s="8" t="s">
        <v>343</v>
      </c>
      <c r="B173" s="34">
        <v>116910</v>
      </c>
      <c r="C173" s="31" t="s">
        <v>237</v>
      </c>
      <c r="D173" s="31" t="s">
        <v>79</v>
      </c>
      <c r="E173" s="31" t="s">
        <v>74</v>
      </c>
      <c r="F173" s="36">
        <v>302</v>
      </c>
      <c r="G173" s="36">
        <v>269</v>
      </c>
      <c r="H173" s="36">
        <v>291</v>
      </c>
      <c r="I173" s="39">
        <v>30846</v>
      </c>
      <c r="J173" s="39">
        <v>60825</v>
      </c>
      <c r="K173" s="39">
        <v>251964</v>
      </c>
      <c r="L173" s="39">
        <v>82846</v>
      </c>
      <c r="M173" s="39">
        <v>87543</v>
      </c>
      <c r="N173" s="39">
        <v>30498</v>
      </c>
      <c r="O173" s="39">
        <v>513676</v>
      </c>
      <c r="P173" s="39">
        <v>27179</v>
      </c>
      <c r="Q173" s="39">
        <v>268936</v>
      </c>
      <c r="R173" s="39">
        <v>83827</v>
      </c>
      <c r="S173" s="39">
        <v>113579</v>
      </c>
      <c r="T173" s="39">
        <v>30126</v>
      </c>
      <c r="U173" s="39">
        <v>523647</v>
      </c>
      <c r="V173" s="39">
        <v>19788</v>
      </c>
      <c r="W173" s="39">
        <v>304052</v>
      </c>
      <c r="X173" s="39">
        <v>117952</v>
      </c>
      <c r="Y173" s="39">
        <v>144656</v>
      </c>
      <c r="Z173" s="39">
        <v>32904</v>
      </c>
      <c r="AA173" s="39">
        <v>619352</v>
      </c>
      <c r="AB173" s="39">
        <v>84981</v>
      </c>
      <c r="AC173" s="39">
        <v>328653</v>
      </c>
      <c r="AD173" s="39">
        <v>133269</v>
      </c>
      <c r="AE173" s="39">
        <v>112723</v>
      </c>
      <c r="AF173" s="39">
        <v>43379</v>
      </c>
      <c r="AG173" s="39">
        <v>703005</v>
      </c>
      <c r="AH173" s="39">
        <v>4003</v>
      </c>
      <c r="AI173" s="39">
        <v>353806</v>
      </c>
      <c r="AJ173" s="39">
        <v>135676</v>
      </c>
      <c r="AK173" s="39">
        <v>143453</v>
      </c>
      <c r="AL173" s="39">
        <v>55578</v>
      </c>
      <c r="AM173" s="39">
        <v>692516</v>
      </c>
      <c r="AN173" s="39">
        <v>24831</v>
      </c>
      <c r="AO173" s="39">
        <v>398836</v>
      </c>
      <c r="AP173" s="39">
        <v>152250</v>
      </c>
      <c r="AQ173" s="39">
        <v>127972</v>
      </c>
      <c r="AR173" s="39">
        <v>71000</v>
      </c>
      <c r="AS173" s="39">
        <v>774889</v>
      </c>
      <c r="AT173" s="43"/>
      <c r="AU173" s="13"/>
    </row>
    <row r="174" spans="1:47" ht="20" customHeight="1">
      <c r="A174" s="8" t="s">
        <v>344</v>
      </c>
      <c r="B174" s="34">
        <v>106901</v>
      </c>
      <c r="C174" s="31" t="s">
        <v>345</v>
      </c>
      <c r="D174" s="31" t="s">
        <v>79</v>
      </c>
      <c r="E174" s="31" t="s">
        <v>74</v>
      </c>
      <c r="F174" s="36">
        <v>882</v>
      </c>
      <c r="G174" s="36">
        <v>758</v>
      </c>
      <c r="H174" s="36">
        <v>656</v>
      </c>
      <c r="I174" s="39">
        <v>69536</v>
      </c>
      <c r="J174" s="39">
        <v>386203</v>
      </c>
      <c r="K174" s="39">
        <v>716486</v>
      </c>
      <c r="L174" s="39">
        <v>235725</v>
      </c>
      <c r="M174" s="39">
        <v>270437</v>
      </c>
      <c r="N174" s="39">
        <v>161724</v>
      </c>
      <c r="O174" s="39">
        <v>1770575</v>
      </c>
      <c r="P174" s="39">
        <v>345177</v>
      </c>
      <c r="Q174" s="39">
        <v>731587</v>
      </c>
      <c r="R174" s="39">
        <v>252057</v>
      </c>
      <c r="S174" s="39">
        <v>335590</v>
      </c>
      <c r="T174" s="39">
        <v>224394</v>
      </c>
      <c r="U174" s="39">
        <v>1888805</v>
      </c>
      <c r="V174" s="39">
        <v>394463</v>
      </c>
      <c r="W174" s="39">
        <v>777502</v>
      </c>
      <c r="X174" s="39">
        <v>260573</v>
      </c>
      <c r="Y174" s="39">
        <v>396746</v>
      </c>
      <c r="Z174" s="39">
        <v>226036</v>
      </c>
      <c r="AA174" s="39">
        <v>2055320</v>
      </c>
      <c r="AB174" s="39">
        <v>355858</v>
      </c>
      <c r="AC174" s="39">
        <v>754528</v>
      </c>
      <c r="AD174" s="39">
        <v>279708</v>
      </c>
      <c r="AE174" s="39">
        <v>457385</v>
      </c>
      <c r="AF174" s="39">
        <v>334754</v>
      </c>
      <c r="AG174" s="39">
        <v>2182233</v>
      </c>
      <c r="AH174" s="39">
        <v>373990</v>
      </c>
      <c r="AI174" s="39">
        <v>756160</v>
      </c>
      <c r="AJ174" s="39">
        <v>283397</v>
      </c>
      <c r="AK174" s="39">
        <v>369815</v>
      </c>
      <c r="AL174" s="39">
        <v>500606</v>
      </c>
      <c r="AM174" s="39">
        <v>2283968</v>
      </c>
      <c r="AN174" s="39">
        <v>342815</v>
      </c>
      <c r="AO174" s="39">
        <v>807131</v>
      </c>
      <c r="AP174" s="39">
        <v>304496</v>
      </c>
      <c r="AQ174" s="39">
        <v>376855</v>
      </c>
      <c r="AR174" s="39">
        <v>568025</v>
      </c>
      <c r="AS174" s="39">
        <v>2399322</v>
      </c>
      <c r="AT174" s="43"/>
      <c r="AU174" s="13"/>
    </row>
    <row r="175" spans="1:47" ht="20" customHeight="1">
      <c r="A175" s="8" t="s">
        <v>346</v>
      </c>
      <c r="B175" s="34">
        <v>234902</v>
      </c>
      <c r="C175" s="31" t="s">
        <v>347</v>
      </c>
      <c r="D175" s="31" t="s">
        <v>79</v>
      </c>
      <c r="E175" s="31" t="s">
        <v>74</v>
      </c>
      <c r="F175" s="36">
        <v>2199</v>
      </c>
      <c r="G175" s="36">
        <v>2309</v>
      </c>
      <c r="H175" s="36">
        <v>2249</v>
      </c>
      <c r="I175" s="39">
        <v>238394</v>
      </c>
      <c r="J175" s="39">
        <v>425564</v>
      </c>
      <c r="K175" s="39">
        <v>750334</v>
      </c>
      <c r="L175" s="39">
        <v>401652</v>
      </c>
      <c r="M175" s="39">
        <v>420859</v>
      </c>
      <c r="N175" s="39">
        <v>87029</v>
      </c>
      <c r="O175" s="39">
        <v>2085438</v>
      </c>
      <c r="P175" s="39">
        <v>437790</v>
      </c>
      <c r="Q175" s="39">
        <v>779324</v>
      </c>
      <c r="R175" s="39">
        <v>420132</v>
      </c>
      <c r="S175" s="39">
        <v>465506</v>
      </c>
      <c r="T175" s="39">
        <v>97161</v>
      </c>
      <c r="U175" s="39">
        <v>2199913</v>
      </c>
      <c r="V175" s="39">
        <v>554431</v>
      </c>
      <c r="W175" s="39">
        <v>796931</v>
      </c>
      <c r="X175" s="39">
        <v>468559</v>
      </c>
      <c r="Y175" s="39">
        <v>532248</v>
      </c>
      <c r="Z175" s="39">
        <v>106427</v>
      </c>
      <c r="AA175" s="39">
        <v>2458596</v>
      </c>
      <c r="AB175" s="39">
        <v>645534</v>
      </c>
      <c r="AC175" s="39">
        <v>840436</v>
      </c>
      <c r="AD175" s="39">
        <v>530752</v>
      </c>
      <c r="AE175" s="39">
        <v>569422</v>
      </c>
      <c r="AF175" s="39">
        <v>94837</v>
      </c>
      <c r="AG175" s="39">
        <v>2680981</v>
      </c>
      <c r="AH175" s="39">
        <v>662188</v>
      </c>
      <c r="AI175" s="39">
        <v>850001</v>
      </c>
      <c r="AJ175" s="39">
        <v>653281</v>
      </c>
      <c r="AK175" s="39">
        <v>530739</v>
      </c>
      <c r="AL175" s="39">
        <v>123186</v>
      </c>
      <c r="AM175" s="39">
        <v>2819395</v>
      </c>
      <c r="AN175" s="39">
        <v>620679</v>
      </c>
      <c r="AO175" s="39">
        <v>911694</v>
      </c>
      <c r="AP175" s="39">
        <v>654121</v>
      </c>
      <c r="AQ175" s="39">
        <v>533370</v>
      </c>
      <c r="AR175" s="39">
        <v>174164</v>
      </c>
      <c r="AS175" s="39">
        <v>2894028</v>
      </c>
      <c r="AT175" s="43"/>
      <c r="AU175" s="13"/>
    </row>
    <row r="176" spans="1:47" ht="20" customHeight="1">
      <c r="A176" s="8" t="s">
        <v>348</v>
      </c>
      <c r="B176" s="34">
        <v>71907</v>
      </c>
      <c r="C176" s="31" t="s">
        <v>141</v>
      </c>
      <c r="D176" s="31" t="s">
        <v>79</v>
      </c>
      <c r="E176" s="31" t="s">
        <v>74</v>
      </c>
      <c r="F176" s="36">
        <v>6256</v>
      </c>
      <c r="G176" s="36">
        <v>5747</v>
      </c>
      <c r="H176" s="36">
        <v>5551</v>
      </c>
      <c r="I176" s="39">
        <v>588406</v>
      </c>
      <c r="J176" s="39">
        <v>1541400</v>
      </c>
      <c r="K176" s="39">
        <v>7309307</v>
      </c>
      <c r="L176" s="39">
        <v>1283866</v>
      </c>
      <c r="M176" s="39">
        <v>1513836</v>
      </c>
      <c r="N176" s="39">
        <v>366090</v>
      </c>
      <c r="O176" s="39">
        <v>12014499</v>
      </c>
      <c r="P176" s="39">
        <v>1600350</v>
      </c>
      <c r="Q176" s="39">
        <v>6279892</v>
      </c>
      <c r="R176" s="39">
        <v>1285125</v>
      </c>
      <c r="S176" s="39">
        <v>1643091</v>
      </c>
      <c r="T176" s="39">
        <v>768286</v>
      </c>
      <c r="U176" s="39">
        <v>11576744</v>
      </c>
      <c r="V176" s="39">
        <v>1691730</v>
      </c>
      <c r="W176" s="39">
        <v>7442393</v>
      </c>
      <c r="X176" s="39">
        <v>1610126</v>
      </c>
      <c r="Y176" s="39">
        <v>1846027</v>
      </c>
      <c r="Z176" s="39">
        <v>405208</v>
      </c>
      <c r="AA176" s="39">
        <v>12995484</v>
      </c>
      <c r="AB176" s="39">
        <v>1792899</v>
      </c>
      <c r="AC176" s="39">
        <v>7548486</v>
      </c>
      <c r="AD176" s="39">
        <v>1907499</v>
      </c>
      <c r="AE176" s="39">
        <v>1804665</v>
      </c>
      <c r="AF176" s="39">
        <v>428732</v>
      </c>
      <c r="AG176" s="39">
        <v>13482281</v>
      </c>
      <c r="AH176" s="39">
        <v>1973668</v>
      </c>
      <c r="AI176" s="39">
        <v>7192717</v>
      </c>
      <c r="AJ176" s="39">
        <v>1846861</v>
      </c>
      <c r="AK176" s="39">
        <v>1886343</v>
      </c>
      <c r="AL176" s="39">
        <v>619963</v>
      </c>
      <c r="AM176" s="39">
        <v>13519552</v>
      </c>
      <c r="AN176" s="39">
        <v>2005593</v>
      </c>
      <c r="AO176" s="39">
        <v>6070458</v>
      </c>
      <c r="AP176" s="39">
        <v>1791865</v>
      </c>
      <c r="AQ176" s="39">
        <v>1913573</v>
      </c>
      <c r="AR176" s="39">
        <v>626603</v>
      </c>
      <c r="AS176" s="39">
        <v>12408092</v>
      </c>
      <c r="AT176" s="43"/>
      <c r="AU176" s="13"/>
    </row>
    <row r="177" spans="1:47" ht="20" customHeight="1">
      <c r="A177" s="8" t="s">
        <v>349</v>
      </c>
      <c r="B177" s="34">
        <v>191901</v>
      </c>
      <c r="C177" s="31" t="s">
        <v>350</v>
      </c>
      <c r="D177" s="31" t="s">
        <v>79</v>
      </c>
      <c r="E177" s="31" t="s">
        <v>74</v>
      </c>
      <c r="F177" s="36">
        <v>10381</v>
      </c>
      <c r="G177" s="36">
        <v>11565</v>
      </c>
      <c r="H177" s="36">
        <v>11525</v>
      </c>
      <c r="I177" s="39">
        <v>1221650</v>
      </c>
      <c r="J177" s="39">
        <v>2340221</v>
      </c>
      <c r="K177" s="39">
        <v>4036954</v>
      </c>
      <c r="L177" s="39">
        <v>2103768</v>
      </c>
      <c r="M177" s="39">
        <v>1834048</v>
      </c>
      <c r="N177" s="39">
        <v>374722</v>
      </c>
      <c r="O177" s="39">
        <v>10689713</v>
      </c>
      <c r="P177" s="39">
        <v>2387717</v>
      </c>
      <c r="Q177" s="39">
        <v>4298571</v>
      </c>
      <c r="R177" s="39">
        <v>2363718</v>
      </c>
      <c r="S177" s="39">
        <v>2087678</v>
      </c>
      <c r="T177" s="39">
        <v>505282</v>
      </c>
      <c r="U177" s="39">
        <v>11642966</v>
      </c>
      <c r="V177" s="39">
        <v>2770382</v>
      </c>
      <c r="W177" s="39">
        <v>4615573</v>
      </c>
      <c r="X177" s="39">
        <v>2691406</v>
      </c>
      <c r="Y177" s="39">
        <v>2895906</v>
      </c>
      <c r="Z177" s="39">
        <v>874935</v>
      </c>
      <c r="AA177" s="39">
        <v>13848202</v>
      </c>
      <c r="AB177" s="39">
        <v>3001234</v>
      </c>
      <c r="AC177" s="39">
        <v>5225481</v>
      </c>
      <c r="AD177" s="39">
        <v>3065130</v>
      </c>
      <c r="AE177" s="39">
        <v>3820590</v>
      </c>
      <c r="AF177" s="39">
        <v>1208619</v>
      </c>
      <c r="AG177" s="39">
        <v>16321054</v>
      </c>
      <c r="AH177" s="39">
        <v>3195889</v>
      </c>
      <c r="AI177" s="39">
        <v>5328352</v>
      </c>
      <c r="AJ177" s="39">
        <v>3378593</v>
      </c>
      <c r="AK177" s="39">
        <v>3582764</v>
      </c>
      <c r="AL177" s="39">
        <v>2040064</v>
      </c>
      <c r="AM177" s="39">
        <v>17525662</v>
      </c>
      <c r="AN177" s="39">
        <v>5743465</v>
      </c>
      <c r="AO177" s="39">
        <v>5381827</v>
      </c>
      <c r="AP177" s="39">
        <v>3673163</v>
      </c>
      <c r="AQ177" s="39">
        <v>2855021</v>
      </c>
      <c r="AR177" s="39">
        <v>2402602</v>
      </c>
      <c r="AS177" s="39">
        <v>20056078</v>
      </c>
      <c r="AT177" s="43"/>
      <c r="AU177" s="13"/>
    </row>
    <row r="178" spans="1:47" ht="20" customHeight="1">
      <c r="A178" s="8" t="s">
        <v>351</v>
      </c>
      <c r="B178" s="34">
        <v>201913</v>
      </c>
      <c r="C178" s="31" t="s">
        <v>352</v>
      </c>
      <c r="D178" s="31" t="s">
        <v>79</v>
      </c>
      <c r="E178" s="31" t="s">
        <v>74</v>
      </c>
      <c r="F178" s="36">
        <v>624</v>
      </c>
      <c r="G178" s="36">
        <v>646</v>
      </c>
      <c r="H178" s="36">
        <v>656</v>
      </c>
      <c r="I178" s="39">
        <v>69536</v>
      </c>
      <c r="J178" s="39">
        <v>165883</v>
      </c>
      <c r="K178" s="39">
        <v>262658</v>
      </c>
      <c r="L178" s="39">
        <v>159991</v>
      </c>
      <c r="M178" s="39">
        <v>190435</v>
      </c>
      <c r="N178" s="39">
        <v>51005</v>
      </c>
      <c r="O178" s="39">
        <v>829972</v>
      </c>
      <c r="P178" s="39">
        <v>172561</v>
      </c>
      <c r="Q178" s="39">
        <v>291464</v>
      </c>
      <c r="R178" s="39">
        <v>187884</v>
      </c>
      <c r="S178" s="39">
        <v>197745</v>
      </c>
      <c r="T178" s="39">
        <v>57007</v>
      </c>
      <c r="U178" s="39">
        <v>906661</v>
      </c>
      <c r="V178" s="39">
        <v>209924</v>
      </c>
      <c r="W178" s="39">
        <v>345648</v>
      </c>
      <c r="X178" s="39">
        <v>226931</v>
      </c>
      <c r="Y178" s="39">
        <v>206428</v>
      </c>
      <c r="Z178" s="39">
        <v>63639</v>
      </c>
      <c r="AA178" s="39">
        <v>1052570</v>
      </c>
      <c r="AB178" s="39">
        <v>296976</v>
      </c>
      <c r="AC178" s="39">
        <v>323821</v>
      </c>
      <c r="AD178" s="39">
        <v>255890</v>
      </c>
      <c r="AE178" s="39">
        <v>236071</v>
      </c>
      <c r="AF178" s="39">
        <v>101524</v>
      </c>
      <c r="AG178" s="39">
        <v>1214282</v>
      </c>
      <c r="AH178" s="39">
        <v>217563</v>
      </c>
      <c r="AI178" s="39">
        <v>331200</v>
      </c>
      <c r="AJ178" s="39">
        <v>251852</v>
      </c>
      <c r="AK178" s="39">
        <v>248413</v>
      </c>
      <c r="AL178" s="39">
        <v>153651</v>
      </c>
      <c r="AM178" s="39">
        <v>1202679</v>
      </c>
      <c r="AN178" s="39">
        <v>262285</v>
      </c>
      <c r="AO178" s="39">
        <v>330219</v>
      </c>
      <c r="AP178" s="39">
        <v>258011</v>
      </c>
      <c r="AQ178" s="39">
        <v>234897</v>
      </c>
      <c r="AR178" s="39">
        <v>167269</v>
      </c>
      <c r="AS178" s="39">
        <v>1252681</v>
      </c>
      <c r="AT178" s="43"/>
      <c r="AU178" s="13"/>
    </row>
    <row r="179" spans="1:47" ht="20" customHeight="1">
      <c r="A179" s="8" t="s">
        <v>353</v>
      </c>
      <c r="B179" s="34">
        <v>64903</v>
      </c>
      <c r="C179" s="31" t="s">
        <v>354</v>
      </c>
      <c r="D179" s="31" t="s">
        <v>79</v>
      </c>
      <c r="E179" s="31" t="s">
        <v>74</v>
      </c>
      <c r="F179" s="36">
        <v>2133</v>
      </c>
      <c r="G179" s="36">
        <v>1852</v>
      </c>
      <c r="H179" s="36">
        <v>1781</v>
      </c>
      <c r="I179" s="39">
        <v>188786</v>
      </c>
      <c r="J179" s="39">
        <v>820702</v>
      </c>
      <c r="K179" s="39">
        <v>1681394</v>
      </c>
      <c r="L179" s="39">
        <v>615084</v>
      </c>
      <c r="M179" s="39">
        <v>868901</v>
      </c>
      <c r="N179" s="39">
        <v>180449</v>
      </c>
      <c r="O179" s="39">
        <v>4166530</v>
      </c>
      <c r="P179" s="39">
        <v>791413</v>
      </c>
      <c r="Q179" s="39">
        <v>1868710</v>
      </c>
      <c r="R179" s="39">
        <v>614504</v>
      </c>
      <c r="S179" s="39">
        <v>857247</v>
      </c>
      <c r="T179" s="39">
        <v>197358</v>
      </c>
      <c r="U179" s="39">
        <v>4329232</v>
      </c>
      <c r="V179" s="39">
        <v>939220</v>
      </c>
      <c r="W179" s="39">
        <v>1917006</v>
      </c>
      <c r="X179" s="39">
        <v>910527</v>
      </c>
      <c r="Y179" s="39">
        <v>862127</v>
      </c>
      <c r="Z179" s="39">
        <v>228892</v>
      </c>
      <c r="AA179" s="39">
        <v>4857772</v>
      </c>
      <c r="AB179" s="39">
        <v>1102721</v>
      </c>
      <c r="AC179" s="39">
        <v>2348007</v>
      </c>
      <c r="AD179" s="39">
        <v>1025223</v>
      </c>
      <c r="AE179" s="39">
        <v>1011861</v>
      </c>
      <c r="AF179" s="39">
        <v>235168</v>
      </c>
      <c r="AG179" s="39">
        <v>5722980</v>
      </c>
      <c r="AH179" s="39">
        <v>1071862</v>
      </c>
      <c r="AI179" s="39">
        <v>2408532</v>
      </c>
      <c r="AJ179" s="39">
        <v>1072970</v>
      </c>
      <c r="AK179" s="39">
        <v>935212</v>
      </c>
      <c r="AL179" s="39">
        <v>271925</v>
      </c>
      <c r="AM179" s="39">
        <v>5760501</v>
      </c>
      <c r="AN179" s="39">
        <v>1031661</v>
      </c>
      <c r="AO179" s="39">
        <v>2439213</v>
      </c>
      <c r="AP179" s="39">
        <v>969656</v>
      </c>
      <c r="AQ179" s="39">
        <v>1026286</v>
      </c>
      <c r="AR179" s="39">
        <v>310698</v>
      </c>
      <c r="AS179" s="39">
        <v>5777514</v>
      </c>
      <c r="AT179" s="43"/>
      <c r="AU179" s="13"/>
    </row>
    <row r="180" spans="1:47" ht="20" customHeight="1">
      <c r="A180" s="8" t="s">
        <v>355</v>
      </c>
      <c r="B180" s="34">
        <v>220919</v>
      </c>
      <c r="C180" s="31" t="s">
        <v>91</v>
      </c>
      <c r="D180" s="31" t="s">
        <v>79</v>
      </c>
      <c r="E180" s="31" t="s">
        <v>74</v>
      </c>
      <c r="F180" s="36">
        <v>8525</v>
      </c>
      <c r="G180" s="36">
        <v>8105</v>
      </c>
      <c r="H180" s="36">
        <v>7708</v>
      </c>
      <c r="I180" s="39">
        <v>817048</v>
      </c>
      <c r="J180" s="39">
        <v>2088503</v>
      </c>
      <c r="K180" s="39">
        <v>3563883</v>
      </c>
      <c r="L180" s="39">
        <v>2235909</v>
      </c>
      <c r="M180" s="39">
        <v>2509238</v>
      </c>
      <c r="N180" s="39">
        <v>677911</v>
      </c>
      <c r="O180" s="39">
        <v>11075444</v>
      </c>
      <c r="P180" s="39">
        <v>2132051</v>
      </c>
      <c r="Q180" s="39">
        <v>3593011</v>
      </c>
      <c r="R180" s="39">
        <v>2295751</v>
      </c>
      <c r="S180" s="39">
        <v>2506940</v>
      </c>
      <c r="T180" s="39">
        <v>894772</v>
      </c>
      <c r="U180" s="39">
        <v>11422525</v>
      </c>
      <c r="V180" s="39">
        <v>2381602</v>
      </c>
      <c r="W180" s="39">
        <v>3376273</v>
      </c>
      <c r="X180" s="39">
        <v>2476179</v>
      </c>
      <c r="Y180" s="39">
        <v>3312124</v>
      </c>
      <c r="Z180" s="39">
        <v>1042663</v>
      </c>
      <c r="AA180" s="39">
        <v>12588841</v>
      </c>
      <c r="AB180" s="39">
        <v>2351094</v>
      </c>
      <c r="AC180" s="39">
        <v>3139296</v>
      </c>
      <c r="AD180" s="39">
        <v>2701624</v>
      </c>
      <c r="AE180" s="39">
        <v>3614947</v>
      </c>
      <c r="AF180" s="39">
        <v>1282245</v>
      </c>
      <c r="AG180" s="39">
        <v>13089206</v>
      </c>
      <c r="AH180" s="39">
        <v>2441100</v>
      </c>
      <c r="AI180" s="39">
        <v>3019655</v>
      </c>
      <c r="AJ180" s="39">
        <v>2554648</v>
      </c>
      <c r="AK180" s="39">
        <v>3268912</v>
      </c>
      <c r="AL180" s="39">
        <v>1626582</v>
      </c>
      <c r="AM180" s="39">
        <v>12910897</v>
      </c>
      <c r="AN180" s="39">
        <v>2358330</v>
      </c>
      <c r="AO180" s="39">
        <v>3027358</v>
      </c>
      <c r="AP180" s="39">
        <v>2596068</v>
      </c>
      <c r="AQ180" s="39">
        <v>3330222</v>
      </c>
      <c r="AR180" s="39">
        <v>2039937</v>
      </c>
      <c r="AS180" s="39">
        <v>13351915</v>
      </c>
      <c r="AT180" s="43"/>
      <c r="AU180" s="13"/>
    </row>
    <row r="181" spans="1:47" ht="20" customHeight="1">
      <c r="A181" s="8" t="s">
        <v>356</v>
      </c>
      <c r="B181" s="34">
        <v>57903</v>
      </c>
      <c r="C181" s="31" t="s">
        <v>70</v>
      </c>
      <c r="D181" s="31" t="s">
        <v>79</v>
      </c>
      <c r="E181" s="31" t="s">
        <v>74</v>
      </c>
      <c r="F181" s="36">
        <v>25611</v>
      </c>
      <c r="G181" s="36">
        <v>24165</v>
      </c>
      <c r="H181" s="36">
        <v>22767</v>
      </c>
      <c r="I181" s="39">
        <v>2413302</v>
      </c>
      <c r="J181" s="39">
        <v>6427247</v>
      </c>
      <c r="K181" s="39">
        <v>13925194</v>
      </c>
      <c r="L181" s="39">
        <v>5903225</v>
      </c>
      <c r="M181" s="39">
        <v>5193751</v>
      </c>
      <c r="N181" s="39">
        <v>1334528</v>
      </c>
      <c r="O181" s="39">
        <v>32783945</v>
      </c>
      <c r="P181" s="39">
        <v>7423760</v>
      </c>
      <c r="Q181" s="39">
        <v>14743136</v>
      </c>
      <c r="R181" s="39">
        <v>6139890</v>
      </c>
      <c r="S181" s="39">
        <v>5256032</v>
      </c>
      <c r="T181" s="39">
        <v>1718945</v>
      </c>
      <c r="U181" s="39">
        <v>35281763</v>
      </c>
      <c r="V181" s="39">
        <v>8341855</v>
      </c>
      <c r="W181" s="39">
        <v>18057905</v>
      </c>
      <c r="X181" s="39">
        <v>7655730</v>
      </c>
      <c r="Y181" s="39">
        <v>5982671</v>
      </c>
      <c r="Z181" s="39">
        <v>1925985</v>
      </c>
      <c r="AA181" s="39">
        <v>41964146</v>
      </c>
      <c r="AB181" s="39">
        <v>9502470</v>
      </c>
      <c r="AC181" s="39">
        <v>18457775</v>
      </c>
      <c r="AD181" s="39">
        <v>8138179</v>
      </c>
      <c r="AE181" s="39">
        <v>5850164</v>
      </c>
      <c r="AF181" s="39">
        <v>2644275</v>
      </c>
      <c r="AG181" s="39">
        <v>44592863</v>
      </c>
      <c r="AH181" s="39">
        <v>8534164</v>
      </c>
      <c r="AI181" s="39">
        <v>18581745</v>
      </c>
      <c r="AJ181" s="39">
        <v>8655065</v>
      </c>
      <c r="AK181" s="39">
        <v>5795329</v>
      </c>
      <c r="AL181" s="39">
        <v>3669428</v>
      </c>
      <c r="AM181" s="39">
        <v>45235731</v>
      </c>
      <c r="AN181" s="39">
        <v>8011926</v>
      </c>
      <c r="AO181" s="39">
        <v>18363357</v>
      </c>
      <c r="AP181" s="39">
        <v>8361158</v>
      </c>
      <c r="AQ181" s="39">
        <v>6267926</v>
      </c>
      <c r="AR181" s="39">
        <v>4118999</v>
      </c>
      <c r="AS181" s="39">
        <v>45123366</v>
      </c>
      <c r="AT181" s="43"/>
      <c r="AU181" s="13"/>
    </row>
    <row r="182" spans="1:47" ht="20" customHeight="1">
      <c r="A182" s="8" t="s">
        <v>357</v>
      </c>
      <c r="B182" s="34">
        <v>183902</v>
      </c>
      <c r="C182" s="31" t="s">
        <v>204</v>
      </c>
      <c r="D182" s="31" t="s">
        <v>79</v>
      </c>
      <c r="E182" s="31" t="s">
        <v>74</v>
      </c>
      <c r="F182" s="36">
        <v>2702</v>
      </c>
      <c r="G182" s="36">
        <v>2637</v>
      </c>
      <c r="H182" s="36">
        <v>2555</v>
      </c>
      <c r="I182" s="39">
        <v>270830</v>
      </c>
      <c r="J182" s="39">
        <v>1729580</v>
      </c>
      <c r="K182" s="39">
        <v>961727</v>
      </c>
      <c r="L182" s="39">
        <v>683686</v>
      </c>
      <c r="M182" s="39">
        <v>992612</v>
      </c>
      <c r="N182" s="39">
        <v>216192</v>
      </c>
      <c r="O182" s="39">
        <v>4583797</v>
      </c>
      <c r="P182" s="39">
        <v>2278116</v>
      </c>
      <c r="Q182" s="39">
        <v>952878</v>
      </c>
      <c r="R182" s="39">
        <v>720256</v>
      </c>
      <c r="S182" s="39">
        <v>991670</v>
      </c>
      <c r="T182" s="39">
        <v>259845</v>
      </c>
      <c r="U182" s="39">
        <v>5202765</v>
      </c>
      <c r="V182" s="39">
        <v>2308153</v>
      </c>
      <c r="W182" s="39">
        <v>1721750</v>
      </c>
      <c r="X182" s="39">
        <v>796873</v>
      </c>
      <c r="Y182" s="39">
        <v>1287792</v>
      </c>
      <c r="Z182" s="39">
        <v>390043</v>
      </c>
      <c r="AA182" s="39">
        <v>6504611</v>
      </c>
      <c r="AB182" s="39">
        <v>1944712</v>
      </c>
      <c r="AC182" s="39">
        <v>1894641</v>
      </c>
      <c r="AD182" s="39">
        <v>1137981</v>
      </c>
      <c r="AE182" s="39">
        <v>1370941</v>
      </c>
      <c r="AF182" s="39">
        <v>527900</v>
      </c>
      <c r="AG182" s="39">
        <v>6876175</v>
      </c>
      <c r="AH182" s="39">
        <v>2130129</v>
      </c>
      <c r="AI182" s="39">
        <v>1993710</v>
      </c>
      <c r="AJ182" s="39">
        <v>1042640</v>
      </c>
      <c r="AK182" s="39">
        <v>1273556</v>
      </c>
      <c r="AL182" s="39">
        <v>611556</v>
      </c>
      <c r="AM182" s="39">
        <v>7051591</v>
      </c>
      <c r="AN182" s="39">
        <v>2011788</v>
      </c>
      <c r="AO182" s="39">
        <v>2039533</v>
      </c>
      <c r="AP182" s="39">
        <v>1148174</v>
      </c>
      <c r="AQ182" s="39">
        <v>1094670</v>
      </c>
      <c r="AR182" s="39">
        <v>650589</v>
      </c>
      <c r="AS182" s="39">
        <v>6944754</v>
      </c>
      <c r="AT182" s="43"/>
      <c r="AU182" s="13"/>
    </row>
    <row r="183" spans="1:47" ht="20" customHeight="1">
      <c r="A183" s="8" t="s">
        <v>358</v>
      </c>
      <c r="B183" s="34">
        <v>220917</v>
      </c>
      <c r="C183" s="31" t="s">
        <v>91</v>
      </c>
      <c r="D183" s="31" t="s">
        <v>79</v>
      </c>
      <c r="E183" s="31" t="s">
        <v>74</v>
      </c>
      <c r="F183" s="36">
        <v>3649</v>
      </c>
      <c r="G183" s="36">
        <v>3851</v>
      </c>
      <c r="H183" s="36">
        <v>3705</v>
      </c>
      <c r="I183" s="39">
        <v>392730</v>
      </c>
      <c r="J183" s="39">
        <v>437237</v>
      </c>
      <c r="K183" s="39">
        <v>1784167</v>
      </c>
      <c r="L183" s="39">
        <v>1258505</v>
      </c>
      <c r="M183" s="39">
        <v>836668</v>
      </c>
      <c r="N183" s="39">
        <v>175025</v>
      </c>
      <c r="O183" s="39">
        <v>4491602</v>
      </c>
      <c r="P183" s="39">
        <v>391900</v>
      </c>
      <c r="Q183" s="39">
        <v>1915357</v>
      </c>
      <c r="R183" s="39">
        <v>1264952</v>
      </c>
      <c r="S183" s="39">
        <v>855037</v>
      </c>
      <c r="T183" s="39">
        <v>228347</v>
      </c>
      <c r="U183" s="39">
        <v>4655593</v>
      </c>
      <c r="V183" s="39">
        <v>573791</v>
      </c>
      <c r="W183" s="39">
        <v>1914148</v>
      </c>
      <c r="X183" s="39">
        <v>1424190</v>
      </c>
      <c r="Y183" s="39">
        <v>984372</v>
      </c>
      <c r="Z183" s="39">
        <v>244815</v>
      </c>
      <c r="AA183" s="39">
        <v>5141316</v>
      </c>
      <c r="AB183" s="39">
        <v>610604</v>
      </c>
      <c r="AC183" s="39">
        <v>2160007</v>
      </c>
      <c r="AD183" s="39">
        <v>1781592</v>
      </c>
      <c r="AE183" s="39">
        <v>967842</v>
      </c>
      <c r="AF183" s="39">
        <v>276986</v>
      </c>
      <c r="AG183" s="39">
        <v>5797031</v>
      </c>
      <c r="AH183" s="39">
        <v>840481</v>
      </c>
      <c r="AI183" s="39">
        <v>2227843</v>
      </c>
      <c r="AJ183" s="39">
        <v>1998253</v>
      </c>
      <c r="AK183" s="39">
        <v>1102464</v>
      </c>
      <c r="AL183" s="39">
        <v>312500</v>
      </c>
      <c r="AM183" s="39">
        <v>6481541</v>
      </c>
      <c r="AN183" s="39">
        <v>1094910</v>
      </c>
      <c r="AO183" s="39">
        <v>2084153</v>
      </c>
      <c r="AP183" s="39">
        <v>1861053</v>
      </c>
      <c r="AQ183" s="39">
        <v>1192208</v>
      </c>
      <c r="AR183" s="39">
        <v>378681</v>
      </c>
      <c r="AS183" s="39">
        <v>6611005</v>
      </c>
      <c r="AT183" s="43"/>
      <c r="AU183" s="13"/>
    </row>
    <row r="184" spans="1:47" ht="20" customHeight="1">
      <c r="A184" s="8" t="s">
        <v>359</v>
      </c>
      <c r="B184" s="34">
        <v>1902</v>
      </c>
      <c r="C184" s="31" t="s">
        <v>360</v>
      </c>
      <c r="D184" s="31" t="s">
        <v>79</v>
      </c>
      <c r="E184" s="31" t="s">
        <v>74</v>
      </c>
      <c r="F184" s="36">
        <v>557</v>
      </c>
      <c r="G184" s="36">
        <v>577</v>
      </c>
      <c r="H184" s="36">
        <v>574</v>
      </c>
      <c r="I184" s="39">
        <v>60844</v>
      </c>
      <c r="J184" s="39">
        <v>267812</v>
      </c>
      <c r="K184" s="39">
        <v>257824</v>
      </c>
      <c r="L184" s="39">
        <v>222321</v>
      </c>
      <c r="M184" s="39">
        <v>184648</v>
      </c>
      <c r="N184" s="39">
        <v>42320</v>
      </c>
      <c r="O184" s="39">
        <v>974925</v>
      </c>
      <c r="P184" s="39">
        <v>299857</v>
      </c>
      <c r="Q184" s="39">
        <v>270600</v>
      </c>
      <c r="R184" s="39">
        <v>231260</v>
      </c>
      <c r="S184" s="39">
        <v>187150</v>
      </c>
      <c r="T184" s="39">
        <v>48952</v>
      </c>
      <c r="U184" s="39">
        <v>1037819</v>
      </c>
      <c r="V184" s="39">
        <v>336681</v>
      </c>
      <c r="W184" s="39">
        <v>295540</v>
      </c>
      <c r="X184" s="39">
        <v>330899</v>
      </c>
      <c r="Y184" s="39">
        <v>249292</v>
      </c>
      <c r="Z184" s="39">
        <v>59019</v>
      </c>
      <c r="AA184" s="39">
        <v>1271431</v>
      </c>
      <c r="AB184" s="39">
        <v>385134</v>
      </c>
      <c r="AC184" s="39">
        <v>314623</v>
      </c>
      <c r="AD184" s="39">
        <v>335161</v>
      </c>
      <c r="AE184" s="39">
        <v>255969</v>
      </c>
      <c r="AF184" s="39">
        <v>72818</v>
      </c>
      <c r="AG184" s="39">
        <v>1363705</v>
      </c>
      <c r="AH184" s="39">
        <v>438868</v>
      </c>
      <c r="AI184" s="39">
        <v>297691</v>
      </c>
      <c r="AJ184" s="39">
        <v>340909</v>
      </c>
      <c r="AK184" s="39">
        <v>219060</v>
      </c>
      <c r="AL184" s="39">
        <v>92289</v>
      </c>
      <c r="AM184" s="39">
        <v>1388817</v>
      </c>
      <c r="AN184" s="39">
        <v>388250</v>
      </c>
      <c r="AO184" s="39">
        <v>318305</v>
      </c>
      <c r="AP184" s="39">
        <v>330273</v>
      </c>
      <c r="AQ184" s="39">
        <v>223966</v>
      </c>
      <c r="AR184" s="39">
        <v>101492</v>
      </c>
      <c r="AS184" s="39">
        <v>1362286</v>
      </c>
      <c r="AT184" s="43"/>
      <c r="AU184" s="13"/>
    </row>
    <row r="185" spans="1:47" ht="20" customHeight="1">
      <c r="A185" s="8" t="s">
        <v>361</v>
      </c>
      <c r="B185" s="34">
        <v>57904</v>
      </c>
      <c r="C185" s="31" t="s">
        <v>70</v>
      </c>
      <c r="D185" s="31" t="s">
        <v>79</v>
      </c>
      <c r="E185" s="31" t="s">
        <v>74</v>
      </c>
      <c r="F185" s="36">
        <v>7625</v>
      </c>
      <c r="G185" s="36">
        <v>6253</v>
      </c>
      <c r="H185" s="36">
        <v>5813</v>
      </c>
      <c r="I185" s="39">
        <v>616178</v>
      </c>
      <c r="J185" s="39">
        <v>2546542</v>
      </c>
      <c r="K185" s="39">
        <v>3308928</v>
      </c>
      <c r="L185" s="39">
        <v>2042211</v>
      </c>
      <c r="M185" s="39">
        <v>1382907</v>
      </c>
      <c r="N185" s="39">
        <v>482593</v>
      </c>
      <c r="O185" s="39">
        <v>9763181</v>
      </c>
      <c r="P185" s="39">
        <v>2565550</v>
      </c>
      <c r="Q185" s="39">
        <v>3094054</v>
      </c>
      <c r="R185" s="39">
        <v>1896028</v>
      </c>
      <c r="S185" s="39">
        <v>1390658</v>
      </c>
      <c r="T185" s="39">
        <v>529500</v>
      </c>
      <c r="U185" s="39">
        <v>9475790</v>
      </c>
      <c r="V185" s="39">
        <v>3550725</v>
      </c>
      <c r="W185" s="39">
        <v>3088332</v>
      </c>
      <c r="X185" s="39">
        <v>1949672</v>
      </c>
      <c r="Y185" s="39">
        <v>1629147</v>
      </c>
      <c r="Z185" s="39">
        <v>757102</v>
      </c>
      <c r="AA185" s="39">
        <v>10974978</v>
      </c>
      <c r="AB185" s="39">
        <v>3728263</v>
      </c>
      <c r="AC185" s="39">
        <v>3374839</v>
      </c>
      <c r="AD185" s="39">
        <v>2091016</v>
      </c>
      <c r="AE185" s="39">
        <v>1702578</v>
      </c>
      <c r="AF185" s="39">
        <v>873797</v>
      </c>
      <c r="AG185" s="39">
        <v>11770493</v>
      </c>
      <c r="AH185" s="39">
        <v>4043629</v>
      </c>
      <c r="AI185" s="39">
        <v>3563202</v>
      </c>
      <c r="AJ185" s="39">
        <v>2337742</v>
      </c>
      <c r="AK185" s="39">
        <v>1601030</v>
      </c>
      <c r="AL185" s="39">
        <v>1113291</v>
      </c>
      <c r="AM185" s="39">
        <v>12658894</v>
      </c>
      <c r="AN185" s="39">
        <v>3964692</v>
      </c>
      <c r="AO185" s="39">
        <v>3784639</v>
      </c>
      <c r="AP185" s="39">
        <v>2224696</v>
      </c>
      <c r="AQ185" s="39">
        <v>1640763</v>
      </c>
      <c r="AR185" s="39">
        <v>1293012</v>
      </c>
      <c r="AS185" s="39">
        <v>12907802</v>
      </c>
      <c r="AT185" s="43"/>
      <c r="AU185" s="13"/>
    </row>
    <row r="186" spans="1:47" ht="20" customHeight="1">
      <c r="A186" s="8" t="s">
        <v>362</v>
      </c>
      <c r="B186" s="34">
        <v>227817</v>
      </c>
      <c r="C186" s="31" t="s">
        <v>168</v>
      </c>
      <c r="D186" s="31" t="s">
        <v>71</v>
      </c>
      <c r="E186" s="31" t="s">
        <v>74</v>
      </c>
      <c r="F186" s="36">
        <v>501</v>
      </c>
      <c r="G186" s="36">
        <v>524</v>
      </c>
      <c r="H186" s="36">
        <v>542</v>
      </c>
      <c r="I186" s="39">
        <v>57452</v>
      </c>
      <c r="J186" s="39">
        <v>0</v>
      </c>
      <c r="K186" s="39">
        <v>495559</v>
      </c>
      <c r="L186" s="39">
        <v>165292</v>
      </c>
      <c r="M186" s="39">
        <v>85349</v>
      </c>
      <c r="N186" s="39">
        <v>16358</v>
      </c>
      <c r="O186" s="39">
        <v>762558</v>
      </c>
      <c r="P186" s="39">
        <v>0</v>
      </c>
      <c r="Q186" s="39">
        <v>445341</v>
      </c>
      <c r="R186" s="39">
        <v>168917</v>
      </c>
      <c r="S186" s="39">
        <v>68492</v>
      </c>
      <c r="T186" s="39">
        <v>18290</v>
      </c>
      <c r="U186" s="39">
        <v>701040</v>
      </c>
      <c r="V186" s="39">
        <v>0</v>
      </c>
      <c r="W186" s="39">
        <v>520604</v>
      </c>
      <c r="X186" s="39">
        <v>252878</v>
      </c>
      <c r="Y186" s="39">
        <v>172867</v>
      </c>
      <c r="Z186" s="39">
        <v>17293</v>
      </c>
      <c r="AA186" s="39">
        <v>963642</v>
      </c>
      <c r="AB186" s="39">
        <v>0</v>
      </c>
      <c r="AC186" s="39">
        <v>515687</v>
      </c>
      <c r="AD186" s="39">
        <v>301018</v>
      </c>
      <c r="AE186" s="39">
        <v>137644</v>
      </c>
      <c r="AF186" s="39">
        <v>29611</v>
      </c>
      <c r="AG186" s="39">
        <v>983960</v>
      </c>
      <c r="AH186" s="39">
        <v>0</v>
      </c>
      <c r="AI186" s="39">
        <v>457896</v>
      </c>
      <c r="AJ186" s="39">
        <v>298600</v>
      </c>
      <c r="AK186" s="39">
        <v>147622</v>
      </c>
      <c r="AL186" s="39">
        <v>34894</v>
      </c>
      <c r="AM186" s="39">
        <v>939012</v>
      </c>
      <c r="AN186" s="39">
        <v>0</v>
      </c>
      <c r="AO186" s="39">
        <v>444177</v>
      </c>
      <c r="AP186" s="39">
        <v>259621</v>
      </c>
      <c r="AQ186" s="39">
        <v>135786</v>
      </c>
      <c r="AR186" s="39">
        <v>34320</v>
      </c>
      <c r="AS186" s="39">
        <v>873904</v>
      </c>
      <c r="AT186" s="43"/>
      <c r="AU186" s="13"/>
    </row>
    <row r="187" spans="1:47" ht="20" customHeight="1">
      <c r="A187" s="8" t="s">
        <v>363</v>
      </c>
      <c r="B187" s="34">
        <v>15845</v>
      </c>
      <c r="C187" s="31" t="s">
        <v>99</v>
      </c>
      <c r="D187" s="31" t="s">
        <v>71</v>
      </c>
      <c r="E187" s="31" t="s">
        <v>292</v>
      </c>
      <c r="F187" s="36"/>
      <c r="G187" s="36">
        <v>61</v>
      </c>
      <c r="H187" s="36">
        <v>100</v>
      </c>
      <c r="I187" s="39">
        <v>10600</v>
      </c>
      <c r="J187" s="39">
        <v>0</v>
      </c>
      <c r="K187" s="39">
        <v>0</v>
      </c>
      <c r="L187" s="39">
        <v>0</v>
      </c>
      <c r="M187" s="39">
        <v>0</v>
      </c>
      <c r="N187" s="39">
        <v>0</v>
      </c>
      <c r="O187" s="39">
        <v>0</v>
      </c>
      <c r="P187" s="39">
        <v>0</v>
      </c>
      <c r="Q187" s="39">
        <v>0</v>
      </c>
      <c r="R187" s="39">
        <v>0</v>
      </c>
      <c r="S187" s="39">
        <v>0</v>
      </c>
      <c r="T187" s="39">
        <v>0</v>
      </c>
      <c r="U187" s="39">
        <v>0</v>
      </c>
      <c r="V187" s="39">
        <v>0</v>
      </c>
      <c r="W187" s="39">
        <v>0</v>
      </c>
      <c r="X187" s="39">
        <v>0</v>
      </c>
      <c r="Y187" s="39">
        <v>0</v>
      </c>
      <c r="Z187" s="39">
        <v>0</v>
      </c>
      <c r="AA187" s="39">
        <v>0</v>
      </c>
      <c r="AB187" s="39">
        <v>0</v>
      </c>
      <c r="AC187" s="39">
        <v>0</v>
      </c>
      <c r="AD187" s="39">
        <v>0</v>
      </c>
      <c r="AE187" s="39">
        <v>0</v>
      </c>
      <c r="AF187" s="39">
        <v>0</v>
      </c>
      <c r="AG187" s="39">
        <v>0</v>
      </c>
      <c r="AH187" s="39">
        <v>0</v>
      </c>
      <c r="AI187" s="39">
        <v>0</v>
      </c>
      <c r="AJ187" s="39">
        <v>0</v>
      </c>
      <c r="AK187" s="39">
        <v>0</v>
      </c>
      <c r="AL187" s="39">
        <v>0</v>
      </c>
      <c r="AM187" s="39">
        <v>0</v>
      </c>
      <c r="AN187" s="39">
        <v>0</v>
      </c>
      <c r="AO187" s="39">
        <v>27940</v>
      </c>
      <c r="AP187" s="39">
        <v>34530</v>
      </c>
      <c r="AQ187" s="39">
        <v>0</v>
      </c>
      <c r="AR187" s="39">
        <v>20931</v>
      </c>
      <c r="AS187" s="39">
        <v>83401</v>
      </c>
      <c r="AT187" s="43"/>
      <c r="AU187" s="13"/>
    </row>
    <row r="188" spans="1:47" ht="20" customHeight="1">
      <c r="A188" s="8" t="s">
        <v>364</v>
      </c>
      <c r="B188" s="34">
        <v>116902</v>
      </c>
      <c r="C188" s="31" t="s">
        <v>237</v>
      </c>
      <c r="D188" s="31" t="s">
        <v>79</v>
      </c>
      <c r="E188" s="31" t="s">
        <v>74</v>
      </c>
      <c r="F188" s="36">
        <v>506</v>
      </c>
      <c r="G188" s="36">
        <v>489</v>
      </c>
      <c r="H188" s="36">
        <v>466</v>
      </c>
      <c r="I188" s="39">
        <v>49396</v>
      </c>
      <c r="J188" s="39">
        <v>115281</v>
      </c>
      <c r="K188" s="39">
        <v>309331</v>
      </c>
      <c r="L188" s="39">
        <v>151719</v>
      </c>
      <c r="M188" s="39">
        <v>175072</v>
      </c>
      <c r="N188" s="39">
        <v>15121</v>
      </c>
      <c r="O188" s="39">
        <v>766524</v>
      </c>
      <c r="P188" s="39">
        <v>134864</v>
      </c>
      <c r="Q188" s="39">
        <v>331783</v>
      </c>
      <c r="R188" s="39">
        <v>148976</v>
      </c>
      <c r="S188" s="39">
        <v>170932</v>
      </c>
      <c r="T188" s="39">
        <v>66684</v>
      </c>
      <c r="U188" s="39">
        <v>853239</v>
      </c>
      <c r="V188" s="39">
        <v>64456</v>
      </c>
      <c r="W188" s="39">
        <v>348594</v>
      </c>
      <c r="X188" s="39">
        <v>177466</v>
      </c>
      <c r="Y188" s="39">
        <v>177091</v>
      </c>
      <c r="Z188" s="39">
        <v>85100</v>
      </c>
      <c r="AA188" s="39">
        <v>852707</v>
      </c>
      <c r="AB188" s="39">
        <v>77782</v>
      </c>
      <c r="AC188" s="39">
        <v>344120</v>
      </c>
      <c r="AD188" s="39">
        <v>191485</v>
      </c>
      <c r="AE188" s="39">
        <v>198085</v>
      </c>
      <c r="AF188" s="39">
        <v>111922</v>
      </c>
      <c r="AG188" s="39">
        <v>923394</v>
      </c>
      <c r="AH188" s="39">
        <v>90705</v>
      </c>
      <c r="AI188" s="39">
        <v>302691</v>
      </c>
      <c r="AJ188" s="39">
        <v>208158</v>
      </c>
      <c r="AK188" s="39">
        <v>203444</v>
      </c>
      <c r="AL188" s="39">
        <v>166970</v>
      </c>
      <c r="AM188" s="39">
        <v>971968</v>
      </c>
      <c r="AN188" s="39">
        <v>84807</v>
      </c>
      <c r="AO188" s="39">
        <v>293125</v>
      </c>
      <c r="AP188" s="39">
        <v>223854</v>
      </c>
      <c r="AQ188" s="39">
        <v>190885</v>
      </c>
      <c r="AR188" s="39">
        <v>158682</v>
      </c>
      <c r="AS188" s="39">
        <v>951353</v>
      </c>
      <c r="AT188" s="43"/>
      <c r="AU188" s="13"/>
    </row>
    <row r="189" spans="1:47" ht="20" customHeight="1">
      <c r="A189" s="8" t="s">
        <v>365</v>
      </c>
      <c r="B189" s="34">
        <v>43903</v>
      </c>
      <c r="C189" s="31" t="s">
        <v>112</v>
      </c>
      <c r="D189" s="31" t="s">
        <v>79</v>
      </c>
      <c r="E189" s="31" t="s">
        <v>74</v>
      </c>
      <c r="F189" s="36">
        <v>2831</v>
      </c>
      <c r="G189" s="36">
        <v>5324</v>
      </c>
      <c r="H189" s="36">
        <v>6337</v>
      </c>
      <c r="I189" s="39">
        <v>671722</v>
      </c>
      <c r="J189" s="39">
        <v>1099743</v>
      </c>
      <c r="K189" s="39">
        <v>1580079</v>
      </c>
      <c r="L189" s="39">
        <v>658481</v>
      </c>
      <c r="M189" s="39">
        <v>803149</v>
      </c>
      <c r="N189" s="39">
        <v>230049</v>
      </c>
      <c r="O189" s="39">
        <v>4371501</v>
      </c>
      <c r="P189" s="39">
        <v>1065474</v>
      </c>
      <c r="Q189" s="39">
        <v>1813013</v>
      </c>
      <c r="R189" s="39">
        <v>748856</v>
      </c>
      <c r="S189" s="39">
        <v>897134</v>
      </c>
      <c r="T189" s="39">
        <v>249680</v>
      </c>
      <c r="U189" s="39">
        <v>4774157</v>
      </c>
      <c r="V189" s="39">
        <v>1090699</v>
      </c>
      <c r="W189" s="39">
        <v>2001606</v>
      </c>
      <c r="X189" s="39">
        <v>943138</v>
      </c>
      <c r="Y189" s="39">
        <v>953855</v>
      </c>
      <c r="Z189" s="39">
        <v>240479</v>
      </c>
      <c r="AA189" s="39">
        <v>5229777</v>
      </c>
      <c r="AB189" s="39">
        <v>1389348</v>
      </c>
      <c r="AC189" s="39">
        <v>2242741</v>
      </c>
      <c r="AD189" s="39">
        <v>1182850</v>
      </c>
      <c r="AE189" s="39">
        <v>1165382</v>
      </c>
      <c r="AF189" s="39">
        <v>404418</v>
      </c>
      <c r="AG189" s="39">
        <v>6384739</v>
      </c>
      <c r="AH189" s="39">
        <v>2162121</v>
      </c>
      <c r="AI189" s="39">
        <v>2592570</v>
      </c>
      <c r="AJ189" s="39">
        <v>1486417</v>
      </c>
      <c r="AK189" s="39">
        <v>1445822</v>
      </c>
      <c r="AL189" s="39">
        <v>520414</v>
      </c>
      <c r="AM189" s="39">
        <v>8207344</v>
      </c>
      <c r="AN189" s="39">
        <v>2544782</v>
      </c>
      <c r="AO189" s="39">
        <v>2878256</v>
      </c>
      <c r="AP189" s="39">
        <v>1812693</v>
      </c>
      <c r="AQ189" s="39">
        <v>1636150</v>
      </c>
      <c r="AR189" s="39">
        <v>763592</v>
      </c>
      <c r="AS189" s="39">
        <v>9635473</v>
      </c>
      <c r="AT189" s="43"/>
      <c r="AU189" s="13"/>
    </row>
    <row r="190" spans="1:47" ht="20" customHeight="1">
      <c r="A190" s="8" t="s">
        <v>366</v>
      </c>
      <c r="B190" s="34">
        <v>210901</v>
      </c>
      <c r="C190" s="31" t="s">
        <v>367</v>
      </c>
      <c r="D190" s="31" t="s">
        <v>79</v>
      </c>
      <c r="E190" s="31" t="s">
        <v>74</v>
      </c>
      <c r="F190" s="36">
        <v>2662</v>
      </c>
      <c r="G190" s="36">
        <v>2307</v>
      </c>
      <c r="H190" s="36">
        <v>2235</v>
      </c>
      <c r="I190" s="39">
        <v>236910</v>
      </c>
      <c r="J190" s="39">
        <v>1259127</v>
      </c>
      <c r="K190" s="39">
        <v>987670</v>
      </c>
      <c r="L190" s="39">
        <v>683033</v>
      </c>
      <c r="M190" s="39">
        <v>689053</v>
      </c>
      <c r="N190" s="39">
        <v>107598</v>
      </c>
      <c r="O190" s="39">
        <v>3726481</v>
      </c>
      <c r="P190" s="39">
        <v>1343560</v>
      </c>
      <c r="Q190" s="39">
        <v>1029582</v>
      </c>
      <c r="R190" s="39">
        <v>679361</v>
      </c>
      <c r="S190" s="39">
        <v>732341</v>
      </c>
      <c r="T190" s="39">
        <v>116206</v>
      </c>
      <c r="U190" s="39">
        <v>3901050</v>
      </c>
      <c r="V190" s="39">
        <v>1552343</v>
      </c>
      <c r="W190" s="39">
        <v>1077383</v>
      </c>
      <c r="X190" s="39">
        <v>836046</v>
      </c>
      <c r="Y190" s="39">
        <v>960492</v>
      </c>
      <c r="Z190" s="39">
        <v>132749</v>
      </c>
      <c r="AA190" s="39">
        <v>4559013</v>
      </c>
      <c r="AB190" s="39">
        <v>1514188</v>
      </c>
      <c r="AC190" s="39">
        <v>1044297</v>
      </c>
      <c r="AD190" s="39">
        <v>896565</v>
      </c>
      <c r="AE190" s="39">
        <v>924487</v>
      </c>
      <c r="AF190" s="39">
        <v>205821</v>
      </c>
      <c r="AG190" s="39">
        <v>4585358</v>
      </c>
      <c r="AH190" s="39">
        <v>1607453</v>
      </c>
      <c r="AI190" s="39">
        <v>1076431</v>
      </c>
      <c r="AJ190" s="39">
        <v>1009851</v>
      </c>
      <c r="AK190" s="39">
        <v>1065769</v>
      </c>
      <c r="AL190" s="39">
        <v>247405</v>
      </c>
      <c r="AM190" s="39">
        <v>5006909</v>
      </c>
      <c r="AN190" s="39">
        <v>1418775</v>
      </c>
      <c r="AO190" s="39">
        <v>1104105</v>
      </c>
      <c r="AP190" s="39">
        <v>1066363</v>
      </c>
      <c r="AQ190" s="39">
        <v>1041314</v>
      </c>
      <c r="AR190" s="39">
        <v>313871</v>
      </c>
      <c r="AS190" s="39">
        <v>4944428</v>
      </c>
      <c r="AT190" s="43"/>
      <c r="AU190" s="13"/>
    </row>
    <row r="191" spans="1:47" ht="20" customHeight="1">
      <c r="A191" s="8" t="s">
        <v>368</v>
      </c>
      <c r="B191" s="34">
        <v>133901</v>
      </c>
      <c r="C191" s="31" t="s">
        <v>369</v>
      </c>
      <c r="D191" s="31" t="s">
        <v>79</v>
      </c>
      <c r="E191" s="31" t="s">
        <v>74</v>
      </c>
      <c r="F191" s="36">
        <v>591</v>
      </c>
      <c r="G191" s="36">
        <v>534</v>
      </c>
      <c r="H191" s="36">
        <v>489</v>
      </c>
      <c r="I191" s="39">
        <v>51834</v>
      </c>
      <c r="J191" s="39">
        <v>177117</v>
      </c>
      <c r="K191" s="39">
        <v>405273</v>
      </c>
      <c r="L191" s="39">
        <v>179289</v>
      </c>
      <c r="M191" s="39">
        <v>145073</v>
      </c>
      <c r="N191" s="39">
        <v>0</v>
      </c>
      <c r="O191" s="39">
        <v>906752</v>
      </c>
      <c r="P191" s="39">
        <v>286998</v>
      </c>
      <c r="Q191" s="39">
        <v>420542</v>
      </c>
      <c r="R191" s="39">
        <v>184116</v>
      </c>
      <c r="S191" s="39">
        <v>155576</v>
      </c>
      <c r="T191" s="39">
        <v>0</v>
      </c>
      <c r="U191" s="39">
        <v>1047232</v>
      </c>
      <c r="V191" s="39">
        <v>214223</v>
      </c>
      <c r="W191" s="39">
        <v>425738</v>
      </c>
      <c r="X191" s="39">
        <v>240724</v>
      </c>
      <c r="Y191" s="39">
        <v>198725</v>
      </c>
      <c r="Z191" s="39">
        <v>0</v>
      </c>
      <c r="AA191" s="39">
        <v>1079410</v>
      </c>
      <c r="AB191" s="39">
        <v>262682</v>
      </c>
      <c r="AC191" s="39">
        <v>453137</v>
      </c>
      <c r="AD191" s="39">
        <v>252643</v>
      </c>
      <c r="AE191" s="39">
        <v>209683</v>
      </c>
      <c r="AF191" s="39">
        <v>0</v>
      </c>
      <c r="AG191" s="39">
        <v>1178145</v>
      </c>
      <c r="AH191" s="39">
        <v>221957</v>
      </c>
      <c r="AI191" s="39">
        <v>495082</v>
      </c>
      <c r="AJ191" s="39">
        <v>267310</v>
      </c>
      <c r="AK191" s="39">
        <v>239737</v>
      </c>
      <c r="AL191" s="39">
        <v>0</v>
      </c>
      <c r="AM191" s="39">
        <v>1224086</v>
      </c>
      <c r="AN191" s="39">
        <v>224621</v>
      </c>
      <c r="AO191" s="39">
        <v>458227</v>
      </c>
      <c r="AP191" s="39">
        <v>252247</v>
      </c>
      <c r="AQ191" s="39">
        <v>253823</v>
      </c>
      <c r="AR191" s="39">
        <v>0</v>
      </c>
      <c r="AS191" s="39">
        <v>1188918</v>
      </c>
      <c r="AT191" s="43"/>
      <c r="AU191" s="13"/>
    </row>
    <row r="192" spans="1:47" ht="20" customHeight="1">
      <c r="A192" s="8" t="s">
        <v>370</v>
      </c>
      <c r="B192" s="34">
        <v>145902</v>
      </c>
      <c r="C192" s="31" t="s">
        <v>318</v>
      </c>
      <c r="D192" s="31" t="s">
        <v>79</v>
      </c>
      <c r="E192" s="31" t="s">
        <v>74</v>
      </c>
      <c r="F192" s="36">
        <v>665</v>
      </c>
      <c r="G192" s="36">
        <v>676</v>
      </c>
      <c r="H192" s="36">
        <v>633</v>
      </c>
      <c r="I192" s="39">
        <v>67098</v>
      </c>
      <c r="J192" s="39">
        <v>383124</v>
      </c>
      <c r="K192" s="39">
        <v>354078</v>
      </c>
      <c r="L192" s="39">
        <v>174700</v>
      </c>
      <c r="M192" s="39">
        <v>267068</v>
      </c>
      <c r="N192" s="39">
        <v>48675</v>
      </c>
      <c r="O192" s="39">
        <v>1227645</v>
      </c>
      <c r="P192" s="39">
        <v>394979</v>
      </c>
      <c r="Q192" s="39">
        <v>379798</v>
      </c>
      <c r="R192" s="39">
        <v>190678</v>
      </c>
      <c r="S192" s="39">
        <v>302626</v>
      </c>
      <c r="T192" s="39">
        <v>57445</v>
      </c>
      <c r="U192" s="39">
        <v>1325526</v>
      </c>
      <c r="V192" s="39">
        <v>427100</v>
      </c>
      <c r="W192" s="39">
        <v>396241</v>
      </c>
      <c r="X192" s="39">
        <v>264668</v>
      </c>
      <c r="Y192" s="39">
        <v>326989</v>
      </c>
      <c r="Z192" s="39">
        <v>64714</v>
      </c>
      <c r="AA192" s="39">
        <v>1479712</v>
      </c>
      <c r="AB192" s="39">
        <v>461711</v>
      </c>
      <c r="AC192" s="39">
        <v>382061</v>
      </c>
      <c r="AD192" s="39">
        <v>280456</v>
      </c>
      <c r="AE192" s="39">
        <v>290919</v>
      </c>
      <c r="AF192" s="39">
        <v>77154</v>
      </c>
      <c r="AG192" s="39">
        <v>1492301</v>
      </c>
      <c r="AH192" s="39">
        <v>479517</v>
      </c>
      <c r="AI192" s="39">
        <v>378634</v>
      </c>
      <c r="AJ192" s="39">
        <v>331994</v>
      </c>
      <c r="AK192" s="39">
        <v>271494</v>
      </c>
      <c r="AL192" s="39">
        <v>107728</v>
      </c>
      <c r="AM192" s="39">
        <v>1569367</v>
      </c>
      <c r="AN192" s="39">
        <v>401616</v>
      </c>
      <c r="AO192" s="39">
        <v>399969</v>
      </c>
      <c r="AP192" s="39">
        <v>329864</v>
      </c>
      <c r="AQ192" s="39">
        <v>413684</v>
      </c>
      <c r="AR192" s="39">
        <v>125856</v>
      </c>
      <c r="AS192" s="39">
        <v>1670989</v>
      </c>
      <c r="AT192" s="43"/>
      <c r="AU192" s="13"/>
    </row>
    <row r="193" spans="1:47" ht="20" customHeight="1">
      <c r="A193" s="8" t="s">
        <v>370</v>
      </c>
      <c r="B193" s="34">
        <v>228904</v>
      </c>
      <c r="C193" s="31" t="s">
        <v>145</v>
      </c>
      <c r="D193" s="31" t="s">
        <v>79</v>
      </c>
      <c r="E193" s="31" t="s">
        <v>74</v>
      </c>
      <c r="F193" s="36">
        <v>147</v>
      </c>
      <c r="G193" s="36">
        <v>145</v>
      </c>
      <c r="H193" s="36">
        <v>138</v>
      </c>
      <c r="I193" s="39">
        <v>14628</v>
      </c>
      <c r="J193" s="39">
        <v>61653</v>
      </c>
      <c r="K193" s="39">
        <v>90585</v>
      </c>
      <c r="L193" s="39">
        <v>36602</v>
      </c>
      <c r="M193" s="39">
        <v>42703</v>
      </c>
      <c r="N193" s="39">
        <v>0</v>
      </c>
      <c r="O193" s="39">
        <v>231543</v>
      </c>
      <c r="P193" s="39">
        <v>67129</v>
      </c>
      <c r="Q193" s="39">
        <v>108324</v>
      </c>
      <c r="R193" s="39">
        <v>42985</v>
      </c>
      <c r="S193" s="39">
        <v>50148</v>
      </c>
      <c r="T193" s="39">
        <v>16478</v>
      </c>
      <c r="U193" s="39">
        <v>285064</v>
      </c>
      <c r="V193" s="39">
        <v>73041</v>
      </c>
      <c r="W193" s="39">
        <v>115454</v>
      </c>
      <c r="X193" s="39">
        <v>68684</v>
      </c>
      <c r="Y193" s="39">
        <v>56274</v>
      </c>
      <c r="Z193" s="39">
        <v>24143</v>
      </c>
      <c r="AA193" s="39">
        <v>337596</v>
      </c>
      <c r="AB193" s="39">
        <v>80131</v>
      </c>
      <c r="AC193" s="39">
        <v>109237</v>
      </c>
      <c r="AD193" s="39">
        <v>62740</v>
      </c>
      <c r="AE193" s="39">
        <v>61083</v>
      </c>
      <c r="AF193" s="39">
        <v>41206</v>
      </c>
      <c r="AG193" s="39">
        <v>354397</v>
      </c>
      <c r="AH193" s="39">
        <v>83790</v>
      </c>
      <c r="AI193" s="39">
        <v>127944</v>
      </c>
      <c r="AJ193" s="39">
        <v>59088</v>
      </c>
      <c r="AK193" s="39">
        <v>57891</v>
      </c>
      <c r="AL193" s="39">
        <v>107110</v>
      </c>
      <c r="AM193" s="39">
        <v>435823</v>
      </c>
      <c r="AN193" s="39">
        <v>88610</v>
      </c>
      <c r="AO193" s="39">
        <v>124196</v>
      </c>
      <c r="AP193" s="39">
        <v>65469</v>
      </c>
      <c r="AQ193" s="39">
        <v>46861</v>
      </c>
      <c r="AR193" s="39">
        <v>104296</v>
      </c>
      <c r="AS193" s="39">
        <v>429432</v>
      </c>
      <c r="AT193" s="43"/>
      <c r="AU193" s="13"/>
    </row>
    <row r="194" spans="1:47" ht="20" customHeight="1">
      <c r="A194" s="8" t="s">
        <v>371</v>
      </c>
      <c r="B194" s="34">
        <v>174908</v>
      </c>
      <c r="C194" s="31" t="s">
        <v>372</v>
      </c>
      <c r="D194" s="31" t="s">
        <v>79</v>
      </c>
      <c r="E194" s="31" t="s">
        <v>74</v>
      </c>
      <c r="F194" s="36">
        <v>1176</v>
      </c>
      <c r="G194" s="36">
        <v>1096</v>
      </c>
      <c r="H194" s="36">
        <v>1094</v>
      </c>
      <c r="I194" s="39">
        <v>115964</v>
      </c>
      <c r="J194" s="39">
        <v>363569</v>
      </c>
      <c r="K194" s="39">
        <v>589490</v>
      </c>
      <c r="L194" s="39">
        <v>206575</v>
      </c>
      <c r="M194" s="39">
        <v>225168</v>
      </c>
      <c r="N194" s="39">
        <v>64506</v>
      </c>
      <c r="O194" s="39">
        <v>1449308</v>
      </c>
      <c r="P194" s="39">
        <v>276757</v>
      </c>
      <c r="Q194" s="39">
        <v>842014</v>
      </c>
      <c r="R194" s="39">
        <v>310969</v>
      </c>
      <c r="S194" s="39">
        <v>246998</v>
      </c>
      <c r="T194" s="39">
        <v>32239</v>
      </c>
      <c r="U194" s="39">
        <v>1708977</v>
      </c>
      <c r="V194" s="39">
        <v>489660</v>
      </c>
      <c r="W194" s="39">
        <v>961948</v>
      </c>
      <c r="X194" s="39">
        <v>389158</v>
      </c>
      <c r="Y194" s="39">
        <v>300581</v>
      </c>
      <c r="Z194" s="39">
        <v>76121</v>
      </c>
      <c r="AA194" s="39">
        <v>2217468</v>
      </c>
      <c r="AB194" s="39">
        <v>471690</v>
      </c>
      <c r="AC194" s="39">
        <v>957756</v>
      </c>
      <c r="AD194" s="39">
        <v>441955</v>
      </c>
      <c r="AE194" s="39">
        <v>359655</v>
      </c>
      <c r="AF194" s="39">
        <v>103250</v>
      </c>
      <c r="AG194" s="39">
        <v>2334306</v>
      </c>
      <c r="AH194" s="39">
        <v>477126</v>
      </c>
      <c r="AI194" s="39">
        <v>1132255</v>
      </c>
      <c r="AJ194" s="39">
        <v>457130</v>
      </c>
      <c r="AK194" s="39">
        <v>354845</v>
      </c>
      <c r="AL194" s="39">
        <v>135026</v>
      </c>
      <c r="AM194" s="39">
        <v>2556382</v>
      </c>
      <c r="AN194" s="39">
        <v>324835</v>
      </c>
      <c r="AO194" s="39">
        <v>1214143</v>
      </c>
      <c r="AP194" s="39">
        <v>492591</v>
      </c>
      <c r="AQ194" s="39">
        <v>429178</v>
      </c>
      <c r="AR194" s="39">
        <v>132996</v>
      </c>
      <c r="AS194" s="39">
        <v>2593743</v>
      </c>
      <c r="AT194" s="43"/>
      <c r="AU194" s="13"/>
    </row>
    <row r="195" spans="1:47" ht="20" customHeight="1">
      <c r="A195" s="8" t="s">
        <v>373</v>
      </c>
      <c r="B195" s="34">
        <v>3907</v>
      </c>
      <c r="C195" s="31" t="s">
        <v>374</v>
      </c>
      <c r="D195" s="31" t="s">
        <v>79</v>
      </c>
      <c r="E195" s="31" t="s">
        <v>74</v>
      </c>
      <c r="F195" s="36">
        <v>1469</v>
      </c>
      <c r="G195" s="36">
        <v>1497</v>
      </c>
      <c r="H195" s="36">
        <v>1481</v>
      </c>
      <c r="I195" s="39">
        <v>156986</v>
      </c>
      <c r="J195" s="39">
        <v>610043</v>
      </c>
      <c r="K195" s="39">
        <v>575710</v>
      </c>
      <c r="L195" s="39">
        <v>297596</v>
      </c>
      <c r="M195" s="39">
        <v>356140</v>
      </c>
      <c r="N195" s="39">
        <v>78534</v>
      </c>
      <c r="O195" s="39">
        <v>1918023</v>
      </c>
      <c r="P195" s="39">
        <v>695583</v>
      </c>
      <c r="Q195" s="39">
        <v>485896</v>
      </c>
      <c r="R195" s="39">
        <v>363066</v>
      </c>
      <c r="S195" s="39">
        <v>416475</v>
      </c>
      <c r="T195" s="39">
        <v>80312</v>
      </c>
      <c r="U195" s="39">
        <v>2041332</v>
      </c>
      <c r="V195" s="39">
        <v>823850</v>
      </c>
      <c r="W195" s="39">
        <v>522577</v>
      </c>
      <c r="X195" s="39">
        <v>442386</v>
      </c>
      <c r="Y195" s="39">
        <v>463735</v>
      </c>
      <c r="Z195" s="39">
        <v>77613</v>
      </c>
      <c r="AA195" s="39">
        <v>2330161</v>
      </c>
      <c r="AB195" s="39">
        <v>914960</v>
      </c>
      <c r="AC195" s="39">
        <v>571634</v>
      </c>
      <c r="AD195" s="39">
        <v>485605</v>
      </c>
      <c r="AE195" s="39">
        <v>447368</v>
      </c>
      <c r="AF195" s="39">
        <v>79945</v>
      </c>
      <c r="AG195" s="39">
        <v>2499512</v>
      </c>
      <c r="AH195" s="39">
        <v>939606</v>
      </c>
      <c r="AI195" s="39">
        <v>574918</v>
      </c>
      <c r="AJ195" s="39">
        <v>551920</v>
      </c>
      <c r="AK195" s="39">
        <v>495379</v>
      </c>
      <c r="AL195" s="39">
        <v>98872</v>
      </c>
      <c r="AM195" s="39">
        <v>2660695</v>
      </c>
      <c r="AN195" s="39">
        <v>841643</v>
      </c>
      <c r="AO195" s="39">
        <v>527999</v>
      </c>
      <c r="AP195" s="39">
        <v>575132</v>
      </c>
      <c r="AQ195" s="39">
        <v>447756</v>
      </c>
      <c r="AR195" s="39">
        <v>137860</v>
      </c>
      <c r="AS195" s="39">
        <v>2530390</v>
      </c>
      <c r="AT195" s="43"/>
      <c r="AU195" s="13"/>
    </row>
    <row r="196" spans="1:47" ht="20" customHeight="1">
      <c r="A196" s="8" t="s">
        <v>375</v>
      </c>
      <c r="B196" s="34">
        <v>101905</v>
      </c>
      <c r="C196" s="31" t="s">
        <v>76</v>
      </c>
      <c r="D196" s="31" t="s">
        <v>79</v>
      </c>
      <c r="E196" s="31" t="s">
        <v>74</v>
      </c>
      <c r="F196" s="36">
        <v>9727</v>
      </c>
      <c r="G196" s="36">
        <v>9335</v>
      </c>
      <c r="H196" s="36">
        <v>9086</v>
      </c>
      <c r="I196" s="39">
        <v>963116</v>
      </c>
      <c r="J196" s="39">
        <v>3275134</v>
      </c>
      <c r="K196" s="39">
        <v>3871057</v>
      </c>
      <c r="L196" s="39">
        <v>2648695</v>
      </c>
      <c r="M196" s="39">
        <v>2570729</v>
      </c>
      <c r="N196" s="39">
        <v>2124960</v>
      </c>
      <c r="O196" s="39">
        <v>14490575</v>
      </c>
      <c r="P196" s="39">
        <v>3170860</v>
      </c>
      <c r="Q196" s="39">
        <v>4435987</v>
      </c>
      <c r="R196" s="39">
        <v>2862911</v>
      </c>
      <c r="S196" s="39">
        <v>2739910</v>
      </c>
      <c r="T196" s="39">
        <v>2286138</v>
      </c>
      <c r="U196" s="39">
        <v>15495806</v>
      </c>
      <c r="V196" s="39">
        <v>3668230</v>
      </c>
      <c r="W196" s="39">
        <v>4260072</v>
      </c>
      <c r="X196" s="39">
        <v>3512038</v>
      </c>
      <c r="Y196" s="39">
        <v>3196187</v>
      </c>
      <c r="Z196" s="39">
        <v>2665188</v>
      </c>
      <c r="AA196" s="39">
        <v>17301715</v>
      </c>
      <c r="AB196" s="39">
        <v>4124205</v>
      </c>
      <c r="AC196" s="39">
        <v>4676961</v>
      </c>
      <c r="AD196" s="39">
        <v>4483334</v>
      </c>
      <c r="AE196" s="39">
        <v>3654089</v>
      </c>
      <c r="AF196" s="39">
        <v>3060287</v>
      </c>
      <c r="AG196" s="39">
        <v>19998876</v>
      </c>
      <c r="AH196" s="39">
        <v>4272514</v>
      </c>
      <c r="AI196" s="39">
        <v>4794600</v>
      </c>
      <c r="AJ196" s="39">
        <v>4699612</v>
      </c>
      <c r="AK196" s="39">
        <v>3474768</v>
      </c>
      <c r="AL196" s="39">
        <v>3956255</v>
      </c>
      <c r="AM196" s="39">
        <v>21197749</v>
      </c>
      <c r="AN196" s="39">
        <v>3939245</v>
      </c>
      <c r="AO196" s="39">
        <v>3874280</v>
      </c>
      <c r="AP196" s="39">
        <v>4261440</v>
      </c>
      <c r="AQ196" s="39">
        <v>3693729</v>
      </c>
      <c r="AR196" s="39">
        <v>3777813</v>
      </c>
      <c r="AS196" s="39">
        <v>19546507</v>
      </c>
      <c r="AT196" s="43"/>
      <c r="AU196" s="13"/>
    </row>
    <row r="197" spans="1:47" ht="20" customHeight="1">
      <c r="A197" s="8" t="s">
        <v>376</v>
      </c>
      <c r="B197" s="34">
        <v>103901</v>
      </c>
      <c r="C197" s="31" t="s">
        <v>377</v>
      </c>
      <c r="D197" s="31" t="s">
        <v>79</v>
      </c>
      <c r="E197" s="31" t="s">
        <v>74</v>
      </c>
      <c r="F197" s="36">
        <v>162</v>
      </c>
      <c r="G197" s="36">
        <v>121</v>
      </c>
      <c r="H197" s="36">
        <v>117</v>
      </c>
      <c r="I197" s="39">
        <v>12402</v>
      </c>
      <c r="J197" s="39">
        <v>219743</v>
      </c>
      <c r="K197" s="39">
        <v>118683</v>
      </c>
      <c r="L197" s="39">
        <v>48499</v>
      </c>
      <c r="M197" s="39">
        <v>41092</v>
      </c>
      <c r="N197" s="39">
        <v>30531</v>
      </c>
      <c r="O197" s="39">
        <v>458548</v>
      </c>
      <c r="P197" s="39">
        <v>133632</v>
      </c>
      <c r="Q197" s="39">
        <v>118698</v>
      </c>
      <c r="R197" s="39">
        <v>42660</v>
      </c>
      <c r="S197" s="39">
        <v>48581</v>
      </c>
      <c r="T197" s="39">
        <v>35133</v>
      </c>
      <c r="U197" s="39">
        <v>378704</v>
      </c>
      <c r="V197" s="39">
        <v>160838</v>
      </c>
      <c r="W197" s="39">
        <v>145730</v>
      </c>
      <c r="X197" s="39">
        <v>58233</v>
      </c>
      <c r="Y197" s="39">
        <v>57414</v>
      </c>
      <c r="Z197" s="39">
        <v>41729</v>
      </c>
      <c r="AA197" s="39">
        <v>463944</v>
      </c>
      <c r="AB197" s="39">
        <v>102581</v>
      </c>
      <c r="AC197" s="39">
        <v>132879</v>
      </c>
      <c r="AD197" s="39">
        <v>56365</v>
      </c>
      <c r="AE197" s="39">
        <v>64787</v>
      </c>
      <c r="AF197" s="39">
        <v>50649</v>
      </c>
      <c r="AG197" s="39">
        <v>407261</v>
      </c>
      <c r="AH197" s="39">
        <v>75169</v>
      </c>
      <c r="AI197" s="39">
        <v>118319</v>
      </c>
      <c r="AJ197" s="39">
        <v>50317</v>
      </c>
      <c r="AK197" s="39">
        <v>49829</v>
      </c>
      <c r="AL197" s="39">
        <v>63979</v>
      </c>
      <c r="AM197" s="39">
        <v>357613</v>
      </c>
      <c r="AN197" s="39">
        <v>78970</v>
      </c>
      <c r="AO197" s="39">
        <v>123741</v>
      </c>
      <c r="AP197" s="39">
        <v>52422</v>
      </c>
      <c r="AQ197" s="39">
        <v>65635</v>
      </c>
      <c r="AR197" s="39">
        <v>70999</v>
      </c>
      <c r="AS197" s="39">
        <v>391767</v>
      </c>
      <c r="AT197" s="43"/>
      <c r="AU197" s="13"/>
    </row>
    <row r="198" spans="1:47" ht="20" customHeight="1">
      <c r="A198" s="8" t="s">
        <v>378</v>
      </c>
      <c r="B198" s="34">
        <v>227814</v>
      </c>
      <c r="C198" s="31" t="s">
        <v>168</v>
      </c>
      <c r="D198" s="31" t="s">
        <v>71</v>
      </c>
      <c r="E198" s="31" t="s">
        <v>74</v>
      </c>
      <c r="F198" s="36">
        <v>376</v>
      </c>
      <c r="G198" s="36">
        <v>364</v>
      </c>
      <c r="H198" s="36">
        <v>385</v>
      </c>
      <c r="I198" s="39">
        <v>40810</v>
      </c>
      <c r="J198" s="39">
        <v>0</v>
      </c>
      <c r="K198" s="39">
        <v>203592</v>
      </c>
      <c r="L198" s="39">
        <v>57011</v>
      </c>
      <c r="M198" s="39">
        <v>53627</v>
      </c>
      <c r="N198" s="39">
        <v>0</v>
      </c>
      <c r="O198" s="39">
        <v>314230</v>
      </c>
      <c r="P198" s="39">
        <v>0</v>
      </c>
      <c r="Q198" s="39">
        <v>215056</v>
      </c>
      <c r="R198" s="39">
        <v>58662</v>
      </c>
      <c r="S198" s="39">
        <v>69938</v>
      </c>
      <c r="T198" s="39">
        <v>0</v>
      </c>
      <c r="U198" s="39">
        <v>343656</v>
      </c>
      <c r="V198" s="39">
        <v>0</v>
      </c>
      <c r="W198" s="39">
        <v>206320</v>
      </c>
      <c r="X198" s="39">
        <v>73259</v>
      </c>
      <c r="Y198" s="39">
        <v>71295</v>
      </c>
      <c r="Z198" s="39">
        <v>0</v>
      </c>
      <c r="AA198" s="39">
        <v>350874</v>
      </c>
      <c r="AB198" s="39">
        <v>0</v>
      </c>
      <c r="AC198" s="39">
        <v>181757</v>
      </c>
      <c r="AD198" s="39">
        <v>77560</v>
      </c>
      <c r="AE198" s="39">
        <v>80203</v>
      </c>
      <c r="AF198" s="39">
        <v>0</v>
      </c>
      <c r="AG198" s="39">
        <v>339520</v>
      </c>
      <c r="AH198" s="39">
        <v>0</v>
      </c>
      <c r="AI198" s="39">
        <v>180335</v>
      </c>
      <c r="AJ198" s="39">
        <v>75950</v>
      </c>
      <c r="AK198" s="39">
        <v>92858</v>
      </c>
      <c r="AL198" s="39">
        <v>0</v>
      </c>
      <c r="AM198" s="39">
        <v>349143</v>
      </c>
      <c r="AN198" s="39">
        <v>0</v>
      </c>
      <c r="AO198" s="39">
        <v>190415</v>
      </c>
      <c r="AP198" s="39">
        <v>110170</v>
      </c>
      <c r="AQ198" s="39">
        <v>79049</v>
      </c>
      <c r="AR198" s="39">
        <v>0</v>
      </c>
      <c r="AS198" s="39">
        <v>379634</v>
      </c>
      <c r="AT198" s="43"/>
      <c r="AU198" s="13"/>
    </row>
    <row r="199" spans="1:47" ht="20" customHeight="1">
      <c r="A199" s="8" t="s">
        <v>379</v>
      </c>
      <c r="B199" s="34">
        <v>220815</v>
      </c>
      <c r="C199" s="31" t="s">
        <v>91</v>
      </c>
      <c r="D199" s="31" t="s">
        <v>71</v>
      </c>
      <c r="E199" s="31" t="s">
        <v>72</v>
      </c>
      <c r="F199" s="36">
        <v>734</v>
      </c>
      <c r="G199" s="36"/>
      <c r="H199" s="36">
        <v>0</v>
      </c>
      <c r="I199" s="39">
        <v>0</v>
      </c>
      <c r="J199" s="39">
        <v>0</v>
      </c>
      <c r="K199" s="39">
        <v>897263</v>
      </c>
      <c r="L199" s="39">
        <v>204080</v>
      </c>
      <c r="M199" s="39">
        <v>263968</v>
      </c>
      <c r="N199" s="39">
        <v>29192</v>
      </c>
      <c r="O199" s="39">
        <v>1394503</v>
      </c>
      <c r="P199" s="39">
        <v>0</v>
      </c>
      <c r="Q199" s="39">
        <v>1195324</v>
      </c>
      <c r="R199" s="39">
        <v>200267</v>
      </c>
      <c r="S199" s="39">
        <v>330825</v>
      </c>
      <c r="T199" s="39">
        <v>2963</v>
      </c>
      <c r="U199" s="39">
        <v>1729379</v>
      </c>
      <c r="V199" s="39">
        <v>0</v>
      </c>
      <c r="W199" s="39">
        <v>1002606</v>
      </c>
      <c r="X199" s="39">
        <v>250921</v>
      </c>
      <c r="Y199" s="39">
        <v>349919</v>
      </c>
      <c r="Z199" s="39">
        <v>474</v>
      </c>
      <c r="AA199" s="39">
        <v>1603920</v>
      </c>
      <c r="AB199" s="39">
        <v>0</v>
      </c>
      <c r="AC199" s="39">
        <v>1082668</v>
      </c>
      <c r="AD199" s="39">
        <v>335847</v>
      </c>
      <c r="AE199" s="39">
        <v>407174</v>
      </c>
      <c r="AF199" s="39">
        <v>0</v>
      </c>
      <c r="AG199" s="39">
        <v>1825689</v>
      </c>
      <c r="AH199" s="39">
        <v>0</v>
      </c>
      <c r="AI199" s="39">
        <v>1026945</v>
      </c>
      <c r="AJ199" s="39">
        <v>302873</v>
      </c>
      <c r="AK199" s="39">
        <v>333105</v>
      </c>
      <c r="AL199" s="39">
        <v>0</v>
      </c>
      <c r="AM199" s="39">
        <v>1662923</v>
      </c>
      <c r="AN199" s="39">
        <v>0</v>
      </c>
      <c r="AO199" s="39">
        <v>0</v>
      </c>
      <c r="AP199" s="39">
        <v>0</v>
      </c>
      <c r="AQ199" s="39">
        <v>0</v>
      </c>
      <c r="AR199" s="39">
        <v>0</v>
      </c>
      <c r="AS199" s="39">
        <v>0</v>
      </c>
      <c r="AT199" s="43"/>
      <c r="AU199" s="13"/>
    </row>
    <row r="200" spans="1:47" ht="20" customHeight="1">
      <c r="A200" s="8" t="s">
        <v>380</v>
      </c>
      <c r="B200" s="34">
        <v>212909</v>
      </c>
      <c r="C200" s="31" t="s">
        <v>157</v>
      </c>
      <c r="D200" s="31" t="s">
        <v>79</v>
      </c>
      <c r="E200" s="31" t="s">
        <v>74</v>
      </c>
      <c r="F200" s="36">
        <v>3528</v>
      </c>
      <c r="G200" s="36">
        <v>3072</v>
      </c>
      <c r="H200" s="36">
        <v>3177</v>
      </c>
      <c r="I200" s="39">
        <v>336762</v>
      </c>
      <c r="J200" s="39">
        <v>1374511</v>
      </c>
      <c r="K200" s="39">
        <v>1665894</v>
      </c>
      <c r="L200" s="39">
        <v>901861</v>
      </c>
      <c r="M200" s="39">
        <v>750811</v>
      </c>
      <c r="N200" s="39">
        <v>356420</v>
      </c>
      <c r="O200" s="39">
        <v>5049497</v>
      </c>
      <c r="P200" s="39">
        <v>1474261</v>
      </c>
      <c r="Q200" s="39">
        <v>1818939</v>
      </c>
      <c r="R200" s="39">
        <v>943751</v>
      </c>
      <c r="S200" s="39">
        <v>784893</v>
      </c>
      <c r="T200" s="39">
        <v>205135</v>
      </c>
      <c r="U200" s="39">
        <v>5226979</v>
      </c>
      <c r="V200" s="39">
        <v>1770604</v>
      </c>
      <c r="W200" s="39">
        <v>1818616</v>
      </c>
      <c r="X200" s="39">
        <v>1025816</v>
      </c>
      <c r="Y200" s="39">
        <v>774891</v>
      </c>
      <c r="Z200" s="39">
        <v>310527</v>
      </c>
      <c r="AA200" s="39">
        <v>5700454</v>
      </c>
      <c r="AB200" s="39">
        <v>1736108</v>
      </c>
      <c r="AC200" s="39">
        <v>1763615</v>
      </c>
      <c r="AD200" s="39">
        <v>1198132</v>
      </c>
      <c r="AE200" s="39">
        <v>791399</v>
      </c>
      <c r="AF200" s="39">
        <v>361831</v>
      </c>
      <c r="AG200" s="39">
        <v>5851085</v>
      </c>
      <c r="AH200" s="39">
        <v>1546632</v>
      </c>
      <c r="AI200" s="39">
        <v>1778949</v>
      </c>
      <c r="AJ200" s="39">
        <v>1303667</v>
      </c>
      <c r="AK200" s="39">
        <v>849590</v>
      </c>
      <c r="AL200" s="39">
        <v>460918</v>
      </c>
      <c r="AM200" s="39">
        <v>5939756</v>
      </c>
      <c r="AN200" s="39">
        <v>1679103</v>
      </c>
      <c r="AO200" s="39">
        <v>1872838</v>
      </c>
      <c r="AP200" s="39">
        <v>1246196</v>
      </c>
      <c r="AQ200" s="39">
        <v>934861</v>
      </c>
      <c r="AR200" s="39">
        <v>675130</v>
      </c>
      <c r="AS200" s="39">
        <v>6408128</v>
      </c>
      <c r="AT200" s="43"/>
      <c r="AU200" s="13"/>
    </row>
    <row r="201" spans="1:47" ht="20" customHeight="1">
      <c r="A201" s="8" t="s">
        <v>380</v>
      </c>
      <c r="B201" s="34">
        <v>225906</v>
      </c>
      <c r="C201" s="31" t="s">
        <v>381</v>
      </c>
      <c r="D201" s="31" t="s">
        <v>79</v>
      </c>
      <c r="E201" s="31" t="s">
        <v>74</v>
      </c>
      <c r="F201" s="36">
        <v>1056</v>
      </c>
      <c r="G201" s="36">
        <v>928</v>
      </c>
      <c r="H201" s="36">
        <v>932</v>
      </c>
      <c r="I201" s="39">
        <v>98792</v>
      </c>
      <c r="J201" s="39">
        <v>235037</v>
      </c>
      <c r="K201" s="39">
        <v>633334</v>
      </c>
      <c r="L201" s="39">
        <v>240796</v>
      </c>
      <c r="M201" s="39">
        <v>219040</v>
      </c>
      <c r="N201" s="39">
        <v>44926</v>
      </c>
      <c r="O201" s="39">
        <v>1373133</v>
      </c>
      <c r="P201" s="39">
        <v>217603</v>
      </c>
      <c r="Q201" s="39">
        <v>721039</v>
      </c>
      <c r="R201" s="39">
        <v>278930</v>
      </c>
      <c r="S201" s="39">
        <v>213968</v>
      </c>
      <c r="T201" s="39">
        <v>52390</v>
      </c>
      <c r="U201" s="39">
        <v>1483930</v>
      </c>
      <c r="V201" s="39">
        <v>304543</v>
      </c>
      <c r="W201" s="39">
        <v>657433</v>
      </c>
      <c r="X201" s="39">
        <v>353673</v>
      </c>
      <c r="Y201" s="39">
        <v>311891</v>
      </c>
      <c r="Z201" s="39">
        <v>60025</v>
      </c>
      <c r="AA201" s="39">
        <v>1687565</v>
      </c>
      <c r="AB201" s="39">
        <v>332270</v>
      </c>
      <c r="AC201" s="39">
        <v>791172</v>
      </c>
      <c r="AD201" s="39">
        <v>372833</v>
      </c>
      <c r="AE201" s="39">
        <v>318845</v>
      </c>
      <c r="AF201" s="39">
        <v>72699</v>
      </c>
      <c r="AG201" s="39">
        <v>1887819</v>
      </c>
      <c r="AH201" s="39">
        <v>248677</v>
      </c>
      <c r="AI201" s="39">
        <v>750433</v>
      </c>
      <c r="AJ201" s="39">
        <v>362715</v>
      </c>
      <c r="AK201" s="39">
        <v>276910</v>
      </c>
      <c r="AL201" s="39">
        <v>92930</v>
      </c>
      <c r="AM201" s="39">
        <v>1731665</v>
      </c>
      <c r="AN201" s="39">
        <v>243979</v>
      </c>
      <c r="AO201" s="39">
        <v>782936</v>
      </c>
      <c r="AP201" s="39">
        <v>389746</v>
      </c>
      <c r="AQ201" s="39">
        <v>226501</v>
      </c>
      <c r="AR201" s="39">
        <v>140665</v>
      </c>
      <c r="AS201" s="39">
        <v>1783827</v>
      </c>
      <c r="AT201" s="43"/>
      <c r="AU201" s="13"/>
    </row>
    <row r="202" spans="1:47" ht="20" customHeight="1">
      <c r="A202" s="8" t="s">
        <v>382</v>
      </c>
      <c r="B202" s="34">
        <v>7901</v>
      </c>
      <c r="C202" s="31" t="s">
        <v>383</v>
      </c>
      <c r="D202" s="31" t="s">
        <v>79</v>
      </c>
      <c r="E202" s="31" t="s">
        <v>74</v>
      </c>
      <c r="F202" s="36">
        <v>452</v>
      </c>
      <c r="G202" s="36">
        <v>424</v>
      </c>
      <c r="H202" s="36">
        <v>417</v>
      </c>
      <c r="I202" s="39">
        <v>44202</v>
      </c>
      <c r="J202" s="39">
        <v>121917</v>
      </c>
      <c r="K202" s="39">
        <v>240281</v>
      </c>
      <c r="L202" s="39">
        <v>154608</v>
      </c>
      <c r="M202" s="39">
        <v>200026</v>
      </c>
      <c r="N202" s="39">
        <v>41559</v>
      </c>
      <c r="O202" s="39">
        <v>758391</v>
      </c>
      <c r="P202" s="39">
        <v>128736</v>
      </c>
      <c r="Q202" s="39">
        <v>253867</v>
      </c>
      <c r="R202" s="39">
        <v>162683</v>
      </c>
      <c r="S202" s="39">
        <v>179414</v>
      </c>
      <c r="T202" s="39">
        <v>40559</v>
      </c>
      <c r="U202" s="39">
        <v>765259</v>
      </c>
      <c r="V202" s="39">
        <v>254363</v>
      </c>
      <c r="W202" s="39">
        <v>266122</v>
      </c>
      <c r="X202" s="39">
        <v>208172</v>
      </c>
      <c r="Y202" s="39">
        <v>229401</v>
      </c>
      <c r="Z202" s="39">
        <v>45775</v>
      </c>
      <c r="AA202" s="39">
        <v>1003833</v>
      </c>
      <c r="AB202" s="39">
        <v>259289</v>
      </c>
      <c r="AC202" s="39">
        <v>257448</v>
      </c>
      <c r="AD202" s="39">
        <v>225213</v>
      </c>
      <c r="AE202" s="39">
        <v>197576</v>
      </c>
      <c r="AF202" s="39">
        <v>56115</v>
      </c>
      <c r="AG202" s="39">
        <v>995641</v>
      </c>
      <c r="AH202" s="39">
        <v>192709</v>
      </c>
      <c r="AI202" s="39">
        <v>270958</v>
      </c>
      <c r="AJ202" s="39">
        <v>245573</v>
      </c>
      <c r="AK202" s="39">
        <v>245828</v>
      </c>
      <c r="AL202" s="39">
        <v>69138</v>
      </c>
      <c r="AM202" s="39">
        <v>1024206</v>
      </c>
      <c r="AN202" s="39">
        <v>177681</v>
      </c>
      <c r="AO202" s="39">
        <v>282790</v>
      </c>
      <c r="AP202" s="39">
        <v>295642</v>
      </c>
      <c r="AQ202" s="39">
        <v>226825</v>
      </c>
      <c r="AR202" s="39">
        <v>80061</v>
      </c>
      <c r="AS202" s="39">
        <v>1062999</v>
      </c>
      <c r="AT202" s="43"/>
      <c r="AU202" s="13"/>
    </row>
    <row r="203" spans="1:47" ht="20" customHeight="1">
      <c r="A203" s="8" t="s">
        <v>384</v>
      </c>
      <c r="B203" s="34">
        <v>206903</v>
      </c>
      <c r="C203" s="31" t="s">
        <v>385</v>
      </c>
      <c r="D203" s="31" t="s">
        <v>79</v>
      </c>
      <c r="E203" s="31" t="s">
        <v>74</v>
      </c>
      <c r="F203" s="36">
        <v>106</v>
      </c>
      <c r="G203" s="36">
        <v>123</v>
      </c>
      <c r="H203" s="36">
        <v>127</v>
      </c>
      <c r="I203" s="39">
        <v>13462</v>
      </c>
      <c r="J203" s="39">
        <v>73362</v>
      </c>
      <c r="K203" s="39">
        <v>75445</v>
      </c>
      <c r="L203" s="39">
        <v>45968</v>
      </c>
      <c r="M203" s="39">
        <v>42953</v>
      </c>
      <c r="N203" s="39">
        <v>0</v>
      </c>
      <c r="O203" s="39">
        <v>237728</v>
      </c>
      <c r="P203" s="39">
        <v>15960</v>
      </c>
      <c r="Q203" s="39">
        <v>89737</v>
      </c>
      <c r="R203" s="39">
        <v>64660</v>
      </c>
      <c r="S203" s="39">
        <v>71068</v>
      </c>
      <c r="T203" s="39">
        <v>0</v>
      </c>
      <c r="U203" s="39">
        <v>241425</v>
      </c>
      <c r="V203" s="39">
        <v>25755</v>
      </c>
      <c r="W203" s="39">
        <v>89778</v>
      </c>
      <c r="X203" s="39">
        <v>56008</v>
      </c>
      <c r="Y203" s="39">
        <v>64602</v>
      </c>
      <c r="Z203" s="39">
        <v>0</v>
      </c>
      <c r="AA203" s="39">
        <v>236143</v>
      </c>
      <c r="AB203" s="39">
        <v>35103</v>
      </c>
      <c r="AC203" s="39">
        <v>99057</v>
      </c>
      <c r="AD203" s="39">
        <v>63376</v>
      </c>
      <c r="AE203" s="39">
        <v>64100</v>
      </c>
      <c r="AF203" s="39">
        <v>0</v>
      </c>
      <c r="AG203" s="39">
        <v>261636</v>
      </c>
      <c r="AH203" s="39">
        <v>100249</v>
      </c>
      <c r="AI203" s="39">
        <v>103477</v>
      </c>
      <c r="AJ203" s="39">
        <v>75753</v>
      </c>
      <c r="AK203" s="39">
        <v>59612</v>
      </c>
      <c r="AL203" s="39">
        <v>0</v>
      </c>
      <c r="AM203" s="39">
        <v>339091</v>
      </c>
      <c r="AN203" s="39">
        <v>62931</v>
      </c>
      <c r="AO203" s="39">
        <v>83753</v>
      </c>
      <c r="AP203" s="39">
        <v>91077</v>
      </c>
      <c r="AQ203" s="39">
        <v>55902</v>
      </c>
      <c r="AR203" s="39">
        <v>0</v>
      </c>
      <c r="AS203" s="39">
        <v>293663</v>
      </c>
      <c r="AT203" s="43"/>
      <c r="AU203" s="13"/>
    </row>
    <row r="204" spans="1:47" ht="20" customHeight="1">
      <c r="A204" s="8" t="s">
        <v>386</v>
      </c>
      <c r="B204" s="34">
        <v>229906</v>
      </c>
      <c r="C204" s="31" t="s">
        <v>387</v>
      </c>
      <c r="D204" s="31" t="s">
        <v>79</v>
      </c>
      <c r="E204" s="31" t="s">
        <v>74</v>
      </c>
      <c r="F204" s="36">
        <v>203</v>
      </c>
      <c r="G204" s="36">
        <v>195</v>
      </c>
      <c r="H204" s="36">
        <v>179</v>
      </c>
      <c r="I204" s="39">
        <v>18974</v>
      </c>
      <c r="J204" s="39">
        <v>88213</v>
      </c>
      <c r="K204" s="39">
        <v>61410</v>
      </c>
      <c r="L204" s="39">
        <v>57022</v>
      </c>
      <c r="M204" s="39">
        <v>73769</v>
      </c>
      <c r="N204" s="39">
        <v>27953</v>
      </c>
      <c r="O204" s="39">
        <v>308367</v>
      </c>
      <c r="P204" s="39">
        <v>86103</v>
      </c>
      <c r="Q204" s="39">
        <v>74244</v>
      </c>
      <c r="R204" s="39">
        <v>65454</v>
      </c>
      <c r="S204" s="39">
        <v>83536</v>
      </c>
      <c r="T204" s="39">
        <v>0</v>
      </c>
      <c r="U204" s="39">
        <v>309337</v>
      </c>
      <c r="V204" s="39">
        <v>95431</v>
      </c>
      <c r="W204" s="39">
        <v>81361</v>
      </c>
      <c r="X204" s="39">
        <v>85779</v>
      </c>
      <c r="Y204" s="39">
        <v>83407</v>
      </c>
      <c r="Z204" s="39">
        <v>29495</v>
      </c>
      <c r="AA204" s="39">
        <v>375473</v>
      </c>
      <c r="AB204" s="39">
        <v>111709</v>
      </c>
      <c r="AC204" s="39">
        <v>106495</v>
      </c>
      <c r="AD204" s="39">
        <v>99727</v>
      </c>
      <c r="AE204" s="39">
        <v>110716</v>
      </c>
      <c r="AF204" s="39">
        <v>39227</v>
      </c>
      <c r="AG204" s="39">
        <v>467874</v>
      </c>
      <c r="AH204" s="39">
        <v>90661</v>
      </c>
      <c r="AI204" s="39">
        <v>82145</v>
      </c>
      <c r="AJ204" s="39">
        <v>100951</v>
      </c>
      <c r="AK204" s="39">
        <v>78301</v>
      </c>
      <c r="AL204" s="39">
        <v>44402</v>
      </c>
      <c r="AM204" s="39">
        <v>396460</v>
      </c>
      <c r="AN204" s="39">
        <v>95835</v>
      </c>
      <c r="AO204" s="39">
        <v>85916</v>
      </c>
      <c r="AP204" s="39">
        <v>94836</v>
      </c>
      <c r="AQ204" s="39">
        <v>85151</v>
      </c>
      <c r="AR204" s="39">
        <v>40880</v>
      </c>
      <c r="AS204" s="39">
        <v>402618</v>
      </c>
      <c r="AT204" s="43"/>
      <c r="AU204" s="13"/>
    </row>
    <row r="205" spans="1:47" ht="20" customHeight="1">
      <c r="A205" s="8" t="s">
        <v>388</v>
      </c>
      <c r="B205" s="34">
        <v>249904</v>
      </c>
      <c r="C205" s="31" t="s">
        <v>122</v>
      </c>
      <c r="D205" s="31" t="s">
        <v>79</v>
      </c>
      <c r="E205" s="31" t="s">
        <v>74</v>
      </c>
      <c r="F205" s="36">
        <v>596</v>
      </c>
      <c r="G205" s="36">
        <v>572</v>
      </c>
      <c r="H205" s="36">
        <v>573</v>
      </c>
      <c r="I205" s="39">
        <v>60738</v>
      </c>
      <c r="J205" s="39">
        <v>125803</v>
      </c>
      <c r="K205" s="39">
        <v>402983</v>
      </c>
      <c r="L205" s="39">
        <v>169732</v>
      </c>
      <c r="M205" s="39">
        <v>190730</v>
      </c>
      <c r="N205" s="39">
        <v>86138</v>
      </c>
      <c r="O205" s="39">
        <v>975386</v>
      </c>
      <c r="P205" s="39">
        <v>147345</v>
      </c>
      <c r="Q205" s="39">
        <v>453207</v>
      </c>
      <c r="R205" s="39">
        <v>196359</v>
      </c>
      <c r="S205" s="39">
        <v>195451</v>
      </c>
      <c r="T205" s="39">
        <v>79969</v>
      </c>
      <c r="U205" s="39">
        <v>1072331</v>
      </c>
      <c r="V205" s="39">
        <v>224446</v>
      </c>
      <c r="W205" s="39">
        <v>473845</v>
      </c>
      <c r="X205" s="39">
        <v>199881</v>
      </c>
      <c r="Y205" s="39">
        <v>244672</v>
      </c>
      <c r="Z205" s="39">
        <v>93943</v>
      </c>
      <c r="AA205" s="39">
        <v>1236787</v>
      </c>
      <c r="AB205" s="39">
        <v>212705</v>
      </c>
      <c r="AC205" s="39">
        <v>454835</v>
      </c>
      <c r="AD205" s="39">
        <v>220390</v>
      </c>
      <c r="AE205" s="39">
        <v>271987</v>
      </c>
      <c r="AF205" s="39">
        <v>82919</v>
      </c>
      <c r="AG205" s="39">
        <v>1242836</v>
      </c>
      <c r="AH205" s="39">
        <v>232111</v>
      </c>
      <c r="AI205" s="39">
        <v>505271</v>
      </c>
      <c r="AJ205" s="39">
        <v>234188</v>
      </c>
      <c r="AK205" s="39">
        <v>289125</v>
      </c>
      <c r="AL205" s="39">
        <v>101129</v>
      </c>
      <c r="AM205" s="39">
        <v>1361824</v>
      </c>
      <c r="AN205" s="39">
        <v>222377</v>
      </c>
      <c r="AO205" s="39">
        <v>563976</v>
      </c>
      <c r="AP205" s="39">
        <v>292088</v>
      </c>
      <c r="AQ205" s="39">
        <v>327057</v>
      </c>
      <c r="AR205" s="39">
        <v>150636</v>
      </c>
      <c r="AS205" s="39">
        <v>1556134</v>
      </c>
      <c r="AT205" s="43"/>
      <c r="AU205" s="13"/>
    </row>
    <row r="206" spans="1:47" ht="20" customHeight="1">
      <c r="A206" s="8" t="s">
        <v>389</v>
      </c>
      <c r="B206" s="34">
        <v>38901</v>
      </c>
      <c r="C206" s="31" t="s">
        <v>390</v>
      </c>
      <c r="D206" s="31" t="s">
        <v>79</v>
      </c>
      <c r="E206" s="31" t="s">
        <v>74</v>
      </c>
      <c r="F206" s="36">
        <v>1090</v>
      </c>
      <c r="G206" s="36">
        <v>978</v>
      </c>
      <c r="H206" s="36">
        <v>896</v>
      </c>
      <c r="I206" s="39">
        <v>94976</v>
      </c>
      <c r="J206" s="39">
        <v>292425</v>
      </c>
      <c r="K206" s="39">
        <v>499188</v>
      </c>
      <c r="L206" s="39">
        <v>261426</v>
      </c>
      <c r="M206" s="39">
        <v>335833</v>
      </c>
      <c r="N206" s="39">
        <v>113873</v>
      </c>
      <c r="O206" s="39">
        <v>1502745</v>
      </c>
      <c r="P206" s="39">
        <v>323034</v>
      </c>
      <c r="Q206" s="39">
        <v>538936</v>
      </c>
      <c r="R206" s="39">
        <v>265355</v>
      </c>
      <c r="S206" s="39">
        <v>342222</v>
      </c>
      <c r="T206" s="39">
        <v>130939</v>
      </c>
      <c r="U206" s="39">
        <v>1600486</v>
      </c>
      <c r="V206" s="39">
        <v>335902</v>
      </c>
      <c r="W206" s="39">
        <v>507440</v>
      </c>
      <c r="X206" s="39">
        <v>309932</v>
      </c>
      <c r="Y206" s="39">
        <v>364108</v>
      </c>
      <c r="Z206" s="39">
        <v>142078</v>
      </c>
      <c r="AA206" s="39">
        <v>1659460</v>
      </c>
      <c r="AB206" s="39">
        <v>445322</v>
      </c>
      <c r="AC206" s="39">
        <v>596437</v>
      </c>
      <c r="AD206" s="39">
        <v>305837</v>
      </c>
      <c r="AE206" s="39">
        <v>352842</v>
      </c>
      <c r="AF206" s="39">
        <v>187194</v>
      </c>
      <c r="AG206" s="39">
        <v>1887632</v>
      </c>
      <c r="AH206" s="39">
        <v>454344</v>
      </c>
      <c r="AI206" s="39">
        <v>612580</v>
      </c>
      <c r="AJ206" s="39">
        <v>308512</v>
      </c>
      <c r="AK206" s="39">
        <v>403325</v>
      </c>
      <c r="AL206" s="39">
        <v>242965</v>
      </c>
      <c r="AM206" s="39">
        <v>2021726</v>
      </c>
      <c r="AN206" s="39">
        <v>410208</v>
      </c>
      <c r="AO206" s="39">
        <v>651353</v>
      </c>
      <c r="AP206" s="39">
        <v>355315</v>
      </c>
      <c r="AQ206" s="39">
        <v>383010</v>
      </c>
      <c r="AR206" s="39">
        <v>305910</v>
      </c>
      <c r="AS206" s="39">
        <v>2105796</v>
      </c>
      <c r="AT206" s="43"/>
      <c r="AU206" s="13"/>
    </row>
    <row r="207" spans="1:47" ht="20" customHeight="1">
      <c r="A207" s="8" t="s">
        <v>391</v>
      </c>
      <c r="B207" s="34">
        <v>99902</v>
      </c>
      <c r="C207" s="31" t="s">
        <v>392</v>
      </c>
      <c r="D207" s="31" t="s">
        <v>79</v>
      </c>
      <c r="E207" s="31" t="s">
        <v>74</v>
      </c>
      <c r="F207" s="36">
        <v>202</v>
      </c>
      <c r="G207" s="36">
        <v>189</v>
      </c>
      <c r="H207" s="36">
        <v>172</v>
      </c>
      <c r="I207" s="39">
        <v>18232</v>
      </c>
      <c r="J207" s="39">
        <v>74127</v>
      </c>
      <c r="K207" s="39">
        <v>120148</v>
      </c>
      <c r="L207" s="39">
        <v>69781</v>
      </c>
      <c r="M207" s="39">
        <v>83193</v>
      </c>
      <c r="N207" s="39">
        <v>49219</v>
      </c>
      <c r="O207" s="39">
        <v>396468</v>
      </c>
      <c r="P207" s="39">
        <v>56398</v>
      </c>
      <c r="Q207" s="39">
        <v>130549</v>
      </c>
      <c r="R207" s="39">
        <v>77018</v>
      </c>
      <c r="S207" s="39">
        <v>107527</v>
      </c>
      <c r="T207" s="39">
        <v>84092</v>
      </c>
      <c r="U207" s="39">
        <v>455584</v>
      </c>
      <c r="V207" s="39">
        <v>75569</v>
      </c>
      <c r="W207" s="39">
        <v>132598</v>
      </c>
      <c r="X207" s="39">
        <v>87417</v>
      </c>
      <c r="Y207" s="39">
        <v>116683</v>
      </c>
      <c r="Z207" s="39">
        <v>83845</v>
      </c>
      <c r="AA207" s="39">
        <v>496112</v>
      </c>
      <c r="AB207" s="39">
        <v>77095</v>
      </c>
      <c r="AC207" s="39">
        <v>222153</v>
      </c>
      <c r="AD207" s="39">
        <v>109070</v>
      </c>
      <c r="AE207" s="39">
        <v>123949</v>
      </c>
      <c r="AF207" s="39">
        <v>108814</v>
      </c>
      <c r="AG207" s="39">
        <v>641081</v>
      </c>
      <c r="AH207" s="39">
        <v>73021</v>
      </c>
      <c r="AI207" s="39">
        <v>251876</v>
      </c>
      <c r="AJ207" s="39">
        <v>99751</v>
      </c>
      <c r="AK207" s="39">
        <v>115450</v>
      </c>
      <c r="AL207" s="39">
        <v>138501</v>
      </c>
      <c r="AM207" s="39">
        <v>678599</v>
      </c>
      <c r="AN207" s="39">
        <v>106078</v>
      </c>
      <c r="AO207" s="39">
        <v>268031</v>
      </c>
      <c r="AP207" s="39">
        <v>113081</v>
      </c>
      <c r="AQ207" s="39">
        <v>133633</v>
      </c>
      <c r="AR207" s="39">
        <v>132493</v>
      </c>
      <c r="AS207" s="39">
        <v>753316</v>
      </c>
      <c r="AT207" s="43"/>
      <c r="AU207" s="13"/>
    </row>
    <row r="208" spans="1:47" ht="20" customHeight="1">
      <c r="A208" s="8" t="s">
        <v>393</v>
      </c>
      <c r="B208" s="34">
        <v>73901</v>
      </c>
      <c r="C208" s="31" t="s">
        <v>394</v>
      </c>
      <c r="D208" s="31" t="s">
        <v>79</v>
      </c>
      <c r="E208" s="31" t="s">
        <v>74</v>
      </c>
      <c r="F208" s="36">
        <v>537</v>
      </c>
      <c r="G208" s="36">
        <v>566</v>
      </c>
      <c r="H208" s="36">
        <v>573</v>
      </c>
      <c r="I208" s="39">
        <v>60738</v>
      </c>
      <c r="J208" s="39">
        <v>87241</v>
      </c>
      <c r="K208" s="39">
        <v>365648</v>
      </c>
      <c r="L208" s="39">
        <v>152233</v>
      </c>
      <c r="M208" s="39">
        <v>166577</v>
      </c>
      <c r="N208" s="39">
        <v>0</v>
      </c>
      <c r="O208" s="39">
        <v>771699</v>
      </c>
      <c r="P208" s="39">
        <v>121647</v>
      </c>
      <c r="Q208" s="39">
        <v>372772</v>
      </c>
      <c r="R208" s="39">
        <v>172574</v>
      </c>
      <c r="S208" s="39">
        <v>175656</v>
      </c>
      <c r="T208" s="39">
        <v>0</v>
      </c>
      <c r="U208" s="39">
        <v>842649</v>
      </c>
      <c r="V208" s="39">
        <v>148804</v>
      </c>
      <c r="W208" s="39">
        <v>420739</v>
      </c>
      <c r="X208" s="39">
        <v>219204</v>
      </c>
      <c r="Y208" s="39">
        <v>163829</v>
      </c>
      <c r="Z208" s="39">
        <v>0</v>
      </c>
      <c r="AA208" s="39">
        <v>952576</v>
      </c>
      <c r="AB208" s="39">
        <v>170545</v>
      </c>
      <c r="AC208" s="39">
        <v>403979</v>
      </c>
      <c r="AD208" s="39">
        <v>277397</v>
      </c>
      <c r="AE208" s="39">
        <v>194708</v>
      </c>
      <c r="AF208" s="39">
        <v>0</v>
      </c>
      <c r="AG208" s="39">
        <v>1046629</v>
      </c>
      <c r="AH208" s="39">
        <v>158417</v>
      </c>
      <c r="AI208" s="39">
        <v>434085</v>
      </c>
      <c r="AJ208" s="39">
        <v>257755</v>
      </c>
      <c r="AK208" s="39">
        <v>229631</v>
      </c>
      <c r="AL208" s="39">
        <v>0</v>
      </c>
      <c r="AM208" s="39">
        <v>1079888</v>
      </c>
      <c r="AN208" s="39">
        <v>197616</v>
      </c>
      <c r="AO208" s="39">
        <v>469391</v>
      </c>
      <c r="AP208" s="39">
        <v>301273</v>
      </c>
      <c r="AQ208" s="39">
        <v>245501</v>
      </c>
      <c r="AR208" s="39">
        <v>0</v>
      </c>
      <c r="AS208" s="39">
        <v>1213781</v>
      </c>
      <c r="AT208" s="43"/>
      <c r="AU208" s="13"/>
    </row>
    <row r="209" spans="1:47" ht="20" customHeight="1">
      <c r="A209" s="8" t="s">
        <v>395</v>
      </c>
      <c r="B209" s="34">
        <v>161920</v>
      </c>
      <c r="C209" s="31" t="s">
        <v>179</v>
      </c>
      <c r="D209" s="31" t="s">
        <v>79</v>
      </c>
      <c r="E209" s="31" t="s">
        <v>74</v>
      </c>
      <c r="F209" s="36">
        <v>2929</v>
      </c>
      <c r="G209" s="36">
        <v>3013</v>
      </c>
      <c r="H209" s="36">
        <v>2977</v>
      </c>
      <c r="I209" s="39">
        <v>315562</v>
      </c>
      <c r="J209" s="39">
        <v>735016</v>
      </c>
      <c r="K209" s="39">
        <v>1248918</v>
      </c>
      <c r="L209" s="39">
        <v>601025</v>
      </c>
      <c r="M209" s="39">
        <v>816227</v>
      </c>
      <c r="N209" s="39">
        <v>227257</v>
      </c>
      <c r="O209" s="39">
        <v>3628443</v>
      </c>
      <c r="P209" s="39">
        <v>767369</v>
      </c>
      <c r="Q209" s="39">
        <v>1346124</v>
      </c>
      <c r="R209" s="39">
        <v>644005</v>
      </c>
      <c r="S209" s="39">
        <v>831769</v>
      </c>
      <c r="T209" s="39">
        <v>250352</v>
      </c>
      <c r="U209" s="39">
        <v>3839619</v>
      </c>
      <c r="V209" s="39">
        <v>820465</v>
      </c>
      <c r="W209" s="39">
        <v>1264303</v>
      </c>
      <c r="X209" s="39">
        <v>698024</v>
      </c>
      <c r="Y209" s="39">
        <v>837000</v>
      </c>
      <c r="Z209" s="39">
        <v>284099</v>
      </c>
      <c r="AA209" s="39">
        <v>3903891</v>
      </c>
      <c r="AB209" s="39">
        <v>899482</v>
      </c>
      <c r="AC209" s="39">
        <v>1372595</v>
      </c>
      <c r="AD209" s="39">
        <v>783352</v>
      </c>
      <c r="AE209" s="39">
        <v>1023512</v>
      </c>
      <c r="AF209" s="39">
        <v>457592</v>
      </c>
      <c r="AG209" s="39">
        <v>4536533</v>
      </c>
      <c r="AH209" s="39">
        <v>910933</v>
      </c>
      <c r="AI209" s="39">
        <v>1400309</v>
      </c>
      <c r="AJ209" s="39">
        <v>803537</v>
      </c>
      <c r="AK209" s="39">
        <v>1250958</v>
      </c>
      <c r="AL209" s="39">
        <v>576252</v>
      </c>
      <c r="AM209" s="39">
        <v>4941989</v>
      </c>
      <c r="AN209" s="39">
        <v>983072</v>
      </c>
      <c r="AO209" s="39">
        <v>1472029</v>
      </c>
      <c r="AP209" s="39">
        <v>839105</v>
      </c>
      <c r="AQ209" s="39">
        <v>1164839</v>
      </c>
      <c r="AR209" s="39">
        <v>721202</v>
      </c>
      <c r="AS209" s="39">
        <v>5180247</v>
      </c>
      <c r="AT209" s="43"/>
      <c r="AU209" s="13"/>
    </row>
    <row r="210" spans="1:47" ht="20" customHeight="1">
      <c r="A210" s="8" t="s">
        <v>396</v>
      </c>
      <c r="B210" s="34">
        <v>174901</v>
      </c>
      <c r="C210" s="31" t="s">
        <v>372</v>
      </c>
      <c r="D210" s="31" t="s">
        <v>79</v>
      </c>
      <c r="E210" s="31" t="s">
        <v>74</v>
      </c>
      <c r="F210" s="36">
        <v>384</v>
      </c>
      <c r="G210" s="36">
        <v>365</v>
      </c>
      <c r="H210" s="36">
        <v>338</v>
      </c>
      <c r="I210" s="39">
        <v>35828</v>
      </c>
      <c r="J210" s="39">
        <v>120625</v>
      </c>
      <c r="K210" s="39">
        <v>194346</v>
      </c>
      <c r="L210" s="39">
        <v>108728</v>
      </c>
      <c r="M210" s="39">
        <v>10828</v>
      </c>
      <c r="N210" s="39">
        <v>34489</v>
      </c>
      <c r="O210" s="39">
        <v>469016</v>
      </c>
      <c r="P210" s="39">
        <v>85740</v>
      </c>
      <c r="Q210" s="39">
        <v>200932</v>
      </c>
      <c r="R210" s="39">
        <v>110927</v>
      </c>
      <c r="S210" s="39">
        <v>16778</v>
      </c>
      <c r="T210" s="39">
        <v>43083</v>
      </c>
      <c r="U210" s="39">
        <v>457460</v>
      </c>
      <c r="V210" s="39">
        <v>134415</v>
      </c>
      <c r="W210" s="39">
        <v>202934</v>
      </c>
      <c r="X210" s="39">
        <v>129018</v>
      </c>
      <c r="Y210" s="39">
        <v>14682</v>
      </c>
      <c r="Z210" s="39">
        <v>48298</v>
      </c>
      <c r="AA210" s="39">
        <v>529347</v>
      </c>
      <c r="AB210" s="39">
        <v>121803</v>
      </c>
      <c r="AC210" s="39">
        <v>220266</v>
      </c>
      <c r="AD210" s="39">
        <v>149710</v>
      </c>
      <c r="AE210" s="39">
        <v>18164</v>
      </c>
      <c r="AF210" s="39">
        <v>106463</v>
      </c>
      <c r="AG210" s="39">
        <v>616406</v>
      </c>
      <c r="AH210" s="39">
        <v>140373</v>
      </c>
      <c r="AI210" s="39">
        <v>260444</v>
      </c>
      <c r="AJ210" s="39">
        <v>161874</v>
      </c>
      <c r="AK210" s="39">
        <v>17121</v>
      </c>
      <c r="AL210" s="39">
        <v>111247</v>
      </c>
      <c r="AM210" s="39">
        <v>691059</v>
      </c>
      <c r="AN210" s="39">
        <v>128972</v>
      </c>
      <c r="AO210" s="39">
        <v>281979</v>
      </c>
      <c r="AP210" s="39">
        <v>170498</v>
      </c>
      <c r="AQ210" s="39">
        <v>22149</v>
      </c>
      <c r="AR210" s="39">
        <v>136162</v>
      </c>
      <c r="AS210" s="39">
        <v>739760</v>
      </c>
      <c r="AT210" s="43"/>
      <c r="AU210" s="13"/>
    </row>
    <row r="211" spans="1:47" ht="20" customHeight="1">
      <c r="A211" s="8" t="s">
        <v>397</v>
      </c>
      <c r="B211" s="34">
        <v>139905</v>
      </c>
      <c r="C211" s="31" t="s">
        <v>398</v>
      </c>
      <c r="D211" s="31" t="s">
        <v>79</v>
      </c>
      <c r="E211" s="31" t="s">
        <v>74</v>
      </c>
      <c r="F211" s="36">
        <v>1074</v>
      </c>
      <c r="G211" s="36">
        <v>1184</v>
      </c>
      <c r="H211" s="36">
        <v>1144</v>
      </c>
      <c r="I211" s="39">
        <v>121264</v>
      </c>
      <c r="J211" s="39">
        <v>362210</v>
      </c>
      <c r="K211" s="39">
        <v>694985</v>
      </c>
      <c r="L211" s="39">
        <v>235494</v>
      </c>
      <c r="M211" s="39">
        <v>267775</v>
      </c>
      <c r="N211" s="39">
        <v>99516</v>
      </c>
      <c r="O211" s="39">
        <v>1659980</v>
      </c>
      <c r="P211" s="39">
        <v>280419</v>
      </c>
      <c r="Q211" s="39">
        <v>730581</v>
      </c>
      <c r="R211" s="39">
        <v>258418</v>
      </c>
      <c r="S211" s="39">
        <v>301686</v>
      </c>
      <c r="T211" s="39">
        <v>121668</v>
      </c>
      <c r="U211" s="39">
        <v>1692772</v>
      </c>
      <c r="V211" s="39">
        <v>334199</v>
      </c>
      <c r="W211" s="39">
        <v>855850</v>
      </c>
      <c r="X211" s="39">
        <v>340036</v>
      </c>
      <c r="Y211" s="39">
        <v>312205</v>
      </c>
      <c r="Z211" s="39">
        <v>145376</v>
      </c>
      <c r="AA211" s="39">
        <v>1987666</v>
      </c>
      <c r="AB211" s="39">
        <v>416119</v>
      </c>
      <c r="AC211" s="39">
        <v>926246</v>
      </c>
      <c r="AD211" s="39">
        <v>388109</v>
      </c>
      <c r="AE211" s="39">
        <v>319227</v>
      </c>
      <c r="AF211" s="39">
        <v>208776</v>
      </c>
      <c r="AG211" s="39">
        <v>2258477</v>
      </c>
      <c r="AH211" s="39">
        <v>517701</v>
      </c>
      <c r="AI211" s="39">
        <v>1093982</v>
      </c>
      <c r="AJ211" s="39">
        <v>450381</v>
      </c>
      <c r="AK211" s="39">
        <v>339009</v>
      </c>
      <c r="AL211" s="39">
        <v>275688</v>
      </c>
      <c r="AM211" s="39">
        <v>2676761</v>
      </c>
      <c r="AN211" s="39">
        <v>559071</v>
      </c>
      <c r="AO211" s="39">
        <v>1076879</v>
      </c>
      <c r="AP211" s="39">
        <v>411680</v>
      </c>
      <c r="AQ211" s="39">
        <v>359050</v>
      </c>
      <c r="AR211" s="39">
        <v>345702</v>
      </c>
      <c r="AS211" s="39">
        <v>2752382</v>
      </c>
      <c r="AT211" s="43"/>
      <c r="AU211" s="13"/>
    </row>
    <row r="212" spans="1:47" ht="20" customHeight="1">
      <c r="A212" s="8" t="s">
        <v>399</v>
      </c>
      <c r="B212" s="34">
        <v>226901</v>
      </c>
      <c r="C212" s="31" t="s">
        <v>400</v>
      </c>
      <c r="D212" s="31" t="s">
        <v>79</v>
      </c>
      <c r="E212" s="31" t="s">
        <v>74</v>
      </c>
      <c r="F212" s="36">
        <v>539</v>
      </c>
      <c r="G212" s="36">
        <v>617</v>
      </c>
      <c r="H212" s="36">
        <v>622</v>
      </c>
      <c r="I212" s="39">
        <v>65932</v>
      </c>
      <c r="J212" s="39">
        <v>185649</v>
      </c>
      <c r="K212" s="39">
        <v>226115</v>
      </c>
      <c r="L212" s="39">
        <v>100894</v>
      </c>
      <c r="M212" s="39">
        <v>251776</v>
      </c>
      <c r="N212" s="39">
        <v>62796</v>
      </c>
      <c r="O212" s="39">
        <v>827230</v>
      </c>
      <c r="P212" s="39">
        <v>235691</v>
      </c>
      <c r="Q212" s="39">
        <v>233998</v>
      </c>
      <c r="R212" s="39">
        <v>112324</v>
      </c>
      <c r="S212" s="39">
        <v>288893</v>
      </c>
      <c r="T212" s="39">
        <v>72594</v>
      </c>
      <c r="U212" s="39">
        <v>943500</v>
      </c>
      <c r="V212" s="39">
        <v>377110</v>
      </c>
      <c r="W212" s="39">
        <v>255481</v>
      </c>
      <c r="X212" s="39">
        <v>133403</v>
      </c>
      <c r="Y212" s="39">
        <v>202206</v>
      </c>
      <c r="Z212" s="39">
        <v>81209</v>
      </c>
      <c r="AA212" s="39">
        <v>1049409</v>
      </c>
      <c r="AB212" s="39">
        <v>404096</v>
      </c>
      <c r="AC212" s="39">
        <v>260224</v>
      </c>
      <c r="AD212" s="39">
        <v>136403</v>
      </c>
      <c r="AE212" s="39">
        <v>189598</v>
      </c>
      <c r="AF212" s="39">
        <v>88903</v>
      </c>
      <c r="AG212" s="39">
        <v>1079224</v>
      </c>
      <c r="AH212" s="39">
        <v>340156</v>
      </c>
      <c r="AI212" s="39">
        <v>381717</v>
      </c>
      <c r="AJ212" s="39">
        <v>151704</v>
      </c>
      <c r="AK212" s="39">
        <v>179989</v>
      </c>
      <c r="AL212" s="39">
        <v>30789</v>
      </c>
      <c r="AM212" s="39">
        <v>1084355</v>
      </c>
      <c r="AN212" s="39">
        <v>373313</v>
      </c>
      <c r="AO212" s="39">
        <v>305970</v>
      </c>
      <c r="AP212" s="39">
        <v>182509</v>
      </c>
      <c r="AQ212" s="39">
        <v>203363</v>
      </c>
      <c r="AR212" s="39">
        <v>100507</v>
      </c>
      <c r="AS212" s="39">
        <v>1165662</v>
      </c>
      <c r="AT212" s="43"/>
      <c r="AU212" s="13"/>
    </row>
    <row r="213" spans="1:47" ht="20" customHeight="1">
      <c r="A213" s="8" t="s">
        <v>401</v>
      </c>
      <c r="B213" s="34">
        <v>67902</v>
      </c>
      <c r="C213" s="31" t="s">
        <v>402</v>
      </c>
      <c r="D213" s="31" t="s">
        <v>79</v>
      </c>
      <c r="E213" s="31" t="s">
        <v>74</v>
      </c>
      <c r="F213" s="36">
        <v>845</v>
      </c>
      <c r="G213" s="36">
        <v>835</v>
      </c>
      <c r="H213" s="36">
        <v>860</v>
      </c>
      <c r="I213" s="39">
        <v>91160</v>
      </c>
      <c r="J213" s="39">
        <v>169726</v>
      </c>
      <c r="K213" s="39">
        <v>670281</v>
      </c>
      <c r="L213" s="39">
        <v>236148</v>
      </c>
      <c r="M213" s="39">
        <v>305412</v>
      </c>
      <c r="N213" s="39">
        <v>56106</v>
      </c>
      <c r="O213" s="39">
        <v>1437673</v>
      </c>
      <c r="P213" s="39">
        <v>196984</v>
      </c>
      <c r="Q213" s="39">
        <v>648472</v>
      </c>
      <c r="R213" s="39">
        <v>246875</v>
      </c>
      <c r="S213" s="39">
        <v>268541</v>
      </c>
      <c r="T213" s="39">
        <v>96593</v>
      </c>
      <c r="U213" s="39">
        <v>1457465</v>
      </c>
      <c r="V213" s="39">
        <v>239203</v>
      </c>
      <c r="W213" s="39">
        <v>631407</v>
      </c>
      <c r="X213" s="39">
        <v>371702</v>
      </c>
      <c r="Y213" s="39">
        <v>283704</v>
      </c>
      <c r="Z213" s="39">
        <v>138835</v>
      </c>
      <c r="AA213" s="39">
        <v>1664851</v>
      </c>
      <c r="AB213" s="39">
        <v>220835</v>
      </c>
      <c r="AC213" s="39">
        <v>791860</v>
      </c>
      <c r="AD213" s="39">
        <v>318569</v>
      </c>
      <c r="AE213" s="39">
        <v>292450</v>
      </c>
      <c r="AF213" s="39">
        <v>139215</v>
      </c>
      <c r="AG213" s="39">
        <v>1762929</v>
      </c>
      <c r="AH213" s="39">
        <v>225474</v>
      </c>
      <c r="AI213" s="39">
        <v>840484</v>
      </c>
      <c r="AJ213" s="39">
        <v>299031</v>
      </c>
      <c r="AK213" s="39">
        <v>296611</v>
      </c>
      <c r="AL213" s="39">
        <v>231878</v>
      </c>
      <c r="AM213" s="39">
        <v>1893478</v>
      </c>
      <c r="AN213" s="39">
        <v>284909</v>
      </c>
      <c r="AO213" s="39">
        <v>571829</v>
      </c>
      <c r="AP213" s="39">
        <v>280572</v>
      </c>
      <c r="AQ213" s="39">
        <v>343470</v>
      </c>
      <c r="AR213" s="39">
        <v>257867</v>
      </c>
      <c r="AS213" s="39">
        <v>1738647</v>
      </c>
      <c r="AT213" s="43"/>
      <c r="AU213" s="13"/>
    </row>
    <row r="214" spans="1:47" ht="20" customHeight="1">
      <c r="A214" s="8" t="s">
        <v>403</v>
      </c>
      <c r="B214" s="34">
        <v>243906</v>
      </c>
      <c r="C214" s="31" t="s">
        <v>322</v>
      </c>
      <c r="D214" s="31" t="s">
        <v>79</v>
      </c>
      <c r="E214" s="31" t="s">
        <v>74</v>
      </c>
      <c r="F214" s="36">
        <v>1072</v>
      </c>
      <c r="G214" s="36">
        <v>1152</v>
      </c>
      <c r="H214" s="36">
        <v>1168</v>
      </c>
      <c r="I214" s="39">
        <v>123808</v>
      </c>
      <c r="J214" s="39">
        <v>101407</v>
      </c>
      <c r="K214" s="39">
        <v>1450037</v>
      </c>
      <c r="L214" s="39">
        <v>300268</v>
      </c>
      <c r="M214" s="39">
        <v>357337</v>
      </c>
      <c r="N214" s="39">
        <v>166413</v>
      </c>
      <c r="O214" s="39">
        <v>2375462</v>
      </c>
      <c r="P214" s="39">
        <v>113069</v>
      </c>
      <c r="Q214" s="39">
        <v>1430903</v>
      </c>
      <c r="R214" s="39">
        <v>306303</v>
      </c>
      <c r="S214" s="39">
        <v>310506</v>
      </c>
      <c r="T214" s="39">
        <v>435389</v>
      </c>
      <c r="U214" s="39">
        <v>2596170</v>
      </c>
      <c r="V214" s="39">
        <v>116535</v>
      </c>
      <c r="W214" s="39">
        <v>1554529</v>
      </c>
      <c r="X214" s="39">
        <v>415548</v>
      </c>
      <c r="Y214" s="39">
        <v>379547</v>
      </c>
      <c r="Z214" s="39">
        <v>321468</v>
      </c>
      <c r="AA214" s="39">
        <v>2787627</v>
      </c>
      <c r="AB214" s="39">
        <v>128601</v>
      </c>
      <c r="AC214" s="39">
        <v>1433741</v>
      </c>
      <c r="AD214" s="39">
        <v>440228</v>
      </c>
      <c r="AE214" s="39">
        <v>377640</v>
      </c>
      <c r="AF214" s="39">
        <v>487998</v>
      </c>
      <c r="AG214" s="39">
        <v>2868208</v>
      </c>
      <c r="AH214" s="39">
        <v>114404</v>
      </c>
      <c r="AI214" s="39">
        <v>1373482</v>
      </c>
      <c r="AJ214" s="39">
        <v>424506</v>
      </c>
      <c r="AK214" s="39">
        <v>448644</v>
      </c>
      <c r="AL214" s="39">
        <v>487312</v>
      </c>
      <c r="AM214" s="39">
        <v>2848348</v>
      </c>
      <c r="AN214" s="39">
        <v>121637</v>
      </c>
      <c r="AO214" s="39">
        <v>1765089</v>
      </c>
      <c r="AP214" s="39">
        <v>458819</v>
      </c>
      <c r="AQ214" s="39">
        <v>458894</v>
      </c>
      <c r="AR214" s="39">
        <v>488278</v>
      </c>
      <c r="AS214" s="39">
        <v>3292717</v>
      </c>
      <c r="AT214" s="43"/>
      <c r="AU214" s="13"/>
    </row>
    <row r="215" spans="1:47" ht="20" customHeight="1">
      <c r="A215" s="8" t="s">
        <v>404</v>
      </c>
      <c r="B215" s="34">
        <v>57841</v>
      </c>
      <c r="C215" s="31" t="s">
        <v>70</v>
      </c>
      <c r="D215" s="31" t="s">
        <v>71</v>
      </c>
      <c r="E215" s="31" t="s">
        <v>74</v>
      </c>
      <c r="F215" s="36">
        <v>1152</v>
      </c>
      <c r="G215" s="36">
        <v>1259</v>
      </c>
      <c r="H215" s="36">
        <v>1210</v>
      </c>
      <c r="I215" s="39">
        <v>128260</v>
      </c>
      <c r="J215" s="39">
        <v>0</v>
      </c>
      <c r="K215" s="39">
        <v>815330</v>
      </c>
      <c r="L215" s="39">
        <v>310565</v>
      </c>
      <c r="M215" s="39">
        <v>253861</v>
      </c>
      <c r="N215" s="39">
        <v>125088</v>
      </c>
      <c r="O215" s="39">
        <v>1504844</v>
      </c>
      <c r="P215" s="39">
        <v>0</v>
      </c>
      <c r="Q215" s="39">
        <v>922316</v>
      </c>
      <c r="R215" s="39">
        <v>460046</v>
      </c>
      <c r="S215" s="39">
        <v>311765</v>
      </c>
      <c r="T215" s="39">
        <v>159500</v>
      </c>
      <c r="U215" s="39">
        <v>1853627</v>
      </c>
      <c r="V215" s="39">
        <v>0</v>
      </c>
      <c r="W215" s="39">
        <v>1025788</v>
      </c>
      <c r="X215" s="39">
        <v>446180</v>
      </c>
      <c r="Y215" s="39">
        <v>327701</v>
      </c>
      <c r="Z215" s="39">
        <v>163315</v>
      </c>
      <c r="AA215" s="39">
        <v>1962984</v>
      </c>
      <c r="AB215" s="39">
        <v>0</v>
      </c>
      <c r="AC215" s="39">
        <v>1210918</v>
      </c>
      <c r="AD215" s="39">
        <v>599245</v>
      </c>
      <c r="AE215" s="39">
        <v>397061</v>
      </c>
      <c r="AF215" s="39">
        <v>160153</v>
      </c>
      <c r="AG215" s="39">
        <v>2367377</v>
      </c>
      <c r="AH215" s="39">
        <v>0</v>
      </c>
      <c r="AI215" s="39">
        <v>941815</v>
      </c>
      <c r="AJ215" s="39">
        <v>680111</v>
      </c>
      <c r="AK215" s="39">
        <v>306945</v>
      </c>
      <c r="AL215" s="39">
        <v>191192</v>
      </c>
      <c r="AM215" s="39">
        <v>2120063</v>
      </c>
      <c r="AN215" s="39">
        <v>0</v>
      </c>
      <c r="AO215" s="39">
        <v>864350</v>
      </c>
      <c r="AP215" s="39">
        <v>768370</v>
      </c>
      <c r="AQ215" s="39">
        <v>397983</v>
      </c>
      <c r="AR215" s="39">
        <v>251593</v>
      </c>
      <c r="AS215" s="39">
        <v>2282296</v>
      </c>
      <c r="AT215" s="43"/>
      <c r="AU215" s="13"/>
    </row>
    <row r="216" spans="1:47" ht="20" customHeight="1">
      <c r="A216" s="8" t="s">
        <v>405</v>
      </c>
      <c r="B216" s="34">
        <v>65901</v>
      </c>
      <c r="C216" s="31" t="s">
        <v>406</v>
      </c>
      <c r="D216" s="31" t="s">
        <v>79</v>
      </c>
      <c r="E216" s="31" t="s">
        <v>74</v>
      </c>
      <c r="F216" s="36">
        <v>453</v>
      </c>
      <c r="G216" s="36">
        <v>401</v>
      </c>
      <c r="H216" s="36">
        <v>391</v>
      </c>
      <c r="I216" s="39">
        <v>41446</v>
      </c>
      <c r="J216" s="39">
        <v>144800</v>
      </c>
      <c r="K216" s="39">
        <v>239264</v>
      </c>
      <c r="L216" s="39">
        <v>139216</v>
      </c>
      <c r="M216" s="39">
        <v>159653</v>
      </c>
      <c r="N216" s="39">
        <v>47407</v>
      </c>
      <c r="O216" s="39">
        <v>730340</v>
      </c>
      <c r="P216" s="39">
        <v>150493</v>
      </c>
      <c r="Q216" s="39">
        <v>240053</v>
      </c>
      <c r="R216" s="39">
        <v>142005</v>
      </c>
      <c r="S216" s="39">
        <v>165642</v>
      </c>
      <c r="T216" s="39">
        <v>52284</v>
      </c>
      <c r="U216" s="39">
        <v>750477</v>
      </c>
      <c r="V216" s="39">
        <v>200624</v>
      </c>
      <c r="W216" s="39">
        <v>223881</v>
      </c>
      <c r="X216" s="39">
        <v>142144</v>
      </c>
      <c r="Y216" s="39">
        <v>180357</v>
      </c>
      <c r="Z216" s="39">
        <v>60138</v>
      </c>
      <c r="AA216" s="39">
        <v>807144</v>
      </c>
      <c r="AB216" s="39">
        <v>200197</v>
      </c>
      <c r="AC216" s="39">
        <v>241517</v>
      </c>
      <c r="AD216" s="39">
        <v>141850</v>
      </c>
      <c r="AE216" s="39">
        <v>193998</v>
      </c>
      <c r="AF216" s="39">
        <v>80707</v>
      </c>
      <c r="AG216" s="39">
        <v>858269</v>
      </c>
      <c r="AH216" s="39">
        <v>237615</v>
      </c>
      <c r="AI216" s="39">
        <v>240074</v>
      </c>
      <c r="AJ216" s="39">
        <v>163380</v>
      </c>
      <c r="AK216" s="39">
        <v>199695</v>
      </c>
      <c r="AL216" s="39">
        <v>103541</v>
      </c>
      <c r="AM216" s="39">
        <v>944305</v>
      </c>
      <c r="AN216" s="39">
        <v>221745</v>
      </c>
      <c r="AO216" s="39">
        <v>227303</v>
      </c>
      <c r="AP216" s="39">
        <v>171486</v>
      </c>
      <c r="AQ216" s="39">
        <v>180542</v>
      </c>
      <c r="AR216" s="39">
        <v>130246</v>
      </c>
      <c r="AS216" s="39">
        <v>931322</v>
      </c>
      <c r="AT216" s="43"/>
      <c r="AU216" s="13"/>
    </row>
    <row r="217" spans="1:47" ht="20" customHeight="1">
      <c r="A217" s="8" t="s">
        <v>407</v>
      </c>
      <c r="B217" s="34">
        <v>194904</v>
      </c>
      <c r="C217" s="31" t="s">
        <v>176</v>
      </c>
      <c r="D217" s="31" t="s">
        <v>79</v>
      </c>
      <c r="E217" s="31" t="s">
        <v>74</v>
      </c>
      <c r="F217" s="36">
        <v>530</v>
      </c>
      <c r="G217" s="36">
        <v>500</v>
      </c>
      <c r="H217" s="36">
        <v>500</v>
      </c>
      <c r="I217" s="39">
        <v>53000</v>
      </c>
      <c r="J217" s="39">
        <v>253716</v>
      </c>
      <c r="K217" s="39">
        <v>331839</v>
      </c>
      <c r="L217" s="39">
        <v>162152</v>
      </c>
      <c r="M217" s="39">
        <v>187001</v>
      </c>
      <c r="N217" s="39">
        <v>50239</v>
      </c>
      <c r="O217" s="39">
        <v>984947</v>
      </c>
      <c r="P217" s="39">
        <v>264409</v>
      </c>
      <c r="Q217" s="39">
        <v>304802</v>
      </c>
      <c r="R217" s="39">
        <v>159592</v>
      </c>
      <c r="S217" s="39">
        <v>225348</v>
      </c>
      <c r="T217" s="39">
        <v>50990</v>
      </c>
      <c r="U217" s="39">
        <v>1005141</v>
      </c>
      <c r="V217" s="39">
        <v>352425</v>
      </c>
      <c r="W217" s="39">
        <v>355176</v>
      </c>
      <c r="X217" s="39">
        <v>258826</v>
      </c>
      <c r="Y217" s="39">
        <v>243267</v>
      </c>
      <c r="Z217" s="39">
        <v>65984</v>
      </c>
      <c r="AA217" s="39">
        <v>1275678</v>
      </c>
      <c r="AB217" s="39">
        <v>398812</v>
      </c>
      <c r="AC217" s="39">
        <v>316009</v>
      </c>
      <c r="AD217" s="39">
        <v>286039</v>
      </c>
      <c r="AE217" s="39">
        <v>243726</v>
      </c>
      <c r="AF217" s="39">
        <v>78238</v>
      </c>
      <c r="AG217" s="39">
        <v>1322824</v>
      </c>
      <c r="AH217" s="39">
        <v>362049</v>
      </c>
      <c r="AI217" s="39">
        <v>288780</v>
      </c>
      <c r="AJ217" s="39">
        <v>304894</v>
      </c>
      <c r="AK217" s="39">
        <v>242266</v>
      </c>
      <c r="AL217" s="39">
        <v>138865</v>
      </c>
      <c r="AM217" s="39">
        <v>1336854</v>
      </c>
      <c r="AN217" s="39">
        <v>355256</v>
      </c>
      <c r="AO217" s="39">
        <v>309877</v>
      </c>
      <c r="AP217" s="39">
        <v>271477</v>
      </c>
      <c r="AQ217" s="39">
        <v>307838</v>
      </c>
      <c r="AR217" s="39">
        <v>130761</v>
      </c>
      <c r="AS217" s="39">
        <v>1375209</v>
      </c>
      <c r="AT217" s="43"/>
      <c r="AU217" s="13"/>
    </row>
    <row r="218" spans="1:47" ht="20" customHeight="1">
      <c r="A218" s="8" t="s">
        <v>408</v>
      </c>
      <c r="B218" s="34">
        <v>6902</v>
      </c>
      <c r="C218" s="31" t="s">
        <v>409</v>
      </c>
      <c r="D218" s="31" t="s">
        <v>79</v>
      </c>
      <c r="E218" s="31" t="s">
        <v>74</v>
      </c>
      <c r="F218" s="36">
        <v>331</v>
      </c>
      <c r="G218" s="36">
        <v>297</v>
      </c>
      <c r="H218" s="36">
        <v>308</v>
      </c>
      <c r="I218" s="39">
        <v>32648</v>
      </c>
      <c r="J218" s="39">
        <v>52599</v>
      </c>
      <c r="K218" s="39">
        <v>209663</v>
      </c>
      <c r="L218" s="39">
        <v>84141</v>
      </c>
      <c r="M218" s="39">
        <v>65436</v>
      </c>
      <c r="N218" s="39">
        <v>37375</v>
      </c>
      <c r="O218" s="39">
        <v>449214</v>
      </c>
      <c r="P218" s="39">
        <v>55981</v>
      </c>
      <c r="Q218" s="39">
        <v>225907</v>
      </c>
      <c r="R218" s="39">
        <v>80602</v>
      </c>
      <c r="S218" s="39">
        <v>77579</v>
      </c>
      <c r="T218" s="39">
        <v>43665</v>
      </c>
      <c r="U218" s="39">
        <v>483734</v>
      </c>
      <c r="V218" s="39">
        <v>70925</v>
      </c>
      <c r="W218" s="39">
        <v>211693</v>
      </c>
      <c r="X218" s="39">
        <v>85562</v>
      </c>
      <c r="Y218" s="39">
        <v>92857</v>
      </c>
      <c r="Z218" s="39">
        <v>47314</v>
      </c>
      <c r="AA218" s="39">
        <v>508351</v>
      </c>
      <c r="AB218" s="39">
        <v>82942</v>
      </c>
      <c r="AC218" s="39">
        <v>212040</v>
      </c>
      <c r="AD218" s="39">
        <v>86706</v>
      </c>
      <c r="AE218" s="39">
        <v>110482</v>
      </c>
      <c r="AF218" s="39">
        <v>53685</v>
      </c>
      <c r="AG218" s="39">
        <v>545855</v>
      </c>
      <c r="AH218" s="39">
        <v>97967</v>
      </c>
      <c r="AI218" s="39">
        <v>208837</v>
      </c>
      <c r="AJ218" s="39">
        <v>98206</v>
      </c>
      <c r="AK218" s="39">
        <v>111647</v>
      </c>
      <c r="AL218" s="39">
        <v>64846</v>
      </c>
      <c r="AM218" s="39">
        <v>581503</v>
      </c>
      <c r="AN218" s="39">
        <v>75357</v>
      </c>
      <c r="AO218" s="39">
        <v>214676</v>
      </c>
      <c r="AP218" s="39">
        <v>101028</v>
      </c>
      <c r="AQ218" s="39">
        <v>97652</v>
      </c>
      <c r="AR218" s="39">
        <v>93482</v>
      </c>
      <c r="AS218" s="39">
        <v>582195</v>
      </c>
      <c r="AT218" s="43"/>
      <c r="AU218" s="13"/>
    </row>
    <row r="219" spans="1:47" ht="20" customHeight="1">
      <c r="A219" s="8" t="s">
        <v>410</v>
      </c>
      <c r="B219" s="34">
        <v>84910</v>
      </c>
      <c r="C219" s="31" t="s">
        <v>126</v>
      </c>
      <c r="D219" s="31" t="s">
        <v>79</v>
      </c>
      <c r="E219" s="31" t="s">
        <v>74</v>
      </c>
      <c r="F219" s="36">
        <v>42388</v>
      </c>
      <c r="G219" s="36">
        <v>39684</v>
      </c>
      <c r="H219" s="36">
        <v>38372</v>
      </c>
      <c r="I219" s="39">
        <v>4067432</v>
      </c>
      <c r="J219" s="39">
        <v>10650755</v>
      </c>
      <c r="K219" s="39">
        <v>18697510</v>
      </c>
      <c r="L219" s="39">
        <v>10864722</v>
      </c>
      <c r="M219" s="39">
        <v>8928935</v>
      </c>
      <c r="N219" s="39">
        <v>3665021</v>
      </c>
      <c r="O219" s="39">
        <v>52806943</v>
      </c>
      <c r="P219" s="39">
        <v>11595072</v>
      </c>
      <c r="Q219" s="39">
        <v>18908091</v>
      </c>
      <c r="R219" s="39">
        <v>11691093</v>
      </c>
      <c r="S219" s="39">
        <v>8454782</v>
      </c>
      <c r="T219" s="39">
        <v>4209430</v>
      </c>
      <c r="U219" s="39">
        <v>54858468</v>
      </c>
      <c r="V219" s="39">
        <v>12701472</v>
      </c>
      <c r="W219" s="39">
        <v>17975961</v>
      </c>
      <c r="X219" s="39">
        <v>13045498</v>
      </c>
      <c r="Y219" s="39">
        <v>9304800</v>
      </c>
      <c r="Z219" s="39">
        <v>4724621</v>
      </c>
      <c r="AA219" s="39">
        <v>57752352</v>
      </c>
      <c r="AB219" s="39">
        <v>12119460</v>
      </c>
      <c r="AC219" s="39">
        <v>19277891</v>
      </c>
      <c r="AD219" s="39">
        <v>13725719</v>
      </c>
      <c r="AE219" s="39">
        <v>9495614</v>
      </c>
      <c r="AF219" s="39">
        <v>5674438</v>
      </c>
      <c r="AG219" s="39">
        <v>60293122</v>
      </c>
      <c r="AH219" s="39">
        <v>13444097</v>
      </c>
      <c r="AI219" s="39">
        <v>18886627</v>
      </c>
      <c r="AJ219" s="39">
        <v>13994484</v>
      </c>
      <c r="AK219" s="39">
        <v>9165630</v>
      </c>
      <c r="AL219" s="39">
        <v>6698343</v>
      </c>
      <c r="AM219" s="39">
        <v>62189181</v>
      </c>
      <c r="AN219" s="39">
        <v>15926832</v>
      </c>
      <c r="AO219" s="39">
        <v>18781959</v>
      </c>
      <c r="AP219" s="39">
        <v>14900798</v>
      </c>
      <c r="AQ219" s="39">
        <v>9293829</v>
      </c>
      <c r="AR219" s="39">
        <v>5965914</v>
      </c>
      <c r="AS219" s="39">
        <v>64869332</v>
      </c>
      <c r="AT219" s="43"/>
      <c r="AU219" s="13"/>
    </row>
    <row r="220" spans="1:47" ht="20" customHeight="1">
      <c r="A220" s="8" t="s">
        <v>411</v>
      </c>
      <c r="B220" s="34">
        <v>126903</v>
      </c>
      <c r="C220" s="31" t="s">
        <v>118</v>
      </c>
      <c r="D220" s="31" t="s">
        <v>79</v>
      </c>
      <c r="E220" s="31" t="s">
        <v>74</v>
      </c>
      <c r="F220" s="36">
        <v>6902</v>
      </c>
      <c r="G220" s="36">
        <v>6877</v>
      </c>
      <c r="H220" s="36">
        <v>6737</v>
      </c>
      <c r="I220" s="39">
        <v>714122</v>
      </c>
      <c r="J220" s="39">
        <v>2001282</v>
      </c>
      <c r="K220" s="39">
        <v>2411690</v>
      </c>
      <c r="L220" s="39">
        <v>2147662</v>
      </c>
      <c r="M220" s="39">
        <v>1488223</v>
      </c>
      <c r="N220" s="39">
        <v>315873</v>
      </c>
      <c r="O220" s="39">
        <v>8364730</v>
      </c>
      <c r="P220" s="39">
        <v>2131177</v>
      </c>
      <c r="Q220" s="39">
        <v>2467325</v>
      </c>
      <c r="R220" s="39">
        <v>2108092</v>
      </c>
      <c r="S220" s="39">
        <v>1712948</v>
      </c>
      <c r="T220" s="39">
        <v>427289</v>
      </c>
      <c r="U220" s="39">
        <v>8846831</v>
      </c>
      <c r="V220" s="39">
        <v>2723008</v>
      </c>
      <c r="W220" s="39">
        <v>2534335</v>
      </c>
      <c r="X220" s="39">
        <v>2606875</v>
      </c>
      <c r="Y220" s="39">
        <v>1915942</v>
      </c>
      <c r="Z220" s="39">
        <v>577555</v>
      </c>
      <c r="AA220" s="39">
        <v>10357715</v>
      </c>
      <c r="AB220" s="39">
        <v>2981136</v>
      </c>
      <c r="AC220" s="39">
        <v>2885623</v>
      </c>
      <c r="AD220" s="39">
        <v>3138075</v>
      </c>
      <c r="AE220" s="39">
        <v>1948145</v>
      </c>
      <c r="AF220" s="39">
        <v>729106</v>
      </c>
      <c r="AG220" s="39">
        <v>11682085</v>
      </c>
      <c r="AH220" s="39">
        <v>3002083</v>
      </c>
      <c r="AI220" s="39">
        <v>2600655</v>
      </c>
      <c r="AJ220" s="39">
        <v>3508258</v>
      </c>
      <c r="AK220" s="39">
        <v>2025250</v>
      </c>
      <c r="AL220" s="39">
        <v>989631</v>
      </c>
      <c r="AM220" s="39">
        <v>12125877</v>
      </c>
      <c r="AN220" s="39">
        <v>2950427</v>
      </c>
      <c r="AO220" s="39">
        <v>2555149</v>
      </c>
      <c r="AP220" s="39">
        <v>3173937</v>
      </c>
      <c r="AQ220" s="39">
        <v>2013941</v>
      </c>
      <c r="AR220" s="39">
        <v>1184176</v>
      </c>
      <c r="AS220" s="39">
        <v>11877630</v>
      </c>
      <c r="AT220" s="43"/>
      <c r="AU220" s="13"/>
    </row>
    <row r="221" spans="1:47" ht="20" customHeight="1">
      <c r="A221" s="8" t="s">
        <v>412</v>
      </c>
      <c r="B221" s="34">
        <v>146901</v>
      </c>
      <c r="C221" s="31" t="s">
        <v>413</v>
      </c>
      <c r="D221" s="31" t="s">
        <v>79</v>
      </c>
      <c r="E221" s="31" t="s">
        <v>74</v>
      </c>
      <c r="F221" s="36">
        <v>7589</v>
      </c>
      <c r="G221" s="36">
        <v>12513</v>
      </c>
      <c r="H221" s="36">
        <v>12639</v>
      </c>
      <c r="I221" s="39">
        <v>1339734</v>
      </c>
      <c r="J221" s="39">
        <v>2706828</v>
      </c>
      <c r="K221" s="39">
        <v>3858211</v>
      </c>
      <c r="L221" s="39">
        <v>2038439</v>
      </c>
      <c r="M221" s="39">
        <v>1423748</v>
      </c>
      <c r="N221" s="39">
        <v>528240</v>
      </c>
      <c r="O221" s="39">
        <v>10555466</v>
      </c>
      <c r="P221" s="39">
        <v>3960053</v>
      </c>
      <c r="Q221" s="39">
        <v>4453260</v>
      </c>
      <c r="R221" s="39">
        <v>2529975</v>
      </c>
      <c r="S221" s="39">
        <v>2281150</v>
      </c>
      <c r="T221" s="39">
        <v>658213</v>
      </c>
      <c r="U221" s="39">
        <v>13882651</v>
      </c>
      <c r="V221" s="39">
        <v>6080627</v>
      </c>
      <c r="W221" s="39">
        <v>5613166</v>
      </c>
      <c r="X221" s="39">
        <v>2803320</v>
      </c>
      <c r="Y221" s="39">
        <v>2806664</v>
      </c>
      <c r="Z221" s="39">
        <v>749010</v>
      </c>
      <c r="AA221" s="39">
        <v>18052787</v>
      </c>
      <c r="AB221" s="39">
        <v>8645850</v>
      </c>
      <c r="AC221" s="39">
        <v>7026299</v>
      </c>
      <c r="AD221" s="39">
        <v>3014094</v>
      </c>
      <c r="AE221" s="39">
        <v>3814107</v>
      </c>
      <c r="AF221" s="39">
        <v>496591</v>
      </c>
      <c r="AG221" s="39">
        <v>22996941</v>
      </c>
      <c r="AH221" s="39">
        <v>8137411</v>
      </c>
      <c r="AI221" s="39">
        <v>6930535</v>
      </c>
      <c r="AJ221" s="39">
        <v>5101775</v>
      </c>
      <c r="AK221" s="39">
        <v>4111775</v>
      </c>
      <c r="AL221" s="39">
        <v>1876783</v>
      </c>
      <c r="AM221" s="39">
        <v>26158279</v>
      </c>
      <c r="AN221" s="39">
        <v>8824074</v>
      </c>
      <c r="AO221" s="39">
        <v>6996901</v>
      </c>
      <c r="AP221" s="39">
        <v>5008727</v>
      </c>
      <c r="AQ221" s="39">
        <v>3730302</v>
      </c>
      <c r="AR221" s="39">
        <v>2051211</v>
      </c>
      <c r="AS221" s="39">
        <v>26611215</v>
      </c>
      <c r="AT221" s="43"/>
      <c r="AU221" s="13"/>
    </row>
    <row r="222" spans="1:47" ht="20" customHeight="1">
      <c r="A222" s="8" t="s">
        <v>414</v>
      </c>
      <c r="B222" s="34">
        <v>18901</v>
      </c>
      <c r="C222" s="31" t="s">
        <v>415</v>
      </c>
      <c r="D222" s="31" t="s">
        <v>79</v>
      </c>
      <c r="E222" s="31" t="s">
        <v>74</v>
      </c>
      <c r="F222" s="36">
        <v>1021</v>
      </c>
      <c r="G222" s="36">
        <v>1001</v>
      </c>
      <c r="H222" s="36">
        <v>938</v>
      </c>
      <c r="I222" s="39">
        <v>99428</v>
      </c>
      <c r="J222" s="39">
        <v>196990</v>
      </c>
      <c r="K222" s="39">
        <v>403279</v>
      </c>
      <c r="L222" s="39">
        <v>236134</v>
      </c>
      <c r="M222" s="39">
        <v>390844</v>
      </c>
      <c r="N222" s="39">
        <v>74069</v>
      </c>
      <c r="O222" s="39">
        <v>1301316</v>
      </c>
      <c r="P222" s="39">
        <v>412108</v>
      </c>
      <c r="Q222" s="39">
        <v>430572</v>
      </c>
      <c r="R222" s="39">
        <v>251093</v>
      </c>
      <c r="S222" s="39">
        <v>369223</v>
      </c>
      <c r="T222" s="39">
        <v>77031</v>
      </c>
      <c r="U222" s="39">
        <v>1540027</v>
      </c>
      <c r="V222" s="39">
        <v>383921</v>
      </c>
      <c r="W222" s="39">
        <v>541377</v>
      </c>
      <c r="X222" s="39">
        <v>348523</v>
      </c>
      <c r="Y222" s="39">
        <v>414601</v>
      </c>
      <c r="Z222" s="39">
        <v>82807</v>
      </c>
      <c r="AA222" s="39">
        <v>1771229</v>
      </c>
      <c r="AB222" s="39">
        <v>428053</v>
      </c>
      <c r="AC222" s="39">
        <v>574026</v>
      </c>
      <c r="AD222" s="39">
        <v>408863</v>
      </c>
      <c r="AE222" s="39">
        <v>440878</v>
      </c>
      <c r="AF222" s="39">
        <v>96855</v>
      </c>
      <c r="AG222" s="39">
        <v>1948675</v>
      </c>
      <c r="AH222" s="39">
        <v>273517</v>
      </c>
      <c r="AI222" s="39">
        <v>602147</v>
      </c>
      <c r="AJ222" s="39">
        <v>416321</v>
      </c>
      <c r="AK222" s="39">
        <v>415319</v>
      </c>
      <c r="AL222" s="39">
        <v>118173</v>
      </c>
      <c r="AM222" s="39">
        <v>1825477</v>
      </c>
      <c r="AN222" s="39">
        <v>277932</v>
      </c>
      <c r="AO222" s="39">
        <v>644219</v>
      </c>
      <c r="AP222" s="39">
        <v>403278</v>
      </c>
      <c r="AQ222" s="39">
        <v>408571</v>
      </c>
      <c r="AR222" s="39">
        <v>149230</v>
      </c>
      <c r="AS222" s="39">
        <v>1883230</v>
      </c>
      <c r="AT222" s="43"/>
      <c r="AU222" s="13"/>
    </row>
    <row r="223" spans="1:47" ht="20" customHeight="1">
      <c r="A223" s="8" t="s">
        <v>416</v>
      </c>
      <c r="B223" s="34">
        <v>71901</v>
      </c>
      <c r="C223" s="31" t="s">
        <v>141</v>
      </c>
      <c r="D223" s="31" t="s">
        <v>79</v>
      </c>
      <c r="E223" s="31" t="s">
        <v>74</v>
      </c>
      <c r="F223" s="36">
        <v>11222</v>
      </c>
      <c r="G223" s="36">
        <v>10077</v>
      </c>
      <c r="H223" s="36">
        <v>9769</v>
      </c>
      <c r="I223" s="39">
        <v>1035514</v>
      </c>
      <c r="J223" s="39">
        <v>3509671</v>
      </c>
      <c r="K223" s="39">
        <v>6359466</v>
      </c>
      <c r="L223" s="39">
        <v>3027884</v>
      </c>
      <c r="M223" s="39">
        <v>2842959</v>
      </c>
      <c r="N223" s="39">
        <v>1118709</v>
      </c>
      <c r="O223" s="39">
        <v>16858689</v>
      </c>
      <c r="P223" s="39">
        <v>3315539</v>
      </c>
      <c r="Q223" s="39">
        <v>6330858</v>
      </c>
      <c r="R223" s="39">
        <v>4005303</v>
      </c>
      <c r="S223" s="39">
        <v>3230482</v>
      </c>
      <c r="T223" s="39">
        <v>1195168</v>
      </c>
      <c r="U223" s="39">
        <v>18077350</v>
      </c>
      <c r="V223" s="39">
        <v>3798843</v>
      </c>
      <c r="W223" s="39">
        <v>6616898</v>
      </c>
      <c r="X223" s="39">
        <v>4236927</v>
      </c>
      <c r="Y223" s="39">
        <v>4025419</v>
      </c>
      <c r="Z223" s="39">
        <v>1259115</v>
      </c>
      <c r="AA223" s="39">
        <v>19937202</v>
      </c>
      <c r="AB223" s="39">
        <v>3961059</v>
      </c>
      <c r="AC223" s="39">
        <v>6546078</v>
      </c>
      <c r="AD223" s="39">
        <v>4457908</v>
      </c>
      <c r="AE223" s="39">
        <v>3893921</v>
      </c>
      <c r="AF223" s="39">
        <v>1351036</v>
      </c>
      <c r="AG223" s="39">
        <v>20210002</v>
      </c>
      <c r="AH223" s="39">
        <v>4299562</v>
      </c>
      <c r="AI223" s="39">
        <v>5904602</v>
      </c>
      <c r="AJ223" s="39">
        <v>4770619</v>
      </c>
      <c r="AK223" s="39">
        <v>4109297</v>
      </c>
      <c r="AL223" s="39">
        <v>1494807</v>
      </c>
      <c r="AM223" s="39">
        <v>20578887</v>
      </c>
      <c r="AN223" s="39">
        <v>4130199</v>
      </c>
      <c r="AO223" s="39">
        <v>5996376</v>
      </c>
      <c r="AP223" s="39">
        <v>4448094</v>
      </c>
      <c r="AQ223" s="39">
        <v>4002958</v>
      </c>
      <c r="AR223" s="39">
        <v>1763442</v>
      </c>
      <c r="AS223" s="39">
        <v>20341069</v>
      </c>
      <c r="AT223" s="43"/>
      <c r="AU223" s="13"/>
    </row>
    <row r="224" spans="1:47" ht="20" customHeight="1">
      <c r="A224" s="8" t="s">
        <v>417</v>
      </c>
      <c r="B224" s="34">
        <v>30902</v>
      </c>
      <c r="C224" s="31" t="s">
        <v>182</v>
      </c>
      <c r="D224" s="31" t="s">
        <v>79</v>
      </c>
      <c r="E224" s="31" t="s">
        <v>74</v>
      </c>
      <c r="F224" s="36">
        <v>1460</v>
      </c>
      <c r="G224" s="36">
        <v>1392</v>
      </c>
      <c r="H224" s="36">
        <v>1416</v>
      </c>
      <c r="I224" s="39">
        <v>150096</v>
      </c>
      <c r="J224" s="39">
        <v>378429</v>
      </c>
      <c r="K224" s="39">
        <v>937906</v>
      </c>
      <c r="L224" s="39">
        <v>315743</v>
      </c>
      <c r="M224" s="39">
        <v>377332</v>
      </c>
      <c r="N224" s="39">
        <v>164610</v>
      </c>
      <c r="O224" s="39">
        <v>2174020</v>
      </c>
      <c r="P224" s="39">
        <v>396466</v>
      </c>
      <c r="Q224" s="39">
        <v>1012015</v>
      </c>
      <c r="R224" s="39">
        <v>337922</v>
      </c>
      <c r="S224" s="39">
        <v>415582</v>
      </c>
      <c r="T224" s="39">
        <v>196781</v>
      </c>
      <c r="U224" s="39">
        <v>2358766</v>
      </c>
      <c r="V224" s="39">
        <v>471173</v>
      </c>
      <c r="W224" s="39">
        <v>626426</v>
      </c>
      <c r="X224" s="39">
        <v>377011</v>
      </c>
      <c r="Y224" s="39">
        <v>441124</v>
      </c>
      <c r="Z224" s="39">
        <v>272129</v>
      </c>
      <c r="AA224" s="39">
        <v>2187863</v>
      </c>
      <c r="AB224" s="39">
        <v>477649</v>
      </c>
      <c r="AC224" s="39">
        <v>995151</v>
      </c>
      <c r="AD224" s="39">
        <v>497436</v>
      </c>
      <c r="AE224" s="39">
        <v>467052</v>
      </c>
      <c r="AF224" s="39">
        <v>322146</v>
      </c>
      <c r="AG224" s="39">
        <v>2759434</v>
      </c>
      <c r="AH224" s="39">
        <v>527331</v>
      </c>
      <c r="AI224" s="39">
        <v>851537</v>
      </c>
      <c r="AJ224" s="39">
        <v>408401</v>
      </c>
      <c r="AK224" s="39">
        <v>476332</v>
      </c>
      <c r="AL224" s="39">
        <v>496917</v>
      </c>
      <c r="AM224" s="39">
        <v>2760518</v>
      </c>
      <c r="AN224" s="39">
        <v>492778</v>
      </c>
      <c r="AO224" s="39">
        <v>945704</v>
      </c>
      <c r="AP224" s="39">
        <v>409238</v>
      </c>
      <c r="AQ224" s="39">
        <v>484409</v>
      </c>
      <c r="AR224" s="39">
        <v>544295</v>
      </c>
      <c r="AS224" s="39">
        <v>2876424</v>
      </c>
      <c r="AT224" s="43"/>
      <c r="AU224" s="13"/>
    </row>
    <row r="225" spans="1:47" ht="20" customHeight="1">
      <c r="A225" s="8" t="s">
        <v>418</v>
      </c>
      <c r="B225" s="34">
        <v>114902</v>
      </c>
      <c r="C225" s="31" t="s">
        <v>227</v>
      </c>
      <c r="D225" s="31" t="s">
        <v>79</v>
      </c>
      <c r="E225" s="31" t="s">
        <v>74</v>
      </c>
      <c r="F225" s="36">
        <v>1125</v>
      </c>
      <c r="G225" s="36">
        <v>1084</v>
      </c>
      <c r="H225" s="36">
        <v>1151</v>
      </c>
      <c r="I225" s="39">
        <v>122006</v>
      </c>
      <c r="J225" s="39">
        <v>334533</v>
      </c>
      <c r="K225" s="39">
        <v>933229</v>
      </c>
      <c r="L225" s="39">
        <v>317587</v>
      </c>
      <c r="M225" s="39">
        <v>318068</v>
      </c>
      <c r="N225" s="39">
        <v>122495</v>
      </c>
      <c r="O225" s="39">
        <v>2025912</v>
      </c>
      <c r="P225" s="39">
        <v>385228</v>
      </c>
      <c r="Q225" s="39">
        <v>922417</v>
      </c>
      <c r="R225" s="39">
        <v>286546</v>
      </c>
      <c r="S225" s="39">
        <v>301375</v>
      </c>
      <c r="T225" s="39">
        <v>137400</v>
      </c>
      <c r="U225" s="39">
        <v>2032966</v>
      </c>
      <c r="V225" s="39">
        <v>514944</v>
      </c>
      <c r="W225" s="39">
        <v>896292</v>
      </c>
      <c r="X225" s="39">
        <v>345300</v>
      </c>
      <c r="Y225" s="39">
        <v>337075</v>
      </c>
      <c r="Z225" s="39">
        <v>152517</v>
      </c>
      <c r="AA225" s="39">
        <v>2246128</v>
      </c>
      <c r="AB225" s="39">
        <v>619315</v>
      </c>
      <c r="AC225" s="39">
        <v>876536</v>
      </c>
      <c r="AD225" s="39">
        <v>400676</v>
      </c>
      <c r="AE225" s="39">
        <v>353230</v>
      </c>
      <c r="AF225" s="39">
        <v>179892</v>
      </c>
      <c r="AG225" s="39">
        <v>2429649</v>
      </c>
      <c r="AH225" s="39">
        <v>654587</v>
      </c>
      <c r="AI225" s="39">
        <v>854643</v>
      </c>
      <c r="AJ225" s="39">
        <v>399242</v>
      </c>
      <c r="AK225" s="39">
        <v>394754</v>
      </c>
      <c r="AL225" s="39">
        <v>279790</v>
      </c>
      <c r="AM225" s="39">
        <v>2583016</v>
      </c>
      <c r="AN225" s="39">
        <v>492456</v>
      </c>
      <c r="AO225" s="39">
        <v>946371</v>
      </c>
      <c r="AP225" s="39">
        <v>420307</v>
      </c>
      <c r="AQ225" s="39">
        <v>436430</v>
      </c>
      <c r="AR225" s="39">
        <v>357942</v>
      </c>
      <c r="AS225" s="39">
        <v>2653506</v>
      </c>
      <c r="AT225" s="43"/>
      <c r="AU225" s="13"/>
    </row>
    <row r="226" spans="1:47" ht="20" customHeight="1">
      <c r="A226" s="8" t="s">
        <v>419</v>
      </c>
      <c r="B226" s="34">
        <v>204901</v>
      </c>
      <c r="C226" s="31" t="s">
        <v>420</v>
      </c>
      <c r="D226" s="31" t="s">
        <v>79</v>
      </c>
      <c r="E226" s="31" t="s">
        <v>74</v>
      </c>
      <c r="F226" s="36">
        <v>1565</v>
      </c>
      <c r="G226" s="36">
        <v>1585</v>
      </c>
      <c r="H226" s="36">
        <v>1561</v>
      </c>
      <c r="I226" s="39">
        <v>165466</v>
      </c>
      <c r="J226" s="39">
        <v>980265</v>
      </c>
      <c r="K226" s="39">
        <v>1010987</v>
      </c>
      <c r="L226" s="39">
        <v>486376</v>
      </c>
      <c r="M226" s="39">
        <v>517994</v>
      </c>
      <c r="N226" s="39">
        <v>70071</v>
      </c>
      <c r="O226" s="39">
        <v>3065693</v>
      </c>
      <c r="P226" s="39">
        <v>1064306</v>
      </c>
      <c r="Q226" s="39">
        <v>1053852</v>
      </c>
      <c r="R226" s="39">
        <v>503838</v>
      </c>
      <c r="S226" s="39">
        <v>762772</v>
      </c>
      <c r="T226" s="39">
        <v>84115</v>
      </c>
      <c r="U226" s="39">
        <v>3468883</v>
      </c>
      <c r="V226" s="39">
        <v>1149906</v>
      </c>
      <c r="W226" s="39">
        <v>1056107</v>
      </c>
      <c r="X226" s="39">
        <v>629606</v>
      </c>
      <c r="Y226" s="39">
        <v>831154</v>
      </c>
      <c r="Z226" s="39">
        <v>106768</v>
      </c>
      <c r="AA226" s="39">
        <v>3773541</v>
      </c>
      <c r="AB226" s="39">
        <v>1253792</v>
      </c>
      <c r="AC226" s="39">
        <v>1107158</v>
      </c>
      <c r="AD226" s="39">
        <v>728781</v>
      </c>
      <c r="AE226" s="39">
        <v>800043</v>
      </c>
      <c r="AF226" s="39">
        <v>124657</v>
      </c>
      <c r="AG226" s="39">
        <v>4014431</v>
      </c>
      <c r="AH226" s="39">
        <v>1318557</v>
      </c>
      <c r="AI226" s="39">
        <v>1128348</v>
      </c>
      <c r="AJ226" s="39">
        <v>751322</v>
      </c>
      <c r="AK226" s="39">
        <v>782136</v>
      </c>
      <c r="AL226" s="39">
        <v>165822</v>
      </c>
      <c r="AM226" s="39">
        <v>4146185</v>
      </c>
      <c r="AN226" s="39">
        <v>1191550</v>
      </c>
      <c r="AO226" s="39">
        <v>1130088</v>
      </c>
      <c r="AP226" s="39">
        <v>709832</v>
      </c>
      <c r="AQ226" s="39">
        <v>793885</v>
      </c>
      <c r="AR226" s="39">
        <v>138859</v>
      </c>
      <c r="AS226" s="39">
        <v>3964214</v>
      </c>
      <c r="AT226" s="43"/>
      <c r="AU226" s="13"/>
    </row>
    <row r="227" spans="1:47" ht="20" customHeight="1">
      <c r="A227" s="8" t="s">
        <v>421</v>
      </c>
      <c r="B227" s="34">
        <v>42901</v>
      </c>
      <c r="C227" s="31" t="s">
        <v>422</v>
      </c>
      <c r="D227" s="31" t="s">
        <v>79</v>
      </c>
      <c r="E227" s="31" t="s">
        <v>74</v>
      </c>
      <c r="F227" s="36">
        <v>822</v>
      </c>
      <c r="G227" s="36">
        <v>796</v>
      </c>
      <c r="H227" s="36">
        <v>733</v>
      </c>
      <c r="I227" s="39">
        <v>77698</v>
      </c>
      <c r="J227" s="39">
        <v>370886</v>
      </c>
      <c r="K227" s="39">
        <v>661827</v>
      </c>
      <c r="L227" s="39">
        <v>299987</v>
      </c>
      <c r="M227" s="39">
        <v>314320</v>
      </c>
      <c r="N227" s="39">
        <v>80558</v>
      </c>
      <c r="O227" s="39">
        <v>1727578</v>
      </c>
      <c r="P227" s="39">
        <v>308123</v>
      </c>
      <c r="Q227" s="39">
        <v>664460</v>
      </c>
      <c r="R227" s="39">
        <v>303690</v>
      </c>
      <c r="S227" s="39">
        <v>319564</v>
      </c>
      <c r="T227" s="39">
        <v>87373</v>
      </c>
      <c r="U227" s="39">
        <v>1683210</v>
      </c>
      <c r="V227" s="39">
        <v>322866</v>
      </c>
      <c r="W227" s="39">
        <v>694041</v>
      </c>
      <c r="X227" s="39">
        <v>325237</v>
      </c>
      <c r="Y227" s="39">
        <v>328039</v>
      </c>
      <c r="Z227" s="39">
        <v>100546</v>
      </c>
      <c r="AA227" s="39">
        <v>1770729</v>
      </c>
      <c r="AB227" s="39">
        <v>362569</v>
      </c>
      <c r="AC227" s="39">
        <v>749242</v>
      </c>
      <c r="AD227" s="39">
        <v>364183</v>
      </c>
      <c r="AE227" s="39">
        <v>331897</v>
      </c>
      <c r="AF227" s="39">
        <v>107709</v>
      </c>
      <c r="AG227" s="39">
        <v>1915600</v>
      </c>
      <c r="AH227" s="39">
        <v>193488</v>
      </c>
      <c r="AI227" s="39">
        <v>714568</v>
      </c>
      <c r="AJ227" s="39">
        <v>328546</v>
      </c>
      <c r="AK227" s="39">
        <v>314417</v>
      </c>
      <c r="AL227" s="39">
        <v>134729</v>
      </c>
      <c r="AM227" s="39">
        <v>1685748</v>
      </c>
      <c r="AN227" s="39">
        <v>194342</v>
      </c>
      <c r="AO227" s="39">
        <v>756357</v>
      </c>
      <c r="AP227" s="39">
        <v>326090</v>
      </c>
      <c r="AQ227" s="39">
        <v>326269</v>
      </c>
      <c r="AR227" s="39">
        <v>189672</v>
      </c>
      <c r="AS227" s="39">
        <v>1792730</v>
      </c>
      <c r="AT227" s="43"/>
      <c r="AU227" s="13"/>
    </row>
    <row r="228" spans="1:47" ht="20" customHeight="1">
      <c r="A228" s="8" t="s">
        <v>423</v>
      </c>
      <c r="B228" s="34">
        <v>21901</v>
      </c>
      <c r="C228" s="31" t="s">
        <v>159</v>
      </c>
      <c r="D228" s="31" t="s">
        <v>79</v>
      </c>
      <c r="E228" s="31" t="s">
        <v>74</v>
      </c>
      <c r="F228" s="36">
        <v>13936</v>
      </c>
      <c r="G228" s="36">
        <v>14314</v>
      </c>
      <c r="H228" s="36">
        <v>13892</v>
      </c>
      <c r="I228" s="39">
        <v>1472552</v>
      </c>
      <c r="J228" s="39">
        <v>3705491</v>
      </c>
      <c r="K228" s="39">
        <v>9056948</v>
      </c>
      <c r="L228" s="39">
        <v>3088355</v>
      </c>
      <c r="M228" s="39">
        <v>4069681</v>
      </c>
      <c r="N228" s="39">
        <v>761059</v>
      </c>
      <c r="O228" s="39">
        <v>20681534</v>
      </c>
      <c r="P228" s="39">
        <v>3874261</v>
      </c>
      <c r="Q228" s="39">
        <v>9469170</v>
      </c>
      <c r="R228" s="39">
        <v>3707351</v>
      </c>
      <c r="S228" s="39">
        <v>4087938</v>
      </c>
      <c r="T228" s="39">
        <v>1053318</v>
      </c>
      <c r="U228" s="39">
        <v>22192038</v>
      </c>
      <c r="V228" s="39">
        <v>4498777</v>
      </c>
      <c r="W228" s="39">
        <v>9632060</v>
      </c>
      <c r="X228" s="39">
        <v>3936411</v>
      </c>
      <c r="Y228" s="39">
        <v>4439439</v>
      </c>
      <c r="Z228" s="39">
        <v>1502190</v>
      </c>
      <c r="AA228" s="39">
        <v>24008877</v>
      </c>
      <c r="AB228" s="39">
        <v>4775789</v>
      </c>
      <c r="AC228" s="39">
        <v>9634934</v>
      </c>
      <c r="AD228" s="39">
        <v>4407637</v>
      </c>
      <c r="AE228" s="39">
        <v>4770357</v>
      </c>
      <c r="AF228" s="39">
        <v>1914646</v>
      </c>
      <c r="AG228" s="39">
        <v>25503363</v>
      </c>
      <c r="AH228" s="39">
        <v>5400969</v>
      </c>
      <c r="AI228" s="39">
        <v>10267359</v>
      </c>
      <c r="AJ228" s="39">
        <v>4830305</v>
      </c>
      <c r="AK228" s="39">
        <v>4796145</v>
      </c>
      <c r="AL228" s="39">
        <v>2762611</v>
      </c>
      <c r="AM228" s="39">
        <v>28057389</v>
      </c>
      <c r="AN228" s="39">
        <v>4328653</v>
      </c>
      <c r="AO228" s="39">
        <v>10677941</v>
      </c>
      <c r="AP228" s="39">
        <v>5130334</v>
      </c>
      <c r="AQ228" s="39">
        <v>4453877</v>
      </c>
      <c r="AR228" s="39">
        <v>2367352</v>
      </c>
      <c r="AS228" s="39">
        <v>26958157</v>
      </c>
      <c r="AT228" s="43"/>
      <c r="AU228" s="13"/>
    </row>
    <row r="229" spans="1:47" ht="20" customHeight="1">
      <c r="A229" s="8" t="s">
        <v>424</v>
      </c>
      <c r="B229" s="34">
        <v>91902</v>
      </c>
      <c r="C229" s="31" t="s">
        <v>210</v>
      </c>
      <c r="D229" s="31" t="s">
        <v>79</v>
      </c>
      <c r="E229" s="31" t="s">
        <v>74</v>
      </c>
      <c r="F229" s="36">
        <v>522</v>
      </c>
      <c r="G229" s="36">
        <v>600</v>
      </c>
      <c r="H229" s="36">
        <v>632</v>
      </c>
      <c r="I229" s="39">
        <v>66992</v>
      </c>
      <c r="J229" s="39">
        <v>41407</v>
      </c>
      <c r="K229" s="39">
        <v>324019</v>
      </c>
      <c r="L229" s="39">
        <v>169737</v>
      </c>
      <c r="M229" s="39">
        <v>183405</v>
      </c>
      <c r="N229" s="39">
        <v>35825</v>
      </c>
      <c r="O229" s="39">
        <v>754393</v>
      </c>
      <c r="P229" s="39">
        <v>45749</v>
      </c>
      <c r="Q229" s="39">
        <v>332606</v>
      </c>
      <c r="R229" s="39">
        <v>176870</v>
      </c>
      <c r="S229" s="39">
        <v>187232</v>
      </c>
      <c r="T229" s="39">
        <v>40810</v>
      </c>
      <c r="U229" s="39">
        <v>783267</v>
      </c>
      <c r="V229" s="39">
        <v>126330</v>
      </c>
      <c r="W229" s="39">
        <v>377420</v>
      </c>
      <c r="X229" s="39">
        <v>180382</v>
      </c>
      <c r="Y229" s="39">
        <v>197874</v>
      </c>
      <c r="Z229" s="39">
        <v>39420</v>
      </c>
      <c r="AA229" s="39">
        <v>921426</v>
      </c>
      <c r="AB229" s="39">
        <v>134612</v>
      </c>
      <c r="AC229" s="39">
        <v>417816</v>
      </c>
      <c r="AD229" s="39">
        <v>212978</v>
      </c>
      <c r="AE229" s="39">
        <v>212624</v>
      </c>
      <c r="AF229" s="39">
        <v>69302</v>
      </c>
      <c r="AG229" s="39">
        <v>1047332</v>
      </c>
      <c r="AH229" s="39">
        <v>119220</v>
      </c>
      <c r="AI229" s="39">
        <v>417567</v>
      </c>
      <c r="AJ229" s="39">
        <v>220223</v>
      </c>
      <c r="AK229" s="39">
        <v>212835</v>
      </c>
      <c r="AL229" s="39">
        <v>85458</v>
      </c>
      <c r="AM229" s="39">
        <v>1055303</v>
      </c>
      <c r="AN229" s="39">
        <v>195765</v>
      </c>
      <c r="AO229" s="39">
        <v>444805</v>
      </c>
      <c r="AP229" s="39">
        <v>183600</v>
      </c>
      <c r="AQ229" s="39">
        <v>181619</v>
      </c>
      <c r="AR229" s="39">
        <v>100664</v>
      </c>
      <c r="AS229" s="39">
        <v>1106453</v>
      </c>
      <c r="AT229" s="43"/>
      <c r="AU229" s="13"/>
    </row>
    <row r="230" spans="1:47" ht="20" customHeight="1">
      <c r="A230" s="8" t="s">
        <v>425</v>
      </c>
      <c r="B230" s="34">
        <v>229901</v>
      </c>
      <c r="C230" s="31" t="s">
        <v>387</v>
      </c>
      <c r="D230" s="31" t="s">
        <v>79</v>
      </c>
      <c r="E230" s="31" t="s">
        <v>74</v>
      </c>
      <c r="F230" s="36">
        <v>490</v>
      </c>
      <c r="G230" s="36">
        <v>414</v>
      </c>
      <c r="H230" s="36">
        <v>388</v>
      </c>
      <c r="I230" s="39">
        <v>41128</v>
      </c>
      <c r="J230" s="39">
        <v>180147</v>
      </c>
      <c r="K230" s="39">
        <v>172270</v>
      </c>
      <c r="L230" s="39">
        <v>143269</v>
      </c>
      <c r="M230" s="39">
        <v>126658</v>
      </c>
      <c r="N230" s="39">
        <v>38881</v>
      </c>
      <c r="O230" s="39">
        <v>661225</v>
      </c>
      <c r="P230" s="39">
        <v>211254</v>
      </c>
      <c r="Q230" s="39">
        <v>189047</v>
      </c>
      <c r="R230" s="39">
        <v>155342</v>
      </c>
      <c r="S230" s="39">
        <v>143872</v>
      </c>
      <c r="T230" s="39">
        <v>41380</v>
      </c>
      <c r="U230" s="39">
        <v>740895</v>
      </c>
      <c r="V230" s="39">
        <v>210817</v>
      </c>
      <c r="W230" s="39">
        <v>193378</v>
      </c>
      <c r="X230" s="39">
        <v>175586</v>
      </c>
      <c r="Y230" s="39">
        <v>185033</v>
      </c>
      <c r="Z230" s="39">
        <v>45397</v>
      </c>
      <c r="AA230" s="39">
        <v>810211</v>
      </c>
      <c r="AB230" s="39">
        <v>209850</v>
      </c>
      <c r="AC230" s="39">
        <v>215713</v>
      </c>
      <c r="AD230" s="39">
        <v>182845</v>
      </c>
      <c r="AE230" s="39">
        <v>205606</v>
      </c>
      <c r="AF230" s="39">
        <v>59997</v>
      </c>
      <c r="AG230" s="39">
        <v>874011</v>
      </c>
      <c r="AH230" s="39">
        <v>227026</v>
      </c>
      <c r="AI230" s="39">
        <v>198581</v>
      </c>
      <c r="AJ230" s="39">
        <v>232212</v>
      </c>
      <c r="AK230" s="39">
        <v>171639</v>
      </c>
      <c r="AL230" s="39">
        <v>78066</v>
      </c>
      <c r="AM230" s="39">
        <v>907524</v>
      </c>
      <c r="AN230" s="39">
        <v>236825</v>
      </c>
      <c r="AO230" s="39">
        <v>191423</v>
      </c>
      <c r="AP230" s="39">
        <v>244021</v>
      </c>
      <c r="AQ230" s="39">
        <v>169332</v>
      </c>
      <c r="AR230" s="39">
        <v>92371</v>
      </c>
      <c r="AS230" s="39">
        <v>933972</v>
      </c>
      <c r="AT230" s="43"/>
      <c r="AU230" s="13"/>
    </row>
    <row r="231" spans="1:47" ht="20" customHeight="1">
      <c r="A231" s="8" t="s">
        <v>426</v>
      </c>
      <c r="B231" s="34">
        <v>168901</v>
      </c>
      <c r="C231" s="31" t="s">
        <v>427</v>
      </c>
      <c r="D231" s="31" t="s">
        <v>79</v>
      </c>
      <c r="E231" s="31" t="s">
        <v>74</v>
      </c>
      <c r="F231" s="36">
        <v>960</v>
      </c>
      <c r="G231" s="36">
        <v>927</v>
      </c>
      <c r="H231" s="36">
        <v>884</v>
      </c>
      <c r="I231" s="39">
        <v>93704</v>
      </c>
      <c r="J231" s="39">
        <v>130318</v>
      </c>
      <c r="K231" s="39">
        <v>601077</v>
      </c>
      <c r="L231" s="39">
        <v>257129</v>
      </c>
      <c r="M231" s="39">
        <v>394959</v>
      </c>
      <c r="N231" s="39">
        <v>273010</v>
      </c>
      <c r="O231" s="39">
        <v>1656493</v>
      </c>
      <c r="P231" s="39">
        <v>91603</v>
      </c>
      <c r="Q231" s="39">
        <v>705590</v>
      </c>
      <c r="R231" s="39">
        <v>258362</v>
      </c>
      <c r="S231" s="39">
        <v>338801</v>
      </c>
      <c r="T231" s="39">
        <v>242420</v>
      </c>
      <c r="U231" s="39">
        <v>1636776</v>
      </c>
      <c r="V231" s="39">
        <v>175351</v>
      </c>
      <c r="W231" s="39">
        <v>917787</v>
      </c>
      <c r="X231" s="39">
        <v>445131</v>
      </c>
      <c r="Y231" s="39">
        <v>416050</v>
      </c>
      <c r="Z231" s="39">
        <v>396721</v>
      </c>
      <c r="AA231" s="39">
        <v>2351040</v>
      </c>
      <c r="AB231" s="39">
        <v>200630</v>
      </c>
      <c r="AC231" s="39">
        <v>841520</v>
      </c>
      <c r="AD231" s="39">
        <v>398124</v>
      </c>
      <c r="AE231" s="39">
        <v>451535</v>
      </c>
      <c r="AF231" s="39">
        <v>274775</v>
      </c>
      <c r="AG231" s="39">
        <v>2166584</v>
      </c>
      <c r="AH231" s="39">
        <v>252099</v>
      </c>
      <c r="AI231" s="39">
        <v>840511</v>
      </c>
      <c r="AJ231" s="39">
        <v>504123</v>
      </c>
      <c r="AK231" s="39">
        <v>510344</v>
      </c>
      <c r="AL231" s="39">
        <v>302499</v>
      </c>
      <c r="AM231" s="39">
        <v>2409576</v>
      </c>
      <c r="AN231" s="39">
        <v>308171</v>
      </c>
      <c r="AO231" s="39">
        <v>952333</v>
      </c>
      <c r="AP231" s="39">
        <v>515424</v>
      </c>
      <c r="AQ231" s="39">
        <v>529123</v>
      </c>
      <c r="AR231" s="39">
        <v>369452</v>
      </c>
      <c r="AS231" s="39">
        <v>2674503</v>
      </c>
      <c r="AT231" s="43"/>
      <c r="AU231" s="13"/>
    </row>
    <row r="232" spans="1:47" ht="20" customHeight="1">
      <c r="A232" s="8" t="s">
        <v>428</v>
      </c>
      <c r="B232" s="34">
        <v>20907</v>
      </c>
      <c r="C232" s="31" t="s">
        <v>120</v>
      </c>
      <c r="D232" s="31" t="s">
        <v>79</v>
      </c>
      <c r="E232" s="31" t="s">
        <v>74</v>
      </c>
      <c r="F232" s="36">
        <v>3000</v>
      </c>
      <c r="G232" s="36">
        <v>2871</v>
      </c>
      <c r="H232" s="36">
        <v>2941</v>
      </c>
      <c r="I232" s="39">
        <v>311746</v>
      </c>
      <c r="J232" s="39">
        <v>1343437</v>
      </c>
      <c r="K232" s="39">
        <v>1268595</v>
      </c>
      <c r="L232" s="39">
        <v>742360</v>
      </c>
      <c r="M232" s="39">
        <v>1083918</v>
      </c>
      <c r="N232" s="39">
        <v>362255</v>
      </c>
      <c r="O232" s="39">
        <v>4800565</v>
      </c>
      <c r="P232" s="39">
        <v>1375791</v>
      </c>
      <c r="Q232" s="39">
        <v>1296115</v>
      </c>
      <c r="R232" s="39">
        <v>777925</v>
      </c>
      <c r="S232" s="39">
        <v>1054002</v>
      </c>
      <c r="T232" s="39">
        <v>490264</v>
      </c>
      <c r="U232" s="39">
        <v>4994097</v>
      </c>
      <c r="V232" s="39">
        <v>1380435</v>
      </c>
      <c r="W232" s="39">
        <v>1222116</v>
      </c>
      <c r="X232" s="39">
        <v>971362</v>
      </c>
      <c r="Y232" s="39">
        <v>1159497</v>
      </c>
      <c r="Z232" s="39">
        <v>667229</v>
      </c>
      <c r="AA232" s="39">
        <v>5400639</v>
      </c>
      <c r="AB232" s="39">
        <v>1528632</v>
      </c>
      <c r="AC232" s="39">
        <v>1210930</v>
      </c>
      <c r="AD232" s="39">
        <v>1057016</v>
      </c>
      <c r="AE232" s="39">
        <v>1065307</v>
      </c>
      <c r="AF232" s="39">
        <v>847426</v>
      </c>
      <c r="AG232" s="39">
        <v>5709311</v>
      </c>
      <c r="AH232" s="39">
        <v>1539158</v>
      </c>
      <c r="AI232" s="39">
        <v>1371530</v>
      </c>
      <c r="AJ232" s="39">
        <v>1031982</v>
      </c>
      <c r="AK232" s="39">
        <v>1151657</v>
      </c>
      <c r="AL232" s="39">
        <v>818026</v>
      </c>
      <c r="AM232" s="39">
        <v>5912353</v>
      </c>
      <c r="AN232" s="39">
        <v>1500105</v>
      </c>
      <c r="AO232" s="39">
        <v>1177893</v>
      </c>
      <c r="AP232" s="39">
        <v>1092800</v>
      </c>
      <c r="AQ232" s="39">
        <v>1275805</v>
      </c>
      <c r="AR232" s="39">
        <v>883777</v>
      </c>
      <c r="AS232" s="39">
        <v>5930380</v>
      </c>
      <c r="AT232" s="43"/>
      <c r="AU232" s="13"/>
    </row>
    <row r="233" spans="1:47" ht="20" customHeight="1">
      <c r="A233" s="8" t="s">
        <v>429</v>
      </c>
      <c r="B233" s="34">
        <v>45902</v>
      </c>
      <c r="C233" s="31" t="s">
        <v>430</v>
      </c>
      <c r="D233" s="31" t="s">
        <v>79</v>
      </c>
      <c r="E233" s="31" t="s">
        <v>74</v>
      </c>
      <c r="F233" s="36">
        <v>1543</v>
      </c>
      <c r="G233" s="36">
        <v>1659</v>
      </c>
      <c r="H233" s="36">
        <v>1593</v>
      </c>
      <c r="I233" s="39">
        <v>168858</v>
      </c>
      <c r="J233" s="39">
        <v>509736</v>
      </c>
      <c r="K233" s="39">
        <v>614253</v>
      </c>
      <c r="L233" s="39">
        <v>373141</v>
      </c>
      <c r="M233" s="39">
        <v>523895</v>
      </c>
      <c r="N233" s="39">
        <v>71120</v>
      </c>
      <c r="O233" s="39">
        <v>2092145</v>
      </c>
      <c r="P233" s="39">
        <v>516127</v>
      </c>
      <c r="Q233" s="39">
        <v>739765</v>
      </c>
      <c r="R233" s="39">
        <v>387574</v>
      </c>
      <c r="S233" s="39">
        <v>542386</v>
      </c>
      <c r="T233" s="39">
        <v>79668</v>
      </c>
      <c r="U233" s="39">
        <v>2265520</v>
      </c>
      <c r="V233" s="39">
        <v>766109</v>
      </c>
      <c r="W233" s="39">
        <v>744163</v>
      </c>
      <c r="X233" s="39">
        <v>449391</v>
      </c>
      <c r="Y233" s="39">
        <v>500892</v>
      </c>
      <c r="Z233" s="39">
        <v>96262</v>
      </c>
      <c r="AA233" s="39">
        <v>2556817</v>
      </c>
      <c r="AB233" s="39">
        <v>776741</v>
      </c>
      <c r="AC233" s="39">
        <v>796323</v>
      </c>
      <c r="AD233" s="39">
        <v>501301</v>
      </c>
      <c r="AE233" s="39">
        <v>555118</v>
      </c>
      <c r="AF233" s="39">
        <v>102392</v>
      </c>
      <c r="AG233" s="39">
        <v>2731875</v>
      </c>
      <c r="AH233" s="39">
        <v>739762</v>
      </c>
      <c r="AI233" s="39">
        <v>795096</v>
      </c>
      <c r="AJ233" s="39">
        <v>594363</v>
      </c>
      <c r="AK233" s="39">
        <v>596852</v>
      </c>
      <c r="AL233" s="39">
        <v>140432</v>
      </c>
      <c r="AM233" s="39">
        <v>2866505</v>
      </c>
      <c r="AN233" s="39">
        <v>600639</v>
      </c>
      <c r="AO233" s="39">
        <v>771342</v>
      </c>
      <c r="AP233" s="39">
        <v>609502</v>
      </c>
      <c r="AQ233" s="39">
        <v>640522</v>
      </c>
      <c r="AR233" s="39">
        <v>158693</v>
      </c>
      <c r="AS233" s="39">
        <v>2780698</v>
      </c>
      <c r="AT233" s="43"/>
      <c r="AU233" s="13"/>
    </row>
    <row r="234" spans="1:47" ht="20" customHeight="1">
      <c r="A234" s="8" t="s">
        <v>431</v>
      </c>
      <c r="B234" s="34">
        <v>46902</v>
      </c>
      <c r="C234" s="31" t="s">
        <v>432</v>
      </c>
      <c r="D234" s="31" t="s">
        <v>79</v>
      </c>
      <c r="E234" s="31" t="s">
        <v>74</v>
      </c>
      <c r="F234" s="36">
        <v>25089</v>
      </c>
      <c r="G234" s="36">
        <v>29839</v>
      </c>
      <c r="H234" s="36">
        <v>30277</v>
      </c>
      <c r="I234" s="39">
        <v>3209362</v>
      </c>
      <c r="J234" s="39">
        <v>7330933</v>
      </c>
      <c r="K234" s="39">
        <v>11795031</v>
      </c>
      <c r="L234" s="39">
        <v>4980983</v>
      </c>
      <c r="M234" s="39">
        <v>6884634</v>
      </c>
      <c r="N234" s="39">
        <v>923839</v>
      </c>
      <c r="O234" s="39">
        <v>31915420</v>
      </c>
      <c r="P234" s="39">
        <v>7249070</v>
      </c>
      <c r="Q234" s="39">
        <v>12457616</v>
      </c>
      <c r="R234" s="39">
        <v>5259490</v>
      </c>
      <c r="S234" s="39">
        <v>7434145</v>
      </c>
      <c r="T234" s="39">
        <v>1306509</v>
      </c>
      <c r="U234" s="39">
        <v>33706830</v>
      </c>
      <c r="V234" s="39">
        <v>7585433</v>
      </c>
      <c r="W234" s="39">
        <v>13393229</v>
      </c>
      <c r="X234" s="39">
        <v>6265329</v>
      </c>
      <c r="Y234" s="39">
        <v>9529601</v>
      </c>
      <c r="Z234" s="39">
        <v>1740023</v>
      </c>
      <c r="AA234" s="39">
        <v>38513615</v>
      </c>
      <c r="AB234" s="39">
        <v>7896925</v>
      </c>
      <c r="AC234" s="39">
        <v>13472776</v>
      </c>
      <c r="AD234" s="39">
        <v>7158466</v>
      </c>
      <c r="AE234" s="39">
        <v>10614083</v>
      </c>
      <c r="AF234" s="39">
        <v>2098010</v>
      </c>
      <c r="AG234" s="39">
        <v>41240260</v>
      </c>
      <c r="AH234" s="39">
        <v>7405203</v>
      </c>
      <c r="AI234" s="39">
        <v>14564646</v>
      </c>
      <c r="AJ234" s="39">
        <v>8017290</v>
      </c>
      <c r="AK234" s="39">
        <v>10901553</v>
      </c>
      <c r="AL234" s="39">
        <v>2691001</v>
      </c>
      <c r="AM234" s="39">
        <v>43579693</v>
      </c>
      <c r="AN234" s="39">
        <v>7813725</v>
      </c>
      <c r="AO234" s="39">
        <v>15385166</v>
      </c>
      <c r="AP234" s="39">
        <v>8673095</v>
      </c>
      <c r="AQ234" s="39">
        <v>11655171</v>
      </c>
      <c r="AR234" s="39">
        <v>2851353</v>
      </c>
      <c r="AS234" s="39">
        <v>46378510</v>
      </c>
      <c r="AT234" s="43"/>
      <c r="AU234" s="13"/>
    </row>
    <row r="235" spans="1:47" ht="20" customHeight="1">
      <c r="A235" s="8" t="s">
        <v>433</v>
      </c>
      <c r="B235" s="34">
        <v>47901</v>
      </c>
      <c r="C235" s="31" t="s">
        <v>434</v>
      </c>
      <c r="D235" s="31" t="s">
        <v>79</v>
      </c>
      <c r="E235" s="31" t="s">
        <v>74</v>
      </c>
      <c r="F235" s="36">
        <v>1392</v>
      </c>
      <c r="G235" s="36">
        <v>1378</v>
      </c>
      <c r="H235" s="36">
        <v>1327</v>
      </c>
      <c r="I235" s="39">
        <v>140662</v>
      </c>
      <c r="J235" s="39">
        <v>420161</v>
      </c>
      <c r="K235" s="39">
        <v>581631</v>
      </c>
      <c r="L235" s="39">
        <v>357297</v>
      </c>
      <c r="M235" s="39">
        <v>488092</v>
      </c>
      <c r="N235" s="39">
        <v>57187</v>
      </c>
      <c r="O235" s="39">
        <v>1904368</v>
      </c>
      <c r="P235" s="39">
        <v>454310</v>
      </c>
      <c r="Q235" s="39">
        <v>599460</v>
      </c>
      <c r="R235" s="39">
        <v>369885</v>
      </c>
      <c r="S235" s="39">
        <v>398112</v>
      </c>
      <c r="T235" s="39">
        <v>101938</v>
      </c>
      <c r="U235" s="39">
        <v>1923705</v>
      </c>
      <c r="V235" s="39">
        <v>494490</v>
      </c>
      <c r="W235" s="39">
        <v>699302</v>
      </c>
      <c r="X235" s="39">
        <v>511439</v>
      </c>
      <c r="Y235" s="39">
        <v>440779</v>
      </c>
      <c r="Z235" s="39">
        <v>133573</v>
      </c>
      <c r="AA235" s="39">
        <v>2279583</v>
      </c>
      <c r="AB235" s="39">
        <v>762679</v>
      </c>
      <c r="AC235" s="39">
        <v>692139</v>
      </c>
      <c r="AD235" s="39">
        <v>559214</v>
      </c>
      <c r="AE235" s="39">
        <v>453702</v>
      </c>
      <c r="AF235" s="39">
        <v>160919</v>
      </c>
      <c r="AG235" s="39">
        <v>2628653</v>
      </c>
      <c r="AH235" s="39">
        <v>723128</v>
      </c>
      <c r="AI235" s="39">
        <v>704771</v>
      </c>
      <c r="AJ235" s="39">
        <v>533991</v>
      </c>
      <c r="AK235" s="39">
        <v>417674</v>
      </c>
      <c r="AL235" s="39">
        <v>209155</v>
      </c>
      <c r="AM235" s="39">
        <v>2588719</v>
      </c>
      <c r="AN235" s="39">
        <v>739757</v>
      </c>
      <c r="AO235" s="39">
        <v>735875</v>
      </c>
      <c r="AP235" s="39">
        <v>529900</v>
      </c>
      <c r="AQ235" s="39">
        <v>401202</v>
      </c>
      <c r="AR235" s="39">
        <v>281032</v>
      </c>
      <c r="AS235" s="39">
        <v>2687766</v>
      </c>
      <c r="AT235" s="43"/>
      <c r="AU235" s="13"/>
    </row>
    <row r="236" spans="1:47" ht="20" customHeight="1">
      <c r="A236" s="8" t="s">
        <v>435</v>
      </c>
      <c r="B236" s="34">
        <v>130902</v>
      </c>
      <c r="C236" s="31" t="s">
        <v>251</v>
      </c>
      <c r="D236" s="31" t="s">
        <v>79</v>
      </c>
      <c r="E236" s="31" t="s">
        <v>74</v>
      </c>
      <c r="F236" s="36">
        <v>1088</v>
      </c>
      <c r="G236" s="36">
        <v>1072</v>
      </c>
      <c r="H236" s="36">
        <v>1012</v>
      </c>
      <c r="I236" s="39">
        <v>107272</v>
      </c>
      <c r="J236" s="39">
        <v>368742</v>
      </c>
      <c r="K236" s="39">
        <v>684737</v>
      </c>
      <c r="L236" s="39">
        <v>299770</v>
      </c>
      <c r="M236" s="39">
        <v>305756</v>
      </c>
      <c r="N236" s="39">
        <v>68664</v>
      </c>
      <c r="O236" s="39">
        <v>1727669</v>
      </c>
      <c r="P236" s="39">
        <v>357694</v>
      </c>
      <c r="Q236" s="39">
        <v>692586</v>
      </c>
      <c r="R236" s="39">
        <v>303919</v>
      </c>
      <c r="S236" s="39">
        <v>324688</v>
      </c>
      <c r="T236" s="39">
        <v>76611</v>
      </c>
      <c r="U236" s="39">
        <v>1755498</v>
      </c>
      <c r="V236" s="39">
        <v>497153</v>
      </c>
      <c r="W236" s="39">
        <v>774413</v>
      </c>
      <c r="X236" s="39">
        <v>404216</v>
      </c>
      <c r="Y236" s="39">
        <v>351017</v>
      </c>
      <c r="Z236" s="39">
        <v>83164</v>
      </c>
      <c r="AA236" s="39">
        <v>2109963</v>
      </c>
      <c r="AB236" s="39">
        <v>567085</v>
      </c>
      <c r="AC236" s="39">
        <v>754364</v>
      </c>
      <c r="AD236" s="39">
        <v>463900</v>
      </c>
      <c r="AE236" s="39">
        <v>484269</v>
      </c>
      <c r="AF236" s="39">
        <v>116451</v>
      </c>
      <c r="AG236" s="39">
        <v>2386069</v>
      </c>
      <c r="AH236" s="39">
        <v>394286</v>
      </c>
      <c r="AI236" s="39">
        <v>668824</v>
      </c>
      <c r="AJ236" s="39">
        <v>345575</v>
      </c>
      <c r="AK236" s="39">
        <v>392577</v>
      </c>
      <c r="AL236" s="39">
        <v>254030</v>
      </c>
      <c r="AM236" s="39">
        <v>2055292</v>
      </c>
      <c r="AN236" s="39">
        <v>416150</v>
      </c>
      <c r="AO236" s="39">
        <v>664775</v>
      </c>
      <c r="AP236" s="39">
        <v>396233</v>
      </c>
      <c r="AQ236" s="39">
        <v>425750</v>
      </c>
      <c r="AR236" s="39">
        <v>136509</v>
      </c>
      <c r="AS236" s="39">
        <v>2039417</v>
      </c>
      <c r="AT236" s="43"/>
      <c r="AU236" s="13"/>
    </row>
    <row r="237" spans="1:47" ht="20" customHeight="1">
      <c r="A237" s="8" t="s">
        <v>436</v>
      </c>
      <c r="B237" s="34">
        <v>116903</v>
      </c>
      <c r="C237" s="31" t="s">
        <v>237</v>
      </c>
      <c r="D237" s="31" t="s">
        <v>79</v>
      </c>
      <c r="E237" s="31" t="s">
        <v>74</v>
      </c>
      <c r="F237" s="36">
        <v>1524</v>
      </c>
      <c r="G237" s="36">
        <v>1542</v>
      </c>
      <c r="H237" s="36">
        <v>1526</v>
      </c>
      <c r="I237" s="39">
        <v>161756</v>
      </c>
      <c r="J237" s="39">
        <v>590085</v>
      </c>
      <c r="K237" s="39">
        <v>707888</v>
      </c>
      <c r="L237" s="39">
        <v>590829</v>
      </c>
      <c r="M237" s="39">
        <v>538682</v>
      </c>
      <c r="N237" s="39">
        <v>151639</v>
      </c>
      <c r="O237" s="39">
        <v>2579123</v>
      </c>
      <c r="P237" s="39">
        <v>512051</v>
      </c>
      <c r="Q237" s="39">
        <v>806572</v>
      </c>
      <c r="R237" s="39">
        <v>424578</v>
      </c>
      <c r="S237" s="39">
        <v>568380</v>
      </c>
      <c r="T237" s="39">
        <v>169083</v>
      </c>
      <c r="U237" s="39">
        <v>2480664</v>
      </c>
      <c r="V237" s="39">
        <v>606705</v>
      </c>
      <c r="W237" s="39">
        <v>863783</v>
      </c>
      <c r="X237" s="39">
        <v>669667</v>
      </c>
      <c r="Y237" s="39">
        <v>630959</v>
      </c>
      <c r="Z237" s="39">
        <v>182222</v>
      </c>
      <c r="AA237" s="39">
        <v>2953336</v>
      </c>
      <c r="AB237" s="39">
        <v>772209</v>
      </c>
      <c r="AC237" s="39">
        <v>972685</v>
      </c>
      <c r="AD237" s="39">
        <v>872845</v>
      </c>
      <c r="AE237" s="39">
        <v>701804</v>
      </c>
      <c r="AF237" s="39">
        <v>208372</v>
      </c>
      <c r="AG237" s="39">
        <v>3527915</v>
      </c>
      <c r="AH237" s="39">
        <v>845116</v>
      </c>
      <c r="AI237" s="39">
        <v>1013708</v>
      </c>
      <c r="AJ237" s="39">
        <v>912641</v>
      </c>
      <c r="AK237" s="39">
        <v>721585</v>
      </c>
      <c r="AL237" s="39">
        <v>297409</v>
      </c>
      <c r="AM237" s="39">
        <v>3790459</v>
      </c>
      <c r="AN237" s="39">
        <v>885339</v>
      </c>
      <c r="AO237" s="39">
        <v>1002270</v>
      </c>
      <c r="AP237" s="39">
        <v>898478</v>
      </c>
      <c r="AQ237" s="39">
        <v>837419</v>
      </c>
      <c r="AR237" s="39">
        <v>390455</v>
      </c>
      <c r="AS237" s="39">
        <v>4013961</v>
      </c>
      <c r="AT237" s="43"/>
      <c r="AU237" s="13"/>
    </row>
    <row r="238" spans="1:47" ht="20" customHeight="1">
      <c r="A238" s="8" t="s">
        <v>437</v>
      </c>
      <c r="B238" s="34">
        <v>43918</v>
      </c>
      <c r="C238" s="31" t="s">
        <v>112</v>
      </c>
      <c r="D238" s="31" t="s">
        <v>79</v>
      </c>
      <c r="E238" s="31" t="s">
        <v>74</v>
      </c>
      <c r="F238" s="36">
        <v>2560</v>
      </c>
      <c r="G238" s="36">
        <v>5271</v>
      </c>
      <c r="H238" s="36">
        <v>5755</v>
      </c>
      <c r="I238" s="39">
        <v>610030</v>
      </c>
      <c r="J238" s="39">
        <v>1099232</v>
      </c>
      <c r="K238" s="39">
        <v>1347905</v>
      </c>
      <c r="L238" s="39">
        <v>680731</v>
      </c>
      <c r="M238" s="39">
        <v>719199</v>
      </c>
      <c r="N238" s="39">
        <v>134548</v>
      </c>
      <c r="O238" s="39">
        <v>3981615</v>
      </c>
      <c r="P238" s="39">
        <v>1223778</v>
      </c>
      <c r="Q238" s="39">
        <v>1560409</v>
      </c>
      <c r="R238" s="39">
        <v>739183</v>
      </c>
      <c r="S238" s="39">
        <v>799789</v>
      </c>
      <c r="T238" s="39">
        <v>271646</v>
      </c>
      <c r="U238" s="39">
        <v>4594805</v>
      </c>
      <c r="V238" s="39">
        <v>1724660</v>
      </c>
      <c r="W238" s="39">
        <v>1931979</v>
      </c>
      <c r="X238" s="39">
        <v>838098</v>
      </c>
      <c r="Y238" s="39">
        <v>905116</v>
      </c>
      <c r="Z238" s="39">
        <v>321779</v>
      </c>
      <c r="AA238" s="39">
        <v>5721632</v>
      </c>
      <c r="AB238" s="39">
        <v>2425322</v>
      </c>
      <c r="AC238" s="39">
        <v>2622370</v>
      </c>
      <c r="AD238" s="39">
        <v>1447279</v>
      </c>
      <c r="AE238" s="39">
        <v>812251</v>
      </c>
      <c r="AF238" s="39">
        <v>454616</v>
      </c>
      <c r="AG238" s="39">
        <v>7761838</v>
      </c>
      <c r="AH238" s="39">
        <v>2731414</v>
      </c>
      <c r="AI238" s="39">
        <v>2590705</v>
      </c>
      <c r="AJ238" s="39">
        <v>1691115</v>
      </c>
      <c r="AK238" s="39">
        <v>1063388</v>
      </c>
      <c r="AL238" s="39">
        <v>642543</v>
      </c>
      <c r="AM238" s="39">
        <v>8719165</v>
      </c>
      <c r="AN238" s="39">
        <v>3418717</v>
      </c>
      <c r="AO238" s="39">
        <v>3118148</v>
      </c>
      <c r="AP238" s="39">
        <v>1948172</v>
      </c>
      <c r="AQ238" s="39">
        <v>1433135</v>
      </c>
      <c r="AR238" s="39">
        <v>1612241</v>
      </c>
      <c r="AS238" s="39">
        <v>11530413</v>
      </c>
      <c r="AT238" s="43"/>
      <c r="AU238" s="13"/>
    </row>
    <row r="239" spans="1:47" ht="20" customHeight="1">
      <c r="A239" s="8" t="s">
        <v>438</v>
      </c>
      <c r="B239" s="34">
        <v>112908</v>
      </c>
      <c r="C239" s="31" t="s">
        <v>439</v>
      </c>
      <c r="D239" s="31" t="s">
        <v>79</v>
      </c>
      <c r="E239" s="31" t="s">
        <v>74</v>
      </c>
      <c r="F239" s="36">
        <v>732</v>
      </c>
      <c r="G239" s="36">
        <v>770</v>
      </c>
      <c r="H239" s="36">
        <v>750</v>
      </c>
      <c r="I239" s="39">
        <v>79500</v>
      </c>
      <c r="J239" s="39">
        <v>211874</v>
      </c>
      <c r="K239" s="39">
        <v>399211</v>
      </c>
      <c r="L239" s="39">
        <v>225344</v>
      </c>
      <c r="M239" s="39">
        <v>201943</v>
      </c>
      <c r="N239" s="39">
        <v>44981</v>
      </c>
      <c r="O239" s="39">
        <v>1083353</v>
      </c>
      <c r="P239" s="39">
        <v>267241</v>
      </c>
      <c r="Q239" s="39">
        <v>423792</v>
      </c>
      <c r="R239" s="39">
        <v>232816</v>
      </c>
      <c r="S239" s="39">
        <v>189080</v>
      </c>
      <c r="T239" s="39">
        <v>52243</v>
      </c>
      <c r="U239" s="39">
        <v>1165172</v>
      </c>
      <c r="V239" s="39">
        <v>331818</v>
      </c>
      <c r="W239" s="39">
        <v>407522</v>
      </c>
      <c r="X239" s="39">
        <v>270421</v>
      </c>
      <c r="Y239" s="39">
        <v>207313</v>
      </c>
      <c r="Z239" s="39">
        <v>17154</v>
      </c>
      <c r="AA239" s="39">
        <v>1234228</v>
      </c>
      <c r="AB239" s="39">
        <v>295294</v>
      </c>
      <c r="AC239" s="39">
        <v>401681</v>
      </c>
      <c r="AD239" s="39">
        <v>343391</v>
      </c>
      <c r="AE239" s="39">
        <v>227712</v>
      </c>
      <c r="AF239" s="39">
        <v>503851</v>
      </c>
      <c r="AG239" s="39">
        <v>1771929</v>
      </c>
      <c r="AH239" s="39">
        <v>315907</v>
      </c>
      <c r="AI239" s="39">
        <v>453996</v>
      </c>
      <c r="AJ239" s="39">
        <v>342702</v>
      </c>
      <c r="AK239" s="39">
        <v>246825</v>
      </c>
      <c r="AL239" s="39">
        <v>419994</v>
      </c>
      <c r="AM239" s="39">
        <v>1779424</v>
      </c>
      <c r="AN239" s="39">
        <v>310894</v>
      </c>
      <c r="AO239" s="39">
        <v>403760</v>
      </c>
      <c r="AP239" s="39">
        <v>326778</v>
      </c>
      <c r="AQ239" s="39">
        <v>231320</v>
      </c>
      <c r="AR239" s="39">
        <v>368364</v>
      </c>
      <c r="AS239" s="39">
        <v>1641116</v>
      </c>
      <c r="AT239" s="43"/>
      <c r="AU239" s="13"/>
    </row>
    <row r="240" spans="1:47" ht="20" customHeight="1">
      <c r="A240" s="8" t="s">
        <v>440</v>
      </c>
      <c r="B240" s="34">
        <v>68802</v>
      </c>
      <c r="C240" s="31" t="s">
        <v>441</v>
      </c>
      <c r="D240" s="31" t="s">
        <v>71</v>
      </c>
      <c r="E240" s="31" t="s">
        <v>74</v>
      </c>
      <c r="F240" s="36">
        <v>1234</v>
      </c>
      <c r="G240" s="36">
        <v>1558</v>
      </c>
      <c r="H240" s="36">
        <v>1759</v>
      </c>
      <c r="I240" s="39">
        <v>186454</v>
      </c>
      <c r="J240" s="39">
        <v>0</v>
      </c>
      <c r="K240" s="39">
        <v>718729</v>
      </c>
      <c r="L240" s="39">
        <v>173711</v>
      </c>
      <c r="M240" s="39">
        <v>128113</v>
      </c>
      <c r="N240" s="39">
        <v>103034</v>
      </c>
      <c r="O240" s="39">
        <v>1123587</v>
      </c>
      <c r="P240" s="39">
        <v>0</v>
      </c>
      <c r="Q240" s="39">
        <v>982038</v>
      </c>
      <c r="R240" s="39">
        <v>221238</v>
      </c>
      <c r="S240" s="39">
        <v>171968</v>
      </c>
      <c r="T240" s="39">
        <v>79214</v>
      </c>
      <c r="U240" s="39">
        <v>1454458</v>
      </c>
      <c r="V240" s="39">
        <v>0</v>
      </c>
      <c r="W240" s="39">
        <v>1111170</v>
      </c>
      <c r="X240" s="39">
        <v>277231</v>
      </c>
      <c r="Y240" s="39">
        <v>202178</v>
      </c>
      <c r="Z240" s="39">
        <v>168145</v>
      </c>
      <c r="AA240" s="39">
        <v>1758724</v>
      </c>
      <c r="AB240" s="39">
        <v>0</v>
      </c>
      <c r="AC240" s="39">
        <v>992519</v>
      </c>
      <c r="AD240" s="39">
        <v>310722</v>
      </c>
      <c r="AE240" s="39">
        <v>208784</v>
      </c>
      <c r="AF240" s="39">
        <v>177862</v>
      </c>
      <c r="AG240" s="39">
        <v>1689887</v>
      </c>
      <c r="AH240" s="39">
        <v>0</v>
      </c>
      <c r="AI240" s="39">
        <v>994092</v>
      </c>
      <c r="AJ240" s="39">
        <v>295196</v>
      </c>
      <c r="AK240" s="39">
        <v>299469</v>
      </c>
      <c r="AL240" s="39">
        <v>212628</v>
      </c>
      <c r="AM240" s="39">
        <v>1801385</v>
      </c>
      <c r="AN240" s="39">
        <v>0</v>
      </c>
      <c r="AO240" s="39">
        <v>1273819</v>
      </c>
      <c r="AP240" s="39">
        <v>418065</v>
      </c>
      <c r="AQ240" s="39">
        <v>298408</v>
      </c>
      <c r="AR240" s="39">
        <v>299221</v>
      </c>
      <c r="AS240" s="39">
        <v>2289513</v>
      </c>
      <c r="AT240" s="43"/>
      <c r="AU240" s="13"/>
    </row>
    <row r="241" spans="1:47" ht="20" customHeight="1">
      <c r="A241" s="8" t="s">
        <v>442</v>
      </c>
      <c r="B241" s="34">
        <v>15838</v>
      </c>
      <c r="C241" s="31" t="s">
        <v>99</v>
      </c>
      <c r="D241" s="31" t="s">
        <v>71</v>
      </c>
      <c r="E241" s="31" t="s">
        <v>74</v>
      </c>
      <c r="F241" s="36">
        <v>369</v>
      </c>
      <c r="G241" s="36">
        <v>3976</v>
      </c>
      <c r="H241" s="36">
        <v>4029</v>
      </c>
      <c r="I241" s="39">
        <v>427074</v>
      </c>
      <c r="J241" s="39">
        <v>111641</v>
      </c>
      <c r="K241" s="39">
        <v>264464</v>
      </c>
      <c r="L241" s="39">
        <v>243779</v>
      </c>
      <c r="M241" s="39">
        <v>127666</v>
      </c>
      <c r="N241" s="39">
        <v>28433</v>
      </c>
      <c r="O241" s="39">
        <v>775983</v>
      </c>
      <c r="P241" s="39">
        <v>622282</v>
      </c>
      <c r="Q241" s="39">
        <v>632321</v>
      </c>
      <c r="R241" s="39">
        <v>525435</v>
      </c>
      <c r="S241" s="39">
        <v>384700</v>
      </c>
      <c r="T241" s="39">
        <v>42466</v>
      </c>
      <c r="U241" s="39">
        <v>2207204</v>
      </c>
      <c r="V241" s="39">
        <v>1250322</v>
      </c>
      <c r="W241" s="39">
        <v>1009087</v>
      </c>
      <c r="X241" s="39">
        <v>791709</v>
      </c>
      <c r="Y241" s="39">
        <v>1567</v>
      </c>
      <c r="Z241" s="39">
        <v>0</v>
      </c>
      <c r="AA241" s="39">
        <v>3052685</v>
      </c>
      <c r="AB241" s="39">
        <v>2119253</v>
      </c>
      <c r="AC241" s="39">
        <v>1601981</v>
      </c>
      <c r="AD241" s="39">
        <v>1299854</v>
      </c>
      <c r="AE241" s="39">
        <v>800126</v>
      </c>
      <c r="AF241" s="39">
        <v>252903</v>
      </c>
      <c r="AG241" s="39">
        <v>6074117</v>
      </c>
      <c r="AH241" s="39">
        <v>3336871</v>
      </c>
      <c r="AI241" s="39">
        <v>1826152</v>
      </c>
      <c r="AJ241" s="39">
        <v>1559737</v>
      </c>
      <c r="AK241" s="39">
        <v>932821</v>
      </c>
      <c r="AL241" s="39">
        <v>245638</v>
      </c>
      <c r="AM241" s="39">
        <v>7901219</v>
      </c>
      <c r="AN241" s="39">
        <v>3443652</v>
      </c>
      <c r="AO241" s="39">
        <v>1974670</v>
      </c>
      <c r="AP241" s="39">
        <v>1540508</v>
      </c>
      <c r="AQ241" s="39">
        <v>1189198</v>
      </c>
      <c r="AR241" s="39">
        <v>323695</v>
      </c>
      <c r="AS241" s="39">
        <v>8471723</v>
      </c>
      <c r="AT241" s="43"/>
      <c r="AU241" s="13"/>
    </row>
    <row r="242" spans="1:47" ht="20" customHeight="1">
      <c r="A242" s="8" t="s">
        <v>443</v>
      </c>
      <c r="B242" s="34">
        <v>101842</v>
      </c>
      <c r="C242" s="31" t="s">
        <v>76</v>
      </c>
      <c r="D242" s="31" t="s">
        <v>71</v>
      </c>
      <c r="E242" s="31" t="s">
        <v>74</v>
      </c>
      <c r="F242" s="36">
        <v>55</v>
      </c>
      <c r="G242" s="36">
        <v>34</v>
      </c>
      <c r="H242" s="36">
        <v>35</v>
      </c>
      <c r="I242" s="39">
        <v>3710</v>
      </c>
      <c r="J242" s="39">
        <v>0</v>
      </c>
      <c r="K242" s="39">
        <v>16481</v>
      </c>
      <c r="L242" s="39">
        <v>18515</v>
      </c>
      <c r="M242" s="39">
        <v>25275</v>
      </c>
      <c r="N242" s="39">
        <v>0</v>
      </c>
      <c r="O242" s="39">
        <v>60271</v>
      </c>
      <c r="P242" s="39">
        <v>0</v>
      </c>
      <c r="Q242" s="39">
        <v>18979</v>
      </c>
      <c r="R242" s="39">
        <v>18617</v>
      </c>
      <c r="S242" s="39">
        <v>23023</v>
      </c>
      <c r="T242" s="39">
        <v>0</v>
      </c>
      <c r="U242" s="39">
        <v>60619</v>
      </c>
      <c r="V242" s="39">
        <v>0</v>
      </c>
      <c r="W242" s="39">
        <v>23906</v>
      </c>
      <c r="X242" s="39">
        <v>9582</v>
      </c>
      <c r="Y242" s="39">
        <v>22863</v>
      </c>
      <c r="Z242" s="39">
        <v>0</v>
      </c>
      <c r="AA242" s="39">
        <v>56351</v>
      </c>
      <c r="AB242" s="39">
        <v>0</v>
      </c>
      <c r="AC242" s="39">
        <v>19217</v>
      </c>
      <c r="AD242" s="39">
        <v>10039</v>
      </c>
      <c r="AE242" s="39">
        <v>22449</v>
      </c>
      <c r="AF242" s="39">
        <v>0</v>
      </c>
      <c r="AG242" s="39">
        <v>51705</v>
      </c>
      <c r="AH242" s="39">
        <v>0</v>
      </c>
      <c r="AI242" s="39">
        <v>23490</v>
      </c>
      <c r="AJ242" s="39">
        <v>13497</v>
      </c>
      <c r="AK242" s="39">
        <v>21685</v>
      </c>
      <c r="AL242" s="39">
        <v>0</v>
      </c>
      <c r="AM242" s="39">
        <v>58672</v>
      </c>
      <c r="AN242" s="39">
        <v>0</v>
      </c>
      <c r="AO242" s="39">
        <v>27360</v>
      </c>
      <c r="AP242" s="39">
        <v>16450</v>
      </c>
      <c r="AQ242" s="39">
        <v>25089</v>
      </c>
      <c r="AR242" s="39">
        <v>0</v>
      </c>
      <c r="AS242" s="39">
        <v>68899</v>
      </c>
      <c r="AT242" s="43"/>
      <c r="AU242" s="13"/>
    </row>
    <row r="243" spans="1:47" ht="20" customHeight="1">
      <c r="A243" s="8" t="s">
        <v>444</v>
      </c>
      <c r="B243" s="34">
        <v>233903</v>
      </c>
      <c r="C243" s="31" t="s">
        <v>445</v>
      </c>
      <c r="D243" s="31" t="s">
        <v>79</v>
      </c>
      <c r="E243" s="31" t="s">
        <v>74</v>
      </c>
      <c r="F243" s="36">
        <v>205</v>
      </c>
      <c r="G243" s="36">
        <v>176</v>
      </c>
      <c r="H243" s="36">
        <v>166</v>
      </c>
      <c r="I243" s="39">
        <v>17596</v>
      </c>
      <c r="J243" s="39">
        <v>121927</v>
      </c>
      <c r="K243" s="39">
        <v>115360</v>
      </c>
      <c r="L243" s="39">
        <v>56723</v>
      </c>
      <c r="M243" s="39">
        <v>22229</v>
      </c>
      <c r="N243" s="39">
        <v>25930</v>
      </c>
      <c r="O243" s="39">
        <v>342169</v>
      </c>
      <c r="P243" s="39">
        <v>148011</v>
      </c>
      <c r="Q243" s="39">
        <v>140806</v>
      </c>
      <c r="R243" s="39">
        <v>90379</v>
      </c>
      <c r="S243" s="39">
        <v>26771</v>
      </c>
      <c r="T243" s="39">
        <v>26655</v>
      </c>
      <c r="U243" s="39">
        <v>432622</v>
      </c>
      <c r="V243" s="39">
        <v>167535</v>
      </c>
      <c r="W243" s="39">
        <v>175229</v>
      </c>
      <c r="X243" s="39">
        <v>61429</v>
      </c>
      <c r="Y243" s="39">
        <v>52602</v>
      </c>
      <c r="Z243" s="39">
        <v>32466</v>
      </c>
      <c r="AA243" s="39">
        <v>489261</v>
      </c>
      <c r="AB243" s="39">
        <v>176769</v>
      </c>
      <c r="AC243" s="39">
        <v>193941</v>
      </c>
      <c r="AD243" s="39">
        <v>87540</v>
      </c>
      <c r="AE243" s="39">
        <v>28840</v>
      </c>
      <c r="AF243" s="39">
        <v>35536</v>
      </c>
      <c r="AG243" s="39">
        <v>522626</v>
      </c>
      <c r="AH243" s="39">
        <v>142075</v>
      </c>
      <c r="AI243" s="39">
        <v>167603</v>
      </c>
      <c r="AJ243" s="39">
        <v>115127</v>
      </c>
      <c r="AK243" s="39">
        <v>27221</v>
      </c>
      <c r="AL243" s="39">
        <v>42460</v>
      </c>
      <c r="AM243" s="39">
        <v>494486</v>
      </c>
      <c r="AN243" s="39">
        <v>138117</v>
      </c>
      <c r="AO243" s="39">
        <v>194081</v>
      </c>
      <c r="AP243" s="39">
        <v>119394</v>
      </c>
      <c r="AQ243" s="39">
        <v>84608</v>
      </c>
      <c r="AR243" s="39">
        <v>52241</v>
      </c>
      <c r="AS243" s="39">
        <v>588441</v>
      </c>
      <c r="AT243" s="43"/>
      <c r="AU243" s="13"/>
    </row>
    <row r="244" spans="1:47" ht="20" customHeight="1">
      <c r="A244" s="8" t="s">
        <v>446</v>
      </c>
      <c r="B244" s="34">
        <v>161921</v>
      </c>
      <c r="C244" s="31" t="s">
        <v>179</v>
      </c>
      <c r="D244" s="31" t="s">
        <v>79</v>
      </c>
      <c r="E244" s="31" t="s">
        <v>74</v>
      </c>
      <c r="F244" s="36">
        <v>2431</v>
      </c>
      <c r="G244" s="36">
        <v>2269</v>
      </c>
      <c r="H244" s="36">
        <v>2028</v>
      </c>
      <c r="I244" s="39">
        <v>214968</v>
      </c>
      <c r="J244" s="39">
        <v>860972</v>
      </c>
      <c r="K244" s="39">
        <v>946995</v>
      </c>
      <c r="L244" s="39">
        <v>714631</v>
      </c>
      <c r="M244" s="39">
        <v>516282</v>
      </c>
      <c r="N244" s="39">
        <v>179203</v>
      </c>
      <c r="O244" s="39">
        <v>3218083</v>
      </c>
      <c r="P244" s="39">
        <v>979785</v>
      </c>
      <c r="Q244" s="39">
        <v>1019188</v>
      </c>
      <c r="R244" s="39">
        <v>695457</v>
      </c>
      <c r="S244" s="39">
        <v>539626</v>
      </c>
      <c r="T244" s="39">
        <v>198488</v>
      </c>
      <c r="U244" s="39">
        <v>3432544</v>
      </c>
      <c r="V244" s="39">
        <v>1106383</v>
      </c>
      <c r="W244" s="39">
        <v>1104071</v>
      </c>
      <c r="X244" s="39">
        <v>864754</v>
      </c>
      <c r="Y244" s="39">
        <v>639556</v>
      </c>
      <c r="Z244" s="39">
        <v>222858</v>
      </c>
      <c r="AA244" s="39">
        <v>3937622</v>
      </c>
      <c r="AB244" s="39">
        <v>1030829</v>
      </c>
      <c r="AC244" s="39">
        <v>1078843</v>
      </c>
      <c r="AD244" s="39">
        <v>940888</v>
      </c>
      <c r="AE244" s="39">
        <v>629721</v>
      </c>
      <c r="AF244" s="39">
        <v>301845</v>
      </c>
      <c r="AG244" s="39">
        <v>3982126</v>
      </c>
      <c r="AH244" s="39">
        <v>2030733</v>
      </c>
      <c r="AI244" s="39">
        <v>1637577</v>
      </c>
      <c r="AJ244" s="39">
        <v>968044</v>
      </c>
      <c r="AK244" s="39">
        <v>687969</v>
      </c>
      <c r="AL244" s="39">
        <v>351569</v>
      </c>
      <c r="AM244" s="39">
        <v>5675892</v>
      </c>
      <c r="AN244" s="39">
        <v>1938992</v>
      </c>
      <c r="AO244" s="39">
        <v>1425514</v>
      </c>
      <c r="AP244" s="39">
        <v>1084349</v>
      </c>
      <c r="AQ244" s="39">
        <v>624172</v>
      </c>
      <c r="AR244" s="39">
        <v>450000</v>
      </c>
      <c r="AS244" s="39">
        <v>5523027</v>
      </c>
      <c r="AT244" s="43"/>
      <c r="AU244" s="13"/>
    </row>
    <row r="245" spans="1:47" ht="20" customHeight="1">
      <c r="A245" s="8" t="s">
        <v>447</v>
      </c>
      <c r="B245" s="34">
        <v>170902</v>
      </c>
      <c r="C245" s="31" t="s">
        <v>448</v>
      </c>
      <c r="D245" s="31" t="s">
        <v>79</v>
      </c>
      <c r="E245" s="31" t="s">
        <v>74</v>
      </c>
      <c r="F245" s="36">
        <v>64799</v>
      </c>
      <c r="G245" s="36">
        <v>72914</v>
      </c>
      <c r="H245" s="36">
        <v>72199</v>
      </c>
      <c r="I245" s="39">
        <v>7653094</v>
      </c>
      <c r="J245" s="39">
        <v>24258879</v>
      </c>
      <c r="K245" s="39">
        <v>33904682</v>
      </c>
      <c r="L245" s="39">
        <v>14849017</v>
      </c>
      <c r="M245" s="39">
        <v>14109343</v>
      </c>
      <c r="N245" s="39">
        <v>1720195</v>
      </c>
      <c r="O245" s="39">
        <v>88842116</v>
      </c>
      <c r="P245" s="39">
        <v>25612901</v>
      </c>
      <c r="Q245" s="39">
        <v>36353383</v>
      </c>
      <c r="R245" s="39">
        <v>17489192</v>
      </c>
      <c r="S245" s="39">
        <v>15919346</v>
      </c>
      <c r="T245" s="39">
        <v>2374631</v>
      </c>
      <c r="U245" s="39">
        <v>97749453</v>
      </c>
      <c r="V245" s="39">
        <v>29569003</v>
      </c>
      <c r="W245" s="39">
        <v>37503494</v>
      </c>
      <c r="X245" s="39">
        <v>21010800</v>
      </c>
      <c r="Y245" s="39">
        <v>19495856</v>
      </c>
      <c r="Z245" s="39">
        <v>2813767</v>
      </c>
      <c r="AA245" s="39">
        <v>110392920</v>
      </c>
      <c r="AB245" s="39">
        <v>33395697</v>
      </c>
      <c r="AC245" s="39">
        <v>39344630</v>
      </c>
      <c r="AD245" s="39">
        <v>24302110</v>
      </c>
      <c r="AE245" s="39">
        <v>20437362</v>
      </c>
      <c r="AF245" s="39">
        <v>3052838</v>
      </c>
      <c r="AG245" s="39">
        <v>120532637</v>
      </c>
      <c r="AH245" s="39">
        <v>34783837</v>
      </c>
      <c r="AI245" s="39">
        <v>43025090</v>
      </c>
      <c r="AJ245" s="39">
        <v>26846703</v>
      </c>
      <c r="AK245" s="39">
        <v>21603733</v>
      </c>
      <c r="AL245" s="39">
        <v>4313864</v>
      </c>
      <c r="AM245" s="39">
        <v>130573227</v>
      </c>
      <c r="AN245" s="39">
        <v>35457784</v>
      </c>
      <c r="AO245" s="39">
        <v>41660592</v>
      </c>
      <c r="AP245" s="39">
        <v>26284069</v>
      </c>
      <c r="AQ245" s="39">
        <v>20617159</v>
      </c>
      <c r="AR245" s="39">
        <v>4422050</v>
      </c>
      <c r="AS245" s="39">
        <v>128441654</v>
      </c>
      <c r="AT245" s="43"/>
      <c r="AU245" s="13"/>
    </row>
    <row r="246" spans="1:47" ht="20" customHeight="1">
      <c r="A246" s="8" t="s">
        <v>449</v>
      </c>
      <c r="B246" s="34">
        <v>147901</v>
      </c>
      <c r="C246" s="31" t="s">
        <v>450</v>
      </c>
      <c r="D246" s="31" t="s">
        <v>79</v>
      </c>
      <c r="E246" s="31" t="s">
        <v>74</v>
      </c>
      <c r="F246" s="36">
        <v>289</v>
      </c>
      <c r="G246" s="36">
        <v>287</v>
      </c>
      <c r="H246" s="36">
        <v>307</v>
      </c>
      <c r="I246" s="39">
        <v>32542</v>
      </c>
      <c r="J246" s="39">
        <v>32872</v>
      </c>
      <c r="K246" s="39">
        <v>138084</v>
      </c>
      <c r="L246" s="39">
        <v>87119</v>
      </c>
      <c r="M246" s="39">
        <v>90376</v>
      </c>
      <c r="N246" s="39">
        <v>23117</v>
      </c>
      <c r="O246" s="39">
        <v>371568</v>
      </c>
      <c r="P246" s="39">
        <v>61629</v>
      </c>
      <c r="Q246" s="39">
        <v>143760</v>
      </c>
      <c r="R246" s="39">
        <v>106160</v>
      </c>
      <c r="S246" s="39">
        <v>94436</v>
      </c>
      <c r="T246" s="39">
        <v>51305</v>
      </c>
      <c r="U246" s="39">
        <v>457290</v>
      </c>
      <c r="V246" s="39">
        <v>59835</v>
      </c>
      <c r="W246" s="39">
        <v>164059</v>
      </c>
      <c r="X246" s="39">
        <v>148558</v>
      </c>
      <c r="Y246" s="39">
        <v>94355</v>
      </c>
      <c r="Z246" s="39">
        <v>52156</v>
      </c>
      <c r="AA246" s="39">
        <v>518963</v>
      </c>
      <c r="AB246" s="39">
        <v>54808</v>
      </c>
      <c r="AC246" s="39">
        <v>164647</v>
      </c>
      <c r="AD246" s="39">
        <v>144268</v>
      </c>
      <c r="AE246" s="39">
        <v>98106</v>
      </c>
      <c r="AF246" s="39">
        <v>69657</v>
      </c>
      <c r="AG246" s="39">
        <v>531486</v>
      </c>
      <c r="AH246" s="39">
        <v>68458</v>
      </c>
      <c r="AI246" s="39">
        <v>169601</v>
      </c>
      <c r="AJ246" s="39">
        <v>138445</v>
      </c>
      <c r="AK246" s="39">
        <v>108787</v>
      </c>
      <c r="AL246" s="39">
        <v>88322</v>
      </c>
      <c r="AM246" s="39">
        <v>573613</v>
      </c>
      <c r="AN246" s="39">
        <v>74740</v>
      </c>
      <c r="AO246" s="39">
        <v>175873</v>
      </c>
      <c r="AP246" s="39">
        <v>143037</v>
      </c>
      <c r="AQ246" s="39">
        <v>142459</v>
      </c>
      <c r="AR246" s="39">
        <v>140264</v>
      </c>
      <c r="AS246" s="39">
        <v>676373</v>
      </c>
      <c r="AT246" s="43"/>
      <c r="AU246" s="13"/>
    </row>
    <row r="247" spans="1:47" ht="20" customHeight="1">
      <c r="A247" s="8" t="s">
        <v>451</v>
      </c>
      <c r="B247" s="34">
        <v>60902</v>
      </c>
      <c r="C247" s="31" t="s">
        <v>452</v>
      </c>
      <c r="D247" s="31" t="s">
        <v>79</v>
      </c>
      <c r="E247" s="31" t="s">
        <v>74</v>
      </c>
      <c r="F247" s="36">
        <v>799</v>
      </c>
      <c r="G247" s="36">
        <v>903</v>
      </c>
      <c r="H247" s="36">
        <v>879</v>
      </c>
      <c r="I247" s="39">
        <v>93174</v>
      </c>
      <c r="J247" s="39">
        <v>213192</v>
      </c>
      <c r="K247" s="39">
        <v>506110</v>
      </c>
      <c r="L247" s="39">
        <v>208252</v>
      </c>
      <c r="M247" s="39">
        <v>188272</v>
      </c>
      <c r="N247" s="39">
        <v>57722</v>
      </c>
      <c r="O247" s="39">
        <v>1173548</v>
      </c>
      <c r="P247" s="39">
        <v>358928</v>
      </c>
      <c r="Q247" s="39">
        <v>467424</v>
      </c>
      <c r="R247" s="39">
        <v>224043</v>
      </c>
      <c r="S247" s="39">
        <v>205375</v>
      </c>
      <c r="T247" s="39">
        <v>59894</v>
      </c>
      <c r="U247" s="39">
        <v>1315664</v>
      </c>
      <c r="V247" s="39">
        <v>373438</v>
      </c>
      <c r="W247" s="39">
        <v>525377</v>
      </c>
      <c r="X247" s="39">
        <v>336558</v>
      </c>
      <c r="Y247" s="39">
        <v>213002</v>
      </c>
      <c r="Z247" s="39">
        <v>77352</v>
      </c>
      <c r="AA247" s="39">
        <v>1525727</v>
      </c>
      <c r="AB247" s="39">
        <v>386300</v>
      </c>
      <c r="AC247" s="39">
        <v>544185</v>
      </c>
      <c r="AD247" s="39">
        <v>365260</v>
      </c>
      <c r="AE247" s="39">
        <v>218751</v>
      </c>
      <c r="AF247" s="39">
        <v>99648</v>
      </c>
      <c r="AG247" s="39">
        <v>1614144</v>
      </c>
      <c r="AH247" s="39">
        <v>349212</v>
      </c>
      <c r="AI247" s="39">
        <v>540753</v>
      </c>
      <c r="AJ247" s="39">
        <v>377906</v>
      </c>
      <c r="AK247" s="39">
        <v>271513</v>
      </c>
      <c r="AL247" s="39">
        <v>164096</v>
      </c>
      <c r="AM247" s="39">
        <v>1703480</v>
      </c>
      <c r="AN247" s="39">
        <v>328274</v>
      </c>
      <c r="AO247" s="39">
        <v>589001</v>
      </c>
      <c r="AP247" s="39">
        <v>376720</v>
      </c>
      <c r="AQ247" s="39">
        <v>293854</v>
      </c>
      <c r="AR247" s="39">
        <v>177071</v>
      </c>
      <c r="AS247" s="39">
        <v>1764920</v>
      </c>
      <c r="AT247" s="43"/>
      <c r="AU247" s="13"/>
    </row>
    <row r="248" spans="1:47" ht="20" customHeight="1">
      <c r="A248" s="8" t="s">
        <v>453</v>
      </c>
      <c r="B248" s="34">
        <v>57922</v>
      </c>
      <c r="C248" s="31" t="s">
        <v>70</v>
      </c>
      <c r="D248" s="31" t="s">
        <v>79</v>
      </c>
      <c r="E248" s="31" t="s">
        <v>74</v>
      </c>
      <c r="F248" s="36">
        <v>13218</v>
      </c>
      <c r="G248" s="36">
        <v>13233</v>
      </c>
      <c r="H248" s="36">
        <v>13045</v>
      </c>
      <c r="I248" s="39">
        <v>1382770</v>
      </c>
      <c r="J248" s="39">
        <v>4666926</v>
      </c>
      <c r="K248" s="39">
        <v>6049345</v>
      </c>
      <c r="L248" s="39">
        <v>3370143</v>
      </c>
      <c r="M248" s="39">
        <v>2282796</v>
      </c>
      <c r="N248" s="39">
        <v>645379</v>
      </c>
      <c r="O248" s="39">
        <v>17014589</v>
      </c>
      <c r="P248" s="39">
        <v>3892082</v>
      </c>
      <c r="Q248" s="39">
        <v>5625105</v>
      </c>
      <c r="R248" s="39">
        <v>3506925</v>
      </c>
      <c r="S248" s="39">
        <v>2312894</v>
      </c>
      <c r="T248" s="39">
        <v>795992</v>
      </c>
      <c r="U248" s="39">
        <v>16132998</v>
      </c>
      <c r="V248" s="39">
        <v>4313535</v>
      </c>
      <c r="W248" s="39">
        <v>5635711</v>
      </c>
      <c r="X248" s="39">
        <v>3843977</v>
      </c>
      <c r="Y248" s="39">
        <v>2633392</v>
      </c>
      <c r="Z248" s="39">
        <v>843754</v>
      </c>
      <c r="AA248" s="39">
        <v>17270369</v>
      </c>
      <c r="AB248" s="39">
        <v>4855964</v>
      </c>
      <c r="AC248" s="39">
        <v>6189195</v>
      </c>
      <c r="AD248" s="39">
        <v>4325762</v>
      </c>
      <c r="AE248" s="39">
        <v>2347880</v>
      </c>
      <c r="AF248" s="39">
        <v>678580</v>
      </c>
      <c r="AG248" s="39">
        <v>18397381</v>
      </c>
      <c r="AH248" s="39">
        <v>5499370</v>
      </c>
      <c r="AI248" s="39">
        <v>6444910</v>
      </c>
      <c r="AJ248" s="39">
        <v>5032761</v>
      </c>
      <c r="AK248" s="39">
        <v>2409882</v>
      </c>
      <c r="AL248" s="39">
        <v>1234580</v>
      </c>
      <c r="AM248" s="39">
        <v>20621503</v>
      </c>
      <c r="AN248" s="39">
        <v>5743208</v>
      </c>
      <c r="AO248" s="39">
        <v>6206276</v>
      </c>
      <c r="AP248" s="39">
        <v>5034660</v>
      </c>
      <c r="AQ248" s="39">
        <v>2499957</v>
      </c>
      <c r="AR248" s="39">
        <v>1357638</v>
      </c>
      <c r="AS248" s="39">
        <v>20841739</v>
      </c>
      <c r="AT248" s="43"/>
      <c r="AU248" s="13"/>
    </row>
    <row r="249" spans="1:47" ht="20" customHeight="1">
      <c r="A249" s="8" t="s">
        <v>454</v>
      </c>
      <c r="B249" s="34">
        <v>50910</v>
      </c>
      <c r="C249" s="31" t="s">
        <v>455</v>
      </c>
      <c r="D249" s="31" t="s">
        <v>79</v>
      </c>
      <c r="E249" s="31" t="s">
        <v>74</v>
      </c>
      <c r="F249" s="36">
        <v>8477</v>
      </c>
      <c r="G249" s="36">
        <v>7761</v>
      </c>
      <c r="H249" s="36">
        <v>7616</v>
      </c>
      <c r="I249" s="39">
        <v>807296</v>
      </c>
      <c r="J249" s="39">
        <v>2545455</v>
      </c>
      <c r="K249" s="39">
        <v>4698262</v>
      </c>
      <c r="L249" s="39">
        <v>1918429</v>
      </c>
      <c r="M249" s="39">
        <v>1715557</v>
      </c>
      <c r="N249" s="39">
        <v>372379</v>
      </c>
      <c r="O249" s="39">
        <v>11250082</v>
      </c>
      <c r="P249" s="39">
        <v>2341452</v>
      </c>
      <c r="Q249" s="39">
        <v>5074449</v>
      </c>
      <c r="R249" s="39">
        <v>2027084</v>
      </c>
      <c r="S249" s="39">
        <v>1756110</v>
      </c>
      <c r="T249" s="39">
        <v>358795</v>
      </c>
      <c r="U249" s="39">
        <v>11557890</v>
      </c>
      <c r="V249" s="39">
        <v>3041385</v>
      </c>
      <c r="W249" s="39">
        <v>5554885</v>
      </c>
      <c r="X249" s="39">
        <v>2390307</v>
      </c>
      <c r="Y249" s="39">
        <v>1969019</v>
      </c>
      <c r="Z249" s="39">
        <v>399863</v>
      </c>
      <c r="AA249" s="39">
        <v>13355459</v>
      </c>
      <c r="AB249" s="39">
        <v>3175022</v>
      </c>
      <c r="AC249" s="39">
        <v>5704712</v>
      </c>
      <c r="AD249" s="39">
        <v>3037419</v>
      </c>
      <c r="AE249" s="39">
        <v>1900259</v>
      </c>
      <c r="AF249" s="39">
        <v>508954</v>
      </c>
      <c r="AG249" s="39">
        <v>14326366</v>
      </c>
      <c r="AH249" s="39">
        <v>3085101</v>
      </c>
      <c r="AI249" s="39">
        <v>6251512</v>
      </c>
      <c r="AJ249" s="39">
        <v>3128179</v>
      </c>
      <c r="AK249" s="39">
        <v>1983809</v>
      </c>
      <c r="AL249" s="39">
        <v>758374</v>
      </c>
      <c r="AM249" s="39">
        <v>15206975</v>
      </c>
      <c r="AN249" s="39">
        <v>3118884</v>
      </c>
      <c r="AO249" s="39">
        <v>6221418</v>
      </c>
      <c r="AP249" s="39">
        <v>3167797</v>
      </c>
      <c r="AQ249" s="39">
        <v>2099382</v>
      </c>
      <c r="AR249" s="39">
        <v>746624</v>
      </c>
      <c r="AS249" s="39">
        <v>15354105</v>
      </c>
      <c r="AT249" s="43"/>
      <c r="AU249" s="13"/>
    </row>
    <row r="250" spans="1:47" ht="20" customHeight="1">
      <c r="A250" s="8" t="s">
        <v>456</v>
      </c>
      <c r="B250" s="34">
        <v>178904</v>
      </c>
      <c r="C250" s="31" t="s">
        <v>97</v>
      </c>
      <c r="D250" s="31" t="s">
        <v>79</v>
      </c>
      <c r="E250" s="31" t="s">
        <v>74</v>
      </c>
      <c r="F250" s="36">
        <v>36618</v>
      </c>
      <c r="G250" s="36">
        <v>33103</v>
      </c>
      <c r="H250" s="36">
        <v>31847</v>
      </c>
      <c r="I250" s="39">
        <v>3375782</v>
      </c>
      <c r="J250" s="39">
        <v>5420625</v>
      </c>
      <c r="K250" s="39">
        <v>35098044</v>
      </c>
      <c r="L250" s="39">
        <v>8952267</v>
      </c>
      <c r="M250" s="39">
        <v>9139378</v>
      </c>
      <c r="N250" s="39">
        <v>5714363</v>
      </c>
      <c r="O250" s="39">
        <v>64324677</v>
      </c>
      <c r="P250" s="39">
        <v>4550319</v>
      </c>
      <c r="Q250" s="39">
        <v>32643869</v>
      </c>
      <c r="R250" s="39">
        <v>9402933</v>
      </c>
      <c r="S250" s="39">
        <v>9124865</v>
      </c>
      <c r="T250" s="39">
        <v>6378525</v>
      </c>
      <c r="U250" s="39">
        <v>62100511</v>
      </c>
      <c r="V250" s="39">
        <v>5103592</v>
      </c>
      <c r="W250" s="39">
        <v>33212699</v>
      </c>
      <c r="X250" s="39">
        <v>8815420</v>
      </c>
      <c r="Y250" s="39">
        <v>8606175</v>
      </c>
      <c r="Z250" s="39">
        <v>5737687</v>
      </c>
      <c r="AA250" s="39">
        <v>61475573</v>
      </c>
      <c r="AB250" s="39">
        <v>6063820</v>
      </c>
      <c r="AC250" s="39">
        <v>42721816</v>
      </c>
      <c r="AD250" s="39">
        <v>12922438</v>
      </c>
      <c r="AE250" s="39">
        <v>11334589</v>
      </c>
      <c r="AF250" s="39">
        <v>9794351</v>
      </c>
      <c r="AG250" s="39">
        <v>82837014</v>
      </c>
      <c r="AH250" s="39">
        <v>6435153</v>
      </c>
      <c r="AI250" s="39">
        <v>44594002</v>
      </c>
      <c r="AJ250" s="39">
        <v>13047300</v>
      </c>
      <c r="AK250" s="39">
        <v>11622538</v>
      </c>
      <c r="AL250" s="39">
        <v>12801353</v>
      </c>
      <c r="AM250" s="39">
        <v>88500346</v>
      </c>
      <c r="AN250" s="39">
        <v>5990656</v>
      </c>
      <c r="AO250" s="39">
        <v>34199128</v>
      </c>
      <c r="AP250" s="39">
        <v>12605004</v>
      </c>
      <c r="AQ250" s="39">
        <v>10838513</v>
      </c>
      <c r="AR250" s="39">
        <v>11162302</v>
      </c>
      <c r="AS250" s="39">
        <v>74795603</v>
      </c>
      <c r="AT250" s="43"/>
      <c r="AU250" s="13"/>
    </row>
    <row r="251" spans="1:47" ht="20" customHeight="1">
      <c r="A251" s="8" t="s">
        <v>457</v>
      </c>
      <c r="B251" s="34">
        <v>178807</v>
      </c>
      <c r="C251" s="31" t="s">
        <v>97</v>
      </c>
      <c r="D251" s="31" t="s">
        <v>71</v>
      </c>
      <c r="E251" s="31" t="s">
        <v>74</v>
      </c>
      <c r="F251" s="36">
        <v>140</v>
      </c>
      <c r="G251" s="36">
        <v>139</v>
      </c>
      <c r="H251" s="36">
        <v>132</v>
      </c>
      <c r="I251" s="39">
        <v>13992</v>
      </c>
      <c r="J251" s="39">
        <v>0</v>
      </c>
      <c r="K251" s="39">
        <v>42102</v>
      </c>
      <c r="L251" s="39">
        <v>22441</v>
      </c>
      <c r="M251" s="39">
        <v>34673</v>
      </c>
      <c r="N251" s="39">
        <v>16817</v>
      </c>
      <c r="O251" s="39">
        <v>116033</v>
      </c>
      <c r="P251" s="39">
        <v>0</v>
      </c>
      <c r="Q251" s="39">
        <v>37645</v>
      </c>
      <c r="R251" s="39">
        <v>21379</v>
      </c>
      <c r="S251" s="39">
        <v>29207</v>
      </c>
      <c r="T251" s="39">
        <v>20830</v>
      </c>
      <c r="U251" s="39">
        <v>109061</v>
      </c>
      <c r="V251" s="39">
        <v>0</v>
      </c>
      <c r="W251" s="39">
        <v>41479</v>
      </c>
      <c r="X251" s="39">
        <v>25311</v>
      </c>
      <c r="Y251" s="39">
        <v>31592</v>
      </c>
      <c r="Z251" s="39">
        <v>0</v>
      </c>
      <c r="AA251" s="39">
        <v>98382</v>
      </c>
      <c r="AB251" s="39">
        <v>0</v>
      </c>
      <c r="AC251" s="39">
        <v>39363</v>
      </c>
      <c r="AD251" s="39">
        <v>25770</v>
      </c>
      <c r="AE251" s="39">
        <v>35946</v>
      </c>
      <c r="AF251" s="39">
        <v>26321</v>
      </c>
      <c r="AG251" s="39">
        <v>127400</v>
      </c>
      <c r="AH251" s="39">
        <v>0</v>
      </c>
      <c r="AI251" s="39">
        <v>43837</v>
      </c>
      <c r="AJ251" s="39">
        <v>30689</v>
      </c>
      <c r="AK251" s="39">
        <v>33710</v>
      </c>
      <c r="AL251" s="39">
        <v>23905</v>
      </c>
      <c r="AM251" s="39">
        <v>132141</v>
      </c>
      <c r="AN251" s="39">
        <v>0</v>
      </c>
      <c r="AO251" s="39">
        <v>45628</v>
      </c>
      <c r="AP251" s="39">
        <v>33244</v>
      </c>
      <c r="AQ251" s="39">
        <v>35090</v>
      </c>
      <c r="AR251" s="39">
        <v>25935</v>
      </c>
      <c r="AS251" s="39">
        <v>139897</v>
      </c>
      <c r="AT251" s="43"/>
      <c r="AU251" s="13"/>
    </row>
    <row r="252" spans="1:47" ht="20" customHeight="1">
      <c r="A252" s="8" t="s">
        <v>458</v>
      </c>
      <c r="B252" s="34">
        <v>187904</v>
      </c>
      <c r="C252" s="31" t="s">
        <v>224</v>
      </c>
      <c r="D252" s="31" t="s">
        <v>79</v>
      </c>
      <c r="E252" s="31" t="s">
        <v>74</v>
      </c>
      <c r="F252" s="36">
        <v>820</v>
      </c>
      <c r="G252" s="36">
        <v>834</v>
      </c>
      <c r="H252" s="36">
        <v>790</v>
      </c>
      <c r="I252" s="39">
        <v>83740</v>
      </c>
      <c r="J252" s="39">
        <v>418501</v>
      </c>
      <c r="K252" s="39">
        <v>372868</v>
      </c>
      <c r="L252" s="39">
        <v>349499</v>
      </c>
      <c r="M252" s="39">
        <v>241136</v>
      </c>
      <c r="N252" s="39">
        <v>81280</v>
      </c>
      <c r="O252" s="39">
        <v>1463284</v>
      </c>
      <c r="P252" s="39">
        <v>430029</v>
      </c>
      <c r="Q252" s="39">
        <v>371461</v>
      </c>
      <c r="R252" s="39">
        <v>374086</v>
      </c>
      <c r="S252" s="39">
        <v>277584</v>
      </c>
      <c r="T252" s="39">
        <v>95558</v>
      </c>
      <c r="U252" s="39">
        <v>1548718</v>
      </c>
      <c r="V252" s="39">
        <v>504002</v>
      </c>
      <c r="W252" s="39">
        <v>332493</v>
      </c>
      <c r="X252" s="39">
        <v>492313</v>
      </c>
      <c r="Y252" s="39">
        <v>325256</v>
      </c>
      <c r="Z252" s="39">
        <v>124162</v>
      </c>
      <c r="AA252" s="39">
        <v>1778226</v>
      </c>
      <c r="AB252" s="39">
        <v>582109</v>
      </c>
      <c r="AC252" s="39">
        <v>396916</v>
      </c>
      <c r="AD252" s="39">
        <v>584005</v>
      </c>
      <c r="AE252" s="39">
        <v>344392</v>
      </c>
      <c r="AF252" s="39">
        <v>164370</v>
      </c>
      <c r="AG252" s="39">
        <v>2071792</v>
      </c>
      <c r="AH252" s="39">
        <v>560956</v>
      </c>
      <c r="AI252" s="39">
        <v>420046</v>
      </c>
      <c r="AJ252" s="39">
        <v>584333</v>
      </c>
      <c r="AK252" s="39">
        <v>284463</v>
      </c>
      <c r="AL252" s="39">
        <v>211575</v>
      </c>
      <c r="AM252" s="39">
        <v>2061373</v>
      </c>
      <c r="AN252" s="39">
        <v>567788</v>
      </c>
      <c r="AO252" s="39">
        <v>390965</v>
      </c>
      <c r="AP252" s="39">
        <v>547989</v>
      </c>
      <c r="AQ252" s="39">
        <v>340910</v>
      </c>
      <c r="AR252" s="39">
        <v>207219</v>
      </c>
      <c r="AS252" s="39">
        <v>2054871</v>
      </c>
      <c r="AT252" s="43"/>
      <c r="AU252" s="13"/>
    </row>
    <row r="253" spans="1:47" ht="20" customHeight="1">
      <c r="A253" s="8" t="s">
        <v>459</v>
      </c>
      <c r="B253" s="34">
        <v>175903</v>
      </c>
      <c r="C253" s="31" t="s">
        <v>242</v>
      </c>
      <c r="D253" s="31" t="s">
        <v>79</v>
      </c>
      <c r="E253" s="31" t="s">
        <v>74</v>
      </c>
      <c r="F253" s="36">
        <v>6047</v>
      </c>
      <c r="G253" s="36">
        <v>5998</v>
      </c>
      <c r="H253" s="36">
        <v>5908</v>
      </c>
      <c r="I253" s="39">
        <v>626248</v>
      </c>
      <c r="J253" s="39">
        <v>1732731</v>
      </c>
      <c r="K253" s="39">
        <v>4289018</v>
      </c>
      <c r="L253" s="39">
        <v>1837543</v>
      </c>
      <c r="M253" s="39">
        <v>1637881</v>
      </c>
      <c r="N253" s="39">
        <v>382648</v>
      </c>
      <c r="O253" s="39">
        <v>9879821</v>
      </c>
      <c r="P253" s="39">
        <v>1750181</v>
      </c>
      <c r="Q253" s="39">
        <v>4212860</v>
      </c>
      <c r="R253" s="39">
        <v>1841612</v>
      </c>
      <c r="S253" s="39">
        <v>1514091</v>
      </c>
      <c r="T253" s="39">
        <v>568611</v>
      </c>
      <c r="U253" s="39">
        <v>9887355</v>
      </c>
      <c r="V253" s="39">
        <v>2018941</v>
      </c>
      <c r="W253" s="39">
        <v>4366165</v>
      </c>
      <c r="X253" s="39">
        <v>1924449</v>
      </c>
      <c r="Y253" s="39">
        <v>1607095</v>
      </c>
      <c r="Z253" s="39">
        <v>627445</v>
      </c>
      <c r="AA253" s="39">
        <v>10544095</v>
      </c>
      <c r="AB253" s="39">
        <v>2307926</v>
      </c>
      <c r="AC253" s="39">
        <v>4065465</v>
      </c>
      <c r="AD253" s="39">
        <v>2118548</v>
      </c>
      <c r="AE253" s="39">
        <v>1758649</v>
      </c>
      <c r="AF253" s="39">
        <v>733572</v>
      </c>
      <c r="AG253" s="39">
        <v>10984160</v>
      </c>
      <c r="AH253" s="39">
        <v>2270657</v>
      </c>
      <c r="AI253" s="39">
        <v>4528829</v>
      </c>
      <c r="AJ253" s="39">
        <v>2281359</v>
      </c>
      <c r="AK253" s="39">
        <v>1742421</v>
      </c>
      <c r="AL253" s="39">
        <v>1165807</v>
      </c>
      <c r="AM253" s="39">
        <v>11989073</v>
      </c>
      <c r="AN253" s="39">
        <v>2189210</v>
      </c>
      <c r="AO253" s="39">
        <v>4792096</v>
      </c>
      <c r="AP253" s="39">
        <v>2310805</v>
      </c>
      <c r="AQ253" s="39">
        <v>1626134</v>
      </c>
      <c r="AR253" s="39">
        <v>1381599</v>
      </c>
      <c r="AS253" s="39">
        <v>12299844</v>
      </c>
      <c r="AT253" s="43"/>
      <c r="AU253" s="13"/>
    </row>
    <row r="254" spans="1:47" ht="20" customHeight="1">
      <c r="A254" s="8" t="s">
        <v>460</v>
      </c>
      <c r="B254" s="34">
        <v>95902</v>
      </c>
      <c r="C254" s="31" t="s">
        <v>81</v>
      </c>
      <c r="D254" s="31" t="s">
        <v>79</v>
      </c>
      <c r="E254" s="31" t="s">
        <v>74</v>
      </c>
      <c r="F254" s="36">
        <v>100</v>
      </c>
      <c r="G254" s="36">
        <v>100</v>
      </c>
      <c r="H254" s="36">
        <v>96</v>
      </c>
      <c r="I254" s="39">
        <v>10176</v>
      </c>
      <c r="J254" s="39">
        <v>36443</v>
      </c>
      <c r="K254" s="39">
        <v>82269</v>
      </c>
      <c r="L254" s="39">
        <v>50167</v>
      </c>
      <c r="M254" s="39">
        <v>66470</v>
      </c>
      <c r="N254" s="39">
        <v>37781</v>
      </c>
      <c r="O254" s="39">
        <v>273130</v>
      </c>
      <c r="P254" s="39">
        <v>34857</v>
      </c>
      <c r="Q254" s="39">
        <v>84364</v>
      </c>
      <c r="R254" s="39">
        <v>39086</v>
      </c>
      <c r="S254" s="39">
        <v>71879</v>
      </c>
      <c r="T254" s="39">
        <v>41028</v>
      </c>
      <c r="U254" s="39">
        <v>271214</v>
      </c>
      <c r="V254" s="39">
        <v>51500</v>
      </c>
      <c r="W254" s="39">
        <v>79328</v>
      </c>
      <c r="X254" s="39">
        <v>62387</v>
      </c>
      <c r="Y254" s="39">
        <v>102201</v>
      </c>
      <c r="Z254" s="39">
        <v>46525</v>
      </c>
      <c r="AA254" s="39">
        <v>341941</v>
      </c>
      <c r="AB254" s="39">
        <v>64068</v>
      </c>
      <c r="AC254" s="39">
        <v>75318</v>
      </c>
      <c r="AD254" s="39">
        <v>69777</v>
      </c>
      <c r="AE254" s="39">
        <v>89533</v>
      </c>
      <c r="AF254" s="39">
        <v>51819</v>
      </c>
      <c r="AG254" s="39">
        <v>350515</v>
      </c>
      <c r="AH254" s="39">
        <v>55933</v>
      </c>
      <c r="AI254" s="39">
        <v>79497</v>
      </c>
      <c r="AJ254" s="39">
        <v>63723</v>
      </c>
      <c r="AK254" s="39">
        <v>79815</v>
      </c>
      <c r="AL254" s="39">
        <v>66731</v>
      </c>
      <c r="AM254" s="39">
        <v>345699</v>
      </c>
      <c r="AN254" s="39">
        <v>59666</v>
      </c>
      <c r="AO254" s="39">
        <v>75883</v>
      </c>
      <c r="AP254" s="39">
        <v>57918</v>
      </c>
      <c r="AQ254" s="39">
        <v>72567</v>
      </c>
      <c r="AR254" s="39">
        <v>72923</v>
      </c>
      <c r="AS254" s="39">
        <v>338957</v>
      </c>
      <c r="AT254" s="43"/>
      <c r="AU254" s="13"/>
    </row>
    <row r="255" spans="1:47" ht="20" customHeight="1">
      <c r="A255" s="8" t="s">
        <v>461</v>
      </c>
      <c r="B255" s="34">
        <v>142901</v>
      </c>
      <c r="C255" s="31" t="s">
        <v>462</v>
      </c>
      <c r="D255" s="31" t="s">
        <v>79</v>
      </c>
      <c r="E255" s="31" t="s">
        <v>74</v>
      </c>
      <c r="F255" s="36">
        <v>1321</v>
      </c>
      <c r="G255" s="36">
        <v>1157</v>
      </c>
      <c r="H255" s="36">
        <v>1124</v>
      </c>
      <c r="I255" s="39">
        <v>119144</v>
      </c>
      <c r="J255" s="39">
        <v>496003</v>
      </c>
      <c r="K255" s="39">
        <v>948150</v>
      </c>
      <c r="L255" s="39">
        <v>547605</v>
      </c>
      <c r="M255" s="39">
        <v>605519</v>
      </c>
      <c r="N255" s="39">
        <v>97508</v>
      </c>
      <c r="O255" s="39">
        <v>2694785</v>
      </c>
      <c r="P255" s="39">
        <v>620477</v>
      </c>
      <c r="Q255" s="39">
        <v>1023761</v>
      </c>
      <c r="R255" s="39">
        <v>573209</v>
      </c>
      <c r="S255" s="39">
        <v>593813</v>
      </c>
      <c r="T255" s="39">
        <v>113043</v>
      </c>
      <c r="U255" s="39">
        <v>2924303</v>
      </c>
      <c r="V255" s="39">
        <v>897145</v>
      </c>
      <c r="W255" s="39">
        <v>1059684</v>
      </c>
      <c r="X255" s="39">
        <v>543102</v>
      </c>
      <c r="Y255" s="39">
        <v>663414</v>
      </c>
      <c r="Z255" s="39">
        <v>166706</v>
      </c>
      <c r="AA255" s="39">
        <v>3330051</v>
      </c>
      <c r="AB255" s="39">
        <v>789704</v>
      </c>
      <c r="AC255" s="39">
        <v>1075871</v>
      </c>
      <c r="AD255" s="39">
        <v>751861</v>
      </c>
      <c r="AE255" s="39">
        <v>847648</v>
      </c>
      <c r="AF255" s="39">
        <v>213361</v>
      </c>
      <c r="AG255" s="39">
        <v>3678445</v>
      </c>
      <c r="AH255" s="39">
        <v>841140</v>
      </c>
      <c r="AI255" s="39">
        <v>1358691</v>
      </c>
      <c r="AJ255" s="39">
        <v>859344</v>
      </c>
      <c r="AK255" s="39">
        <v>915124</v>
      </c>
      <c r="AL255" s="39">
        <v>272883</v>
      </c>
      <c r="AM255" s="39">
        <v>4247182</v>
      </c>
      <c r="AN255" s="39">
        <v>834307</v>
      </c>
      <c r="AO255" s="39">
        <v>1383159</v>
      </c>
      <c r="AP255" s="39">
        <v>972178</v>
      </c>
      <c r="AQ255" s="39">
        <v>966441</v>
      </c>
      <c r="AR255" s="39">
        <v>326910</v>
      </c>
      <c r="AS255" s="39">
        <v>4482995</v>
      </c>
      <c r="AT255" s="43"/>
      <c r="AU255" s="13"/>
    </row>
    <row r="256" spans="1:47" ht="20" customHeight="1">
      <c r="A256" s="8" t="s">
        <v>463</v>
      </c>
      <c r="B256" s="34">
        <v>246914</v>
      </c>
      <c r="C256" s="31" t="s">
        <v>464</v>
      </c>
      <c r="D256" s="31" t="s">
        <v>79</v>
      </c>
      <c r="E256" s="31" t="s">
        <v>74</v>
      </c>
      <c r="F256" s="36">
        <v>163</v>
      </c>
      <c r="G256" s="36">
        <v>323</v>
      </c>
      <c r="H256" s="36">
        <v>309</v>
      </c>
      <c r="I256" s="39">
        <v>32754</v>
      </c>
      <c r="J256" s="39">
        <v>75725</v>
      </c>
      <c r="K256" s="39">
        <v>86842</v>
      </c>
      <c r="L256" s="39">
        <v>33732</v>
      </c>
      <c r="M256" s="39">
        <v>36872</v>
      </c>
      <c r="N256" s="39">
        <v>7282</v>
      </c>
      <c r="O256" s="39">
        <v>240453</v>
      </c>
      <c r="P256" s="39">
        <v>116498</v>
      </c>
      <c r="Q256" s="39">
        <v>87277</v>
      </c>
      <c r="R256" s="39">
        <v>45141</v>
      </c>
      <c r="S256" s="39">
        <v>40900</v>
      </c>
      <c r="T256" s="39">
        <v>7719</v>
      </c>
      <c r="U256" s="39">
        <v>297535</v>
      </c>
      <c r="V256" s="39">
        <v>123376</v>
      </c>
      <c r="W256" s="39">
        <v>151564</v>
      </c>
      <c r="X256" s="39">
        <v>80811</v>
      </c>
      <c r="Y256" s="39">
        <v>65098</v>
      </c>
      <c r="Z256" s="39">
        <v>8381</v>
      </c>
      <c r="AA256" s="39">
        <v>429230</v>
      </c>
      <c r="AB256" s="39">
        <v>114246</v>
      </c>
      <c r="AC256" s="39">
        <v>211166</v>
      </c>
      <c r="AD256" s="39">
        <v>124882</v>
      </c>
      <c r="AE256" s="39">
        <v>71188</v>
      </c>
      <c r="AF256" s="39">
        <v>19775</v>
      </c>
      <c r="AG256" s="39">
        <v>541257</v>
      </c>
      <c r="AH256" s="39">
        <v>91381</v>
      </c>
      <c r="AI256" s="39">
        <v>225048</v>
      </c>
      <c r="AJ256" s="39">
        <v>153602</v>
      </c>
      <c r="AK256" s="39">
        <v>84759</v>
      </c>
      <c r="AL256" s="39">
        <v>24402</v>
      </c>
      <c r="AM256" s="39">
        <v>579192</v>
      </c>
      <c r="AN256" s="39">
        <v>284515</v>
      </c>
      <c r="AO256" s="39">
        <v>255497</v>
      </c>
      <c r="AP256" s="39">
        <v>164734</v>
      </c>
      <c r="AQ256" s="39">
        <v>84456</v>
      </c>
      <c r="AR256" s="39">
        <v>35864</v>
      </c>
      <c r="AS256" s="39">
        <v>825066</v>
      </c>
      <c r="AT256" s="43"/>
      <c r="AU256" s="13"/>
    </row>
    <row r="257" spans="1:47" ht="20" customHeight="1">
      <c r="A257" s="8" t="s">
        <v>465</v>
      </c>
      <c r="B257" s="34">
        <v>109903</v>
      </c>
      <c r="C257" s="31" t="s">
        <v>78</v>
      </c>
      <c r="D257" s="31" t="s">
        <v>79</v>
      </c>
      <c r="E257" s="31" t="s">
        <v>74</v>
      </c>
      <c r="F257" s="36">
        <v>301</v>
      </c>
      <c r="G257" s="36">
        <v>353</v>
      </c>
      <c r="H257" s="36">
        <v>341</v>
      </c>
      <c r="I257" s="39">
        <v>36146</v>
      </c>
      <c r="J257" s="39">
        <v>57764</v>
      </c>
      <c r="K257" s="39">
        <v>199834</v>
      </c>
      <c r="L257" s="39">
        <v>203351</v>
      </c>
      <c r="M257" s="39">
        <v>136721</v>
      </c>
      <c r="N257" s="39">
        <v>32180</v>
      </c>
      <c r="O257" s="39">
        <v>629850</v>
      </c>
      <c r="P257" s="39">
        <v>70680</v>
      </c>
      <c r="Q257" s="39">
        <v>217930</v>
      </c>
      <c r="R257" s="39">
        <v>204168</v>
      </c>
      <c r="S257" s="39">
        <v>146465</v>
      </c>
      <c r="T257" s="39">
        <v>36680</v>
      </c>
      <c r="U257" s="39">
        <v>675923</v>
      </c>
      <c r="V257" s="39">
        <v>134675</v>
      </c>
      <c r="W257" s="39">
        <v>237797</v>
      </c>
      <c r="X257" s="39">
        <v>236628</v>
      </c>
      <c r="Y257" s="39">
        <v>132621</v>
      </c>
      <c r="Z257" s="39">
        <v>39783</v>
      </c>
      <c r="AA257" s="39">
        <v>781504</v>
      </c>
      <c r="AB257" s="39">
        <v>93187</v>
      </c>
      <c r="AC257" s="39">
        <v>227615</v>
      </c>
      <c r="AD257" s="39">
        <v>264328</v>
      </c>
      <c r="AE257" s="39">
        <v>149608</v>
      </c>
      <c r="AF257" s="39">
        <v>43232</v>
      </c>
      <c r="AG257" s="39">
        <v>777970</v>
      </c>
      <c r="AH257" s="39">
        <v>95276</v>
      </c>
      <c r="AI257" s="39">
        <v>278383</v>
      </c>
      <c r="AJ257" s="39">
        <v>314208</v>
      </c>
      <c r="AK257" s="39">
        <v>178058</v>
      </c>
      <c r="AL257" s="39">
        <v>51805</v>
      </c>
      <c r="AM257" s="39">
        <v>917730</v>
      </c>
      <c r="AN257" s="39">
        <v>88880</v>
      </c>
      <c r="AO257" s="39">
        <v>287988</v>
      </c>
      <c r="AP257" s="39">
        <v>329821</v>
      </c>
      <c r="AQ257" s="39">
        <v>174780</v>
      </c>
      <c r="AR257" s="39">
        <v>71814</v>
      </c>
      <c r="AS257" s="39">
        <v>953283</v>
      </c>
      <c r="AT257" s="43"/>
      <c r="AU257" s="13"/>
    </row>
    <row r="258" spans="1:47" ht="20" customHeight="1">
      <c r="A258" s="8" t="s">
        <v>466</v>
      </c>
      <c r="B258" s="34">
        <v>129901</v>
      </c>
      <c r="C258" s="31" t="s">
        <v>467</v>
      </c>
      <c r="D258" s="31" t="s">
        <v>79</v>
      </c>
      <c r="E258" s="31" t="s">
        <v>74</v>
      </c>
      <c r="F258" s="36">
        <v>4592</v>
      </c>
      <c r="G258" s="36">
        <v>6922</v>
      </c>
      <c r="H258" s="36">
        <v>7452</v>
      </c>
      <c r="I258" s="39">
        <v>789912</v>
      </c>
      <c r="J258" s="39">
        <v>1170534</v>
      </c>
      <c r="K258" s="39">
        <v>1575333</v>
      </c>
      <c r="L258" s="39">
        <v>1054962</v>
      </c>
      <c r="M258" s="39">
        <v>1152864</v>
      </c>
      <c r="N258" s="39">
        <v>187807</v>
      </c>
      <c r="O258" s="39">
        <v>5141500</v>
      </c>
      <c r="P258" s="39">
        <v>1770055</v>
      </c>
      <c r="Q258" s="39">
        <v>1625492</v>
      </c>
      <c r="R258" s="39">
        <v>1158140</v>
      </c>
      <c r="S258" s="39">
        <v>1228916</v>
      </c>
      <c r="T258" s="39">
        <v>207417</v>
      </c>
      <c r="U258" s="39">
        <v>5990020</v>
      </c>
      <c r="V258" s="39">
        <v>2044772</v>
      </c>
      <c r="W258" s="39">
        <v>1853927</v>
      </c>
      <c r="X258" s="39">
        <v>1411294</v>
      </c>
      <c r="Y258" s="39">
        <v>1531964</v>
      </c>
      <c r="Z258" s="39">
        <v>243960</v>
      </c>
      <c r="AA258" s="39">
        <v>7085917</v>
      </c>
      <c r="AB258" s="39">
        <v>2453636</v>
      </c>
      <c r="AC258" s="39">
        <v>2231994</v>
      </c>
      <c r="AD258" s="39">
        <v>1847662</v>
      </c>
      <c r="AE258" s="39">
        <v>1641529</v>
      </c>
      <c r="AF258" s="39">
        <v>305400</v>
      </c>
      <c r="AG258" s="39">
        <v>8480221</v>
      </c>
      <c r="AH258" s="39">
        <v>2454792</v>
      </c>
      <c r="AI258" s="39">
        <v>2354771</v>
      </c>
      <c r="AJ258" s="39">
        <v>2151622</v>
      </c>
      <c r="AK258" s="39">
        <v>1730465</v>
      </c>
      <c r="AL258" s="39">
        <v>482944</v>
      </c>
      <c r="AM258" s="39">
        <v>9174594</v>
      </c>
      <c r="AN258" s="39">
        <v>2825003</v>
      </c>
      <c r="AO258" s="39">
        <v>2521304</v>
      </c>
      <c r="AP258" s="39">
        <v>2213329</v>
      </c>
      <c r="AQ258" s="39">
        <v>1821004</v>
      </c>
      <c r="AR258" s="39">
        <v>561047</v>
      </c>
      <c r="AS258" s="39">
        <v>9941687</v>
      </c>
      <c r="AT258" s="43"/>
      <c r="AU258" s="13"/>
    </row>
    <row r="259" spans="1:47" ht="20" customHeight="1">
      <c r="A259" s="8" t="s">
        <v>468</v>
      </c>
      <c r="B259" s="34">
        <v>52901</v>
      </c>
      <c r="C259" s="31" t="s">
        <v>469</v>
      </c>
      <c r="D259" s="31" t="s">
        <v>79</v>
      </c>
      <c r="E259" s="31" t="s">
        <v>74</v>
      </c>
      <c r="F259" s="36">
        <v>1174</v>
      </c>
      <c r="G259" s="36">
        <v>1233</v>
      </c>
      <c r="H259" s="36">
        <v>1199</v>
      </c>
      <c r="I259" s="39">
        <v>127094</v>
      </c>
      <c r="J259" s="39">
        <v>377866</v>
      </c>
      <c r="K259" s="39">
        <v>1852989</v>
      </c>
      <c r="L259" s="39">
        <v>334428</v>
      </c>
      <c r="M259" s="39">
        <v>397059</v>
      </c>
      <c r="N259" s="39">
        <v>124417</v>
      </c>
      <c r="O259" s="39">
        <v>3086759</v>
      </c>
      <c r="P259" s="39">
        <v>302991</v>
      </c>
      <c r="Q259" s="39">
        <v>1857727</v>
      </c>
      <c r="R259" s="39">
        <v>361924</v>
      </c>
      <c r="S259" s="39">
        <v>375382</v>
      </c>
      <c r="T259" s="39">
        <v>135875</v>
      </c>
      <c r="U259" s="39">
        <v>3033899</v>
      </c>
      <c r="V259" s="39">
        <v>303462</v>
      </c>
      <c r="W259" s="39">
        <v>1801621</v>
      </c>
      <c r="X259" s="39">
        <v>406316</v>
      </c>
      <c r="Y259" s="39">
        <v>430462</v>
      </c>
      <c r="Z259" s="39">
        <v>178883</v>
      </c>
      <c r="AA259" s="39">
        <v>3120744</v>
      </c>
      <c r="AB259" s="39">
        <v>455841</v>
      </c>
      <c r="AC259" s="39">
        <v>1786156</v>
      </c>
      <c r="AD259" s="39">
        <v>449427</v>
      </c>
      <c r="AE259" s="39">
        <v>452639</v>
      </c>
      <c r="AF259" s="39">
        <v>223505</v>
      </c>
      <c r="AG259" s="39">
        <v>3367568</v>
      </c>
      <c r="AH259" s="39">
        <v>424438</v>
      </c>
      <c r="AI259" s="39">
        <v>2342292</v>
      </c>
      <c r="AJ259" s="39">
        <v>577107</v>
      </c>
      <c r="AK259" s="39">
        <v>557604</v>
      </c>
      <c r="AL259" s="39">
        <v>332602</v>
      </c>
      <c r="AM259" s="39">
        <v>4234043</v>
      </c>
      <c r="AN259" s="39">
        <v>476794</v>
      </c>
      <c r="AO259" s="39">
        <v>2558212</v>
      </c>
      <c r="AP259" s="39">
        <v>616092</v>
      </c>
      <c r="AQ259" s="39">
        <v>585559</v>
      </c>
      <c r="AR259" s="39">
        <v>394741</v>
      </c>
      <c r="AS259" s="39">
        <v>4631398</v>
      </c>
      <c r="AT259" s="43"/>
      <c r="AU259" s="13"/>
    </row>
    <row r="260" spans="1:47" ht="20" customHeight="1">
      <c r="A260" s="8" t="s">
        <v>470</v>
      </c>
      <c r="B260" s="34">
        <v>18908</v>
      </c>
      <c r="C260" s="31" t="s">
        <v>415</v>
      </c>
      <c r="D260" s="31" t="s">
        <v>79</v>
      </c>
      <c r="E260" s="31" t="s">
        <v>74</v>
      </c>
      <c r="F260" s="36">
        <v>128</v>
      </c>
      <c r="G260" s="36">
        <v>116</v>
      </c>
      <c r="H260" s="36">
        <v>113</v>
      </c>
      <c r="I260" s="39">
        <v>11978</v>
      </c>
      <c r="J260" s="39">
        <v>48812</v>
      </c>
      <c r="K260" s="39">
        <v>90626</v>
      </c>
      <c r="L260" s="39">
        <v>38745</v>
      </c>
      <c r="M260" s="39">
        <v>79844</v>
      </c>
      <c r="N260" s="39">
        <v>11564</v>
      </c>
      <c r="O260" s="39">
        <v>269591</v>
      </c>
      <c r="P260" s="39">
        <v>49075</v>
      </c>
      <c r="Q260" s="39">
        <v>92167</v>
      </c>
      <c r="R260" s="39">
        <v>40481</v>
      </c>
      <c r="S260" s="39">
        <v>59246</v>
      </c>
      <c r="T260" s="39">
        <v>12489</v>
      </c>
      <c r="U260" s="39">
        <v>253458</v>
      </c>
      <c r="V260" s="39">
        <v>63354</v>
      </c>
      <c r="W260" s="39">
        <v>96373</v>
      </c>
      <c r="X260" s="39">
        <v>50843</v>
      </c>
      <c r="Y260" s="39">
        <v>79197</v>
      </c>
      <c r="Z260" s="39">
        <v>13556</v>
      </c>
      <c r="AA260" s="39">
        <v>303323</v>
      </c>
      <c r="AB260" s="39">
        <v>65625</v>
      </c>
      <c r="AC260" s="39">
        <v>103952</v>
      </c>
      <c r="AD260" s="39">
        <v>62225</v>
      </c>
      <c r="AE260" s="39">
        <v>95636</v>
      </c>
      <c r="AF260" s="39">
        <v>17560</v>
      </c>
      <c r="AG260" s="39">
        <v>344998</v>
      </c>
      <c r="AH260" s="39">
        <v>50745</v>
      </c>
      <c r="AI260" s="39">
        <v>101091</v>
      </c>
      <c r="AJ260" s="39">
        <v>61692</v>
      </c>
      <c r="AK260" s="39">
        <v>91919</v>
      </c>
      <c r="AL260" s="39">
        <v>23414</v>
      </c>
      <c r="AM260" s="39">
        <v>328861</v>
      </c>
      <c r="AN260" s="39">
        <v>36001</v>
      </c>
      <c r="AO260" s="39">
        <v>87909</v>
      </c>
      <c r="AP260" s="39">
        <v>47760</v>
      </c>
      <c r="AQ260" s="39">
        <v>90787</v>
      </c>
      <c r="AR260" s="39">
        <v>29559</v>
      </c>
      <c r="AS260" s="39">
        <v>292016</v>
      </c>
      <c r="AT260" s="43"/>
      <c r="AU260" s="13"/>
    </row>
    <row r="261" spans="1:47" ht="20" customHeight="1">
      <c r="A261" s="8" t="s">
        <v>471</v>
      </c>
      <c r="B261" s="34">
        <v>161901</v>
      </c>
      <c r="C261" s="31" t="s">
        <v>179</v>
      </c>
      <c r="D261" s="31" t="s">
        <v>79</v>
      </c>
      <c r="E261" s="31" t="s">
        <v>74</v>
      </c>
      <c r="F261" s="36">
        <v>581</v>
      </c>
      <c r="G261" s="36">
        <v>596</v>
      </c>
      <c r="H261" s="36">
        <v>585</v>
      </c>
      <c r="I261" s="39">
        <v>62010</v>
      </c>
      <c r="J261" s="39">
        <v>129013</v>
      </c>
      <c r="K261" s="39">
        <v>309073</v>
      </c>
      <c r="L261" s="39">
        <v>122209</v>
      </c>
      <c r="M261" s="39">
        <v>152708</v>
      </c>
      <c r="N261" s="39">
        <v>46192</v>
      </c>
      <c r="O261" s="39">
        <v>759195</v>
      </c>
      <c r="P261" s="39">
        <v>118586</v>
      </c>
      <c r="Q261" s="39">
        <v>295769</v>
      </c>
      <c r="R261" s="39">
        <v>118810</v>
      </c>
      <c r="S261" s="39">
        <v>167194</v>
      </c>
      <c r="T261" s="39">
        <v>46642</v>
      </c>
      <c r="U261" s="39">
        <v>747001</v>
      </c>
      <c r="V261" s="39">
        <v>142777</v>
      </c>
      <c r="W261" s="39">
        <v>309777</v>
      </c>
      <c r="X261" s="39">
        <v>147572</v>
      </c>
      <c r="Y261" s="39">
        <v>236709</v>
      </c>
      <c r="Z261" s="39">
        <v>54835</v>
      </c>
      <c r="AA261" s="39">
        <v>891670</v>
      </c>
      <c r="AB261" s="39">
        <v>132720</v>
      </c>
      <c r="AC261" s="39">
        <v>316284</v>
      </c>
      <c r="AD261" s="39">
        <v>170853</v>
      </c>
      <c r="AE261" s="39">
        <v>262335</v>
      </c>
      <c r="AF261" s="39">
        <v>62256</v>
      </c>
      <c r="AG261" s="39">
        <v>944448</v>
      </c>
      <c r="AH261" s="39">
        <v>163634</v>
      </c>
      <c r="AI261" s="39">
        <v>358332</v>
      </c>
      <c r="AJ261" s="39">
        <v>179722</v>
      </c>
      <c r="AK261" s="39">
        <v>248405</v>
      </c>
      <c r="AL261" s="39">
        <v>84098</v>
      </c>
      <c r="AM261" s="39">
        <v>1034191</v>
      </c>
      <c r="AN261" s="39">
        <v>436068</v>
      </c>
      <c r="AO261" s="39">
        <v>379424</v>
      </c>
      <c r="AP261" s="39">
        <v>183821</v>
      </c>
      <c r="AQ261" s="39">
        <v>285071</v>
      </c>
      <c r="AR261" s="39">
        <v>110176</v>
      </c>
      <c r="AS261" s="39">
        <v>1394560</v>
      </c>
      <c r="AT261" s="43"/>
      <c r="AU261" s="13"/>
    </row>
    <row r="262" spans="1:47" ht="20" customHeight="1">
      <c r="A262" s="8" t="s">
        <v>472</v>
      </c>
      <c r="B262" s="34">
        <v>53001</v>
      </c>
      <c r="C262" s="31" t="s">
        <v>473</v>
      </c>
      <c r="D262" s="31" t="s">
        <v>79</v>
      </c>
      <c r="E262" s="31" t="s">
        <v>74</v>
      </c>
      <c r="F262" s="36">
        <v>811</v>
      </c>
      <c r="G262" s="36">
        <v>621</v>
      </c>
      <c r="H262" s="36">
        <v>609</v>
      </c>
      <c r="I262" s="39">
        <v>64554</v>
      </c>
      <c r="J262" s="39">
        <v>210417</v>
      </c>
      <c r="K262" s="39">
        <v>778287</v>
      </c>
      <c r="L262" s="39">
        <v>270829</v>
      </c>
      <c r="M262" s="39">
        <v>375544</v>
      </c>
      <c r="N262" s="39">
        <v>131884</v>
      </c>
      <c r="O262" s="39">
        <v>1766961</v>
      </c>
      <c r="P262" s="39">
        <v>280122</v>
      </c>
      <c r="Q262" s="39">
        <v>823598</v>
      </c>
      <c r="R262" s="39">
        <v>323475</v>
      </c>
      <c r="S262" s="39">
        <v>337558</v>
      </c>
      <c r="T262" s="39">
        <v>139045</v>
      </c>
      <c r="U262" s="39">
        <v>1903798</v>
      </c>
      <c r="V262" s="39">
        <v>343850</v>
      </c>
      <c r="W262" s="39">
        <v>836858</v>
      </c>
      <c r="X262" s="39">
        <v>252982</v>
      </c>
      <c r="Y262" s="39">
        <v>387950</v>
      </c>
      <c r="Z262" s="39">
        <v>141463</v>
      </c>
      <c r="AA262" s="39">
        <v>1963103</v>
      </c>
      <c r="AB262" s="39">
        <v>325723</v>
      </c>
      <c r="AC262" s="39">
        <v>882120</v>
      </c>
      <c r="AD262" s="39">
        <v>313834</v>
      </c>
      <c r="AE262" s="39">
        <v>454156</v>
      </c>
      <c r="AF262" s="39">
        <v>248789</v>
      </c>
      <c r="AG262" s="39">
        <v>2224622</v>
      </c>
      <c r="AH262" s="39">
        <v>356028</v>
      </c>
      <c r="AI262" s="39">
        <v>874454</v>
      </c>
      <c r="AJ262" s="39">
        <v>324690</v>
      </c>
      <c r="AK262" s="39">
        <v>445339</v>
      </c>
      <c r="AL262" s="39">
        <v>317211</v>
      </c>
      <c r="AM262" s="39">
        <v>2317722</v>
      </c>
      <c r="AN262" s="39">
        <v>298129</v>
      </c>
      <c r="AO262" s="39">
        <v>934993</v>
      </c>
      <c r="AP262" s="39">
        <v>380630</v>
      </c>
      <c r="AQ262" s="39">
        <v>466711</v>
      </c>
      <c r="AR262" s="39">
        <v>327409</v>
      </c>
      <c r="AS262" s="39">
        <v>2407872</v>
      </c>
      <c r="AT262" s="43"/>
      <c r="AU262" s="13"/>
    </row>
    <row r="263" spans="1:47" ht="20" customHeight="1">
      <c r="A263" s="8" t="s">
        <v>474</v>
      </c>
      <c r="B263" s="34">
        <v>113901</v>
      </c>
      <c r="C263" s="31" t="s">
        <v>475</v>
      </c>
      <c r="D263" s="31" t="s">
        <v>79</v>
      </c>
      <c r="E263" s="31" t="s">
        <v>74</v>
      </c>
      <c r="F263" s="36">
        <v>1309</v>
      </c>
      <c r="G263" s="36">
        <v>1124</v>
      </c>
      <c r="H263" s="36">
        <v>1097</v>
      </c>
      <c r="I263" s="39">
        <v>116282</v>
      </c>
      <c r="J263" s="39">
        <v>716488</v>
      </c>
      <c r="K263" s="39">
        <v>910919</v>
      </c>
      <c r="L263" s="39">
        <v>411607</v>
      </c>
      <c r="M263" s="39">
        <v>431914</v>
      </c>
      <c r="N263" s="39">
        <v>120364</v>
      </c>
      <c r="O263" s="39">
        <v>2591292</v>
      </c>
      <c r="P263" s="39">
        <v>731889</v>
      </c>
      <c r="Q263" s="39">
        <v>875650</v>
      </c>
      <c r="R263" s="39">
        <v>385781</v>
      </c>
      <c r="S263" s="39">
        <v>381638</v>
      </c>
      <c r="T263" s="39">
        <v>151003</v>
      </c>
      <c r="U263" s="39">
        <v>2525961</v>
      </c>
      <c r="V263" s="39">
        <v>839488</v>
      </c>
      <c r="W263" s="39">
        <v>885380</v>
      </c>
      <c r="X263" s="39">
        <v>522305</v>
      </c>
      <c r="Y263" s="39">
        <v>379252</v>
      </c>
      <c r="Z263" s="39">
        <v>177002</v>
      </c>
      <c r="AA263" s="39">
        <v>2803427</v>
      </c>
      <c r="AB263" s="39">
        <v>945685</v>
      </c>
      <c r="AC263" s="39">
        <v>893149</v>
      </c>
      <c r="AD263" s="39">
        <v>684637</v>
      </c>
      <c r="AE263" s="39">
        <v>342243</v>
      </c>
      <c r="AF263" s="39">
        <v>211437</v>
      </c>
      <c r="AG263" s="39">
        <v>3077151</v>
      </c>
      <c r="AH263" s="39">
        <v>844304</v>
      </c>
      <c r="AI263" s="39">
        <v>938370</v>
      </c>
      <c r="AJ263" s="39">
        <v>632493</v>
      </c>
      <c r="AK263" s="39">
        <v>365796</v>
      </c>
      <c r="AL263" s="39">
        <v>326647</v>
      </c>
      <c r="AM263" s="39">
        <v>3107610</v>
      </c>
      <c r="AN263" s="39">
        <v>786815</v>
      </c>
      <c r="AO263" s="39">
        <v>911235</v>
      </c>
      <c r="AP263" s="39">
        <v>613567</v>
      </c>
      <c r="AQ263" s="39">
        <v>342424</v>
      </c>
      <c r="AR263" s="39">
        <v>356113</v>
      </c>
      <c r="AS263" s="39">
        <v>3010154</v>
      </c>
      <c r="AT263" s="43"/>
      <c r="AU263" s="13"/>
    </row>
    <row r="264" spans="1:47" ht="20" customHeight="1">
      <c r="A264" s="8" t="s">
        <v>476</v>
      </c>
      <c r="B264" s="34">
        <v>101906</v>
      </c>
      <c r="C264" s="31" t="s">
        <v>76</v>
      </c>
      <c r="D264" s="31" t="s">
        <v>79</v>
      </c>
      <c r="E264" s="31" t="s">
        <v>74</v>
      </c>
      <c r="F264" s="36">
        <v>6452</v>
      </c>
      <c r="G264" s="36">
        <v>7046</v>
      </c>
      <c r="H264" s="36">
        <v>7183</v>
      </c>
      <c r="I264" s="39">
        <v>761398</v>
      </c>
      <c r="J264" s="39">
        <v>2283403</v>
      </c>
      <c r="K264" s="39">
        <v>2005121</v>
      </c>
      <c r="L264" s="39">
        <v>1718706</v>
      </c>
      <c r="M264" s="39">
        <v>1211233</v>
      </c>
      <c r="N264" s="39">
        <v>690786</v>
      </c>
      <c r="O264" s="39">
        <v>7909249</v>
      </c>
      <c r="P264" s="39">
        <v>1961708</v>
      </c>
      <c r="Q264" s="39">
        <v>2156155</v>
      </c>
      <c r="R264" s="39">
        <v>1822742</v>
      </c>
      <c r="S264" s="39">
        <v>1303947</v>
      </c>
      <c r="T264" s="39">
        <v>683302</v>
      </c>
      <c r="U264" s="39">
        <v>7927854</v>
      </c>
      <c r="V264" s="39">
        <v>2258131</v>
      </c>
      <c r="W264" s="39">
        <v>2193035</v>
      </c>
      <c r="X264" s="39">
        <v>2094464</v>
      </c>
      <c r="Y264" s="39">
        <v>1473365</v>
      </c>
      <c r="Z264" s="39">
        <v>883300</v>
      </c>
      <c r="AA264" s="39">
        <v>8902295</v>
      </c>
      <c r="AB264" s="39">
        <v>2472733</v>
      </c>
      <c r="AC264" s="39">
        <v>2278526</v>
      </c>
      <c r="AD264" s="39">
        <v>2240006</v>
      </c>
      <c r="AE264" s="39">
        <v>1555133</v>
      </c>
      <c r="AF264" s="39">
        <v>1043187</v>
      </c>
      <c r="AG264" s="39">
        <v>9589585</v>
      </c>
      <c r="AH264" s="39">
        <v>2325308</v>
      </c>
      <c r="AI264" s="39">
        <v>2806537</v>
      </c>
      <c r="AJ264" s="39">
        <v>2560017</v>
      </c>
      <c r="AK264" s="39">
        <v>2026036</v>
      </c>
      <c r="AL264" s="39">
        <v>1675000</v>
      </c>
      <c r="AM264" s="39">
        <v>11392898</v>
      </c>
      <c r="AN264" s="39">
        <v>2233816</v>
      </c>
      <c r="AO264" s="39">
        <v>3080958</v>
      </c>
      <c r="AP264" s="39">
        <v>2693676</v>
      </c>
      <c r="AQ264" s="39">
        <v>1838326</v>
      </c>
      <c r="AR264" s="39">
        <v>1672867</v>
      </c>
      <c r="AS264" s="39">
        <v>11519643</v>
      </c>
      <c r="AT264" s="43"/>
      <c r="AU264" s="13"/>
    </row>
    <row r="265" spans="1:47" ht="20" customHeight="1">
      <c r="A265" s="8" t="s">
        <v>477</v>
      </c>
      <c r="B265" s="34">
        <v>54901</v>
      </c>
      <c r="C265" s="31" t="s">
        <v>478</v>
      </c>
      <c r="D265" s="31" t="s">
        <v>79</v>
      </c>
      <c r="E265" s="31" t="s">
        <v>74</v>
      </c>
      <c r="F265" s="36">
        <v>332</v>
      </c>
      <c r="G265" s="36">
        <v>316</v>
      </c>
      <c r="H265" s="36">
        <v>292</v>
      </c>
      <c r="I265" s="39">
        <v>30952</v>
      </c>
      <c r="J265" s="39">
        <v>108746</v>
      </c>
      <c r="K265" s="39">
        <v>280916</v>
      </c>
      <c r="L265" s="39">
        <v>121774</v>
      </c>
      <c r="M265" s="39">
        <v>148652</v>
      </c>
      <c r="N265" s="39">
        <v>67745</v>
      </c>
      <c r="O265" s="39">
        <v>727833</v>
      </c>
      <c r="P265" s="39">
        <v>71607</v>
      </c>
      <c r="Q265" s="39">
        <v>274484</v>
      </c>
      <c r="R265" s="39">
        <v>138837</v>
      </c>
      <c r="S265" s="39">
        <v>148190</v>
      </c>
      <c r="T265" s="39">
        <v>79017</v>
      </c>
      <c r="U265" s="39">
        <v>712135</v>
      </c>
      <c r="V265" s="39">
        <v>85961</v>
      </c>
      <c r="W265" s="39">
        <v>273117</v>
      </c>
      <c r="X265" s="39">
        <v>168107</v>
      </c>
      <c r="Y265" s="39">
        <v>177796</v>
      </c>
      <c r="Z265" s="39">
        <v>87015</v>
      </c>
      <c r="AA265" s="39">
        <v>791996</v>
      </c>
      <c r="AB265" s="39">
        <v>79236</v>
      </c>
      <c r="AC265" s="39">
        <v>240503</v>
      </c>
      <c r="AD265" s="39">
        <v>208662</v>
      </c>
      <c r="AE265" s="39">
        <v>216839</v>
      </c>
      <c r="AF265" s="39">
        <v>93243</v>
      </c>
      <c r="AG265" s="39">
        <v>838483</v>
      </c>
      <c r="AH265" s="39">
        <v>112109</v>
      </c>
      <c r="AI265" s="39">
        <v>237240</v>
      </c>
      <c r="AJ265" s="39">
        <v>185913</v>
      </c>
      <c r="AK265" s="39">
        <v>208201</v>
      </c>
      <c r="AL265" s="39">
        <v>108974</v>
      </c>
      <c r="AM265" s="39">
        <v>852437</v>
      </c>
      <c r="AN265" s="39">
        <v>66572</v>
      </c>
      <c r="AO265" s="39">
        <v>298818</v>
      </c>
      <c r="AP265" s="39">
        <v>146314</v>
      </c>
      <c r="AQ265" s="39">
        <v>236156</v>
      </c>
      <c r="AR265" s="39">
        <v>125077</v>
      </c>
      <c r="AS265" s="39">
        <v>872937</v>
      </c>
      <c r="AT265" s="43"/>
      <c r="AU265" s="13"/>
    </row>
    <row r="266" spans="1:47" ht="20" customHeight="1">
      <c r="A266" s="8" t="s">
        <v>479</v>
      </c>
      <c r="B266" s="34">
        <v>30901</v>
      </c>
      <c r="C266" s="31" t="s">
        <v>182</v>
      </c>
      <c r="D266" s="31" t="s">
        <v>79</v>
      </c>
      <c r="E266" s="31" t="s">
        <v>74</v>
      </c>
      <c r="F266" s="36">
        <v>359</v>
      </c>
      <c r="G266" s="36">
        <v>365</v>
      </c>
      <c r="H266" s="36">
        <v>353</v>
      </c>
      <c r="I266" s="39">
        <v>37418</v>
      </c>
      <c r="J266" s="39">
        <v>155729</v>
      </c>
      <c r="K266" s="39">
        <v>293383</v>
      </c>
      <c r="L266" s="39">
        <v>88174</v>
      </c>
      <c r="M266" s="39">
        <v>154766</v>
      </c>
      <c r="N266" s="39">
        <v>46886</v>
      </c>
      <c r="O266" s="39">
        <v>738938</v>
      </c>
      <c r="P266" s="39">
        <v>157904</v>
      </c>
      <c r="Q266" s="39">
        <v>304047</v>
      </c>
      <c r="R266" s="39">
        <v>90495</v>
      </c>
      <c r="S266" s="39">
        <v>139699</v>
      </c>
      <c r="T266" s="39">
        <v>50009</v>
      </c>
      <c r="U266" s="39">
        <v>742154</v>
      </c>
      <c r="V266" s="39">
        <v>134471</v>
      </c>
      <c r="W266" s="39">
        <v>369141</v>
      </c>
      <c r="X266" s="39">
        <v>113808</v>
      </c>
      <c r="Y266" s="39">
        <v>163354</v>
      </c>
      <c r="Z266" s="39">
        <v>54931</v>
      </c>
      <c r="AA266" s="39">
        <v>835705</v>
      </c>
      <c r="AB266" s="39">
        <v>123512</v>
      </c>
      <c r="AC266" s="39">
        <v>359780</v>
      </c>
      <c r="AD266" s="39">
        <v>143348</v>
      </c>
      <c r="AE266" s="39">
        <v>145806</v>
      </c>
      <c r="AF266" s="39">
        <v>75072</v>
      </c>
      <c r="AG266" s="39">
        <v>847518</v>
      </c>
      <c r="AH266" s="39">
        <v>150116</v>
      </c>
      <c r="AI266" s="39">
        <v>406392</v>
      </c>
      <c r="AJ266" s="39">
        <v>137363</v>
      </c>
      <c r="AK266" s="39">
        <v>146140</v>
      </c>
      <c r="AL266" s="39">
        <v>108967</v>
      </c>
      <c r="AM266" s="39">
        <v>948978</v>
      </c>
      <c r="AN266" s="39">
        <v>110387</v>
      </c>
      <c r="AO266" s="39">
        <v>394801</v>
      </c>
      <c r="AP266" s="39">
        <v>145682</v>
      </c>
      <c r="AQ266" s="39">
        <v>162172</v>
      </c>
      <c r="AR266" s="39">
        <v>121199</v>
      </c>
      <c r="AS266" s="39">
        <v>934241</v>
      </c>
      <c r="AT266" s="43"/>
      <c r="AU266" s="13"/>
    </row>
    <row r="267" spans="1:47" ht="20" customHeight="1">
      <c r="A267" s="8" t="s">
        <v>480</v>
      </c>
      <c r="B267" s="34">
        <v>107904</v>
      </c>
      <c r="C267" s="31" t="s">
        <v>163</v>
      </c>
      <c r="D267" s="31" t="s">
        <v>79</v>
      </c>
      <c r="E267" s="31" t="s">
        <v>74</v>
      </c>
      <c r="F267" s="36">
        <v>537</v>
      </c>
      <c r="G267" s="36">
        <v>558</v>
      </c>
      <c r="H267" s="36">
        <v>540</v>
      </c>
      <c r="I267" s="39">
        <v>57240</v>
      </c>
      <c r="J267" s="39">
        <v>245592</v>
      </c>
      <c r="K267" s="39">
        <v>440039</v>
      </c>
      <c r="L267" s="39">
        <v>151832</v>
      </c>
      <c r="M267" s="39">
        <v>260594</v>
      </c>
      <c r="N267" s="39">
        <v>30120</v>
      </c>
      <c r="O267" s="39">
        <v>1128177</v>
      </c>
      <c r="P267" s="39">
        <v>235661</v>
      </c>
      <c r="Q267" s="39">
        <v>381993</v>
      </c>
      <c r="R267" s="39">
        <v>145568</v>
      </c>
      <c r="S267" s="39">
        <v>271615</v>
      </c>
      <c r="T267" s="39">
        <v>109195</v>
      </c>
      <c r="U267" s="39">
        <v>1144032</v>
      </c>
      <c r="V267" s="39">
        <v>262605</v>
      </c>
      <c r="W267" s="39">
        <v>365636</v>
      </c>
      <c r="X267" s="39">
        <v>128352</v>
      </c>
      <c r="Y267" s="39">
        <v>280272</v>
      </c>
      <c r="Z267" s="39">
        <v>138261</v>
      </c>
      <c r="AA267" s="39">
        <v>1175126</v>
      </c>
      <c r="AB267" s="39">
        <v>206885</v>
      </c>
      <c r="AC267" s="39">
        <v>369375</v>
      </c>
      <c r="AD267" s="39">
        <v>153260</v>
      </c>
      <c r="AE267" s="39">
        <v>273775</v>
      </c>
      <c r="AF267" s="39">
        <v>180776</v>
      </c>
      <c r="AG267" s="39">
        <v>1184071</v>
      </c>
      <c r="AH267" s="39">
        <v>226761</v>
      </c>
      <c r="AI267" s="39">
        <v>421662</v>
      </c>
      <c r="AJ267" s="39">
        <v>172779</v>
      </c>
      <c r="AK267" s="39">
        <v>280664</v>
      </c>
      <c r="AL267" s="39">
        <v>228660</v>
      </c>
      <c r="AM267" s="39">
        <v>1330526</v>
      </c>
      <c r="AN267" s="39">
        <v>280335</v>
      </c>
      <c r="AO267" s="39">
        <v>537065</v>
      </c>
      <c r="AP267" s="39">
        <v>165733</v>
      </c>
      <c r="AQ267" s="39">
        <v>326556</v>
      </c>
      <c r="AR267" s="39">
        <v>220556</v>
      </c>
      <c r="AS267" s="39">
        <v>1530245</v>
      </c>
      <c r="AT267" s="43"/>
      <c r="AU267" s="13"/>
    </row>
    <row r="268" spans="1:47" ht="20" customHeight="1">
      <c r="A268" s="8" t="s">
        <v>481</v>
      </c>
      <c r="B268" s="34">
        <v>184801</v>
      </c>
      <c r="C268" s="31" t="s">
        <v>106</v>
      </c>
      <c r="D268" s="31" t="s">
        <v>71</v>
      </c>
      <c r="E268" s="31" t="s">
        <v>74</v>
      </c>
      <c r="F268" s="36">
        <v>143</v>
      </c>
      <c r="G268" s="36">
        <v>130</v>
      </c>
      <c r="H268" s="36">
        <v>114</v>
      </c>
      <c r="I268" s="39">
        <v>12084</v>
      </c>
      <c r="J268" s="39">
        <v>0</v>
      </c>
      <c r="K268" s="39">
        <v>88680</v>
      </c>
      <c r="L268" s="39">
        <v>27018</v>
      </c>
      <c r="M268" s="39">
        <v>43454</v>
      </c>
      <c r="N268" s="39">
        <v>3593</v>
      </c>
      <c r="O268" s="39">
        <v>162745</v>
      </c>
      <c r="P268" s="39">
        <v>0</v>
      </c>
      <c r="Q268" s="39">
        <v>91168</v>
      </c>
      <c r="R268" s="39">
        <v>23711</v>
      </c>
      <c r="S268" s="39">
        <v>53193</v>
      </c>
      <c r="T268" s="39">
        <v>7348</v>
      </c>
      <c r="U268" s="39">
        <v>175420</v>
      </c>
      <c r="V268" s="39">
        <v>0</v>
      </c>
      <c r="W268" s="39">
        <v>112859</v>
      </c>
      <c r="X268" s="39">
        <v>41167</v>
      </c>
      <c r="Y268" s="39">
        <v>55704</v>
      </c>
      <c r="Z268" s="39">
        <v>7313</v>
      </c>
      <c r="AA268" s="39">
        <v>217043</v>
      </c>
      <c r="AB268" s="39">
        <v>0</v>
      </c>
      <c r="AC268" s="39">
        <v>84871</v>
      </c>
      <c r="AD268" s="39">
        <v>24144</v>
      </c>
      <c r="AE268" s="39">
        <v>63000</v>
      </c>
      <c r="AF268" s="39">
        <v>0</v>
      </c>
      <c r="AG268" s="39">
        <v>172015</v>
      </c>
      <c r="AH268" s="39">
        <v>0</v>
      </c>
      <c r="AI268" s="39">
        <v>102873</v>
      </c>
      <c r="AJ268" s="39">
        <v>42873</v>
      </c>
      <c r="AK268" s="39">
        <v>47297</v>
      </c>
      <c r="AL268" s="39">
        <v>787</v>
      </c>
      <c r="AM268" s="39">
        <v>193830</v>
      </c>
      <c r="AN268" s="39">
        <v>0</v>
      </c>
      <c r="AO268" s="39">
        <v>90138</v>
      </c>
      <c r="AP268" s="39">
        <v>33446</v>
      </c>
      <c r="AQ268" s="39">
        <v>48390</v>
      </c>
      <c r="AR268" s="39">
        <v>11041</v>
      </c>
      <c r="AS268" s="39">
        <v>183015</v>
      </c>
      <c r="AT268" s="43"/>
      <c r="AU268" s="13"/>
    </row>
    <row r="269" spans="1:47" ht="20" customHeight="1">
      <c r="A269" s="8" t="s">
        <v>482</v>
      </c>
      <c r="B269" s="34">
        <v>78901</v>
      </c>
      <c r="C269" s="31" t="s">
        <v>483</v>
      </c>
      <c r="D269" s="31" t="s">
        <v>79</v>
      </c>
      <c r="E269" s="31" t="s">
        <v>74</v>
      </c>
      <c r="F269" s="36">
        <v>230</v>
      </c>
      <c r="G269" s="36">
        <v>189</v>
      </c>
      <c r="H269" s="36">
        <v>167</v>
      </c>
      <c r="I269" s="39">
        <v>17702</v>
      </c>
      <c r="J269" s="39">
        <v>67757</v>
      </c>
      <c r="K269" s="39">
        <v>134295</v>
      </c>
      <c r="L269" s="39">
        <v>70245</v>
      </c>
      <c r="M269" s="39">
        <v>116127</v>
      </c>
      <c r="N269" s="39">
        <v>57486</v>
      </c>
      <c r="O269" s="39">
        <v>445910</v>
      </c>
      <c r="P269" s="39">
        <v>82339</v>
      </c>
      <c r="Q269" s="39">
        <v>154686</v>
      </c>
      <c r="R269" s="39">
        <v>81232</v>
      </c>
      <c r="S269" s="39">
        <v>106140</v>
      </c>
      <c r="T269" s="39">
        <v>67426</v>
      </c>
      <c r="U269" s="39">
        <v>491823</v>
      </c>
      <c r="V269" s="39">
        <v>115661</v>
      </c>
      <c r="W269" s="39">
        <v>151415</v>
      </c>
      <c r="X269" s="39">
        <v>110698</v>
      </c>
      <c r="Y269" s="39">
        <v>126577</v>
      </c>
      <c r="Z269" s="39">
        <v>70529</v>
      </c>
      <c r="AA269" s="39">
        <v>574880</v>
      </c>
      <c r="AB269" s="39">
        <v>107915</v>
      </c>
      <c r="AC269" s="39">
        <v>144005</v>
      </c>
      <c r="AD269" s="39">
        <v>76794</v>
      </c>
      <c r="AE269" s="39">
        <v>133015</v>
      </c>
      <c r="AF269" s="39">
        <v>79584</v>
      </c>
      <c r="AG269" s="39">
        <v>541313</v>
      </c>
      <c r="AH269" s="39">
        <v>86346</v>
      </c>
      <c r="AI269" s="39">
        <v>143717</v>
      </c>
      <c r="AJ269" s="39">
        <v>65909</v>
      </c>
      <c r="AK269" s="39">
        <v>133967</v>
      </c>
      <c r="AL269" s="39">
        <v>101828</v>
      </c>
      <c r="AM269" s="39">
        <v>531767</v>
      </c>
      <c r="AN269" s="39">
        <v>129908</v>
      </c>
      <c r="AO269" s="39">
        <v>110521</v>
      </c>
      <c r="AP269" s="39">
        <v>61275</v>
      </c>
      <c r="AQ269" s="39">
        <v>174188</v>
      </c>
      <c r="AR269" s="39">
        <v>147273</v>
      </c>
      <c r="AS269" s="39">
        <v>623165</v>
      </c>
      <c r="AT269" s="43"/>
      <c r="AU269" s="13"/>
    </row>
    <row r="270" spans="1:47" ht="20" customHeight="1">
      <c r="A270" s="8" t="s">
        <v>484</v>
      </c>
      <c r="B270" s="34">
        <v>220912</v>
      </c>
      <c r="C270" s="31" t="s">
        <v>91</v>
      </c>
      <c r="D270" s="31" t="s">
        <v>79</v>
      </c>
      <c r="E270" s="31" t="s">
        <v>74</v>
      </c>
      <c r="F270" s="36">
        <v>15996</v>
      </c>
      <c r="G270" s="36">
        <v>17011</v>
      </c>
      <c r="H270" s="36">
        <v>16992</v>
      </c>
      <c r="I270" s="39">
        <v>1801152</v>
      </c>
      <c r="J270" s="39">
        <v>8493504</v>
      </c>
      <c r="K270" s="39">
        <v>6471301</v>
      </c>
      <c r="L270" s="39">
        <v>4631920</v>
      </c>
      <c r="M270" s="39">
        <v>3896663</v>
      </c>
      <c r="N270" s="39">
        <v>0</v>
      </c>
      <c r="O270" s="39">
        <v>23493388</v>
      </c>
      <c r="P270" s="39">
        <v>7821461</v>
      </c>
      <c r="Q270" s="39">
        <v>6647854</v>
      </c>
      <c r="R270" s="39">
        <v>4620011</v>
      </c>
      <c r="S270" s="39">
        <v>5253502</v>
      </c>
      <c r="T270" s="39">
        <v>2083</v>
      </c>
      <c r="U270" s="39">
        <v>24344911</v>
      </c>
      <c r="V270" s="39">
        <v>9574260</v>
      </c>
      <c r="W270" s="39">
        <v>6789115</v>
      </c>
      <c r="X270" s="39">
        <v>5690967</v>
      </c>
      <c r="Y270" s="39">
        <v>5625718</v>
      </c>
      <c r="Z270" s="39">
        <v>2182</v>
      </c>
      <c r="AA270" s="39">
        <v>27682242</v>
      </c>
      <c r="AB270" s="39">
        <v>12170482</v>
      </c>
      <c r="AC270" s="39">
        <v>9000873</v>
      </c>
      <c r="AD270" s="39">
        <v>6926271</v>
      </c>
      <c r="AE270" s="39">
        <v>4972273</v>
      </c>
      <c r="AF270" s="39">
        <v>0</v>
      </c>
      <c r="AG270" s="39">
        <v>33069899</v>
      </c>
      <c r="AH270" s="39">
        <v>12962220</v>
      </c>
      <c r="AI270" s="39">
        <v>7221086</v>
      </c>
      <c r="AJ270" s="39">
        <v>7608386</v>
      </c>
      <c r="AK270" s="39">
        <v>6018372</v>
      </c>
      <c r="AL270" s="39">
        <v>1603463</v>
      </c>
      <c r="AM270" s="39">
        <v>35413527</v>
      </c>
      <c r="AN270" s="39">
        <v>13954218</v>
      </c>
      <c r="AO270" s="39">
        <v>7044368</v>
      </c>
      <c r="AP270" s="39">
        <v>7283804</v>
      </c>
      <c r="AQ270" s="39">
        <v>5635682</v>
      </c>
      <c r="AR270" s="39">
        <v>0</v>
      </c>
      <c r="AS270" s="39">
        <v>33918072</v>
      </c>
      <c r="AT270" s="43"/>
      <c r="AU270" s="13"/>
    </row>
    <row r="271" spans="1:47" ht="20" customHeight="1">
      <c r="A271" s="8" t="s">
        <v>485</v>
      </c>
      <c r="B271" s="34">
        <v>254901</v>
      </c>
      <c r="C271" s="31" t="s">
        <v>486</v>
      </c>
      <c r="D271" s="31" t="s">
        <v>79</v>
      </c>
      <c r="E271" s="31" t="s">
        <v>74</v>
      </c>
      <c r="F271" s="36">
        <v>1910</v>
      </c>
      <c r="G271" s="36">
        <v>1643</v>
      </c>
      <c r="H271" s="36">
        <v>1479</v>
      </c>
      <c r="I271" s="39">
        <v>156774</v>
      </c>
      <c r="J271" s="39">
        <v>548514</v>
      </c>
      <c r="K271" s="39">
        <v>2304064</v>
      </c>
      <c r="L271" s="39">
        <v>430128</v>
      </c>
      <c r="M271" s="39">
        <v>637044</v>
      </c>
      <c r="N271" s="39">
        <v>178788</v>
      </c>
      <c r="O271" s="39">
        <v>4098538</v>
      </c>
      <c r="P271" s="39">
        <v>833176</v>
      </c>
      <c r="Q271" s="39">
        <v>2232022</v>
      </c>
      <c r="R271" s="39">
        <v>460054</v>
      </c>
      <c r="S271" s="39">
        <v>657427</v>
      </c>
      <c r="T271" s="39">
        <v>206125</v>
      </c>
      <c r="U271" s="39">
        <v>4388804</v>
      </c>
      <c r="V271" s="39">
        <v>542412</v>
      </c>
      <c r="W271" s="39">
        <v>2014494</v>
      </c>
      <c r="X271" s="39">
        <v>520091</v>
      </c>
      <c r="Y271" s="39">
        <v>672500</v>
      </c>
      <c r="Z271" s="39">
        <v>289349</v>
      </c>
      <c r="AA271" s="39">
        <v>4038846</v>
      </c>
      <c r="AB271" s="39">
        <v>695237</v>
      </c>
      <c r="AC271" s="39">
        <v>1987085</v>
      </c>
      <c r="AD271" s="39">
        <v>695939</v>
      </c>
      <c r="AE271" s="39">
        <v>776704</v>
      </c>
      <c r="AF271" s="39">
        <v>304017</v>
      </c>
      <c r="AG271" s="39">
        <v>4458982</v>
      </c>
      <c r="AH271" s="39">
        <v>673288</v>
      </c>
      <c r="AI271" s="39">
        <v>2385407</v>
      </c>
      <c r="AJ271" s="39">
        <v>939564</v>
      </c>
      <c r="AK271" s="39">
        <v>751114</v>
      </c>
      <c r="AL271" s="39">
        <v>422749</v>
      </c>
      <c r="AM271" s="39">
        <v>5172122</v>
      </c>
      <c r="AN271" s="39">
        <v>596257</v>
      </c>
      <c r="AO271" s="39">
        <v>2072333</v>
      </c>
      <c r="AP271" s="39">
        <v>862743</v>
      </c>
      <c r="AQ271" s="39">
        <v>731349</v>
      </c>
      <c r="AR271" s="39">
        <v>474803</v>
      </c>
      <c r="AS271" s="39">
        <v>4737485</v>
      </c>
      <c r="AT271" s="43"/>
      <c r="AU271" s="13"/>
    </row>
    <row r="272" spans="1:47" ht="20" customHeight="1">
      <c r="A272" s="8" t="s">
        <v>487</v>
      </c>
      <c r="B272" s="34">
        <v>62901</v>
      </c>
      <c r="C272" s="31" t="s">
        <v>488</v>
      </c>
      <c r="D272" s="31" t="s">
        <v>79</v>
      </c>
      <c r="E272" s="31" t="s">
        <v>74</v>
      </c>
      <c r="F272" s="36">
        <v>1965</v>
      </c>
      <c r="G272" s="36">
        <v>1888</v>
      </c>
      <c r="H272" s="36">
        <v>1797</v>
      </c>
      <c r="I272" s="39">
        <v>190482</v>
      </c>
      <c r="J272" s="39">
        <v>859263</v>
      </c>
      <c r="K272" s="39">
        <v>1167747</v>
      </c>
      <c r="L272" s="39">
        <v>512621</v>
      </c>
      <c r="M272" s="39">
        <v>763298</v>
      </c>
      <c r="N272" s="39">
        <v>106182</v>
      </c>
      <c r="O272" s="39">
        <v>3409111</v>
      </c>
      <c r="P272" s="39">
        <v>969698</v>
      </c>
      <c r="Q272" s="39">
        <v>1197509</v>
      </c>
      <c r="R272" s="39">
        <v>584188</v>
      </c>
      <c r="S272" s="39">
        <v>825775</v>
      </c>
      <c r="T272" s="39">
        <v>122108</v>
      </c>
      <c r="U272" s="39">
        <v>3699278</v>
      </c>
      <c r="V272" s="39">
        <v>1104791</v>
      </c>
      <c r="W272" s="39">
        <v>1392927</v>
      </c>
      <c r="X272" s="39">
        <v>661012</v>
      </c>
      <c r="Y272" s="39">
        <v>874197</v>
      </c>
      <c r="Z272" s="39">
        <v>180824</v>
      </c>
      <c r="AA272" s="39">
        <v>4213751</v>
      </c>
      <c r="AB272" s="39">
        <v>1109019</v>
      </c>
      <c r="AC272" s="39">
        <v>1423287</v>
      </c>
      <c r="AD272" s="39">
        <v>679700</v>
      </c>
      <c r="AE272" s="39">
        <v>994579</v>
      </c>
      <c r="AF272" s="39">
        <v>216643</v>
      </c>
      <c r="AG272" s="39">
        <v>4423228</v>
      </c>
      <c r="AH272" s="39">
        <v>1130623</v>
      </c>
      <c r="AI272" s="39">
        <v>1289655</v>
      </c>
      <c r="AJ272" s="39">
        <v>741244</v>
      </c>
      <c r="AK272" s="39">
        <v>1055820</v>
      </c>
      <c r="AL272" s="39">
        <v>298435</v>
      </c>
      <c r="AM272" s="39">
        <v>4515777</v>
      </c>
      <c r="AN272" s="39">
        <v>1112868</v>
      </c>
      <c r="AO272" s="39">
        <v>1329833</v>
      </c>
      <c r="AP272" s="39">
        <v>860459</v>
      </c>
      <c r="AQ272" s="39">
        <v>931919</v>
      </c>
      <c r="AR272" s="39">
        <v>437336</v>
      </c>
      <c r="AS272" s="39">
        <v>4672415</v>
      </c>
      <c r="AT272" s="43"/>
      <c r="AU272" s="13"/>
    </row>
    <row r="273" spans="1:47" ht="20" customHeight="1">
      <c r="A273" s="8" t="s">
        <v>489</v>
      </c>
      <c r="B273" s="34">
        <v>55901</v>
      </c>
      <c r="C273" s="31" t="s">
        <v>490</v>
      </c>
      <c r="D273" s="31" t="s">
        <v>79</v>
      </c>
      <c r="E273" s="31" t="s">
        <v>74</v>
      </c>
      <c r="F273" s="36">
        <v>386</v>
      </c>
      <c r="G273" s="36">
        <v>381</v>
      </c>
      <c r="H273" s="36">
        <v>374</v>
      </c>
      <c r="I273" s="39">
        <v>39644</v>
      </c>
      <c r="J273" s="39">
        <v>173384</v>
      </c>
      <c r="K273" s="39">
        <v>267707</v>
      </c>
      <c r="L273" s="39">
        <v>137396</v>
      </c>
      <c r="M273" s="39">
        <v>273034</v>
      </c>
      <c r="N273" s="39">
        <v>112676</v>
      </c>
      <c r="O273" s="39">
        <v>964197</v>
      </c>
      <c r="P273" s="39">
        <v>172336</v>
      </c>
      <c r="Q273" s="39">
        <v>310927</v>
      </c>
      <c r="R273" s="39">
        <v>161336</v>
      </c>
      <c r="S273" s="39">
        <v>241698</v>
      </c>
      <c r="T273" s="39">
        <v>83039</v>
      </c>
      <c r="U273" s="39">
        <v>969336</v>
      </c>
      <c r="V273" s="39">
        <v>244674</v>
      </c>
      <c r="W273" s="39">
        <v>327186</v>
      </c>
      <c r="X273" s="39">
        <v>190741</v>
      </c>
      <c r="Y273" s="39">
        <v>280610</v>
      </c>
      <c r="Z273" s="39">
        <v>92986</v>
      </c>
      <c r="AA273" s="39">
        <v>1136197</v>
      </c>
      <c r="AB273" s="39">
        <v>294947</v>
      </c>
      <c r="AC273" s="39">
        <v>342403</v>
      </c>
      <c r="AD273" s="39">
        <v>189547</v>
      </c>
      <c r="AE273" s="39">
        <v>344771</v>
      </c>
      <c r="AF273" s="39">
        <v>106828</v>
      </c>
      <c r="AG273" s="39">
        <v>1278496</v>
      </c>
      <c r="AH273" s="39">
        <v>285312</v>
      </c>
      <c r="AI273" s="39">
        <v>530989</v>
      </c>
      <c r="AJ273" s="39">
        <v>239629</v>
      </c>
      <c r="AK273" s="39">
        <v>297984</v>
      </c>
      <c r="AL273" s="39">
        <v>225906</v>
      </c>
      <c r="AM273" s="39">
        <v>1579820</v>
      </c>
      <c r="AN273" s="39">
        <v>283790</v>
      </c>
      <c r="AO273" s="39">
        <v>887316</v>
      </c>
      <c r="AP273" s="39">
        <v>249674</v>
      </c>
      <c r="AQ273" s="39">
        <v>318139</v>
      </c>
      <c r="AR273" s="39">
        <v>404259</v>
      </c>
      <c r="AS273" s="39">
        <v>2143178</v>
      </c>
      <c r="AT273" s="43"/>
      <c r="AU273" s="13"/>
    </row>
    <row r="274" spans="1:47" ht="20" customHeight="1">
      <c r="A274" s="8" t="s">
        <v>491</v>
      </c>
      <c r="B274" s="34">
        <v>212801</v>
      </c>
      <c r="C274" s="31" t="s">
        <v>157</v>
      </c>
      <c r="D274" s="31" t="s">
        <v>71</v>
      </c>
      <c r="E274" s="31" t="s">
        <v>74</v>
      </c>
      <c r="F274" s="36">
        <v>1988</v>
      </c>
      <c r="G274" s="36">
        <v>2047</v>
      </c>
      <c r="H274" s="36">
        <v>1512</v>
      </c>
      <c r="I274" s="39">
        <v>160272</v>
      </c>
      <c r="J274" s="39">
        <v>0</v>
      </c>
      <c r="K274" s="39">
        <v>549267</v>
      </c>
      <c r="L274" s="39">
        <v>358733</v>
      </c>
      <c r="M274" s="39">
        <v>443319</v>
      </c>
      <c r="N274" s="39">
        <v>254081</v>
      </c>
      <c r="O274" s="39">
        <v>1605400</v>
      </c>
      <c r="P274" s="39">
        <v>0</v>
      </c>
      <c r="Q274" s="39">
        <v>603089</v>
      </c>
      <c r="R274" s="39">
        <v>412413</v>
      </c>
      <c r="S274" s="39">
        <v>459766</v>
      </c>
      <c r="T274" s="39">
        <v>261525</v>
      </c>
      <c r="U274" s="39">
        <v>1736793</v>
      </c>
      <c r="V274" s="39">
        <v>0</v>
      </c>
      <c r="W274" s="39">
        <v>641004</v>
      </c>
      <c r="X274" s="39">
        <v>461693</v>
      </c>
      <c r="Y274" s="39">
        <v>532669</v>
      </c>
      <c r="Z274" s="39">
        <v>257262</v>
      </c>
      <c r="AA274" s="39">
        <v>1892628</v>
      </c>
      <c r="AB274" s="39">
        <v>0</v>
      </c>
      <c r="AC274" s="39">
        <v>674656</v>
      </c>
      <c r="AD274" s="39">
        <v>840486</v>
      </c>
      <c r="AE274" s="39">
        <v>635267</v>
      </c>
      <c r="AF274" s="39">
        <v>265587</v>
      </c>
      <c r="AG274" s="39">
        <v>2415996</v>
      </c>
      <c r="AH274" s="39">
        <v>0</v>
      </c>
      <c r="AI274" s="39">
        <v>683813</v>
      </c>
      <c r="AJ274" s="39">
        <v>698966</v>
      </c>
      <c r="AK274" s="39">
        <v>660542</v>
      </c>
      <c r="AL274" s="39">
        <v>353773</v>
      </c>
      <c r="AM274" s="39">
        <v>2397094</v>
      </c>
      <c r="AN274" s="39">
        <v>0</v>
      </c>
      <c r="AO274" s="39">
        <v>564588</v>
      </c>
      <c r="AP274" s="39">
        <v>626208</v>
      </c>
      <c r="AQ274" s="39">
        <v>589024</v>
      </c>
      <c r="AR274" s="39">
        <v>414314</v>
      </c>
      <c r="AS274" s="39">
        <v>2194134</v>
      </c>
      <c r="AT274" s="43"/>
      <c r="AU274" s="13"/>
    </row>
    <row r="275" spans="1:47" ht="20" customHeight="1">
      <c r="A275" s="8" t="s">
        <v>492</v>
      </c>
      <c r="B275" s="34">
        <v>112905</v>
      </c>
      <c r="C275" s="31" t="s">
        <v>439</v>
      </c>
      <c r="D275" s="31" t="s">
        <v>79</v>
      </c>
      <c r="E275" s="31" t="s">
        <v>74</v>
      </c>
      <c r="F275" s="36">
        <v>396</v>
      </c>
      <c r="G275" s="36">
        <v>463</v>
      </c>
      <c r="H275" s="36">
        <v>461</v>
      </c>
      <c r="I275" s="39">
        <v>48866</v>
      </c>
      <c r="J275" s="39">
        <v>146928</v>
      </c>
      <c r="K275" s="39">
        <v>257869</v>
      </c>
      <c r="L275" s="39">
        <v>96757</v>
      </c>
      <c r="M275" s="39">
        <v>133132</v>
      </c>
      <c r="N275" s="39">
        <v>30000</v>
      </c>
      <c r="O275" s="39">
        <v>664686</v>
      </c>
      <c r="P275" s="39">
        <v>89808</v>
      </c>
      <c r="Q275" s="39">
        <v>249522</v>
      </c>
      <c r="R275" s="39">
        <v>128771</v>
      </c>
      <c r="S275" s="39">
        <v>139473</v>
      </c>
      <c r="T275" s="39">
        <v>46551</v>
      </c>
      <c r="U275" s="39">
        <v>654125</v>
      </c>
      <c r="V275" s="39">
        <v>85451</v>
      </c>
      <c r="W275" s="39">
        <v>263050</v>
      </c>
      <c r="X275" s="39">
        <v>158424</v>
      </c>
      <c r="Y275" s="39">
        <v>153144</v>
      </c>
      <c r="Z275" s="39">
        <v>60077</v>
      </c>
      <c r="AA275" s="39">
        <v>720146</v>
      </c>
      <c r="AB275" s="39">
        <v>152303</v>
      </c>
      <c r="AC275" s="39">
        <v>328982</v>
      </c>
      <c r="AD275" s="39">
        <v>206627</v>
      </c>
      <c r="AE275" s="39">
        <v>158428</v>
      </c>
      <c r="AF275" s="39">
        <v>79975</v>
      </c>
      <c r="AG275" s="39">
        <v>926315</v>
      </c>
      <c r="AH275" s="39">
        <v>86968</v>
      </c>
      <c r="AI275" s="39">
        <v>334744</v>
      </c>
      <c r="AJ275" s="39">
        <v>199754</v>
      </c>
      <c r="AK275" s="39">
        <v>186683</v>
      </c>
      <c r="AL275" s="39">
        <v>106447</v>
      </c>
      <c r="AM275" s="39">
        <v>914596</v>
      </c>
      <c r="AN275" s="39">
        <v>125079</v>
      </c>
      <c r="AO275" s="39">
        <v>411565</v>
      </c>
      <c r="AP275" s="39">
        <v>239175</v>
      </c>
      <c r="AQ275" s="39">
        <v>195487</v>
      </c>
      <c r="AR275" s="39">
        <v>190412</v>
      </c>
      <c r="AS275" s="39">
        <v>1161718</v>
      </c>
      <c r="AT275" s="43"/>
      <c r="AU275" s="13"/>
    </row>
    <row r="276" spans="1:47" ht="20" customHeight="1">
      <c r="A276" s="8" t="s">
        <v>493</v>
      </c>
      <c r="B276" s="34">
        <v>174902</v>
      </c>
      <c r="C276" s="31" t="s">
        <v>372</v>
      </c>
      <c r="D276" s="31" t="s">
        <v>79</v>
      </c>
      <c r="E276" s="31" t="s">
        <v>74</v>
      </c>
      <c r="F276" s="36">
        <v>562</v>
      </c>
      <c r="G276" s="36">
        <v>558</v>
      </c>
      <c r="H276" s="36">
        <v>550</v>
      </c>
      <c r="I276" s="39">
        <v>58300</v>
      </c>
      <c r="J276" s="39">
        <v>137389</v>
      </c>
      <c r="K276" s="39">
        <v>211837</v>
      </c>
      <c r="L276" s="39">
        <v>116264</v>
      </c>
      <c r="M276" s="39">
        <v>195783</v>
      </c>
      <c r="N276" s="39">
        <v>38019</v>
      </c>
      <c r="O276" s="39">
        <v>699292</v>
      </c>
      <c r="P276" s="39">
        <v>176829</v>
      </c>
      <c r="Q276" s="39">
        <v>256756</v>
      </c>
      <c r="R276" s="39">
        <v>131140</v>
      </c>
      <c r="S276" s="39">
        <v>221470</v>
      </c>
      <c r="T276" s="39">
        <v>45000</v>
      </c>
      <c r="U276" s="39">
        <v>831195</v>
      </c>
      <c r="V276" s="39">
        <v>233050</v>
      </c>
      <c r="W276" s="39">
        <v>239913</v>
      </c>
      <c r="X276" s="39">
        <v>155058</v>
      </c>
      <c r="Y276" s="39">
        <v>168867</v>
      </c>
      <c r="Z276" s="39">
        <v>44181</v>
      </c>
      <c r="AA276" s="39">
        <v>841069</v>
      </c>
      <c r="AB276" s="39">
        <v>288457</v>
      </c>
      <c r="AC276" s="39">
        <v>259254</v>
      </c>
      <c r="AD276" s="39">
        <v>170216</v>
      </c>
      <c r="AE276" s="39">
        <v>178215</v>
      </c>
      <c r="AF276" s="39">
        <v>45000</v>
      </c>
      <c r="AG276" s="39">
        <v>941142</v>
      </c>
      <c r="AH276" s="39">
        <v>277445</v>
      </c>
      <c r="AI276" s="39">
        <v>234692</v>
      </c>
      <c r="AJ276" s="39">
        <v>188813</v>
      </c>
      <c r="AK276" s="39">
        <v>251876</v>
      </c>
      <c r="AL276" s="39">
        <v>71896</v>
      </c>
      <c r="AM276" s="39">
        <v>1024722</v>
      </c>
      <c r="AN276" s="39">
        <v>268606</v>
      </c>
      <c r="AO276" s="39">
        <v>254936</v>
      </c>
      <c r="AP276" s="39">
        <v>204120</v>
      </c>
      <c r="AQ276" s="39">
        <v>200575</v>
      </c>
      <c r="AR276" s="39">
        <v>87149</v>
      </c>
      <c r="AS276" s="39">
        <v>1015386</v>
      </c>
      <c r="AT276" s="43"/>
      <c r="AU276" s="13"/>
    </row>
    <row r="277" spans="1:47" ht="20" customHeight="1">
      <c r="A277" s="8" t="s">
        <v>494</v>
      </c>
      <c r="B277" s="34">
        <v>101907</v>
      </c>
      <c r="C277" s="31" t="s">
        <v>76</v>
      </c>
      <c r="D277" s="31" t="s">
        <v>79</v>
      </c>
      <c r="E277" s="31" t="s">
        <v>74</v>
      </c>
      <c r="F277" s="36">
        <v>117446</v>
      </c>
      <c r="G277" s="36">
        <v>117927</v>
      </c>
      <c r="H277" s="36">
        <v>114118</v>
      </c>
      <c r="I277" s="39">
        <v>12096508</v>
      </c>
      <c r="J277" s="39">
        <v>40036799</v>
      </c>
      <c r="K277" s="39">
        <v>40900155</v>
      </c>
      <c r="L277" s="39">
        <v>32302858</v>
      </c>
      <c r="M277" s="39">
        <v>18909518</v>
      </c>
      <c r="N277" s="39">
        <v>4319418</v>
      </c>
      <c r="O277" s="39">
        <v>136468748</v>
      </c>
      <c r="P277" s="39">
        <v>38987439</v>
      </c>
      <c r="Q277" s="39">
        <v>44572160</v>
      </c>
      <c r="R277" s="39">
        <v>34229087</v>
      </c>
      <c r="S277" s="39">
        <v>24086814</v>
      </c>
      <c r="T277" s="39">
        <v>920807</v>
      </c>
      <c r="U277" s="39">
        <v>142796307</v>
      </c>
      <c r="V277" s="39">
        <v>42962076</v>
      </c>
      <c r="W277" s="39">
        <v>44098470</v>
      </c>
      <c r="X277" s="39">
        <v>39335999</v>
      </c>
      <c r="Y277" s="39">
        <v>24951305</v>
      </c>
      <c r="Z277" s="39">
        <v>4840920</v>
      </c>
      <c r="AA277" s="39">
        <v>156188770</v>
      </c>
      <c r="AB277" s="39">
        <v>43796192</v>
      </c>
      <c r="AC277" s="39">
        <v>44393369</v>
      </c>
      <c r="AD277" s="39">
        <v>43536102</v>
      </c>
      <c r="AE277" s="39">
        <v>22307157</v>
      </c>
      <c r="AF277" s="39">
        <v>6374950</v>
      </c>
      <c r="AG277" s="39">
        <v>160407770</v>
      </c>
      <c r="AH277" s="39">
        <v>46593414</v>
      </c>
      <c r="AI277" s="39">
        <v>46229091</v>
      </c>
      <c r="AJ277" s="39">
        <v>47257405</v>
      </c>
      <c r="AK277" s="39">
        <v>19097389</v>
      </c>
      <c r="AL277" s="39">
        <v>10238301</v>
      </c>
      <c r="AM277" s="39">
        <v>169415600</v>
      </c>
      <c r="AN277" s="39">
        <v>44279067</v>
      </c>
      <c r="AO277" s="39">
        <v>43624685</v>
      </c>
      <c r="AP277" s="39">
        <v>44458974</v>
      </c>
      <c r="AQ277" s="39">
        <v>20529431</v>
      </c>
      <c r="AR277" s="39">
        <v>9770408</v>
      </c>
      <c r="AS277" s="39">
        <v>162662565</v>
      </c>
      <c r="AT277" s="43"/>
      <c r="AU277" s="13"/>
    </row>
    <row r="278" spans="1:47" ht="20" customHeight="1">
      <c r="A278" s="8" t="s">
        <v>495</v>
      </c>
      <c r="B278" s="34">
        <v>163902</v>
      </c>
      <c r="C278" s="31" t="s">
        <v>496</v>
      </c>
      <c r="D278" s="31" t="s">
        <v>79</v>
      </c>
      <c r="E278" s="31" t="s">
        <v>74</v>
      </c>
      <c r="F278" s="36">
        <v>353</v>
      </c>
      <c r="G278" s="36">
        <v>290</v>
      </c>
      <c r="H278" s="36">
        <v>288</v>
      </c>
      <c r="I278" s="39">
        <v>30528</v>
      </c>
      <c r="J278" s="39">
        <v>63166</v>
      </c>
      <c r="K278" s="39">
        <v>302270</v>
      </c>
      <c r="L278" s="39">
        <v>140127</v>
      </c>
      <c r="M278" s="39">
        <v>155341</v>
      </c>
      <c r="N278" s="39">
        <v>52317</v>
      </c>
      <c r="O278" s="39">
        <v>713221</v>
      </c>
      <c r="P278" s="39">
        <v>114852</v>
      </c>
      <c r="Q278" s="39">
        <v>285286</v>
      </c>
      <c r="R278" s="39">
        <v>124811</v>
      </c>
      <c r="S278" s="39">
        <v>154651</v>
      </c>
      <c r="T278" s="39">
        <v>53567</v>
      </c>
      <c r="U278" s="39">
        <v>733167</v>
      </c>
      <c r="V278" s="39">
        <v>81140</v>
      </c>
      <c r="W278" s="39">
        <v>225393</v>
      </c>
      <c r="X278" s="39">
        <v>115991</v>
      </c>
      <c r="Y278" s="39">
        <v>142590</v>
      </c>
      <c r="Z278" s="39">
        <v>57635</v>
      </c>
      <c r="AA278" s="39">
        <v>622749</v>
      </c>
      <c r="AB278" s="39">
        <v>94832</v>
      </c>
      <c r="AC278" s="39">
        <v>186878</v>
      </c>
      <c r="AD278" s="39">
        <v>102067</v>
      </c>
      <c r="AE278" s="39">
        <v>135881</v>
      </c>
      <c r="AF278" s="39">
        <v>72019</v>
      </c>
      <c r="AG278" s="39">
        <v>591677</v>
      </c>
      <c r="AH278" s="39">
        <v>97419</v>
      </c>
      <c r="AI278" s="39">
        <v>196679</v>
      </c>
      <c r="AJ278" s="39">
        <v>102933</v>
      </c>
      <c r="AK278" s="39">
        <v>151958</v>
      </c>
      <c r="AL278" s="39">
        <v>70958</v>
      </c>
      <c r="AM278" s="39">
        <v>619947</v>
      </c>
      <c r="AN278" s="39">
        <v>85277</v>
      </c>
      <c r="AO278" s="39">
        <v>202606</v>
      </c>
      <c r="AP278" s="39">
        <v>102837</v>
      </c>
      <c r="AQ278" s="39">
        <v>145387</v>
      </c>
      <c r="AR278" s="39">
        <v>78475</v>
      </c>
      <c r="AS278" s="39">
        <v>614582</v>
      </c>
      <c r="AT278" s="43"/>
      <c r="AU278" s="13"/>
    </row>
    <row r="279" spans="1:47" ht="20" customHeight="1">
      <c r="A279" s="8" t="s">
        <v>497</v>
      </c>
      <c r="B279" s="34">
        <v>172902</v>
      </c>
      <c r="C279" s="31" t="s">
        <v>498</v>
      </c>
      <c r="D279" s="31" t="s">
        <v>79</v>
      </c>
      <c r="E279" s="31" t="s">
        <v>74</v>
      </c>
      <c r="F279" s="36">
        <v>1020</v>
      </c>
      <c r="G279" s="36">
        <v>1026</v>
      </c>
      <c r="H279" s="36">
        <v>986</v>
      </c>
      <c r="I279" s="39">
        <v>104516</v>
      </c>
      <c r="J279" s="39">
        <v>461578</v>
      </c>
      <c r="K279" s="39">
        <v>524205</v>
      </c>
      <c r="L279" s="39">
        <v>319175</v>
      </c>
      <c r="M279" s="39">
        <v>373684</v>
      </c>
      <c r="N279" s="39">
        <v>76195</v>
      </c>
      <c r="O279" s="39">
        <v>1754837</v>
      </c>
      <c r="P279" s="39">
        <v>555286</v>
      </c>
      <c r="Q279" s="39">
        <v>554528</v>
      </c>
      <c r="R279" s="39">
        <v>399294</v>
      </c>
      <c r="S279" s="39">
        <v>387989</v>
      </c>
      <c r="T279" s="39">
        <v>84000</v>
      </c>
      <c r="U279" s="39">
        <v>1981097</v>
      </c>
      <c r="V279" s="39">
        <v>652490</v>
      </c>
      <c r="W279" s="39">
        <v>559084</v>
      </c>
      <c r="X279" s="39">
        <v>455842</v>
      </c>
      <c r="Y279" s="39">
        <v>442384</v>
      </c>
      <c r="Z279" s="39">
        <v>139643</v>
      </c>
      <c r="AA279" s="39">
        <v>2249443</v>
      </c>
      <c r="AB279" s="39">
        <v>961755</v>
      </c>
      <c r="AC279" s="39">
        <v>652046</v>
      </c>
      <c r="AD279" s="39">
        <v>408497</v>
      </c>
      <c r="AE279" s="39">
        <v>516257</v>
      </c>
      <c r="AF279" s="39">
        <v>122575</v>
      </c>
      <c r="AG279" s="39">
        <v>2661130</v>
      </c>
      <c r="AH279" s="39">
        <v>922204</v>
      </c>
      <c r="AI279" s="39">
        <v>590834</v>
      </c>
      <c r="AJ279" s="39">
        <v>503798</v>
      </c>
      <c r="AK279" s="39">
        <v>525788</v>
      </c>
      <c r="AL279" s="39">
        <v>194254</v>
      </c>
      <c r="AM279" s="39">
        <v>2736878</v>
      </c>
      <c r="AN279" s="39">
        <v>781283</v>
      </c>
      <c r="AO279" s="39">
        <v>595190</v>
      </c>
      <c r="AP279" s="39">
        <v>571706</v>
      </c>
      <c r="AQ279" s="39">
        <v>504614</v>
      </c>
      <c r="AR279" s="39">
        <v>255222</v>
      </c>
      <c r="AS279" s="39">
        <v>2708015</v>
      </c>
      <c r="AT279" s="43"/>
      <c r="AU279" s="13"/>
    </row>
    <row r="280" spans="1:47" ht="20" customHeight="1">
      <c r="A280" s="8" t="s">
        <v>499</v>
      </c>
      <c r="B280" s="34">
        <v>56901</v>
      </c>
      <c r="C280" s="31" t="s">
        <v>500</v>
      </c>
      <c r="D280" s="31" t="s">
        <v>79</v>
      </c>
      <c r="E280" s="31" t="s">
        <v>74</v>
      </c>
      <c r="F280" s="36">
        <v>1691</v>
      </c>
      <c r="G280" s="36">
        <v>1846</v>
      </c>
      <c r="H280" s="36">
        <v>1801</v>
      </c>
      <c r="I280" s="39">
        <v>190906</v>
      </c>
      <c r="J280" s="39">
        <v>299459</v>
      </c>
      <c r="K280" s="39">
        <v>552491</v>
      </c>
      <c r="L280" s="39">
        <v>368867</v>
      </c>
      <c r="M280" s="39">
        <v>406381</v>
      </c>
      <c r="N280" s="39">
        <v>169501</v>
      </c>
      <c r="O280" s="39">
        <v>1796699</v>
      </c>
      <c r="P280" s="39">
        <v>302283</v>
      </c>
      <c r="Q280" s="39">
        <v>674181</v>
      </c>
      <c r="R280" s="39">
        <v>424514</v>
      </c>
      <c r="S280" s="39">
        <v>435665</v>
      </c>
      <c r="T280" s="39">
        <v>178233</v>
      </c>
      <c r="U280" s="39">
        <v>2014876</v>
      </c>
      <c r="V280" s="39">
        <v>351865</v>
      </c>
      <c r="W280" s="39">
        <v>582021</v>
      </c>
      <c r="X280" s="39">
        <v>413416</v>
      </c>
      <c r="Y280" s="39">
        <v>473019</v>
      </c>
      <c r="Z280" s="39">
        <v>196425</v>
      </c>
      <c r="AA280" s="39">
        <v>2016746</v>
      </c>
      <c r="AB280" s="39">
        <v>357569</v>
      </c>
      <c r="AC280" s="39">
        <v>618288</v>
      </c>
      <c r="AD280" s="39">
        <v>400700</v>
      </c>
      <c r="AE280" s="39">
        <v>634797</v>
      </c>
      <c r="AF280" s="39">
        <v>222728</v>
      </c>
      <c r="AG280" s="39">
        <v>2234082</v>
      </c>
      <c r="AH280" s="39">
        <v>313262</v>
      </c>
      <c r="AI280" s="39">
        <v>520884</v>
      </c>
      <c r="AJ280" s="39">
        <v>465326</v>
      </c>
      <c r="AK280" s="39">
        <v>524943</v>
      </c>
      <c r="AL280" s="39">
        <v>327419</v>
      </c>
      <c r="AM280" s="39">
        <v>2151834</v>
      </c>
      <c r="AN280" s="39">
        <v>307849</v>
      </c>
      <c r="AO280" s="39">
        <v>556947</v>
      </c>
      <c r="AP280" s="39">
        <v>480834</v>
      </c>
      <c r="AQ280" s="39">
        <v>474743</v>
      </c>
      <c r="AR280" s="39">
        <v>403428</v>
      </c>
      <c r="AS280" s="39">
        <v>2223801</v>
      </c>
      <c r="AT280" s="43"/>
      <c r="AU280" s="13"/>
    </row>
    <row r="281" spans="1:47" ht="20" customHeight="1">
      <c r="A281" s="8" t="s">
        <v>501</v>
      </c>
      <c r="B281" s="34">
        <v>57905</v>
      </c>
      <c r="C281" s="31" t="s">
        <v>70</v>
      </c>
      <c r="D281" s="31" t="s">
        <v>79</v>
      </c>
      <c r="E281" s="31" t="s">
        <v>74</v>
      </c>
      <c r="F281" s="36">
        <v>153861</v>
      </c>
      <c r="G281" s="36">
        <v>139802</v>
      </c>
      <c r="H281" s="36">
        <v>133594</v>
      </c>
      <c r="I281" s="39">
        <v>14160964</v>
      </c>
      <c r="J281" s="39">
        <v>55973426</v>
      </c>
      <c r="K281" s="39">
        <v>81740536</v>
      </c>
      <c r="L281" s="39">
        <v>54695695</v>
      </c>
      <c r="M281" s="39">
        <v>39798035</v>
      </c>
      <c r="N281" s="39">
        <v>4580436</v>
      </c>
      <c r="O281" s="39">
        <v>236788128</v>
      </c>
      <c r="P281" s="39">
        <v>47384466</v>
      </c>
      <c r="Q281" s="39">
        <v>85390479</v>
      </c>
      <c r="R281" s="39">
        <v>60179762</v>
      </c>
      <c r="S281" s="39">
        <v>40720521</v>
      </c>
      <c r="T281" s="39">
        <v>3570925</v>
      </c>
      <c r="U281" s="39">
        <v>237246153</v>
      </c>
      <c r="V281" s="39">
        <v>58265450</v>
      </c>
      <c r="W281" s="39">
        <v>80608346</v>
      </c>
      <c r="X281" s="39">
        <v>66949811</v>
      </c>
      <c r="Y281" s="39">
        <v>43173139</v>
      </c>
      <c r="Z281" s="39">
        <v>8549417</v>
      </c>
      <c r="AA281" s="39">
        <v>257546163</v>
      </c>
      <c r="AB281" s="39">
        <v>65259833</v>
      </c>
      <c r="AC281" s="39">
        <v>83825596</v>
      </c>
      <c r="AD281" s="39">
        <v>76413287</v>
      </c>
      <c r="AE281" s="39">
        <v>46594017</v>
      </c>
      <c r="AF281" s="39">
        <v>14640691</v>
      </c>
      <c r="AG281" s="39">
        <v>286733424</v>
      </c>
      <c r="AH281" s="39">
        <v>70369924</v>
      </c>
      <c r="AI281" s="39">
        <v>84852114</v>
      </c>
      <c r="AJ281" s="39">
        <v>83294118</v>
      </c>
      <c r="AK281" s="39">
        <v>48264473</v>
      </c>
      <c r="AL281" s="39">
        <v>15730298</v>
      </c>
      <c r="AM281" s="39">
        <v>302510927</v>
      </c>
      <c r="AN281" s="39">
        <v>67009944</v>
      </c>
      <c r="AO281" s="39">
        <v>77651566</v>
      </c>
      <c r="AP281" s="39">
        <v>75372727</v>
      </c>
      <c r="AQ281" s="39">
        <v>46577540</v>
      </c>
      <c r="AR281" s="39">
        <v>15992094</v>
      </c>
      <c r="AS281" s="39">
        <v>282603871</v>
      </c>
      <c r="AT281" s="43"/>
      <c r="AU281" s="13"/>
    </row>
    <row r="282" spans="1:47" ht="20" customHeight="1">
      <c r="A282" s="8" t="s">
        <v>502</v>
      </c>
      <c r="B282" s="34">
        <v>20910</v>
      </c>
      <c r="C282" s="31" t="s">
        <v>120</v>
      </c>
      <c r="D282" s="31" t="s">
        <v>79</v>
      </c>
      <c r="E282" s="31" t="s">
        <v>74</v>
      </c>
      <c r="F282" s="36">
        <v>114</v>
      </c>
      <c r="G282" s="36">
        <v>107</v>
      </c>
      <c r="H282" s="36">
        <v>87</v>
      </c>
      <c r="I282" s="39">
        <v>9222</v>
      </c>
      <c r="J282" s="39">
        <v>17465</v>
      </c>
      <c r="K282" s="39">
        <v>90384</v>
      </c>
      <c r="L282" s="39">
        <v>52865</v>
      </c>
      <c r="M282" s="39">
        <v>87192</v>
      </c>
      <c r="N282" s="39">
        <v>52372</v>
      </c>
      <c r="O282" s="39">
        <v>300278</v>
      </c>
      <c r="P282" s="39">
        <v>26098</v>
      </c>
      <c r="Q282" s="39">
        <v>91994</v>
      </c>
      <c r="R282" s="39">
        <v>51700</v>
      </c>
      <c r="S282" s="39">
        <v>51900</v>
      </c>
      <c r="T282" s="39">
        <v>66368</v>
      </c>
      <c r="U282" s="39">
        <v>288060</v>
      </c>
      <c r="V282" s="39">
        <v>25345</v>
      </c>
      <c r="W282" s="39">
        <v>111100</v>
      </c>
      <c r="X282" s="39">
        <v>66055</v>
      </c>
      <c r="Y282" s="39">
        <v>76000</v>
      </c>
      <c r="Z282" s="39">
        <v>79774</v>
      </c>
      <c r="AA282" s="39">
        <v>358274</v>
      </c>
      <c r="AB282" s="39">
        <v>38639</v>
      </c>
      <c r="AC282" s="39">
        <v>109586</v>
      </c>
      <c r="AD282" s="39">
        <v>78774</v>
      </c>
      <c r="AE282" s="39">
        <v>63195</v>
      </c>
      <c r="AF282" s="39">
        <v>98290</v>
      </c>
      <c r="AG282" s="39">
        <v>388484</v>
      </c>
      <c r="AH282" s="39">
        <v>31991</v>
      </c>
      <c r="AI282" s="39">
        <v>102797</v>
      </c>
      <c r="AJ282" s="39">
        <v>77089</v>
      </c>
      <c r="AK282" s="39">
        <v>56722</v>
      </c>
      <c r="AL282" s="39">
        <v>110240</v>
      </c>
      <c r="AM282" s="39">
        <v>378839</v>
      </c>
      <c r="AN282" s="39">
        <v>26723</v>
      </c>
      <c r="AO282" s="39">
        <v>97482</v>
      </c>
      <c r="AP282" s="39">
        <v>68539</v>
      </c>
      <c r="AQ282" s="39">
        <v>63228</v>
      </c>
      <c r="AR282" s="39">
        <v>110365</v>
      </c>
      <c r="AS282" s="39">
        <v>366337</v>
      </c>
      <c r="AT282" s="43"/>
      <c r="AU282" s="13"/>
    </row>
    <row r="283" spans="1:47" ht="20" customHeight="1">
      <c r="A283" s="8" t="s">
        <v>503</v>
      </c>
      <c r="B283" s="34">
        <v>20904</v>
      </c>
      <c r="C283" s="31" t="s">
        <v>120</v>
      </c>
      <c r="D283" s="31" t="s">
        <v>79</v>
      </c>
      <c r="E283" s="31" t="s">
        <v>74</v>
      </c>
      <c r="F283" s="36">
        <v>798</v>
      </c>
      <c r="G283" s="36">
        <v>674</v>
      </c>
      <c r="H283" s="36">
        <v>645</v>
      </c>
      <c r="I283" s="39">
        <v>68370</v>
      </c>
      <c r="J283" s="39">
        <v>131720</v>
      </c>
      <c r="K283" s="39">
        <v>331408</v>
      </c>
      <c r="L283" s="39">
        <v>239321</v>
      </c>
      <c r="M283" s="39">
        <v>246903</v>
      </c>
      <c r="N283" s="39">
        <v>202393</v>
      </c>
      <c r="O283" s="39">
        <v>1151745</v>
      </c>
      <c r="P283" s="39">
        <v>124643</v>
      </c>
      <c r="Q283" s="39">
        <v>315424</v>
      </c>
      <c r="R283" s="39">
        <v>230200</v>
      </c>
      <c r="S283" s="39">
        <v>220947</v>
      </c>
      <c r="T283" s="39">
        <v>351629</v>
      </c>
      <c r="U283" s="39">
        <v>1242843</v>
      </c>
      <c r="V283" s="39">
        <v>148672</v>
      </c>
      <c r="W283" s="39">
        <v>357385</v>
      </c>
      <c r="X283" s="39">
        <v>295133</v>
      </c>
      <c r="Y283" s="39">
        <v>252586</v>
      </c>
      <c r="Z283" s="39">
        <v>408980</v>
      </c>
      <c r="AA283" s="39">
        <v>1462756</v>
      </c>
      <c r="AB283" s="39">
        <v>188537</v>
      </c>
      <c r="AC283" s="39">
        <v>424963</v>
      </c>
      <c r="AD283" s="39">
        <v>333245</v>
      </c>
      <c r="AE283" s="39">
        <v>283289</v>
      </c>
      <c r="AF283" s="39">
        <v>358502</v>
      </c>
      <c r="AG283" s="39">
        <v>1588536</v>
      </c>
      <c r="AH283" s="39">
        <v>261801</v>
      </c>
      <c r="AI283" s="39">
        <v>360240</v>
      </c>
      <c r="AJ283" s="39">
        <v>326934</v>
      </c>
      <c r="AK283" s="39">
        <v>171251</v>
      </c>
      <c r="AL283" s="39">
        <v>801897</v>
      </c>
      <c r="AM283" s="39">
        <v>1922123</v>
      </c>
      <c r="AN283" s="39">
        <v>352810</v>
      </c>
      <c r="AO283" s="39">
        <v>381854</v>
      </c>
      <c r="AP283" s="39">
        <v>322456</v>
      </c>
      <c r="AQ283" s="39">
        <v>240837</v>
      </c>
      <c r="AR283" s="39">
        <v>401630</v>
      </c>
      <c r="AS283" s="39">
        <v>1699587</v>
      </c>
      <c r="AT283" s="43"/>
      <c r="AU283" s="13"/>
    </row>
    <row r="284" spans="1:47" ht="20" customHeight="1">
      <c r="A284" s="8" t="s">
        <v>504</v>
      </c>
      <c r="B284" s="34">
        <v>148905</v>
      </c>
      <c r="C284" s="31" t="s">
        <v>258</v>
      </c>
      <c r="D284" s="31" t="s">
        <v>79</v>
      </c>
      <c r="E284" s="31" t="s">
        <v>74</v>
      </c>
      <c r="F284" s="36">
        <v>138</v>
      </c>
      <c r="G284" s="36">
        <v>86</v>
      </c>
      <c r="H284" s="36">
        <v>93</v>
      </c>
      <c r="I284" s="39">
        <v>9858</v>
      </c>
      <c r="J284" s="39">
        <v>53491</v>
      </c>
      <c r="K284" s="39">
        <v>87121</v>
      </c>
      <c r="L284" s="39">
        <v>36150</v>
      </c>
      <c r="M284" s="39">
        <v>53009</v>
      </c>
      <c r="N284" s="39">
        <v>25166</v>
      </c>
      <c r="O284" s="39">
        <v>254937</v>
      </c>
      <c r="P284" s="39">
        <v>61031</v>
      </c>
      <c r="Q284" s="39">
        <v>98080</v>
      </c>
      <c r="R284" s="39">
        <v>46047</v>
      </c>
      <c r="S284" s="39">
        <v>56882</v>
      </c>
      <c r="T284" s="39">
        <v>26676</v>
      </c>
      <c r="U284" s="39">
        <v>288716</v>
      </c>
      <c r="V284" s="39">
        <v>69891</v>
      </c>
      <c r="W284" s="39">
        <v>128059</v>
      </c>
      <c r="X284" s="39">
        <v>46331</v>
      </c>
      <c r="Y284" s="39">
        <v>65294</v>
      </c>
      <c r="Z284" s="39">
        <v>34959</v>
      </c>
      <c r="AA284" s="39">
        <v>344534</v>
      </c>
      <c r="AB284" s="39">
        <v>96446</v>
      </c>
      <c r="AC284" s="39">
        <v>128080</v>
      </c>
      <c r="AD284" s="39">
        <v>62454</v>
      </c>
      <c r="AE284" s="39">
        <v>84624</v>
      </c>
      <c r="AF284" s="39">
        <v>41739</v>
      </c>
      <c r="AG284" s="39">
        <v>413343</v>
      </c>
      <c r="AH284" s="39">
        <v>79374</v>
      </c>
      <c r="AI284" s="39">
        <v>130187</v>
      </c>
      <c r="AJ284" s="39">
        <v>55209</v>
      </c>
      <c r="AK284" s="39">
        <v>70625</v>
      </c>
      <c r="AL284" s="39">
        <v>0</v>
      </c>
      <c r="AM284" s="39">
        <v>335395</v>
      </c>
      <c r="AN284" s="39">
        <v>111751</v>
      </c>
      <c r="AO284" s="39">
        <v>126772</v>
      </c>
      <c r="AP284" s="39">
        <v>50088</v>
      </c>
      <c r="AQ284" s="39">
        <v>65291</v>
      </c>
      <c r="AR284" s="39">
        <v>65757</v>
      </c>
      <c r="AS284" s="39">
        <v>419659</v>
      </c>
      <c r="AT284" s="43"/>
      <c r="AU284" s="13"/>
    </row>
    <row r="285" spans="1:47" ht="20" customHeight="1">
      <c r="A285" s="8" t="s">
        <v>505</v>
      </c>
      <c r="B285" s="34">
        <v>58902</v>
      </c>
      <c r="C285" s="31" t="s">
        <v>506</v>
      </c>
      <c r="D285" s="31" t="s">
        <v>79</v>
      </c>
      <c r="E285" s="31" t="s">
        <v>74</v>
      </c>
      <c r="F285" s="36">
        <v>138</v>
      </c>
      <c r="G285" s="36">
        <v>140</v>
      </c>
      <c r="H285" s="36">
        <v>140</v>
      </c>
      <c r="I285" s="39">
        <v>14840</v>
      </c>
      <c r="J285" s="39">
        <v>31142</v>
      </c>
      <c r="K285" s="39">
        <v>104803</v>
      </c>
      <c r="L285" s="39">
        <v>48534</v>
      </c>
      <c r="M285" s="39">
        <v>67729</v>
      </c>
      <c r="N285" s="39">
        <v>2424</v>
      </c>
      <c r="O285" s="39">
        <v>254632</v>
      </c>
      <c r="P285" s="39">
        <v>30746</v>
      </c>
      <c r="Q285" s="39">
        <v>132480</v>
      </c>
      <c r="R285" s="39">
        <v>60219</v>
      </c>
      <c r="S285" s="39">
        <v>68825</v>
      </c>
      <c r="T285" s="39">
        <v>33298</v>
      </c>
      <c r="U285" s="39">
        <v>325568</v>
      </c>
      <c r="V285" s="39">
        <v>42746</v>
      </c>
      <c r="W285" s="39">
        <v>144189</v>
      </c>
      <c r="X285" s="39">
        <v>59046</v>
      </c>
      <c r="Y285" s="39">
        <v>72812</v>
      </c>
      <c r="Z285" s="39">
        <v>41699</v>
      </c>
      <c r="AA285" s="39">
        <v>360492</v>
      </c>
      <c r="AB285" s="39">
        <v>43285</v>
      </c>
      <c r="AC285" s="39">
        <v>126209</v>
      </c>
      <c r="AD285" s="39">
        <v>59956</v>
      </c>
      <c r="AE285" s="39">
        <v>69729</v>
      </c>
      <c r="AF285" s="39">
        <v>55423</v>
      </c>
      <c r="AG285" s="39">
        <v>354602</v>
      </c>
      <c r="AH285" s="39">
        <v>67264</v>
      </c>
      <c r="AI285" s="39">
        <v>149743</v>
      </c>
      <c r="AJ285" s="39">
        <v>65886</v>
      </c>
      <c r="AK285" s="39">
        <v>63483</v>
      </c>
      <c r="AL285" s="39">
        <v>75795</v>
      </c>
      <c r="AM285" s="39">
        <v>422171</v>
      </c>
      <c r="AN285" s="39">
        <v>68779</v>
      </c>
      <c r="AO285" s="39">
        <v>153764</v>
      </c>
      <c r="AP285" s="39">
        <v>63751</v>
      </c>
      <c r="AQ285" s="39">
        <v>62480</v>
      </c>
      <c r="AR285" s="39">
        <v>101657</v>
      </c>
      <c r="AS285" s="39">
        <v>450431</v>
      </c>
      <c r="AT285" s="43"/>
      <c r="AU285" s="13"/>
    </row>
    <row r="286" spans="1:47" ht="20" customHeight="1">
      <c r="A286" s="8" t="s">
        <v>505</v>
      </c>
      <c r="B286" s="34">
        <v>175904</v>
      </c>
      <c r="C286" s="31" t="s">
        <v>242</v>
      </c>
      <c r="D286" s="31" t="s">
        <v>79</v>
      </c>
      <c r="E286" s="31" t="s">
        <v>74</v>
      </c>
      <c r="F286" s="36">
        <v>563</v>
      </c>
      <c r="G286" s="36">
        <v>628</v>
      </c>
      <c r="H286" s="36">
        <v>608</v>
      </c>
      <c r="I286" s="39">
        <v>64448</v>
      </c>
      <c r="J286" s="39">
        <v>213353</v>
      </c>
      <c r="K286" s="39">
        <v>376334</v>
      </c>
      <c r="L286" s="39">
        <v>144924</v>
      </c>
      <c r="M286" s="39">
        <v>197247</v>
      </c>
      <c r="N286" s="39">
        <v>50425</v>
      </c>
      <c r="O286" s="39">
        <v>982283</v>
      </c>
      <c r="P286" s="39">
        <v>220875</v>
      </c>
      <c r="Q286" s="39">
        <v>568862</v>
      </c>
      <c r="R286" s="39">
        <v>171932</v>
      </c>
      <c r="S286" s="39">
        <v>226118</v>
      </c>
      <c r="T286" s="39">
        <v>58457</v>
      </c>
      <c r="U286" s="39">
        <v>1246244</v>
      </c>
      <c r="V286" s="39">
        <v>241842</v>
      </c>
      <c r="W286" s="39">
        <v>516080</v>
      </c>
      <c r="X286" s="39">
        <v>226242</v>
      </c>
      <c r="Y286" s="39">
        <v>221219</v>
      </c>
      <c r="Z286" s="39">
        <v>66072</v>
      </c>
      <c r="AA286" s="39">
        <v>1271455</v>
      </c>
      <c r="AB286" s="39">
        <v>249077</v>
      </c>
      <c r="AC286" s="39">
        <v>666485</v>
      </c>
      <c r="AD286" s="39">
        <v>256818</v>
      </c>
      <c r="AE286" s="39">
        <v>234604</v>
      </c>
      <c r="AF286" s="39">
        <v>84555</v>
      </c>
      <c r="AG286" s="39">
        <v>1491539</v>
      </c>
      <c r="AH286" s="39">
        <v>272036</v>
      </c>
      <c r="AI286" s="39">
        <v>659810</v>
      </c>
      <c r="AJ286" s="39">
        <v>253075</v>
      </c>
      <c r="AK286" s="39">
        <v>254367</v>
      </c>
      <c r="AL286" s="39">
        <v>123932</v>
      </c>
      <c r="AM286" s="39">
        <v>1563220</v>
      </c>
      <c r="AN286" s="39">
        <v>238940</v>
      </c>
      <c r="AO286" s="39">
        <v>644180</v>
      </c>
      <c r="AP286" s="39">
        <v>239913</v>
      </c>
      <c r="AQ286" s="39">
        <v>292393</v>
      </c>
      <c r="AR286" s="39">
        <v>116443</v>
      </c>
      <c r="AS286" s="39">
        <v>1531869</v>
      </c>
      <c r="AT286" s="43"/>
      <c r="AU286" s="13"/>
    </row>
    <row r="287" spans="1:47" ht="20" customHeight="1">
      <c r="A287" s="8" t="s">
        <v>507</v>
      </c>
      <c r="B287" s="34">
        <v>146902</v>
      </c>
      <c r="C287" s="31" t="s">
        <v>413</v>
      </c>
      <c r="D287" s="31" t="s">
        <v>79</v>
      </c>
      <c r="E287" s="31" t="s">
        <v>74</v>
      </c>
      <c r="F287" s="36">
        <v>5564</v>
      </c>
      <c r="G287" s="36">
        <v>5675</v>
      </c>
      <c r="H287" s="36">
        <v>5748</v>
      </c>
      <c r="I287" s="39">
        <v>609288</v>
      </c>
      <c r="J287" s="39">
        <v>2430842</v>
      </c>
      <c r="K287" s="39">
        <v>2997462</v>
      </c>
      <c r="L287" s="39">
        <v>1293352</v>
      </c>
      <c r="M287" s="39">
        <v>1244993</v>
      </c>
      <c r="N287" s="39">
        <v>595836</v>
      </c>
      <c r="O287" s="39">
        <v>8562485</v>
      </c>
      <c r="P287" s="39">
        <v>2572385</v>
      </c>
      <c r="Q287" s="39">
        <v>3183160</v>
      </c>
      <c r="R287" s="39">
        <v>1325301</v>
      </c>
      <c r="S287" s="39">
        <v>1405540</v>
      </c>
      <c r="T287" s="39">
        <v>664011</v>
      </c>
      <c r="U287" s="39">
        <v>9150397</v>
      </c>
      <c r="V287" s="39">
        <v>2924805</v>
      </c>
      <c r="W287" s="39">
        <v>3229898</v>
      </c>
      <c r="X287" s="39">
        <v>1700965</v>
      </c>
      <c r="Y287" s="39">
        <v>1698863</v>
      </c>
      <c r="Z287" s="39">
        <v>729010</v>
      </c>
      <c r="AA287" s="39">
        <v>10283541</v>
      </c>
      <c r="AB287" s="39">
        <v>3518007</v>
      </c>
      <c r="AC287" s="39">
        <v>3176310</v>
      </c>
      <c r="AD287" s="39">
        <v>1853649</v>
      </c>
      <c r="AE287" s="39">
        <v>1917305</v>
      </c>
      <c r="AF287" s="39">
        <v>823010</v>
      </c>
      <c r="AG287" s="39">
        <v>11288281</v>
      </c>
      <c r="AH287" s="39">
        <v>3430113</v>
      </c>
      <c r="AI287" s="39">
        <v>3023822</v>
      </c>
      <c r="AJ287" s="39">
        <v>1968645</v>
      </c>
      <c r="AK287" s="39">
        <v>1882780</v>
      </c>
      <c r="AL287" s="39">
        <v>1390628</v>
      </c>
      <c r="AM287" s="39">
        <v>11695988</v>
      </c>
      <c r="AN287" s="39">
        <v>3236750</v>
      </c>
      <c r="AO287" s="39">
        <v>2811644</v>
      </c>
      <c r="AP287" s="39">
        <v>1941811</v>
      </c>
      <c r="AQ287" s="39">
        <v>1712982</v>
      </c>
      <c r="AR287" s="39">
        <v>1307366</v>
      </c>
      <c r="AS287" s="39">
        <v>11010553</v>
      </c>
      <c r="AT287" s="43"/>
      <c r="AU287" s="13"/>
    </row>
    <row r="288" spans="1:47" ht="20" customHeight="1">
      <c r="A288" s="8" t="s">
        <v>508</v>
      </c>
      <c r="B288" s="34">
        <v>47902</v>
      </c>
      <c r="C288" s="31" t="s">
        <v>434</v>
      </c>
      <c r="D288" s="31" t="s">
        <v>79</v>
      </c>
      <c r="E288" s="31" t="s">
        <v>74</v>
      </c>
      <c r="F288" s="36">
        <v>745</v>
      </c>
      <c r="G288" s="36">
        <v>654</v>
      </c>
      <c r="H288" s="36">
        <v>611</v>
      </c>
      <c r="I288" s="39">
        <v>64766</v>
      </c>
      <c r="J288" s="39">
        <v>112556</v>
      </c>
      <c r="K288" s="39">
        <v>325371</v>
      </c>
      <c r="L288" s="39">
        <v>247193</v>
      </c>
      <c r="M288" s="39">
        <v>252709</v>
      </c>
      <c r="N288" s="39">
        <v>94298</v>
      </c>
      <c r="O288" s="39">
        <v>1032127</v>
      </c>
      <c r="P288" s="39">
        <v>171378</v>
      </c>
      <c r="Q288" s="39">
        <v>363555</v>
      </c>
      <c r="R288" s="39">
        <v>275016</v>
      </c>
      <c r="S288" s="39">
        <v>258724</v>
      </c>
      <c r="T288" s="39">
        <v>105919</v>
      </c>
      <c r="U288" s="39">
        <v>1174592</v>
      </c>
      <c r="V288" s="39">
        <v>210325</v>
      </c>
      <c r="W288" s="39">
        <v>477228</v>
      </c>
      <c r="X288" s="39">
        <v>344581</v>
      </c>
      <c r="Y288" s="39">
        <v>286840</v>
      </c>
      <c r="Z288" s="39">
        <v>132659</v>
      </c>
      <c r="AA288" s="39">
        <v>1451633</v>
      </c>
      <c r="AB288" s="39">
        <v>218864</v>
      </c>
      <c r="AC288" s="39">
        <v>465079</v>
      </c>
      <c r="AD288" s="39">
        <v>421907</v>
      </c>
      <c r="AE288" s="39">
        <v>300229</v>
      </c>
      <c r="AF288" s="39">
        <v>155102</v>
      </c>
      <c r="AG288" s="39">
        <v>1561181</v>
      </c>
      <c r="AH288" s="39">
        <v>198844</v>
      </c>
      <c r="AI288" s="39">
        <v>437122</v>
      </c>
      <c r="AJ288" s="39">
        <v>441356</v>
      </c>
      <c r="AK288" s="39">
        <v>301356</v>
      </c>
      <c r="AL288" s="39">
        <v>217617</v>
      </c>
      <c r="AM288" s="39">
        <v>1596295</v>
      </c>
      <c r="AN288" s="39">
        <v>210761</v>
      </c>
      <c r="AO288" s="39">
        <v>421496</v>
      </c>
      <c r="AP288" s="39">
        <v>461810</v>
      </c>
      <c r="AQ288" s="39">
        <v>308858</v>
      </c>
      <c r="AR288" s="39">
        <v>218401</v>
      </c>
      <c r="AS288" s="39">
        <v>1621326</v>
      </c>
      <c r="AT288" s="43"/>
      <c r="AU288" s="13"/>
    </row>
    <row r="289" spans="1:47" ht="20" customHeight="1">
      <c r="A289" s="8" t="s">
        <v>509</v>
      </c>
      <c r="B289" s="34">
        <v>249905</v>
      </c>
      <c r="C289" s="31" t="s">
        <v>122</v>
      </c>
      <c r="D289" s="31" t="s">
        <v>79</v>
      </c>
      <c r="E289" s="31" t="s">
        <v>74</v>
      </c>
      <c r="F289" s="36">
        <v>3464</v>
      </c>
      <c r="G289" s="36">
        <v>3786</v>
      </c>
      <c r="H289" s="36">
        <v>3798</v>
      </c>
      <c r="I289" s="39">
        <v>402588</v>
      </c>
      <c r="J289" s="39">
        <v>992479</v>
      </c>
      <c r="K289" s="39">
        <v>2167229</v>
      </c>
      <c r="L289" s="39">
        <v>879866</v>
      </c>
      <c r="M289" s="39">
        <v>1442378</v>
      </c>
      <c r="N289" s="39">
        <v>247395</v>
      </c>
      <c r="O289" s="39">
        <v>5729347</v>
      </c>
      <c r="P289" s="39">
        <v>925949</v>
      </c>
      <c r="Q289" s="39">
        <v>2053637</v>
      </c>
      <c r="R289" s="39">
        <v>951740</v>
      </c>
      <c r="S289" s="39">
        <v>1726317</v>
      </c>
      <c r="T289" s="39">
        <v>327864</v>
      </c>
      <c r="U289" s="39">
        <v>5985507</v>
      </c>
      <c r="V289" s="39">
        <v>995099</v>
      </c>
      <c r="W289" s="39">
        <v>2212048</v>
      </c>
      <c r="X289" s="39">
        <v>1086227</v>
      </c>
      <c r="Y289" s="39">
        <v>2116414</v>
      </c>
      <c r="Z289" s="39">
        <v>396352</v>
      </c>
      <c r="AA289" s="39">
        <v>6806140</v>
      </c>
      <c r="AB289" s="39">
        <v>1181995</v>
      </c>
      <c r="AC289" s="39">
        <v>2401173</v>
      </c>
      <c r="AD289" s="39">
        <v>1228363</v>
      </c>
      <c r="AE289" s="39">
        <v>1924893</v>
      </c>
      <c r="AF289" s="39">
        <v>438703</v>
      </c>
      <c r="AG289" s="39">
        <v>7175127</v>
      </c>
      <c r="AH289" s="39">
        <v>1307981</v>
      </c>
      <c r="AI289" s="39">
        <v>2597445</v>
      </c>
      <c r="AJ289" s="39">
        <v>1294565</v>
      </c>
      <c r="AK289" s="39">
        <v>1847324</v>
      </c>
      <c r="AL289" s="39">
        <v>728157</v>
      </c>
      <c r="AM289" s="39">
        <v>7775472</v>
      </c>
      <c r="AN289" s="39">
        <v>1314010</v>
      </c>
      <c r="AO289" s="39">
        <v>2292096</v>
      </c>
      <c r="AP289" s="39">
        <v>1331570</v>
      </c>
      <c r="AQ289" s="39">
        <v>1767727</v>
      </c>
      <c r="AR289" s="39">
        <v>904158</v>
      </c>
      <c r="AS289" s="39">
        <v>7609561</v>
      </c>
      <c r="AT289" s="43"/>
      <c r="AU289" s="13"/>
    </row>
    <row r="290" spans="1:47" ht="20" customHeight="1">
      <c r="A290" s="8" t="s">
        <v>510</v>
      </c>
      <c r="B290" s="34">
        <v>101908</v>
      </c>
      <c r="C290" s="31" t="s">
        <v>76</v>
      </c>
      <c r="D290" s="31" t="s">
        <v>79</v>
      </c>
      <c r="E290" s="31" t="s">
        <v>74</v>
      </c>
      <c r="F290" s="36">
        <v>12766</v>
      </c>
      <c r="G290" s="36">
        <v>12165</v>
      </c>
      <c r="H290" s="36">
        <v>11999</v>
      </c>
      <c r="I290" s="39">
        <v>1271894</v>
      </c>
      <c r="J290" s="39">
        <v>4763579</v>
      </c>
      <c r="K290" s="39">
        <v>5510369</v>
      </c>
      <c r="L290" s="39">
        <v>3739972</v>
      </c>
      <c r="M290" s="39">
        <v>3200835</v>
      </c>
      <c r="N290" s="39">
        <v>2256508</v>
      </c>
      <c r="O290" s="39">
        <v>19471263</v>
      </c>
      <c r="P290" s="39">
        <v>4781203</v>
      </c>
      <c r="Q290" s="39">
        <v>5980467</v>
      </c>
      <c r="R290" s="39">
        <v>4076573</v>
      </c>
      <c r="S290" s="39">
        <v>3533641</v>
      </c>
      <c r="T290" s="39">
        <v>3084075</v>
      </c>
      <c r="U290" s="39">
        <v>21455959</v>
      </c>
      <c r="V290" s="39">
        <v>4641411</v>
      </c>
      <c r="W290" s="39">
        <v>6265101</v>
      </c>
      <c r="X290" s="39">
        <v>4452096</v>
      </c>
      <c r="Y290" s="39">
        <v>4265619</v>
      </c>
      <c r="Z290" s="39">
        <v>3346747</v>
      </c>
      <c r="AA290" s="39">
        <v>22970974</v>
      </c>
      <c r="AB290" s="39">
        <v>5079860</v>
      </c>
      <c r="AC290" s="39">
        <v>6681195</v>
      </c>
      <c r="AD290" s="39">
        <v>5659984</v>
      </c>
      <c r="AE290" s="39">
        <v>3963503</v>
      </c>
      <c r="AF290" s="39">
        <v>3857291</v>
      </c>
      <c r="AG290" s="39">
        <v>25241833</v>
      </c>
      <c r="AH290" s="39">
        <v>4878212</v>
      </c>
      <c r="AI290" s="39">
        <v>5954614</v>
      </c>
      <c r="AJ290" s="39">
        <v>5355001</v>
      </c>
      <c r="AK290" s="39">
        <v>4638607</v>
      </c>
      <c r="AL290" s="39">
        <v>4941937</v>
      </c>
      <c r="AM290" s="39">
        <v>25768371</v>
      </c>
      <c r="AN290" s="39">
        <v>4352577</v>
      </c>
      <c r="AO290" s="39">
        <v>5601547</v>
      </c>
      <c r="AP290" s="39">
        <v>5558739</v>
      </c>
      <c r="AQ290" s="39">
        <v>4139485</v>
      </c>
      <c r="AR290" s="39">
        <v>4552022</v>
      </c>
      <c r="AS290" s="39">
        <v>24204370</v>
      </c>
      <c r="AT290" s="43"/>
      <c r="AU290" s="13"/>
    </row>
    <row r="291" spans="1:47" ht="20" customHeight="1">
      <c r="A291" s="8" t="s">
        <v>511</v>
      </c>
      <c r="B291" s="34">
        <v>19901</v>
      </c>
      <c r="C291" s="31" t="s">
        <v>512</v>
      </c>
      <c r="D291" s="31" t="s">
        <v>79</v>
      </c>
      <c r="E291" s="31" t="s">
        <v>74</v>
      </c>
      <c r="F291" s="36">
        <v>810</v>
      </c>
      <c r="G291" s="36">
        <v>898</v>
      </c>
      <c r="H291" s="36">
        <v>927</v>
      </c>
      <c r="I291" s="39">
        <v>98262</v>
      </c>
      <c r="J291" s="39">
        <v>1405</v>
      </c>
      <c r="K291" s="39">
        <v>370572</v>
      </c>
      <c r="L291" s="39">
        <v>200676</v>
      </c>
      <c r="M291" s="39">
        <v>292796</v>
      </c>
      <c r="N291" s="39">
        <v>101655</v>
      </c>
      <c r="O291" s="39">
        <v>967104</v>
      </c>
      <c r="P291" s="39">
        <v>6781</v>
      </c>
      <c r="Q291" s="39">
        <v>369733</v>
      </c>
      <c r="R291" s="39">
        <v>229890</v>
      </c>
      <c r="S291" s="39">
        <v>292632</v>
      </c>
      <c r="T291" s="39">
        <v>124838</v>
      </c>
      <c r="U291" s="39">
        <v>1023874</v>
      </c>
      <c r="V291" s="39">
        <v>44925</v>
      </c>
      <c r="W291" s="39">
        <v>376139</v>
      </c>
      <c r="X291" s="39">
        <v>354515</v>
      </c>
      <c r="Y291" s="39">
        <v>320296</v>
      </c>
      <c r="Z291" s="39">
        <v>146573</v>
      </c>
      <c r="AA291" s="39">
        <v>1242448</v>
      </c>
      <c r="AB291" s="39">
        <v>31128</v>
      </c>
      <c r="AC291" s="39">
        <v>382343</v>
      </c>
      <c r="AD291" s="39">
        <v>268910</v>
      </c>
      <c r="AE291" s="39">
        <v>343989</v>
      </c>
      <c r="AF291" s="39">
        <v>209020</v>
      </c>
      <c r="AG291" s="39">
        <v>1235390</v>
      </c>
      <c r="AH291" s="39">
        <v>30440</v>
      </c>
      <c r="AI291" s="39">
        <v>426093</v>
      </c>
      <c r="AJ291" s="39">
        <v>303104</v>
      </c>
      <c r="AK291" s="39">
        <v>350050</v>
      </c>
      <c r="AL291" s="39">
        <v>262270</v>
      </c>
      <c r="AM291" s="39">
        <v>1371957</v>
      </c>
      <c r="AN291" s="39">
        <v>45819</v>
      </c>
      <c r="AO291" s="39">
        <v>478271</v>
      </c>
      <c r="AP291" s="39">
        <v>332357</v>
      </c>
      <c r="AQ291" s="39">
        <v>357498</v>
      </c>
      <c r="AR291" s="39">
        <v>343738</v>
      </c>
      <c r="AS291" s="39">
        <v>1557683</v>
      </c>
      <c r="AT291" s="43"/>
      <c r="AU291" s="13"/>
    </row>
    <row r="292" spans="1:47" ht="20" customHeight="1">
      <c r="A292" s="8" t="s">
        <v>513</v>
      </c>
      <c r="B292" s="34">
        <v>227910</v>
      </c>
      <c r="C292" s="31" t="s">
        <v>168</v>
      </c>
      <c r="D292" s="31" t="s">
        <v>79</v>
      </c>
      <c r="E292" s="31" t="s">
        <v>74</v>
      </c>
      <c r="F292" s="36">
        <v>10968</v>
      </c>
      <c r="G292" s="36">
        <v>11715</v>
      </c>
      <c r="H292" s="36">
        <v>11721</v>
      </c>
      <c r="I292" s="39">
        <v>1242426</v>
      </c>
      <c r="J292" s="39">
        <v>5856417</v>
      </c>
      <c r="K292" s="39">
        <v>10017997</v>
      </c>
      <c r="L292" s="39">
        <v>3481268</v>
      </c>
      <c r="M292" s="39">
        <v>3182168</v>
      </c>
      <c r="N292" s="39">
        <v>766258</v>
      </c>
      <c r="O292" s="39">
        <v>23304108</v>
      </c>
      <c r="P292" s="39">
        <v>5505036</v>
      </c>
      <c r="Q292" s="39">
        <v>9635362</v>
      </c>
      <c r="R292" s="39">
        <v>3408871</v>
      </c>
      <c r="S292" s="39">
        <v>2875090</v>
      </c>
      <c r="T292" s="39">
        <v>859425</v>
      </c>
      <c r="U292" s="39">
        <v>22283784</v>
      </c>
      <c r="V292" s="39">
        <v>6973529</v>
      </c>
      <c r="W292" s="39">
        <v>10238086</v>
      </c>
      <c r="X292" s="39">
        <v>4019810</v>
      </c>
      <c r="Y292" s="39">
        <v>3678490</v>
      </c>
      <c r="Z292" s="39">
        <v>908850</v>
      </c>
      <c r="AA292" s="39">
        <v>25818765</v>
      </c>
      <c r="AB292" s="39">
        <v>8217931</v>
      </c>
      <c r="AC292" s="39">
        <v>10611069</v>
      </c>
      <c r="AD292" s="39">
        <v>4760875</v>
      </c>
      <c r="AE292" s="39">
        <v>4050979</v>
      </c>
      <c r="AF292" s="39">
        <v>912405</v>
      </c>
      <c r="AG292" s="39">
        <v>28553259</v>
      </c>
      <c r="AH292" s="39">
        <v>8508329</v>
      </c>
      <c r="AI292" s="39">
        <v>11050277</v>
      </c>
      <c r="AJ292" s="39">
        <v>5454604</v>
      </c>
      <c r="AK292" s="39">
        <v>3786519</v>
      </c>
      <c r="AL292" s="39">
        <v>1064923</v>
      </c>
      <c r="AM292" s="39">
        <v>29864652</v>
      </c>
      <c r="AN292" s="39">
        <v>9738157</v>
      </c>
      <c r="AO292" s="39">
        <v>11470839</v>
      </c>
      <c r="AP292" s="39">
        <v>6110729</v>
      </c>
      <c r="AQ292" s="39">
        <v>4275426</v>
      </c>
      <c r="AR292" s="39">
        <v>3080924</v>
      </c>
      <c r="AS292" s="39">
        <v>34676075</v>
      </c>
      <c r="AT292" s="43"/>
      <c r="AU292" s="13"/>
    </row>
    <row r="293" spans="1:47" ht="20" customHeight="1">
      <c r="A293" s="8" t="s">
        <v>514</v>
      </c>
      <c r="B293" s="34">
        <v>115903</v>
      </c>
      <c r="C293" s="31" t="s">
        <v>515</v>
      </c>
      <c r="D293" s="31" t="s">
        <v>79</v>
      </c>
      <c r="E293" s="31" t="s">
        <v>74</v>
      </c>
      <c r="F293" s="36">
        <v>67</v>
      </c>
      <c r="G293" s="36">
        <v>76</v>
      </c>
      <c r="H293" s="36">
        <v>64</v>
      </c>
      <c r="I293" s="39">
        <v>6784</v>
      </c>
      <c r="J293" s="39">
        <v>2126</v>
      </c>
      <c r="K293" s="39">
        <v>85549</v>
      </c>
      <c r="L293" s="39">
        <v>50129</v>
      </c>
      <c r="M293" s="39">
        <v>60502</v>
      </c>
      <c r="N293" s="39">
        <v>1483</v>
      </c>
      <c r="O293" s="39">
        <v>199789</v>
      </c>
      <c r="P293" s="39">
        <v>6147</v>
      </c>
      <c r="Q293" s="39">
        <v>59623</v>
      </c>
      <c r="R293" s="39">
        <v>45785</v>
      </c>
      <c r="S293" s="39">
        <v>90644</v>
      </c>
      <c r="T293" s="39">
        <v>0</v>
      </c>
      <c r="U293" s="39">
        <v>202199</v>
      </c>
      <c r="V293" s="39">
        <v>6947</v>
      </c>
      <c r="W293" s="39">
        <v>51009</v>
      </c>
      <c r="X293" s="39">
        <v>64316</v>
      </c>
      <c r="Y293" s="39">
        <v>107633</v>
      </c>
      <c r="Z293" s="39">
        <v>0</v>
      </c>
      <c r="AA293" s="39">
        <v>229905</v>
      </c>
      <c r="AB293" s="39">
        <v>6857</v>
      </c>
      <c r="AC293" s="39">
        <v>45078</v>
      </c>
      <c r="AD293" s="39">
        <v>46519</v>
      </c>
      <c r="AE293" s="39">
        <v>83394</v>
      </c>
      <c r="AF293" s="39">
        <v>0</v>
      </c>
      <c r="AG293" s="39">
        <v>181848</v>
      </c>
      <c r="AH293" s="39">
        <v>8466</v>
      </c>
      <c r="AI293" s="39">
        <v>44659</v>
      </c>
      <c r="AJ293" s="39">
        <v>57016</v>
      </c>
      <c r="AK293" s="39">
        <v>90688</v>
      </c>
      <c r="AL293" s="39">
        <v>0</v>
      </c>
      <c r="AM293" s="39">
        <v>200829</v>
      </c>
      <c r="AN293" s="39">
        <v>5591</v>
      </c>
      <c r="AO293" s="39">
        <v>45333</v>
      </c>
      <c r="AP293" s="39">
        <v>53774</v>
      </c>
      <c r="AQ293" s="39">
        <v>88403</v>
      </c>
      <c r="AR293" s="39">
        <v>0</v>
      </c>
      <c r="AS293" s="39">
        <v>193101</v>
      </c>
      <c r="AT293" s="43"/>
      <c r="AU293" s="13"/>
    </row>
    <row r="294" spans="1:47" ht="20" customHeight="1">
      <c r="A294" s="8" t="s">
        <v>516</v>
      </c>
      <c r="B294" s="34">
        <v>91903</v>
      </c>
      <c r="C294" s="31" t="s">
        <v>210</v>
      </c>
      <c r="D294" s="31" t="s">
        <v>79</v>
      </c>
      <c r="E294" s="31" t="s">
        <v>74</v>
      </c>
      <c r="F294" s="36">
        <v>4750</v>
      </c>
      <c r="G294" s="36">
        <v>4977</v>
      </c>
      <c r="H294" s="36">
        <v>4717</v>
      </c>
      <c r="I294" s="39">
        <v>500002</v>
      </c>
      <c r="J294" s="39">
        <v>1514816</v>
      </c>
      <c r="K294" s="39">
        <v>2659088</v>
      </c>
      <c r="L294" s="39">
        <v>1092371</v>
      </c>
      <c r="M294" s="39">
        <v>1251650</v>
      </c>
      <c r="N294" s="39">
        <v>251411</v>
      </c>
      <c r="O294" s="39">
        <v>6769336</v>
      </c>
      <c r="P294" s="39">
        <v>1502616</v>
      </c>
      <c r="Q294" s="39">
        <v>2737355</v>
      </c>
      <c r="R294" s="39">
        <v>2385777</v>
      </c>
      <c r="S294" s="39">
        <v>1293136</v>
      </c>
      <c r="T294" s="39">
        <v>444242</v>
      </c>
      <c r="U294" s="39">
        <v>8363126</v>
      </c>
      <c r="V294" s="39">
        <v>1564388</v>
      </c>
      <c r="W294" s="39">
        <v>2704464</v>
      </c>
      <c r="X294" s="39">
        <v>1327930</v>
      </c>
      <c r="Y294" s="39">
        <v>1586569</v>
      </c>
      <c r="Z294" s="39">
        <v>549192</v>
      </c>
      <c r="AA294" s="39">
        <v>7732543</v>
      </c>
      <c r="AB294" s="39">
        <v>1958431</v>
      </c>
      <c r="AC294" s="39">
        <v>2757895</v>
      </c>
      <c r="AD294" s="39">
        <v>1918850</v>
      </c>
      <c r="AE294" s="39">
        <v>1597810</v>
      </c>
      <c r="AF294" s="39">
        <v>664926</v>
      </c>
      <c r="AG294" s="39">
        <v>8897912</v>
      </c>
      <c r="AH294" s="39">
        <v>1891096</v>
      </c>
      <c r="AI294" s="39">
        <v>2908010</v>
      </c>
      <c r="AJ294" s="39">
        <v>1710130</v>
      </c>
      <c r="AK294" s="39">
        <v>1651479</v>
      </c>
      <c r="AL294" s="39">
        <v>907659</v>
      </c>
      <c r="AM294" s="39">
        <v>9068374</v>
      </c>
      <c r="AN294" s="39">
        <v>1930503</v>
      </c>
      <c r="AO294" s="39">
        <v>2973501</v>
      </c>
      <c r="AP294" s="39">
        <v>1833637</v>
      </c>
      <c r="AQ294" s="39">
        <v>1772594</v>
      </c>
      <c r="AR294" s="39">
        <v>1133907</v>
      </c>
      <c r="AS294" s="39">
        <v>9644142</v>
      </c>
      <c r="AT294" s="43"/>
      <c r="AU294" s="13"/>
    </row>
    <row r="295" spans="1:47" ht="20" customHeight="1">
      <c r="A295" s="8" t="s">
        <v>517</v>
      </c>
      <c r="B295" s="34">
        <v>61901</v>
      </c>
      <c r="C295" s="31" t="s">
        <v>152</v>
      </c>
      <c r="D295" s="31" t="s">
        <v>79</v>
      </c>
      <c r="E295" s="31" t="s">
        <v>74</v>
      </c>
      <c r="F295" s="36">
        <v>30919</v>
      </c>
      <c r="G295" s="36">
        <v>33329</v>
      </c>
      <c r="H295" s="36">
        <v>32873</v>
      </c>
      <c r="I295" s="39">
        <v>3484538</v>
      </c>
      <c r="J295" s="39">
        <v>6721239</v>
      </c>
      <c r="K295" s="39">
        <v>15137032</v>
      </c>
      <c r="L295" s="39">
        <v>7800365</v>
      </c>
      <c r="M295" s="39">
        <v>8230185</v>
      </c>
      <c r="N295" s="39">
        <v>1211474</v>
      </c>
      <c r="O295" s="39">
        <v>39100295</v>
      </c>
      <c r="P295" s="39">
        <v>6052507</v>
      </c>
      <c r="Q295" s="39">
        <v>15844388</v>
      </c>
      <c r="R295" s="39">
        <v>7866992</v>
      </c>
      <c r="S295" s="39">
        <v>8487147</v>
      </c>
      <c r="T295" s="39">
        <v>1531675</v>
      </c>
      <c r="U295" s="39">
        <v>39782709</v>
      </c>
      <c r="V295" s="39">
        <v>7411859</v>
      </c>
      <c r="W295" s="39">
        <v>16392075</v>
      </c>
      <c r="X295" s="39">
        <v>7616368</v>
      </c>
      <c r="Y295" s="39">
        <v>9901647</v>
      </c>
      <c r="Z295" s="39">
        <v>1964433</v>
      </c>
      <c r="AA295" s="39">
        <v>43286382</v>
      </c>
      <c r="AB295" s="39">
        <v>7894909</v>
      </c>
      <c r="AC295" s="39">
        <v>16778496</v>
      </c>
      <c r="AD295" s="39">
        <v>8573121</v>
      </c>
      <c r="AE295" s="39">
        <v>10321769</v>
      </c>
      <c r="AF295" s="39">
        <v>2936573</v>
      </c>
      <c r="AG295" s="39">
        <v>46504868</v>
      </c>
      <c r="AH295" s="39">
        <v>9409589</v>
      </c>
      <c r="AI295" s="39">
        <v>17547545</v>
      </c>
      <c r="AJ295" s="39">
        <v>9077743</v>
      </c>
      <c r="AK295" s="39">
        <v>11083415</v>
      </c>
      <c r="AL295" s="39">
        <v>3318316</v>
      </c>
      <c r="AM295" s="39">
        <v>50436608</v>
      </c>
      <c r="AN295" s="39">
        <v>8916377</v>
      </c>
      <c r="AO295" s="39">
        <v>16918543</v>
      </c>
      <c r="AP295" s="39">
        <v>8490123</v>
      </c>
      <c r="AQ295" s="39">
        <v>12856450</v>
      </c>
      <c r="AR295" s="39">
        <v>4462999</v>
      </c>
      <c r="AS295" s="39">
        <v>51644492</v>
      </c>
      <c r="AT295" s="43"/>
      <c r="AU295" s="13"/>
    </row>
    <row r="296" spans="1:47" ht="20" customHeight="1">
      <c r="A296" s="8" t="s">
        <v>518</v>
      </c>
      <c r="B296" s="34">
        <v>251901</v>
      </c>
      <c r="C296" s="31" t="s">
        <v>519</v>
      </c>
      <c r="D296" s="31" t="s">
        <v>79</v>
      </c>
      <c r="E296" s="31" t="s">
        <v>74</v>
      </c>
      <c r="F296" s="36">
        <v>1676</v>
      </c>
      <c r="G296" s="36">
        <v>1474</v>
      </c>
      <c r="H296" s="36">
        <v>1395</v>
      </c>
      <c r="I296" s="39">
        <v>147870</v>
      </c>
      <c r="J296" s="39">
        <v>477123</v>
      </c>
      <c r="K296" s="39">
        <v>2404081</v>
      </c>
      <c r="L296" s="39">
        <v>381533</v>
      </c>
      <c r="M296" s="39">
        <v>566133</v>
      </c>
      <c r="N296" s="39">
        <v>127071</v>
      </c>
      <c r="O296" s="39">
        <v>3955941</v>
      </c>
      <c r="P296" s="39">
        <v>566264</v>
      </c>
      <c r="Q296" s="39">
        <v>2413914</v>
      </c>
      <c r="R296" s="39">
        <v>427937</v>
      </c>
      <c r="S296" s="39">
        <v>610931</v>
      </c>
      <c r="T296" s="39">
        <v>214421</v>
      </c>
      <c r="U296" s="39">
        <v>4233467</v>
      </c>
      <c r="V296" s="39">
        <v>756299</v>
      </c>
      <c r="W296" s="39">
        <v>2567021</v>
      </c>
      <c r="X296" s="39">
        <v>496173</v>
      </c>
      <c r="Y296" s="39">
        <v>711633</v>
      </c>
      <c r="Z296" s="39">
        <v>242631</v>
      </c>
      <c r="AA296" s="39">
        <v>4773757</v>
      </c>
      <c r="AB296" s="39">
        <v>661727</v>
      </c>
      <c r="AC296" s="39">
        <v>2408390</v>
      </c>
      <c r="AD296" s="39">
        <v>513759</v>
      </c>
      <c r="AE296" s="39">
        <v>1137376</v>
      </c>
      <c r="AF296" s="39">
        <v>280734</v>
      </c>
      <c r="AG296" s="39">
        <v>5001986</v>
      </c>
      <c r="AH296" s="39">
        <v>727419</v>
      </c>
      <c r="AI296" s="39">
        <v>2381335</v>
      </c>
      <c r="AJ296" s="39">
        <v>673636</v>
      </c>
      <c r="AK296" s="39">
        <v>1067259</v>
      </c>
      <c r="AL296" s="39">
        <v>597070</v>
      </c>
      <c r="AM296" s="39">
        <v>5446719</v>
      </c>
      <c r="AN296" s="39">
        <v>573249</v>
      </c>
      <c r="AO296" s="39">
        <v>2335614</v>
      </c>
      <c r="AP296" s="39">
        <v>632946</v>
      </c>
      <c r="AQ296" s="39">
        <v>760746</v>
      </c>
      <c r="AR296" s="39">
        <v>756906</v>
      </c>
      <c r="AS296" s="39">
        <v>5059461</v>
      </c>
      <c r="AT296" s="43"/>
      <c r="AU296" s="13"/>
    </row>
    <row r="297" spans="1:47" ht="20" customHeight="1">
      <c r="A297" s="8" t="s">
        <v>520</v>
      </c>
      <c r="B297" s="34">
        <v>57906</v>
      </c>
      <c r="C297" s="31" t="s">
        <v>70</v>
      </c>
      <c r="D297" s="31" t="s">
        <v>79</v>
      </c>
      <c r="E297" s="31" t="s">
        <v>74</v>
      </c>
      <c r="F297" s="36">
        <v>8633</v>
      </c>
      <c r="G297" s="36">
        <v>5708</v>
      </c>
      <c r="H297" s="36">
        <v>5563</v>
      </c>
      <c r="I297" s="39">
        <v>589678</v>
      </c>
      <c r="J297" s="39">
        <v>3117178</v>
      </c>
      <c r="K297" s="39">
        <v>4647554</v>
      </c>
      <c r="L297" s="39">
        <v>2499815</v>
      </c>
      <c r="M297" s="39">
        <v>2388760</v>
      </c>
      <c r="N297" s="39">
        <v>598285</v>
      </c>
      <c r="O297" s="39">
        <v>13251592</v>
      </c>
      <c r="P297" s="39">
        <v>1911882</v>
      </c>
      <c r="Q297" s="39">
        <v>4373933</v>
      </c>
      <c r="R297" s="39">
        <v>2407328</v>
      </c>
      <c r="S297" s="39">
        <v>2278912</v>
      </c>
      <c r="T297" s="39">
        <v>568012</v>
      </c>
      <c r="U297" s="39">
        <v>11540067</v>
      </c>
      <c r="V297" s="39">
        <v>3989480</v>
      </c>
      <c r="W297" s="39">
        <v>4146291</v>
      </c>
      <c r="X297" s="39">
        <v>2369588</v>
      </c>
      <c r="Y297" s="39">
        <v>2354791</v>
      </c>
      <c r="Z297" s="39">
        <v>837393</v>
      </c>
      <c r="AA297" s="39">
        <v>13697543</v>
      </c>
      <c r="AB297" s="39">
        <v>4405930</v>
      </c>
      <c r="AC297" s="39">
        <v>4187444</v>
      </c>
      <c r="AD297" s="39">
        <v>2487856</v>
      </c>
      <c r="AE297" s="39">
        <v>2703634</v>
      </c>
      <c r="AF297" s="39">
        <v>1041140</v>
      </c>
      <c r="AG297" s="39">
        <v>14826004</v>
      </c>
      <c r="AH297" s="39">
        <v>4596187</v>
      </c>
      <c r="AI297" s="39">
        <v>4222973</v>
      </c>
      <c r="AJ297" s="39">
        <v>2383745</v>
      </c>
      <c r="AK297" s="39">
        <v>2207009</v>
      </c>
      <c r="AL297" s="39">
        <v>1346828</v>
      </c>
      <c r="AM297" s="39">
        <v>14756742</v>
      </c>
      <c r="AN297" s="39">
        <v>4473098</v>
      </c>
      <c r="AO297" s="39">
        <v>3835506</v>
      </c>
      <c r="AP297" s="39">
        <v>2310755</v>
      </c>
      <c r="AQ297" s="39">
        <v>2441607</v>
      </c>
      <c r="AR297" s="39">
        <v>232926</v>
      </c>
      <c r="AS297" s="39">
        <v>13293892</v>
      </c>
      <c r="AT297" s="43"/>
      <c r="AU297" s="13"/>
    </row>
    <row r="298" spans="1:47" ht="20" customHeight="1">
      <c r="A298" s="8" t="s">
        <v>521</v>
      </c>
      <c r="B298" s="34">
        <v>194905</v>
      </c>
      <c r="C298" s="31" t="s">
        <v>176</v>
      </c>
      <c r="D298" s="31" t="s">
        <v>79</v>
      </c>
      <c r="E298" s="31" t="s">
        <v>74</v>
      </c>
      <c r="F298" s="36">
        <v>522</v>
      </c>
      <c r="G298" s="36">
        <v>488</v>
      </c>
      <c r="H298" s="36">
        <v>467</v>
      </c>
      <c r="I298" s="39">
        <v>49502</v>
      </c>
      <c r="J298" s="39">
        <v>273655</v>
      </c>
      <c r="K298" s="39">
        <v>608081</v>
      </c>
      <c r="L298" s="39">
        <v>256309</v>
      </c>
      <c r="M298" s="39">
        <v>161586</v>
      </c>
      <c r="N298" s="39">
        <v>38728</v>
      </c>
      <c r="O298" s="39">
        <v>1338359</v>
      </c>
      <c r="P298" s="39">
        <v>334823</v>
      </c>
      <c r="Q298" s="39">
        <v>622322</v>
      </c>
      <c r="R298" s="39">
        <v>257788</v>
      </c>
      <c r="S298" s="39">
        <v>177930</v>
      </c>
      <c r="T298" s="39">
        <v>43463</v>
      </c>
      <c r="U298" s="39">
        <v>1436326</v>
      </c>
      <c r="V298" s="39">
        <v>541662</v>
      </c>
      <c r="W298" s="39">
        <v>615040</v>
      </c>
      <c r="X298" s="39">
        <v>321003</v>
      </c>
      <c r="Y298" s="39">
        <v>173422</v>
      </c>
      <c r="Z298" s="39">
        <v>52473</v>
      </c>
      <c r="AA298" s="39">
        <v>1703600</v>
      </c>
      <c r="AB298" s="39">
        <v>544162</v>
      </c>
      <c r="AC298" s="39">
        <v>603063</v>
      </c>
      <c r="AD298" s="39">
        <v>342237</v>
      </c>
      <c r="AE298" s="39">
        <v>179809</v>
      </c>
      <c r="AF298" s="39">
        <v>63400</v>
      </c>
      <c r="AG298" s="39">
        <v>1732671</v>
      </c>
      <c r="AH298" s="39">
        <v>388981</v>
      </c>
      <c r="AI298" s="39">
        <v>659014</v>
      </c>
      <c r="AJ298" s="39">
        <v>384920</v>
      </c>
      <c r="AK298" s="39">
        <v>209623</v>
      </c>
      <c r="AL298" s="39">
        <v>76810</v>
      </c>
      <c r="AM298" s="39">
        <v>1719348</v>
      </c>
      <c r="AN298" s="39">
        <v>359317</v>
      </c>
      <c r="AO298" s="39">
        <v>619309</v>
      </c>
      <c r="AP298" s="39">
        <v>369643</v>
      </c>
      <c r="AQ298" s="39">
        <v>210186</v>
      </c>
      <c r="AR298" s="39">
        <v>93486</v>
      </c>
      <c r="AS298" s="39">
        <v>1651941</v>
      </c>
      <c r="AT298" s="43"/>
      <c r="AU298" s="13"/>
    </row>
    <row r="299" spans="1:47" ht="20" customHeight="1">
      <c r="A299" s="8" t="s">
        <v>522</v>
      </c>
      <c r="B299" s="34">
        <v>146903</v>
      </c>
      <c r="C299" s="31" t="s">
        <v>413</v>
      </c>
      <c r="D299" s="31" t="s">
        <v>79</v>
      </c>
      <c r="E299" s="31" t="s">
        <v>74</v>
      </c>
      <c r="F299" s="36">
        <v>198</v>
      </c>
      <c r="G299" s="36">
        <v>191</v>
      </c>
      <c r="H299" s="36">
        <v>182</v>
      </c>
      <c r="I299" s="39">
        <v>19292</v>
      </c>
      <c r="J299" s="39">
        <v>26755</v>
      </c>
      <c r="K299" s="39">
        <v>76833</v>
      </c>
      <c r="L299" s="39">
        <v>53713</v>
      </c>
      <c r="M299" s="39">
        <v>67626</v>
      </c>
      <c r="N299" s="39">
        <v>64231</v>
      </c>
      <c r="O299" s="39">
        <v>289158</v>
      </c>
      <c r="P299" s="39">
        <v>23311</v>
      </c>
      <c r="Q299" s="39">
        <v>65305</v>
      </c>
      <c r="R299" s="39">
        <v>52480</v>
      </c>
      <c r="S299" s="39">
        <v>60253</v>
      </c>
      <c r="T299" s="39">
        <v>85600</v>
      </c>
      <c r="U299" s="39">
        <v>286949</v>
      </c>
      <c r="V299" s="39">
        <v>36131</v>
      </c>
      <c r="W299" s="39">
        <v>78807</v>
      </c>
      <c r="X299" s="39">
        <v>62962</v>
      </c>
      <c r="Y299" s="39">
        <v>62757</v>
      </c>
      <c r="Z299" s="39">
        <v>98260</v>
      </c>
      <c r="AA299" s="39">
        <v>338917</v>
      </c>
      <c r="AB299" s="39">
        <v>29150</v>
      </c>
      <c r="AC299" s="39">
        <v>83997</v>
      </c>
      <c r="AD299" s="39">
        <v>67400</v>
      </c>
      <c r="AE299" s="39">
        <v>63616</v>
      </c>
      <c r="AF299" s="39">
        <v>110970</v>
      </c>
      <c r="AG299" s="39">
        <v>355133</v>
      </c>
      <c r="AH299" s="39">
        <v>28072</v>
      </c>
      <c r="AI299" s="39">
        <v>90377</v>
      </c>
      <c r="AJ299" s="39">
        <v>75156</v>
      </c>
      <c r="AK299" s="39">
        <v>58102</v>
      </c>
      <c r="AL299" s="39">
        <v>125854</v>
      </c>
      <c r="AM299" s="39">
        <v>377561</v>
      </c>
      <c r="AN299" s="39">
        <v>33238</v>
      </c>
      <c r="AO299" s="39">
        <v>93651</v>
      </c>
      <c r="AP299" s="39">
        <v>83135</v>
      </c>
      <c r="AQ299" s="39">
        <v>57902</v>
      </c>
      <c r="AR299" s="39">
        <v>109475</v>
      </c>
      <c r="AS299" s="39">
        <v>377401</v>
      </c>
      <c r="AT299" s="43"/>
      <c r="AU299" s="13"/>
    </row>
    <row r="300" spans="1:47" ht="20" customHeight="1">
      <c r="A300" s="8" t="s">
        <v>523</v>
      </c>
      <c r="B300" s="34">
        <v>163901</v>
      </c>
      <c r="C300" s="31" t="s">
        <v>496</v>
      </c>
      <c r="D300" s="31" t="s">
        <v>79</v>
      </c>
      <c r="E300" s="31" t="s">
        <v>74</v>
      </c>
      <c r="F300" s="36">
        <v>1973</v>
      </c>
      <c r="G300" s="36">
        <v>1972</v>
      </c>
      <c r="H300" s="36">
        <v>1974</v>
      </c>
      <c r="I300" s="39">
        <v>209244</v>
      </c>
      <c r="J300" s="39">
        <v>389792</v>
      </c>
      <c r="K300" s="39">
        <v>758355</v>
      </c>
      <c r="L300" s="39">
        <v>524308</v>
      </c>
      <c r="M300" s="39">
        <v>610118</v>
      </c>
      <c r="N300" s="39">
        <v>157153</v>
      </c>
      <c r="O300" s="39">
        <v>2439726</v>
      </c>
      <c r="P300" s="39">
        <v>390820</v>
      </c>
      <c r="Q300" s="39">
        <v>770025</v>
      </c>
      <c r="R300" s="39">
        <v>510082</v>
      </c>
      <c r="S300" s="39">
        <v>554658</v>
      </c>
      <c r="T300" s="39">
        <v>163608</v>
      </c>
      <c r="U300" s="39">
        <v>2389193</v>
      </c>
      <c r="V300" s="39">
        <v>401442</v>
      </c>
      <c r="W300" s="39">
        <v>757582</v>
      </c>
      <c r="X300" s="39">
        <v>563061</v>
      </c>
      <c r="Y300" s="39">
        <v>554673</v>
      </c>
      <c r="Z300" s="39">
        <v>177519</v>
      </c>
      <c r="AA300" s="39">
        <v>2454277</v>
      </c>
      <c r="AB300" s="39">
        <v>455041</v>
      </c>
      <c r="AC300" s="39">
        <v>727961</v>
      </c>
      <c r="AD300" s="39">
        <v>629582</v>
      </c>
      <c r="AE300" s="39">
        <v>564036</v>
      </c>
      <c r="AF300" s="39">
        <v>205048</v>
      </c>
      <c r="AG300" s="39">
        <v>2581668</v>
      </c>
      <c r="AH300" s="39">
        <v>529494</v>
      </c>
      <c r="AI300" s="39">
        <v>736428</v>
      </c>
      <c r="AJ300" s="39">
        <v>599673</v>
      </c>
      <c r="AK300" s="39">
        <v>578893</v>
      </c>
      <c r="AL300" s="39">
        <v>213021</v>
      </c>
      <c r="AM300" s="39">
        <v>2657509</v>
      </c>
      <c r="AN300" s="39">
        <v>456001</v>
      </c>
      <c r="AO300" s="39">
        <v>705216</v>
      </c>
      <c r="AP300" s="39">
        <v>690228</v>
      </c>
      <c r="AQ300" s="39">
        <v>619370</v>
      </c>
      <c r="AR300" s="39">
        <v>250697</v>
      </c>
      <c r="AS300" s="39">
        <v>2721512</v>
      </c>
      <c r="AT300" s="43"/>
      <c r="AU300" s="13"/>
    </row>
    <row r="301" spans="1:47" ht="20" customHeight="1">
      <c r="A301" s="8" t="s">
        <v>524</v>
      </c>
      <c r="B301" s="34">
        <v>81906</v>
      </c>
      <c r="C301" s="31" t="s">
        <v>525</v>
      </c>
      <c r="D301" s="31" t="s">
        <v>79</v>
      </c>
      <c r="E301" s="31" t="s">
        <v>74</v>
      </c>
      <c r="F301" s="36">
        <v>179</v>
      </c>
      <c r="G301" s="36">
        <v>171</v>
      </c>
      <c r="H301" s="36">
        <v>165</v>
      </c>
      <c r="I301" s="39">
        <v>17490</v>
      </c>
      <c r="J301" s="39">
        <v>49951</v>
      </c>
      <c r="K301" s="39">
        <v>99855</v>
      </c>
      <c r="L301" s="39">
        <v>45423</v>
      </c>
      <c r="M301" s="39">
        <v>76450</v>
      </c>
      <c r="N301" s="39">
        <v>18293</v>
      </c>
      <c r="O301" s="39">
        <v>289972</v>
      </c>
      <c r="P301" s="39">
        <v>50101</v>
      </c>
      <c r="Q301" s="39">
        <v>116234</v>
      </c>
      <c r="R301" s="39">
        <v>51429</v>
      </c>
      <c r="S301" s="39">
        <v>84175</v>
      </c>
      <c r="T301" s="39">
        <v>26488</v>
      </c>
      <c r="U301" s="39">
        <v>328427</v>
      </c>
      <c r="V301" s="39">
        <v>64381</v>
      </c>
      <c r="W301" s="39">
        <v>104179</v>
      </c>
      <c r="X301" s="39">
        <v>64859</v>
      </c>
      <c r="Y301" s="39">
        <v>84913</v>
      </c>
      <c r="Z301" s="39">
        <v>29856</v>
      </c>
      <c r="AA301" s="39">
        <v>348188</v>
      </c>
      <c r="AB301" s="39">
        <v>82851</v>
      </c>
      <c r="AC301" s="39">
        <v>103460</v>
      </c>
      <c r="AD301" s="39">
        <v>63988</v>
      </c>
      <c r="AE301" s="39">
        <v>79113</v>
      </c>
      <c r="AF301" s="39">
        <v>31984</v>
      </c>
      <c r="AG301" s="39">
        <v>361396</v>
      </c>
      <c r="AH301" s="39">
        <v>69920</v>
      </c>
      <c r="AI301" s="39">
        <v>93910</v>
      </c>
      <c r="AJ301" s="39">
        <v>68760</v>
      </c>
      <c r="AK301" s="39">
        <v>93571</v>
      </c>
      <c r="AL301" s="39">
        <v>43171</v>
      </c>
      <c r="AM301" s="39">
        <v>369332</v>
      </c>
      <c r="AN301" s="39">
        <v>59962</v>
      </c>
      <c r="AO301" s="39">
        <v>83139</v>
      </c>
      <c r="AP301" s="39">
        <v>51166</v>
      </c>
      <c r="AQ301" s="39">
        <v>85592</v>
      </c>
      <c r="AR301" s="39">
        <v>58662</v>
      </c>
      <c r="AS301" s="39">
        <v>338521</v>
      </c>
      <c r="AT301" s="43"/>
      <c r="AU301" s="13"/>
    </row>
    <row r="302" spans="1:47" ht="20" customHeight="1">
      <c r="A302" s="8" t="s">
        <v>526</v>
      </c>
      <c r="B302" s="34">
        <v>176903</v>
      </c>
      <c r="C302" s="31" t="s">
        <v>324</v>
      </c>
      <c r="D302" s="31" t="s">
        <v>79</v>
      </c>
      <c r="E302" s="31" t="s">
        <v>74</v>
      </c>
      <c r="F302" s="36">
        <v>540</v>
      </c>
      <c r="G302" s="36">
        <v>564</v>
      </c>
      <c r="H302" s="36">
        <v>555</v>
      </c>
      <c r="I302" s="39">
        <v>58830</v>
      </c>
      <c r="J302" s="39">
        <v>260885</v>
      </c>
      <c r="K302" s="39">
        <v>219084</v>
      </c>
      <c r="L302" s="39">
        <v>134543</v>
      </c>
      <c r="M302" s="39">
        <v>235479</v>
      </c>
      <c r="N302" s="39">
        <v>97707</v>
      </c>
      <c r="O302" s="39">
        <v>947698</v>
      </c>
      <c r="P302" s="39">
        <v>335069</v>
      </c>
      <c r="Q302" s="39">
        <v>216324</v>
      </c>
      <c r="R302" s="39">
        <v>130483</v>
      </c>
      <c r="S302" s="39">
        <v>228869</v>
      </c>
      <c r="T302" s="39">
        <v>206155</v>
      </c>
      <c r="U302" s="39">
        <v>1116900</v>
      </c>
      <c r="V302" s="39">
        <v>331348</v>
      </c>
      <c r="W302" s="39">
        <v>231134</v>
      </c>
      <c r="X302" s="39">
        <v>213494</v>
      </c>
      <c r="Y302" s="39">
        <v>283615</v>
      </c>
      <c r="Z302" s="39">
        <v>244218</v>
      </c>
      <c r="AA302" s="39">
        <v>1303809</v>
      </c>
      <c r="AB302" s="39">
        <v>320757</v>
      </c>
      <c r="AC302" s="39">
        <v>232421</v>
      </c>
      <c r="AD302" s="39">
        <v>235765</v>
      </c>
      <c r="AE302" s="39">
        <v>308525</v>
      </c>
      <c r="AF302" s="39">
        <v>287532</v>
      </c>
      <c r="AG302" s="39">
        <v>1385000</v>
      </c>
      <c r="AH302" s="39">
        <v>249827</v>
      </c>
      <c r="AI302" s="39">
        <v>292901</v>
      </c>
      <c r="AJ302" s="39">
        <v>244539</v>
      </c>
      <c r="AK302" s="39">
        <v>299802</v>
      </c>
      <c r="AL302" s="39">
        <v>333808</v>
      </c>
      <c r="AM302" s="39">
        <v>1420877</v>
      </c>
      <c r="AN302" s="39">
        <v>278968</v>
      </c>
      <c r="AO302" s="39">
        <v>286643</v>
      </c>
      <c r="AP302" s="39">
        <v>226390</v>
      </c>
      <c r="AQ302" s="39">
        <v>289767</v>
      </c>
      <c r="AR302" s="39">
        <v>284874</v>
      </c>
      <c r="AS302" s="39">
        <v>1366642</v>
      </c>
      <c r="AT302" s="43"/>
      <c r="AU302" s="13"/>
    </row>
    <row r="303" spans="1:47" ht="20" customHeight="1">
      <c r="A303" s="8" t="s">
        <v>527</v>
      </c>
      <c r="B303" s="34">
        <v>3905</v>
      </c>
      <c r="C303" s="31" t="s">
        <v>374</v>
      </c>
      <c r="D303" s="31" t="s">
        <v>79</v>
      </c>
      <c r="E303" s="31" t="s">
        <v>74</v>
      </c>
      <c r="F303" s="36">
        <v>1803</v>
      </c>
      <c r="G303" s="36">
        <v>1582</v>
      </c>
      <c r="H303" s="36">
        <v>1500</v>
      </c>
      <c r="I303" s="39">
        <v>159000</v>
      </c>
      <c r="J303" s="39">
        <v>430783</v>
      </c>
      <c r="K303" s="39">
        <v>744525</v>
      </c>
      <c r="L303" s="39">
        <v>506482</v>
      </c>
      <c r="M303" s="39">
        <v>614174</v>
      </c>
      <c r="N303" s="39">
        <v>92931</v>
      </c>
      <c r="O303" s="39">
        <v>2388895</v>
      </c>
      <c r="P303" s="39">
        <v>504202</v>
      </c>
      <c r="Q303" s="39">
        <v>712233</v>
      </c>
      <c r="R303" s="39">
        <v>625001</v>
      </c>
      <c r="S303" s="39">
        <v>642379</v>
      </c>
      <c r="T303" s="39">
        <v>92408</v>
      </c>
      <c r="U303" s="39">
        <v>2576223</v>
      </c>
      <c r="V303" s="39">
        <v>544512</v>
      </c>
      <c r="W303" s="39">
        <v>906512</v>
      </c>
      <c r="X303" s="39">
        <v>774740</v>
      </c>
      <c r="Y303" s="39">
        <v>706714</v>
      </c>
      <c r="Z303" s="39">
        <v>121354</v>
      </c>
      <c r="AA303" s="39">
        <v>3053832</v>
      </c>
      <c r="AB303" s="39">
        <v>595109</v>
      </c>
      <c r="AC303" s="39">
        <v>934889</v>
      </c>
      <c r="AD303" s="39">
        <v>839239</v>
      </c>
      <c r="AE303" s="39">
        <v>740661</v>
      </c>
      <c r="AF303" s="39">
        <v>125049</v>
      </c>
      <c r="AG303" s="39">
        <v>3234947</v>
      </c>
      <c r="AH303" s="39">
        <v>618273</v>
      </c>
      <c r="AI303" s="39">
        <v>1011123</v>
      </c>
      <c r="AJ303" s="39">
        <v>863875</v>
      </c>
      <c r="AK303" s="39">
        <v>786420</v>
      </c>
      <c r="AL303" s="39">
        <v>158064</v>
      </c>
      <c r="AM303" s="39">
        <v>3437755</v>
      </c>
      <c r="AN303" s="39">
        <v>595232</v>
      </c>
      <c r="AO303" s="39">
        <v>980402</v>
      </c>
      <c r="AP303" s="39">
        <v>776176</v>
      </c>
      <c r="AQ303" s="39">
        <v>806770</v>
      </c>
      <c r="AR303" s="39">
        <v>187510</v>
      </c>
      <c r="AS303" s="39">
        <v>3346090</v>
      </c>
      <c r="AT303" s="43"/>
      <c r="AU303" s="13"/>
    </row>
    <row r="304" spans="1:47" ht="20" customHeight="1">
      <c r="A304" s="8" t="s">
        <v>528</v>
      </c>
      <c r="B304" s="34">
        <v>84901</v>
      </c>
      <c r="C304" s="31" t="s">
        <v>126</v>
      </c>
      <c r="D304" s="31" t="s">
        <v>79</v>
      </c>
      <c r="E304" s="31" t="s">
        <v>74</v>
      </c>
      <c r="F304" s="36">
        <v>11655</v>
      </c>
      <c r="G304" s="36">
        <v>12554</v>
      </c>
      <c r="H304" s="36">
        <v>12560</v>
      </c>
      <c r="I304" s="39">
        <v>1331360</v>
      </c>
      <c r="J304" s="39">
        <v>4674341</v>
      </c>
      <c r="K304" s="39">
        <v>4377637</v>
      </c>
      <c r="L304" s="39">
        <v>3405935</v>
      </c>
      <c r="M304" s="39">
        <v>2204591</v>
      </c>
      <c r="N304" s="39">
        <v>1792343</v>
      </c>
      <c r="O304" s="39">
        <v>16454847</v>
      </c>
      <c r="P304" s="39">
        <v>5150415</v>
      </c>
      <c r="Q304" s="39">
        <v>5348707</v>
      </c>
      <c r="R304" s="39">
        <v>3569903</v>
      </c>
      <c r="S304" s="39">
        <v>2477318</v>
      </c>
      <c r="T304" s="39">
        <v>2142741</v>
      </c>
      <c r="U304" s="39">
        <v>18689084</v>
      </c>
      <c r="V304" s="39">
        <v>6313471</v>
      </c>
      <c r="W304" s="39">
        <v>5680256</v>
      </c>
      <c r="X304" s="39">
        <v>4152448</v>
      </c>
      <c r="Y304" s="39">
        <v>2739257</v>
      </c>
      <c r="Z304" s="39">
        <v>2516094</v>
      </c>
      <c r="AA304" s="39">
        <v>21401526</v>
      </c>
      <c r="AB304" s="39">
        <v>6886832</v>
      </c>
      <c r="AC304" s="39">
        <v>5865884</v>
      </c>
      <c r="AD304" s="39">
        <v>4872350</v>
      </c>
      <c r="AE304" s="39">
        <v>2863365</v>
      </c>
      <c r="AF304" s="39">
        <v>2954946</v>
      </c>
      <c r="AG304" s="39">
        <v>23443377</v>
      </c>
      <c r="AH304" s="39">
        <v>6602678</v>
      </c>
      <c r="AI304" s="39">
        <v>5788755</v>
      </c>
      <c r="AJ304" s="39">
        <v>5157318</v>
      </c>
      <c r="AK304" s="39">
        <v>3007134</v>
      </c>
      <c r="AL304" s="39">
        <v>4117240</v>
      </c>
      <c r="AM304" s="39">
        <v>24673125</v>
      </c>
      <c r="AN304" s="39">
        <v>7201088</v>
      </c>
      <c r="AO304" s="39">
        <v>5332126</v>
      </c>
      <c r="AP304" s="39">
        <v>4828415</v>
      </c>
      <c r="AQ304" s="39">
        <v>2918694</v>
      </c>
      <c r="AR304" s="39">
        <v>3777119</v>
      </c>
      <c r="AS304" s="39">
        <v>24057442</v>
      </c>
      <c r="AT304" s="43"/>
      <c r="AU304" s="13"/>
    </row>
    <row r="305" spans="1:47" ht="20" customHeight="1">
      <c r="A305" s="8" t="s">
        <v>529</v>
      </c>
      <c r="B305" s="34">
        <v>82902</v>
      </c>
      <c r="C305" s="31" t="s">
        <v>530</v>
      </c>
      <c r="D305" s="31" t="s">
        <v>79</v>
      </c>
      <c r="E305" s="31" t="s">
        <v>74</v>
      </c>
      <c r="F305" s="36">
        <v>982</v>
      </c>
      <c r="G305" s="36">
        <v>841</v>
      </c>
      <c r="H305" s="36">
        <v>820</v>
      </c>
      <c r="I305" s="39">
        <v>86920</v>
      </c>
      <c r="J305" s="39">
        <v>149849</v>
      </c>
      <c r="K305" s="39">
        <v>801614</v>
      </c>
      <c r="L305" s="39">
        <v>285123</v>
      </c>
      <c r="M305" s="39">
        <v>424669</v>
      </c>
      <c r="N305" s="39">
        <v>88128</v>
      </c>
      <c r="O305" s="39">
        <v>1749383</v>
      </c>
      <c r="P305" s="39">
        <v>177815</v>
      </c>
      <c r="Q305" s="39">
        <v>863557</v>
      </c>
      <c r="R305" s="39">
        <v>305291</v>
      </c>
      <c r="S305" s="39">
        <v>431483</v>
      </c>
      <c r="T305" s="39">
        <v>85637</v>
      </c>
      <c r="U305" s="39">
        <v>1863783</v>
      </c>
      <c r="V305" s="39">
        <v>260815</v>
      </c>
      <c r="W305" s="39">
        <v>879369</v>
      </c>
      <c r="X305" s="39">
        <v>305768</v>
      </c>
      <c r="Y305" s="39">
        <v>499159</v>
      </c>
      <c r="Z305" s="39">
        <v>92500</v>
      </c>
      <c r="AA305" s="39">
        <v>2037611</v>
      </c>
      <c r="AB305" s="39">
        <v>276747</v>
      </c>
      <c r="AC305" s="39">
        <v>786182</v>
      </c>
      <c r="AD305" s="39">
        <v>415808</v>
      </c>
      <c r="AE305" s="39">
        <v>455729</v>
      </c>
      <c r="AF305" s="39">
        <v>103959</v>
      </c>
      <c r="AG305" s="39">
        <v>2038425</v>
      </c>
      <c r="AH305" s="39">
        <v>290123</v>
      </c>
      <c r="AI305" s="39">
        <v>852194</v>
      </c>
      <c r="AJ305" s="39">
        <v>402151</v>
      </c>
      <c r="AK305" s="39">
        <v>488606</v>
      </c>
      <c r="AL305" s="39">
        <v>120343</v>
      </c>
      <c r="AM305" s="39">
        <v>2153417</v>
      </c>
      <c r="AN305" s="39">
        <v>221847</v>
      </c>
      <c r="AO305" s="39">
        <v>1002908</v>
      </c>
      <c r="AP305" s="39">
        <v>437142</v>
      </c>
      <c r="AQ305" s="39">
        <v>552888</v>
      </c>
      <c r="AR305" s="39">
        <v>131537</v>
      </c>
      <c r="AS305" s="39">
        <v>2346322</v>
      </c>
      <c r="AT305" s="43"/>
      <c r="AU305" s="13"/>
    </row>
    <row r="306" spans="1:47" ht="20" customHeight="1">
      <c r="A306" s="8" t="s">
        <v>531</v>
      </c>
      <c r="B306" s="34">
        <v>144903</v>
      </c>
      <c r="C306" s="31" t="s">
        <v>532</v>
      </c>
      <c r="D306" s="31" t="s">
        <v>79</v>
      </c>
      <c r="E306" s="31" t="s">
        <v>74</v>
      </c>
      <c r="F306" s="36">
        <v>164</v>
      </c>
      <c r="G306" s="36">
        <v>156</v>
      </c>
      <c r="H306" s="36">
        <v>169</v>
      </c>
      <c r="I306" s="39">
        <v>17914</v>
      </c>
      <c r="J306" s="39">
        <v>62893</v>
      </c>
      <c r="K306" s="39">
        <v>114279</v>
      </c>
      <c r="L306" s="39">
        <v>43502</v>
      </c>
      <c r="M306" s="39">
        <v>57971</v>
      </c>
      <c r="N306" s="39">
        <v>31978</v>
      </c>
      <c r="O306" s="39">
        <v>310623</v>
      </c>
      <c r="P306" s="39">
        <v>155558</v>
      </c>
      <c r="Q306" s="39">
        <v>115027</v>
      </c>
      <c r="R306" s="39">
        <v>41670</v>
      </c>
      <c r="S306" s="39">
        <v>67522</v>
      </c>
      <c r="T306" s="39">
        <v>26620</v>
      </c>
      <c r="U306" s="39">
        <v>406397</v>
      </c>
      <c r="V306" s="39">
        <v>110128</v>
      </c>
      <c r="W306" s="39">
        <v>149663</v>
      </c>
      <c r="X306" s="39">
        <v>60415</v>
      </c>
      <c r="Y306" s="39">
        <v>77932</v>
      </c>
      <c r="Z306" s="39">
        <v>31398</v>
      </c>
      <c r="AA306" s="39">
        <v>429536</v>
      </c>
      <c r="AB306" s="39">
        <v>206348</v>
      </c>
      <c r="AC306" s="39">
        <v>195716</v>
      </c>
      <c r="AD306" s="39">
        <v>73106</v>
      </c>
      <c r="AE306" s="39">
        <v>115691</v>
      </c>
      <c r="AF306" s="39">
        <v>29427</v>
      </c>
      <c r="AG306" s="39">
        <v>620288</v>
      </c>
      <c r="AH306" s="39">
        <v>104299</v>
      </c>
      <c r="AI306" s="39">
        <v>180520</v>
      </c>
      <c r="AJ306" s="39">
        <v>76931</v>
      </c>
      <c r="AK306" s="39">
        <v>81983</v>
      </c>
      <c r="AL306" s="39">
        <v>35585</v>
      </c>
      <c r="AM306" s="39">
        <v>479318</v>
      </c>
      <c r="AN306" s="39">
        <v>385267</v>
      </c>
      <c r="AO306" s="39">
        <v>142118</v>
      </c>
      <c r="AP306" s="39">
        <v>73915</v>
      </c>
      <c r="AQ306" s="39">
        <v>85190</v>
      </c>
      <c r="AR306" s="39">
        <v>35945</v>
      </c>
      <c r="AS306" s="39">
        <v>722435</v>
      </c>
      <c r="AT306" s="43"/>
      <c r="AU306" s="13"/>
    </row>
    <row r="307" spans="1:47" ht="20" customHeight="1">
      <c r="A307" s="8" t="s">
        <v>533</v>
      </c>
      <c r="B307" s="34">
        <v>35901</v>
      </c>
      <c r="C307" s="31" t="s">
        <v>534</v>
      </c>
      <c r="D307" s="31" t="s">
        <v>79</v>
      </c>
      <c r="E307" s="31" t="s">
        <v>74</v>
      </c>
      <c r="F307" s="36">
        <v>1233</v>
      </c>
      <c r="G307" s="36">
        <v>1077</v>
      </c>
      <c r="H307" s="36">
        <v>1036</v>
      </c>
      <c r="I307" s="39">
        <v>109816</v>
      </c>
      <c r="J307" s="39">
        <v>178135</v>
      </c>
      <c r="K307" s="39">
        <v>855722</v>
      </c>
      <c r="L307" s="39">
        <v>391806</v>
      </c>
      <c r="M307" s="39">
        <v>362707</v>
      </c>
      <c r="N307" s="39">
        <v>96350</v>
      </c>
      <c r="O307" s="39">
        <v>1884720</v>
      </c>
      <c r="P307" s="39">
        <v>186696</v>
      </c>
      <c r="Q307" s="39">
        <v>852688</v>
      </c>
      <c r="R307" s="39">
        <v>387453</v>
      </c>
      <c r="S307" s="39">
        <v>315731</v>
      </c>
      <c r="T307" s="39">
        <v>126327</v>
      </c>
      <c r="U307" s="39">
        <v>1868895</v>
      </c>
      <c r="V307" s="39">
        <v>221985</v>
      </c>
      <c r="W307" s="39">
        <v>801605</v>
      </c>
      <c r="X307" s="39">
        <v>451614</v>
      </c>
      <c r="Y307" s="39">
        <v>366202</v>
      </c>
      <c r="Z307" s="39">
        <v>161802</v>
      </c>
      <c r="AA307" s="39">
        <v>2003208</v>
      </c>
      <c r="AB307" s="39">
        <v>236148</v>
      </c>
      <c r="AC307" s="39">
        <v>676471</v>
      </c>
      <c r="AD307" s="39">
        <v>472316</v>
      </c>
      <c r="AE307" s="39">
        <v>448949</v>
      </c>
      <c r="AF307" s="39">
        <v>183908</v>
      </c>
      <c r="AG307" s="39">
        <v>2017792</v>
      </c>
      <c r="AH307" s="39">
        <v>309690</v>
      </c>
      <c r="AI307" s="39">
        <v>923973</v>
      </c>
      <c r="AJ307" s="39">
        <v>543952</v>
      </c>
      <c r="AK307" s="39">
        <v>440728</v>
      </c>
      <c r="AL307" s="39">
        <v>237375</v>
      </c>
      <c r="AM307" s="39">
        <v>2455718</v>
      </c>
      <c r="AN307" s="39">
        <v>349983</v>
      </c>
      <c r="AO307" s="39">
        <v>675433</v>
      </c>
      <c r="AP307" s="39">
        <v>480850</v>
      </c>
      <c r="AQ307" s="39">
        <v>378761</v>
      </c>
      <c r="AR307" s="39">
        <v>384485</v>
      </c>
      <c r="AS307" s="39">
        <v>2269512</v>
      </c>
      <c r="AT307" s="43"/>
      <c r="AU307" s="13"/>
    </row>
    <row r="308" spans="1:47" ht="20" customHeight="1">
      <c r="A308" s="8" t="s">
        <v>535</v>
      </c>
      <c r="B308" s="34">
        <v>133905</v>
      </c>
      <c r="C308" s="31" t="s">
        <v>369</v>
      </c>
      <c r="D308" s="31" t="s">
        <v>79</v>
      </c>
      <c r="E308" s="31" t="s">
        <v>74</v>
      </c>
      <c r="F308" s="36">
        <v>24</v>
      </c>
      <c r="G308" s="36">
        <v>35</v>
      </c>
      <c r="H308" s="36">
        <v>34</v>
      </c>
      <c r="I308" s="39">
        <v>3604</v>
      </c>
      <c r="J308" s="39">
        <v>24800</v>
      </c>
      <c r="K308" s="39">
        <v>8348</v>
      </c>
      <c r="L308" s="39">
        <v>7904</v>
      </c>
      <c r="M308" s="39">
        <v>12018</v>
      </c>
      <c r="N308" s="39">
        <v>0</v>
      </c>
      <c r="O308" s="39">
        <v>53070</v>
      </c>
      <c r="P308" s="39">
        <v>26880</v>
      </c>
      <c r="Q308" s="39">
        <v>16157</v>
      </c>
      <c r="R308" s="39">
        <v>6927</v>
      </c>
      <c r="S308" s="39">
        <v>10995</v>
      </c>
      <c r="T308" s="39">
        <v>4017</v>
      </c>
      <c r="U308" s="39">
        <v>64976</v>
      </c>
      <c r="V308" s="39">
        <v>18879</v>
      </c>
      <c r="W308" s="39">
        <v>13714</v>
      </c>
      <c r="X308" s="39">
        <v>6495</v>
      </c>
      <c r="Y308" s="39">
        <v>9867</v>
      </c>
      <c r="Z308" s="39">
        <v>15087</v>
      </c>
      <c r="AA308" s="39">
        <v>64042</v>
      </c>
      <c r="AB308" s="39">
        <v>22003</v>
      </c>
      <c r="AC308" s="39">
        <v>34025</v>
      </c>
      <c r="AD308" s="39">
        <v>8951</v>
      </c>
      <c r="AE308" s="39">
        <v>12366</v>
      </c>
      <c r="AF308" s="39">
        <v>15216</v>
      </c>
      <c r="AG308" s="39">
        <v>92561</v>
      </c>
      <c r="AH308" s="39">
        <v>92743</v>
      </c>
      <c r="AI308" s="39">
        <v>42024</v>
      </c>
      <c r="AJ308" s="39">
        <v>8066</v>
      </c>
      <c r="AK308" s="39">
        <v>11316</v>
      </c>
      <c r="AL308" s="39">
        <v>19859</v>
      </c>
      <c r="AM308" s="39">
        <v>174008</v>
      </c>
      <c r="AN308" s="39">
        <v>27600</v>
      </c>
      <c r="AO308" s="39">
        <v>45661</v>
      </c>
      <c r="AP308" s="39">
        <v>9433</v>
      </c>
      <c r="AQ308" s="39">
        <v>13169</v>
      </c>
      <c r="AR308" s="39">
        <v>20198</v>
      </c>
      <c r="AS308" s="39">
        <v>116061</v>
      </c>
      <c r="AT308" s="43"/>
      <c r="AU308" s="13"/>
    </row>
    <row r="309" spans="1:47" ht="20" customHeight="1">
      <c r="A309" s="8" t="s">
        <v>536</v>
      </c>
      <c r="B309" s="34">
        <v>74904</v>
      </c>
      <c r="C309" s="31" t="s">
        <v>256</v>
      </c>
      <c r="D309" s="31" t="s">
        <v>79</v>
      </c>
      <c r="E309" s="31" t="s">
        <v>74</v>
      </c>
      <c r="F309" s="36">
        <v>354</v>
      </c>
      <c r="G309" s="36">
        <v>308</v>
      </c>
      <c r="H309" s="36">
        <v>308</v>
      </c>
      <c r="I309" s="39">
        <v>32648</v>
      </c>
      <c r="J309" s="39">
        <v>25063</v>
      </c>
      <c r="K309" s="39">
        <v>159225</v>
      </c>
      <c r="L309" s="39">
        <v>77546</v>
      </c>
      <c r="M309" s="39">
        <v>108989</v>
      </c>
      <c r="N309" s="39">
        <v>83452</v>
      </c>
      <c r="O309" s="39">
        <v>454275</v>
      </c>
      <c r="P309" s="39">
        <v>32723</v>
      </c>
      <c r="Q309" s="39">
        <v>151512</v>
      </c>
      <c r="R309" s="39">
        <v>69708</v>
      </c>
      <c r="S309" s="39">
        <v>109550</v>
      </c>
      <c r="T309" s="39">
        <v>63671</v>
      </c>
      <c r="U309" s="39">
        <v>427164</v>
      </c>
      <c r="V309" s="39">
        <v>39463</v>
      </c>
      <c r="W309" s="39">
        <v>176376</v>
      </c>
      <c r="X309" s="39">
        <v>84030</v>
      </c>
      <c r="Y309" s="39">
        <v>115645</v>
      </c>
      <c r="Z309" s="39">
        <v>71038</v>
      </c>
      <c r="AA309" s="39">
        <v>486552</v>
      </c>
      <c r="AB309" s="39">
        <v>39684</v>
      </c>
      <c r="AC309" s="39">
        <v>171274</v>
      </c>
      <c r="AD309" s="39">
        <v>90781</v>
      </c>
      <c r="AE309" s="39">
        <v>114526</v>
      </c>
      <c r="AF309" s="39">
        <v>76181</v>
      </c>
      <c r="AG309" s="39">
        <v>492446</v>
      </c>
      <c r="AH309" s="39">
        <v>45257</v>
      </c>
      <c r="AI309" s="39">
        <v>161758</v>
      </c>
      <c r="AJ309" s="39">
        <v>95760</v>
      </c>
      <c r="AK309" s="39">
        <v>120992</v>
      </c>
      <c r="AL309" s="39">
        <v>169994</v>
      </c>
      <c r="AM309" s="39">
        <v>593761</v>
      </c>
      <c r="AN309" s="39">
        <v>35574</v>
      </c>
      <c r="AO309" s="39">
        <v>167122</v>
      </c>
      <c r="AP309" s="39">
        <v>101856</v>
      </c>
      <c r="AQ309" s="39">
        <v>126275</v>
      </c>
      <c r="AR309" s="39">
        <v>169624</v>
      </c>
      <c r="AS309" s="39">
        <v>600451</v>
      </c>
      <c r="AT309" s="43"/>
      <c r="AU309" s="13"/>
    </row>
    <row r="310" spans="1:47" ht="20" customHeight="1">
      <c r="A310" s="8" t="s">
        <v>537</v>
      </c>
      <c r="B310" s="34">
        <v>108902</v>
      </c>
      <c r="C310" s="31" t="s">
        <v>291</v>
      </c>
      <c r="D310" s="31" t="s">
        <v>79</v>
      </c>
      <c r="E310" s="31" t="s">
        <v>74</v>
      </c>
      <c r="F310" s="36">
        <v>14400</v>
      </c>
      <c r="G310" s="36">
        <v>12937</v>
      </c>
      <c r="H310" s="36">
        <v>12380</v>
      </c>
      <c r="I310" s="39">
        <v>1312280</v>
      </c>
      <c r="J310" s="39">
        <v>4384285</v>
      </c>
      <c r="K310" s="39">
        <v>15334842</v>
      </c>
      <c r="L310" s="39">
        <v>4383663</v>
      </c>
      <c r="M310" s="39">
        <v>3550630</v>
      </c>
      <c r="N310" s="39">
        <v>1354672</v>
      </c>
      <c r="O310" s="39">
        <v>29008092</v>
      </c>
      <c r="P310" s="39">
        <v>4041283</v>
      </c>
      <c r="Q310" s="39">
        <v>14700445</v>
      </c>
      <c r="R310" s="39">
        <v>4945456</v>
      </c>
      <c r="S310" s="39">
        <v>3277017</v>
      </c>
      <c r="T310" s="39">
        <v>1576201</v>
      </c>
      <c r="U310" s="39">
        <v>28540402</v>
      </c>
      <c r="V310" s="39">
        <v>5890831</v>
      </c>
      <c r="W310" s="39">
        <v>15619345</v>
      </c>
      <c r="X310" s="39">
        <v>5094007</v>
      </c>
      <c r="Y310" s="39">
        <v>4202724</v>
      </c>
      <c r="Z310" s="39">
        <v>1468406</v>
      </c>
      <c r="AA310" s="39">
        <v>32275313</v>
      </c>
      <c r="AB310" s="39">
        <v>6335884</v>
      </c>
      <c r="AC310" s="39">
        <v>16382599</v>
      </c>
      <c r="AD310" s="39">
        <v>5326369</v>
      </c>
      <c r="AE310" s="39">
        <v>4350526</v>
      </c>
      <c r="AF310" s="39">
        <v>1665722</v>
      </c>
      <c r="AG310" s="39">
        <v>34061100</v>
      </c>
      <c r="AH310" s="39">
        <v>6149654</v>
      </c>
      <c r="AI310" s="39">
        <v>15822895</v>
      </c>
      <c r="AJ310" s="39">
        <v>5949684</v>
      </c>
      <c r="AK310" s="39">
        <v>4460465</v>
      </c>
      <c r="AL310" s="39">
        <v>2298239</v>
      </c>
      <c r="AM310" s="39">
        <v>34680937</v>
      </c>
      <c r="AN310" s="39">
        <v>5815461</v>
      </c>
      <c r="AO310" s="39">
        <v>15746293</v>
      </c>
      <c r="AP310" s="39">
        <v>5897095</v>
      </c>
      <c r="AQ310" s="39">
        <v>4760951</v>
      </c>
      <c r="AR310" s="39">
        <v>2393836</v>
      </c>
      <c r="AS310" s="39">
        <v>34613636</v>
      </c>
      <c r="AT310" s="43"/>
      <c r="AU310" s="13"/>
    </row>
    <row r="311" spans="1:47" ht="20" customHeight="1">
      <c r="A311" s="8" t="s">
        <v>538</v>
      </c>
      <c r="B311" s="34">
        <v>105804</v>
      </c>
      <c r="C311" s="31" t="s">
        <v>539</v>
      </c>
      <c r="D311" s="31" t="s">
        <v>71</v>
      </c>
      <c r="E311" s="31" t="s">
        <v>292</v>
      </c>
      <c r="F311" s="36"/>
      <c r="G311" s="36">
        <v>392</v>
      </c>
      <c r="H311" s="36">
        <v>449</v>
      </c>
      <c r="I311" s="39">
        <v>47594</v>
      </c>
      <c r="J311" s="39">
        <v>0</v>
      </c>
      <c r="K311" s="39">
        <v>0</v>
      </c>
      <c r="L311" s="39">
        <v>0</v>
      </c>
      <c r="M311" s="39">
        <v>0</v>
      </c>
      <c r="N311" s="39">
        <v>0</v>
      </c>
      <c r="O311" s="39">
        <v>0</v>
      </c>
      <c r="P311" s="39">
        <v>0</v>
      </c>
      <c r="Q311" s="39">
        <v>0</v>
      </c>
      <c r="R311" s="39">
        <v>0</v>
      </c>
      <c r="S311" s="39">
        <v>0</v>
      </c>
      <c r="T311" s="39">
        <v>0</v>
      </c>
      <c r="U311" s="39">
        <v>0</v>
      </c>
      <c r="V311" s="39">
        <v>0</v>
      </c>
      <c r="W311" s="39">
        <v>0</v>
      </c>
      <c r="X311" s="39">
        <v>0</v>
      </c>
      <c r="Y311" s="39">
        <v>0</v>
      </c>
      <c r="Z311" s="39">
        <v>0</v>
      </c>
      <c r="AA311" s="39">
        <v>0</v>
      </c>
      <c r="AB311" s="39">
        <v>0</v>
      </c>
      <c r="AC311" s="39">
        <v>198212</v>
      </c>
      <c r="AD311" s="39">
        <v>119362</v>
      </c>
      <c r="AE311" s="39">
        <v>128786</v>
      </c>
      <c r="AF311" s="39">
        <v>39388</v>
      </c>
      <c r="AG311" s="39">
        <v>485748</v>
      </c>
      <c r="AH311" s="39">
        <v>0</v>
      </c>
      <c r="AI311" s="39">
        <v>193865</v>
      </c>
      <c r="AJ311" s="39">
        <v>138207</v>
      </c>
      <c r="AK311" s="39">
        <v>154181</v>
      </c>
      <c r="AL311" s="39">
        <v>47145</v>
      </c>
      <c r="AM311" s="39">
        <v>533398</v>
      </c>
      <c r="AN311" s="39">
        <v>0</v>
      </c>
      <c r="AO311" s="39">
        <v>233999</v>
      </c>
      <c r="AP311" s="39">
        <v>129483</v>
      </c>
      <c r="AQ311" s="39">
        <v>153137</v>
      </c>
      <c r="AR311" s="39">
        <v>50051</v>
      </c>
      <c r="AS311" s="39">
        <v>566670</v>
      </c>
      <c r="AT311" s="43"/>
      <c r="AU311" s="13"/>
    </row>
    <row r="312" spans="1:47" ht="20" customHeight="1">
      <c r="A312" s="8" t="s">
        <v>540</v>
      </c>
      <c r="B312" s="34">
        <v>86024</v>
      </c>
      <c r="C312" s="31" t="s">
        <v>541</v>
      </c>
      <c r="D312" s="31" t="s">
        <v>79</v>
      </c>
      <c r="E312" s="31" t="s">
        <v>74</v>
      </c>
      <c r="F312" s="36">
        <v>30</v>
      </c>
      <c r="G312" s="36">
        <v>20</v>
      </c>
      <c r="H312" s="36">
        <v>18</v>
      </c>
      <c r="I312" s="39">
        <v>1908</v>
      </c>
      <c r="J312" s="39">
        <v>24138</v>
      </c>
      <c r="K312" s="39">
        <v>28172</v>
      </c>
      <c r="L312" s="39">
        <v>7001</v>
      </c>
      <c r="M312" s="39">
        <v>10057</v>
      </c>
      <c r="N312" s="39">
        <v>2971</v>
      </c>
      <c r="O312" s="39">
        <v>72339</v>
      </c>
      <c r="P312" s="39">
        <v>23022</v>
      </c>
      <c r="Q312" s="39">
        <v>27879</v>
      </c>
      <c r="R312" s="39">
        <v>7103</v>
      </c>
      <c r="S312" s="39">
        <v>10504</v>
      </c>
      <c r="T312" s="39">
        <v>3149</v>
      </c>
      <c r="U312" s="39">
        <v>71657</v>
      </c>
      <c r="V312" s="39">
        <v>29667</v>
      </c>
      <c r="W312" s="39">
        <v>28722</v>
      </c>
      <c r="X312" s="39">
        <v>7698</v>
      </c>
      <c r="Y312" s="39">
        <v>10963</v>
      </c>
      <c r="Z312" s="39">
        <v>3418</v>
      </c>
      <c r="AA312" s="39">
        <v>80468</v>
      </c>
      <c r="AB312" s="39">
        <v>38508</v>
      </c>
      <c r="AC312" s="39">
        <v>31467</v>
      </c>
      <c r="AD312" s="39">
        <v>8057</v>
      </c>
      <c r="AE312" s="39">
        <v>12117</v>
      </c>
      <c r="AF312" s="39">
        <v>3764</v>
      </c>
      <c r="AG312" s="39">
        <v>93913</v>
      </c>
      <c r="AH312" s="39">
        <v>32923</v>
      </c>
      <c r="AI312" s="39">
        <v>33431</v>
      </c>
      <c r="AJ312" s="39">
        <v>10460</v>
      </c>
      <c r="AK312" s="39">
        <v>15507</v>
      </c>
      <c r="AL312" s="39">
        <v>4551</v>
      </c>
      <c r="AM312" s="39">
        <v>96872</v>
      </c>
      <c r="AN312" s="39">
        <v>21687</v>
      </c>
      <c r="AO312" s="39">
        <v>35613</v>
      </c>
      <c r="AP312" s="39">
        <v>14474</v>
      </c>
      <c r="AQ312" s="39">
        <v>17829</v>
      </c>
      <c r="AR312" s="39">
        <v>4966</v>
      </c>
      <c r="AS312" s="39">
        <v>94569</v>
      </c>
      <c r="AT312" s="43"/>
      <c r="AU312" s="13" t="s">
        <v>1632</v>
      </c>
    </row>
    <row r="313" spans="1:47" ht="20" customHeight="1">
      <c r="A313" s="8" t="s">
        <v>542</v>
      </c>
      <c r="B313" s="34">
        <v>174911</v>
      </c>
      <c r="C313" s="31" t="s">
        <v>372</v>
      </c>
      <c r="D313" s="31" t="s">
        <v>79</v>
      </c>
      <c r="E313" s="31" t="s">
        <v>74</v>
      </c>
      <c r="F313" s="36">
        <v>460</v>
      </c>
      <c r="G313" s="36">
        <v>424</v>
      </c>
      <c r="H313" s="36">
        <v>402</v>
      </c>
      <c r="I313" s="39">
        <v>42612</v>
      </c>
      <c r="J313" s="39">
        <v>116166</v>
      </c>
      <c r="K313" s="39">
        <v>159696</v>
      </c>
      <c r="L313" s="39">
        <v>75037</v>
      </c>
      <c r="M313" s="39">
        <v>201197</v>
      </c>
      <c r="N313" s="39">
        <v>21818</v>
      </c>
      <c r="O313" s="39">
        <v>573914</v>
      </c>
      <c r="P313" s="39">
        <v>109014</v>
      </c>
      <c r="Q313" s="39">
        <v>194427</v>
      </c>
      <c r="R313" s="39">
        <v>98592</v>
      </c>
      <c r="S313" s="39">
        <v>207895</v>
      </c>
      <c r="T313" s="39">
        <v>25717</v>
      </c>
      <c r="U313" s="39">
        <v>635645</v>
      </c>
      <c r="V313" s="39">
        <v>132363</v>
      </c>
      <c r="W313" s="39">
        <v>192658</v>
      </c>
      <c r="X313" s="39">
        <v>118388</v>
      </c>
      <c r="Y313" s="39">
        <v>213631</v>
      </c>
      <c r="Z313" s="39">
        <v>30440</v>
      </c>
      <c r="AA313" s="39">
        <v>687480</v>
      </c>
      <c r="AB313" s="39">
        <v>147595</v>
      </c>
      <c r="AC313" s="39">
        <v>197829</v>
      </c>
      <c r="AD313" s="39">
        <v>114158</v>
      </c>
      <c r="AE313" s="39">
        <v>206981</v>
      </c>
      <c r="AF313" s="39">
        <v>38292</v>
      </c>
      <c r="AG313" s="39">
        <v>704855</v>
      </c>
      <c r="AH313" s="39">
        <v>188128</v>
      </c>
      <c r="AI313" s="39">
        <v>199756</v>
      </c>
      <c r="AJ313" s="39">
        <v>135212</v>
      </c>
      <c r="AK313" s="39">
        <v>161135</v>
      </c>
      <c r="AL313" s="39">
        <v>52416</v>
      </c>
      <c r="AM313" s="39">
        <v>736647</v>
      </c>
      <c r="AN313" s="39">
        <v>174952</v>
      </c>
      <c r="AO313" s="39">
        <v>184012</v>
      </c>
      <c r="AP313" s="39">
        <v>137169</v>
      </c>
      <c r="AQ313" s="39">
        <v>306347</v>
      </c>
      <c r="AR313" s="39">
        <v>63967</v>
      </c>
      <c r="AS313" s="39">
        <v>866447</v>
      </c>
      <c r="AT313" s="43"/>
      <c r="AU313" s="13"/>
    </row>
    <row r="314" spans="1:47" ht="20" customHeight="1">
      <c r="A314" s="8" t="s">
        <v>543</v>
      </c>
      <c r="B314" s="34">
        <v>178801</v>
      </c>
      <c r="C314" s="31" t="s">
        <v>97</v>
      </c>
      <c r="D314" s="31" t="s">
        <v>71</v>
      </c>
      <c r="E314" s="31" t="s">
        <v>74</v>
      </c>
      <c r="F314" s="36">
        <v>230</v>
      </c>
      <c r="G314" s="36">
        <v>147</v>
      </c>
      <c r="H314" s="36">
        <v>154</v>
      </c>
      <c r="I314" s="39">
        <v>16324</v>
      </c>
      <c r="J314" s="39">
        <v>0</v>
      </c>
      <c r="K314" s="39">
        <v>106525</v>
      </c>
      <c r="L314" s="39">
        <v>66982</v>
      </c>
      <c r="M314" s="39">
        <v>69234</v>
      </c>
      <c r="N314" s="39">
        <v>0</v>
      </c>
      <c r="O314" s="39">
        <v>242741</v>
      </c>
      <c r="P314" s="39">
        <v>0</v>
      </c>
      <c r="Q314" s="39">
        <v>106926</v>
      </c>
      <c r="R314" s="39">
        <v>50632</v>
      </c>
      <c r="S314" s="39">
        <v>69059</v>
      </c>
      <c r="T314" s="39">
        <v>0</v>
      </c>
      <c r="U314" s="39">
        <v>226617</v>
      </c>
      <c r="V314" s="39">
        <v>0</v>
      </c>
      <c r="W314" s="39">
        <v>101356</v>
      </c>
      <c r="X314" s="39">
        <v>93088</v>
      </c>
      <c r="Y314" s="39">
        <v>78289</v>
      </c>
      <c r="Z314" s="39">
        <v>5899</v>
      </c>
      <c r="AA314" s="39">
        <v>278632</v>
      </c>
      <c r="AB314" s="39">
        <v>0</v>
      </c>
      <c r="AC314" s="39">
        <v>130526</v>
      </c>
      <c r="AD314" s="39">
        <v>103729</v>
      </c>
      <c r="AE314" s="39">
        <v>73769</v>
      </c>
      <c r="AF314" s="39">
        <v>0</v>
      </c>
      <c r="AG314" s="39">
        <v>308024</v>
      </c>
      <c r="AH314" s="39">
        <v>0</v>
      </c>
      <c r="AI314" s="39">
        <v>107072</v>
      </c>
      <c r="AJ314" s="39">
        <v>73571</v>
      </c>
      <c r="AK314" s="39">
        <v>83623</v>
      </c>
      <c r="AL314" s="39">
        <v>0</v>
      </c>
      <c r="AM314" s="39">
        <v>264266</v>
      </c>
      <c r="AN314" s="39">
        <v>0</v>
      </c>
      <c r="AO314" s="39">
        <v>123937</v>
      </c>
      <c r="AP314" s="39">
        <v>73053</v>
      </c>
      <c r="AQ314" s="39">
        <v>91867</v>
      </c>
      <c r="AR314" s="39">
        <v>0</v>
      </c>
      <c r="AS314" s="39">
        <v>288857</v>
      </c>
      <c r="AT314" s="43"/>
      <c r="AU314" s="13"/>
    </row>
    <row r="315" spans="1:47" ht="20" customHeight="1">
      <c r="A315" s="8" t="s">
        <v>544</v>
      </c>
      <c r="B315" s="34">
        <v>101856</v>
      </c>
      <c r="C315" s="31" t="s">
        <v>76</v>
      </c>
      <c r="D315" s="31" t="s">
        <v>71</v>
      </c>
      <c r="E315" s="31" t="s">
        <v>74</v>
      </c>
      <c r="F315" s="36">
        <v>675</v>
      </c>
      <c r="G315" s="36">
        <v>696</v>
      </c>
      <c r="H315" s="36">
        <v>695</v>
      </c>
      <c r="I315" s="39">
        <v>73670</v>
      </c>
      <c r="J315" s="39">
        <v>0</v>
      </c>
      <c r="K315" s="39">
        <v>220866</v>
      </c>
      <c r="L315" s="39">
        <v>206852</v>
      </c>
      <c r="M315" s="39">
        <v>208476</v>
      </c>
      <c r="N315" s="39">
        <v>92665</v>
      </c>
      <c r="O315" s="39">
        <v>728859</v>
      </c>
      <c r="P315" s="39">
        <v>0</v>
      </c>
      <c r="Q315" s="39">
        <v>441307</v>
      </c>
      <c r="R315" s="39">
        <v>243345</v>
      </c>
      <c r="S315" s="39">
        <v>279771</v>
      </c>
      <c r="T315" s="39">
        <v>157979</v>
      </c>
      <c r="U315" s="39">
        <v>1122402</v>
      </c>
      <c r="V315" s="39">
        <v>0</v>
      </c>
      <c r="W315" s="39">
        <v>272750</v>
      </c>
      <c r="X315" s="39">
        <v>259104</v>
      </c>
      <c r="Y315" s="39">
        <v>302297</v>
      </c>
      <c r="Z315" s="39">
        <v>94371</v>
      </c>
      <c r="AA315" s="39">
        <v>928522</v>
      </c>
      <c r="AB315" s="39">
        <v>0</v>
      </c>
      <c r="AC315" s="39">
        <v>432565</v>
      </c>
      <c r="AD315" s="39">
        <v>361276</v>
      </c>
      <c r="AE315" s="39">
        <v>320555</v>
      </c>
      <c r="AF315" s="39">
        <v>117849</v>
      </c>
      <c r="AG315" s="39">
        <v>1232245</v>
      </c>
      <c r="AH315" s="39">
        <v>0</v>
      </c>
      <c r="AI315" s="39">
        <v>427528</v>
      </c>
      <c r="AJ315" s="39">
        <v>347189</v>
      </c>
      <c r="AK315" s="39">
        <v>343274</v>
      </c>
      <c r="AL315" s="39">
        <v>95196</v>
      </c>
      <c r="AM315" s="39">
        <v>1213187</v>
      </c>
      <c r="AN315" s="39">
        <v>0</v>
      </c>
      <c r="AO315" s="39">
        <v>453595</v>
      </c>
      <c r="AP315" s="39">
        <v>331299</v>
      </c>
      <c r="AQ315" s="39">
        <v>254371</v>
      </c>
      <c r="AR315" s="39">
        <v>124077</v>
      </c>
      <c r="AS315" s="39">
        <v>1163342</v>
      </c>
      <c r="AT315" s="43"/>
      <c r="AU315" s="13"/>
    </row>
    <row r="316" spans="1:47" ht="20" customHeight="1">
      <c r="A316" s="8" t="s">
        <v>545</v>
      </c>
      <c r="B316" s="34">
        <v>105904</v>
      </c>
      <c r="C316" s="31" t="s">
        <v>539</v>
      </c>
      <c r="D316" s="31" t="s">
        <v>79</v>
      </c>
      <c r="E316" s="31" t="s">
        <v>74</v>
      </c>
      <c r="F316" s="36">
        <v>7210</v>
      </c>
      <c r="G316" s="36">
        <v>8712</v>
      </c>
      <c r="H316" s="36">
        <v>8619</v>
      </c>
      <c r="I316" s="39">
        <v>913614</v>
      </c>
      <c r="J316" s="39">
        <v>2196241</v>
      </c>
      <c r="K316" s="39">
        <v>3570020</v>
      </c>
      <c r="L316" s="39">
        <v>1518133</v>
      </c>
      <c r="M316" s="39">
        <v>1450062</v>
      </c>
      <c r="N316" s="39">
        <v>241708</v>
      </c>
      <c r="O316" s="39">
        <v>8976164</v>
      </c>
      <c r="P316" s="39">
        <v>2398469</v>
      </c>
      <c r="Q316" s="39">
        <v>3826867</v>
      </c>
      <c r="R316" s="39">
        <v>1632062</v>
      </c>
      <c r="S316" s="39">
        <v>1495850</v>
      </c>
      <c r="T316" s="39">
        <v>258547</v>
      </c>
      <c r="U316" s="39">
        <v>9611795</v>
      </c>
      <c r="V316" s="39">
        <v>2591907</v>
      </c>
      <c r="W316" s="39">
        <v>3917518</v>
      </c>
      <c r="X316" s="39">
        <v>2085419</v>
      </c>
      <c r="Y316" s="39">
        <v>1733343</v>
      </c>
      <c r="Z316" s="39">
        <v>341101</v>
      </c>
      <c r="AA316" s="39">
        <v>10669288</v>
      </c>
      <c r="AB316" s="39">
        <v>2664954</v>
      </c>
      <c r="AC316" s="39">
        <v>4004023</v>
      </c>
      <c r="AD316" s="39">
        <v>2212612</v>
      </c>
      <c r="AE316" s="39">
        <v>1813038</v>
      </c>
      <c r="AF316" s="39">
        <v>343173</v>
      </c>
      <c r="AG316" s="39">
        <v>11037800</v>
      </c>
      <c r="AH316" s="39">
        <v>3888775</v>
      </c>
      <c r="AI316" s="39">
        <v>4288668</v>
      </c>
      <c r="AJ316" s="39">
        <v>2514725</v>
      </c>
      <c r="AK316" s="39">
        <v>1804827</v>
      </c>
      <c r="AL316" s="39">
        <v>499469</v>
      </c>
      <c r="AM316" s="39">
        <v>12996464</v>
      </c>
      <c r="AN316" s="39">
        <v>4260402</v>
      </c>
      <c r="AO316" s="39">
        <v>4395722</v>
      </c>
      <c r="AP316" s="39">
        <v>2658708</v>
      </c>
      <c r="AQ316" s="39">
        <v>2060303</v>
      </c>
      <c r="AR316" s="39">
        <v>729800</v>
      </c>
      <c r="AS316" s="39">
        <v>14104935</v>
      </c>
      <c r="AT316" s="43"/>
      <c r="AU316" s="13"/>
    </row>
    <row r="317" spans="1:47" ht="20" customHeight="1">
      <c r="A317" s="8" t="s">
        <v>546</v>
      </c>
      <c r="B317" s="34">
        <v>178905</v>
      </c>
      <c r="C317" s="31" t="s">
        <v>97</v>
      </c>
      <c r="D317" s="31" t="s">
        <v>79</v>
      </c>
      <c r="E317" s="31" t="s">
        <v>74</v>
      </c>
      <c r="F317" s="36">
        <v>303</v>
      </c>
      <c r="G317" s="36">
        <v>398</v>
      </c>
      <c r="H317" s="36">
        <v>1026</v>
      </c>
      <c r="I317" s="39">
        <v>108756</v>
      </c>
      <c r="J317" s="39">
        <v>125750</v>
      </c>
      <c r="K317" s="39">
        <v>214527</v>
      </c>
      <c r="L317" s="39">
        <v>106621</v>
      </c>
      <c r="M317" s="39">
        <v>161790</v>
      </c>
      <c r="N317" s="39">
        <v>103134</v>
      </c>
      <c r="O317" s="39">
        <v>711822</v>
      </c>
      <c r="P317" s="39">
        <v>162278</v>
      </c>
      <c r="Q317" s="39">
        <v>217324</v>
      </c>
      <c r="R317" s="39">
        <v>102027</v>
      </c>
      <c r="S317" s="39">
        <v>165626</v>
      </c>
      <c r="T317" s="39">
        <v>134715</v>
      </c>
      <c r="U317" s="39">
        <v>781970</v>
      </c>
      <c r="V317" s="39">
        <v>185192</v>
      </c>
      <c r="W317" s="39">
        <v>231905</v>
      </c>
      <c r="X317" s="39">
        <v>123246</v>
      </c>
      <c r="Y317" s="39">
        <v>156166</v>
      </c>
      <c r="Z317" s="39">
        <v>153763</v>
      </c>
      <c r="AA317" s="39">
        <v>850272</v>
      </c>
      <c r="AB317" s="39">
        <v>213214</v>
      </c>
      <c r="AC317" s="39">
        <v>234588</v>
      </c>
      <c r="AD317" s="39">
        <v>159927</v>
      </c>
      <c r="AE317" s="39">
        <v>142911</v>
      </c>
      <c r="AF317" s="39">
        <v>214254</v>
      </c>
      <c r="AG317" s="39">
        <v>964894</v>
      </c>
      <c r="AH317" s="39">
        <v>232558</v>
      </c>
      <c r="AI317" s="39">
        <v>308430</v>
      </c>
      <c r="AJ317" s="39">
        <v>154702</v>
      </c>
      <c r="AK317" s="39">
        <v>167298</v>
      </c>
      <c r="AL317" s="39">
        <v>255261</v>
      </c>
      <c r="AM317" s="39">
        <v>1118249</v>
      </c>
      <c r="AN317" s="39">
        <v>226681</v>
      </c>
      <c r="AO317" s="39">
        <v>324694</v>
      </c>
      <c r="AP317" s="39">
        <v>143919</v>
      </c>
      <c r="AQ317" s="39">
        <v>155814</v>
      </c>
      <c r="AR317" s="39">
        <v>116234</v>
      </c>
      <c r="AS317" s="39">
        <v>967342</v>
      </c>
      <c r="AT317" s="43"/>
      <c r="AU317" s="13"/>
    </row>
    <row r="318" spans="1:47" ht="20" customHeight="1">
      <c r="A318" s="8" t="s">
        <v>547</v>
      </c>
      <c r="B318" s="34">
        <v>72902</v>
      </c>
      <c r="C318" s="31" t="s">
        <v>247</v>
      </c>
      <c r="D318" s="31" t="s">
        <v>79</v>
      </c>
      <c r="E318" s="31" t="s">
        <v>74</v>
      </c>
      <c r="F318" s="36">
        <v>1126</v>
      </c>
      <c r="G318" s="36">
        <v>1125</v>
      </c>
      <c r="H318" s="36">
        <v>1065</v>
      </c>
      <c r="I318" s="39">
        <v>112890</v>
      </c>
      <c r="J318" s="39">
        <v>211764</v>
      </c>
      <c r="K318" s="39">
        <v>651025</v>
      </c>
      <c r="L318" s="39">
        <v>308180</v>
      </c>
      <c r="M318" s="39">
        <v>516623</v>
      </c>
      <c r="N318" s="39">
        <v>167654</v>
      </c>
      <c r="O318" s="39">
        <v>1855246</v>
      </c>
      <c r="P318" s="39">
        <v>313117</v>
      </c>
      <c r="Q318" s="39">
        <v>617647</v>
      </c>
      <c r="R318" s="39">
        <v>294169</v>
      </c>
      <c r="S318" s="39">
        <v>680722</v>
      </c>
      <c r="T318" s="39">
        <v>197404</v>
      </c>
      <c r="U318" s="39">
        <v>2103059</v>
      </c>
      <c r="V318" s="39">
        <v>426464</v>
      </c>
      <c r="W318" s="39">
        <v>602446</v>
      </c>
      <c r="X318" s="39">
        <v>444572</v>
      </c>
      <c r="Y318" s="39">
        <v>603116</v>
      </c>
      <c r="Z318" s="39">
        <v>243509</v>
      </c>
      <c r="AA318" s="39">
        <v>2320107</v>
      </c>
      <c r="AB318" s="39">
        <v>406394</v>
      </c>
      <c r="AC318" s="39">
        <v>579387</v>
      </c>
      <c r="AD318" s="39">
        <v>483766</v>
      </c>
      <c r="AE318" s="39">
        <v>634755</v>
      </c>
      <c r="AF318" s="39">
        <v>319677</v>
      </c>
      <c r="AG318" s="39">
        <v>2423979</v>
      </c>
      <c r="AH318" s="39">
        <v>490096</v>
      </c>
      <c r="AI318" s="39">
        <v>613670</v>
      </c>
      <c r="AJ318" s="39">
        <v>420354</v>
      </c>
      <c r="AK318" s="39">
        <v>635784</v>
      </c>
      <c r="AL318" s="39">
        <v>391182</v>
      </c>
      <c r="AM318" s="39">
        <v>2551086</v>
      </c>
      <c r="AN318" s="39">
        <v>435976</v>
      </c>
      <c r="AO318" s="39">
        <v>592264</v>
      </c>
      <c r="AP318" s="39">
        <v>394075</v>
      </c>
      <c r="AQ318" s="39">
        <v>652990</v>
      </c>
      <c r="AR318" s="39">
        <v>489299</v>
      </c>
      <c r="AS318" s="39">
        <v>2564604</v>
      </c>
      <c r="AT318" s="43"/>
      <c r="AU318" s="13"/>
    </row>
    <row r="319" spans="1:47" ht="20" customHeight="1">
      <c r="A319" s="8" t="s">
        <v>548</v>
      </c>
      <c r="B319" s="34">
        <v>171901</v>
      </c>
      <c r="C319" s="31" t="s">
        <v>549</v>
      </c>
      <c r="D319" s="31" t="s">
        <v>79</v>
      </c>
      <c r="E319" s="31" t="s">
        <v>74</v>
      </c>
      <c r="F319" s="36">
        <v>4317</v>
      </c>
      <c r="G319" s="36">
        <v>4381</v>
      </c>
      <c r="H319" s="36">
        <v>4229</v>
      </c>
      <c r="I319" s="39">
        <v>448274</v>
      </c>
      <c r="J319" s="39">
        <v>517934</v>
      </c>
      <c r="K319" s="39">
        <v>2991076</v>
      </c>
      <c r="L319" s="39">
        <v>1106469</v>
      </c>
      <c r="M319" s="39">
        <v>731457</v>
      </c>
      <c r="N319" s="39">
        <v>249836</v>
      </c>
      <c r="O319" s="39">
        <v>5596772</v>
      </c>
      <c r="P319" s="39">
        <v>671741</v>
      </c>
      <c r="Q319" s="39">
        <v>3095050</v>
      </c>
      <c r="R319" s="39">
        <v>1156155</v>
      </c>
      <c r="S319" s="39">
        <v>808142</v>
      </c>
      <c r="T319" s="39">
        <v>280537</v>
      </c>
      <c r="U319" s="39">
        <v>6011625</v>
      </c>
      <c r="V319" s="39">
        <v>652187</v>
      </c>
      <c r="W319" s="39">
        <v>3013417</v>
      </c>
      <c r="X319" s="39">
        <v>1288848</v>
      </c>
      <c r="Y319" s="39">
        <v>974783</v>
      </c>
      <c r="Z319" s="39">
        <v>320405</v>
      </c>
      <c r="AA319" s="39">
        <v>6249640</v>
      </c>
      <c r="AB319" s="39">
        <v>706768</v>
      </c>
      <c r="AC319" s="39">
        <v>3009642</v>
      </c>
      <c r="AD319" s="39">
        <v>1399815</v>
      </c>
      <c r="AE319" s="39">
        <v>1205756</v>
      </c>
      <c r="AF319" s="39">
        <v>439994</v>
      </c>
      <c r="AG319" s="39">
        <v>6761975</v>
      </c>
      <c r="AH319" s="39">
        <v>1071709</v>
      </c>
      <c r="AI319" s="39">
        <v>3541586</v>
      </c>
      <c r="AJ319" s="39">
        <v>1381848</v>
      </c>
      <c r="AK319" s="39">
        <v>1197149</v>
      </c>
      <c r="AL319" s="39">
        <v>676263</v>
      </c>
      <c r="AM319" s="39">
        <v>7868555</v>
      </c>
      <c r="AN319" s="39">
        <v>993727</v>
      </c>
      <c r="AO319" s="39">
        <v>2707677</v>
      </c>
      <c r="AP319" s="39">
        <v>1375161</v>
      </c>
      <c r="AQ319" s="39">
        <v>1062964</v>
      </c>
      <c r="AR319" s="39">
        <v>1134931</v>
      </c>
      <c r="AS319" s="39">
        <v>7274460</v>
      </c>
      <c r="AT319" s="43"/>
      <c r="AU319" s="13"/>
    </row>
    <row r="320" spans="1:47" ht="20" customHeight="1">
      <c r="A320" s="8" t="s">
        <v>550</v>
      </c>
      <c r="B320" s="34">
        <v>57907</v>
      </c>
      <c r="C320" s="31" t="s">
        <v>70</v>
      </c>
      <c r="D320" s="31" t="s">
        <v>79</v>
      </c>
      <c r="E320" s="31" t="s">
        <v>74</v>
      </c>
      <c r="F320" s="36">
        <v>12426</v>
      </c>
      <c r="G320" s="36">
        <v>11562</v>
      </c>
      <c r="H320" s="36">
        <v>10966</v>
      </c>
      <c r="I320" s="39">
        <v>1162396</v>
      </c>
      <c r="J320" s="39">
        <v>3369123</v>
      </c>
      <c r="K320" s="39">
        <v>5860289</v>
      </c>
      <c r="L320" s="39">
        <v>3518103</v>
      </c>
      <c r="M320" s="39">
        <v>2467868</v>
      </c>
      <c r="N320" s="39">
        <v>910200</v>
      </c>
      <c r="O320" s="39">
        <v>16125583</v>
      </c>
      <c r="P320" s="39">
        <v>3180963</v>
      </c>
      <c r="Q320" s="39">
        <v>6328769</v>
      </c>
      <c r="R320" s="39">
        <v>3515466</v>
      </c>
      <c r="S320" s="39">
        <v>2492002</v>
      </c>
      <c r="T320" s="39">
        <v>1030200</v>
      </c>
      <c r="U320" s="39">
        <v>16547400</v>
      </c>
      <c r="V320" s="39">
        <v>3731387</v>
      </c>
      <c r="W320" s="39">
        <v>6708994</v>
      </c>
      <c r="X320" s="39">
        <v>3818483</v>
      </c>
      <c r="Y320" s="39">
        <v>3010595</v>
      </c>
      <c r="Z320" s="39">
        <v>1233883</v>
      </c>
      <c r="AA320" s="39">
        <v>18503342</v>
      </c>
      <c r="AB320" s="39">
        <v>4110115</v>
      </c>
      <c r="AC320" s="39">
        <v>6607353</v>
      </c>
      <c r="AD320" s="39">
        <v>4222254</v>
      </c>
      <c r="AE320" s="39">
        <v>3303051</v>
      </c>
      <c r="AF320" s="39">
        <v>1509100</v>
      </c>
      <c r="AG320" s="39">
        <v>19751873</v>
      </c>
      <c r="AH320" s="39">
        <v>3696414</v>
      </c>
      <c r="AI320" s="39">
        <v>7402150</v>
      </c>
      <c r="AJ320" s="39">
        <v>4470116</v>
      </c>
      <c r="AK320" s="39">
        <v>3424180</v>
      </c>
      <c r="AL320" s="39">
        <v>2102327</v>
      </c>
      <c r="AM320" s="39">
        <v>21095187</v>
      </c>
      <c r="AN320" s="39">
        <v>3660896</v>
      </c>
      <c r="AO320" s="39">
        <v>7348010</v>
      </c>
      <c r="AP320" s="39">
        <v>4537193</v>
      </c>
      <c r="AQ320" s="39">
        <v>3543127</v>
      </c>
      <c r="AR320" s="39">
        <v>2429755</v>
      </c>
      <c r="AS320" s="39">
        <v>21518981</v>
      </c>
      <c r="AT320" s="43"/>
      <c r="AU320" s="13"/>
    </row>
    <row r="321" spans="1:47" ht="20" customHeight="1">
      <c r="A321" s="8" t="s">
        <v>551</v>
      </c>
      <c r="B321" s="34">
        <v>220918</v>
      </c>
      <c r="C321" s="31" t="s">
        <v>91</v>
      </c>
      <c r="D321" s="31" t="s">
        <v>79</v>
      </c>
      <c r="E321" s="31" t="s">
        <v>74</v>
      </c>
      <c r="F321" s="36">
        <v>21024</v>
      </c>
      <c r="G321" s="36">
        <v>23982</v>
      </c>
      <c r="H321" s="36">
        <v>24140</v>
      </c>
      <c r="I321" s="39">
        <v>2558840</v>
      </c>
      <c r="J321" s="39">
        <v>5492396</v>
      </c>
      <c r="K321" s="39">
        <v>7108614</v>
      </c>
      <c r="L321" s="39">
        <v>5442937</v>
      </c>
      <c r="M321" s="39">
        <v>5110497</v>
      </c>
      <c r="N321" s="39">
        <v>1262563</v>
      </c>
      <c r="O321" s="39">
        <v>24417007</v>
      </c>
      <c r="P321" s="39">
        <v>6398219</v>
      </c>
      <c r="Q321" s="39">
        <v>8216093</v>
      </c>
      <c r="R321" s="39">
        <v>5943631</v>
      </c>
      <c r="S321" s="39">
        <v>5337921</v>
      </c>
      <c r="T321" s="39">
        <v>1701957</v>
      </c>
      <c r="U321" s="39">
        <v>27597821</v>
      </c>
      <c r="V321" s="39">
        <v>6934922</v>
      </c>
      <c r="W321" s="39">
        <v>8700767</v>
      </c>
      <c r="X321" s="39">
        <v>7158677</v>
      </c>
      <c r="Y321" s="39">
        <v>6194945</v>
      </c>
      <c r="Z321" s="39">
        <v>2122086</v>
      </c>
      <c r="AA321" s="39">
        <v>31111397</v>
      </c>
      <c r="AB321" s="39">
        <v>7765443</v>
      </c>
      <c r="AC321" s="39">
        <v>9353909</v>
      </c>
      <c r="AD321" s="39">
        <v>8219249</v>
      </c>
      <c r="AE321" s="39">
        <v>6738452</v>
      </c>
      <c r="AF321" s="39">
        <v>3498792</v>
      </c>
      <c r="AG321" s="39">
        <v>35575845</v>
      </c>
      <c r="AH321" s="39">
        <v>8294939</v>
      </c>
      <c r="AI321" s="39">
        <v>9821382</v>
      </c>
      <c r="AJ321" s="39">
        <v>8960065</v>
      </c>
      <c r="AK321" s="39">
        <v>7444044</v>
      </c>
      <c r="AL321" s="39">
        <v>5734838</v>
      </c>
      <c r="AM321" s="39">
        <v>40255268</v>
      </c>
      <c r="AN321" s="39">
        <v>8057181</v>
      </c>
      <c r="AO321" s="39">
        <v>9790465</v>
      </c>
      <c r="AP321" s="39">
        <v>9228901</v>
      </c>
      <c r="AQ321" s="39">
        <v>8168882</v>
      </c>
      <c r="AR321" s="39">
        <v>6103482</v>
      </c>
      <c r="AS321" s="39">
        <v>41348911</v>
      </c>
      <c r="AT321" s="43"/>
      <c r="AU321" s="13"/>
    </row>
    <row r="322" spans="1:47" ht="20" customHeight="1">
      <c r="A322" s="8" t="s">
        <v>552</v>
      </c>
      <c r="B322" s="34">
        <v>159901</v>
      </c>
      <c r="C322" s="31" t="s">
        <v>553</v>
      </c>
      <c r="D322" s="31" t="s">
        <v>79</v>
      </c>
      <c r="E322" s="31" t="s">
        <v>74</v>
      </c>
      <c r="F322" s="36">
        <v>14500</v>
      </c>
      <c r="G322" s="36">
        <v>13820</v>
      </c>
      <c r="H322" s="36">
        <v>13415</v>
      </c>
      <c r="I322" s="39">
        <v>1421990</v>
      </c>
      <c r="J322" s="39">
        <v>4059622</v>
      </c>
      <c r="K322" s="39">
        <v>18184697</v>
      </c>
      <c r="L322" s="39">
        <v>3997998</v>
      </c>
      <c r="M322" s="39">
        <v>3548359</v>
      </c>
      <c r="N322" s="39">
        <v>456617</v>
      </c>
      <c r="O322" s="39">
        <v>30247293</v>
      </c>
      <c r="P322" s="39">
        <v>3001709</v>
      </c>
      <c r="Q322" s="39">
        <v>17880181</v>
      </c>
      <c r="R322" s="39">
        <v>4731504</v>
      </c>
      <c r="S322" s="39">
        <v>2551383</v>
      </c>
      <c r="T322" s="39">
        <v>607289</v>
      </c>
      <c r="U322" s="39">
        <v>28772066</v>
      </c>
      <c r="V322" s="39">
        <v>4347697</v>
      </c>
      <c r="W322" s="39">
        <v>19171560</v>
      </c>
      <c r="X322" s="39">
        <v>4826710</v>
      </c>
      <c r="Y322" s="39">
        <v>3801928</v>
      </c>
      <c r="Z322" s="39">
        <v>698147</v>
      </c>
      <c r="AA322" s="39">
        <v>32846042</v>
      </c>
      <c r="AB322" s="39">
        <v>5001037</v>
      </c>
      <c r="AC322" s="39">
        <v>20815907</v>
      </c>
      <c r="AD322" s="39">
        <v>4893947</v>
      </c>
      <c r="AE322" s="39">
        <v>3706971</v>
      </c>
      <c r="AF322" s="39">
        <v>799646</v>
      </c>
      <c r="AG322" s="39">
        <v>35217508</v>
      </c>
      <c r="AH322" s="39">
        <v>4881174</v>
      </c>
      <c r="AI322" s="39">
        <v>20883610</v>
      </c>
      <c r="AJ322" s="39">
        <v>5022041</v>
      </c>
      <c r="AK322" s="39">
        <v>3804173</v>
      </c>
      <c r="AL322" s="39">
        <v>828800</v>
      </c>
      <c r="AM322" s="39">
        <v>35419798</v>
      </c>
      <c r="AN322" s="39">
        <v>4994567</v>
      </c>
      <c r="AO322" s="39">
        <v>21461725</v>
      </c>
      <c r="AP322" s="39">
        <v>5255765</v>
      </c>
      <c r="AQ322" s="39">
        <v>3379818</v>
      </c>
      <c r="AR322" s="39">
        <v>1024448</v>
      </c>
      <c r="AS322" s="39">
        <v>36116323</v>
      </c>
      <c r="AT322" s="43"/>
      <c r="AU322" s="13"/>
    </row>
    <row r="323" spans="1:47" ht="20" customHeight="1">
      <c r="A323" s="8" t="s">
        <v>554</v>
      </c>
      <c r="B323" s="34">
        <v>227909</v>
      </c>
      <c r="C323" s="31" t="s">
        <v>168</v>
      </c>
      <c r="D323" s="31" t="s">
        <v>79</v>
      </c>
      <c r="E323" s="31" t="s">
        <v>74</v>
      </c>
      <c r="F323" s="36">
        <v>8166</v>
      </c>
      <c r="G323" s="36">
        <v>7604</v>
      </c>
      <c r="H323" s="36">
        <v>7524</v>
      </c>
      <c r="I323" s="39">
        <v>797544</v>
      </c>
      <c r="J323" s="39">
        <v>2136317</v>
      </c>
      <c r="K323" s="39">
        <v>5936718</v>
      </c>
      <c r="L323" s="39">
        <v>2038343</v>
      </c>
      <c r="M323" s="39">
        <v>1811335</v>
      </c>
      <c r="N323" s="39">
        <v>412240</v>
      </c>
      <c r="O323" s="39">
        <v>12334953</v>
      </c>
      <c r="P323" s="39">
        <v>1978542</v>
      </c>
      <c r="Q323" s="39">
        <v>5798605</v>
      </c>
      <c r="R323" s="39">
        <v>2085346</v>
      </c>
      <c r="S323" s="39">
        <v>1924060</v>
      </c>
      <c r="T323" s="39">
        <v>430165</v>
      </c>
      <c r="U323" s="39">
        <v>12216718</v>
      </c>
      <c r="V323" s="39">
        <v>2176086</v>
      </c>
      <c r="W323" s="39">
        <v>5870994</v>
      </c>
      <c r="X323" s="39">
        <v>2197174</v>
      </c>
      <c r="Y323" s="39">
        <v>2112720</v>
      </c>
      <c r="Z323" s="39">
        <v>482574</v>
      </c>
      <c r="AA323" s="39">
        <v>12839548</v>
      </c>
      <c r="AB323" s="39">
        <v>2236900</v>
      </c>
      <c r="AC323" s="39">
        <v>6064251</v>
      </c>
      <c r="AD323" s="39">
        <v>2701715</v>
      </c>
      <c r="AE323" s="39">
        <v>2377351</v>
      </c>
      <c r="AF323" s="39">
        <v>534555</v>
      </c>
      <c r="AG323" s="39">
        <v>13914772</v>
      </c>
      <c r="AH323" s="39">
        <v>2731231</v>
      </c>
      <c r="AI323" s="39">
        <v>6304943</v>
      </c>
      <c r="AJ323" s="39">
        <v>2980286</v>
      </c>
      <c r="AK323" s="39">
        <v>2636955</v>
      </c>
      <c r="AL323" s="39">
        <v>533278</v>
      </c>
      <c r="AM323" s="39">
        <v>15186693</v>
      </c>
      <c r="AN323" s="39">
        <v>2528415</v>
      </c>
      <c r="AO323" s="39">
        <v>6625112</v>
      </c>
      <c r="AP323" s="39">
        <v>3165463</v>
      </c>
      <c r="AQ323" s="39">
        <v>2478198</v>
      </c>
      <c r="AR323" s="39">
        <v>749177</v>
      </c>
      <c r="AS323" s="39">
        <v>15546365</v>
      </c>
      <c r="AT323" s="43"/>
      <c r="AU323" s="13"/>
    </row>
    <row r="324" spans="1:47" ht="20" customHeight="1">
      <c r="A324" s="8" t="s">
        <v>555</v>
      </c>
      <c r="B324" s="34">
        <v>25909</v>
      </c>
      <c r="C324" s="31" t="s">
        <v>191</v>
      </c>
      <c r="D324" s="31" t="s">
        <v>79</v>
      </c>
      <c r="E324" s="31" t="s">
        <v>74</v>
      </c>
      <c r="F324" s="36">
        <v>1199</v>
      </c>
      <c r="G324" s="36">
        <v>1067</v>
      </c>
      <c r="H324" s="36">
        <v>1087</v>
      </c>
      <c r="I324" s="39">
        <v>115222</v>
      </c>
      <c r="J324" s="39">
        <v>156514</v>
      </c>
      <c r="K324" s="39">
        <v>902340</v>
      </c>
      <c r="L324" s="39">
        <v>315598</v>
      </c>
      <c r="M324" s="39">
        <v>365847</v>
      </c>
      <c r="N324" s="39">
        <v>88449</v>
      </c>
      <c r="O324" s="39">
        <v>1828748</v>
      </c>
      <c r="P324" s="39">
        <v>153357</v>
      </c>
      <c r="Q324" s="39">
        <v>874073</v>
      </c>
      <c r="R324" s="39">
        <v>317072</v>
      </c>
      <c r="S324" s="39">
        <v>402172</v>
      </c>
      <c r="T324" s="39">
        <v>94646</v>
      </c>
      <c r="U324" s="39">
        <v>1841320</v>
      </c>
      <c r="V324" s="39">
        <v>279869</v>
      </c>
      <c r="W324" s="39">
        <v>857966</v>
      </c>
      <c r="X324" s="39">
        <v>345212</v>
      </c>
      <c r="Y324" s="39">
        <v>418295</v>
      </c>
      <c r="Z324" s="39">
        <v>104805</v>
      </c>
      <c r="AA324" s="39">
        <v>2006147</v>
      </c>
      <c r="AB324" s="39">
        <v>318068</v>
      </c>
      <c r="AC324" s="39">
        <v>866851</v>
      </c>
      <c r="AD324" s="39">
        <v>350480</v>
      </c>
      <c r="AE324" s="39">
        <v>424524</v>
      </c>
      <c r="AF324" s="39">
        <v>100801</v>
      </c>
      <c r="AG324" s="39">
        <v>2060724</v>
      </c>
      <c r="AH324" s="39">
        <v>378048</v>
      </c>
      <c r="AI324" s="39">
        <v>798789</v>
      </c>
      <c r="AJ324" s="39">
        <v>310560</v>
      </c>
      <c r="AK324" s="39">
        <v>445538</v>
      </c>
      <c r="AL324" s="39">
        <v>127103</v>
      </c>
      <c r="AM324" s="39">
        <v>2060038</v>
      </c>
      <c r="AN324" s="39">
        <v>337363</v>
      </c>
      <c r="AO324" s="39">
        <v>871024</v>
      </c>
      <c r="AP324" s="39">
        <v>325896</v>
      </c>
      <c r="AQ324" s="39">
        <v>466698</v>
      </c>
      <c r="AR324" s="39">
        <v>178568</v>
      </c>
      <c r="AS324" s="39">
        <v>2179549</v>
      </c>
      <c r="AT324" s="43"/>
      <c r="AU324" s="13"/>
    </row>
    <row r="325" spans="1:47" ht="20" customHeight="1">
      <c r="A325" s="8" t="s">
        <v>556</v>
      </c>
      <c r="B325" s="34">
        <v>241902</v>
      </c>
      <c r="C325" s="31" t="s">
        <v>254</v>
      </c>
      <c r="D325" s="31" t="s">
        <v>79</v>
      </c>
      <c r="E325" s="31" t="s">
        <v>74</v>
      </c>
      <c r="F325" s="36">
        <v>941</v>
      </c>
      <c r="G325" s="36">
        <v>997</v>
      </c>
      <c r="H325" s="36">
        <v>987</v>
      </c>
      <c r="I325" s="39">
        <v>104622</v>
      </c>
      <c r="J325" s="39">
        <v>373927</v>
      </c>
      <c r="K325" s="39">
        <v>551675</v>
      </c>
      <c r="L325" s="39">
        <v>165579</v>
      </c>
      <c r="M325" s="39">
        <v>199426</v>
      </c>
      <c r="N325" s="39">
        <v>169608</v>
      </c>
      <c r="O325" s="39">
        <v>1460215</v>
      </c>
      <c r="P325" s="39">
        <v>341946</v>
      </c>
      <c r="Q325" s="39">
        <v>577277</v>
      </c>
      <c r="R325" s="39">
        <v>219517</v>
      </c>
      <c r="S325" s="39">
        <v>190834</v>
      </c>
      <c r="T325" s="39">
        <v>185041</v>
      </c>
      <c r="U325" s="39">
        <v>1514615</v>
      </c>
      <c r="V325" s="39">
        <v>293999</v>
      </c>
      <c r="W325" s="39">
        <v>623126</v>
      </c>
      <c r="X325" s="39">
        <v>295460</v>
      </c>
      <c r="Y325" s="39">
        <v>236841</v>
      </c>
      <c r="Z325" s="39">
        <v>261432</v>
      </c>
      <c r="AA325" s="39">
        <v>1710858</v>
      </c>
      <c r="AB325" s="39">
        <v>358953</v>
      </c>
      <c r="AC325" s="39">
        <v>635863</v>
      </c>
      <c r="AD325" s="39">
        <v>294388</v>
      </c>
      <c r="AE325" s="39">
        <v>210631</v>
      </c>
      <c r="AF325" s="39">
        <v>288942</v>
      </c>
      <c r="AG325" s="39">
        <v>1788777</v>
      </c>
      <c r="AH325" s="39">
        <v>330738</v>
      </c>
      <c r="AI325" s="39">
        <v>733856</v>
      </c>
      <c r="AJ325" s="39">
        <v>324063</v>
      </c>
      <c r="AK325" s="39">
        <v>286628</v>
      </c>
      <c r="AL325" s="39">
        <v>371145</v>
      </c>
      <c r="AM325" s="39">
        <v>2046430</v>
      </c>
      <c r="AN325" s="39">
        <v>411100</v>
      </c>
      <c r="AO325" s="39">
        <v>822467</v>
      </c>
      <c r="AP325" s="39">
        <v>328661</v>
      </c>
      <c r="AQ325" s="39">
        <v>305009</v>
      </c>
      <c r="AR325" s="39">
        <v>483701</v>
      </c>
      <c r="AS325" s="39">
        <v>2350938</v>
      </c>
      <c r="AT325" s="43"/>
      <c r="AU325" s="13"/>
    </row>
    <row r="326" spans="1:47" ht="20" customHeight="1">
      <c r="A326" s="8" t="s">
        <v>557</v>
      </c>
      <c r="B326" s="34">
        <v>15911</v>
      </c>
      <c r="C326" s="31" t="s">
        <v>99</v>
      </c>
      <c r="D326" s="31" t="s">
        <v>79</v>
      </c>
      <c r="E326" s="31" t="s">
        <v>74</v>
      </c>
      <c r="F326" s="36">
        <v>10146</v>
      </c>
      <c r="G326" s="36">
        <v>11497</v>
      </c>
      <c r="H326" s="36">
        <v>11649</v>
      </c>
      <c r="I326" s="39">
        <v>1234794</v>
      </c>
      <c r="J326" s="39">
        <v>3301751</v>
      </c>
      <c r="K326" s="39">
        <v>5367251</v>
      </c>
      <c r="L326" s="39">
        <v>2516409</v>
      </c>
      <c r="M326" s="39">
        <v>2120633</v>
      </c>
      <c r="N326" s="39">
        <v>253474</v>
      </c>
      <c r="O326" s="39">
        <v>13559518</v>
      </c>
      <c r="P326" s="39">
        <v>3255352</v>
      </c>
      <c r="Q326" s="39">
        <v>5425291</v>
      </c>
      <c r="R326" s="39">
        <v>2494144</v>
      </c>
      <c r="S326" s="39">
        <v>2356359</v>
      </c>
      <c r="T326" s="39">
        <v>267003</v>
      </c>
      <c r="U326" s="39">
        <v>13798149</v>
      </c>
      <c r="V326" s="39">
        <v>3627041</v>
      </c>
      <c r="W326" s="39">
        <v>5484337</v>
      </c>
      <c r="X326" s="39">
        <v>3044438</v>
      </c>
      <c r="Y326" s="39">
        <v>2144434</v>
      </c>
      <c r="Z326" s="39">
        <v>328378</v>
      </c>
      <c r="AA326" s="39">
        <v>14628628</v>
      </c>
      <c r="AB326" s="39">
        <v>4567324</v>
      </c>
      <c r="AC326" s="39">
        <v>6111334</v>
      </c>
      <c r="AD326" s="39">
        <v>3506493</v>
      </c>
      <c r="AE326" s="39">
        <v>2323303</v>
      </c>
      <c r="AF326" s="39">
        <v>367022</v>
      </c>
      <c r="AG326" s="39">
        <v>16875476</v>
      </c>
      <c r="AH326" s="39">
        <v>4798761</v>
      </c>
      <c r="AI326" s="39">
        <v>6562679</v>
      </c>
      <c r="AJ326" s="39">
        <v>4139016</v>
      </c>
      <c r="AK326" s="39">
        <v>2537816</v>
      </c>
      <c r="AL326" s="39">
        <v>564911</v>
      </c>
      <c r="AM326" s="39">
        <v>18603183</v>
      </c>
      <c r="AN326" s="39">
        <v>4941489</v>
      </c>
      <c r="AO326" s="39">
        <v>8092605</v>
      </c>
      <c r="AP326" s="39">
        <v>4441037</v>
      </c>
      <c r="AQ326" s="39">
        <v>2794925</v>
      </c>
      <c r="AR326" s="39">
        <v>821904</v>
      </c>
      <c r="AS326" s="39">
        <v>21091960</v>
      </c>
      <c r="AT326" s="43"/>
      <c r="AU326" s="13"/>
    </row>
    <row r="327" spans="1:47" ht="20" customHeight="1">
      <c r="A327" s="8" t="s">
        <v>558</v>
      </c>
      <c r="B327" s="34">
        <v>36903</v>
      </c>
      <c r="C327" s="31" t="s">
        <v>131</v>
      </c>
      <c r="D327" s="31" t="s">
        <v>79</v>
      </c>
      <c r="E327" s="31" t="s">
        <v>74</v>
      </c>
      <c r="F327" s="36">
        <v>1535</v>
      </c>
      <c r="G327" s="36">
        <v>1562</v>
      </c>
      <c r="H327" s="36">
        <v>1535</v>
      </c>
      <c r="I327" s="39">
        <v>162710</v>
      </c>
      <c r="J327" s="39">
        <v>426967</v>
      </c>
      <c r="K327" s="39">
        <v>861887</v>
      </c>
      <c r="L327" s="39">
        <v>443080</v>
      </c>
      <c r="M327" s="39">
        <v>566312</v>
      </c>
      <c r="N327" s="39">
        <v>264723</v>
      </c>
      <c r="O327" s="39">
        <v>2562969</v>
      </c>
      <c r="P327" s="39">
        <v>412372</v>
      </c>
      <c r="Q327" s="39">
        <v>920304</v>
      </c>
      <c r="R327" s="39">
        <v>460752</v>
      </c>
      <c r="S327" s="39">
        <v>637378</v>
      </c>
      <c r="T327" s="39">
        <v>349788</v>
      </c>
      <c r="U327" s="39">
        <v>2780594</v>
      </c>
      <c r="V327" s="39">
        <v>556772</v>
      </c>
      <c r="W327" s="39">
        <v>857608</v>
      </c>
      <c r="X327" s="39">
        <v>515594</v>
      </c>
      <c r="Y327" s="39">
        <v>722152</v>
      </c>
      <c r="Z327" s="39">
        <v>426764</v>
      </c>
      <c r="AA327" s="39">
        <v>3078890</v>
      </c>
      <c r="AB327" s="39">
        <v>611391</v>
      </c>
      <c r="AC327" s="39">
        <v>854730</v>
      </c>
      <c r="AD327" s="39">
        <v>620587</v>
      </c>
      <c r="AE327" s="39">
        <v>646872</v>
      </c>
      <c r="AF327" s="39">
        <v>426764</v>
      </c>
      <c r="AG327" s="39">
        <v>3160344</v>
      </c>
      <c r="AH327" s="39">
        <v>506741</v>
      </c>
      <c r="AI327" s="39">
        <v>858178</v>
      </c>
      <c r="AJ327" s="39">
        <v>605549</v>
      </c>
      <c r="AK327" s="39">
        <v>724531</v>
      </c>
      <c r="AL327" s="39">
        <v>453416</v>
      </c>
      <c r="AM327" s="39">
        <v>3148415</v>
      </c>
      <c r="AN327" s="39">
        <v>542082</v>
      </c>
      <c r="AO327" s="39">
        <v>1000636</v>
      </c>
      <c r="AP327" s="39">
        <v>632374</v>
      </c>
      <c r="AQ327" s="39">
        <v>726183</v>
      </c>
      <c r="AR327" s="39">
        <v>501581</v>
      </c>
      <c r="AS327" s="39">
        <v>3402856</v>
      </c>
      <c r="AT327" s="43"/>
      <c r="AU327" s="13"/>
    </row>
    <row r="328" spans="1:47" ht="20" customHeight="1">
      <c r="A328" s="8" t="s">
        <v>559</v>
      </c>
      <c r="B328" s="34">
        <v>220811</v>
      </c>
      <c r="C328" s="31" t="s">
        <v>91</v>
      </c>
      <c r="D328" s="31" t="s">
        <v>71</v>
      </c>
      <c r="E328" s="31" t="s">
        <v>74</v>
      </c>
      <c r="F328" s="36">
        <v>247</v>
      </c>
      <c r="G328" s="36">
        <v>131</v>
      </c>
      <c r="H328" s="36">
        <v>106</v>
      </c>
      <c r="I328" s="39">
        <v>11236</v>
      </c>
      <c r="J328" s="39">
        <v>0</v>
      </c>
      <c r="K328" s="39">
        <v>107863</v>
      </c>
      <c r="L328" s="39">
        <v>85098</v>
      </c>
      <c r="M328" s="39">
        <v>84586</v>
      </c>
      <c r="N328" s="39">
        <v>29429</v>
      </c>
      <c r="O328" s="39">
        <v>306976</v>
      </c>
      <c r="P328" s="39">
        <v>7400</v>
      </c>
      <c r="Q328" s="39">
        <v>91617</v>
      </c>
      <c r="R328" s="39">
        <v>66630</v>
      </c>
      <c r="S328" s="39">
        <v>62778</v>
      </c>
      <c r="T328" s="39">
        <v>32707</v>
      </c>
      <c r="U328" s="39">
        <v>261132</v>
      </c>
      <c r="V328" s="39">
        <v>7400</v>
      </c>
      <c r="W328" s="39">
        <v>78873</v>
      </c>
      <c r="X328" s="39">
        <v>74229</v>
      </c>
      <c r="Y328" s="39">
        <v>85127</v>
      </c>
      <c r="Z328" s="39">
        <v>46070</v>
      </c>
      <c r="AA328" s="39">
        <v>291699</v>
      </c>
      <c r="AB328" s="39">
        <v>0</v>
      </c>
      <c r="AC328" s="39">
        <v>87353</v>
      </c>
      <c r="AD328" s="39">
        <v>123922</v>
      </c>
      <c r="AE328" s="39">
        <v>86784</v>
      </c>
      <c r="AF328" s="39">
        <v>56895</v>
      </c>
      <c r="AG328" s="39">
        <v>354954</v>
      </c>
      <c r="AH328" s="39">
        <v>2925</v>
      </c>
      <c r="AI328" s="39">
        <v>69518</v>
      </c>
      <c r="AJ328" s="39">
        <v>109167</v>
      </c>
      <c r="AK328" s="39">
        <v>89394</v>
      </c>
      <c r="AL328" s="39">
        <v>79926</v>
      </c>
      <c r="AM328" s="39">
        <v>350930</v>
      </c>
      <c r="AN328" s="39">
        <v>123</v>
      </c>
      <c r="AO328" s="39">
        <v>68962</v>
      </c>
      <c r="AP328" s="39">
        <v>70931</v>
      </c>
      <c r="AQ328" s="39">
        <v>67853</v>
      </c>
      <c r="AR328" s="39">
        <v>77958</v>
      </c>
      <c r="AS328" s="39">
        <v>285827</v>
      </c>
      <c r="AT328" s="43"/>
      <c r="AU328" s="13"/>
    </row>
    <row r="329" spans="1:47" ht="20" customHeight="1">
      <c r="A329" s="8" t="s">
        <v>560</v>
      </c>
      <c r="B329" s="34">
        <v>92801</v>
      </c>
      <c r="C329" s="31" t="s">
        <v>561</v>
      </c>
      <c r="D329" s="31" t="s">
        <v>71</v>
      </c>
      <c r="E329" s="31" t="s">
        <v>74</v>
      </c>
      <c r="F329" s="36">
        <v>147</v>
      </c>
      <c r="G329" s="36">
        <v>128</v>
      </c>
      <c r="H329" s="36">
        <v>125</v>
      </c>
      <c r="I329" s="39">
        <v>13250</v>
      </c>
      <c r="J329" s="39">
        <v>0</v>
      </c>
      <c r="K329" s="39">
        <v>62985</v>
      </c>
      <c r="L329" s="39">
        <v>38631</v>
      </c>
      <c r="M329" s="39">
        <v>21376</v>
      </c>
      <c r="N329" s="39">
        <v>16212</v>
      </c>
      <c r="O329" s="39">
        <v>139204</v>
      </c>
      <c r="P329" s="39">
        <v>0</v>
      </c>
      <c r="Q329" s="39">
        <v>61475</v>
      </c>
      <c r="R329" s="39">
        <v>41977</v>
      </c>
      <c r="S329" s="39">
        <v>24758</v>
      </c>
      <c r="T329" s="39">
        <v>17587</v>
      </c>
      <c r="U329" s="39">
        <v>145797</v>
      </c>
      <c r="V329" s="39">
        <v>0</v>
      </c>
      <c r="W329" s="39">
        <v>84347</v>
      </c>
      <c r="X329" s="39">
        <v>50443</v>
      </c>
      <c r="Y329" s="39">
        <v>30896</v>
      </c>
      <c r="Z329" s="39">
        <v>20713</v>
      </c>
      <c r="AA329" s="39">
        <v>186399</v>
      </c>
      <c r="AB329" s="39">
        <v>0</v>
      </c>
      <c r="AC329" s="39">
        <v>49811</v>
      </c>
      <c r="AD329" s="39">
        <v>40564</v>
      </c>
      <c r="AE329" s="39">
        <v>25928</v>
      </c>
      <c r="AF329" s="39">
        <v>21849</v>
      </c>
      <c r="AG329" s="39">
        <v>138152</v>
      </c>
      <c r="AH329" s="39">
        <v>0</v>
      </c>
      <c r="AI329" s="39">
        <v>50242</v>
      </c>
      <c r="AJ329" s="39">
        <v>38661</v>
      </c>
      <c r="AK329" s="39">
        <v>30144</v>
      </c>
      <c r="AL329" s="39">
        <v>33973</v>
      </c>
      <c r="AM329" s="39">
        <v>153020</v>
      </c>
      <c r="AN329" s="39">
        <v>0</v>
      </c>
      <c r="AO329" s="39">
        <v>62657</v>
      </c>
      <c r="AP329" s="39">
        <v>35101</v>
      </c>
      <c r="AQ329" s="39">
        <v>23810</v>
      </c>
      <c r="AR329" s="39">
        <v>37273</v>
      </c>
      <c r="AS329" s="39">
        <v>158841</v>
      </c>
      <c r="AT329" s="43"/>
      <c r="AU329" s="13"/>
    </row>
    <row r="330" spans="1:47" ht="20" customHeight="1">
      <c r="A330" s="8" t="s">
        <v>562</v>
      </c>
      <c r="B330" s="34">
        <v>67903</v>
      </c>
      <c r="C330" s="31" t="s">
        <v>402</v>
      </c>
      <c r="D330" s="31" t="s">
        <v>79</v>
      </c>
      <c r="E330" s="31" t="s">
        <v>74</v>
      </c>
      <c r="F330" s="36">
        <v>1120</v>
      </c>
      <c r="G330" s="36">
        <v>969</v>
      </c>
      <c r="H330" s="36">
        <v>939</v>
      </c>
      <c r="I330" s="39">
        <v>99534</v>
      </c>
      <c r="J330" s="39">
        <v>90847</v>
      </c>
      <c r="K330" s="39">
        <v>511296</v>
      </c>
      <c r="L330" s="39">
        <v>275546</v>
      </c>
      <c r="M330" s="39">
        <v>379396</v>
      </c>
      <c r="N330" s="39">
        <v>120836</v>
      </c>
      <c r="O330" s="39">
        <v>1377921</v>
      </c>
      <c r="P330" s="39">
        <v>100553</v>
      </c>
      <c r="Q330" s="39">
        <v>550718</v>
      </c>
      <c r="R330" s="39">
        <v>368551</v>
      </c>
      <c r="S330" s="39">
        <v>349595</v>
      </c>
      <c r="T330" s="39">
        <v>123211</v>
      </c>
      <c r="U330" s="39">
        <v>1492628</v>
      </c>
      <c r="V330" s="39">
        <v>116687</v>
      </c>
      <c r="W330" s="39">
        <v>632028</v>
      </c>
      <c r="X330" s="39">
        <v>364262</v>
      </c>
      <c r="Y330" s="39">
        <v>410646</v>
      </c>
      <c r="Z330" s="39">
        <v>151232</v>
      </c>
      <c r="AA330" s="39">
        <v>1674855</v>
      </c>
      <c r="AB330" s="39">
        <v>134484</v>
      </c>
      <c r="AC330" s="39">
        <v>624662</v>
      </c>
      <c r="AD330" s="39">
        <v>376156</v>
      </c>
      <c r="AE330" s="39">
        <v>407581</v>
      </c>
      <c r="AF330" s="39">
        <v>174208</v>
      </c>
      <c r="AG330" s="39">
        <v>1717091</v>
      </c>
      <c r="AH330" s="39">
        <v>185800</v>
      </c>
      <c r="AI330" s="39">
        <v>608596</v>
      </c>
      <c r="AJ330" s="39">
        <v>365752</v>
      </c>
      <c r="AK330" s="39">
        <v>392219</v>
      </c>
      <c r="AL330" s="39">
        <v>230435</v>
      </c>
      <c r="AM330" s="39">
        <v>1782802</v>
      </c>
      <c r="AN330" s="39">
        <v>146570</v>
      </c>
      <c r="AO330" s="39">
        <v>587559</v>
      </c>
      <c r="AP330" s="39">
        <v>354832</v>
      </c>
      <c r="AQ330" s="39">
        <v>384711</v>
      </c>
      <c r="AR330" s="39">
        <v>260949</v>
      </c>
      <c r="AS330" s="39">
        <v>1734621</v>
      </c>
      <c r="AT330" s="43"/>
      <c r="AU330" s="13"/>
    </row>
    <row r="331" spans="1:47" ht="20" customHeight="1">
      <c r="A331" s="8" t="s">
        <v>563</v>
      </c>
      <c r="B331" s="34">
        <v>68901</v>
      </c>
      <c r="C331" s="31" t="s">
        <v>441</v>
      </c>
      <c r="D331" s="31" t="s">
        <v>79</v>
      </c>
      <c r="E331" s="31" t="s">
        <v>74</v>
      </c>
      <c r="F331" s="36">
        <v>33822</v>
      </c>
      <c r="G331" s="36">
        <v>33663</v>
      </c>
      <c r="H331" s="36">
        <v>31639</v>
      </c>
      <c r="I331" s="39">
        <v>3353734</v>
      </c>
      <c r="J331" s="39">
        <v>6528031</v>
      </c>
      <c r="K331" s="39">
        <v>20603332</v>
      </c>
      <c r="L331" s="39">
        <v>8339596</v>
      </c>
      <c r="M331" s="39">
        <v>6406284</v>
      </c>
      <c r="N331" s="39">
        <v>1901027</v>
      </c>
      <c r="O331" s="39">
        <v>43778270</v>
      </c>
      <c r="P331" s="39">
        <v>7039507</v>
      </c>
      <c r="Q331" s="39">
        <v>21796374</v>
      </c>
      <c r="R331" s="39">
        <v>9628180</v>
      </c>
      <c r="S331" s="39">
        <v>6502760</v>
      </c>
      <c r="T331" s="39">
        <v>3336313</v>
      </c>
      <c r="U331" s="39">
        <v>48303134</v>
      </c>
      <c r="V331" s="39">
        <v>7823298</v>
      </c>
      <c r="W331" s="39">
        <v>22126304</v>
      </c>
      <c r="X331" s="39">
        <v>10155339</v>
      </c>
      <c r="Y331" s="39">
        <v>6540365</v>
      </c>
      <c r="Z331" s="39">
        <v>2538104</v>
      </c>
      <c r="AA331" s="39">
        <v>49183410</v>
      </c>
      <c r="AB331" s="39">
        <v>8312783</v>
      </c>
      <c r="AC331" s="39">
        <v>22184781</v>
      </c>
      <c r="AD331" s="39">
        <v>11044397</v>
      </c>
      <c r="AE331" s="39">
        <v>6661011</v>
      </c>
      <c r="AF331" s="39">
        <v>3216034</v>
      </c>
      <c r="AG331" s="39">
        <v>51419006</v>
      </c>
      <c r="AH331" s="39">
        <v>8019997</v>
      </c>
      <c r="AI331" s="39">
        <v>19710105</v>
      </c>
      <c r="AJ331" s="39">
        <v>13249633</v>
      </c>
      <c r="AK331" s="39">
        <v>6774247</v>
      </c>
      <c r="AL331" s="39">
        <v>4017661</v>
      </c>
      <c r="AM331" s="39">
        <v>51771643</v>
      </c>
      <c r="AN331" s="39">
        <v>7850021</v>
      </c>
      <c r="AO331" s="39">
        <v>22802932</v>
      </c>
      <c r="AP331" s="39">
        <v>12620054</v>
      </c>
      <c r="AQ331" s="39">
        <v>6940137</v>
      </c>
      <c r="AR331" s="39">
        <v>3736938</v>
      </c>
      <c r="AS331" s="39">
        <v>53950082</v>
      </c>
      <c r="AT331" s="43"/>
      <c r="AU331" s="13"/>
    </row>
    <row r="332" spans="1:47" ht="20" customHeight="1">
      <c r="A332" s="8" t="s">
        <v>564</v>
      </c>
      <c r="B332" s="34">
        <v>74905</v>
      </c>
      <c r="C332" s="31" t="s">
        <v>256</v>
      </c>
      <c r="D332" s="31" t="s">
        <v>79</v>
      </c>
      <c r="E332" s="31" t="s">
        <v>74</v>
      </c>
      <c r="F332" s="36">
        <v>277</v>
      </c>
      <c r="G332" s="36">
        <v>234</v>
      </c>
      <c r="H332" s="36">
        <v>228</v>
      </c>
      <c r="I332" s="39">
        <v>24168</v>
      </c>
      <c r="J332" s="39">
        <v>25086</v>
      </c>
      <c r="K332" s="39">
        <v>149238</v>
      </c>
      <c r="L332" s="39">
        <v>92867</v>
      </c>
      <c r="M332" s="39">
        <v>74673</v>
      </c>
      <c r="N332" s="39">
        <v>26113</v>
      </c>
      <c r="O332" s="39">
        <v>367977</v>
      </c>
      <c r="P332" s="39">
        <v>63181</v>
      </c>
      <c r="Q332" s="39">
        <v>145195</v>
      </c>
      <c r="R332" s="39">
        <v>73897</v>
      </c>
      <c r="S332" s="39">
        <v>87407</v>
      </c>
      <c r="T332" s="39">
        <v>28346</v>
      </c>
      <c r="U332" s="39">
        <v>398026</v>
      </c>
      <c r="V332" s="39">
        <v>93979</v>
      </c>
      <c r="W332" s="39">
        <v>187127</v>
      </c>
      <c r="X332" s="39">
        <v>81458</v>
      </c>
      <c r="Y332" s="39">
        <v>92739</v>
      </c>
      <c r="Z332" s="39">
        <v>28475</v>
      </c>
      <c r="AA332" s="39">
        <v>483778</v>
      </c>
      <c r="AB332" s="39">
        <v>77199</v>
      </c>
      <c r="AC332" s="39">
        <v>128789</v>
      </c>
      <c r="AD332" s="39">
        <v>107736</v>
      </c>
      <c r="AE332" s="39">
        <v>86129</v>
      </c>
      <c r="AF332" s="39">
        <v>38713</v>
      </c>
      <c r="AG332" s="39">
        <v>438566</v>
      </c>
      <c r="AH332" s="39">
        <v>47810</v>
      </c>
      <c r="AI332" s="39">
        <v>118463</v>
      </c>
      <c r="AJ332" s="39">
        <v>81813</v>
      </c>
      <c r="AK332" s="39">
        <v>88451</v>
      </c>
      <c r="AL332" s="39">
        <v>41427</v>
      </c>
      <c r="AM332" s="39">
        <v>377964</v>
      </c>
      <c r="AN332" s="39">
        <v>72001</v>
      </c>
      <c r="AO332" s="39">
        <v>131165</v>
      </c>
      <c r="AP332" s="39">
        <v>117703</v>
      </c>
      <c r="AQ332" s="39">
        <v>101214</v>
      </c>
      <c r="AR332" s="39">
        <v>54309</v>
      </c>
      <c r="AS332" s="39">
        <v>476392</v>
      </c>
      <c r="AT332" s="43"/>
      <c r="AU332" s="13"/>
    </row>
    <row r="333" spans="1:47" ht="20" customHeight="1">
      <c r="A333" s="8" t="s">
        <v>565</v>
      </c>
      <c r="B333" s="34">
        <v>108903</v>
      </c>
      <c r="C333" s="31" t="s">
        <v>291</v>
      </c>
      <c r="D333" s="31" t="s">
        <v>79</v>
      </c>
      <c r="E333" s="31" t="s">
        <v>74</v>
      </c>
      <c r="F333" s="36">
        <v>4912</v>
      </c>
      <c r="G333" s="36">
        <v>4349</v>
      </c>
      <c r="H333" s="36">
        <v>4162</v>
      </c>
      <c r="I333" s="39">
        <v>441172</v>
      </c>
      <c r="J333" s="39">
        <v>1884711</v>
      </c>
      <c r="K333" s="39">
        <v>4269147</v>
      </c>
      <c r="L333" s="39">
        <v>1668809</v>
      </c>
      <c r="M333" s="39">
        <v>2119857</v>
      </c>
      <c r="N333" s="39">
        <v>497067</v>
      </c>
      <c r="O333" s="39">
        <v>10439591</v>
      </c>
      <c r="P333" s="39">
        <v>1459119</v>
      </c>
      <c r="Q333" s="39">
        <v>4055360</v>
      </c>
      <c r="R333" s="39">
        <v>1618788</v>
      </c>
      <c r="S333" s="39">
        <v>2548752</v>
      </c>
      <c r="T333" s="39">
        <v>561279</v>
      </c>
      <c r="U333" s="39">
        <v>10243298</v>
      </c>
      <c r="V333" s="39">
        <v>1574048</v>
      </c>
      <c r="W333" s="39">
        <v>3884434</v>
      </c>
      <c r="X333" s="39">
        <v>1546201</v>
      </c>
      <c r="Y333" s="39">
        <v>2264882</v>
      </c>
      <c r="Z333" s="39">
        <v>0</v>
      </c>
      <c r="AA333" s="39">
        <v>9269565</v>
      </c>
      <c r="AB333" s="39">
        <v>1920637</v>
      </c>
      <c r="AC333" s="39">
        <v>4479491</v>
      </c>
      <c r="AD333" s="39">
        <v>1789048</v>
      </c>
      <c r="AE333" s="39">
        <v>2747452</v>
      </c>
      <c r="AF333" s="39">
        <v>48748</v>
      </c>
      <c r="AG333" s="39">
        <v>10985376</v>
      </c>
      <c r="AH333" s="39">
        <v>2271898</v>
      </c>
      <c r="AI333" s="39">
        <v>4177996</v>
      </c>
      <c r="AJ333" s="39">
        <v>1628177</v>
      </c>
      <c r="AK333" s="39">
        <v>2616703</v>
      </c>
      <c r="AL333" s="39">
        <v>1032159</v>
      </c>
      <c r="AM333" s="39">
        <v>11726933</v>
      </c>
      <c r="AN333" s="39">
        <v>1727832</v>
      </c>
      <c r="AO333" s="39">
        <v>4886719</v>
      </c>
      <c r="AP333" s="39">
        <v>1760901</v>
      </c>
      <c r="AQ333" s="39">
        <v>2450050</v>
      </c>
      <c r="AR333" s="39">
        <v>1291080</v>
      </c>
      <c r="AS333" s="39">
        <v>12116582</v>
      </c>
      <c r="AT333" s="43"/>
      <c r="AU333" s="13"/>
    </row>
    <row r="334" spans="1:47" ht="20" customHeight="1">
      <c r="A334" s="8" t="s">
        <v>566</v>
      </c>
      <c r="B334" s="34">
        <v>48901</v>
      </c>
      <c r="C334" s="31" t="s">
        <v>567</v>
      </c>
      <c r="D334" s="31" t="s">
        <v>79</v>
      </c>
      <c r="E334" s="31" t="s">
        <v>74</v>
      </c>
      <c r="F334" s="36">
        <v>223</v>
      </c>
      <c r="G334" s="36">
        <v>222</v>
      </c>
      <c r="H334" s="36">
        <v>208</v>
      </c>
      <c r="I334" s="39">
        <v>22048</v>
      </c>
      <c r="J334" s="39">
        <v>64780</v>
      </c>
      <c r="K334" s="39">
        <v>138830</v>
      </c>
      <c r="L334" s="39">
        <v>58755</v>
      </c>
      <c r="M334" s="39">
        <v>139295</v>
      </c>
      <c r="N334" s="39">
        <v>25922</v>
      </c>
      <c r="O334" s="39">
        <v>427582</v>
      </c>
      <c r="P334" s="39">
        <v>66084</v>
      </c>
      <c r="Q334" s="39">
        <v>161808</v>
      </c>
      <c r="R334" s="39">
        <v>68337</v>
      </c>
      <c r="S334" s="39">
        <v>112035</v>
      </c>
      <c r="T334" s="39">
        <v>59630</v>
      </c>
      <c r="U334" s="39">
        <v>467894</v>
      </c>
      <c r="V334" s="39">
        <v>87630</v>
      </c>
      <c r="W334" s="39">
        <v>166524</v>
      </c>
      <c r="X334" s="39">
        <v>101873</v>
      </c>
      <c r="Y334" s="39">
        <v>122307</v>
      </c>
      <c r="Z334" s="39">
        <v>71726</v>
      </c>
      <c r="AA334" s="39">
        <v>550060</v>
      </c>
      <c r="AB334" s="39">
        <v>105852</v>
      </c>
      <c r="AC334" s="39">
        <v>169525</v>
      </c>
      <c r="AD334" s="39">
        <v>103347</v>
      </c>
      <c r="AE334" s="39">
        <v>131713</v>
      </c>
      <c r="AF334" s="39">
        <v>93782</v>
      </c>
      <c r="AG334" s="39">
        <v>604219</v>
      </c>
      <c r="AH334" s="39">
        <v>94307</v>
      </c>
      <c r="AI334" s="39">
        <v>219690</v>
      </c>
      <c r="AJ334" s="39">
        <v>112973</v>
      </c>
      <c r="AK334" s="39">
        <v>124962</v>
      </c>
      <c r="AL334" s="39">
        <v>267327</v>
      </c>
      <c r="AM334" s="39">
        <v>819259</v>
      </c>
      <c r="AN334" s="39">
        <v>74759</v>
      </c>
      <c r="AO334" s="39">
        <v>138569</v>
      </c>
      <c r="AP334" s="39">
        <v>106629</v>
      </c>
      <c r="AQ334" s="39">
        <v>127622</v>
      </c>
      <c r="AR334" s="39">
        <v>160644</v>
      </c>
      <c r="AS334" s="39">
        <v>608223</v>
      </c>
      <c r="AT334" s="43"/>
      <c r="AU334" s="13"/>
    </row>
    <row r="335" spans="1:47" ht="20" customHeight="1">
      <c r="A335" s="8" t="s">
        <v>568</v>
      </c>
      <c r="B335" s="34">
        <v>15905</v>
      </c>
      <c r="C335" s="31" t="s">
        <v>99</v>
      </c>
      <c r="D335" s="31" t="s">
        <v>79</v>
      </c>
      <c r="E335" s="31" t="s">
        <v>74</v>
      </c>
      <c r="F335" s="36">
        <v>9887</v>
      </c>
      <c r="G335" s="36">
        <v>7849</v>
      </c>
      <c r="H335" s="36">
        <v>7662</v>
      </c>
      <c r="I335" s="39">
        <v>812172</v>
      </c>
      <c r="J335" s="39">
        <v>1757853</v>
      </c>
      <c r="K335" s="39">
        <v>8543749</v>
      </c>
      <c r="L335" s="39">
        <v>3572727</v>
      </c>
      <c r="M335" s="39">
        <v>3368374</v>
      </c>
      <c r="N335" s="39">
        <v>492852</v>
      </c>
      <c r="O335" s="39">
        <v>17735555</v>
      </c>
      <c r="P335" s="39">
        <v>1642553</v>
      </c>
      <c r="Q335" s="39">
        <v>7390086</v>
      </c>
      <c r="R335" s="39">
        <v>3543057</v>
      </c>
      <c r="S335" s="39">
        <v>2553480</v>
      </c>
      <c r="T335" s="39">
        <v>569278</v>
      </c>
      <c r="U335" s="39">
        <v>15698454</v>
      </c>
      <c r="V335" s="39">
        <v>1451609</v>
      </c>
      <c r="W335" s="39">
        <v>6169384</v>
      </c>
      <c r="X335" s="39">
        <v>3650723</v>
      </c>
      <c r="Y335" s="39">
        <v>3629461</v>
      </c>
      <c r="Z335" s="39">
        <v>508882</v>
      </c>
      <c r="AA335" s="39">
        <v>15410059</v>
      </c>
      <c r="AB335" s="39">
        <v>1940678</v>
      </c>
      <c r="AC335" s="39">
        <v>6975370</v>
      </c>
      <c r="AD335" s="39">
        <v>5031450</v>
      </c>
      <c r="AE335" s="39">
        <v>3975084</v>
      </c>
      <c r="AF335" s="39">
        <v>608317</v>
      </c>
      <c r="AG335" s="39">
        <v>18530899</v>
      </c>
      <c r="AH335" s="39">
        <v>1831981</v>
      </c>
      <c r="AI335" s="39">
        <v>6688378</v>
      </c>
      <c r="AJ335" s="39">
        <v>5069584</v>
      </c>
      <c r="AK335" s="39">
        <v>3375656</v>
      </c>
      <c r="AL335" s="39">
        <v>634253</v>
      </c>
      <c r="AM335" s="39">
        <v>17599852</v>
      </c>
      <c r="AN335" s="39">
        <v>1850512</v>
      </c>
      <c r="AO335" s="39">
        <v>6430472</v>
      </c>
      <c r="AP335" s="39">
        <v>4322253</v>
      </c>
      <c r="AQ335" s="39">
        <v>3034376</v>
      </c>
      <c r="AR335" s="39">
        <v>1006618</v>
      </c>
      <c r="AS335" s="39">
        <v>16644231</v>
      </c>
      <c r="AT335" s="43"/>
      <c r="AU335" s="13"/>
    </row>
    <row r="336" spans="1:47" ht="20" customHeight="1">
      <c r="A336" s="8" t="s">
        <v>568</v>
      </c>
      <c r="B336" s="34">
        <v>234903</v>
      </c>
      <c r="C336" s="31" t="s">
        <v>347</v>
      </c>
      <c r="D336" s="31" t="s">
        <v>79</v>
      </c>
      <c r="E336" s="31" t="s">
        <v>74</v>
      </c>
      <c r="F336" s="36">
        <v>978</v>
      </c>
      <c r="G336" s="36">
        <v>1022</v>
      </c>
      <c r="H336" s="36">
        <v>991</v>
      </c>
      <c r="I336" s="39">
        <v>105046</v>
      </c>
      <c r="J336" s="39">
        <v>198159</v>
      </c>
      <c r="K336" s="39">
        <v>495464</v>
      </c>
      <c r="L336" s="39">
        <v>223307</v>
      </c>
      <c r="M336" s="39">
        <v>235362</v>
      </c>
      <c r="N336" s="39">
        <v>54655</v>
      </c>
      <c r="O336" s="39">
        <v>1206947</v>
      </c>
      <c r="P336" s="39">
        <v>189120</v>
      </c>
      <c r="Q336" s="39">
        <v>508565</v>
      </c>
      <c r="R336" s="39">
        <v>234609</v>
      </c>
      <c r="S336" s="39">
        <v>247773</v>
      </c>
      <c r="T336" s="39">
        <v>59198</v>
      </c>
      <c r="U336" s="39">
        <v>1239265</v>
      </c>
      <c r="V336" s="39">
        <v>244848</v>
      </c>
      <c r="W336" s="39">
        <v>780598</v>
      </c>
      <c r="X336" s="39">
        <v>318549</v>
      </c>
      <c r="Y336" s="39">
        <v>277716</v>
      </c>
      <c r="Z336" s="39">
        <v>64461</v>
      </c>
      <c r="AA336" s="39">
        <v>1686172</v>
      </c>
      <c r="AB336" s="39">
        <v>312277</v>
      </c>
      <c r="AC336" s="39">
        <v>784087</v>
      </c>
      <c r="AD336" s="39">
        <v>326447</v>
      </c>
      <c r="AE336" s="39">
        <v>291471</v>
      </c>
      <c r="AF336" s="39">
        <v>91274</v>
      </c>
      <c r="AG336" s="39">
        <v>1805556</v>
      </c>
      <c r="AH336" s="39">
        <v>278868</v>
      </c>
      <c r="AI336" s="39">
        <v>724645</v>
      </c>
      <c r="AJ336" s="39">
        <v>374243</v>
      </c>
      <c r="AK336" s="39">
        <v>304688</v>
      </c>
      <c r="AL336" s="39">
        <v>117465</v>
      </c>
      <c r="AM336" s="39">
        <v>1799909</v>
      </c>
      <c r="AN336" s="39">
        <v>328505</v>
      </c>
      <c r="AO336" s="39">
        <v>776672</v>
      </c>
      <c r="AP336" s="39">
        <v>399989</v>
      </c>
      <c r="AQ336" s="39">
        <v>304848</v>
      </c>
      <c r="AR336" s="39">
        <v>162453</v>
      </c>
      <c r="AS336" s="39">
        <v>1972467</v>
      </c>
      <c r="AT336" s="43"/>
      <c r="AU336" s="13"/>
    </row>
    <row r="337" spans="1:47" ht="20" customHeight="1">
      <c r="A337" s="8" t="s">
        <v>569</v>
      </c>
      <c r="B337" s="34">
        <v>108904</v>
      </c>
      <c r="C337" s="31" t="s">
        <v>291</v>
      </c>
      <c r="D337" s="31" t="s">
        <v>79</v>
      </c>
      <c r="E337" s="31" t="s">
        <v>74</v>
      </c>
      <c r="F337" s="36">
        <v>34327</v>
      </c>
      <c r="G337" s="36">
        <v>33343</v>
      </c>
      <c r="H337" s="36">
        <v>31983</v>
      </c>
      <c r="I337" s="39">
        <v>3390198</v>
      </c>
      <c r="J337" s="39">
        <v>10501507</v>
      </c>
      <c r="K337" s="39">
        <v>27667747</v>
      </c>
      <c r="L337" s="39">
        <v>10189806</v>
      </c>
      <c r="M337" s="39">
        <v>7163798</v>
      </c>
      <c r="N337" s="39">
        <v>1551219</v>
      </c>
      <c r="O337" s="39">
        <v>57074077</v>
      </c>
      <c r="P337" s="39">
        <v>10828009</v>
      </c>
      <c r="Q337" s="39">
        <v>28964666</v>
      </c>
      <c r="R337" s="39">
        <v>12306822</v>
      </c>
      <c r="S337" s="39">
        <v>6496297</v>
      </c>
      <c r="T337" s="39">
        <v>1861411</v>
      </c>
      <c r="U337" s="39">
        <v>60457205</v>
      </c>
      <c r="V337" s="39">
        <v>14769872</v>
      </c>
      <c r="W337" s="39">
        <v>30172627</v>
      </c>
      <c r="X337" s="39">
        <v>8968341</v>
      </c>
      <c r="Y337" s="39">
        <v>7692442</v>
      </c>
      <c r="Z337" s="39">
        <v>2438363</v>
      </c>
      <c r="AA337" s="39">
        <v>64041645</v>
      </c>
      <c r="AB337" s="39">
        <v>16270055</v>
      </c>
      <c r="AC337" s="39">
        <v>31538193</v>
      </c>
      <c r="AD337" s="39">
        <v>12105341</v>
      </c>
      <c r="AE337" s="39">
        <v>8050694</v>
      </c>
      <c r="AF337" s="39">
        <v>3281555</v>
      </c>
      <c r="AG337" s="39">
        <v>71245838</v>
      </c>
      <c r="AH337" s="39">
        <v>16532080</v>
      </c>
      <c r="AI337" s="39">
        <v>38238735</v>
      </c>
      <c r="AJ337" s="39">
        <v>14594092</v>
      </c>
      <c r="AK337" s="39">
        <v>8245128</v>
      </c>
      <c r="AL337" s="39">
        <v>4556309</v>
      </c>
      <c r="AM337" s="39">
        <v>82166344</v>
      </c>
      <c r="AN337" s="39">
        <v>16055618</v>
      </c>
      <c r="AO337" s="39">
        <v>39061677</v>
      </c>
      <c r="AP337" s="39">
        <v>14315965</v>
      </c>
      <c r="AQ337" s="39">
        <v>8315056</v>
      </c>
      <c r="AR337" s="39">
        <v>4851722</v>
      </c>
      <c r="AS337" s="39">
        <v>82600038</v>
      </c>
      <c r="AT337" s="43"/>
      <c r="AU337" s="13"/>
    </row>
    <row r="338" spans="1:47" ht="20" customHeight="1">
      <c r="A338" s="8" t="s">
        <v>570</v>
      </c>
      <c r="B338" s="34">
        <v>120901</v>
      </c>
      <c r="C338" s="31" t="s">
        <v>571</v>
      </c>
      <c r="D338" s="31" t="s">
        <v>79</v>
      </c>
      <c r="E338" s="31" t="s">
        <v>74</v>
      </c>
      <c r="F338" s="36">
        <v>1583</v>
      </c>
      <c r="G338" s="36">
        <v>1531</v>
      </c>
      <c r="H338" s="36">
        <v>1503</v>
      </c>
      <c r="I338" s="39">
        <v>159318</v>
      </c>
      <c r="J338" s="39">
        <v>383296</v>
      </c>
      <c r="K338" s="39">
        <v>1004252</v>
      </c>
      <c r="L338" s="39">
        <v>418198</v>
      </c>
      <c r="M338" s="39">
        <v>639708</v>
      </c>
      <c r="N338" s="39">
        <v>98022</v>
      </c>
      <c r="O338" s="39">
        <v>2543476</v>
      </c>
      <c r="P338" s="39">
        <v>380441</v>
      </c>
      <c r="Q338" s="39">
        <v>1048226</v>
      </c>
      <c r="R338" s="39">
        <v>459828</v>
      </c>
      <c r="S338" s="39">
        <v>542369</v>
      </c>
      <c r="T338" s="39">
        <v>271844</v>
      </c>
      <c r="U338" s="39">
        <v>2702708</v>
      </c>
      <c r="V338" s="39">
        <v>450364</v>
      </c>
      <c r="W338" s="39">
        <v>1090784</v>
      </c>
      <c r="X338" s="39">
        <v>562557</v>
      </c>
      <c r="Y338" s="39">
        <v>606106</v>
      </c>
      <c r="Z338" s="39">
        <v>348758</v>
      </c>
      <c r="AA338" s="39">
        <v>3058569</v>
      </c>
      <c r="AB338" s="39">
        <v>429660</v>
      </c>
      <c r="AC338" s="39">
        <v>1216879</v>
      </c>
      <c r="AD338" s="39">
        <v>635493</v>
      </c>
      <c r="AE338" s="39">
        <v>611715</v>
      </c>
      <c r="AF338" s="39">
        <v>408214</v>
      </c>
      <c r="AG338" s="39">
        <v>3301961</v>
      </c>
      <c r="AH338" s="39">
        <v>393757</v>
      </c>
      <c r="AI338" s="39">
        <v>1277497</v>
      </c>
      <c r="AJ338" s="39">
        <v>557544</v>
      </c>
      <c r="AK338" s="39">
        <v>691401</v>
      </c>
      <c r="AL338" s="39">
        <v>538328</v>
      </c>
      <c r="AM338" s="39">
        <v>3458527</v>
      </c>
      <c r="AN338" s="39">
        <v>404718</v>
      </c>
      <c r="AO338" s="39">
        <v>1337690</v>
      </c>
      <c r="AP338" s="39">
        <v>560278</v>
      </c>
      <c r="AQ338" s="39">
        <v>708627</v>
      </c>
      <c r="AR338" s="39">
        <v>572505</v>
      </c>
      <c r="AS338" s="39">
        <v>3583818</v>
      </c>
      <c r="AT338" s="43"/>
      <c r="AU338" s="13"/>
    </row>
    <row r="339" spans="1:47" ht="20" customHeight="1">
      <c r="A339" s="8" t="s">
        <v>572</v>
      </c>
      <c r="B339" s="34">
        <v>57833</v>
      </c>
      <c r="C339" s="31" t="s">
        <v>70</v>
      </c>
      <c r="D339" s="31" t="s">
        <v>71</v>
      </c>
      <c r="E339" s="31" t="s">
        <v>74</v>
      </c>
      <c r="F339" s="36">
        <v>627</v>
      </c>
      <c r="G339" s="36">
        <v>221</v>
      </c>
      <c r="H339" s="36">
        <v>144</v>
      </c>
      <c r="I339" s="39">
        <v>15264</v>
      </c>
      <c r="J339" s="39">
        <v>0</v>
      </c>
      <c r="K339" s="39">
        <v>213139</v>
      </c>
      <c r="L339" s="39">
        <v>182978</v>
      </c>
      <c r="M339" s="39">
        <v>115299</v>
      </c>
      <c r="N339" s="39">
        <v>15253</v>
      </c>
      <c r="O339" s="39">
        <v>526669</v>
      </c>
      <c r="P339" s="39">
        <v>0</v>
      </c>
      <c r="Q339" s="39">
        <v>213929</v>
      </c>
      <c r="R339" s="39">
        <v>173427</v>
      </c>
      <c r="S339" s="39">
        <v>107550</v>
      </c>
      <c r="T339" s="39">
        <v>75897</v>
      </c>
      <c r="U339" s="39">
        <v>570803</v>
      </c>
      <c r="V339" s="39">
        <v>0</v>
      </c>
      <c r="W339" s="39">
        <v>160764</v>
      </c>
      <c r="X339" s="39">
        <v>173926</v>
      </c>
      <c r="Y339" s="39">
        <v>147974</v>
      </c>
      <c r="Z339" s="39">
        <v>0</v>
      </c>
      <c r="AA339" s="39">
        <v>482664</v>
      </c>
      <c r="AB339" s="39">
        <v>0</v>
      </c>
      <c r="AC339" s="39">
        <v>176792</v>
      </c>
      <c r="AD339" s="39">
        <v>178718</v>
      </c>
      <c r="AE339" s="39">
        <v>130766</v>
      </c>
      <c r="AF339" s="39">
        <v>148993</v>
      </c>
      <c r="AG339" s="39">
        <v>635269</v>
      </c>
      <c r="AH339" s="39">
        <v>0</v>
      </c>
      <c r="AI339" s="39">
        <v>135866</v>
      </c>
      <c r="AJ339" s="39">
        <v>166574</v>
      </c>
      <c r="AK339" s="39">
        <v>150862</v>
      </c>
      <c r="AL339" s="39">
        <v>99413</v>
      </c>
      <c r="AM339" s="39">
        <v>552715</v>
      </c>
      <c r="AN339" s="39">
        <v>0</v>
      </c>
      <c r="AO339" s="39">
        <v>71280</v>
      </c>
      <c r="AP339" s="39">
        <v>115258</v>
      </c>
      <c r="AQ339" s="39">
        <v>103909</v>
      </c>
      <c r="AR339" s="39">
        <v>111789</v>
      </c>
      <c r="AS339" s="39">
        <v>402236</v>
      </c>
      <c r="AT339" s="43"/>
      <c r="AU339" s="13"/>
    </row>
    <row r="340" spans="1:47" ht="20" customHeight="1">
      <c r="A340" s="8" t="s">
        <v>573</v>
      </c>
      <c r="B340" s="34">
        <v>123805</v>
      </c>
      <c r="C340" s="31" t="s">
        <v>202</v>
      </c>
      <c r="D340" s="31" t="s">
        <v>71</v>
      </c>
      <c r="E340" s="31" t="s">
        <v>74</v>
      </c>
      <c r="F340" s="36">
        <v>458</v>
      </c>
      <c r="G340" s="36">
        <v>559</v>
      </c>
      <c r="H340" s="36">
        <v>593</v>
      </c>
      <c r="I340" s="39">
        <v>62858</v>
      </c>
      <c r="J340" s="39">
        <v>1181</v>
      </c>
      <c r="K340" s="39">
        <v>201029</v>
      </c>
      <c r="L340" s="39">
        <v>96230</v>
      </c>
      <c r="M340" s="39">
        <v>100724</v>
      </c>
      <c r="N340" s="39">
        <v>0</v>
      </c>
      <c r="O340" s="39">
        <v>399164</v>
      </c>
      <c r="P340" s="39">
        <v>7731</v>
      </c>
      <c r="Q340" s="39">
        <v>226402</v>
      </c>
      <c r="R340" s="39">
        <v>116451</v>
      </c>
      <c r="S340" s="39">
        <v>118190</v>
      </c>
      <c r="T340" s="39">
        <v>0</v>
      </c>
      <c r="U340" s="39">
        <v>468774</v>
      </c>
      <c r="V340" s="39">
        <v>1173</v>
      </c>
      <c r="W340" s="39">
        <v>256047</v>
      </c>
      <c r="X340" s="39">
        <v>129321</v>
      </c>
      <c r="Y340" s="39">
        <v>142068</v>
      </c>
      <c r="Z340" s="39">
        <v>0</v>
      </c>
      <c r="AA340" s="39">
        <v>528609</v>
      </c>
      <c r="AB340" s="39">
        <v>2682</v>
      </c>
      <c r="AC340" s="39">
        <v>263219</v>
      </c>
      <c r="AD340" s="39">
        <v>192987</v>
      </c>
      <c r="AE340" s="39">
        <v>163352</v>
      </c>
      <c r="AF340" s="39">
        <v>0</v>
      </c>
      <c r="AG340" s="39">
        <v>622240</v>
      </c>
      <c r="AH340" s="39">
        <v>5084</v>
      </c>
      <c r="AI340" s="39">
        <v>250609</v>
      </c>
      <c r="AJ340" s="39">
        <v>186993</v>
      </c>
      <c r="AK340" s="39">
        <v>143677</v>
      </c>
      <c r="AL340" s="39">
        <v>0</v>
      </c>
      <c r="AM340" s="39">
        <v>586363</v>
      </c>
      <c r="AN340" s="39">
        <v>4635</v>
      </c>
      <c r="AO340" s="39">
        <v>261607</v>
      </c>
      <c r="AP340" s="39">
        <v>189441</v>
      </c>
      <c r="AQ340" s="39">
        <v>152366</v>
      </c>
      <c r="AR340" s="39">
        <v>0</v>
      </c>
      <c r="AS340" s="39">
        <v>608049</v>
      </c>
      <c r="AT340" s="43"/>
      <c r="AU340" s="13"/>
    </row>
    <row r="341" spans="1:47" ht="20" customHeight="1">
      <c r="A341" s="8" t="s">
        <v>574</v>
      </c>
      <c r="B341" s="34">
        <v>241903</v>
      </c>
      <c r="C341" s="31" t="s">
        <v>254</v>
      </c>
      <c r="D341" s="31" t="s">
        <v>79</v>
      </c>
      <c r="E341" s="31" t="s">
        <v>74</v>
      </c>
      <c r="F341" s="36">
        <v>3612</v>
      </c>
      <c r="G341" s="36">
        <v>3279</v>
      </c>
      <c r="H341" s="36">
        <v>3201</v>
      </c>
      <c r="I341" s="39">
        <v>339306</v>
      </c>
      <c r="J341" s="39">
        <v>952538</v>
      </c>
      <c r="K341" s="39">
        <v>1712286</v>
      </c>
      <c r="L341" s="39">
        <v>918410</v>
      </c>
      <c r="M341" s="39">
        <v>1142978</v>
      </c>
      <c r="N341" s="39">
        <v>291418</v>
      </c>
      <c r="O341" s="39">
        <v>5017630</v>
      </c>
      <c r="P341" s="39">
        <v>1025043</v>
      </c>
      <c r="Q341" s="39">
        <v>1737808</v>
      </c>
      <c r="R341" s="39">
        <v>998425</v>
      </c>
      <c r="S341" s="39">
        <v>1157480</v>
      </c>
      <c r="T341" s="39">
        <v>520447</v>
      </c>
      <c r="U341" s="39">
        <v>5439203</v>
      </c>
      <c r="V341" s="39">
        <v>1136650</v>
      </c>
      <c r="W341" s="39">
        <v>1755228</v>
      </c>
      <c r="X341" s="39">
        <v>1102113</v>
      </c>
      <c r="Y341" s="39">
        <v>1308076</v>
      </c>
      <c r="Z341" s="39">
        <v>696121</v>
      </c>
      <c r="AA341" s="39">
        <v>5998188</v>
      </c>
      <c r="AB341" s="39">
        <v>1221357</v>
      </c>
      <c r="AC341" s="39">
        <v>1738820</v>
      </c>
      <c r="AD341" s="39">
        <v>1229655</v>
      </c>
      <c r="AE341" s="39">
        <v>1431440</v>
      </c>
      <c r="AF341" s="39">
        <v>795056</v>
      </c>
      <c r="AG341" s="39">
        <v>6416328</v>
      </c>
      <c r="AH341" s="39">
        <v>1241524</v>
      </c>
      <c r="AI341" s="39">
        <v>1781730</v>
      </c>
      <c r="AJ341" s="39">
        <v>1292332</v>
      </c>
      <c r="AK341" s="39">
        <v>1390122</v>
      </c>
      <c r="AL341" s="39">
        <v>1030146</v>
      </c>
      <c r="AM341" s="39">
        <v>6735854</v>
      </c>
      <c r="AN341" s="39">
        <v>1183256</v>
      </c>
      <c r="AO341" s="39">
        <v>1703205</v>
      </c>
      <c r="AP341" s="39">
        <v>1253629</v>
      </c>
      <c r="AQ341" s="39">
        <v>1283936</v>
      </c>
      <c r="AR341" s="39">
        <v>1293720</v>
      </c>
      <c r="AS341" s="39">
        <v>6717746</v>
      </c>
      <c r="AT341" s="43"/>
      <c r="AU341" s="13"/>
    </row>
    <row r="342" spans="1:47" ht="20" customHeight="1">
      <c r="A342" s="8" t="s">
        <v>575</v>
      </c>
      <c r="B342" s="34">
        <v>71804</v>
      </c>
      <c r="C342" s="31" t="s">
        <v>141</v>
      </c>
      <c r="D342" s="31" t="s">
        <v>71</v>
      </c>
      <c r="E342" s="31" t="s">
        <v>74</v>
      </c>
      <c r="F342" s="36">
        <v>346</v>
      </c>
      <c r="G342" s="36">
        <v>319</v>
      </c>
      <c r="H342" s="36">
        <v>294</v>
      </c>
      <c r="I342" s="39">
        <v>31164</v>
      </c>
      <c r="J342" s="39">
        <v>0</v>
      </c>
      <c r="K342" s="39">
        <v>139811</v>
      </c>
      <c r="L342" s="39">
        <v>60790</v>
      </c>
      <c r="M342" s="39">
        <v>114373</v>
      </c>
      <c r="N342" s="39">
        <v>19967</v>
      </c>
      <c r="O342" s="39">
        <v>334941</v>
      </c>
      <c r="P342" s="39">
        <v>0</v>
      </c>
      <c r="Q342" s="39">
        <v>148088</v>
      </c>
      <c r="R342" s="39">
        <v>61452</v>
      </c>
      <c r="S342" s="39">
        <v>99986</v>
      </c>
      <c r="T342" s="39">
        <v>19996</v>
      </c>
      <c r="U342" s="39">
        <v>329522</v>
      </c>
      <c r="V342" s="39">
        <v>0</v>
      </c>
      <c r="W342" s="39">
        <v>151281</v>
      </c>
      <c r="X342" s="39">
        <v>70061</v>
      </c>
      <c r="Y342" s="39">
        <v>99128</v>
      </c>
      <c r="Z342" s="39">
        <v>21063</v>
      </c>
      <c r="AA342" s="39">
        <v>341533</v>
      </c>
      <c r="AB342" s="39">
        <v>0</v>
      </c>
      <c r="AC342" s="39">
        <v>174394</v>
      </c>
      <c r="AD342" s="39">
        <v>76197</v>
      </c>
      <c r="AE342" s="39">
        <v>100220</v>
      </c>
      <c r="AF342" s="39">
        <v>17576</v>
      </c>
      <c r="AG342" s="39">
        <v>368387</v>
      </c>
      <c r="AH342" s="39">
        <v>0</v>
      </c>
      <c r="AI342" s="39">
        <v>176772</v>
      </c>
      <c r="AJ342" s="39">
        <v>80217</v>
      </c>
      <c r="AK342" s="39">
        <v>99521</v>
      </c>
      <c r="AL342" s="39">
        <v>25737</v>
      </c>
      <c r="AM342" s="39">
        <v>382247</v>
      </c>
      <c r="AN342" s="39">
        <v>0</v>
      </c>
      <c r="AO342" s="39">
        <v>169626</v>
      </c>
      <c r="AP342" s="39">
        <v>85958</v>
      </c>
      <c r="AQ342" s="39">
        <v>98564</v>
      </c>
      <c r="AR342" s="39">
        <v>31249</v>
      </c>
      <c r="AS342" s="39">
        <v>385397</v>
      </c>
      <c r="AT342" s="43"/>
      <c r="AU342" s="13"/>
    </row>
    <row r="343" spans="1:47" ht="20" customHeight="1">
      <c r="A343" s="8" t="s">
        <v>576</v>
      </c>
      <c r="B343" s="34">
        <v>71902</v>
      </c>
      <c r="C343" s="31" t="s">
        <v>141</v>
      </c>
      <c r="D343" s="31" t="s">
        <v>79</v>
      </c>
      <c r="E343" s="31" t="s">
        <v>74</v>
      </c>
      <c r="F343" s="36">
        <v>55253</v>
      </c>
      <c r="G343" s="36">
        <v>48118</v>
      </c>
      <c r="H343" s="36">
        <v>45829</v>
      </c>
      <c r="I343" s="39">
        <v>4857874</v>
      </c>
      <c r="J343" s="39">
        <v>11751578</v>
      </c>
      <c r="K343" s="39">
        <v>51160071</v>
      </c>
      <c r="L343" s="39">
        <v>8099452</v>
      </c>
      <c r="M343" s="39">
        <v>13576053</v>
      </c>
      <c r="N343" s="39">
        <v>1162875</v>
      </c>
      <c r="O343" s="39">
        <v>85750029</v>
      </c>
      <c r="P343" s="39">
        <v>9476464</v>
      </c>
      <c r="Q343" s="39">
        <v>55356343</v>
      </c>
      <c r="R343" s="39">
        <v>7775041</v>
      </c>
      <c r="S343" s="39">
        <v>13073789</v>
      </c>
      <c r="T343" s="39">
        <v>1556309</v>
      </c>
      <c r="U343" s="39">
        <v>87237946</v>
      </c>
      <c r="V343" s="39">
        <v>13193751</v>
      </c>
      <c r="W343" s="39">
        <v>65789058</v>
      </c>
      <c r="X343" s="39">
        <v>8878498</v>
      </c>
      <c r="Y343" s="39">
        <v>17090067</v>
      </c>
      <c r="Z343" s="39">
        <v>1622185</v>
      </c>
      <c r="AA343" s="39">
        <v>106573559</v>
      </c>
      <c r="AB343" s="39">
        <v>13542338</v>
      </c>
      <c r="AC343" s="39">
        <v>67486067</v>
      </c>
      <c r="AD343" s="39">
        <v>10087044</v>
      </c>
      <c r="AE343" s="39">
        <v>16805302</v>
      </c>
      <c r="AF343" s="39">
        <v>1785789</v>
      </c>
      <c r="AG343" s="39">
        <v>109706540</v>
      </c>
      <c r="AH343" s="39">
        <v>14747187</v>
      </c>
      <c r="AI343" s="39">
        <v>68079652</v>
      </c>
      <c r="AJ343" s="39">
        <v>11422363</v>
      </c>
      <c r="AK343" s="39">
        <v>15233578</v>
      </c>
      <c r="AL343" s="39">
        <v>3320130</v>
      </c>
      <c r="AM343" s="39">
        <v>112802910</v>
      </c>
      <c r="AN343" s="39">
        <v>13556909</v>
      </c>
      <c r="AO343" s="39">
        <v>70685846</v>
      </c>
      <c r="AP343" s="39">
        <v>11343746</v>
      </c>
      <c r="AQ343" s="39">
        <v>16958704</v>
      </c>
      <c r="AR343" s="39">
        <v>3278091</v>
      </c>
      <c r="AS343" s="39">
        <v>115823296</v>
      </c>
      <c r="AT343" s="43"/>
      <c r="AU343" s="13"/>
    </row>
    <row r="344" spans="1:47" ht="20" customHeight="1">
      <c r="A344" s="8" t="s">
        <v>577</v>
      </c>
      <c r="B344" s="34">
        <v>71810</v>
      </c>
      <c r="C344" s="31" t="s">
        <v>141</v>
      </c>
      <c r="D344" s="31" t="s">
        <v>71</v>
      </c>
      <c r="E344" s="31" t="s">
        <v>74</v>
      </c>
      <c r="F344" s="36">
        <v>217</v>
      </c>
      <c r="G344" s="36">
        <v>775</v>
      </c>
      <c r="H344" s="36">
        <v>665</v>
      </c>
      <c r="I344" s="39">
        <v>70490</v>
      </c>
      <c r="J344" s="39">
        <v>24000</v>
      </c>
      <c r="K344" s="39">
        <v>125318</v>
      </c>
      <c r="L344" s="39">
        <v>77066</v>
      </c>
      <c r="M344" s="39">
        <v>40948</v>
      </c>
      <c r="N344" s="39">
        <v>10036</v>
      </c>
      <c r="O344" s="39">
        <v>277368</v>
      </c>
      <c r="P344" s="39">
        <v>6779</v>
      </c>
      <c r="Q344" s="39">
        <v>136323</v>
      </c>
      <c r="R344" s="39">
        <v>112670</v>
      </c>
      <c r="S344" s="39">
        <v>38342</v>
      </c>
      <c r="T344" s="39">
        <v>11761</v>
      </c>
      <c r="U344" s="39">
        <v>305875</v>
      </c>
      <c r="V344" s="39">
        <v>76682</v>
      </c>
      <c r="W344" s="39">
        <v>169810</v>
      </c>
      <c r="X344" s="39">
        <v>166324</v>
      </c>
      <c r="Y344" s="39">
        <v>92581</v>
      </c>
      <c r="Z344" s="39">
        <v>93440</v>
      </c>
      <c r="AA344" s="39">
        <v>598837</v>
      </c>
      <c r="AB344" s="39">
        <v>539885</v>
      </c>
      <c r="AC344" s="39">
        <v>327992</v>
      </c>
      <c r="AD344" s="39">
        <v>177841</v>
      </c>
      <c r="AE344" s="39">
        <v>164363</v>
      </c>
      <c r="AF344" s="39">
        <v>92504</v>
      </c>
      <c r="AG344" s="39">
        <v>1302585</v>
      </c>
      <c r="AH344" s="39">
        <v>650773</v>
      </c>
      <c r="AI344" s="39">
        <v>311401</v>
      </c>
      <c r="AJ344" s="39">
        <v>324452</v>
      </c>
      <c r="AK344" s="39">
        <v>138923</v>
      </c>
      <c r="AL344" s="39">
        <v>161323</v>
      </c>
      <c r="AM344" s="39">
        <v>1586872</v>
      </c>
      <c r="AN344" s="39">
        <v>463706</v>
      </c>
      <c r="AO344" s="39">
        <v>311981</v>
      </c>
      <c r="AP344" s="39">
        <v>296591</v>
      </c>
      <c r="AQ344" s="39">
        <v>180135</v>
      </c>
      <c r="AR344" s="39">
        <v>111962</v>
      </c>
      <c r="AS344" s="39">
        <v>1364375</v>
      </c>
      <c r="AT344" s="43"/>
      <c r="AU344" s="13"/>
    </row>
    <row r="345" spans="1:47" ht="20" customHeight="1">
      <c r="A345" s="8" t="s">
        <v>578</v>
      </c>
      <c r="B345" s="34">
        <v>15836</v>
      </c>
      <c r="C345" s="31" t="s">
        <v>99</v>
      </c>
      <c r="D345" s="31" t="s">
        <v>71</v>
      </c>
      <c r="E345" s="31" t="s">
        <v>74</v>
      </c>
      <c r="F345" s="36">
        <v>421</v>
      </c>
      <c r="G345" s="36">
        <v>486</v>
      </c>
      <c r="H345" s="36">
        <v>464</v>
      </c>
      <c r="I345" s="39">
        <v>49184</v>
      </c>
      <c r="J345" s="39">
        <v>0</v>
      </c>
      <c r="K345" s="39">
        <v>95556</v>
      </c>
      <c r="L345" s="39">
        <v>71731</v>
      </c>
      <c r="M345" s="39">
        <v>57043</v>
      </c>
      <c r="N345" s="39">
        <v>25833</v>
      </c>
      <c r="O345" s="39">
        <v>250163</v>
      </c>
      <c r="P345" s="39">
        <v>0</v>
      </c>
      <c r="Q345" s="39">
        <v>110362</v>
      </c>
      <c r="R345" s="39">
        <v>87914</v>
      </c>
      <c r="S345" s="39">
        <v>59220</v>
      </c>
      <c r="T345" s="39">
        <v>32176</v>
      </c>
      <c r="U345" s="39">
        <v>289672</v>
      </c>
      <c r="V345" s="39">
        <v>0</v>
      </c>
      <c r="W345" s="39">
        <v>104508</v>
      </c>
      <c r="X345" s="39">
        <v>111432</v>
      </c>
      <c r="Y345" s="39">
        <v>76887</v>
      </c>
      <c r="Z345" s="39">
        <v>33360</v>
      </c>
      <c r="AA345" s="39">
        <v>326187</v>
      </c>
      <c r="AB345" s="39">
        <v>0</v>
      </c>
      <c r="AC345" s="39">
        <v>99283</v>
      </c>
      <c r="AD345" s="39">
        <v>115583</v>
      </c>
      <c r="AE345" s="39">
        <v>74724</v>
      </c>
      <c r="AF345" s="39">
        <v>33001</v>
      </c>
      <c r="AG345" s="39">
        <v>322591</v>
      </c>
      <c r="AH345" s="39">
        <v>0</v>
      </c>
      <c r="AI345" s="39">
        <v>147650</v>
      </c>
      <c r="AJ345" s="39">
        <v>132630</v>
      </c>
      <c r="AK345" s="39">
        <v>92229</v>
      </c>
      <c r="AL345" s="39">
        <v>24946</v>
      </c>
      <c r="AM345" s="39">
        <v>397455</v>
      </c>
      <c r="AN345" s="39">
        <v>0</v>
      </c>
      <c r="AO345" s="39">
        <v>147323</v>
      </c>
      <c r="AP345" s="39">
        <v>134161</v>
      </c>
      <c r="AQ345" s="39">
        <v>85768</v>
      </c>
      <c r="AR345" s="39">
        <v>40276</v>
      </c>
      <c r="AS345" s="39">
        <v>407528</v>
      </c>
      <c r="AT345" s="43"/>
      <c r="AU345" s="13"/>
    </row>
    <row r="346" spans="1:47" ht="20" customHeight="1">
      <c r="A346" s="8" t="s">
        <v>579</v>
      </c>
      <c r="B346" s="34">
        <v>243902</v>
      </c>
      <c r="C346" s="31" t="s">
        <v>322</v>
      </c>
      <c r="D346" s="31" t="s">
        <v>79</v>
      </c>
      <c r="E346" s="31" t="s">
        <v>74</v>
      </c>
      <c r="F346" s="36">
        <v>408</v>
      </c>
      <c r="G346" s="36">
        <v>442</v>
      </c>
      <c r="H346" s="36">
        <v>417</v>
      </c>
      <c r="I346" s="39">
        <v>44202</v>
      </c>
      <c r="J346" s="39">
        <v>40729</v>
      </c>
      <c r="K346" s="39">
        <v>360205</v>
      </c>
      <c r="L346" s="39">
        <v>133963</v>
      </c>
      <c r="M346" s="39">
        <v>231060</v>
      </c>
      <c r="N346" s="39">
        <v>145062</v>
      </c>
      <c r="O346" s="39">
        <v>911019</v>
      </c>
      <c r="P346" s="39">
        <v>42337</v>
      </c>
      <c r="Q346" s="39">
        <v>434447</v>
      </c>
      <c r="R346" s="39">
        <v>133840</v>
      </c>
      <c r="S346" s="39">
        <v>223065</v>
      </c>
      <c r="T346" s="39">
        <v>158292</v>
      </c>
      <c r="U346" s="39">
        <v>991981</v>
      </c>
      <c r="V346" s="39">
        <v>45481</v>
      </c>
      <c r="W346" s="39">
        <v>476663</v>
      </c>
      <c r="X346" s="39">
        <v>169616</v>
      </c>
      <c r="Y346" s="39">
        <v>273059</v>
      </c>
      <c r="Z346" s="39">
        <v>170598</v>
      </c>
      <c r="AA346" s="39">
        <v>1135417</v>
      </c>
      <c r="AB346" s="39">
        <v>51922</v>
      </c>
      <c r="AC346" s="39">
        <v>461617</v>
      </c>
      <c r="AD346" s="39">
        <v>186127</v>
      </c>
      <c r="AE346" s="39">
        <v>329091</v>
      </c>
      <c r="AF346" s="39">
        <v>207088</v>
      </c>
      <c r="AG346" s="39">
        <v>1235845</v>
      </c>
      <c r="AH346" s="39">
        <v>70526</v>
      </c>
      <c r="AI346" s="39">
        <v>496105</v>
      </c>
      <c r="AJ346" s="39">
        <v>190133</v>
      </c>
      <c r="AK346" s="39">
        <v>327479</v>
      </c>
      <c r="AL346" s="39">
        <v>230149</v>
      </c>
      <c r="AM346" s="39">
        <v>1314392</v>
      </c>
      <c r="AN346" s="39">
        <v>89851</v>
      </c>
      <c r="AO346" s="39">
        <v>546418</v>
      </c>
      <c r="AP346" s="39">
        <v>187334</v>
      </c>
      <c r="AQ346" s="39">
        <v>383433</v>
      </c>
      <c r="AR346" s="39">
        <v>258268</v>
      </c>
      <c r="AS346" s="39">
        <v>1465304</v>
      </c>
      <c r="AT346" s="43"/>
      <c r="AU346" s="13"/>
    </row>
    <row r="347" spans="1:47" ht="20" customHeight="1">
      <c r="A347" s="8" t="s">
        <v>580</v>
      </c>
      <c r="B347" s="34">
        <v>101877</v>
      </c>
      <c r="C347" s="31" t="s">
        <v>76</v>
      </c>
      <c r="D347" s="31" t="s">
        <v>71</v>
      </c>
      <c r="E347" s="31" t="s">
        <v>292</v>
      </c>
      <c r="F347" s="36"/>
      <c r="G347" s="36">
        <v>192</v>
      </c>
      <c r="H347" s="36">
        <v>224</v>
      </c>
      <c r="I347" s="39">
        <v>23744</v>
      </c>
      <c r="J347" s="39">
        <v>0</v>
      </c>
      <c r="K347" s="39">
        <v>0</v>
      </c>
      <c r="L347" s="39">
        <v>0</v>
      </c>
      <c r="M347" s="39">
        <v>0</v>
      </c>
      <c r="N347" s="39">
        <v>0</v>
      </c>
      <c r="O347" s="39">
        <v>0</v>
      </c>
      <c r="P347" s="39">
        <v>0</v>
      </c>
      <c r="Q347" s="39">
        <v>0</v>
      </c>
      <c r="R347" s="39">
        <v>0</v>
      </c>
      <c r="S347" s="39">
        <v>0</v>
      </c>
      <c r="T347" s="39">
        <v>0</v>
      </c>
      <c r="U347" s="39">
        <v>0</v>
      </c>
      <c r="V347" s="39">
        <v>415</v>
      </c>
      <c r="W347" s="39">
        <v>24849</v>
      </c>
      <c r="X347" s="39">
        <v>27303</v>
      </c>
      <c r="Y347" s="39">
        <v>4873</v>
      </c>
      <c r="Z347" s="39">
        <v>0</v>
      </c>
      <c r="AA347" s="39">
        <v>57440</v>
      </c>
      <c r="AB347" s="39">
        <v>1805</v>
      </c>
      <c r="AC347" s="39">
        <v>68150</v>
      </c>
      <c r="AD347" s="39">
        <v>36762</v>
      </c>
      <c r="AE347" s="39">
        <v>84970</v>
      </c>
      <c r="AF347" s="39">
        <v>0</v>
      </c>
      <c r="AG347" s="39">
        <v>191687</v>
      </c>
      <c r="AH347" s="39">
        <v>53625</v>
      </c>
      <c r="AI347" s="39">
        <v>82668</v>
      </c>
      <c r="AJ347" s="39">
        <v>83790</v>
      </c>
      <c r="AK347" s="39">
        <v>173725</v>
      </c>
      <c r="AL347" s="39">
        <v>34182</v>
      </c>
      <c r="AM347" s="39">
        <v>427990</v>
      </c>
      <c r="AN347" s="39">
        <v>1400</v>
      </c>
      <c r="AO347" s="39">
        <v>75166</v>
      </c>
      <c r="AP347" s="39">
        <v>65856</v>
      </c>
      <c r="AQ347" s="39">
        <v>152667</v>
      </c>
      <c r="AR347" s="39">
        <v>66206</v>
      </c>
      <c r="AS347" s="39">
        <v>361295</v>
      </c>
      <c r="AT347" s="43"/>
      <c r="AU347" s="13"/>
    </row>
    <row r="348" spans="1:47" ht="20" customHeight="1">
      <c r="A348" s="8" t="s">
        <v>581</v>
      </c>
      <c r="B348" s="34">
        <v>11902</v>
      </c>
      <c r="C348" s="31" t="s">
        <v>197</v>
      </c>
      <c r="D348" s="31" t="s">
        <v>79</v>
      </c>
      <c r="E348" s="31" t="s">
        <v>74</v>
      </c>
      <c r="F348" s="36">
        <v>4573</v>
      </c>
      <c r="G348" s="36">
        <v>5959</v>
      </c>
      <c r="H348" s="36">
        <v>6211</v>
      </c>
      <c r="I348" s="39">
        <v>658366</v>
      </c>
      <c r="J348" s="39">
        <v>1801876</v>
      </c>
      <c r="K348" s="39">
        <v>2644299</v>
      </c>
      <c r="L348" s="39">
        <v>1380586</v>
      </c>
      <c r="M348" s="39">
        <v>1020379</v>
      </c>
      <c r="N348" s="39">
        <v>180036</v>
      </c>
      <c r="O348" s="39">
        <v>7027176</v>
      </c>
      <c r="P348" s="39">
        <v>1916996</v>
      </c>
      <c r="Q348" s="39">
        <v>2838663</v>
      </c>
      <c r="R348" s="39">
        <v>1444365</v>
      </c>
      <c r="S348" s="39">
        <v>1013488</v>
      </c>
      <c r="T348" s="39">
        <v>184995</v>
      </c>
      <c r="U348" s="39">
        <v>7398507</v>
      </c>
      <c r="V348" s="39">
        <v>2286864</v>
      </c>
      <c r="W348" s="39">
        <v>3111583</v>
      </c>
      <c r="X348" s="39">
        <v>1797079</v>
      </c>
      <c r="Y348" s="39">
        <v>1031886</v>
      </c>
      <c r="Z348" s="39">
        <v>209266</v>
      </c>
      <c r="AA348" s="39">
        <v>8436678</v>
      </c>
      <c r="AB348" s="39">
        <v>3247768</v>
      </c>
      <c r="AC348" s="39">
        <v>3286508</v>
      </c>
      <c r="AD348" s="39">
        <v>2071334</v>
      </c>
      <c r="AE348" s="39">
        <v>1082141</v>
      </c>
      <c r="AF348" s="39">
        <v>291072</v>
      </c>
      <c r="AG348" s="39">
        <v>9978823</v>
      </c>
      <c r="AH348" s="39">
        <v>3134408</v>
      </c>
      <c r="AI348" s="39">
        <v>3503789</v>
      </c>
      <c r="AJ348" s="39">
        <v>2248696</v>
      </c>
      <c r="AK348" s="39">
        <v>1206194</v>
      </c>
      <c r="AL348" s="39">
        <v>407535</v>
      </c>
      <c r="AM348" s="39">
        <v>10500622</v>
      </c>
      <c r="AN348" s="39">
        <v>3043898</v>
      </c>
      <c r="AO348" s="39">
        <v>4166723</v>
      </c>
      <c r="AP348" s="39">
        <v>2227850</v>
      </c>
      <c r="AQ348" s="39">
        <v>1621189</v>
      </c>
      <c r="AR348" s="39">
        <v>1196436</v>
      </c>
      <c r="AS348" s="39">
        <v>12256096</v>
      </c>
      <c r="AT348" s="43"/>
      <c r="AU348" s="13"/>
    </row>
    <row r="349" spans="1:47" ht="20" customHeight="1">
      <c r="A349" s="8" t="s">
        <v>582</v>
      </c>
      <c r="B349" s="34">
        <v>1903</v>
      </c>
      <c r="C349" s="31" t="s">
        <v>360</v>
      </c>
      <c r="D349" s="31" t="s">
        <v>79</v>
      </c>
      <c r="E349" s="31" t="s">
        <v>74</v>
      </c>
      <c r="F349" s="36">
        <v>1247</v>
      </c>
      <c r="G349" s="36">
        <v>1187</v>
      </c>
      <c r="H349" s="36">
        <v>1164</v>
      </c>
      <c r="I349" s="39">
        <v>123384</v>
      </c>
      <c r="J349" s="39">
        <v>456616</v>
      </c>
      <c r="K349" s="39">
        <v>404035</v>
      </c>
      <c r="L349" s="39">
        <v>249166</v>
      </c>
      <c r="M349" s="39">
        <v>325312</v>
      </c>
      <c r="N349" s="39">
        <v>94845</v>
      </c>
      <c r="O349" s="39">
        <v>1529974</v>
      </c>
      <c r="P349" s="39">
        <v>452617</v>
      </c>
      <c r="Q349" s="39">
        <v>429061</v>
      </c>
      <c r="R349" s="39">
        <v>271430</v>
      </c>
      <c r="S349" s="39">
        <v>294803</v>
      </c>
      <c r="T349" s="39">
        <v>114149</v>
      </c>
      <c r="U349" s="39">
        <v>1562060</v>
      </c>
      <c r="V349" s="39">
        <v>505742</v>
      </c>
      <c r="W349" s="39">
        <v>411116</v>
      </c>
      <c r="X349" s="39">
        <v>343286</v>
      </c>
      <c r="Y349" s="39">
        <v>350026</v>
      </c>
      <c r="Z349" s="39">
        <v>140647</v>
      </c>
      <c r="AA349" s="39">
        <v>1750817</v>
      </c>
      <c r="AB349" s="39">
        <v>604770</v>
      </c>
      <c r="AC349" s="39">
        <v>449646</v>
      </c>
      <c r="AD349" s="39">
        <v>361743</v>
      </c>
      <c r="AE349" s="39">
        <v>343295</v>
      </c>
      <c r="AF349" s="39">
        <v>201010</v>
      </c>
      <c r="AG349" s="39">
        <v>1960464</v>
      </c>
      <c r="AH349" s="39">
        <v>606915</v>
      </c>
      <c r="AI349" s="39">
        <v>543714</v>
      </c>
      <c r="AJ349" s="39">
        <v>438243</v>
      </c>
      <c r="AK349" s="39">
        <v>327356</v>
      </c>
      <c r="AL349" s="39">
        <v>298004</v>
      </c>
      <c r="AM349" s="39">
        <v>2214232</v>
      </c>
      <c r="AN349" s="39">
        <v>606756</v>
      </c>
      <c r="AO349" s="39">
        <v>499481</v>
      </c>
      <c r="AP349" s="39">
        <v>537367</v>
      </c>
      <c r="AQ349" s="39">
        <v>346848</v>
      </c>
      <c r="AR349" s="39">
        <v>291965</v>
      </c>
      <c r="AS349" s="39">
        <v>2282417</v>
      </c>
      <c r="AT349" s="43"/>
      <c r="AU349" s="13"/>
    </row>
    <row r="350" spans="1:47" ht="20" customHeight="1">
      <c r="A350" s="8" t="s">
        <v>583</v>
      </c>
      <c r="B350" s="34">
        <v>102906</v>
      </c>
      <c r="C350" s="31" t="s">
        <v>584</v>
      </c>
      <c r="D350" s="31" t="s">
        <v>79</v>
      </c>
      <c r="E350" s="31" t="s">
        <v>74</v>
      </c>
      <c r="F350" s="36">
        <v>898</v>
      </c>
      <c r="G350" s="36">
        <v>775</v>
      </c>
      <c r="H350" s="36">
        <v>750</v>
      </c>
      <c r="I350" s="39">
        <v>79500</v>
      </c>
      <c r="J350" s="39">
        <v>369266</v>
      </c>
      <c r="K350" s="39">
        <v>357648</v>
      </c>
      <c r="L350" s="39">
        <v>189069</v>
      </c>
      <c r="M350" s="39">
        <v>241540</v>
      </c>
      <c r="N350" s="39">
        <v>82301</v>
      </c>
      <c r="O350" s="39">
        <v>1239824</v>
      </c>
      <c r="P350" s="39">
        <v>363383</v>
      </c>
      <c r="Q350" s="39">
        <v>385151</v>
      </c>
      <c r="R350" s="39">
        <v>204110</v>
      </c>
      <c r="S350" s="39">
        <v>282447</v>
      </c>
      <c r="T350" s="39">
        <v>93072</v>
      </c>
      <c r="U350" s="39">
        <v>1328163</v>
      </c>
      <c r="V350" s="39">
        <v>475998</v>
      </c>
      <c r="W350" s="39">
        <v>386255</v>
      </c>
      <c r="X350" s="39">
        <v>231141</v>
      </c>
      <c r="Y350" s="39">
        <v>357493</v>
      </c>
      <c r="Z350" s="39">
        <v>106277</v>
      </c>
      <c r="AA350" s="39">
        <v>1557164</v>
      </c>
      <c r="AB350" s="39">
        <v>637051</v>
      </c>
      <c r="AC350" s="39">
        <v>440375</v>
      </c>
      <c r="AD350" s="39">
        <v>301051</v>
      </c>
      <c r="AE350" s="39">
        <v>354253</v>
      </c>
      <c r="AF350" s="39">
        <v>126655</v>
      </c>
      <c r="AG350" s="39">
        <v>1859385</v>
      </c>
      <c r="AH350" s="39">
        <v>647718</v>
      </c>
      <c r="AI350" s="39">
        <v>436344</v>
      </c>
      <c r="AJ350" s="39">
        <v>315219</v>
      </c>
      <c r="AK350" s="39">
        <v>303248</v>
      </c>
      <c r="AL350" s="39">
        <v>164722</v>
      </c>
      <c r="AM350" s="39">
        <v>1867251</v>
      </c>
      <c r="AN350" s="39">
        <v>555982</v>
      </c>
      <c r="AO350" s="39">
        <v>433230</v>
      </c>
      <c r="AP350" s="39">
        <v>287118</v>
      </c>
      <c r="AQ350" s="39">
        <v>319544</v>
      </c>
      <c r="AR350" s="39">
        <v>194537</v>
      </c>
      <c r="AS350" s="39">
        <v>1790411</v>
      </c>
      <c r="AT350" s="43"/>
      <c r="AU350" s="13"/>
    </row>
    <row r="351" spans="1:47" ht="20" customHeight="1">
      <c r="A351" s="8" t="s">
        <v>585</v>
      </c>
      <c r="B351" s="34">
        <v>70903</v>
      </c>
      <c r="C351" s="31" t="s">
        <v>174</v>
      </c>
      <c r="D351" s="31" t="s">
        <v>79</v>
      </c>
      <c r="E351" s="31" t="s">
        <v>74</v>
      </c>
      <c r="F351" s="36">
        <v>5939</v>
      </c>
      <c r="G351" s="36">
        <v>6646</v>
      </c>
      <c r="H351" s="36">
        <v>6602</v>
      </c>
      <c r="I351" s="39">
        <v>699812</v>
      </c>
      <c r="J351" s="39">
        <v>1660401</v>
      </c>
      <c r="K351" s="39">
        <v>2809155</v>
      </c>
      <c r="L351" s="39">
        <v>1377419</v>
      </c>
      <c r="M351" s="39">
        <v>1478609</v>
      </c>
      <c r="N351" s="39">
        <v>536447</v>
      </c>
      <c r="O351" s="39">
        <v>7862031</v>
      </c>
      <c r="P351" s="39">
        <v>1686391</v>
      </c>
      <c r="Q351" s="39">
        <v>2838068</v>
      </c>
      <c r="R351" s="39">
        <v>1485490</v>
      </c>
      <c r="S351" s="39">
        <v>1547879</v>
      </c>
      <c r="T351" s="39">
        <v>603140</v>
      </c>
      <c r="U351" s="39">
        <v>8160968</v>
      </c>
      <c r="V351" s="39">
        <v>1949865</v>
      </c>
      <c r="W351" s="39">
        <v>3002167</v>
      </c>
      <c r="X351" s="39">
        <v>1929919</v>
      </c>
      <c r="Y351" s="39">
        <v>1683978</v>
      </c>
      <c r="Z351" s="39">
        <v>727619</v>
      </c>
      <c r="AA351" s="39">
        <v>9293548</v>
      </c>
      <c r="AB351" s="39">
        <v>2115686</v>
      </c>
      <c r="AC351" s="39">
        <v>3022392</v>
      </c>
      <c r="AD351" s="39">
        <v>2378472</v>
      </c>
      <c r="AE351" s="39">
        <v>1691884</v>
      </c>
      <c r="AF351" s="39">
        <v>923555</v>
      </c>
      <c r="AG351" s="39">
        <v>10131989</v>
      </c>
      <c r="AH351" s="39">
        <v>2238393</v>
      </c>
      <c r="AI351" s="39">
        <v>2912067</v>
      </c>
      <c r="AJ351" s="39">
        <v>2183742</v>
      </c>
      <c r="AK351" s="39">
        <v>1729922</v>
      </c>
      <c r="AL351" s="39">
        <v>1199741</v>
      </c>
      <c r="AM351" s="39">
        <v>10263865</v>
      </c>
      <c r="AN351" s="39">
        <v>2281930</v>
      </c>
      <c r="AO351" s="39">
        <v>3129898</v>
      </c>
      <c r="AP351" s="39">
        <v>2103993</v>
      </c>
      <c r="AQ351" s="39">
        <v>1848656</v>
      </c>
      <c r="AR351" s="39">
        <v>1154213</v>
      </c>
      <c r="AS351" s="39">
        <v>10518690</v>
      </c>
      <c r="AT351" s="43"/>
      <c r="AU351" s="13"/>
    </row>
    <row r="352" spans="1:47" ht="20" customHeight="1">
      <c r="A352" s="8" t="s">
        <v>586</v>
      </c>
      <c r="B352" s="34">
        <v>49906</v>
      </c>
      <c r="C352" s="31" t="s">
        <v>339</v>
      </c>
      <c r="D352" s="31" t="s">
        <v>79</v>
      </c>
      <c r="E352" s="31" t="s">
        <v>74</v>
      </c>
      <c r="F352" s="36">
        <v>479</v>
      </c>
      <c r="G352" s="36">
        <v>499</v>
      </c>
      <c r="H352" s="36">
        <v>503</v>
      </c>
      <c r="I352" s="39">
        <v>53318</v>
      </c>
      <c r="J352" s="39">
        <v>128098</v>
      </c>
      <c r="K352" s="39">
        <v>162975</v>
      </c>
      <c r="L352" s="39">
        <v>111873</v>
      </c>
      <c r="M352" s="39">
        <v>106441</v>
      </c>
      <c r="N352" s="39">
        <v>52087</v>
      </c>
      <c r="O352" s="39">
        <v>561474</v>
      </c>
      <c r="P352" s="39">
        <v>126989</v>
      </c>
      <c r="Q352" s="39">
        <v>164718</v>
      </c>
      <c r="R352" s="39">
        <v>123525</v>
      </c>
      <c r="S352" s="39">
        <v>135801</v>
      </c>
      <c r="T352" s="39">
        <v>59463</v>
      </c>
      <c r="U352" s="39">
        <v>610496</v>
      </c>
      <c r="V352" s="39">
        <v>174089</v>
      </c>
      <c r="W352" s="39">
        <v>209441</v>
      </c>
      <c r="X352" s="39">
        <v>169060</v>
      </c>
      <c r="Y352" s="39">
        <v>159481</v>
      </c>
      <c r="Z352" s="39">
        <v>78963</v>
      </c>
      <c r="AA352" s="39">
        <v>791034</v>
      </c>
      <c r="AB352" s="39">
        <v>289503</v>
      </c>
      <c r="AC352" s="39">
        <v>291687</v>
      </c>
      <c r="AD352" s="39">
        <v>143357</v>
      </c>
      <c r="AE352" s="39">
        <v>175622</v>
      </c>
      <c r="AF352" s="39">
        <v>107704</v>
      </c>
      <c r="AG352" s="39">
        <v>1007873</v>
      </c>
      <c r="AH352" s="39">
        <v>158363</v>
      </c>
      <c r="AI352" s="39">
        <v>290662</v>
      </c>
      <c r="AJ352" s="39">
        <v>153354</v>
      </c>
      <c r="AK352" s="39">
        <v>148210</v>
      </c>
      <c r="AL352" s="39">
        <v>151092</v>
      </c>
      <c r="AM352" s="39">
        <v>901681</v>
      </c>
      <c r="AN352" s="39">
        <v>204035</v>
      </c>
      <c r="AO352" s="39">
        <v>308990</v>
      </c>
      <c r="AP352" s="39">
        <v>181557</v>
      </c>
      <c r="AQ352" s="39">
        <v>165831</v>
      </c>
      <c r="AR352" s="39">
        <v>154705</v>
      </c>
      <c r="AS352" s="39">
        <v>1015118</v>
      </c>
      <c r="AT352" s="43"/>
      <c r="AU352" s="13"/>
    </row>
    <row r="353" spans="1:47" ht="20" customHeight="1">
      <c r="A353" s="8" t="s">
        <v>587</v>
      </c>
      <c r="B353" s="34">
        <v>72802</v>
      </c>
      <c r="C353" s="31" t="s">
        <v>247</v>
      </c>
      <c r="D353" s="31" t="s">
        <v>71</v>
      </c>
      <c r="E353" s="31" t="s">
        <v>74</v>
      </c>
      <c r="F353" s="36">
        <v>114</v>
      </c>
      <c r="G353" s="36">
        <v>107</v>
      </c>
      <c r="H353" s="36">
        <v>111</v>
      </c>
      <c r="I353" s="39">
        <v>11766</v>
      </c>
      <c r="J353" s="39">
        <v>0</v>
      </c>
      <c r="K353" s="39">
        <v>60223</v>
      </c>
      <c r="L353" s="39">
        <v>24480</v>
      </c>
      <c r="M353" s="39">
        <v>24139</v>
      </c>
      <c r="N353" s="39">
        <v>0</v>
      </c>
      <c r="O353" s="39">
        <v>108842</v>
      </c>
      <c r="P353" s="39">
        <v>0</v>
      </c>
      <c r="Q353" s="39">
        <v>64339</v>
      </c>
      <c r="R353" s="39">
        <v>31447</v>
      </c>
      <c r="S353" s="39">
        <v>21054</v>
      </c>
      <c r="T353" s="39">
        <v>0</v>
      </c>
      <c r="U353" s="39">
        <v>116840</v>
      </c>
      <c r="V353" s="39">
        <v>0</v>
      </c>
      <c r="W353" s="39">
        <v>64984</v>
      </c>
      <c r="X353" s="39">
        <v>39444</v>
      </c>
      <c r="Y353" s="39">
        <v>26875</v>
      </c>
      <c r="Z353" s="39">
        <v>0</v>
      </c>
      <c r="AA353" s="39">
        <v>131303</v>
      </c>
      <c r="AB353" s="39">
        <v>0</v>
      </c>
      <c r="AC353" s="39">
        <v>54737</v>
      </c>
      <c r="AD353" s="39">
        <v>49936</v>
      </c>
      <c r="AE353" s="39">
        <v>30259</v>
      </c>
      <c r="AF353" s="39">
        <v>0</v>
      </c>
      <c r="AG353" s="39">
        <v>134932</v>
      </c>
      <c r="AH353" s="39">
        <v>0</v>
      </c>
      <c r="AI353" s="39">
        <v>56909</v>
      </c>
      <c r="AJ353" s="39">
        <v>53393</v>
      </c>
      <c r="AK353" s="39">
        <v>30038</v>
      </c>
      <c r="AL353" s="39">
        <v>0</v>
      </c>
      <c r="AM353" s="39">
        <v>140340</v>
      </c>
      <c r="AN353" s="39">
        <v>0</v>
      </c>
      <c r="AO353" s="39">
        <v>61497</v>
      </c>
      <c r="AP353" s="39">
        <v>54412</v>
      </c>
      <c r="AQ353" s="39">
        <v>33433</v>
      </c>
      <c r="AR353" s="39">
        <v>0</v>
      </c>
      <c r="AS353" s="39">
        <v>149342</v>
      </c>
      <c r="AT353" s="43"/>
      <c r="AU353" s="13"/>
    </row>
    <row r="354" spans="1:47" ht="20" customHeight="1">
      <c r="A354" s="8" t="s">
        <v>588</v>
      </c>
      <c r="B354" s="34">
        <v>15844</v>
      </c>
      <c r="C354" s="31" t="s">
        <v>99</v>
      </c>
      <c r="D354" s="31" t="s">
        <v>71</v>
      </c>
      <c r="E354" s="31" t="s">
        <v>289</v>
      </c>
      <c r="F354" s="36"/>
      <c r="G354" s="36">
        <v>365</v>
      </c>
      <c r="H354" s="36">
        <v>423</v>
      </c>
      <c r="I354" s="39">
        <v>44838</v>
      </c>
      <c r="J354" s="39">
        <v>0</v>
      </c>
      <c r="K354" s="39">
        <v>0</v>
      </c>
      <c r="L354" s="39">
        <v>0</v>
      </c>
      <c r="M354" s="39">
        <v>0</v>
      </c>
      <c r="N354" s="39">
        <v>0</v>
      </c>
      <c r="O354" s="39">
        <v>0</v>
      </c>
      <c r="P354" s="39">
        <v>0</v>
      </c>
      <c r="Q354" s="39">
        <v>0</v>
      </c>
      <c r="R354" s="39">
        <v>0</v>
      </c>
      <c r="S354" s="39">
        <v>0</v>
      </c>
      <c r="T354" s="39">
        <v>0</v>
      </c>
      <c r="U354" s="39">
        <v>0</v>
      </c>
      <c r="V354" s="39">
        <v>0</v>
      </c>
      <c r="W354" s="39">
        <v>0</v>
      </c>
      <c r="X354" s="39">
        <v>0</v>
      </c>
      <c r="Y354" s="39">
        <v>0</v>
      </c>
      <c r="Z354" s="39">
        <v>0</v>
      </c>
      <c r="AA354" s="39">
        <v>0</v>
      </c>
      <c r="AB354" s="39">
        <v>20312</v>
      </c>
      <c r="AC354" s="39">
        <v>125650</v>
      </c>
      <c r="AD354" s="39">
        <v>103168</v>
      </c>
      <c r="AE354" s="39">
        <v>48411</v>
      </c>
      <c r="AF354" s="39">
        <v>31872</v>
      </c>
      <c r="AG354" s="39">
        <v>329413</v>
      </c>
      <c r="AH354" s="39">
        <v>268753</v>
      </c>
      <c r="AI354" s="39">
        <v>163515</v>
      </c>
      <c r="AJ354" s="39">
        <v>103602</v>
      </c>
      <c r="AK354" s="39">
        <v>107231</v>
      </c>
      <c r="AL354" s="39">
        <v>99742</v>
      </c>
      <c r="AM354" s="39">
        <v>742843</v>
      </c>
      <c r="AN354" s="39">
        <v>207192</v>
      </c>
      <c r="AO354" s="39">
        <v>276328</v>
      </c>
      <c r="AP354" s="39">
        <v>165425</v>
      </c>
      <c r="AQ354" s="39">
        <v>253582</v>
      </c>
      <c r="AR354" s="39">
        <v>120757</v>
      </c>
      <c r="AS354" s="39">
        <v>1023284</v>
      </c>
      <c r="AT354" s="43"/>
      <c r="AU354" s="13"/>
    </row>
    <row r="355" spans="1:47" ht="20" customHeight="1">
      <c r="A355" s="8" t="s">
        <v>589</v>
      </c>
      <c r="B355" s="34">
        <v>101872</v>
      </c>
      <c r="C355" s="31" t="s">
        <v>76</v>
      </c>
      <c r="D355" s="31" t="s">
        <v>71</v>
      </c>
      <c r="E355" s="31" t="s">
        <v>74</v>
      </c>
      <c r="F355" s="36">
        <v>144</v>
      </c>
      <c r="G355" s="36">
        <v>979</v>
      </c>
      <c r="H355" s="36">
        <v>1064</v>
      </c>
      <c r="I355" s="39">
        <v>112784</v>
      </c>
      <c r="J355" s="39">
        <v>76700</v>
      </c>
      <c r="K355" s="39">
        <v>58963</v>
      </c>
      <c r="L355" s="39">
        <v>41536</v>
      </c>
      <c r="M355" s="39">
        <v>50126</v>
      </c>
      <c r="N355" s="39">
        <v>4487</v>
      </c>
      <c r="O355" s="39">
        <v>231812</v>
      </c>
      <c r="P355" s="39">
        <v>127313</v>
      </c>
      <c r="Q355" s="39">
        <v>77010</v>
      </c>
      <c r="R355" s="39">
        <v>79247</v>
      </c>
      <c r="S355" s="39">
        <v>66406</v>
      </c>
      <c r="T355" s="39">
        <v>13319</v>
      </c>
      <c r="U355" s="39">
        <v>363295</v>
      </c>
      <c r="V355" s="39">
        <v>171232</v>
      </c>
      <c r="W355" s="39">
        <v>77756</v>
      </c>
      <c r="X355" s="39">
        <v>143544</v>
      </c>
      <c r="Y355" s="39">
        <v>89547</v>
      </c>
      <c r="Z355" s="39">
        <v>1937</v>
      </c>
      <c r="AA355" s="39">
        <v>484016</v>
      </c>
      <c r="AB355" s="39">
        <v>290264</v>
      </c>
      <c r="AC355" s="39">
        <v>253159</v>
      </c>
      <c r="AD355" s="39">
        <v>288531</v>
      </c>
      <c r="AE355" s="39">
        <v>132933</v>
      </c>
      <c r="AF355" s="39">
        <v>55989</v>
      </c>
      <c r="AG355" s="39">
        <v>1020876</v>
      </c>
      <c r="AH355" s="39">
        <v>679204</v>
      </c>
      <c r="AI355" s="39">
        <v>388722</v>
      </c>
      <c r="AJ355" s="39">
        <v>434486</v>
      </c>
      <c r="AK355" s="39">
        <v>160381</v>
      </c>
      <c r="AL355" s="39">
        <v>312</v>
      </c>
      <c r="AM355" s="39">
        <v>1663105</v>
      </c>
      <c r="AN355" s="39">
        <v>657762</v>
      </c>
      <c r="AO355" s="39">
        <v>447188</v>
      </c>
      <c r="AP355" s="39">
        <v>481250</v>
      </c>
      <c r="AQ355" s="39">
        <v>208736</v>
      </c>
      <c r="AR355" s="39">
        <v>73568</v>
      </c>
      <c r="AS355" s="39">
        <v>1868504</v>
      </c>
      <c r="AT355" s="43"/>
      <c r="AU355" s="13"/>
    </row>
    <row r="356" spans="1:47" ht="20" customHeight="1">
      <c r="A356" s="8" t="s">
        <v>590</v>
      </c>
      <c r="B356" s="34">
        <v>174910</v>
      </c>
      <c r="C356" s="31" t="s">
        <v>372</v>
      </c>
      <c r="D356" s="31" t="s">
        <v>79</v>
      </c>
      <c r="E356" s="31" t="s">
        <v>591</v>
      </c>
      <c r="F356" s="36">
        <v>98</v>
      </c>
      <c r="G356" s="36"/>
      <c r="H356" s="36">
        <v>0</v>
      </c>
      <c r="I356" s="39">
        <v>0</v>
      </c>
      <c r="J356" s="39">
        <v>96604</v>
      </c>
      <c r="K356" s="39">
        <v>66032</v>
      </c>
      <c r="L356" s="39">
        <v>39434</v>
      </c>
      <c r="M356" s="39">
        <v>45066</v>
      </c>
      <c r="N356" s="39">
        <v>13402</v>
      </c>
      <c r="O356" s="39">
        <v>260538</v>
      </c>
      <c r="P356" s="39">
        <v>108382</v>
      </c>
      <c r="Q356" s="39">
        <v>63515</v>
      </c>
      <c r="R356" s="39">
        <v>38243</v>
      </c>
      <c r="S356" s="39">
        <v>46567</v>
      </c>
      <c r="T356" s="39">
        <v>14206</v>
      </c>
      <c r="U356" s="39">
        <v>270913</v>
      </c>
      <c r="V356" s="39">
        <v>83895</v>
      </c>
      <c r="W356" s="39">
        <v>61163</v>
      </c>
      <c r="X356" s="39">
        <v>56409</v>
      </c>
      <c r="Y356" s="39">
        <v>44514</v>
      </c>
      <c r="Z356" s="39">
        <v>15427</v>
      </c>
      <c r="AA356" s="39">
        <v>261408</v>
      </c>
      <c r="AB356" s="39">
        <v>0</v>
      </c>
      <c r="AC356" s="39">
        <v>0</v>
      </c>
      <c r="AD356" s="39">
        <v>0</v>
      </c>
      <c r="AE356" s="39">
        <v>0</v>
      </c>
      <c r="AF356" s="39">
        <v>0</v>
      </c>
      <c r="AG356" s="39">
        <v>0</v>
      </c>
      <c r="AH356" s="39">
        <v>0</v>
      </c>
      <c r="AI356" s="39">
        <v>0</v>
      </c>
      <c r="AJ356" s="39">
        <v>0</v>
      </c>
      <c r="AK356" s="39">
        <v>0</v>
      </c>
      <c r="AL356" s="39">
        <v>0</v>
      </c>
      <c r="AM356" s="39">
        <v>0</v>
      </c>
      <c r="AN356" s="39">
        <v>0</v>
      </c>
      <c r="AO356" s="39">
        <v>0</v>
      </c>
      <c r="AP356" s="39">
        <v>0</v>
      </c>
      <c r="AQ356" s="39">
        <v>0</v>
      </c>
      <c r="AR356" s="39">
        <v>0</v>
      </c>
      <c r="AS356" s="39">
        <v>0</v>
      </c>
      <c r="AT356" s="43"/>
      <c r="AU356" s="13"/>
    </row>
    <row r="357" spans="1:47" ht="20" customHeight="1">
      <c r="A357" s="8" t="s">
        <v>592</v>
      </c>
      <c r="B357" s="34">
        <v>30906</v>
      </c>
      <c r="C357" s="31" t="s">
        <v>182</v>
      </c>
      <c r="D357" s="31" t="s">
        <v>79</v>
      </c>
      <c r="E357" s="31" t="s">
        <v>74</v>
      </c>
      <c r="F357" s="36">
        <v>426</v>
      </c>
      <c r="G357" s="36">
        <v>503</v>
      </c>
      <c r="H357" s="36">
        <v>478</v>
      </c>
      <c r="I357" s="39">
        <v>50668</v>
      </c>
      <c r="J357" s="39">
        <v>104187</v>
      </c>
      <c r="K357" s="39">
        <v>256167</v>
      </c>
      <c r="L357" s="39">
        <v>108775</v>
      </c>
      <c r="M357" s="39">
        <v>162163</v>
      </c>
      <c r="N357" s="39">
        <v>98178</v>
      </c>
      <c r="O357" s="39">
        <v>729470</v>
      </c>
      <c r="P357" s="39">
        <v>192981</v>
      </c>
      <c r="Q357" s="39">
        <v>250152</v>
      </c>
      <c r="R357" s="39">
        <v>124297</v>
      </c>
      <c r="S357" s="39">
        <v>148307</v>
      </c>
      <c r="T357" s="39">
        <v>116764</v>
      </c>
      <c r="U357" s="39">
        <v>832501</v>
      </c>
      <c r="V357" s="39">
        <v>466545</v>
      </c>
      <c r="W357" s="39">
        <v>296638</v>
      </c>
      <c r="X357" s="39">
        <v>128057</v>
      </c>
      <c r="Y357" s="39">
        <v>193602</v>
      </c>
      <c r="Z357" s="39">
        <v>136051</v>
      </c>
      <c r="AA357" s="39">
        <v>1220893</v>
      </c>
      <c r="AB357" s="39">
        <v>426774</v>
      </c>
      <c r="AC357" s="39">
        <v>315718</v>
      </c>
      <c r="AD357" s="39">
        <v>154251</v>
      </c>
      <c r="AE357" s="39">
        <v>172087</v>
      </c>
      <c r="AF357" s="39">
        <v>133183</v>
      </c>
      <c r="AG357" s="39">
        <v>1202013</v>
      </c>
      <c r="AH357" s="39">
        <v>172634</v>
      </c>
      <c r="AI357" s="39">
        <v>522883</v>
      </c>
      <c r="AJ357" s="39">
        <v>155102</v>
      </c>
      <c r="AK357" s="39">
        <v>187668</v>
      </c>
      <c r="AL357" s="39">
        <v>270936</v>
      </c>
      <c r="AM357" s="39">
        <v>1309223</v>
      </c>
      <c r="AN357" s="39">
        <v>153137</v>
      </c>
      <c r="AO357" s="39">
        <v>503235</v>
      </c>
      <c r="AP357" s="39">
        <v>175172</v>
      </c>
      <c r="AQ357" s="39">
        <v>191787</v>
      </c>
      <c r="AR357" s="39">
        <v>386104</v>
      </c>
      <c r="AS357" s="39">
        <v>1409435</v>
      </c>
      <c r="AT357" s="43"/>
      <c r="AU357" s="13"/>
    </row>
    <row r="358" spans="1:47" ht="20" customHeight="1">
      <c r="A358" s="8" t="s">
        <v>593</v>
      </c>
      <c r="B358" s="34">
        <v>107905</v>
      </c>
      <c r="C358" s="31" t="s">
        <v>163</v>
      </c>
      <c r="D358" s="31" t="s">
        <v>79</v>
      </c>
      <c r="E358" s="31" t="s">
        <v>74</v>
      </c>
      <c r="F358" s="36">
        <v>1627</v>
      </c>
      <c r="G358" s="36">
        <v>1711</v>
      </c>
      <c r="H358" s="36">
        <v>1683</v>
      </c>
      <c r="I358" s="39">
        <v>178398</v>
      </c>
      <c r="J358" s="39">
        <v>467091</v>
      </c>
      <c r="K358" s="39">
        <v>762223</v>
      </c>
      <c r="L358" s="39">
        <v>446675</v>
      </c>
      <c r="M358" s="39">
        <v>399238</v>
      </c>
      <c r="N358" s="39">
        <v>128170</v>
      </c>
      <c r="O358" s="39">
        <v>2203397</v>
      </c>
      <c r="P358" s="39">
        <v>488682</v>
      </c>
      <c r="Q358" s="39">
        <v>823756</v>
      </c>
      <c r="R358" s="39">
        <v>474564</v>
      </c>
      <c r="S358" s="39">
        <v>438923</v>
      </c>
      <c r="T358" s="39">
        <v>178164</v>
      </c>
      <c r="U358" s="39">
        <v>2404089</v>
      </c>
      <c r="V358" s="39">
        <v>557964</v>
      </c>
      <c r="W358" s="39">
        <v>855944</v>
      </c>
      <c r="X358" s="39">
        <v>558641</v>
      </c>
      <c r="Y358" s="39">
        <v>581986</v>
      </c>
      <c r="Z358" s="39">
        <v>246069</v>
      </c>
      <c r="AA358" s="39">
        <v>2800604</v>
      </c>
      <c r="AB358" s="39">
        <v>601473</v>
      </c>
      <c r="AC358" s="39">
        <v>846079</v>
      </c>
      <c r="AD358" s="39">
        <v>656539</v>
      </c>
      <c r="AE358" s="39">
        <v>579153</v>
      </c>
      <c r="AF358" s="39">
        <v>272127</v>
      </c>
      <c r="AG358" s="39">
        <v>2955371</v>
      </c>
      <c r="AH358" s="39">
        <v>725755</v>
      </c>
      <c r="AI358" s="39">
        <v>924603</v>
      </c>
      <c r="AJ358" s="39">
        <v>722719</v>
      </c>
      <c r="AK358" s="39">
        <v>582592</v>
      </c>
      <c r="AL358" s="39">
        <v>491234</v>
      </c>
      <c r="AM358" s="39">
        <v>3446903</v>
      </c>
      <c r="AN358" s="39">
        <v>717586</v>
      </c>
      <c r="AO358" s="39">
        <v>869770</v>
      </c>
      <c r="AP358" s="39">
        <v>692253</v>
      </c>
      <c r="AQ358" s="39">
        <v>667386</v>
      </c>
      <c r="AR358" s="39">
        <v>427920</v>
      </c>
      <c r="AS358" s="39">
        <v>3374915</v>
      </c>
      <c r="AT358" s="43"/>
      <c r="AU358" s="13"/>
    </row>
    <row r="359" spans="1:47" ht="20" customHeight="1">
      <c r="A359" s="8" t="s">
        <v>594</v>
      </c>
      <c r="B359" s="34">
        <v>121906</v>
      </c>
      <c r="C359" s="31" t="s">
        <v>299</v>
      </c>
      <c r="D359" s="31" t="s">
        <v>79</v>
      </c>
      <c r="E359" s="31" t="s">
        <v>74</v>
      </c>
      <c r="F359" s="36">
        <v>443</v>
      </c>
      <c r="G359" s="36">
        <v>428</v>
      </c>
      <c r="H359" s="36">
        <v>436</v>
      </c>
      <c r="I359" s="39">
        <v>46216</v>
      </c>
      <c r="J359" s="39">
        <v>69575</v>
      </c>
      <c r="K359" s="39">
        <v>226772</v>
      </c>
      <c r="L359" s="39">
        <v>116607</v>
      </c>
      <c r="M359" s="39">
        <v>130079</v>
      </c>
      <c r="N359" s="39">
        <v>71000</v>
      </c>
      <c r="O359" s="39">
        <v>614033</v>
      </c>
      <c r="P359" s="39">
        <v>69115</v>
      </c>
      <c r="Q359" s="39">
        <v>289837</v>
      </c>
      <c r="R359" s="39">
        <v>159489</v>
      </c>
      <c r="S359" s="39">
        <v>143444</v>
      </c>
      <c r="T359" s="39">
        <v>77690</v>
      </c>
      <c r="U359" s="39">
        <v>739575</v>
      </c>
      <c r="V359" s="39">
        <v>125614</v>
      </c>
      <c r="W359" s="39">
        <v>219694</v>
      </c>
      <c r="X359" s="39">
        <v>203935</v>
      </c>
      <c r="Y359" s="39">
        <v>172272</v>
      </c>
      <c r="Z359" s="39">
        <v>93217</v>
      </c>
      <c r="AA359" s="39">
        <v>814732</v>
      </c>
      <c r="AB359" s="39">
        <v>157687</v>
      </c>
      <c r="AC359" s="39">
        <v>223802</v>
      </c>
      <c r="AD359" s="39">
        <v>171476</v>
      </c>
      <c r="AE359" s="39">
        <v>185997</v>
      </c>
      <c r="AF359" s="39">
        <v>108900</v>
      </c>
      <c r="AG359" s="39">
        <v>847862</v>
      </c>
      <c r="AH359" s="39">
        <v>94711</v>
      </c>
      <c r="AI359" s="39">
        <v>218962</v>
      </c>
      <c r="AJ359" s="39">
        <v>195199</v>
      </c>
      <c r="AK359" s="39">
        <v>165047</v>
      </c>
      <c r="AL359" s="39">
        <v>150683</v>
      </c>
      <c r="AM359" s="39">
        <v>824602</v>
      </c>
      <c r="AN359" s="39">
        <v>144164</v>
      </c>
      <c r="AO359" s="39">
        <v>221484</v>
      </c>
      <c r="AP359" s="39">
        <v>170593</v>
      </c>
      <c r="AQ359" s="39">
        <v>169914</v>
      </c>
      <c r="AR359" s="39">
        <v>199360</v>
      </c>
      <c r="AS359" s="39">
        <v>905515</v>
      </c>
      <c r="AT359" s="43"/>
      <c r="AU359" s="13"/>
    </row>
    <row r="360" spans="1:47" ht="20" customHeight="1">
      <c r="A360" s="8" t="s">
        <v>595</v>
      </c>
      <c r="B360" s="34">
        <v>50901</v>
      </c>
      <c r="C360" s="31" t="s">
        <v>455</v>
      </c>
      <c r="D360" s="31" t="s">
        <v>79</v>
      </c>
      <c r="E360" s="31" t="s">
        <v>74</v>
      </c>
      <c r="F360" s="36">
        <v>249</v>
      </c>
      <c r="G360" s="36">
        <v>198</v>
      </c>
      <c r="H360" s="36">
        <v>192</v>
      </c>
      <c r="I360" s="39">
        <v>20352</v>
      </c>
      <c r="J360" s="39">
        <v>152786</v>
      </c>
      <c r="K360" s="39">
        <v>168627</v>
      </c>
      <c r="L360" s="39">
        <v>85893</v>
      </c>
      <c r="M360" s="39">
        <v>91757</v>
      </c>
      <c r="N360" s="39">
        <v>30436</v>
      </c>
      <c r="O360" s="39">
        <v>529499</v>
      </c>
      <c r="P360" s="39">
        <v>116549</v>
      </c>
      <c r="Q360" s="39">
        <v>165005</v>
      </c>
      <c r="R360" s="39">
        <v>100412</v>
      </c>
      <c r="S360" s="39">
        <v>100973</v>
      </c>
      <c r="T360" s="39">
        <v>38051</v>
      </c>
      <c r="U360" s="39">
        <v>520990</v>
      </c>
      <c r="V360" s="39">
        <v>133241</v>
      </c>
      <c r="W360" s="39">
        <v>141268</v>
      </c>
      <c r="X360" s="39">
        <v>96601</v>
      </c>
      <c r="Y360" s="39">
        <v>117484</v>
      </c>
      <c r="Z360" s="39">
        <v>59460</v>
      </c>
      <c r="AA360" s="39">
        <v>548054</v>
      </c>
      <c r="AB360" s="39">
        <v>137394</v>
      </c>
      <c r="AC360" s="39">
        <v>170006</v>
      </c>
      <c r="AD360" s="39">
        <v>131090</v>
      </c>
      <c r="AE360" s="39">
        <v>124386</v>
      </c>
      <c r="AF360" s="39">
        <v>47948</v>
      </c>
      <c r="AG360" s="39">
        <v>610824</v>
      </c>
      <c r="AH360" s="39">
        <v>145132</v>
      </c>
      <c r="AI360" s="39">
        <v>165615</v>
      </c>
      <c r="AJ360" s="39">
        <v>110448</v>
      </c>
      <c r="AK360" s="39">
        <v>116091</v>
      </c>
      <c r="AL360" s="39">
        <v>60212</v>
      </c>
      <c r="AM360" s="39">
        <v>597498</v>
      </c>
      <c r="AN360" s="39">
        <v>150271</v>
      </c>
      <c r="AO360" s="39">
        <v>140660</v>
      </c>
      <c r="AP360" s="39">
        <v>107391</v>
      </c>
      <c r="AQ360" s="39">
        <v>106875</v>
      </c>
      <c r="AR360" s="39">
        <v>66547</v>
      </c>
      <c r="AS360" s="39">
        <v>571744</v>
      </c>
      <c r="AT360" s="43"/>
      <c r="AU360" s="13"/>
    </row>
    <row r="361" spans="1:47" ht="20" customHeight="1">
      <c r="A361" s="8" t="s">
        <v>596</v>
      </c>
      <c r="B361" s="34">
        <v>220904</v>
      </c>
      <c r="C361" s="31" t="s">
        <v>91</v>
      </c>
      <c r="D361" s="31" t="s">
        <v>79</v>
      </c>
      <c r="E361" s="31" t="s">
        <v>74</v>
      </c>
      <c r="F361" s="36">
        <v>6024</v>
      </c>
      <c r="G361" s="36">
        <v>5018</v>
      </c>
      <c r="H361" s="36">
        <v>4701</v>
      </c>
      <c r="I361" s="39">
        <v>498306</v>
      </c>
      <c r="J361" s="39">
        <v>1816520</v>
      </c>
      <c r="K361" s="39">
        <v>1936435</v>
      </c>
      <c r="L361" s="39">
        <v>1820422</v>
      </c>
      <c r="M361" s="39">
        <v>1275844</v>
      </c>
      <c r="N361" s="39">
        <v>410686</v>
      </c>
      <c r="O361" s="39">
        <v>7259907</v>
      </c>
      <c r="P361" s="39">
        <v>1674687</v>
      </c>
      <c r="Q361" s="39">
        <v>2615977</v>
      </c>
      <c r="R361" s="39">
        <v>2192604</v>
      </c>
      <c r="S361" s="39">
        <v>1344562</v>
      </c>
      <c r="T361" s="39">
        <v>394500</v>
      </c>
      <c r="U361" s="39">
        <v>8222330</v>
      </c>
      <c r="V361" s="39">
        <v>2034986</v>
      </c>
      <c r="W361" s="39">
        <v>2269992</v>
      </c>
      <c r="X361" s="39">
        <v>2398895</v>
      </c>
      <c r="Y361" s="39">
        <v>1546674</v>
      </c>
      <c r="Z361" s="39">
        <v>366074</v>
      </c>
      <c r="AA361" s="39">
        <v>8616621</v>
      </c>
      <c r="AB361" s="39">
        <v>2042367</v>
      </c>
      <c r="AC361" s="39">
        <v>2373618</v>
      </c>
      <c r="AD361" s="39">
        <v>2467433</v>
      </c>
      <c r="AE361" s="39">
        <v>1516994</v>
      </c>
      <c r="AF361" s="39">
        <v>429788</v>
      </c>
      <c r="AG361" s="39">
        <v>8830200</v>
      </c>
      <c r="AH361" s="39">
        <v>1710987</v>
      </c>
      <c r="AI361" s="39">
        <v>2154320</v>
      </c>
      <c r="AJ361" s="39">
        <v>2490962</v>
      </c>
      <c r="AK361" s="39">
        <v>1650046</v>
      </c>
      <c r="AL361" s="39">
        <v>505167</v>
      </c>
      <c r="AM361" s="39">
        <v>8511482</v>
      </c>
      <c r="AN361" s="39">
        <v>1382160</v>
      </c>
      <c r="AO361" s="39">
        <v>1991742</v>
      </c>
      <c r="AP361" s="39">
        <v>2333135</v>
      </c>
      <c r="AQ361" s="39">
        <v>1681023</v>
      </c>
      <c r="AR361" s="39">
        <v>550966</v>
      </c>
      <c r="AS361" s="39">
        <v>7939026</v>
      </c>
      <c r="AT361" s="43"/>
      <c r="AU361" s="13"/>
    </row>
    <row r="362" spans="1:47" ht="20" customHeight="1">
      <c r="A362" s="8" t="s">
        <v>597</v>
      </c>
      <c r="B362" s="34">
        <v>57834</v>
      </c>
      <c r="C362" s="31" t="s">
        <v>70</v>
      </c>
      <c r="D362" s="31" t="s">
        <v>71</v>
      </c>
      <c r="E362" s="31" t="s">
        <v>74</v>
      </c>
      <c r="F362" s="36">
        <v>751</v>
      </c>
      <c r="G362" s="36">
        <v>629</v>
      </c>
      <c r="H362" s="36">
        <v>638</v>
      </c>
      <c r="I362" s="39">
        <v>67628</v>
      </c>
      <c r="J362" s="39">
        <v>78453</v>
      </c>
      <c r="K362" s="39">
        <v>283492</v>
      </c>
      <c r="L362" s="39">
        <v>195928</v>
      </c>
      <c r="M362" s="39">
        <v>193118</v>
      </c>
      <c r="N362" s="39">
        <v>25734</v>
      </c>
      <c r="O362" s="39">
        <v>776725</v>
      </c>
      <c r="P362" s="39">
        <v>57089</v>
      </c>
      <c r="Q362" s="39">
        <v>279003</v>
      </c>
      <c r="R362" s="39">
        <v>194175</v>
      </c>
      <c r="S362" s="39">
        <v>204855</v>
      </c>
      <c r="T362" s="39">
        <v>0</v>
      </c>
      <c r="U362" s="39">
        <v>735122</v>
      </c>
      <c r="V362" s="39">
        <v>106052</v>
      </c>
      <c r="W362" s="39">
        <v>284647</v>
      </c>
      <c r="X362" s="39">
        <v>224905</v>
      </c>
      <c r="Y362" s="39">
        <v>178467</v>
      </c>
      <c r="Z362" s="39">
        <v>0</v>
      </c>
      <c r="AA362" s="39">
        <v>794071</v>
      </c>
      <c r="AB362" s="39">
        <v>79790</v>
      </c>
      <c r="AC362" s="39">
        <v>310889</v>
      </c>
      <c r="AD362" s="39">
        <v>240476</v>
      </c>
      <c r="AE362" s="39">
        <v>260999</v>
      </c>
      <c r="AF362" s="39">
        <v>0</v>
      </c>
      <c r="AG362" s="39">
        <v>892154</v>
      </c>
      <c r="AH362" s="39">
        <v>90386</v>
      </c>
      <c r="AI362" s="39">
        <v>358558</v>
      </c>
      <c r="AJ362" s="39">
        <v>235622</v>
      </c>
      <c r="AK362" s="39">
        <v>256954</v>
      </c>
      <c r="AL362" s="39">
        <v>66520</v>
      </c>
      <c r="AM362" s="39">
        <v>1008040</v>
      </c>
      <c r="AN362" s="39">
        <v>85014</v>
      </c>
      <c r="AO362" s="39">
        <v>314806</v>
      </c>
      <c r="AP362" s="39">
        <v>215349</v>
      </c>
      <c r="AQ362" s="39">
        <v>266717</v>
      </c>
      <c r="AR362" s="39">
        <v>65986</v>
      </c>
      <c r="AS362" s="39">
        <v>947872</v>
      </c>
      <c r="AT362" s="43"/>
      <c r="AU362" s="13"/>
    </row>
    <row r="363" spans="1:47" ht="20" customHeight="1">
      <c r="A363" s="8" t="s">
        <v>598</v>
      </c>
      <c r="B363" s="34">
        <v>101811</v>
      </c>
      <c r="C363" s="31" t="s">
        <v>76</v>
      </c>
      <c r="D363" s="31" t="s">
        <v>71</v>
      </c>
      <c r="E363" s="31" t="s">
        <v>74</v>
      </c>
      <c r="F363" s="36">
        <v>317</v>
      </c>
      <c r="G363" s="36">
        <v>302</v>
      </c>
      <c r="H363" s="36">
        <v>297</v>
      </c>
      <c r="I363" s="39">
        <v>31482</v>
      </c>
      <c r="J363" s="39">
        <v>2340</v>
      </c>
      <c r="K363" s="39">
        <v>1856174</v>
      </c>
      <c r="L363" s="39">
        <v>0</v>
      </c>
      <c r="M363" s="39">
        <v>15710</v>
      </c>
      <c r="N363" s="39">
        <v>0</v>
      </c>
      <c r="O363" s="39">
        <v>1874224</v>
      </c>
      <c r="P363" s="39">
        <v>2013</v>
      </c>
      <c r="Q363" s="39">
        <v>1338053</v>
      </c>
      <c r="R363" s="39">
        <v>0</v>
      </c>
      <c r="S363" s="39">
        <v>10202</v>
      </c>
      <c r="T363" s="39">
        <v>0</v>
      </c>
      <c r="U363" s="39">
        <v>1350268</v>
      </c>
      <c r="V363" s="39">
        <v>4577</v>
      </c>
      <c r="W363" s="39">
        <v>1452936</v>
      </c>
      <c r="X363" s="39">
        <v>0</v>
      </c>
      <c r="Y363" s="39">
        <v>13932</v>
      </c>
      <c r="Z363" s="39">
        <v>0</v>
      </c>
      <c r="AA363" s="39">
        <v>1471445</v>
      </c>
      <c r="AB363" s="39">
        <v>4429</v>
      </c>
      <c r="AC363" s="39">
        <v>1470526</v>
      </c>
      <c r="AD363" s="39">
        <v>0</v>
      </c>
      <c r="AE363" s="39">
        <v>13942</v>
      </c>
      <c r="AF363" s="39">
        <v>0</v>
      </c>
      <c r="AG363" s="39">
        <v>1488897</v>
      </c>
      <c r="AH363" s="39">
        <v>5547</v>
      </c>
      <c r="AI363" s="39">
        <v>1661126</v>
      </c>
      <c r="AJ363" s="39">
        <v>0</v>
      </c>
      <c r="AK363" s="39">
        <v>11314</v>
      </c>
      <c r="AL363" s="39">
        <v>0</v>
      </c>
      <c r="AM363" s="39">
        <v>1677987</v>
      </c>
      <c r="AN363" s="39">
        <v>4968</v>
      </c>
      <c r="AO363" s="39">
        <v>1739113</v>
      </c>
      <c r="AP363" s="39">
        <v>4</v>
      </c>
      <c r="AQ363" s="39">
        <v>3384</v>
      </c>
      <c r="AR363" s="39">
        <v>0</v>
      </c>
      <c r="AS363" s="39">
        <v>1747469</v>
      </c>
      <c r="AT363" s="43"/>
      <c r="AU363" s="13"/>
    </row>
    <row r="364" spans="1:47" ht="20" customHeight="1">
      <c r="A364" s="8" t="s">
        <v>599</v>
      </c>
      <c r="B364" s="34">
        <v>108809</v>
      </c>
      <c r="C364" s="31" t="s">
        <v>291</v>
      </c>
      <c r="D364" s="31" t="s">
        <v>71</v>
      </c>
      <c r="E364" s="31" t="s">
        <v>74</v>
      </c>
      <c r="F364" s="36">
        <v>303</v>
      </c>
      <c r="G364" s="36">
        <v>183</v>
      </c>
      <c r="H364" s="36">
        <v>168</v>
      </c>
      <c r="I364" s="39">
        <v>17808</v>
      </c>
      <c r="J364" s="39">
        <v>0</v>
      </c>
      <c r="K364" s="39">
        <v>108568</v>
      </c>
      <c r="L364" s="39">
        <v>81570</v>
      </c>
      <c r="M364" s="39">
        <v>25696</v>
      </c>
      <c r="N364" s="39">
        <v>0</v>
      </c>
      <c r="O364" s="39">
        <v>215834</v>
      </c>
      <c r="P364" s="39">
        <v>0</v>
      </c>
      <c r="Q364" s="39">
        <v>161620</v>
      </c>
      <c r="R364" s="39">
        <v>87369</v>
      </c>
      <c r="S364" s="39">
        <v>49072</v>
      </c>
      <c r="T364" s="39">
        <v>0</v>
      </c>
      <c r="U364" s="39">
        <v>298061</v>
      </c>
      <c r="V364" s="39">
        <v>0</v>
      </c>
      <c r="W364" s="39">
        <v>174530</v>
      </c>
      <c r="X364" s="39">
        <v>120503</v>
      </c>
      <c r="Y364" s="39">
        <v>82910</v>
      </c>
      <c r="Z364" s="39">
        <v>0</v>
      </c>
      <c r="AA364" s="39">
        <v>377943</v>
      </c>
      <c r="AB364" s="39">
        <v>0</v>
      </c>
      <c r="AC364" s="39">
        <v>170191</v>
      </c>
      <c r="AD364" s="39">
        <v>106569</v>
      </c>
      <c r="AE364" s="39">
        <v>91574</v>
      </c>
      <c r="AF364" s="39">
        <v>0</v>
      </c>
      <c r="AG364" s="39">
        <v>368334</v>
      </c>
      <c r="AH364" s="39">
        <v>0</v>
      </c>
      <c r="AI364" s="39">
        <v>163459</v>
      </c>
      <c r="AJ364" s="39">
        <v>215399</v>
      </c>
      <c r="AK364" s="39">
        <v>55661</v>
      </c>
      <c r="AL364" s="39">
        <v>0</v>
      </c>
      <c r="AM364" s="39">
        <v>434519</v>
      </c>
      <c r="AN364" s="39">
        <v>0</v>
      </c>
      <c r="AO364" s="39">
        <v>113265</v>
      </c>
      <c r="AP364" s="39">
        <v>71694</v>
      </c>
      <c r="AQ364" s="39">
        <v>71644</v>
      </c>
      <c r="AR364" s="39">
        <v>0</v>
      </c>
      <c r="AS364" s="39">
        <v>256603</v>
      </c>
      <c r="AT364" s="43"/>
      <c r="AU364" s="13"/>
    </row>
    <row r="365" spans="1:47" ht="20" customHeight="1">
      <c r="A365" s="8" t="s">
        <v>600</v>
      </c>
      <c r="B365" s="34">
        <v>210906</v>
      </c>
      <c r="C365" s="31" t="s">
        <v>367</v>
      </c>
      <c r="D365" s="31" t="s">
        <v>79</v>
      </c>
      <c r="E365" s="31" t="s">
        <v>74</v>
      </c>
      <c r="F365" s="36">
        <v>79</v>
      </c>
      <c r="G365" s="36">
        <v>86</v>
      </c>
      <c r="H365" s="36">
        <v>109</v>
      </c>
      <c r="I365" s="39">
        <v>11554</v>
      </c>
      <c r="J365" s="39">
        <v>45644</v>
      </c>
      <c r="K365" s="39">
        <v>54909</v>
      </c>
      <c r="L365" s="39">
        <v>26298</v>
      </c>
      <c r="M365" s="39">
        <v>22965</v>
      </c>
      <c r="N365" s="39">
        <v>7640</v>
      </c>
      <c r="O365" s="39">
        <v>157456</v>
      </c>
      <c r="P365" s="39">
        <v>50428</v>
      </c>
      <c r="Q365" s="39">
        <v>50335</v>
      </c>
      <c r="R365" s="39">
        <v>26332</v>
      </c>
      <c r="S365" s="39">
        <v>25252</v>
      </c>
      <c r="T365" s="39">
        <v>8122</v>
      </c>
      <c r="U365" s="39">
        <v>160469</v>
      </c>
      <c r="V365" s="39">
        <v>76874</v>
      </c>
      <c r="W365" s="39">
        <v>55646</v>
      </c>
      <c r="X365" s="39">
        <v>33874</v>
      </c>
      <c r="Y365" s="39">
        <v>31632</v>
      </c>
      <c r="Z365" s="39">
        <v>10001</v>
      </c>
      <c r="AA365" s="39">
        <v>208027</v>
      </c>
      <c r="AB365" s="39">
        <v>91552</v>
      </c>
      <c r="AC365" s="39">
        <v>57355</v>
      </c>
      <c r="AD365" s="39">
        <v>44788</v>
      </c>
      <c r="AE365" s="39">
        <v>35216</v>
      </c>
      <c r="AF365" s="39">
        <v>11636</v>
      </c>
      <c r="AG365" s="39">
        <v>240547</v>
      </c>
      <c r="AH365" s="39">
        <v>85534</v>
      </c>
      <c r="AI365" s="39">
        <v>56828</v>
      </c>
      <c r="AJ365" s="39">
        <v>26785</v>
      </c>
      <c r="AK365" s="39">
        <v>33541</v>
      </c>
      <c r="AL365" s="39">
        <v>16206</v>
      </c>
      <c r="AM365" s="39">
        <v>218894</v>
      </c>
      <c r="AN365" s="39">
        <v>54619</v>
      </c>
      <c r="AO365" s="39">
        <v>66765</v>
      </c>
      <c r="AP365" s="39">
        <v>38913</v>
      </c>
      <c r="AQ365" s="39">
        <v>31705</v>
      </c>
      <c r="AR365" s="39">
        <v>15916</v>
      </c>
      <c r="AS365" s="39">
        <v>207918</v>
      </c>
      <c r="AT365" s="43"/>
      <c r="AU365" s="13"/>
    </row>
    <row r="366" spans="1:47" ht="20" customHeight="1">
      <c r="A366" s="8" t="s">
        <v>601</v>
      </c>
      <c r="B366" s="34">
        <v>143906</v>
      </c>
      <c r="C366" s="31" t="s">
        <v>602</v>
      </c>
      <c r="D366" s="31" t="s">
        <v>79</v>
      </c>
      <c r="E366" s="31" t="s">
        <v>74</v>
      </c>
      <c r="F366" s="36">
        <v>82</v>
      </c>
      <c r="G366" s="36">
        <v>128</v>
      </c>
      <c r="H366" s="36">
        <v>122</v>
      </c>
      <c r="I366" s="39">
        <v>12932</v>
      </c>
      <c r="J366" s="39">
        <v>23878</v>
      </c>
      <c r="K366" s="39">
        <v>30542</v>
      </c>
      <c r="L366" s="39">
        <v>17336</v>
      </c>
      <c r="M366" s="39">
        <v>28653</v>
      </c>
      <c r="N366" s="39">
        <v>14497</v>
      </c>
      <c r="O366" s="39">
        <v>114906</v>
      </c>
      <c r="P366" s="39">
        <v>40586</v>
      </c>
      <c r="Q366" s="39">
        <v>33564</v>
      </c>
      <c r="R366" s="39">
        <v>19703</v>
      </c>
      <c r="S366" s="39">
        <v>24995</v>
      </c>
      <c r="T366" s="39">
        <v>16995</v>
      </c>
      <c r="U366" s="39">
        <v>135843</v>
      </c>
      <c r="V366" s="39">
        <v>47690</v>
      </c>
      <c r="W366" s="39">
        <v>32226</v>
      </c>
      <c r="X366" s="39">
        <v>26740</v>
      </c>
      <c r="Y366" s="39">
        <v>26615</v>
      </c>
      <c r="Z366" s="39">
        <v>16692</v>
      </c>
      <c r="AA366" s="39">
        <v>149963</v>
      </c>
      <c r="AB366" s="39">
        <v>58926</v>
      </c>
      <c r="AC366" s="39">
        <v>33522</v>
      </c>
      <c r="AD366" s="39">
        <v>31568</v>
      </c>
      <c r="AE366" s="39">
        <v>28462</v>
      </c>
      <c r="AF366" s="39">
        <v>20039</v>
      </c>
      <c r="AG366" s="39">
        <v>172517</v>
      </c>
      <c r="AH366" s="39">
        <v>64508</v>
      </c>
      <c r="AI366" s="39">
        <v>36228</v>
      </c>
      <c r="AJ366" s="39">
        <v>42431</v>
      </c>
      <c r="AK366" s="39">
        <v>29705</v>
      </c>
      <c r="AL366" s="39">
        <v>25803</v>
      </c>
      <c r="AM366" s="39">
        <v>198675</v>
      </c>
      <c r="AN366" s="39">
        <v>69702</v>
      </c>
      <c r="AO366" s="39">
        <v>79606</v>
      </c>
      <c r="AP366" s="39">
        <v>50337</v>
      </c>
      <c r="AQ366" s="39">
        <v>31482</v>
      </c>
      <c r="AR366" s="39">
        <v>25756</v>
      </c>
      <c r="AS366" s="39">
        <v>256883</v>
      </c>
      <c r="AT366" s="43"/>
      <c r="AU366" s="13"/>
    </row>
    <row r="367" spans="1:47" ht="20" customHeight="1">
      <c r="A367" s="8" t="s">
        <v>603</v>
      </c>
      <c r="B367" s="34">
        <v>71903</v>
      </c>
      <c r="C367" s="31" t="s">
        <v>141</v>
      </c>
      <c r="D367" s="31" t="s">
        <v>79</v>
      </c>
      <c r="E367" s="31" t="s">
        <v>74</v>
      </c>
      <c r="F367" s="36">
        <v>2145</v>
      </c>
      <c r="G367" s="36">
        <v>1865</v>
      </c>
      <c r="H367" s="36">
        <v>1810</v>
      </c>
      <c r="I367" s="39">
        <v>191860</v>
      </c>
      <c r="J367" s="39">
        <v>427214</v>
      </c>
      <c r="K367" s="39">
        <v>918710</v>
      </c>
      <c r="L367" s="39">
        <v>722475</v>
      </c>
      <c r="M367" s="39">
        <v>816454</v>
      </c>
      <c r="N367" s="39">
        <v>186546</v>
      </c>
      <c r="O367" s="39">
        <v>3071399</v>
      </c>
      <c r="P367" s="39">
        <v>417797</v>
      </c>
      <c r="Q367" s="39">
        <v>1017346</v>
      </c>
      <c r="R367" s="39">
        <v>753194</v>
      </c>
      <c r="S367" s="39">
        <v>711060</v>
      </c>
      <c r="T367" s="39">
        <v>205784</v>
      </c>
      <c r="U367" s="39">
        <v>3105181</v>
      </c>
      <c r="V367" s="39">
        <v>467866</v>
      </c>
      <c r="W367" s="39">
        <v>1021224</v>
      </c>
      <c r="X367" s="39">
        <v>863049</v>
      </c>
      <c r="Y367" s="39">
        <v>1115437</v>
      </c>
      <c r="Z367" s="39">
        <v>247501</v>
      </c>
      <c r="AA367" s="39">
        <v>3715077</v>
      </c>
      <c r="AB367" s="39">
        <v>595084</v>
      </c>
      <c r="AC367" s="39">
        <v>1155504</v>
      </c>
      <c r="AD367" s="39">
        <v>1037305</v>
      </c>
      <c r="AE367" s="39">
        <v>999620</v>
      </c>
      <c r="AF367" s="39">
        <v>218019</v>
      </c>
      <c r="AG367" s="39">
        <v>4005532</v>
      </c>
      <c r="AH367" s="39">
        <v>560936</v>
      </c>
      <c r="AI367" s="39">
        <v>1006026</v>
      </c>
      <c r="AJ367" s="39">
        <v>1092199</v>
      </c>
      <c r="AK367" s="39">
        <v>1036052</v>
      </c>
      <c r="AL367" s="39">
        <v>439954</v>
      </c>
      <c r="AM367" s="39">
        <v>4135167</v>
      </c>
      <c r="AN367" s="39">
        <v>545718</v>
      </c>
      <c r="AO367" s="39">
        <v>1343414</v>
      </c>
      <c r="AP367" s="39">
        <v>1063153</v>
      </c>
      <c r="AQ367" s="39">
        <v>883669</v>
      </c>
      <c r="AR367" s="39">
        <v>564217</v>
      </c>
      <c r="AS367" s="39">
        <v>4400171</v>
      </c>
      <c r="AT367" s="43"/>
      <c r="AU367" s="13"/>
    </row>
    <row r="368" spans="1:47" ht="20" customHeight="1">
      <c r="A368" s="8" t="s">
        <v>604</v>
      </c>
      <c r="B368" s="34">
        <v>81902</v>
      </c>
      <c r="C368" s="31" t="s">
        <v>525</v>
      </c>
      <c r="D368" s="31" t="s">
        <v>79</v>
      </c>
      <c r="E368" s="31" t="s">
        <v>74</v>
      </c>
      <c r="F368" s="36">
        <v>1786</v>
      </c>
      <c r="G368" s="36">
        <v>1602</v>
      </c>
      <c r="H368" s="36">
        <v>1526</v>
      </c>
      <c r="I368" s="39">
        <v>161756</v>
      </c>
      <c r="J368" s="39">
        <v>731033</v>
      </c>
      <c r="K368" s="39">
        <v>812791</v>
      </c>
      <c r="L368" s="39">
        <v>468130</v>
      </c>
      <c r="M368" s="39">
        <v>601309</v>
      </c>
      <c r="N368" s="39">
        <v>117417</v>
      </c>
      <c r="O368" s="39">
        <v>2730680</v>
      </c>
      <c r="P368" s="39">
        <v>767520</v>
      </c>
      <c r="Q368" s="39">
        <v>818236</v>
      </c>
      <c r="R368" s="39">
        <v>498259</v>
      </c>
      <c r="S368" s="39">
        <v>501429</v>
      </c>
      <c r="T368" s="39">
        <v>124462</v>
      </c>
      <c r="U368" s="39">
        <v>2709906</v>
      </c>
      <c r="V368" s="39">
        <v>810188</v>
      </c>
      <c r="W368" s="39">
        <v>825676</v>
      </c>
      <c r="X368" s="39">
        <v>592593</v>
      </c>
      <c r="Y368" s="39">
        <v>598480</v>
      </c>
      <c r="Z368" s="39">
        <v>137275</v>
      </c>
      <c r="AA368" s="39">
        <v>2964212</v>
      </c>
      <c r="AB368" s="39">
        <v>876075</v>
      </c>
      <c r="AC368" s="39">
        <v>1018156</v>
      </c>
      <c r="AD368" s="39">
        <v>639530</v>
      </c>
      <c r="AE368" s="39">
        <v>470694</v>
      </c>
      <c r="AF368" s="39">
        <v>158017</v>
      </c>
      <c r="AG368" s="39">
        <v>3162472</v>
      </c>
      <c r="AH368" s="39">
        <v>745501</v>
      </c>
      <c r="AI368" s="39">
        <v>1196152</v>
      </c>
      <c r="AJ368" s="39">
        <v>672341</v>
      </c>
      <c r="AK368" s="39">
        <v>534336</v>
      </c>
      <c r="AL368" s="39">
        <v>192860</v>
      </c>
      <c r="AM368" s="39">
        <v>3341190</v>
      </c>
      <c r="AN368" s="39">
        <v>758356</v>
      </c>
      <c r="AO368" s="39">
        <v>1383537</v>
      </c>
      <c r="AP368" s="39">
        <v>694374</v>
      </c>
      <c r="AQ368" s="39">
        <v>588367</v>
      </c>
      <c r="AR368" s="39">
        <v>205153</v>
      </c>
      <c r="AS368" s="39">
        <v>3629787</v>
      </c>
      <c r="AT368" s="43"/>
      <c r="AU368" s="13"/>
    </row>
    <row r="369" spans="1:47" ht="20" customHeight="1">
      <c r="A369" s="8" t="s">
        <v>605</v>
      </c>
      <c r="B369" s="34">
        <v>70801</v>
      </c>
      <c r="C369" s="31" t="s">
        <v>174</v>
      </c>
      <c r="D369" s="31" t="s">
        <v>71</v>
      </c>
      <c r="E369" s="31" t="s">
        <v>74</v>
      </c>
      <c r="F369" s="36">
        <v>2666</v>
      </c>
      <c r="G369" s="36">
        <v>3036</v>
      </c>
      <c r="H369" s="36">
        <v>2883</v>
      </c>
      <c r="I369" s="39">
        <v>305598</v>
      </c>
      <c r="J369" s="39">
        <v>206251</v>
      </c>
      <c r="K369" s="39">
        <v>936247</v>
      </c>
      <c r="L369" s="39">
        <v>1052153</v>
      </c>
      <c r="M369" s="39">
        <v>629306</v>
      </c>
      <c r="N369" s="39">
        <v>0</v>
      </c>
      <c r="O369" s="39">
        <v>2823957</v>
      </c>
      <c r="P369" s="39">
        <v>112685</v>
      </c>
      <c r="Q369" s="39">
        <v>709370</v>
      </c>
      <c r="R369" s="39">
        <v>1420165</v>
      </c>
      <c r="S369" s="39">
        <v>646350</v>
      </c>
      <c r="T369" s="39">
        <v>0</v>
      </c>
      <c r="U369" s="39">
        <v>2888570</v>
      </c>
      <c r="V369" s="39">
        <v>194784</v>
      </c>
      <c r="W369" s="39">
        <v>1189786</v>
      </c>
      <c r="X369" s="39">
        <v>1712965</v>
      </c>
      <c r="Y369" s="39">
        <v>798327</v>
      </c>
      <c r="Z369" s="39">
        <v>35052</v>
      </c>
      <c r="AA369" s="39">
        <v>3930914</v>
      </c>
      <c r="AB369" s="39">
        <v>407497</v>
      </c>
      <c r="AC369" s="39">
        <v>1043729</v>
      </c>
      <c r="AD369" s="39">
        <v>1471279</v>
      </c>
      <c r="AE369" s="39">
        <v>731503</v>
      </c>
      <c r="AF369" s="39">
        <v>0</v>
      </c>
      <c r="AG369" s="39">
        <v>3654008</v>
      </c>
      <c r="AH369" s="39">
        <v>498936</v>
      </c>
      <c r="AI369" s="39">
        <v>1137119</v>
      </c>
      <c r="AJ369" s="39">
        <v>1675291</v>
      </c>
      <c r="AK369" s="39">
        <v>706987</v>
      </c>
      <c r="AL369" s="39">
        <v>0</v>
      </c>
      <c r="AM369" s="39">
        <v>4018333</v>
      </c>
      <c r="AN369" s="39">
        <v>286947</v>
      </c>
      <c r="AO369" s="39">
        <v>1167713</v>
      </c>
      <c r="AP369" s="39">
        <v>1696250</v>
      </c>
      <c r="AQ369" s="39">
        <v>604088</v>
      </c>
      <c r="AR369" s="39">
        <v>0</v>
      </c>
      <c r="AS369" s="39">
        <v>3754998</v>
      </c>
      <c r="AT369" s="43"/>
      <c r="AU369" s="13"/>
    </row>
    <row r="370" spans="1:47" ht="20" customHeight="1">
      <c r="A370" s="8" t="s">
        <v>606</v>
      </c>
      <c r="B370" s="34">
        <v>128904</v>
      </c>
      <c r="C370" s="31" t="s">
        <v>607</v>
      </c>
      <c r="D370" s="31" t="s">
        <v>79</v>
      </c>
      <c r="E370" s="31" t="s">
        <v>74</v>
      </c>
      <c r="F370" s="36">
        <v>384</v>
      </c>
      <c r="G370" s="36">
        <v>442</v>
      </c>
      <c r="H370" s="36">
        <v>431</v>
      </c>
      <c r="I370" s="39">
        <v>45686</v>
      </c>
      <c r="J370" s="39">
        <v>125021</v>
      </c>
      <c r="K370" s="39">
        <v>153473</v>
      </c>
      <c r="L370" s="39">
        <v>116600</v>
      </c>
      <c r="M370" s="39">
        <v>167339</v>
      </c>
      <c r="N370" s="39">
        <v>44899</v>
      </c>
      <c r="O370" s="39">
        <v>607332</v>
      </c>
      <c r="P370" s="39">
        <v>140957</v>
      </c>
      <c r="Q370" s="39">
        <v>148296</v>
      </c>
      <c r="R370" s="39">
        <v>151239</v>
      </c>
      <c r="S370" s="39">
        <v>191004</v>
      </c>
      <c r="T370" s="39">
        <v>46896</v>
      </c>
      <c r="U370" s="39">
        <v>678392</v>
      </c>
      <c r="V370" s="39">
        <v>165365</v>
      </c>
      <c r="W370" s="39">
        <v>166019</v>
      </c>
      <c r="X370" s="39">
        <v>149639</v>
      </c>
      <c r="Y370" s="39">
        <v>206620</v>
      </c>
      <c r="Z370" s="39">
        <v>60345</v>
      </c>
      <c r="AA370" s="39">
        <v>747988</v>
      </c>
      <c r="AB370" s="39">
        <v>198027</v>
      </c>
      <c r="AC370" s="39">
        <v>170031</v>
      </c>
      <c r="AD370" s="39">
        <v>172476</v>
      </c>
      <c r="AE370" s="39">
        <v>232981</v>
      </c>
      <c r="AF370" s="39">
        <v>71563</v>
      </c>
      <c r="AG370" s="39">
        <v>845078</v>
      </c>
      <c r="AH370" s="39">
        <v>172815</v>
      </c>
      <c r="AI370" s="39">
        <v>201432</v>
      </c>
      <c r="AJ370" s="39">
        <v>176150</v>
      </c>
      <c r="AK370" s="39">
        <v>234846</v>
      </c>
      <c r="AL370" s="39">
        <v>105170</v>
      </c>
      <c r="AM370" s="39">
        <v>890413</v>
      </c>
      <c r="AN370" s="39">
        <v>190729</v>
      </c>
      <c r="AO370" s="39">
        <v>200228</v>
      </c>
      <c r="AP370" s="39">
        <v>198319</v>
      </c>
      <c r="AQ370" s="39">
        <v>229740</v>
      </c>
      <c r="AR370" s="39">
        <v>106239</v>
      </c>
      <c r="AS370" s="39">
        <v>925255</v>
      </c>
      <c r="AT370" s="43"/>
      <c r="AU370" s="13"/>
    </row>
    <row r="371" spans="1:47" ht="20" customHeight="1">
      <c r="A371" s="8" t="s">
        <v>608</v>
      </c>
      <c r="B371" s="34">
        <v>60914</v>
      </c>
      <c r="C371" s="31" t="s">
        <v>452</v>
      </c>
      <c r="D371" s="31" t="s">
        <v>79</v>
      </c>
      <c r="E371" s="31" t="s">
        <v>74</v>
      </c>
      <c r="F371" s="36">
        <v>123</v>
      </c>
      <c r="G371" s="36">
        <v>141</v>
      </c>
      <c r="H371" s="36">
        <v>149</v>
      </c>
      <c r="I371" s="39">
        <v>15794</v>
      </c>
      <c r="J371" s="39">
        <v>180978</v>
      </c>
      <c r="K371" s="39">
        <v>100295</v>
      </c>
      <c r="L371" s="39">
        <v>46477</v>
      </c>
      <c r="M371" s="39">
        <v>84212</v>
      </c>
      <c r="N371" s="39">
        <v>23070</v>
      </c>
      <c r="O371" s="39">
        <v>435032</v>
      </c>
      <c r="P371" s="39">
        <v>96516</v>
      </c>
      <c r="Q371" s="39">
        <v>100730</v>
      </c>
      <c r="R371" s="39">
        <v>49556</v>
      </c>
      <c r="S371" s="39">
        <v>94543</v>
      </c>
      <c r="T371" s="39">
        <v>28850</v>
      </c>
      <c r="U371" s="39">
        <v>370195</v>
      </c>
      <c r="V371" s="39">
        <v>99156</v>
      </c>
      <c r="W371" s="39">
        <v>102580</v>
      </c>
      <c r="X371" s="39">
        <v>58876</v>
      </c>
      <c r="Y371" s="39">
        <v>91385</v>
      </c>
      <c r="Z371" s="39">
        <v>33419</v>
      </c>
      <c r="AA371" s="39">
        <v>385416</v>
      </c>
      <c r="AB371" s="39">
        <v>154489</v>
      </c>
      <c r="AC371" s="39">
        <v>147449</v>
      </c>
      <c r="AD371" s="39">
        <v>56825</v>
      </c>
      <c r="AE371" s="39">
        <v>114475</v>
      </c>
      <c r="AF371" s="39">
        <v>40488</v>
      </c>
      <c r="AG371" s="39">
        <v>513726</v>
      </c>
      <c r="AH371" s="39">
        <v>182632</v>
      </c>
      <c r="AI371" s="39">
        <v>155708</v>
      </c>
      <c r="AJ371" s="39">
        <v>53429</v>
      </c>
      <c r="AK371" s="39">
        <v>114270</v>
      </c>
      <c r="AL371" s="39">
        <v>52978</v>
      </c>
      <c r="AM371" s="39">
        <v>559017</v>
      </c>
      <c r="AN371" s="39">
        <v>179273</v>
      </c>
      <c r="AO371" s="39">
        <v>174968</v>
      </c>
      <c r="AP371" s="39">
        <v>57095</v>
      </c>
      <c r="AQ371" s="39">
        <v>113636</v>
      </c>
      <c r="AR371" s="39">
        <v>67475</v>
      </c>
      <c r="AS371" s="39">
        <v>592447</v>
      </c>
      <c r="AT371" s="43"/>
      <c r="AU371" s="13"/>
    </row>
    <row r="372" spans="1:47" ht="20" customHeight="1">
      <c r="A372" s="8" t="s">
        <v>609</v>
      </c>
      <c r="B372" s="34">
        <v>43904</v>
      </c>
      <c r="C372" s="31" t="s">
        <v>112</v>
      </c>
      <c r="D372" s="31" t="s">
        <v>79</v>
      </c>
      <c r="E372" s="31" t="s">
        <v>74</v>
      </c>
      <c r="F372" s="36">
        <v>1767</v>
      </c>
      <c r="G372" s="36">
        <v>2397</v>
      </c>
      <c r="H372" s="36">
        <v>2520</v>
      </c>
      <c r="I372" s="39">
        <v>267120</v>
      </c>
      <c r="J372" s="39">
        <v>376996</v>
      </c>
      <c r="K372" s="39">
        <v>1032036</v>
      </c>
      <c r="L372" s="39">
        <v>469917</v>
      </c>
      <c r="M372" s="39">
        <v>565096</v>
      </c>
      <c r="N372" s="39">
        <v>132539</v>
      </c>
      <c r="O372" s="39">
        <v>2576584</v>
      </c>
      <c r="P372" s="39">
        <v>477352</v>
      </c>
      <c r="Q372" s="39">
        <v>1651562</v>
      </c>
      <c r="R372" s="39">
        <v>565061</v>
      </c>
      <c r="S372" s="39">
        <v>537798</v>
      </c>
      <c r="T372" s="39">
        <v>154295</v>
      </c>
      <c r="U372" s="39">
        <v>3386068</v>
      </c>
      <c r="V372" s="39">
        <v>589272</v>
      </c>
      <c r="W372" s="39">
        <v>1357087</v>
      </c>
      <c r="X372" s="39">
        <v>730049</v>
      </c>
      <c r="Y372" s="39">
        <v>668866</v>
      </c>
      <c r="Z372" s="39">
        <v>198025</v>
      </c>
      <c r="AA372" s="39">
        <v>3543299</v>
      </c>
      <c r="AB372" s="39">
        <v>698443</v>
      </c>
      <c r="AC372" s="39">
        <v>1500119</v>
      </c>
      <c r="AD372" s="39">
        <v>750125</v>
      </c>
      <c r="AE372" s="39">
        <v>622769</v>
      </c>
      <c r="AF372" s="39">
        <v>393785</v>
      </c>
      <c r="AG372" s="39">
        <v>3965241</v>
      </c>
      <c r="AH372" s="39">
        <v>873334</v>
      </c>
      <c r="AI372" s="39">
        <v>1243856</v>
      </c>
      <c r="AJ372" s="39">
        <v>863549</v>
      </c>
      <c r="AK372" s="39">
        <v>807346</v>
      </c>
      <c r="AL372" s="39">
        <v>863057</v>
      </c>
      <c r="AM372" s="39">
        <v>4651142</v>
      </c>
      <c r="AN372" s="39">
        <v>962815</v>
      </c>
      <c r="AO372" s="39">
        <v>1279108</v>
      </c>
      <c r="AP372" s="39">
        <v>965184</v>
      </c>
      <c r="AQ372" s="39">
        <v>1079806</v>
      </c>
      <c r="AR372" s="39">
        <v>856417</v>
      </c>
      <c r="AS372" s="39">
        <v>5143330</v>
      </c>
      <c r="AT372" s="43"/>
      <c r="AU372" s="13"/>
    </row>
    <row r="373" spans="1:47" ht="20" customHeight="1">
      <c r="A373" s="8" t="s">
        <v>610</v>
      </c>
      <c r="B373" s="34">
        <v>185902</v>
      </c>
      <c r="C373" s="31" t="s">
        <v>265</v>
      </c>
      <c r="D373" s="31" t="s">
        <v>79</v>
      </c>
      <c r="E373" s="31" t="s">
        <v>74</v>
      </c>
      <c r="F373" s="36">
        <v>548</v>
      </c>
      <c r="G373" s="36">
        <v>599</v>
      </c>
      <c r="H373" s="36">
        <v>560</v>
      </c>
      <c r="I373" s="39">
        <v>59360</v>
      </c>
      <c r="J373" s="39">
        <v>219984</v>
      </c>
      <c r="K373" s="39">
        <v>434302</v>
      </c>
      <c r="L373" s="39">
        <v>132387</v>
      </c>
      <c r="M373" s="39">
        <v>147429</v>
      </c>
      <c r="N373" s="39">
        <v>66397</v>
      </c>
      <c r="O373" s="39">
        <v>1000499</v>
      </c>
      <c r="P373" s="39">
        <v>212954</v>
      </c>
      <c r="Q373" s="39">
        <v>413978</v>
      </c>
      <c r="R373" s="39">
        <v>154269</v>
      </c>
      <c r="S373" s="39">
        <v>149312</v>
      </c>
      <c r="T373" s="39">
        <v>88413</v>
      </c>
      <c r="U373" s="39">
        <v>1018926</v>
      </c>
      <c r="V373" s="39">
        <v>249836</v>
      </c>
      <c r="W373" s="39">
        <v>446945</v>
      </c>
      <c r="X373" s="39">
        <v>177793</v>
      </c>
      <c r="Y373" s="39">
        <v>161336</v>
      </c>
      <c r="Z373" s="39">
        <v>93890</v>
      </c>
      <c r="AA373" s="39">
        <v>1129800</v>
      </c>
      <c r="AB373" s="39">
        <v>307851</v>
      </c>
      <c r="AC373" s="39">
        <v>437963</v>
      </c>
      <c r="AD373" s="39">
        <v>192187</v>
      </c>
      <c r="AE373" s="39">
        <v>222836</v>
      </c>
      <c r="AF373" s="39">
        <v>134068</v>
      </c>
      <c r="AG373" s="39">
        <v>1294905</v>
      </c>
      <c r="AH373" s="39">
        <v>287881</v>
      </c>
      <c r="AI373" s="39">
        <v>428888</v>
      </c>
      <c r="AJ373" s="39">
        <v>222889</v>
      </c>
      <c r="AK373" s="39">
        <v>198568</v>
      </c>
      <c r="AL373" s="39">
        <v>180999</v>
      </c>
      <c r="AM373" s="39">
        <v>1319225</v>
      </c>
      <c r="AN373" s="39">
        <v>273956</v>
      </c>
      <c r="AO373" s="39">
        <v>454737</v>
      </c>
      <c r="AP373" s="39">
        <v>236245</v>
      </c>
      <c r="AQ373" s="39">
        <v>207299</v>
      </c>
      <c r="AR373" s="39">
        <v>224910</v>
      </c>
      <c r="AS373" s="39">
        <v>1397147</v>
      </c>
      <c r="AT373" s="43"/>
      <c r="AU373" s="13"/>
    </row>
    <row r="374" spans="1:47" ht="20" customHeight="1">
      <c r="A374" s="8" t="s">
        <v>611</v>
      </c>
      <c r="B374" s="34">
        <v>75906</v>
      </c>
      <c r="C374" s="31" t="s">
        <v>612</v>
      </c>
      <c r="D374" s="31" t="s">
        <v>79</v>
      </c>
      <c r="E374" s="31" t="s">
        <v>74</v>
      </c>
      <c r="F374" s="36">
        <v>266</v>
      </c>
      <c r="G374" s="36">
        <v>290</v>
      </c>
      <c r="H374" s="36">
        <v>301</v>
      </c>
      <c r="I374" s="39">
        <v>31906</v>
      </c>
      <c r="J374" s="39">
        <v>23406</v>
      </c>
      <c r="K374" s="39">
        <v>125735</v>
      </c>
      <c r="L374" s="39">
        <v>48137</v>
      </c>
      <c r="M374" s="39">
        <v>74096</v>
      </c>
      <c r="N374" s="39">
        <v>21672</v>
      </c>
      <c r="O374" s="39">
        <v>293046</v>
      </c>
      <c r="P374" s="39">
        <v>46724</v>
      </c>
      <c r="Q374" s="39">
        <v>147513</v>
      </c>
      <c r="R374" s="39">
        <v>59348</v>
      </c>
      <c r="S374" s="39">
        <v>78685</v>
      </c>
      <c r="T374" s="39">
        <v>27458</v>
      </c>
      <c r="U374" s="39">
        <v>359728</v>
      </c>
      <c r="V374" s="39">
        <v>48825</v>
      </c>
      <c r="W374" s="39">
        <v>144106</v>
      </c>
      <c r="X374" s="39">
        <v>66610</v>
      </c>
      <c r="Y374" s="39">
        <v>80703</v>
      </c>
      <c r="Z374" s="39">
        <v>30089</v>
      </c>
      <c r="AA374" s="39">
        <v>370333</v>
      </c>
      <c r="AB374" s="39">
        <v>52541</v>
      </c>
      <c r="AC374" s="39">
        <v>155004</v>
      </c>
      <c r="AD374" s="39">
        <v>77885</v>
      </c>
      <c r="AE374" s="39">
        <v>85490</v>
      </c>
      <c r="AF374" s="39">
        <v>36999</v>
      </c>
      <c r="AG374" s="39">
        <v>407919</v>
      </c>
      <c r="AH374" s="39">
        <v>65261</v>
      </c>
      <c r="AI374" s="39">
        <v>191505</v>
      </c>
      <c r="AJ374" s="39">
        <v>102483</v>
      </c>
      <c r="AK374" s="39">
        <v>85793</v>
      </c>
      <c r="AL374" s="39">
        <v>41472</v>
      </c>
      <c r="AM374" s="39">
        <v>486514</v>
      </c>
      <c r="AN374" s="39">
        <v>115366</v>
      </c>
      <c r="AO374" s="39">
        <v>211379</v>
      </c>
      <c r="AP374" s="39">
        <v>118595</v>
      </c>
      <c r="AQ374" s="39">
        <v>92346</v>
      </c>
      <c r="AR374" s="39">
        <v>48062</v>
      </c>
      <c r="AS374" s="39">
        <v>585748</v>
      </c>
      <c r="AT374" s="43"/>
      <c r="AU374" s="13"/>
    </row>
    <row r="375" spans="1:47" ht="20" customHeight="1">
      <c r="A375" s="8" t="s">
        <v>613</v>
      </c>
      <c r="B375" s="34">
        <v>70905</v>
      </c>
      <c r="C375" s="31" t="s">
        <v>174</v>
      </c>
      <c r="D375" s="31" t="s">
        <v>79</v>
      </c>
      <c r="E375" s="31" t="s">
        <v>74</v>
      </c>
      <c r="F375" s="36">
        <v>2680</v>
      </c>
      <c r="G375" s="36">
        <v>3010</v>
      </c>
      <c r="H375" s="36">
        <v>3024</v>
      </c>
      <c r="I375" s="39">
        <v>320544</v>
      </c>
      <c r="J375" s="39">
        <v>590886</v>
      </c>
      <c r="K375" s="39">
        <v>1425549</v>
      </c>
      <c r="L375" s="39">
        <v>692534</v>
      </c>
      <c r="M375" s="39">
        <v>634276</v>
      </c>
      <c r="N375" s="39">
        <v>176249</v>
      </c>
      <c r="O375" s="39">
        <v>3519494</v>
      </c>
      <c r="P375" s="39">
        <v>611752</v>
      </c>
      <c r="Q375" s="39">
        <v>1564414</v>
      </c>
      <c r="R375" s="39">
        <v>786913</v>
      </c>
      <c r="S375" s="39">
        <v>662840</v>
      </c>
      <c r="T375" s="39">
        <v>190551</v>
      </c>
      <c r="U375" s="39">
        <v>3816470</v>
      </c>
      <c r="V375" s="39">
        <v>1110755</v>
      </c>
      <c r="W375" s="39">
        <v>1512993</v>
      </c>
      <c r="X375" s="39">
        <v>928275</v>
      </c>
      <c r="Y375" s="39">
        <v>650436</v>
      </c>
      <c r="Z375" s="39">
        <v>202928</v>
      </c>
      <c r="AA375" s="39">
        <v>4405387</v>
      </c>
      <c r="AB375" s="39">
        <v>685360</v>
      </c>
      <c r="AC375" s="39">
        <v>1628525</v>
      </c>
      <c r="AD375" s="39">
        <v>881759</v>
      </c>
      <c r="AE375" s="39">
        <v>593566</v>
      </c>
      <c r="AF375" s="39">
        <v>230094</v>
      </c>
      <c r="AG375" s="39">
        <v>4019304</v>
      </c>
      <c r="AH375" s="39">
        <v>862473</v>
      </c>
      <c r="AI375" s="39">
        <v>1915854</v>
      </c>
      <c r="AJ375" s="39">
        <v>1388404</v>
      </c>
      <c r="AK375" s="39">
        <v>801448</v>
      </c>
      <c r="AL375" s="39">
        <v>380023</v>
      </c>
      <c r="AM375" s="39">
        <v>5348202</v>
      </c>
      <c r="AN375" s="39">
        <v>1028405</v>
      </c>
      <c r="AO375" s="39">
        <v>1768707</v>
      </c>
      <c r="AP375" s="39">
        <v>1521631</v>
      </c>
      <c r="AQ375" s="39">
        <v>734349</v>
      </c>
      <c r="AR375" s="39">
        <v>381043</v>
      </c>
      <c r="AS375" s="39">
        <v>5434135</v>
      </c>
      <c r="AT375" s="43"/>
      <c r="AU375" s="13"/>
    </row>
    <row r="376" spans="1:47" ht="20" customHeight="1">
      <c r="A376" s="8" t="s">
        <v>614</v>
      </c>
      <c r="B376" s="34">
        <v>75901</v>
      </c>
      <c r="C376" s="31" t="s">
        <v>612</v>
      </c>
      <c r="D376" s="31" t="s">
        <v>79</v>
      </c>
      <c r="E376" s="31" t="s">
        <v>74</v>
      </c>
      <c r="F376" s="36">
        <v>621</v>
      </c>
      <c r="G376" s="36">
        <v>676</v>
      </c>
      <c r="H376" s="36">
        <v>659</v>
      </c>
      <c r="I376" s="39">
        <v>69854</v>
      </c>
      <c r="J376" s="39">
        <v>198518</v>
      </c>
      <c r="K376" s="39">
        <v>390975</v>
      </c>
      <c r="L376" s="39">
        <v>171616</v>
      </c>
      <c r="M376" s="39">
        <v>237475</v>
      </c>
      <c r="N376" s="39">
        <v>45986</v>
      </c>
      <c r="O376" s="39">
        <v>1044570</v>
      </c>
      <c r="P376" s="39">
        <v>197279</v>
      </c>
      <c r="Q376" s="39">
        <v>396957</v>
      </c>
      <c r="R376" s="39">
        <v>170353</v>
      </c>
      <c r="S376" s="39">
        <v>282549</v>
      </c>
      <c r="T376" s="39">
        <v>66899</v>
      </c>
      <c r="U376" s="39">
        <v>1114037</v>
      </c>
      <c r="V376" s="39">
        <v>208179</v>
      </c>
      <c r="W376" s="39">
        <v>403058</v>
      </c>
      <c r="X376" s="39">
        <v>185355</v>
      </c>
      <c r="Y376" s="39">
        <v>281130</v>
      </c>
      <c r="Z376" s="39">
        <v>67591</v>
      </c>
      <c r="AA376" s="39">
        <v>1145313</v>
      </c>
      <c r="AB376" s="39">
        <v>683594</v>
      </c>
      <c r="AC376" s="39">
        <v>432851</v>
      </c>
      <c r="AD376" s="39">
        <v>241511</v>
      </c>
      <c r="AE376" s="39">
        <v>288067</v>
      </c>
      <c r="AF376" s="39">
        <v>68547</v>
      </c>
      <c r="AG376" s="39">
        <v>1714570</v>
      </c>
      <c r="AH376" s="39">
        <v>462231</v>
      </c>
      <c r="AI376" s="39">
        <v>440047</v>
      </c>
      <c r="AJ376" s="39">
        <v>273005</v>
      </c>
      <c r="AK376" s="39">
        <v>292564</v>
      </c>
      <c r="AL376" s="39">
        <v>84358</v>
      </c>
      <c r="AM376" s="39">
        <v>1552205</v>
      </c>
      <c r="AN376" s="39">
        <v>309883</v>
      </c>
      <c r="AO376" s="39">
        <v>531837</v>
      </c>
      <c r="AP376" s="39">
        <v>268486</v>
      </c>
      <c r="AQ376" s="39">
        <v>300558</v>
      </c>
      <c r="AR376" s="39">
        <v>96470</v>
      </c>
      <c r="AS376" s="39">
        <v>1507234</v>
      </c>
      <c r="AT376" s="43"/>
      <c r="AU376" s="13"/>
    </row>
    <row r="377" spans="1:47" ht="20" customHeight="1">
      <c r="A377" s="8" t="s">
        <v>615</v>
      </c>
      <c r="B377" s="34">
        <v>246902</v>
      </c>
      <c r="C377" s="31" t="s">
        <v>464</v>
      </c>
      <c r="D377" s="31" t="s">
        <v>79</v>
      </c>
      <c r="E377" s="31" t="s">
        <v>74</v>
      </c>
      <c r="F377" s="36">
        <v>1102</v>
      </c>
      <c r="G377" s="36">
        <v>1142</v>
      </c>
      <c r="H377" s="36">
        <v>1125</v>
      </c>
      <c r="I377" s="39">
        <v>119250</v>
      </c>
      <c r="J377" s="39">
        <v>483582</v>
      </c>
      <c r="K377" s="39">
        <v>734092</v>
      </c>
      <c r="L377" s="39">
        <v>382361</v>
      </c>
      <c r="M377" s="39">
        <v>459766</v>
      </c>
      <c r="N377" s="39">
        <v>71796</v>
      </c>
      <c r="O377" s="39">
        <v>2131597</v>
      </c>
      <c r="P377" s="39">
        <v>473138</v>
      </c>
      <c r="Q377" s="39">
        <v>771516</v>
      </c>
      <c r="R377" s="39">
        <v>362720</v>
      </c>
      <c r="S377" s="39">
        <v>535158</v>
      </c>
      <c r="T377" s="39">
        <v>100893</v>
      </c>
      <c r="U377" s="39">
        <v>2243425</v>
      </c>
      <c r="V377" s="39">
        <v>524121</v>
      </c>
      <c r="W377" s="39">
        <v>823495</v>
      </c>
      <c r="X377" s="39">
        <v>421334</v>
      </c>
      <c r="Y377" s="39">
        <v>578676</v>
      </c>
      <c r="Z377" s="39">
        <v>100012</v>
      </c>
      <c r="AA377" s="39">
        <v>2447638</v>
      </c>
      <c r="AB377" s="39">
        <v>600191</v>
      </c>
      <c r="AC377" s="39">
        <v>761519</v>
      </c>
      <c r="AD377" s="39">
        <v>478794</v>
      </c>
      <c r="AE377" s="39">
        <v>575078</v>
      </c>
      <c r="AF377" s="39">
        <v>120259</v>
      </c>
      <c r="AG377" s="39">
        <v>2535841</v>
      </c>
      <c r="AH377" s="39">
        <v>698790</v>
      </c>
      <c r="AI377" s="39">
        <v>842179</v>
      </c>
      <c r="AJ377" s="39">
        <v>571593</v>
      </c>
      <c r="AK377" s="39">
        <v>524771</v>
      </c>
      <c r="AL377" s="39">
        <v>157813</v>
      </c>
      <c r="AM377" s="39">
        <v>2795146</v>
      </c>
      <c r="AN377" s="39">
        <v>604120</v>
      </c>
      <c r="AO377" s="39">
        <v>949120</v>
      </c>
      <c r="AP377" s="39">
        <v>555719</v>
      </c>
      <c r="AQ377" s="39">
        <v>677519</v>
      </c>
      <c r="AR377" s="39">
        <v>265796</v>
      </c>
      <c r="AS377" s="39">
        <v>3052274</v>
      </c>
      <c r="AT377" s="43"/>
      <c r="AU377" s="13"/>
    </row>
    <row r="378" spans="1:47" ht="20" customHeight="1">
      <c r="A378" s="8" t="s">
        <v>616</v>
      </c>
      <c r="B378" s="34">
        <v>247901</v>
      </c>
      <c r="C378" s="31" t="s">
        <v>617</v>
      </c>
      <c r="D378" s="31" t="s">
        <v>79</v>
      </c>
      <c r="E378" s="31" t="s">
        <v>74</v>
      </c>
      <c r="F378" s="36">
        <v>4132</v>
      </c>
      <c r="G378" s="36">
        <v>4062</v>
      </c>
      <c r="H378" s="36">
        <v>3882</v>
      </c>
      <c r="I378" s="39">
        <v>411492</v>
      </c>
      <c r="J378" s="39">
        <v>1933536</v>
      </c>
      <c r="K378" s="39">
        <v>1655789</v>
      </c>
      <c r="L378" s="39">
        <v>632599</v>
      </c>
      <c r="M378" s="39">
        <v>1555820</v>
      </c>
      <c r="N378" s="39">
        <v>371843</v>
      </c>
      <c r="O378" s="39">
        <v>6149587</v>
      </c>
      <c r="P378" s="39">
        <v>1867612</v>
      </c>
      <c r="Q378" s="39">
        <v>1782984</v>
      </c>
      <c r="R378" s="39">
        <v>669371</v>
      </c>
      <c r="S378" s="39">
        <v>1632878</v>
      </c>
      <c r="T378" s="39">
        <v>400000</v>
      </c>
      <c r="U378" s="39">
        <v>6352845</v>
      </c>
      <c r="V378" s="39">
        <v>2110324</v>
      </c>
      <c r="W378" s="39">
        <v>1900914</v>
      </c>
      <c r="X378" s="39">
        <v>765095</v>
      </c>
      <c r="Y378" s="39">
        <v>1482069</v>
      </c>
      <c r="Z378" s="39">
        <v>442342</v>
      </c>
      <c r="AA378" s="39">
        <v>6700744</v>
      </c>
      <c r="AB378" s="39">
        <v>2221021</v>
      </c>
      <c r="AC378" s="39">
        <v>1946653</v>
      </c>
      <c r="AD378" s="39">
        <v>814882</v>
      </c>
      <c r="AE378" s="39">
        <v>1752474</v>
      </c>
      <c r="AF378" s="39">
        <v>492561</v>
      </c>
      <c r="AG378" s="39">
        <v>7227591</v>
      </c>
      <c r="AH378" s="39">
        <v>2501449</v>
      </c>
      <c r="AI378" s="39">
        <v>2083579</v>
      </c>
      <c r="AJ378" s="39">
        <v>839562</v>
      </c>
      <c r="AK378" s="39">
        <v>1919979</v>
      </c>
      <c r="AL378" s="39">
        <v>671197</v>
      </c>
      <c r="AM378" s="39">
        <v>8015766</v>
      </c>
      <c r="AN378" s="39">
        <v>2622154</v>
      </c>
      <c r="AO378" s="39">
        <v>2007404</v>
      </c>
      <c r="AP378" s="39">
        <v>877730</v>
      </c>
      <c r="AQ378" s="39">
        <v>1978586</v>
      </c>
      <c r="AR378" s="39">
        <v>845871</v>
      </c>
      <c r="AS378" s="39">
        <v>8331745</v>
      </c>
      <c r="AT378" s="43"/>
      <c r="AU378" s="13"/>
    </row>
    <row r="379" spans="1:47" ht="20" customHeight="1">
      <c r="A379" s="8" t="s">
        <v>618</v>
      </c>
      <c r="B379" s="34">
        <v>178914</v>
      </c>
      <c r="C379" s="31" t="s">
        <v>97</v>
      </c>
      <c r="D379" s="31" t="s">
        <v>79</v>
      </c>
      <c r="E379" s="31" t="s">
        <v>74</v>
      </c>
      <c r="F379" s="36">
        <v>5777</v>
      </c>
      <c r="G379" s="36">
        <v>5559</v>
      </c>
      <c r="H379" s="36">
        <v>5373</v>
      </c>
      <c r="I379" s="39">
        <v>569538</v>
      </c>
      <c r="J379" s="39">
        <v>1713029</v>
      </c>
      <c r="K379" s="39">
        <v>3447567</v>
      </c>
      <c r="L379" s="39">
        <v>1279228</v>
      </c>
      <c r="M379" s="39">
        <v>1957670</v>
      </c>
      <c r="N379" s="39">
        <v>1355224</v>
      </c>
      <c r="O379" s="39">
        <v>9752718</v>
      </c>
      <c r="P379" s="39">
        <v>1569838</v>
      </c>
      <c r="Q379" s="39">
        <v>3510960</v>
      </c>
      <c r="R379" s="39">
        <v>1273510</v>
      </c>
      <c r="S379" s="39">
        <v>1939701</v>
      </c>
      <c r="T379" s="39">
        <v>1710517</v>
      </c>
      <c r="U379" s="39">
        <v>10004526</v>
      </c>
      <c r="V379" s="39">
        <v>1938419</v>
      </c>
      <c r="W379" s="39">
        <v>3459272</v>
      </c>
      <c r="X379" s="39">
        <v>1360010</v>
      </c>
      <c r="Y379" s="39">
        <v>1991286</v>
      </c>
      <c r="Z379" s="39">
        <v>2132295</v>
      </c>
      <c r="AA379" s="39">
        <v>10881282</v>
      </c>
      <c r="AB379" s="39">
        <v>1918224</v>
      </c>
      <c r="AC379" s="39">
        <v>3441321</v>
      </c>
      <c r="AD379" s="39">
        <v>1496727</v>
      </c>
      <c r="AE379" s="39">
        <v>1735417</v>
      </c>
      <c r="AF379" s="39">
        <v>2738842</v>
      </c>
      <c r="AG379" s="39">
        <v>11330531</v>
      </c>
      <c r="AH379" s="39">
        <v>1793988</v>
      </c>
      <c r="AI379" s="39">
        <v>3888270</v>
      </c>
      <c r="AJ379" s="39">
        <v>1789297</v>
      </c>
      <c r="AK379" s="39">
        <v>1929832</v>
      </c>
      <c r="AL379" s="39">
        <v>3162841</v>
      </c>
      <c r="AM379" s="39">
        <v>12564228</v>
      </c>
      <c r="AN379" s="39">
        <v>2292442</v>
      </c>
      <c r="AO379" s="39">
        <v>4352460</v>
      </c>
      <c r="AP379" s="39">
        <v>1978661</v>
      </c>
      <c r="AQ379" s="39">
        <v>1915260</v>
      </c>
      <c r="AR379" s="39">
        <v>2525585</v>
      </c>
      <c r="AS379" s="39">
        <v>13064408</v>
      </c>
      <c r="AT379" s="43"/>
      <c r="AU379" s="13"/>
    </row>
    <row r="380" spans="1:47" ht="20" customHeight="1">
      <c r="A380" s="8" t="s">
        <v>619</v>
      </c>
      <c r="B380" s="34">
        <v>77901</v>
      </c>
      <c r="C380" s="31" t="s">
        <v>620</v>
      </c>
      <c r="D380" s="31" t="s">
        <v>79</v>
      </c>
      <c r="E380" s="31" t="s">
        <v>74</v>
      </c>
      <c r="F380" s="36">
        <v>709</v>
      </c>
      <c r="G380" s="36">
        <v>671</v>
      </c>
      <c r="H380" s="36">
        <v>636</v>
      </c>
      <c r="I380" s="39">
        <v>67416</v>
      </c>
      <c r="J380" s="39">
        <v>284875</v>
      </c>
      <c r="K380" s="39">
        <v>491769</v>
      </c>
      <c r="L380" s="39">
        <v>249520</v>
      </c>
      <c r="M380" s="39">
        <v>325851</v>
      </c>
      <c r="N380" s="39">
        <v>73700</v>
      </c>
      <c r="O380" s="39">
        <v>1425715</v>
      </c>
      <c r="P380" s="39">
        <v>254004</v>
      </c>
      <c r="Q380" s="39">
        <v>476539</v>
      </c>
      <c r="R380" s="39">
        <v>265455</v>
      </c>
      <c r="S380" s="39">
        <v>371479</v>
      </c>
      <c r="T380" s="39">
        <v>154142</v>
      </c>
      <c r="U380" s="39">
        <v>1521619</v>
      </c>
      <c r="V380" s="39">
        <v>267903</v>
      </c>
      <c r="W380" s="39">
        <v>534486</v>
      </c>
      <c r="X380" s="39">
        <v>335354</v>
      </c>
      <c r="Y380" s="39">
        <v>428962</v>
      </c>
      <c r="Z380" s="39">
        <v>178832</v>
      </c>
      <c r="AA380" s="39">
        <v>1745537</v>
      </c>
      <c r="AB380" s="39">
        <v>270483</v>
      </c>
      <c r="AC380" s="39">
        <v>537604</v>
      </c>
      <c r="AD380" s="39">
        <v>331116</v>
      </c>
      <c r="AE380" s="39">
        <v>423941</v>
      </c>
      <c r="AF380" s="39">
        <v>238471</v>
      </c>
      <c r="AG380" s="39">
        <v>1801615</v>
      </c>
      <c r="AH380" s="39">
        <v>242495</v>
      </c>
      <c r="AI380" s="39">
        <v>520639</v>
      </c>
      <c r="AJ380" s="39">
        <v>337365</v>
      </c>
      <c r="AK380" s="39">
        <v>386710</v>
      </c>
      <c r="AL380" s="39">
        <v>373808</v>
      </c>
      <c r="AM380" s="39">
        <v>1861017</v>
      </c>
      <c r="AN380" s="39">
        <v>210583</v>
      </c>
      <c r="AO380" s="39">
        <v>510659</v>
      </c>
      <c r="AP380" s="39">
        <v>362296</v>
      </c>
      <c r="AQ380" s="39">
        <v>412416</v>
      </c>
      <c r="AR380" s="39">
        <v>376567</v>
      </c>
      <c r="AS380" s="39">
        <v>1872521</v>
      </c>
      <c r="AT380" s="43"/>
      <c r="AU380" s="13"/>
    </row>
    <row r="381" spans="1:47" ht="20" customHeight="1">
      <c r="A381" s="8" t="s">
        <v>621</v>
      </c>
      <c r="B381" s="34">
        <v>148902</v>
      </c>
      <c r="C381" s="31" t="s">
        <v>258</v>
      </c>
      <c r="D381" s="31" t="s">
        <v>79</v>
      </c>
      <c r="E381" s="31" t="s">
        <v>74</v>
      </c>
      <c r="F381" s="36">
        <v>155</v>
      </c>
      <c r="G381" s="36">
        <v>182</v>
      </c>
      <c r="H381" s="36">
        <v>161</v>
      </c>
      <c r="I381" s="39">
        <v>17066</v>
      </c>
      <c r="J381" s="39">
        <v>32182</v>
      </c>
      <c r="K381" s="39">
        <v>101134</v>
      </c>
      <c r="L381" s="39">
        <v>46666</v>
      </c>
      <c r="M381" s="39">
        <v>52605</v>
      </c>
      <c r="N381" s="39">
        <v>24495</v>
      </c>
      <c r="O381" s="39">
        <v>257082</v>
      </c>
      <c r="P381" s="39">
        <v>38942</v>
      </c>
      <c r="Q381" s="39">
        <v>103757</v>
      </c>
      <c r="R381" s="39">
        <v>44633</v>
      </c>
      <c r="S381" s="39">
        <v>51395</v>
      </c>
      <c r="T381" s="39">
        <v>26944</v>
      </c>
      <c r="U381" s="39">
        <v>265671</v>
      </c>
      <c r="V381" s="39">
        <v>47748</v>
      </c>
      <c r="W381" s="39">
        <v>98345</v>
      </c>
      <c r="X381" s="39">
        <v>55441</v>
      </c>
      <c r="Y381" s="39">
        <v>64835</v>
      </c>
      <c r="Z381" s="39">
        <v>29256</v>
      </c>
      <c r="AA381" s="39">
        <v>295625</v>
      </c>
      <c r="AB381" s="39">
        <v>62516</v>
      </c>
      <c r="AC381" s="39">
        <v>96796</v>
      </c>
      <c r="AD381" s="39">
        <v>54717</v>
      </c>
      <c r="AE381" s="39">
        <v>78108</v>
      </c>
      <c r="AF381" s="39">
        <v>34640</v>
      </c>
      <c r="AG381" s="39">
        <v>326777</v>
      </c>
      <c r="AH381" s="39">
        <v>61297</v>
      </c>
      <c r="AI381" s="39">
        <v>105546</v>
      </c>
      <c r="AJ381" s="39">
        <v>59447</v>
      </c>
      <c r="AK381" s="39">
        <v>61354</v>
      </c>
      <c r="AL381" s="39">
        <v>43126</v>
      </c>
      <c r="AM381" s="39">
        <v>330770</v>
      </c>
      <c r="AN381" s="39">
        <v>65241</v>
      </c>
      <c r="AO381" s="39">
        <v>108899</v>
      </c>
      <c r="AP381" s="39">
        <v>61273</v>
      </c>
      <c r="AQ381" s="39">
        <v>62854</v>
      </c>
      <c r="AR381" s="39">
        <v>61198</v>
      </c>
      <c r="AS381" s="39">
        <v>359465</v>
      </c>
      <c r="AT381" s="43"/>
      <c r="AU381" s="13"/>
    </row>
    <row r="382" spans="1:47" ht="20" customHeight="1">
      <c r="A382" s="8" t="s">
        <v>622</v>
      </c>
      <c r="B382" s="34">
        <v>169910</v>
      </c>
      <c r="C382" s="31" t="s">
        <v>267</v>
      </c>
      <c r="D382" s="31" t="s">
        <v>79</v>
      </c>
      <c r="E382" s="31" t="s">
        <v>74</v>
      </c>
      <c r="F382" s="36">
        <v>161</v>
      </c>
      <c r="G382" s="36">
        <v>180</v>
      </c>
      <c r="H382" s="36">
        <v>167</v>
      </c>
      <c r="I382" s="39">
        <v>17702</v>
      </c>
      <c r="J382" s="39">
        <v>41798</v>
      </c>
      <c r="K382" s="39">
        <v>110953</v>
      </c>
      <c r="L382" s="39">
        <v>47563</v>
      </c>
      <c r="M382" s="39">
        <v>60253</v>
      </c>
      <c r="N382" s="39">
        <v>30826</v>
      </c>
      <c r="O382" s="39">
        <v>291393</v>
      </c>
      <c r="P382" s="39">
        <v>59174</v>
      </c>
      <c r="Q382" s="39">
        <v>125840</v>
      </c>
      <c r="R382" s="39">
        <v>50411</v>
      </c>
      <c r="S382" s="39">
        <v>68689</v>
      </c>
      <c r="T382" s="39">
        <v>34537</v>
      </c>
      <c r="U382" s="39">
        <v>338651</v>
      </c>
      <c r="V382" s="39">
        <v>80000</v>
      </c>
      <c r="W382" s="39">
        <v>116573</v>
      </c>
      <c r="X382" s="39">
        <v>58158</v>
      </c>
      <c r="Y382" s="39">
        <v>91757</v>
      </c>
      <c r="Z382" s="39">
        <v>36020</v>
      </c>
      <c r="AA382" s="39">
        <v>382508</v>
      </c>
      <c r="AB382" s="39">
        <v>68329</v>
      </c>
      <c r="AC382" s="39">
        <v>117342</v>
      </c>
      <c r="AD382" s="39">
        <v>62908</v>
      </c>
      <c r="AE382" s="39">
        <v>90152</v>
      </c>
      <c r="AF382" s="39">
        <v>41250</v>
      </c>
      <c r="AG382" s="39">
        <v>379981</v>
      </c>
      <c r="AH382" s="39">
        <v>80243</v>
      </c>
      <c r="AI382" s="39">
        <v>101293</v>
      </c>
      <c r="AJ382" s="39">
        <v>60366</v>
      </c>
      <c r="AK382" s="39">
        <v>88129</v>
      </c>
      <c r="AL382" s="39">
        <v>50325</v>
      </c>
      <c r="AM382" s="39">
        <v>380356</v>
      </c>
      <c r="AN382" s="39">
        <v>87766</v>
      </c>
      <c r="AO382" s="39">
        <v>93602</v>
      </c>
      <c r="AP382" s="39">
        <v>73975</v>
      </c>
      <c r="AQ382" s="39">
        <v>91134</v>
      </c>
      <c r="AR382" s="39">
        <v>47788</v>
      </c>
      <c r="AS382" s="39">
        <v>394265</v>
      </c>
      <c r="AT382" s="43"/>
      <c r="AU382" s="13"/>
    </row>
    <row r="383" spans="1:47" ht="20" customHeight="1">
      <c r="A383" s="8" t="s">
        <v>623</v>
      </c>
      <c r="B383" s="34">
        <v>129902</v>
      </c>
      <c r="C383" s="31" t="s">
        <v>467</v>
      </c>
      <c r="D383" s="31" t="s">
        <v>79</v>
      </c>
      <c r="E383" s="31" t="s">
        <v>74</v>
      </c>
      <c r="F383" s="36">
        <v>11977</v>
      </c>
      <c r="G383" s="36">
        <v>18565</v>
      </c>
      <c r="H383" s="36">
        <v>19632</v>
      </c>
      <c r="I383" s="39">
        <v>2080992</v>
      </c>
      <c r="J383" s="39">
        <v>2931908</v>
      </c>
      <c r="K383" s="39">
        <v>3321939</v>
      </c>
      <c r="L383" s="39">
        <v>2406181</v>
      </c>
      <c r="M383" s="39">
        <v>2717476</v>
      </c>
      <c r="N383" s="39">
        <v>663191</v>
      </c>
      <c r="O383" s="39">
        <v>12040695</v>
      </c>
      <c r="P383" s="39">
        <v>3075918</v>
      </c>
      <c r="Q383" s="39">
        <v>3705122</v>
      </c>
      <c r="R383" s="39">
        <v>2910545</v>
      </c>
      <c r="S383" s="39">
        <v>2725970</v>
      </c>
      <c r="T383" s="39">
        <v>666388</v>
      </c>
      <c r="U383" s="39">
        <v>13083943</v>
      </c>
      <c r="V383" s="39">
        <v>3913526</v>
      </c>
      <c r="W383" s="39">
        <v>4372153</v>
      </c>
      <c r="X383" s="39">
        <v>3848748</v>
      </c>
      <c r="Y383" s="39">
        <v>3520122</v>
      </c>
      <c r="Z383" s="39">
        <v>1150537</v>
      </c>
      <c r="AA383" s="39">
        <v>16805086</v>
      </c>
      <c r="AB383" s="39">
        <v>4917847</v>
      </c>
      <c r="AC383" s="39">
        <v>5849867</v>
      </c>
      <c r="AD383" s="39">
        <v>5161998</v>
      </c>
      <c r="AE383" s="39">
        <v>4245498</v>
      </c>
      <c r="AF383" s="39">
        <v>1498765</v>
      </c>
      <c r="AG383" s="39">
        <v>21673975</v>
      </c>
      <c r="AH383" s="39">
        <v>5860339</v>
      </c>
      <c r="AI383" s="39">
        <v>6068430</v>
      </c>
      <c r="AJ383" s="39">
        <v>6093624</v>
      </c>
      <c r="AK383" s="39">
        <v>5335128</v>
      </c>
      <c r="AL383" s="39">
        <v>2371386</v>
      </c>
      <c r="AM383" s="39">
        <v>25728907</v>
      </c>
      <c r="AN383" s="39">
        <v>6058115</v>
      </c>
      <c r="AO383" s="39">
        <v>6292404</v>
      </c>
      <c r="AP383" s="39">
        <v>7049434</v>
      </c>
      <c r="AQ383" s="39">
        <v>6450883</v>
      </c>
      <c r="AR383" s="39">
        <v>3925542</v>
      </c>
      <c r="AS383" s="39">
        <v>29776378</v>
      </c>
      <c r="AT383" s="43"/>
      <c r="AU383" s="13"/>
    </row>
    <row r="384" spans="1:47" ht="20" customHeight="1">
      <c r="A384" s="8" t="s">
        <v>624</v>
      </c>
      <c r="B384" s="34">
        <v>114904</v>
      </c>
      <c r="C384" s="31" t="s">
        <v>227</v>
      </c>
      <c r="D384" s="31" t="s">
        <v>79</v>
      </c>
      <c r="E384" s="31" t="s">
        <v>74</v>
      </c>
      <c r="F384" s="36">
        <v>787</v>
      </c>
      <c r="G384" s="36">
        <v>695</v>
      </c>
      <c r="H384" s="36">
        <v>672</v>
      </c>
      <c r="I384" s="39">
        <v>71232</v>
      </c>
      <c r="J384" s="39">
        <v>283396</v>
      </c>
      <c r="K384" s="39">
        <v>760868</v>
      </c>
      <c r="L384" s="39">
        <v>183178</v>
      </c>
      <c r="M384" s="39">
        <v>169443</v>
      </c>
      <c r="N384" s="39">
        <v>95674</v>
      </c>
      <c r="O384" s="39">
        <v>1492559</v>
      </c>
      <c r="P384" s="39">
        <v>253625</v>
      </c>
      <c r="Q384" s="39">
        <v>772393</v>
      </c>
      <c r="R384" s="39">
        <v>202228</v>
      </c>
      <c r="S384" s="39">
        <v>184527</v>
      </c>
      <c r="T384" s="39">
        <v>111862</v>
      </c>
      <c r="U384" s="39">
        <v>1524635</v>
      </c>
      <c r="V384" s="39">
        <v>324701</v>
      </c>
      <c r="W384" s="39">
        <v>778992</v>
      </c>
      <c r="X384" s="39">
        <v>221978</v>
      </c>
      <c r="Y384" s="39">
        <v>209718</v>
      </c>
      <c r="Z384" s="39">
        <v>128490</v>
      </c>
      <c r="AA384" s="39">
        <v>1663879</v>
      </c>
      <c r="AB384" s="39">
        <v>256397</v>
      </c>
      <c r="AC384" s="39">
        <v>760051</v>
      </c>
      <c r="AD384" s="39">
        <v>255745</v>
      </c>
      <c r="AE384" s="39">
        <v>180735</v>
      </c>
      <c r="AF384" s="39">
        <v>168900</v>
      </c>
      <c r="AG384" s="39">
        <v>1621828</v>
      </c>
      <c r="AH384" s="39">
        <v>258627</v>
      </c>
      <c r="AI384" s="39">
        <v>719628</v>
      </c>
      <c r="AJ384" s="39">
        <v>240608</v>
      </c>
      <c r="AK384" s="39">
        <v>176352</v>
      </c>
      <c r="AL384" s="39">
        <v>219156</v>
      </c>
      <c r="AM384" s="39">
        <v>1614371</v>
      </c>
      <c r="AN384" s="39">
        <v>240689</v>
      </c>
      <c r="AO384" s="39">
        <v>682160</v>
      </c>
      <c r="AP384" s="39">
        <v>265936</v>
      </c>
      <c r="AQ384" s="39">
        <v>164658</v>
      </c>
      <c r="AR384" s="39">
        <v>276000</v>
      </c>
      <c r="AS384" s="39">
        <v>1629443</v>
      </c>
      <c r="AT384" s="43"/>
      <c r="AU384" s="13"/>
    </row>
    <row r="385" spans="1:47" ht="20" customHeight="1">
      <c r="A385" s="8" t="s">
        <v>625</v>
      </c>
      <c r="B385" s="34">
        <v>79907</v>
      </c>
      <c r="C385" s="31" t="s">
        <v>626</v>
      </c>
      <c r="D385" s="31" t="s">
        <v>79</v>
      </c>
      <c r="E385" s="31" t="s">
        <v>74</v>
      </c>
      <c r="F385" s="36">
        <v>77756</v>
      </c>
      <c r="G385" s="36">
        <v>79663</v>
      </c>
      <c r="H385" s="36">
        <v>77747</v>
      </c>
      <c r="I385" s="39">
        <v>8241182</v>
      </c>
      <c r="J385" s="39">
        <v>21241553</v>
      </c>
      <c r="K385" s="39">
        <v>57607936</v>
      </c>
      <c r="L385" s="39">
        <v>21032418</v>
      </c>
      <c r="M385" s="39">
        <v>14632903</v>
      </c>
      <c r="N385" s="39">
        <v>3289294</v>
      </c>
      <c r="O385" s="39">
        <v>117804104</v>
      </c>
      <c r="P385" s="39">
        <v>19652118</v>
      </c>
      <c r="Q385" s="39">
        <v>59987404</v>
      </c>
      <c r="R385" s="39">
        <v>22256833</v>
      </c>
      <c r="S385" s="39">
        <v>14988434</v>
      </c>
      <c r="T385" s="39">
        <v>4112521</v>
      </c>
      <c r="U385" s="39">
        <v>120997310</v>
      </c>
      <c r="V385" s="39">
        <v>23803207</v>
      </c>
      <c r="W385" s="39">
        <v>61472227</v>
      </c>
      <c r="X385" s="39">
        <v>26736830</v>
      </c>
      <c r="Y385" s="39">
        <v>17084941</v>
      </c>
      <c r="Z385" s="39">
        <v>4905751</v>
      </c>
      <c r="AA385" s="39">
        <v>134002956</v>
      </c>
      <c r="AB385" s="39">
        <v>24157862</v>
      </c>
      <c r="AC385" s="39">
        <v>60421053</v>
      </c>
      <c r="AD385" s="39">
        <v>27974240</v>
      </c>
      <c r="AE385" s="39">
        <v>18199214</v>
      </c>
      <c r="AF385" s="39">
        <v>5677508</v>
      </c>
      <c r="AG385" s="39">
        <v>136429877</v>
      </c>
      <c r="AH385" s="39">
        <v>26738686</v>
      </c>
      <c r="AI385" s="39">
        <v>60286057</v>
      </c>
      <c r="AJ385" s="39">
        <v>29381689</v>
      </c>
      <c r="AK385" s="39">
        <v>16468607</v>
      </c>
      <c r="AL385" s="39">
        <v>7683828</v>
      </c>
      <c r="AM385" s="39">
        <v>140558867</v>
      </c>
      <c r="AN385" s="39">
        <v>26863301</v>
      </c>
      <c r="AO385" s="39">
        <v>57756277</v>
      </c>
      <c r="AP385" s="39">
        <v>31574446</v>
      </c>
      <c r="AQ385" s="39">
        <v>16624002</v>
      </c>
      <c r="AR385" s="39">
        <v>7461856</v>
      </c>
      <c r="AS385" s="39">
        <v>140279882</v>
      </c>
      <c r="AT385" s="43"/>
      <c r="AU385" s="13"/>
    </row>
    <row r="386" spans="1:47" ht="20" customHeight="1">
      <c r="A386" s="8" t="s">
        <v>627</v>
      </c>
      <c r="B386" s="34">
        <v>242906</v>
      </c>
      <c r="C386" s="31" t="s">
        <v>628</v>
      </c>
      <c r="D386" s="31" t="s">
        <v>79</v>
      </c>
      <c r="E386" s="31" t="s">
        <v>74</v>
      </c>
      <c r="F386" s="36">
        <v>145</v>
      </c>
      <c r="G386" s="36">
        <v>141</v>
      </c>
      <c r="H386" s="36">
        <v>130</v>
      </c>
      <c r="I386" s="39">
        <v>13780</v>
      </c>
      <c r="J386" s="39">
        <v>96995</v>
      </c>
      <c r="K386" s="39">
        <v>172406</v>
      </c>
      <c r="L386" s="39">
        <v>63902</v>
      </c>
      <c r="M386" s="39">
        <v>84512</v>
      </c>
      <c r="N386" s="39">
        <v>55271</v>
      </c>
      <c r="O386" s="39">
        <v>473086</v>
      </c>
      <c r="P386" s="39">
        <v>112841</v>
      </c>
      <c r="Q386" s="39">
        <v>191292</v>
      </c>
      <c r="R386" s="39">
        <v>66411</v>
      </c>
      <c r="S386" s="39">
        <v>86560</v>
      </c>
      <c r="T386" s="39">
        <v>61940</v>
      </c>
      <c r="U386" s="39">
        <v>519044</v>
      </c>
      <c r="V386" s="39">
        <v>142630</v>
      </c>
      <c r="W386" s="39">
        <v>186138</v>
      </c>
      <c r="X386" s="39">
        <v>70693</v>
      </c>
      <c r="Y386" s="39">
        <v>106474</v>
      </c>
      <c r="Z386" s="39">
        <v>69943</v>
      </c>
      <c r="AA386" s="39">
        <v>575878</v>
      </c>
      <c r="AB386" s="39">
        <v>145976</v>
      </c>
      <c r="AC386" s="39">
        <v>207815</v>
      </c>
      <c r="AD386" s="39">
        <v>70831</v>
      </c>
      <c r="AE386" s="39">
        <v>139892</v>
      </c>
      <c r="AF386" s="39">
        <v>87158</v>
      </c>
      <c r="AG386" s="39">
        <v>651672</v>
      </c>
      <c r="AH386" s="39">
        <v>147604</v>
      </c>
      <c r="AI386" s="39">
        <v>203402</v>
      </c>
      <c r="AJ386" s="39">
        <v>73339</v>
      </c>
      <c r="AK386" s="39">
        <v>139940</v>
      </c>
      <c r="AL386" s="39">
        <v>130565</v>
      </c>
      <c r="AM386" s="39">
        <v>694850</v>
      </c>
      <c r="AN386" s="39">
        <v>129929</v>
      </c>
      <c r="AO386" s="39">
        <v>198519</v>
      </c>
      <c r="AP386" s="39">
        <v>61099</v>
      </c>
      <c r="AQ386" s="39">
        <v>123358</v>
      </c>
      <c r="AR386" s="39">
        <v>145499</v>
      </c>
      <c r="AS386" s="39">
        <v>658404</v>
      </c>
      <c r="AT386" s="43"/>
      <c r="AU386" s="13"/>
    </row>
    <row r="387" spans="1:47" ht="20" customHeight="1">
      <c r="A387" s="8" t="s">
        <v>629</v>
      </c>
      <c r="B387" s="34">
        <v>186902</v>
      </c>
      <c r="C387" s="31" t="s">
        <v>316</v>
      </c>
      <c r="D387" s="31" t="s">
        <v>79</v>
      </c>
      <c r="E387" s="31" t="s">
        <v>74</v>
      </c>
      <c r="F387" s="36">
        <v>2464</v>
      </c>
      <c r="G387" s="36">
        <v>13480</v>
      </c>
      <c r="H387" s="36">
        <v>11681</v>
      </c>
      <c r="I387" s="39">
        <v>1238186</v>
      </c>
      <c r="J387" s="39">
        <v>684721</v>
      </c>
      <c r="K387" s="39">
        <v>1874020</v>
      </c>
      <c r="L387" s="39">
        <v>710397</v>
      </c>
      <c r="M387" s="39">
        <v>885595</v>
      </c>
      <c r="N387" s="39">
        <v>296409</v>
      </c>
      <c r="O387" s="39">
        <v>4451142</v>
      </c>
      <c r="P387" s="39">
        <v>885174</v>
      </c>
      <c r="Q387" s="39">
        <v>2013180</v>
      </c>
      <c r="R387" s="39">
        <v>739208</v>
      </c>
      <c r="S387" s="39">
        <v>908627</v>
      </c>
      <c r="T387" s="39">
        <v>312149</v>
      </c>
      <c r="U387" s="39">
        <v>4858338</v>
      </c>
      <c r="V387" s="39">
        <v>1041648</v>
      </c>
      <c r="W387" s="39">
        <v>2061354</v>
      </c>
      <c r="X387" s="39">
        <v>839449</v>
      </c>
      <c r="Y387" s="39">
        <v>891399</v>
      </c>
      <c r="Z387" s="39">
        <v>377908</v>
      </c>
      <c r="AA387" s="39">
        <v>5211758</v>
      </c>
      <c r="AB387" s="39">
        <v>1159076</v>
      </c>
      <c r="AC387" s="39">
        <v>1866610</v>
      </c>
      <c r="AD387" s="39">
        <v>991237</v>
      </c>
      <c r="AE387" s="39">
        <v>1011966</v>
      </c>
      <c r="AF387" s="39">
        <v>417287</v>
      </c>
      <c r="AG387" s="39">
        <v>5446176</v>
      </c>
      <c r="AH387" s="39">
        <v>1319623</v>
      </c>
      <c r="AI387" s="39">
        <v>1789522</v>
      </c>
      <c r="AJ387" s="39">
        <v>972361</v>
      </c>
      <c r="AK387" s="39">
        <v>1125975</v>
      </c>
      <c r="AL387" s="39">
        <v>309293</v>
      </c>
      <c r="AM387" s="39">
        <v>5516774</v>
      </c>
      <c r="AN387" s="39">
        <v>1362110</v>
      </c>
      <c r="AO387" s="39">
        <v>1903150</v>
      </c>
      <c r="AP387" s="39">
        <v>1098486</v>
      </c>
      <c r="AQ387" s="39">
        <v>1096694</v>
      </c>
      <c r="AR387" s="39">
        <v>322376</v>
      </c>
      <c r="AS387" s="39">
        <v>5782816</v>
      </c>
      <c r="AT387" s="43"/>
      <c r="AU387" s="13"/>
    </row>
    <row r="388" spans="1:47" ht="20" customHeight="1">
      <c r="A388" s="8" t="s">
        <v>630</v>
      </c>
      <c r="B388" s="34">
        <v>220809</v>
      </c>
      <c r="C388" s="31" t="s">
        <v>91</v>
      </c>
      <c r="D388" s="31" t="s">
        <v>71</v>
      </c>
      <c r="E388" s="31" t="s">
        <v>74</v>
      </c>
      <c r="F388" s="36">
        <v>524</v>
      </c>
      <c r="G388" s="36">
        <v>670</v>
      </c>
      <c r="H388" s="36">
        <v>668</v>
      </c>
      <c r="I388" s="39">
        <v>70808</v>
      </c>
      <c r="J388" s="39">
        <v>0</v>
      </c>
      <c r="K388" s="39">
        <v>222430</v>
      </c>
      <c r="L388" s="39">
        <v>165779</v>
      </c>
      <c r="M388" s="39">
        <v>98745</v>
      </c>
      <c r="N388" s="39">
        <v>33797</v>
      </c>
      <c r="O388" s="39">
        <v>520751</v>
      </c>
      <c r="P388" s="39">
        <v>0</v>
      </c>
      <c r="Q388" s="39">
        <v>282860</v>
      </c>
      <c r="R388" s="39">
        <v>162646</v>
      </c>
      <c r="S388" s="39">
        <v>97413</v>
      </c>
      <c r="T388" s="39">
        <v>37026</v>
      </c>
      <c r="U388" s="39">
        <v>579945</v>
      </c>
      <c r="V388" s="39">
        <v>0</v>
      </c>
      <c r="W388" s="39">
        <v>295459</v>
      </c>
      <c r="X388" s="39">
        <v>170297</v>
      </c>
      <c r="Y388" s="39">
        <v>121538</v>
      </c>
      <c r="Z388" s="39">
        <v>46688</v>
      </c>
      <c r="AA388" s="39">
        <v>633982</v>
      </c>
      <c r="AB388" s="39">
        <v>0</v>
      </c>
      <c r="AC388" s="39">
        <v>315298</v>
      </c>
      <c r="AD388" s="39">
        <v>182767</v>
      </c>
      <c r="AE388" s="39">
        <v>112322</v>
      </c>
      <c r="AF388" s="39">
        <v>43431</v>
      </c>
      <c r="AG388" s="39">
        <v>653818</v>
      </c>
      <c r="AH388" s="39">
        <v>0</v>
      </c>
      <c r="AI388" s="39">
        <v>299783</v>
      </c>
      <c r="AJ388" s="39">
        <v>190466</v>
      </c>
      <c r="AK388" s="39">
        <v>117754</v>
      </c>
      <c r="AL388" s="39">
        <v>45952</v>
      </c>
      <c r="AM388" s="39">
        <v>653955</v>
      </c>
      <c r="AN388" s="39">
        <v>0</v>
      </c>
      <c r="AO388" s="39">
        <v>296939</v>
      </c>
      <c r="AP388" s="39">
        <v>237475</v>
      </c>
      <c r="AQ388" s="39">
        <v>141522</v>
      </c>
      <c r="AR388" s="39">
        <v>47191</v>
      </c>
      <c r="AS388" s="39">
        <v>723127</v>
      </c>
      <c r="AT388" s="43"/>
      <c r="AU388" s="13"/>
    </row>
    <row r="389" spans="1:47" ht="20" customHeight="1">
      <c r="A389" s="8" t="s">
        <v>631</v>
      </c>
      <c r="B389" s="34">
        <v>220905</v>
      </c>
      <c r="C389" s="31" t="s">
        <v>91</v>
      </c>
      <c r="D389" s="31" t="s">
        <v>79</v>
      </c>
      <c r="E389" s="31" t="s">
        <v>74</v>
      </c>
      <c r="F389" s="36">
        <v>82891</v>
      </c>
      <c r="G389" s="36">
        <v>70405</v>
      </c>
      <c r="H389" s="36">
        <v>66749</v>
      </c>
      <c r="I389" s="39">
        <v>7075394</v>
      </c>
      <c r="J389" s="39">
        <v>16944352</v>
      </c>
      <c r="K389" s="39">
        <v>42787021</v>
      </c>
      <c r="L389" s="39">
        <v>28840957</v>
      </c>
      <c r="M389" s="39">
        <v>14641035</v>
      </c>
      <c r="N389" s="39">
        <v>3272883</v>
      </c>
      <c r="O389" s="39">
        <v>106486248</v>
      </c>
      <c r="P389" s="39">
        <v>16044869</v>
      </c>
      <c r="Q389" s="39">
        <v>45214134</v>
      </c>
      <c r="R389" s="39">
        <v>26433436</v>
      </c>
      <c r="S389" s="39">
        <v>14346239</v>
      </c>
      <c r="T389" s="39">
        <v>3764046</v>
      </c>
      <c r="U389" s="39">
        <v>105802724</v>
      </c>
      <c r="V389" s="39">
        <v>21194535</v>
      </c>
      <c r="W389" s="39">
        <v>40942504</v>
      </c>
      <c r="X389" s="39">
        <v>35309455</v>
      </c>
      <c r="Y389" s="39">
        <v>17579159</v>
      </c>
      <c r="Z389" s="39">
        <v>4777397</v>
      </c>
      <c r="AA389" s="39">
        <v>119803050</v>
      </c>
      <c r="AB389" s="39">
        <v>20650693</v>
      </c>
      <c r="AC389" s="39">
        <v>39947881</v>
      </c>
      <c r="AD389" s="39">
        <v>38541963</v>
      </c>
      <c r="AE389" s="39">
        <v>18563364</v>
      </c>
      <c r="AF389" s="39">
        <v>5903149</v>
      </c>
      <c r="AG389" s="39">
        <v>123607050</v>
      </c>
      <c r="AH389" s="39">
        <v>20842207</v>
      </c>
      <c r="AI389" s="39">
        <v>43648900</v>
      </c>
      <c r="AJ389" s="39">
        <v>34480647</v>
      </c>
      <c r="AK389" s="39">
        <v>17974485</v>
      </c>
      <c r="AL389" s="39">
        <v>7709259</v>
      </c>
      <c r="AM389" s="39">
        <v>124655498</v>
      </c>
      <c r="AN389" s="39">
        <v>20477288</v>
      </c>
      <c r="AO389" s="39">
        <v>43184020</v>
      </c>
      <c r="AP389" s="39">
        <v>35151832</v>
      </c>
      <c r="AQ389" s="39">
        <v>18537265</v>
      </c>
      <c r="AR389" s="39">
        <v>6876021</v>
      </c>
      <c r="AS389" s="39">
        <v>124226426</v>
      </c>
      <c r="AT389" s="43"/>
      <c r="AU389" s="13"/>
    </row>
    <row r="390" spans="1:47" ht="20" customHeight="1">
      <c r="A390" s="8" t="s">
        <v>632</v>
      </c>
      <c r="B390" s="34">
        <v>198903</v>
      </c>
      <c r="C390" s="31" t="s">
        <v>282</v>
      </c>
      <c r="D390" s="31" t="s">
        <v>79</v>
      </c>
      <c r="E390" s="31" t="s">
        <v>74</v>
      </c>
      <c r="F390" s="36">
        <v>1243</v>
      </c>
      <c r="G390" s="36">
        <v>1462</v>
      </c>
      <c r="H390" s="36">
        <v>1387</v>
      </c>
      <c r="I390" s="39">
        <v>147022</v>
      </c>
      <c r="J390" s="39">
        <v>508542</v>
      </c>
      <c r="K390" s="39">
        <v>884125</v>
      </c>
      <c r="L390" s="39">
        <v>317467</v>
      </c>
      <c r="M390" s="39">
        <v>536684</v>
      </c>
      <c r="N390" s="39">
        <v>80875</v>
      </c>
      <c r="O390" s="39">
        <v>2327693</v>
      </c>
      <c r="P390" s="39">
        <v>493707</v>
      </c>
      <c r="Q390" s="39">
        <v>934200</v>
      </c>
      <c r="R390" s="39">
        <v>344475</v>
      </c>
      <c r="S390" s="39">
        <v>660170</v>
      </c>
      <c r="T390" s="39">
        <v>85995</v>
      </c>
      <c r="U390" s="39">
        <v>2518547</v>
      </c>
      <c r="V390" s="39">
        <v>633452</v>
      </c>
      <c r="W390" s="39">
        <v>1037261</v>
      </c>
      <c r="X390" s="39">
        <v>491195</v>
      </c>
      <c r="Y390" s="39">
        <v>814771</v>
      </c>
      <c r="Z390" s="39">
        <v>97506</v>
      </c>
      <c r="AA390" s="39">
        <v>3074185</v>
      </c>
      <c r="AB390" s="39">
        <v>647640</v>
      </c>
      <c r="AC390" s="39">
        <v>1061374</v>
      </c>
      <c r="AD390" s="39">
        <v>558569</v>
      </c>
      <c r="AE390" s="39">
        <v>825792</v>
      </c>
      <c r="AF390" s="39">
        <v>100462</v>
      </c>
      <c r="AG390" s="39">
        <v>3193837</v>
      </c>
      <c r="AH390" s="39">
        <v>719861</v>
      </c>
      <c r="AI390" s="39">
        <v>1104796</v>
      </c>
      <c r="AJ390" s="39">
        <v>562485</v>
      </c>
      <c r="AK390" s="39">
        <v>844698</v>
      </c>
      <c r="AL390" s="39">
        <v>137878</v>
      </c>
      <c r="AM390" s="39">
        <v>3369718</v>
      </c>
      <c r="AN390" s="39">
        <v>617990</v>
      </c>
      <c r="AO390" s="39">
        <v>1066879</v>
      </c>
      <c r="AP390" s="39">
        <v>580894</v>
      </c>
      <c r="AQ390" s="39">
        <v>810995</v>
      </c>
      <c r="AR390" s="39">
        <v>194236</v>
      </c>
      <c r="AS390" s="39">
        <v>3270994</v>
      </c>
      <c r="AT390" s="43"/>
      <c r="AU390" s="13"/>
    </row>
    <row r="391" spans="1:47" ht="20" customHeight="1">
      <c r="A391" s="8" t="s">
        <v>633</v>
      </c>
      <c r="B391" s="34">
        <v>1904</v>
      </c>
      <c r="C391" s="31" t="s">
        <v>360</v>
      </c>
      <c r="D391" s="31" t="s">
        <v>79</v>
      </c>
      <c r="E391" s="31" t="s">
        <v>74</v>
      </c>
      <c r="F391" s="36">
        <v>786</v>
      </c>
      <c r="G391" s="36">
        <v>811</v>
      </c>
      <c r="H391" s="36">
        <v>785</v>
      </c>
      <c r="I391" s="39">
        <v>83210</v>
      </c>
      <c r="J391" s="39">
        <v>109149</v>
      </c>
      <c r="K391" s="39">
        <v>573836</v>
      </c>
      <c r="L391" s="39">
        <v>220167</v>
      </c>
      <c r="M391" s="39">
        <v>207625</v>
      </c>
      <c r="N391" s="39">
        <v>86272</v>
      </c>
      <c r="O391" s="39">
        <v>1197049</v>
      </c>
      <c r="P391" s="39">
        <v>146551</v>
      </c>
      <c r="Q391" s="39">
        <v>550859</v>
      </c>
      <c r="R391" s="39">
        <v>220120</v>
      </c>
      <c r="S391" s="39">
        <v>232276</v>
      </c>
      <c r="T391" s="39">
        <v>99884</v>
      </c>
      <c r="U391" s="39">
        <v>1249690</v>
      </c>
      <c r="V391" s="39">
        <v>228537</v>
      </c>
      <c r="W391" s="39">
        <v>583320</v>
      </c>
      <c r="X391" s="39">
        <v>314040</v>
      </c>
      <c r="Y391" s="39">
        <v>244569</v>
      </c>
      <c r="Z391" s="39">
        <v>117859</v>
      </c>
      <c r="AA391" s="39">
        <v>1488325</v>
      </c>
      <c r="AB391" s="39">
        <v>193797</v>
      </c>
      <c r="AC391" s="39">
        <v>707519</v>
      </c>
      <c r="AD391" s="39">
        <v>295376</v>
      </c>
      <c r="AE391" s="39">
        <v>224988</v>
      </c>
      <c r="AF391" s="39">
        <v>165000</v>
      </c>
      <c r="AG391" s="39">
        <v>1586680</v>
      </c>
      <c r="AH391" s="39">
        <v>216381</v>
      </c>
      <c r="AI391" s="39">
        <v>785108</v>
      </c>
      <c r="AJ391" s="39">
        <v>332531</v>
      </c>
      <c r="AK391" s="39">
        <v>273651</v>
      </c>
      <c r="AL391" s="39">
        <v>207086</v>
      </c>
      <c r="AM391" s="39">
        <v>1814757</v>
      </c>
      <c r="AN391" s="39">
        <v>229881</v>
      </c>
      <c r="AO391" s="39">
        <v>680732</v>
      </c>
      <c r="AP391" s="39">
        <v>338913</v>
      </c>
      <c r="AQ391" s="39">
        <v>319843</v>
      </c>
      <c r="AR391" s="39">
        <v>241312</v>
      </c>
      <c r="AS391" s="39">
        <v>1810681</v>
      </c>
      <c r="AT391" s="43"/>
      <c r="AU391" s="13"/>
    </row>
    <row r="392" spans="1:47" ht="20" customHeight="1">
      <c r="A392" s="8" t="s">
        <v>634</v>
      </c>
      <c r="B392" s="34">
        <v>86901</v>
      </c>
      <c r="C392" s="31" t="s">
        <v>541</v>
      </c>
      <c r="D392" s="31" t="s">
        <v>79</v>
      </c>
      <c r="E392" s="31" t="s">
        <v>74</v>
      </c>
      <c r="F392" s="36">
        <v>3182</v>
      </c>
      <c r="G392" s="36">
        <v>3030</v>
      </c>
      <c r="H392" s="36">
        <v>2954</v>
      </c>
      <c r="I392" s="39">
        <v>313124</v>
      </c>
      <c r="J392" s="39">
        <v>887592</v>
      </c>
      <c r="K392" s="39">
        <v>1672661</v>
      </c>
      <c r="L392" s="39">
        <v>795986</v>
      </c>
      <c r="M392" s="39">
        <v>756509</v>
      </c>
      <c r="N392" s="39">
        <v>116278</v>
      </c>
      <c r="O392" s="39">
        <v>4229026</v>
      </c>
      <c r="P392" s="39">
        <v>898904</v>
      </c>
      <c r="Q392" s="39">
        <v>1689634</v>
      </c>
      <c r="R392" s="39">
        <v>795411</v>
      </c>
      <c r="S392" s="39">
        <v>790896</v>
      </c>
      <c r="T392" s="39">
        <v>131395</v>
      </c>
      <c r="U392" s="39">
        <v>4306240</v>
      </c>
      <c r="V392" s="39">
        <v>926321</v>
      </c>
      <c r="W392" s="39">
        <v>1651214</v>
      </c>
      <c r="X392" s="39">
        <v>980327</v>
      </c>
      <c r="Y392" s="39">
        <v>794893</v>
      </c>
      <c r="Z392" s="39">
        <v>152305</v>
      </c>
      <c r="AA392" s="39">
        <v>4505060</v>
      </c>
      <c r="AB392" s="39">
        <v>1015635</v>
      </c>
      <c r="AC392" s="39">
        <v>1770081</v>
      </c>
      <c r="AD392" s="39">
        <v>1145300</v>
      </c>
      <c r="AE392" s="39">
        <v>833606</v>
      </c>
      <c r="AF392" s="39">
        <v>176394</v>
      </c>
      <c r="AG392" s="39">
        <v>4941016</v>
      </c>
      <c r="AH392" s="39">
        <v>1038492</v>
      </c>
      <c r="AI392" s="39">
        <v>1971321</v>
      </c>
      <c r="AJ392" s="39">
        <v>1246607</v>
      </c>
      <c r="AK392" s="39">
        <v>863518</v>
      </c>
      <c r="AL392" s="39">
        <v>184787</v>
      </c>
      <c r="AM392" s="39">
        <v>5304725</v>
      </c>
      <c r="AN392" s="39">
        <v>941055</v>
      </c>
      <c r="AO392" s="39">
        <v>2169504</v>
      </c>
      <c r="AP392" s="39">
        <v>1245510</v>
      </c>
      <c r="AQ392" s="39">
        <v>965848</v>
      </c>
      <c r="AR392" s="39">
        <v>252711</v>
      </c>
      <c r="AS392" s="39">
        <v>5574628</v>
      </c>
      <c r="AT392" s="43"/>
      <c r="AU392" s="13"/>
    </row>
    <row r="393" spans="1:47" ht="20" customHeight="1">
      <c r="A393" s="8" t="s">
        <v>635</v>
      </c>
      <c r="B393" s="34">
        <v>66903</v>
      </c>
      <c r="C393" s="31" t="s">
        <v>216</v>
      </c>
      <c r="D393" s="31" t="s">
        <v>79</v>
      </c>
      <c r="E393" s="31" t="s">
        <v>74</v>
      </c>
      <c r="F393" s="36">
        <v>789</v>
      </c>
      <c r="G393" s="36">
        <v>709</v>
      </c>
      <c r="H393" s="36">
        <v>661</v>
      </c>
      <c r="I393" s="39">
        <v>70066</v>
      </c>
      <c r="J393" s="39">
        <v>143642</v>
      </c>
      <c r="K393" s="39">
        <v>525450</v>
      </c>
      <c r="L393" s="39">
        <v>353113</v>
      </c>
      <c r="M393" s="39">
        <v>421567</v>
      </c>
      <c r="N393" s="39">
        <v>90000</v>
      </c>
      <c r="O393" s="39">
        <v>1533772</v>
      </c>
      <c r="P393" s="39">
        <v>113379</v>
      </c>
      <c r="Q393" s="39">
        <v>617634</v>
      </c>
      <c r="R393" s="39">
        <v>317737</v>
      </c>
      <c r="S393" s="39">
        <v>393662</v>
      </c>
      <c r="T393" s="39">
        <v>134324</v>
      </c>
      <c r="U393" s="39">
        <v>1576736</v>
      </c>
      <c r="V393" s="39">
        <v>147764</v>
      </c>
      <c r="W393" s="39">
        <v>677321</v>
      </c>
      <c r="X393" s="39">
        <v>304463</v>
      </c>
      <c r="Y393" s="39">
        <v>455535</v>
      </c>
      <c r="Z393" s="39">
        <v>150100</v>
      </c>
      <c r="AA393" s="39">
        <v>1735183</v>
      </c>
      <c r="AB393" s="39">
        <v>136137</v>
      </c>
      <c r="AC393" s="39">
        <v>625946</v>
      </c>
      <c r="AD393" s="39">
        <v>430877</v>
      </c>
      <c r="AE393" s="39">
        <v>449680</v>
      </c>
      <c r="AF393" s="39">
        <v>153970</v>
      </c>
      <c r="AG393" s="39">
        <v>1796610</v>
      </c>
      <c r="AH393" s="39">
        <v>173980</v>
      </c>
      <c r="AI393" s="39">
        <v>499779</v>
      </c>
      <c r="AJ393" s="39">
        <v>410386</v>
      </c>
      <c r="AK393" s="39">
        <v>366835</v>
      </c>
      <c r="AL393" s="39">
        <v>202182</v>
      </c>
      <c r="AM393" s="39">
        <v>1653162</v>
      </c>
      <c r="AN393" s="39">
        <v>212078</v>
      </c>
      <c r="AO393" s="39">
        <v>533700</v>
      </c>
      <c r="AP393" s="39">
        <v>430161</v>
      </c>
      <c r="AQ393" s="39">
        <v>407387</v>
      </c>
      <c r="AR393" s="39">
        <v>218459</v>
      </c>
      <c r="AS393" s="39">
        <v>1801785</v>
      </c>
      <c r="AT393" s="43"/>
      <c r="AU393" s="13"/>
    </row>
    <row r="394" spans="1:47" ht="20" customHeight="1">
      <c r="A394" s="8" t="s">
        <v>636</v>
      </c>
      <c r="B394" s="34">
        <v>152907</v>
      </c>
      <c r="C394" s="31" t="s">
        <v>221</v>
      </c>
      <c r="D394" s="31" t="s">
        <v>79</v>
      </c>
      <c r="E394" s="31" t="s">
        <v>74</v>
      </c>
      <c r="F394" s="36">
        <v>10269</v>
      </c>
      <c r="G394" s="36">
        <v>11770</v>
      </c>
      <c r="H394" s="36">
        <v>11925</v>
      </c>
      <c r="I394" s="39">
        <v>1264050</v>
      </c>
      <c r="J394" s="39">
        <v>1837923</v>
      </c>
      <c r="K394" s="39">
        <v>4769734</v>
      </c>
      <c r="L394" s="39">
        <v>1918480</v>
      </c>
      <c r="M394" s="39">
        <v>2200852</v>
      </c>
      <c r="N394" s="39">
        <v>554039</v>
      </c>
      <c r="O394" s="39">
        <v>11281028</v>
      </c>
      <c r="P394" s="39">
        <v>2422186</v>
      </c>
      <c r="Q394" s="39">
        <v>4843254</v>
      </c>
      <c r="R394" s="39">
        <v>2019915</v>
      </c>
      <c r="S394" s="39">
        <v>2590232</v>
      </c>
      <c r="T394" s="39">
        <v>602211</v>
      </c>
      <c r="U394" s="39">
        <v>12477798</v>
      </c>
      <c r="V394" s="39">
        <v>2826767</v>
      </c>
      <c r="W394" s="39">
        <v>5090306</v>
      </c>
      <c r="X394" s="39">
        <v>2251212</v>
      </c>
      <c r="Y394" s="39">
        <v>3220531</v>
      </c>
      <c r="Z394" s="39">
        <v>959314</v>
      </c>
      <c r="AA394" s="39">
        <v>14348130</v>
      </c>
      <c r="AB394" s="39">
        <v>3082245</v>
      </c>
      <c r="AC394" s="39">
        <v>5166976</v>
      </c>
      <c r="AD394" s="39">
        <v>2611390</v>
      </c>
      <c r="AE394" s="39">
        <v>2967528</v>
      </c>
      <c r="AF394" s="39">
        <v>1146315</v>
      </c>
      <c r="AG394" s="39">
        <v>14974454</v>
      </c>
      <c r="AH394" s="39">
        <v>3968567</v>
      </c>
      <c r="AI394" s="39">
        <v>5336664</v>
      </c>
      <c r="AJ394" s="39">
        <v>2917810</v>
      </c>
      <c r="AK394" s="39">
        <v>2704434</v>
      </c>
      <c r="AL394" s="39">
        <v>1615258</v>
      </c>
      <c r="AM394" s="39">
        <v>16542733</v>
      </c>
      <c r="AN394" s="39">
        <v>4542799</v>
      </c>
      <c r="AO394" s="39">
        <v>5669042</v>
      </c>
      <c r="AP394" s="39">
        <v>3205777</v>
      </c>
      <c r="AQ394" s="39">
        <v>2472169</v>
      </c>
      <c r="AR394" s="39">
        <v>2192646</v>
      </c>
      <c r="AS394" s="39">
        <v>18082433</v>
      </c>
      <c r="AT394" s="43"/>
      <c r="AU394" s="13"/>
    </row>
    <row r="395" spans="1:47" ht="20" customHeight="1">
      <c r="A395" s="8" t="s">
        <v>637</v>
      </c>
      <c r="B395" s="34">
        <v>84911</v>
      </c>
      <c r="C395" s="31" t="s">
        <v>126</v>
      </c>
      <c r="D395" s="31" t="s">
        <v>79</v>
      </c>
      <c r="E395" s="31" t="s">
        <v>74</v>
      </c>
      <c r="F395" s="36">
        <v>6227</v>
      </c>
      <c r="G395" s="36">
        <v>6194</v>
      </c>
      <c r="H395" s="36">
        <v>6116</v>
      </c>
      <c r="I395" s="39">
        <v>648296</v>
      </c>
      <c r="J395" s="39">
        <v>1612053</v>
      </c>
      <c r="K395" s="39">
        <v>1512371</v>
      </c>
      <c r="L395" s="39">
        <v>1504328</v>
      </c>
      <c r="M395" s="39">
        <v>1284664</v>
      </c>
      <c r="N395" s="39">
        <v>634831</v>
      </c>
      <c r="O395" s="39">
        <v>6548247</v>
      </c>
      <c r="P395" s="39">
        <v>1882290</v>
      </c>
      <c r="Q395" s="39">
        <v>1627503</v>
      </c>
      <c r="R395" s="39">
        <v>1613162</v>
      </c>
      <c r="S395" s="39">
        <v>1383986</v>
      </c>
      <c r="T395" s="39">
        <v>775202</v>
      </c>
      <c r="U395" s="39">
        <v>7282143</v>
      </c>
      <c r="V395" s="39">
        <v>2123584</v>
      </c>
      <c r="W395" s="39">
        <v>1682844</v>
      </c>
      <c r="X395" s="39">
        <v>1719683</v>
      </c>
      <c r="Y395" s="39">
        <v>1480888</v>
      </c>
      <c r="Z395" s="39">
        <v>926717</v>
      </c>
      <c r="AA395" s="39">
        <v>7933716</v>
      </c>
      <c r="AB395" s="39">
        <v>2127467</v>
      </c>
      <c r="AC395" s="39">
        <v>1842264</v>
      </c>
      <c r="AD395" s="39">
        <v>1926228</v>
      </c>
      <c r="AE395" s="39">
        <v>1632232</v>
      </c>
      <c r="AF395" s="39">
        <v>1246246</v>
      </c>
      <c r="AG395" s="39">
        <v>8774437</v>
      </c>
      <c r="AH395" s="39">
        <v>2300562</v>
      </c>
      <c r="AI395" s="39">
        <v>1877418</v>
      </c>
      <c r="AJ395" s="39">
        <v>2037272</v>
      </c>
      <c r="AK395" s="39">
        <v>1739582</v>
      </c>
      <c r="AL395" s="39">
        <v>1691751</v>
      </c>
      <c r="AM395" s="39">
        <v>9646585</v>
      </c>
      <c r="AN395" s="39">
        <v>2080947</v>
      </c>
      <c r="AO395" s="39">
        <v>2097585</v>
      </c>
      <c r="AP395" s="39">
        <v>2068215</v>
      </c>
      <c r="AQ395" s="39">
        <v>2313431</v>
      </c>
      <c r="AR395" s="39">
        <v>1559577</v>
      </c>
      <c r="AS395" s="39">
        <v>10119755</v>
      </c>
      <c r="AT395" s="43"/>
      <c r="AU395" s="13"/>
    </row>
    <row r="396" spans="1:47" ht="20" customHeight="1">
      <c r="A396" s="8" t="s">
        <v>638</v>
      </c>
      <c r="B396" s="34">
        <v>185903</v>
      </c>
      <c r="C396" s="31" t="s">
        <v>265</v>
      </c>
      <c r="D396" s="31" t="s">
        <v>79</v>
      </c>
      <c r="E396" s="31" t="s">
        <v>74</v>
      </c>
      <c r="F396" s="36">
        <v>1136</v>
      </c>
      <c r="G396" s="36">
        <v>1016</v>
      </c>
      <c r="H396" s="36">
        <v>972</v>
      </c>
      <c r="I396" s="39">
        <v>103032</v>
      </c>
      <c r="J396" s="39">
        <v>302926</v>
      </c>
      <c r="K396" s="39">
        <v>678542</v>
      </c>
      <c r="L396" s="39">
        <v>371775</v>
      </c>
      <c r="M396" s="39">
        <v>276288</v>
      </c>
      <c r="N396" s="39">
        <v>118642</v>
      </c>
      <c r="O396" s="39">
        <v>1748173</v>
      </c>
      <c r="P396" s="39">
        <v>273031</v>
      </c>
      <c r="Q396" s="39">
        <v>655999</v>
      </c>
      <c r="R396" s="39">
        <v>395266</v>
      </c>
      <c r="S396" s="39">
        <v>291694</v>
      </c>
      <c r="T396" s="39">
        <v>130536</v>
      </c>
      <c r="U396" s="39">
        <v>1746526</v>
      </c>
      <c r="V396" s="39">
        <v>394774</v>
      </c>
      <c r="W396" s="39">
        <v>662864</v>
      </c>
      <c r="X396" s="39">
        <v>418051</v>
      </c>
      <c r="Y396" s="39">
        <v>390628</v>
      </c>
      <c r="Z396" s="39">
        <v>141550</v>
      </c>
      <c r="AA396" s="39">
        <v>2007867</v>
      </c>
      <c r="AB396" s="39">
        <v>345082</v>
      </c>
      <c r="AC396" s="39">
        <v>687961</v>
      </c>
      <c r="AD396" s="39">
        <v>480752</v>
      </c>
      <c r="AE396" s="39">
        <v>440556</v>
      </c>
      <c r="AF396" s="39">
        <v>192667</v>
      </c>
      <c r="AG396" s="39">
        <v>2147018</v>
      </c>
      <c r="AH396" s="39">
        <v>338992</v>
      </c>
      <c r="AI396" s="39">
        <v>764497</v>
      </c>
      <c r="AJ396" s="39">
        <v>459417</v>
      </c>
      <c r="AK396" s="39">
        <v>399445</v>
      </c>
      <c r="AL396" s="39">
        <v>214470</v>
      </c>
      <c r="AM396" s="39">
        <v>2176821</v>
      </c>
      <c r="AN396" s="39">
        <v>318837</v>
      </c>
      <c r="AO396" s="39">
        <v>494202</v>
      </c>
      <c r="AP396" s="39">
        <v>488423</v>
      </c>
      <c r="AQ396" s="39">
        <v>438266</v>
      </c>
      <c r="AR396" s="39">
        <v>322321</v>
      </c>
      <c r="AS396" s="39">
        <v>2062049</v>
      </c>
      <c r="AT396" s="43"/>
      <c r="AU396" s="13"/>
    </row>
    <row r="397" spans="1:47" ht="20" customHeight="1">
      <c r="A397" s="8" t="s">
        <v>639</v>
      </c>
      <c r="B397" s="34">
        <v>43905</v>
      </c>
      <c r="C397" s="31" t="s">
        <v>112</v>
      </c>
      <c r="D397" s="31" t="s">
        <v>79</v>
      </c>
      <c r="E397" s="31" t="s">
        <v>74</v>
      </c>
      <c r="F397" s="36">
        <v>62705</v>
      </c>
      <c r="G397" s="36">
        <v>65289</v>
      </c>
      <c r="H397" s="36">
        <v>62520</v>
      </c>
      <c r="I397" s="39">
        <v>6627120</v>
      </c>
      <c r="J397" s="39">
        <v>13504982</v>
      </c>
      <c r="K397" s="39">
        <v>32665090</v>
      </c>
      <c r="L397" s="39">
        <v>11772748</v>
      </c>
      <c r="M397" s="39">
        <v>10463534</v>
      </c>
      <c r="N397" s="39">
        <v>5079561</v>
      </c>
      <c r="O397" s="39">
        <v>73485915</v>
      </c>
      <c r="P397" s="39">
        <v>12068104</v>
      </c>
      <c r="Q397" s="39">
        <v>34808826</v>
      </c>
      <c r="R397" s="39">
        <v>12883740</v>
      </c>
      <c r="S397" s="39">
        <v>9969134</v>
      </c>
      <c r="T397" s="39">
        <v>6121322</v>
      </c>
      <c r="U397" s="39">
        <v>75851126</v>
      </c>
      <c r="V397" s="39">
        <v>14162325</v>
      </c>
      <c r="W397" s="39">
        <v>37587606</v>
      </c>
      <c r="X397" s="39">
        <v>14689696</v>
      </c>
      <c r="Y397" s="39">
        <v>12835975</v>
      </c>
      <c r="Z397" s="39">
        <v>7291883</v>
      </c>
      <c r="AA397" s="39">
        <v>86567485</v>
      </c>
      <c r="AB397" s="39">
        <v>16178962</v>
      </c>
      <c r="AC397" s="39">
        <v>36441457</v>
      </c>
      <c r="AD397" s="39">
        <v>16622921</v>
      </c>
      <c r="AE397" s="39">
        <v>14953151</v>
      </c>
      <c r="AF397" s="39">
        <v>12582267</v>
      </c>
      <c r="AG397" s="39">
        <v>96778758</v>
      </c>
      <c r="AH397" s="39">
        <v>16611225</v>
      </c>
      <c r="AI397" s="39">
        <v>37072491</v>
      </c>
      <c r="AJ397" s="39">
        <v>17093748</v>
      </c>
      <c r="AK397" s="39">
        <v>14983085</v>
      </c>
      <c r="AL397" s="39">
        <v>15677697</v>
      </c>
      <c r="AM397" s="39">
        <v>101438246</v>
      </c>
      <c r="AN397" s="39">
        <v>15876725</v>
      </c>
      <c r="AO397" s="39">
        <v>37748582</v>
      </c>
      <c r="AP397" s="39">
        <v>17504347</v>
      </c>
      <c r="AQ397" s="39">
        <v>16400362</v>
      </c>
      <c r="AR397" s="39">
        <v>14095063</v>
      </c>
      <c r="AS397" s="39">
        <v>101625079</v>
      </c>
      <c r="AT397" s="43"/>
      <c r="AU397" s="13"/>
    </row>
    <row r="398" spans="1:47" ht="20" customHeight="1">
      <c r="A398" s="8" t="s">
        <v>640</v>
      </c>
      <c r="B398" s="34">
        <v>175905</v>
      </c>
      <c r="C398" s="31" t="s">
        <v>242</v>
      </c>
      <c r="D398" s="31" t="s">
        <v>79</v>
      </c>
      <c r="E398" s="31" t="s">
        <v>74</v>
      </c>
      <c r="F398" s="36">
        <v>430</v>
      </c>
      <c r="G398" s="36">
        <v>462</v>
      </c>
      <c r="H398" s="36">
        <v>451</v>
      </c>
      <c r="I398" s="39">
        <v>47806</v>
      </c>
      <c r="J398" s="39">
        <v>62676</v>
      </c>
      <c r="K398" s="39">
        <v>380697</v>
      </c>
      <c r="L398" s="39">
        <v>99207</v>
      </c>
      <c r="M398" s="39">
        <v>134082</v>
      </c>
      <c r="N398" s="39">
        <v>23837</v>
      </c>
      <c r="O398" s="39">
        <v>700499</v>
      </c>
      <c r="P398" s="39">
        <v>64708</v>
      </c>
      <c r="Q398" s="39">
        <v>422367</v>
      </c>
      <c r="R398" s="39">
        <v>111124</v>
      </c>
      <c r="S398" s="39">
        <v>154136</v>
      </c>
      <c r="T398" s="39">
        <v>25868</v>
      </c>
      <c r="U398" s="39">
        <v>778203</v>
      </c>
      <c r="V398" s="39">
        <v>121999</v>
      </c>
      <c r="W398" s="39">
        <v>564207</v>
      </c>
      <c r="X398" s="39">
        <v>124998</v>
      </c>
      <c r="Y398" s="39">
        <v>156836</v>
      </c>
      <c r="Z398" s="39">
        <v>48435</v>
      </c>
      <c r="AA398" s="39">
        <v>1016475</v>
      </c>
      <c r="AB398" s="39">
        <v>123360</v>
      </c>
      <c r="AC398" s="39">
        <v>640096</v>
      </c>
      <c r="AD398" s="39">
        <v>196248</v>
      </c>
      <c r="AE398" s="39">
        <v>198029</v>
      </c>
      <c r="AF398" s="39">
        <v>32388</v>
      </c>
      <c r="AG398" s="39">
        <v>1190121</v>
      </c>
      <c r="AH398" s="39">
        <v>118374</v>
      </c>
      <c r="AI398" s="39">
        <v>510551</v>
      </c>
      <c r="AJ398" s="39">
        <v>226839</v>
      </c>
      <c r="AK398" s="39">
        <v>238579</v>
      </c>
      <c r="AL398" s="39">
        <v>45132</v>
      </c>
      <c r="AM398" s="39">
        <v>1139475</v>
      </c>
      <c r="AN398" s="39">
        <v>156486</v>
      </c>
      <c r="AO398" s="39">
        <v>406384</v>
      </c>
      <c r="AP398" s="39">
        <v>198580</v>
      </c>
      <c r="AQ398" s="39">
        <v>171987</v>
      </c>
      <c r="AR398" s="39">
        <v>71847</v>
      </c>
      <c r="AS398" s="39">
        <v>1005284</v>
      </c>
      <c r="AT398" s="43"/>
      <c r="AU398" s="13"/>
    </row>
    <row r="399" spans="1:47" ht="20" customHeight="1">
      <c r="A399" s="8" t="s">
        <v>641</v>
      </c>
      <c r="B399" s="34">
        <v>234909</v>
      </c>
      <c r="C399" s="31" t="s">
        <v>347</v>
      </c>
      <c r="D399" s="31" t="s">
        <v>79</v>
      </c>
      <c r="E399" s="31" t="s">
        <v>74</v>
      </c>
      <c r="F399" s="36">
        <v>429</v>
      </c>
      <c r="G399" s="36">
        <v>385</v>
      </c>
      <c r="H399" s="36">
        <v>386</v>
      </c>
      <c r="I399" s="39">
        <v>40916</v>
      </c>
      <c r="J399" s="39">
        <v>116856</v>
      </c>
      <c r="K399" s="39">
        <v>219543</v>
      </c>
      <c r="L399" s="39">
        <v>145867</v>
      </c>
      <c r="M399" s="39">
        <v>136681</v>
      </c>
      <c r="N399" s="39">
        <v>33367</v>
      </c>
      <c r="O399" s="39">
        <v>652314</v>
      </c>
      <c r="P399" s="39">
        <v>137280</v>
      </c>
      <c r="Q399" s="39">
        <v>240755</v>
      </c>
      <c r="R399" s="39">
        <v>155501</v>
      </c>
      <c r="S399" s="39">
        <v>130041</v>
      </c>
      <c r="T399" s="39">
        <v>35286</v>
      </c>
      <c r="U399" s="39">
        <v>698863</v>
      </c>
      <c r="V399" s="39">
        <v>159616</v>
      </c>
      <c r="W399" s="39">
        <v>276617</v>
      </c>
      <c r="X399" s="39">
        <v>212092</v>
      </c>
      <c r="Y399" s="39">
        <v>153520</v>
      </c>
      <c r="Z399" s="39">
        <v>36924</v>
      </c>
      <c r="AA399" s="39">
        <v>838769</v>
      </c>
      <c r="AB399" s="39">
        <v>130262</v>
      </c>
      <c r="AC399" s="39">
        <v>290292</v>
      </c>
      <c r="AD399" s="39">
        <v>240671</v>
      </c>
      <c r="AE399" s="39">
        <v>166664</v>
      </c>
      <c r="AF399" s="39">
        <v>41856</v>
      </c>
      <c r="AG399" s="39">
        <v>869745</v>
      </c>
      <c r="AH399" s="39">
        <v>126890</v>
      </c>
      <c r="AI399" s="39">
        <v>343138</v>
      </c>
      <c r="AJ399" s="39">
        <v>244364</v>
      </c>
      <c r="AK399" s="39">
        <v>191533</v>
      </c>
      <c r="AL399" s="39">
        <v>58272</v>
      </c>
      <c r="AM399" s="39">
        <v>964197</v>
      </c>
      <c r="AN399" s="39">
        <v>124862</v>
      </c>
      <c r="AO399" s="39">
        <v>368710</v>
      </c>
      <c r="AP399" s="39">
        <v>225208</v>
      </c>
      <c r="AQ399" s="39">
        <v>189611</v>
      </c>
      <c r="AR399" s="39">
        <v>75299</v>
      </c>
      <c r="AS399" s="39">
        <v>983690</v>
      </c>
      <c r="AT399" s="43"/>
      <c r="AU399" s="13"/>
    </row>
    <row r="400" spans="1:47" ht="20" customHeight="1">
      <c r="A400" s="8" t="s">
        <v>642</v>
      </c>
      <c r="B400" s="34">
        <v>122901</v>
      </c>
      <c r="C400" s="31" t="s">
        <v>643</v>
      </c>
      <c r="D400" s="31" t="s">
        <v>79</v>
      </c>
      <c r="E400" s="31" t="s">
        <v>74</v>
      </c>
      <c r="F400" s="36">
        <v>224</v>
      </c>
      <c r="G400" s="36">
        <v>682</v>
      </c>
      <c r="H400" s="36">
        <v>807</v>
      </c>
      <c r="I400" s="39">
        <v>85542</v>
      </c>
      <c r="J400" s="39">
        <v>17081</v>
      </c>
      <c r="K400" s="39">
        <v>371887</v>
      </c>
      <c r="L400" s="39">
        <v>64832</v>
      </c>
      <c r="M400" s="39">
        <v>138137</v>
      </c>
      <c r="N400" s="39">
        <v>30238</v>
      </c>
      <c r="O400" s="39">
        <v>622175</v>
      </c>
      <c r="P400" s="39">
        <v>24406</v>
      </c>
      <c r="Q400" s="39">
        <v>356611</v>
      </c>
      <c r="R400" s="39">
        <v>112323</v>
      </c>
      <c r="S400" s="39">
        <v>132349</v>
      </c>
      <c r="T400" s="39">
        <v>33337</v>
      </c>
      <c r="U400" s="39">
        <v>659026</v>
      </c>
      <c r="V400" s="39">
        <v>19464</v>
      </c>
      <c r="W400" s="39">
        <v>359660</v>
      </c>
      <c r="X400" s="39">
        <v>76279</v>
      </c>
      <c r="Y400" s="39">
        <v>126576</v>
      </c>
      <c r="Z400" s="39">
        <v>38915</v>
      </c>
      <c r="AA400" s="39">
        <v>620894</v>
      </c>
      <c r="AB400" s="39">
        <v>23588</v>
      </c>
      <c r="AC400" s="39">
        <v>329302</v>
      </c>
      <c r="AD400" s="39">
        <v>96392</v>
      </c>
      <c r="AE400" s="39">
        <v>131915</v>
      </c>
      <c r="AF400" s="39">
        <v>43093</v>
      </c>
      <c r="AG400" s="39">
        <v>624290</v>
      </c>
      <c r="AH400" s="39">
        <v>33730</v>
      </c>
      <c r="AI400" s="39">
        <v>424114</v>
      </c>
      <c r="AJ400" s="39">
        <v>136054</v>
      </c>
      <c r="AK400" s="39">
        <v>137124</v>
      </c>
      <c r="AL400" s="39">
        <v>61576</v>
      </c>
      <c r="AM400" s="39">
        <v>792598</v>
      </c>
      <c r="AN400" s="39">
        <v>19168</v>
      </c>
      <c r="AO400" s="39">
        <v>572845</v>
      </c>
      <c r="AP400" s="39">
        <v>151894</v>
      </c>
      <c r="AQ400" s="39">
        <v>152274</v>
      </c>
      <c r="AR400" s="39">
        <v>70406</v>
      </c>
      <c r="AS400" s="39">
        <v>966587</v>
      </c>
      <c r="AT400" s="43"/>
      <c r="AU400" s="13"/>
    </row>
    <row r="401" spans="1:47" ht="20" customHeight="1">
      <c r="A401" s="8" t="s">
        <v>644</v>
      </c>
      <c r="B401" s="34">
        <v>115901</v>
      </c>
      <c r="C401" s="31" t="s">
        <v>515</v>
      </c>
      <c r="D401" s="31" t="s">
        <v>79</v>
      </c>
      <c r="E401" s="31" t="s">
        <v>74</v>
      </c>
      <c r="F401" s="36">
        <v>404</v>
      </c>
      <c r="G401" s="36">
        <v>390</v>
      </c>
      <c r="H401" s="36">
        <v>390</v>
      </c>
      <c r="I401" s="39">
        <v>41340</v>
      </c>
      <c r="J401" s="39">
        <v>173918</v>
      </c>
      <c r="K401" s="39">
        <v>311521</v>
      </c>
      <c r="L401" s="39">
        <v>151826</v>
      </c>
      <c r="M401" s="39">
        <v>192129</v>
      </c>
      <c r="N401" s="39">
        <v>56526</v>
      </c>
      <c r="O401" s="39">
        <v>885920</v>
      </c>
      <c r="P401" s="39">
        <v>144875</v>
      </c>
      <c r="Q401" s="39">
        <v>292279</v>
      </c>
      <c r="R401" s="39">
        <v>155484</v>
      </c>
      <c r="S401" s="39">
        <v>209399</v>
      </c>
      <c r="T401" s="39">
        <v>64112</v>
      </c>
      <c r="U401" s="39">
        <v>866149</v>
      </c>
      <c r="V401" s="39">
        <v>158847</v>
      </c>
      <c r="W401" s="39">
        <v>295034</v>
      </c>
      <c r="X401" s="39">
        <v>215040</v>
      </c>
      <c r="Y401" s="39">
        <v>242634</v>
      </c>
      <c r="Z401" s="39">
        <v>73700</v>
      </c>
      <c r="AA401" s="39">
        <v>985255</v>
      </c>
      <c r="AB401" s="39">
        <v>156291</v>
      </c>
      <c r="AC401" s="39">
        <v>264718</v>
      </c>
      <c r="AD401" s="39">
        <v>238142</v>
      </c>
      <c r="AE401" s="39">
        <v>204553</v>
      </c>
      <c r="AF401" s="39">
        <v>92862</v>
      </c>
      <c r="AG401" s="39">
        <v>956566</v>
      </c>
      <c r="AH401" s="39">
        <v>174545</v>
      </c>
      <c r="AI401" s="39">
        <v>258314</v>
      </c>
      <c r="AJ401" s="39">
        <v>224592</v>
      </c>
      <c r="AK401" s="39">
        <v>193007</v>
      </c>
      <c r="AL401" s="39">
        <v>115182</v>
      </c>
      <c r="AM401" s="39">
        <v>965640</v>
      </c>
      <c r="AN401" s="39">
        <v>163566</v>
      </c>
      <c r="AO401" s="39">
        <v>231763</v>
      </c>
      <c r="AP401" s="39">
        <v>197643</v>
      </c>
      <c r="AQ401" s="39">
        <v>206977</v>
      </c>
      <c r="AR401" s="39">
        <v>136895</v>
      </c>
      <c r="AS401" s="39">
        <v>936844</v>
      </c>
      <c r="AT401" s="43"/>
      <c r="AU401" s="13"/>
    </row>
    <row r="402" spans="1:47" ht="20" customHeight="1">
      <c r="A402" s="8" t="s">
        <v>645</v>
      </c>
      <c r="B402" s="34">
        <v>15914</v>
      </c>
      <c r="C402" s="31" t="s">
        <v>99</v>
      </c>
      <c r="D402" s="31" t="s">
        <v>79</v>
      </c>
      <c r="E402" s="31" t="s">
        <v>74</v>
      </c>
      <c r="F402" s="36">
        <v>1543</v>
      </c>
      <c r="G402" s="36">
        <v>1617</v>
      </c>
      <c r="H402" s="36">
        <v>1543</v>
      </c>
      <c r="I402" s="39">
        <v>163558</v>
      </c>
      <c r="J402" s="39">
        <v>371921</v>
      </c>
      <c r="K402" s="39">
        <v>1337227</v>
      </c>
      <c r="L402" s="39">
        <v>542897</v>
      </c>
      <c r="M402" s="39">
        <v>523941</v>
      </c>
      <c r="N402" s="39">
        <v>118302</v>
      </c>
      <c r="O402" s="39">
        <v>2894288</v>
      </c>
      <c r="P402" s="39">
        <v>428991</v>
      </c>
      <c r="Q402" s="39">
        <v>1459789</v>
      </c>
      <c r="R402" s="39">
        <v>552638</v>
      </c>
      <c r="S402" s="39">
        <v>542377</v>
      </c>
      <c r="T402" s="39">
        <v>126421</v>
      </c>
      <c r="U402" s="39">
        <v>3110216</v>
      </c>
      <c r="V402" s="39">
        <v>427643</v>
      </c>
      <c r="W402" s="39">
        <v>1615290</v>
      </c>
      <c r="X402" s="39">
        <v>677084</v>
      </c>
      <c r="Y402" s="39">
        <v>693294</v>
      </c>
      <c r="Z402" s="39">
        <v>152463</v>
      </c>
      <c r="AA402" s="39">
        <v>3565774</v>
      </c>
      <c r="AB402" s="39">
        <v>521088</v>
      </c>
      <c r="AC402" s="39">
        <v>1567776</v>
      </c>
      <c r="AD402" s="39">
        <v>753088</v>
      </c>
      <c r="AE402" s="39">
        <v>724624</v>
      </c>
      <c r="AF402" s="39">
        <v>175851</v>
      </c>
      <c r="AG402" s="39">
        <v>3742427</v>
      </c>
      <c r="AH402" s="39">
        <v>530705</v>
      </c>
      <c r="AI402" s="39">
        <v>1600782</v>
      </c>
      <c r="AJ402" s="39">
        <v>816085</v>
      </c>
      <c r="AK402" s="39">
        <v>716856</v>
      </c>
      <c r="AL402" s="39">
        <v>251153</v>
      </c>
      <c r="AM402" s="39">
        <v>3915581</v>
      </c>
      <c r="AN402" s="39">
        <v>536359</v>
      </c>
      <c r="AO402" s="39">
        <v>1807164</v>
      </c>
      <c r="AP402" s="39">
        <v>856864</v>
      </c>
      <c r="AQ402" s="39">
        <v>719318</v>
      </c>
      <c r="AR402" s="39">
        <v>251122</v>
      </c>
      <c r="AS402" s="39">
        <v>4170827</v>
      </c>
      <c r="AT402" s="43"/>
      <c r="AU402" s="13"/>
    </row>
    <row r="403" spans="1:47" ht="20" customHeight="1">
      <c r="A403" s="8" t="s">
        <v>646</v>
      </c>
      <c r="B403" s="34">
        <v>49901</v>
      </c>
      <c r="C403" s="31" t="s">
        <v>339</v>
      </c>
      <c r="D403" s="31" t="s">
        <v>79</v>
      </c>
      <c r="E403" s="31" t="s">
        <v>74</v>
      </c>
      <c r="F403" s="36">
        <v>3061</v>
      </c>
      <c r="G403" s="36">
        <v>3111</v>
      </c>
      <c r="H403" s="36">
        <v>3048</v>
      </c>
      <c r="I403" s="39">
        <v>323088</v>
      </c>
      <c r="J403" s="39">
        <v>772706</v>
      </c>
      <c r="K403" s="39">
        <v>1382548</v>
      </c>
      <c r="L403" s="39">
        <v>911024</v>
      </c>
      <c r="M403" s="39">
        <v>743480</v>
      </c>
      <c r="N403" s="39">
        <v>206277</v>
      </c>
      <c r="O403" s="39">
        <v>4016035</v>
      </c>
      <c r="P403" s="39">
        <v>861267</v>
      </c>
      <c r="Q403" s="39">
        <v>1289054</v>
      </c>
      <c r="R403" s="39">
        <v>909388</v>
      </c>
      <c r="S403" s="39">
        <v>883577</v>
      </c>
      <c r="T403" s="39">
        <v>182866</v>
      </c>
      <c r="U403" s="39">
        <v>4126152</v>
      </c>
      <c r="V403" s="39">
        <v>910495</v>
      </c>
      <c r="W403" s="39">
        <v>1361842</v>
      </c>
      <c r="X403" s="39">
        <v>1191874</v>
      </c>
      <c r="Y403" s="39">
        <v>797782</v>
      </c>
      <c r="Z403" s="39">
        <v>307682</v>
      </c>
      <c r="AA403" s="39">
        <v>4569675</v>
      </c>
      <c r="AB403" s="39">
        <v>1349128</v>
      </c>
      <c r="AC403" s="39">
        <v>1251288</v>
      </c>
      <c r="AD403" s="39">
        <v>1336553</v>
      </c>
      <c r="AE403" s="39">
        <v>945214</v>
      </c>
      <c r="AF403" s="39">
        <v>432281</v>
      </c>
      <c r="AG403" s="39">
        <v>5314464</v>
      </c>
      <c r="AH403" s="39">
        <v>1324128</v>
      </c>
      <c r="AI403" s="39">
        <v>1526878</v>
      </c>
      <c r="AJ403" s="39">
        <v>1294161</v>
      </c>
      <c r="AK403" s="39">
        <v>974078</v>
      </c>
      <c r="AL403" s="39">
        <v>630193</v>
      </c>
      <c r="AM403" s="39">
        <v>5749438</v>
      </c>
      <c r="AN403" s="39">
        <v>1316890</v>
      </c>
      <c r="AO403" s="39">
        <v>1427355</v>
      </c>
      <c r="AP403" s="39">
        <v>1259659</v>
      </c>
      <c r="AQ403" s="39">
        <v>1116527</v>
      </c>
      <c r="AR403" s="39">
        <v>681821</v>
      </c>
      <c r="AS403" s="39">
        <v>5802252</v>
      </c>
      <c r="AT403" s="43"/>
      <c r="AU403" s="13"/>
    </row>
    <row r="404" spans="1:47" ht="20" customHeight="1">
      <c r="A404" s="8" t="s">
        <v>647</v>
      </c>
      <c r="B404" s="34">
        <v>101910</v>
      </c>
      <c r="C404" s="31" t="s">
        <v>76</v>
      </c>
      <c r="D404" s="31" t="s">
        <v>79</v>
      </c>
      <c r="E404" s="31" t="s">
        <v>74</v>
      </c>
      <c r="F404" s="36">
        <v>22428</v>
      </c>
      <c r="G404" s="36">
        <v>20862</v>
      </c>
      <c r="H404" s="36">
        <v>20107</v>
      </c>
      <c r="I404" s="39">
        <v>2131342</v>
      </c>
      <c r="J404" s="39">
        <v>7557611</v>
      </c>
      <c r="K404" s="39">
        <v>11986112</v>
      </c>
      <c r="L404" s="39">
        <v>7403036</v>
      </c>
      <c r="M404" s="39">
        <v>5411150</v>
      </c>
      <c r="N404" s="39">
        <v>2454334</v>
      </c>
      <c r="O404" s="39">
        <v>34812243</v>
      </c>
      <c r="P404" s="39">
        <v>7954824</v>
      </c>
      <c r="Q404" s="39">
        <v>12311806</v>
      </c>
      <c r="R404" s="39">
        <v>7747292</v>
      </c>
      <c r="S404" s="39">
        <v>5489711</v>
      </c>
      <c r="T404" s="39">
        <v>2835087</v>
      </c>
      <c r="U404" s="39">
        <v>36338720</v>
      </c>
      <c r="V404" s="39">
        <v>9288656</v>
      </c>
      <c r="W404" s="39">
        <v>12520131</v>
      </c>
      <c r="X404" s="39">
        <v>8857405</v>
      </c>
      <c r="Y404" s="39">
        <v>5691264</v>
      </c>
      <c r="Z404" s="39">
        <v>3072876</v>
      </c>
      <c r="AA404" s="39">
        <v>39430332</v>
      </c>
      <c r="AB404" s="39">
        <v>9729122</v>
      </c>
      <c r="AC404" s="39">
        <v>12777564</v>
      </c>
      <c r="AD404" s="39">
        <v>9960992</v>
      </c>
      <c r="AE404" s="39">
        <v>5751176</v>
      </c>
      <c r="AF404" s="39">
        <v>3892551</v>
      </c>
      <c r="AG404" s="39">
        <v>42111405</v>
      </c>
      <c r="AH404" s="39">
        <v>9865312</v>
      </c>
      <c r="AI404" s="39">
        <v>13450667</v>
      </c>
      <c r="AJ404" s="39">
        <v>10510890</v>
      </c>
      <c r="AK404" s="39">
        <v>5873298</v>
      </c>
      <c r="AL404" s="39">
        <v>4168903</v>
      </c>
      <c r="AM404" s="39">
        <v>43869070</v>
      </c>
      <c r="AN404" s="39">
        <v>9343783</v>
      </c>
      <c r="AO404" s="39">
        <v>13158897</v>
      </c>
      <c r="AP404" s="39">
        <v>10278002</v>
      </c>
      <c r="AQ404" s="39">
        <v>5764179</v>
      </c>
      <c r="AR404" s="39">
        <v>4086044</v>
      </c>
      <c r="AS404" s="39">
        <v>42630905</v>
      </c>
      <c r="AT404" s="43"/>
      <c r="AU404" s="13"/>
    </row>
    <row r="405" spans="1:47" ht="20" customHeight="1">
      <c r="A405" s="8" t="s">
        <v>648</v>
      </c>
      <c r="B405" s="34">
        <v>84902</v>
      </c>
      <c r="C405" s="31" t="s">
        <v>126</v>
      </c>
      <c r="D405" s="31" t="s">
        <v>79</v>
      </c>
      <c r="E405" s="31" t="s">
        <v>74</v>
      </c>
      <c r="F405" s="36">
        <v>7041</v>
      </c>
      <c r="G405" s="36">
        <v>6383</v>
      </c>
      <c r="H405" s="36">
        <v>6620</v>
      </c>
      <c r="I405" s="39">
        <v>701720</v>
      </c>
      <c r="J405" s="39">
        <v>2909277</v>
      </c>
      <c r="K405" s="39">
        <v>3425559</v>
      </c>
      <c r="L405" s="39">
        <v>2236859</v>
      </c>
      <c r="M405" s="39">
        <v>1427701</v>
      </c>
      <c r="N405" s="39">
        <v>2035977</v>
      </c>
      <c r="O405" s="39">
        <v>12035373</v>
      </c>
      <c r="P405" s="39">
        <v>2721658</v>
      </c>
      <c r="Q405" s="39">
        <v>3807392</v>
      </c>
      <c r="R405" s="39">
        <v>2437200</v>
      </c>
      <c r="S405" s="39">
        <v>1435029</v>
      </c>
      <c r="T405" s="39">
        <v>1885397</v>
      </c>
      <c r="U405" s="39">
        <v>12286676</v>
      </c>
      <c r="V405" s="39">
        <v>2779820</v>
      </c>
      <c r="W405" s="39">
        <v>3640043</v>
      </c>
      <c r="X405" s="39">
        <v>3262803</v>
      </c>
      <c r="Y405" s="39">
        <v>1620780</v>
      </c>
      <c r="Z405" s="39">
        <v>1943505</v>
      </c>
      <c r="AA405" s="39">
        <v>13246951</v>
      </c>
      <c r="AB405" s="39">
        <v>3295020</v>
      </c>
      <c r="AC405" s="39">
        <v>3618678</v>
      </c>
      <c r="AD405" s="39">
        <v>3338883</v>
      </c>
      <c r="AE405" s="39">
        <v>1774289</v>
      </c>
      <c r="AF405" s="39">
        <v>1827788</v>
      </c>
      <c r="AG405" s="39">
        <v>13854658</v>
      </c>
      <c r="AH405" s="39">
        <v>3580534</v>
      </c>
      <c r="AI405" s="39">
        <v>3489639</v>
      </c>
      <c r="AJ405" s="39">
        <v>3330267</v>
      </c>
      <c r="AK405" s="39">
        <v>1676066</v>
      </c>
      <c r="AL405" s="39">
        <v>1879787</v>
      </c>
      <c r="AM405" s="39">
        <v>13956293</v>
      </c>
      <c r="AN405" s="39">
        <v>3617704</v>
      </c>
      <c r="AO405" s="39">
        <v>3182700</v>
      </c>
      <c r="AP405" s="39">
        <v>3100929</v>
      </c>
      <c r="AQ405" s="39">
        <v>1666302</v>
      </c>
      <c r="AR405" s="39">
        <v>1905698</v>
      </c>
      <c r="AS405" s="39">
        <v>13473333</v>
      </c>
      <c r="AT405" s="43"/>
      <c r="AU405" s="13"/>
    </row>
    <row r="406" spans="1:47" ht="20" customHeight="1">
      <c r="A406" s="8" t="s">
        <v>649</v>
      </c>
      <c r="B406" s="34">
        <v>120902</v>
      </c>
      <c r="C406" s="31" t="s">
        <v>571</v>
      </c>
      <c r="D406" s="31" t="s">
        <v>79</v>
      </c>
      <c r="E406" s="31" t="s">
        <v>74</v>
      </c>
      <c r="F406" s="36">
        <v>741</v>
      </c>
      <c r="G406" s="36">
        <v>712</v>
      </c>
      <c r="H406" s="36">
        <v>706</v>
      </c>
      <c r="I406" s="39">
        <v>74836</v>
      </c>
      <c r="J406" s="39">
        <v>189622</v>
      </c>
      <c r="K406" s="39">
        <v>303721</v>
      </c>
      <c r="L406" s="39">
        <v>193587</v>
      </c>
      <c r="M406" s="39">
        <v>404841</v>
      </c>
      <c r="N406" s="39">
        <v>153452</v>
      </c>
      <c r="O406" s="39">
        <v>1245223</v>
      </c>
      <c r="P406" s="39">
        <v>190977</v>
      </c>
      <c r="Q406" s="39">
        <v>322493</v>
      </c>
      <c r="R406" s="39">
        <v>178211</v>
      </c>
      <c r="S406" s="39">
        <v>342121</v>
      </c>
      <c r="T406" s="39">
        <v>193425</v>
      </c>
      <c r="U406" s="39">
        <v>1227227</v>
      </c>
      <c r="V406" s="39">
        <v>204095</v>
      </c>
      <c r="W406" s="39">
        <v>330041</v>
      </c>
      <c r="X406" s="39">
        <v>201105</v>
      </c>
      <c r="Y406" s="39">
        <v>352463</v>
      </c>
      <c r="Z406" s="39">
        <v>230051</v>
      </c>
      <c r="AA406" s="39">
        <v>1317755</v>
      </c>
      <c r="AB406" s="39">
        <v>250524</v>
      </c>
      <c r="AC406" s="39">
        <v>288396</v>
      </c>
      <c r="AD406" s="39">
        <v>222090</v>
      </c>
      <c r="AE406" s="39">
        <v>326359</v>
      </c>
      <c r="AF406" s="39">
        <v>1178359</v>
      </c>
      <c r="AG406" s="39">
        <v>2265728</v>
      </c>
      <c r="AH406" s="39">
        <v>236593</v>
      </c>
      <c r="AI406" s="39">
        <v>292108</v>
      </c>
      <c r="AJ406" s="39">
        <v>219572</v>
      </c>
      <c r="AK406" s="39">
        <v>380925</v>
      </c>
      <c r="AL406" s="39">
        <v>229932</v>
      </c>
      <c r="AM406" s="39">
        <v>1359130</v>
      </c>
      <c r="AN406" s="39">
        <v>262126</v>
      </c>
      <c r="AO406" s="39">
        <v>271487</v>
      </c>
      <c r="AP406" s="39">
        <v>237020</v>
      </c>
      <c r="AQ406" s="39">
        <v>408136</v>
      </c>
      <c r="AR406" s="39">
        <v>607559</v>
      </c>
      <c r="AS406" s="39">
        <v>1786328</v>
      </c>
      <c r="AT406" s="43"/>
      <c r="AU406" s="13"/>
    </row>
    <row r="407" spans="1:47" ht="20" customHeight="1">
      <c r="A407" s="8" t="s">
        <v>650</v>
      </c>
      <c r="B407" s="34">
        <v>57909</v>
      </c>
      <c r="C407" s="31" t="s">
        <v>70</v>
      </c>
      <c r="D407" s="31" t="s">
        <v>79</v>
      </c>
      <c r="E407" s="31" t="s">
        <v>74</v>
      </c>
      <c r="F407" s="36">
        <v>55701</v>
      </c>
      <c r="G407" s="36">
        <v>51021</v>
      </c>
      <c r="H407" s="36">
        <v>48762</v>
      </c>
      <c r="I407" s="39">
        <v>5168772</v>
      </c>
      <c r="J407" s="39">
        <v>15983310</v>
      </c>
      <c r="K407" s="39">
        <v>26693327</v>
      </c>
      <c r="L407" s="39">
        <v>15085584</v>
      </c>
      <c r="M407" s="39">
        <v>9990872</v>
      </c>
      <c r="N407" s="39">
        <v>1984817</v>
      </c>
      <c r="O407" s="39">
        <v>69737910</v>
      </c>
      <c r="P407" s="39">
        <v>16645385</v>
      </c>
      <c r="Q407" s="39">
        <v>26687762</v>
      </c>
      <c r="R407" s="39">
        <v>16082719</v>
      </c>
      <c r="S407" s="39">
        <v>9534130</v>
      </c>
      <c r="T407" s="39">
        <v>2282179</v>
      </c>
      <c r="U407" s="39">
        <v>71232175</v>
      </c>
      <c r="V407" s="39">
        <v>20041177</v>
      </c>
      <c r="W407" s="39">
        <v>26045969</v>
      </c>
      <c r="X407" s="39">
        <v>17345129</v>
      </c>
      <c r="Y407" s="39">
        <v>11916186</v>
      </c>
      <c r="Z407" s="39">
        <v>2821393</v>
      </c>
      <c r="AA407" s="39">
        <v>78169854</v>
      </c>
      <c r="AB407" s="39">
        <v>20484037</v>
      </c>
      <c r="AC407" s="39">
        <v>26678164</v>
      </c>
      <c r="AD407" s="39">
        <v>19567216</v>
      </c>
      <c r="AE407" s="39">
        <v>14252295</v>
      </c>
      <c r="AF407" s="39">
        <v>3623113</v>
      </c>
      <c r="AG407" s="39">
        <v>84604825</v>
      </c>
      <c r="AH407" s="39">
        <v>21492163</v>
      </c>
      <c r="AI407" s="39">
        <v>27707520</v>
      </c>
      <c r="AJ407" s="39">
        <v>22180786</v>
      </c>
      <c r="AK407" s="39">
        <v>14674344</v>
      </c>
      <c r="AL407" s="39">
        <v>5692087</v>
      </c>
      <c r="AM407" s="39">
        <v>91746900</v>
      </c>
      <c r="AN407" s="39">
        <v>23283323</v>
      </c>
      <c r="AO407" s="39">
        <v>26361688</v>
      </c>
      <c r="AP407" s="39">
        <v>22472851</v>
      </c>
      <c r="AQ407" s="39">
        <v>15227231</v>
      </c>
      <c r="AR407" s="39">
        <v>5981770</v>
      </c>
      <c r="AS407" s="39">
        <v>93326863</v>
      </c>
      <c r="AT407" s="43"/>
      <c r="AU407" s="13"/>
    </row>
    <row r="408" spans="1:47" ht="20" customHeight="1">
      <c r="A408" s="8" t="s">
        <v>651</v>
      </c>
      <c r="B408" s="34">
        <v>184911</v>
      </c>
      <c r="C408" s="31" t="s">
        <v>106</v>
      </c>
      <c r="D408" s="31" t="s">
        <v>79</v>
      </c>
      <c r="E408" s="31" t="s">
        <v>74</v>
      </c>
      <c r="F408" s="36">
        <v>199</v>
      </c>
      <c r="G408" s="36">
        <v>357</v>
      </c>
      <c r="H408" s="36">
        <v>341</v>
      </c>
      <c r="I408" s="39">
        <v>36146</v>
      </c>
      <c r="J408" s="39">
        <v>55394</v>
      </c>
      <c r="K408" s="39">
        <v>89398</v>
      </c>
      <c r="L408" s="39">
        <v>40323</v>
      </c>
      <c r="M408" s="39">
        <v>64710</v>
      </c>
      <c r="N408" s="39">
        <v>9474</v>
      </c>
      <c r="O408" s="39">
        <v>259299</v>
      </c>
      <c r="P408" s="39">
        <v>64232</v>
      </c>
      <c r="Q408" s="39">
        <v>100308</v>
      </c>
      <c r="R408" s="39">
        <v>56129</v>
      </c>
      <c r="S408" s="39">
        <v>76703</v>
      </c>
      <c r="T408" s="39">
        <v>20503</v>
      </c>
      <c r="U408" s="39">
        <v>317875</v>
      </c>
      <c r="V408" s="39">
        <v>100703</v>
      </c>
      <c r="W408" s="39">
        <v>127837</v>
      </c>
      <c r="X408" s="39">
        <v>75442</v>
      </c>
      <c r="Y408" s="39">
        <v>102850</v>
      </c>
      <c r="Z408" s="39">
        <v>23714</v>
      </c>
      <c r="AA408" s="39">
        <v>430546</v>
      </c>
      <c r="AB408" s="39">
        <v>95166</v>
      </c>
      <c r="AC408" s="39">
        <v>166604</v>
      </c>
      <c r="AD408" s="39">
        <v>125842</v>
      </c>
      <c r="AE408" s="39">
        <v>139755</v>
      </c>
      <c r="AF408" s="39">
        <v>36480</v>
      </c>
      <c r="AG408" s="39">
        <v>563847</v>
      </c>
      <c r="AH408" s="39">
        <v>100313</v>
      </c>
      <c r="AI408" s="39">
        <v>188303</v>
      </c>
      <c r="AJ408" s="39">
        <v>167727</v>
      </c>
      <c r="AK408" s="39">
        <v>148481</v>
      </c>
      <c r="AL408" s="39">
        <v>68227</v>
      </c>
      <c r="AM408" s="39">
        <v>673051</v>
      </c>
      <c r="AN408" s="39">
        <v>142449</v>
      </c>
      <c r="AO408" s="39">
        <v>178415</v>
      </c>
      <c r="AP408" s="39">
        <v>179573</v>
      </c>
      <c r="AQ408" s="39">
        <v>129296</v>
      </c>
      <c r="AR408" s="39">
        <v>74687</v>
      </c>
      <c r="AS408" s="39">
        <v>704420</v>
      </c>
      <c r="AT408" s="43"/>
      <c r="AU408" s="13"/>
    </row>
    <row r="409" spans="1:47" ht="20" customHeight="1">
      <c r="A409" s="8" t="s">
        <v>652</v>
      </c>
      <c r="B409" s="34">
        <v>174903</v>
      </c>
      <c r="C409" s="31" t="s">
        <v>372</v>
      </c>
      <c r="D409" s="31" t="s">
        <v>79</v>
      </c>
      <c r="E409" s="31" t="s">
        <v>74</v>
      </c>
      <c r="F409" s="36">
        <v>732</v>
      </c>
      <c r="G409" s="36">
        <v>736</v>
      </c>
      <c r="H409" s="36">
        <v>728</v>
      </c>
      <c r="I409" s="39">
        <v>77168</v>
      </c>
      <c r="J409" s="39">
        <v>293439</v>
      </c>
      <c r="K409" s="39">
        <v>379997</v>
      </c>
      <c r="L409" s="39">
        <v>238527</v>
      </c>
      <c r="M409" s="39">
        <v>222185</v>
      </c>
      <c r="N409" s="39">
        <v>53602</v>
      </c>
      <c r="O409" s="39">
        <v>1187750</v>
      </c>
      <c r="P409" s="39">
        <v>271133</v>
      </c>
      <c r="Q409" s="39">
        <v>270024</v>
      </c>
      <c r="R409" s="39">
        <v>159621</v>
      </c>
      <c r="S409" s="39">
        <v>211430</v>
      </c>
      <c r="T409" s="39">
        <v>63680</v>
      </c>
      <c r="U409" s="39">
        <v>975888</v>
      </c>
      <c r="V409" s="39">
        <v>338339</v>
      </c>
      <c r="W409" s="39">
        <v>361670</v>
      </c>
      <c r="X409" s="39">
        <v>225241</v>
      </c>
      <c r="Y409" s="39">
        <v>264946</v>
      </c>
      <c r="Z409" s="39">
        <v>73875</v>
      </c>
      <c r="AA409" s="39">
        <v>1264071</v>
      </c>
      <c r="AB409" s="39">
        <v>344101</v>
      </c>
      <c r="AC409" s="39">
        <v>405395</v>
      </c>
      <c r="AD409" s="39">
        <v>231253</v>
      </c>
      <c r="AE409" s="39">
        <v>277783</v>
      </c>
      <c r="AF409" s="39">
        <v>128669</v>
      </c>
      <c r="AG409" s="39">
        <v>1387201</v>
      </c>
      <c r="AH409" s="39">
        <v>364068</v>
      </c>
      <c r="AI409" s="39">
        <v>498287</v>
      </c>
      <c r="AJ409" s="39">
        <v>270331</v>
      </c>
      <c r="AK409" s="39">
        <v>265358</v>
      </c>
      <c r="AL409" s="39">
        <v>269989</v>
      </c>
      <c r="AM409" s="39">
        <v>1668033</v>
      </c>
      <c r="AN409" s="39">
        <v>387502</v>
      </c>
      <c r="AO409" s="39">
        <v>556045</v>
      </c>
      <c r="AP409" s="39">
        <v>281854</v>
      </c>
      <c r="AQ409" s="39">
        <v>268744</v>
      </c>
      <c r="AR409" s="39">
        <v>276409</v>
      </c>
      <c r="AS409" s="39">
        <v>1770554</v>
      </c>
      <c r="AT409" s="43"/>
      <c r="AU409" s="13"/>
    </row>
    <row r="410" spans="1:47" ht="20" customHeight="1">
      <c r="A410" s="8" t="s">
        <v>653</v>
      </c>
      <c r="B410" s="34">
        <v>183904</v>
      </c>
      <c r="C410" s="31" t="s">
        <v>204</v>
      </c>
      <c r="D410" s="31" t="s">
        <v>79</v>
      </c>
      <c r="E410" s="31" t="s">
        <v>74</v>
      </c>
      <c r="F410" s="36">
        <v>490</v>
      </c>
      <c r="G410" s="36">
        <v>476</v>
      </c>
      <c r="H410" s="36">
        <v>470</v>
      </c>
      <c r="I410" s="39">
        <v>49820</v>
      </c>
      <c r="J410" s="39">
        <v>114663</v>
      </c>
      <c r="K410" s="39">
        <v>176199</v>
      </c>
      <c r="L410" s="39">
        <v>139792</v>
      </c>
      <c r="M410" s="39">
        <v>173763</v>
      </c>
      <c r="N410" s="39">
        <v>32608</v>
      </c>
      <c r="O410" s="39">
        <v>637025</v>
      </c>
      <c r="P410" s="39">
        <v>205496</v>
      </c>
      <c r="Q410" s="39">
        <v>228236</v>
      </c>
      <c r="R410" s="39">
        <v>149274</v>
      </c>
      <c r="S410" s="39">
        <v>177934</v>
      </c>
      <c r="T410" s="39">
        <v>39583</v>
      </c>
      <c r="U410" s="39">
        <v>800523</v>
      </c>
      <c r="V410" s="39">
        <v>172001</v>
      </c>
      <c r="W410" s="39">
        <v>239779</v>
      </c>
      <c r="X410" s="39">
        <v>165509</v>
      </c>
      <c r="Y410" s="39">
        <v>185849</v>
      </c>
      <c r="Z410" s="39">
        <v>49121</v>
      </c>
      <c r="AA410" s="39">
        <v>812259</v>
      </c>
      <c r="AB410" s="39">
        <v>185300</v>
      </c>
      <c r="AC410" s="39">
        <v>241710</v>
      </c>
      <c r="AD410" s="39">
        <v>173244</v>
      </c>
      <c r="AE410" s="39">
        <v>186978</v>
      </c>
      <c r="AF410" s="39">
        <v>56898</v>
      </c>
      <c r="AG410" s="39">
        <v>844130</v>
      </c>
      <c r="AH410" s="39">
        <v>354648</v>
      </c>
      <c r="AI410" s="39">
        <v>239905</v>
      </c>
      <c r="AJ410" s="39">
        <v>185377</v>
      </c>
      <c r="AK410" s="39">
        <v>217783</v>
      </c>
      <c r="AL410" s="39">
        <v>73639</v>
      </c>
      <c r="AM410" s="39">
        <v>1071352</v>
      </c>
      <c r="AN410" s="39">
        <v>170493</v>
      </c>
      <c r="AO410" s="39">
        <v>228720</v>
      </c>
      <c r="AP410" s="39">
        <v>197637</v>
      </c>
      <c r="AQ410" s="39">
        <v>198983</v>
      </c>
      <c r="AR410" s="39">
        <v>80337</v>
      </c>
      <c r="AS410" s="39">
        <v>876170</v>
      </c>
      <c r="AT410" s="43"/>
      <c r="AU410" s="13"/>
    </row>
    <row r="411" spans="1:47" ht="20" customHeight="1">
      <c r="A411" s="8" t="s">
        <v>654</v>
      </c>
      <c r="B411" s="34">
        <v>50902</v>
      </c>
      <c r="C411" s="31" t="s">
        <v>455</v>
      </c>
      <c r="D411" s="31" t="s">
        <v>79</v>
      </c>
      <c r="E411" s="31" t="s">
        <v>74</v>
      </c>
      <c r="F411" s="36">
        <v>2788</v>
      </c>
      <c r="G411" s="36">
        <v>2668</v>
      </c>
      <c r="H411" s="36">
        <v>2537</v>
      </c>
      <c r="I411" s="39">
        <v>268922</v>
      </c>
      <c r="J411" s="39">
        <v>743601</v>
      </c>
      <c r="K411" s="39">
        <v>1722607</v>
      </c>
      <c r="L411" s="39">
        <v>576426</v>
      </c>
      <c r="M411" s="39">
        <v>616236</v>
      </c>
      <c r="N411" s="39">
        <v>165328</v>
      </c>
      <c r="O411" s="39">
        <v>3824198</v>
      </c>
      <c r="P411" s="39">
        <v>747763</v>
      </c>
      <c r="Q411" s="39">
        <v>1820735</v>
      </c>
      <c r="R411" s="39">
        <v>741891</v>
      </c>
      <c r="S411" s="39">
        <v>648237</v>
      </c>
      <c r="T411" s="39">
        <v>177210</v>
      </c>
      <c r="U411" s="39">
        <v>4135836</v>
      </c>
      <c r="V411" s="39">
        <v>893919</v>
      </c>
      <c r="W411" s="39">
        <v>2087214</v>
      </c>
      <c r="X411" s="39">
        <v>790349</v>
      </c>
      <c r="Y411" s="39">
        <v>657696</v>
      </c>
      <c r="Z411" s="39">
        <v>219811</v>
      </c>
      <c r="AA411" s="39">
        <v>4648989</v>
      </c>
      <c r="AB411" s="39">
        <v>993480</v>
      </c>
      <c r="AC411" s="39">
        <v>1958316</v>
      </c>
      <c r="AD411" s="39">
        <v>807634</v>
      </c>
      <c r="AE411" s="39">
        <v>832887</v>
      </c>
      <c r="AF411" s="39">
        <v>278219</v>
      </c>
      <c r="AG411" s="39">
        <v>4870536</v>
      </c>
      <c r="AH411" s="39">
        <v>1057849</v>
      </c>
      <c r="AI411" s="39">
        <v>2078859</v>
      </c>
      <c r="AJ411" s="39">
        <v>870678</v>
      </c>
      <c r="AK411" s="39">
        <v>691259</v>
      </c>
      <c r="AL411" s="39">
        <v>366374</v>
      </c>
      <c r="AM411" s="39">
        <v>5065019</v>
      </c>
      <c r="AN411" s="39">
        <v>1054957</v>
      </c>
      <c r="AO411" s="39">
        <v>2343401</v>
      </c>
      <c r="AP411" s="39">
        <v>926787</v>
      </c>
      <c r="AQ411" s="39">
        <v>851550</v>
      </c>
      <c r="AR411" s="39">
        <v>467563</v>
      </c>
      <c r="AS411" s="39">
        <v>5644258</v>
      </c>
      <c r="AT411" s="43"/>
      <c r="AU411" s="13"/>
    </row>
    <row r="412" spans="1:47" ht="20" customHeight="1">
      <c r="A412" s="8" t="s">
        <v>655</v>
      </c>
      <c r="B412" s="34">
        <v>57831</v>
      </c>
      <c r="C412" s="31" t="s">
        <v>70</v>
      </c>
      <c r="D412" s="31" t="s">
        <v>71</v>
      </c>
      <c r="E412" s="31" t="s">
        <v>74</v>
      </c>
      <c r="F412" s="36">
        <v>833</v>
      </c>
      <c r="G412" s="36">
        <v>511</v>
      </c>
      <c r="H412" s="36">
        <v>430</v>
      </c>
      <c r="I412" s="39">
        <v>45580</v>
      </c>
      <c r="J412" s="39">
        <v>221903</v>
      </c>
      <c r="K412" s="39">
        <v>315518</v>
      </c>
      <c r="L412" s="39">
        <v>157664</v>
      </c>
      <c r="M412" s="39">
        <v>193879</v>
      </c>
      <c r="N412" s="39">
        <v>27891</v>
      </c>
      <c r="O412" s="39">
        <v>916855</v>
      </c>
      <c r="P412" s="39">
        <v>260130</v>
      </c>
      <c r="Q412" s="39">
        <v>246317</v>
      </c>
      <c r="R412" s="39">
        <v>168472</v>
      </c>
      <c r="S412" s="39">
        <v>188770</v>
      </c>
      <c r="T412" s="39">
        <v>40382</v>
      </c>
      <c r="U412" s="39">
        <v>904071</v>
      </c>
      <c r="V412" s="39">
        <v>194505</v>
      </c>
      <c r="W412" s="39">
        <v>357111</v>
      </c>
      <c r="X412" s="39">
        <v>317143</v>
      </c>
      <c r="Y412" s="39">
        <v>208353</v>
      </c>
      <c r="Z412" s="39">
        <v>95016</v>
      </c>
      <c r="AA412" s="39">
        <v>1172128</v>
      </c>
      <c r="AB412" s="39">
        <v>174588</v>
      </c>
      <c r="AC412" s="39">
        <v>301895</v>
      </c>
      <c r="AD412" s="39">
        <v>193725</v>
      </c>
      <c r="AE412" s="39">
        <v>281693</v>
      </c>
      <c r="AF412" s="39">
        <v>99656</v>
      </c>
      <c r="AG412" s="39">
        <v>1051557</v>
      </c>
      <c r="AH412" s="39">
        <v>198143</v>
      </c>
      <c r="AI412" s="39">
        <v>279672</v>
      </c>
      <c r="AJ412" s="39">
        <v>200858</v>
      </c>
      <c r="AK412" s="39">
        <v>204689</v>
      </c>
      <c r="AL412" s="39">
        <v>132243</v>
      </c>
      <c r="AM412" s="39">
        <v>1015605</v>
      </c>
      <c r="AN412" s="39">
        <v>168204</v>
      </c>
      <c r="AO412" s="39">
        <v>239006</v>
      </c>
      <c r="AP412" s="39">
        <v>184605</v>
      </c>
      <c r="AQ412" s="39">
        <v>140100</v>
      </c>
      <c r="AR412" s="39">
        <v>130642</v>
      </c>
      <c r="AS412" s="39">
        <v>862557</v>
      </c>
      <c r="AT412" s="43"/>
      <c r="AU412" s="13"/>
    </row>
    <row r="413" spans="1:47" ht="20" customHeight="1">
      <c r="A413" s="8" t="s">
        <v>656</v>
      </c>
      <c r="B413" s="34">
        <v>166902</v>
      </c>
      <c r="C413" s="31" t="s">
        <v>314</v>
      </c>
      <c r="D413" s="31" t="s">
        <v>79</v>
      </c>
      <c r="E413" s="31" t="s">
        <v>74</v>
      </c>
      <c r="F413" s="36">
        <v>169</v>
      </c>
      <c r="G413" s="36">
        <v>134</v>
      </c>
      <c r="H413" s="36">
        <v>145</v>
      </c>
      <c r="I413" s="39">
        <v>15370</v>
      </c>
      <c r="J413" s="39">
        <v>48598</v>
      </c>
      <c r="K413" s="39">
        <v>89652</v>
      </c>
      <c r="L413" s="39">
        <v>38347</v>
      </c>
      <c r="M413" s="39">
        <v>47990</v>
      </c>
      <c r="N413" s="39">
        <v>8457</v>
      </c>
      <c r="O413" s="39">
        <v>233044</v>
      </c>
      <c r="P413" s="39">
        <v>37558</v>
      </c>
      <c r="Q413" s="39">
        <v>93132</v>
      </c>
      <c r="R413" s="39">
        <v>42459</v>
      </c>
      <c r="S413" s="39">
        <v>60158</v>
      </c>
      <c r="T413" s="39">
        <v>9301</v>
      </c>
      <c r="U413" s="39">
        <v>242608</v>
      </c>
      <c r="V413" s="39">
        <v>48172</v>
      </c>
      <c r="W413" s="39">
        <v>92372</v>
      </c>
      <c r="X413" s="39">
        <v>50334</v>
      </c>
      <c r="Y413" s="39">
        <v>56682</v>
      </c>
      <c r="Z413" s="39">
        <v>10402</v>
      </c>
      <c r="AA413" s="39">
        <v>257962</v>
      </c>
      <c r="AB413" s="39">
        <v>82969</v>
      </c>
      <c r="AC413" s="39">
        <v>95743</v>
      </c>
      <c r="AD413" s="39">
        <v>61849</v>
      </c>
      <c r="AE413" s="39">
        <v>62434</v>
      </c>
      <c r="AF413" s="39">
        <v>11792</v>
      </c>
      <c r="AG413" s="39">
        <v>314787</v>
      </c>
      <c r="AH413" s="39">
        <v>94733</v>
      </c>
      <c r="AI413" s="39">
        <v>117524</v>
      </c>
      <c r="AJ413" s="39">
        <v>65111</v>
      </c>
      <c r="AK413" s="39">
        <v>50793</v>
      </c>
      <c r="AL413" s="39">
        <v>18137</v>
      </c>
      <c r="AM413" s="39">
        <v>346298</v>
      </c>
      <c r="AN413" s="39">
        <v>86744</v>
      </c>
      <c r="AO413" s="39">
        <v>98309</v>
      </c>
      <c r="AP413" s="39">
        <v>60379</v>
      </c>
      <c r="AQ413" s="39">
        <v>58850</v>
      </c>
      <c r="AR413" s="39">
        <v>21979</v>
      </c>
      <c r="AS413" s="39">
        <v>326261</v>
      </c>
      <c r="AT413" s="43"/>
      <c r="AU413" s="13"/>
    </row>
    <row r="414" spans="1:47" ht="20" customHeight="1">
      <c r="A414" s="8" t="s">
        <v>657</v>
      </c>
      <c r="B414" s="34">
        <v>15802</v>
      </c>
      <c r="C414" s="31" t="s">
        <v>99</v>
      </c>
      <c r="D414" s="31" t="s">
        <v>71</v>
      </c>
      <c r="E414" s="31" t="s">
        <v>74</v>
      </c>
      <c r="F414" s="36">
        <v>977</v>
      </c>
      <c r="G414" s="36">
        <v>865</v>
      </c>
      <c r="H414" s="36">
        <v>744</v>
      </c>
      <c r="I414" s="39">
        <v>78864</v>
      </c>
      <c r="J414" s="39">
        <v>614497</v>
      </c>
      <c r="K414" s="39">
        <v>660737</v>
      </c>
      <c r="L414" s="39">
        <v>226866</v>
      </c>
      <c r="M414" s="39">
        <v>348561</v>
      </c>
      <c r="N414" s="39">
        <v>75508</v>
      </c>
      <c r="O414" s="39">
        <v>1926169</v>
      </c>
      <c r="P414" s="39">
        <v>551810</v>
      </c>
      <c r="Q414" s="39">
        <v>546743</v>
      </c>
      <c r="R414" s="39">
        <v>273806</v>
      </c>
      <c r="S414" s="39">
        <v>352243</v>
      </c>
      <c r="T414" s="39">
        <v>93205</v>
      </c>
      <c r="U414" s="39">
        <v>1817807</v>
      </c>
      <c r="V414" s="39">
        <v>542186</v>
      </c>
      <c r="W414" s="39">
        <v>594833</v>
      </c>
      <c r="X414" s="39">
        <v>219097</v>
      </c>
      <c r="Y414" s="39">
        <v>366545</v>
      </c>
      <c r="Z414" s="39">
        <v>106672</v>
      </c>
      <c r="AA414" s="39">
        <v>1829333</v>
      </c>
      <c r="AB414" s="39">
        <v>943033</v>
      </c>
      <c r="AC414" s="39">
        <v>502277</v>
      </c>
      <c r="AD414" s="39">
        <v>207024</v>
      </c>
      <c r="AE414" s="39">
        <v>310059</v>
      </c>
      <c r="AF414" s="39">
        <v>118712</v>
      </c>
      <c r="AG414" s="39">
        <v>2081105</v>
      </c>
      <c r="AH414" s="39">
        <v>837159</v>
      </c>
      <c r="AI414" s="39">
        <v>560338</v>
      </c>
      <c r="AJ414" s="39">
        <v>179160</v>
      </c>
      <c r="AK414" s="39">
        <v>356824</v>
      </c>
      <c r="AL414" s="39">
        <v>160782</v>
      </c>
      <c r="AM414" s="39">
        <v>2094263</v>
      </c>
      <c r="AN414" s="39">
        <v>807572</v>
      </c>
      <c r="AO414" s="39">
        <v>539784</v>
      </c>
      <c r="AP414" s="39">
        <v>254173</v>
      </c>
      <c r="AQ414" s="39">
        <v>373358</v>
      </c>
      <c r="AR414" s="39">
        <v>178389</v>
      </c>
      <c r="AS414" s="39">
        <v>2153276</v>
      </c>
      <c r="AT414" s="43"/>
      <c r="AU414" s="13"/>
    </row>
    <row r="415" spans="1:47" ht="20" customHeight="1">
      <c r="A415" s="8" t="s">
        <v>658</v>
      </c>
      <c r="B415" s="34">
        <v>101804</v>
      </c>
      <c r="C415" s="31" t="s">
        <v>76</v>
      </c>
      <c r="D415" s="31" t="s">
        <v>71</v>
      </c>
      <c r="E415" s="31" t="s">
        <v>74</v>
      </c>
      <c r="F415" s="36">
        <v>1036</v>
      </c>
      <c r="G415" s="36">
        <v>1120</v>
      </c>
      <c r="H415" s="36">
        <v>941</v>
      </c>
      <c r="I415" s="39">
        <v>99746</v>
      </c>
      <c r="J415" s="39">
        <v>201678</v>
      </c>
      <c r="K415" s="39">
        <v>767544</v>
      </c>
      <c r="L415" s="39">
        <v>484496</v>
      </c>
      <c r="M415" s="39">
        <v>2277933</v>
      </c>
      <c r="N415" s="39">
        <v>38466</v>
      </c>
      <c r="O415" s="39">
        <v>3770117</v>
      </c>
      <c r="P415" s="39">
        <v>190691</v>
      </c>
      <c r="Q415" s="39">
        <v>625897</v>
      </c>
      <c r="R415" s="39">
        <v>371722</v>
      </c>
      <c r="S415" s="39">
        <v>1463270</v>
      </c>
      <c r="T415" s="39">
        <v>42883</v>
      </c>
      <c r="U415" s="39">
        <v>2694463</v>
      </c>
      <c r="V415" s="39">
        <v>372492</v>
      </c>
      <c r="W415" s="39">
        <v>553058</v>
      </c>
      <c r="X415" s="39">
        <v>395599</v>
      </c>
      <c r="Y415" s="39">
        <v>1353451</v>
      </c>
      <c r="Z415" s="39">
        <v>12691</v>
      </c>
      <c r="AA415" s="39">
        <v>2687291</v>
      </c>
      <c r="AB415" s="39">
        <v>452611</v>
      </c>
      <c r="AC415" s="39">
        <v>610583</v>
      </c>
      <c r="AD415" s="39">
        <v>445844</v>
      </c>
      <c r="AE415" s="39">
        <v>1434743</v>
      </c>
      <c r="AF415" s="39">
        <v>24161</v>
      </c>
      <c r="AG415" s="39">
        <v>2967942</v>
      </c>
      <c r="AH415" s="39">
        <v>832637</v>
      </c>
      <c r="AI415" s="39">
        <v>686654</v>
      </c>
      <c r="AJ415" s="39">
        <v>496016</v>
      </c>
      <c r="AK415" s="39">
        <v>1174595</v>
      </c>
      <c r="AL415" s="39">
        <v>238230</v>
      </c>
      <c r="AM415" s="39">
        <v>3428132</v>
      </c>
      <c r="AN415" s="39">
        <v>540860</v>
      </c>
      <c r="AO415" s="39">
        <v>657395</v>
      </c>
      <c r="AP415" s="39">
        <v>392026</v>
      </c>
      <c r="AQ415" s="39">
        <v>837435</v>
      </c>
      <c r="AR415" s="39">
        <v>235389</v>
      </c>
      <c r="AS415" s="39">
        <v>2663105</v>
      </c>
      <c r="AT415" s="43"/>
      <c r="AU415" s="13"/>
    </row>
    <row r="416" spans="1:47" ht="20" customHeight="1">
      <c r="A416" s="8" t="s">
        <v>659</v>
      </c>
      <c r="B416" s="34">
        <v>149901</v>
      </c>
      <c r="C416" s="31" t="s">
        <v>660</v>
      </c>
      <c r="D416" s="31" t="s">
        <v>79</v>
      </c>
      <c r="E416" s="31" t="s">
        <v>74</v>
      </c>
      <c r="F416" s="36">
        <v>1133</v>
      </c>
      <c r="G416" s="36">
        <v>1063</v>
      </c>
      <c r="H416" s="36">
        <v>1036</v>
      </c>
      <c r="I416" s="39">
        <v>109816</v>
      </c>
      <c r="J416" s="39">
        <v>376038</v>
      </c>
      <c r="K416" s="39">
        <v>476526</v>
      </c>
      <c r="L416" s="39">
        <v>253130</v>
      </c>
      <c r="M416" s="39">
        <v>345033</v>
      </c>
      <c r="N416" s="39">
        <v>136448</v>
      </c>
      <c r="O416" s="39">
        <v>1587175</v>
      </c>
      <c r="P416" s="39">
        <v>418852</v>
      </c>
      <c r="Q416" s="39">
        <v>554545</v>
      </c>
      <c r="R416" s="39">
        <v>285435</v>
      </c>
      <c r="S416" s="39">
        <v>312004</v>
      </c>
      <c r="T416" s="39">
        <v>146219</v>
      </c>
      <c r="U416" s="39">
        <v>1717055</v>
      </c>
      <c r="V416" s="39">
        <v>507130</v>
      </c>
      <c r="W416" s="39">
        <v>553383</v>
      </c>
      <c r="X416" s="39">
        <v>395537</v>
      </c>
      <c r="Y416" s="39">
        <v>363672</v>
      </c>
      <c r="Z416" s="39">
        <v>160078</v>
      </c>
      <c r="AA416" s="39">
        <v>1979800</v>
      </c>
      <c r="AB416" s="39">
        <v>537491</v>
      </c>
      <c r="AC416" s="39">
        <v>582186</v>
      </c>
      <c r="AD416" s="39">
        <v>451338</v>
      </c>
      <c r="AE416" s="39">
        <v>347286</v>
      </c>
      <c r="AF416" s="39">
        <v>191166</v>
      </c>
      <c r="AG416" s="39">
        <v>2109467</v>
      </c>
      <c r="AH416" s="39">
        <v>533328</v>
      </c>
      <c r="AI416" s="39">
        <v>574851</v>
      </c>
      <c r="AJ416" s="39">
        <v>514461</v>
      </c>
      <c r="AK416" s="39">
        <v>397211</v>
      </c>
      <c r="AL416" s="39">
        <v>319943</v>
      </c>
      <c r="AM416" s="39">
        <v>2339794</v>
      </c>
      <c r="AN416" s="39">
        <v>552941</v>
      </c>
      <c r="AO416" s="39">
        <v>544149</v>
      </c>
      <c r="AP416" s="39">
        <v>456186</v>
      </c>
      <c r="AQ416" s="39">
        <v>359262</v>
      </c>
      <c r="AR416" s="39">
        <v>295315</v>
      </c>
      <c r="AS416" s="39">
        <v>2207853</v>
      </c>
      <c r="AT416" s="43"/>
      <c r="AU416" s="13"/>
    </row>
    <row r="417" spans="1:47" ht="20" customHeight="1">
      <c r="A417" s="8" t="s">
        <v>661</v>
      </c>
      <c r="B417" s="34">
        <v>246904</v>
      </c>
      <c r="C417" s="31" t="s">
        <v>464</v>
      </c>
      <c r="D417" s="31" t="s">
        <v>79</v>
      </c>
      <c r="E417" s="31" t="s">
        <v>74</v>
      </c>
      <c r="F417" s="36">
        <v>12160</v>
      </c>
      <c r="G417" s="36">
        <v>13881</v>
      </c>
      <c r="H417" s="36">
        <v>13946</v>
      </c>
      <c r="I417" s="39">
        <v>1478276</v>
      </c>
      <c r="J417" s="39">
        <v>4664272</v>
      </c>
      <c r="K417" s="39">
        <v>6877031</v>
      </c>
      <c r="L417" s="39">
        <v>2945132</v>
      </c>
      <c r="M417" s="39">
        <v>3529245</v>
      </c>
      <c r="N417" s="39">
        <v>355329</v>
      </c>
      <c r="O417" s="39">
        <v>18371009</v>
      </c>
      <c r="P417" s="39">
        <v>4456263</v>
      </c>
      <c r="Q417" s="39">
        <v>7598498</v>
      </c>
      <c r="R417" s="39">
        <v>3262480</v>
      </c>
      <c r="S417" s="39">
        <v>3512151</v>
      </c>
      <c r="T417" s="39">
        <v>510834</v>
      </c>
      <c r="U417" s="39">
        <v>19340226</v>
      </c>
      <c r="V417" s="39">
        <v>5027721</v>
      </c>
      <c r="W417" s="39">
        <v>7817265</v>
      </c>
      <c r="X417" s="39">
        <v>3843742</v>
      </c>
      <c r="Y417" s="39">
        <v>3604263</v>
      </c>
      <c r="Z417" s="39">
        <v>602010</v>
      </c>
      <c r="AA417" s="39">
        <v>20895001</v>
      </c>
      <c r="AB417" s="39">
        <v>5876955</v>
      </c>
      <c r="AC417" s="39">
        <v>7690289</v>
      </c>
      <c r="AD417" s="39">
        <v>4364558</v>
      </c>
      <c r="AE417" s="39">
        <v>3718510</v>
      </c>
      <c r="AF417" s="39">
        <v>720712</v>
      </c>
      <c r="AG417" s="39">
        <v>22371024</v>
      </c>
      <c r="AH417" s="39">
        <v>6686036</v>
      </c>
      <c r="AI417" s="39">
        <v>8720685</v>
      </c>
      <c r="AJ417" s="39">
        <v>4820971</v>
      </c>
      <c r="AK417" s="39">
        <v>3878966</v>
      </c>
      <c r="AL417" s="39">
        <v>855704</v>
      </c>
      <c r="AM417" s="39">
        <v>24962362</v>
      </c>
      <c r="AN417" s="39">
        <v>7074291</v>
      </c>
      <c r="AO417" s="39">
        <v>9919185</v>
      </c>
      <c r="AP417" s="39">
        <v>5250754</v>
      </c>
      <c r="AQ417" s="39">
        <v>4222356</v>
      </c>
      <c r="AR417" s="39">
        <v>1449972</v>
      </c>
      <c r="AS417" s="39">
        <v>27916558</v>
      </c>
      <c r="AT417" s="43"/>
      <c r="AU417" s="13"/>
    </row>
    <row r="418" spans="1:47" ht="20" customHeight="1">
      <c r="A418" s="8" t="s">
        <v>662</v>
      </c>
      <c r="B418" s="34">
        <v>161925</v>
      </c>
      <c r="C418" s="31" t="s">
        <v>179</v>
      </c>
      <c r="D418" s="31" t="s">
        <v>79</v>
      </c>
      <c r="E418" s="31" t="s">
        <v>74</v>
      </c>
      <c r="F418" s="36">
        <v>252</v>
      </c>
      <c r="G418" s="36">
        <v>265</v>
      </c>
      <c r="H418" s="36">
        <v>227</v>
      </c>
      <c r="I418" s="39">
        <v>24062</v>
      </c>
      <c r="J418" s="39">
        <v>74891</v>
      </c>
      <c r="K418" s="39">
        <v>112184</v>
      </c>
      <c r="L418" s="39">
        <v>59379</v>
      </c>
      <c r="M418" s="39">
        <v>59250</v>
      </c>
      <c r="N418" s="39">
        <v>30954</v>
      </c>
      <c r="O418" s="39">
        <v>336658</v>
      </c>
      <c r="P418" s="39">
        <v>57540</v>
      </c>
      <c r="Q418" s="39">
        <v>123939</v>
      </c>
      <c r="R418" s="39">
        <v>63868</v>
      </c>
      <c r="S418" s="39">
        <v>64099</v>
      </c>
      <c r="T418" s="39">
        <v>33999</v>
      </c>
      <c r="U418" s="39">
        <v>343445</v>
      </c>
      <c r="V418" s="39">
        <v>66544</v>
      </c>
      <c r="W418" s="39">
        <v>142934</v>
      </c>
      <c r="X418" s="39">
        <v>75153</v>
      </c>
      <c r="Y418" s="39">
        <v>75157</v>
      </c>
      <c r="Z418" s="39">
        <v>38122</v>
      </c>
      <c r="AA418" s="39">
        <v>397910</v>
      </c>
      <c r="AB418" s="39">
        <v>71624</v>
      </c>
      <c r="AC418" s="39">
        <v>145900</v>
      </c>
      <c r="AD418" s="39">
        <v>80494</v>
      </c>
      <c r="AE418" s="39">
        <v>66899</v>
      </c>
      <c r="AF418" s="39">
        <v>44671</v>
      </c>
      <c r="AG418" s="39">
        <v>409588</v>
      </c>
      <c r="AH418" s="39">
        <v>79763</v>
      </c>
      <c r="AI418" s="39">
        <v>156088</v>
      </c>
      <c r="AJ418" s="39">
        <v>90275</v>
      </c>
      <c r="AK418" s="39">
        <v>71259</v>
      </c>
      <c r="AL418" s="39">
        <v>74954</v>
      </c>
      <c r="AM418" s="39">
        <v>472339</v>
      </c>
      <c r="AN418" s="39">
        <v>97808</v>
      </c>
      <c r="AO418" s="39">
        <v>164088</v>
      </c>
      <c r="AP418" s="39">
        <v>88675</v>
      </c>
      <c r="AQ418" s="39">
        <v>78034</v>
      </c>
      <c r="AR418" s="39">
        <v>77400</v>
      </c>
      <c r="AS418" s="39">
        <v>506005</v>
      </c>
      <c r="AT418" s="43"/>
      <c r="AU418" s="13"/>
    </row>
    <row r="419" spans="1:47" ht="20" customHeight="1">
      <c r="A419" s="8" t="s">
        <v>663</v>
      </c>
      <c r="B419" s="34">
        <v>144901</v>
      </c>
      <c r="C419" s="31" t="s">
        <v>532</v>
      </c>
      <c r="D419" s="31" t="s">
        <v>79</v>
      </c>
      <c r="E419" s="31" t="s">
        <v>74</v>
      </c>
      <c r="F419" s="36">
        <v>1917</v>
      </c>
      <c r="G419" s="36">
        <v>1900</v>
      </c>
      <c r="H419" s="36">
        <v>1798</v>
      </c>
      <c r="I419" s="39">
        <v>190588</v>
      </c>
      <c r="J419" s="39">
        <v>559115</v>
      </c>
      <c r="K419" s="39">
        <v>866101</v>
      </c>
      <c r="L419" s="39">
        <v>420178</v>
      </c>
      <c r="M419" s="39">
        <v>358162</v>
      </c>
      <c r="N419" s="39">
        <v>123165</v>
      </c>
      <c r="O419" s="39">
        <v>2326721</v>
      </c>
      <c r="P419" s="39">
        <v>578317</v>
      </c>
      <c r="Q419" s="39">
        <v>922535</v>
      </c>
      <c r="R419" s="39">
        <v>408869</v>
      </c>
      <c r="S419" s="39">
        <v>391196</v>
      </c>
      <c r="T419" s="39">
        <v>137944</v>
      </c>
      <c r="U419" s="39">
        <v>2438861</v>
      </c>
      <c r="V419" s="39">
        <v>684228</v>
      </c>
      <c r="W419" s="39">
        <v>977911</v>
      </c>
      <c r="X419" s="39">
        <v>474913</v>
      </c>
      <c r="Y419" s="39">
        <v>415803</v>
      </c>
      <c r="Z419" s="39">
        <v>154173</v>
      </c>
      <c r="AA419" s="39">
        <v>2707028</v>
      </c>
      <c r="AB419" s="39">
        <v>729474</v>
      </c>
      <c r="AC419" s="39">
        <v>995074</v>
      </c>
      <c r="AD419" s="39">
        <v>559310</v>
      </c>
      <c r="AE419" s="39">
        <v>448853</v>
      </c>
      <c r="AF419" s="39">
        <v>186648</v>
      </c>
      <c r="AG419" s="39">
        <v>2919359</v>
      </c>
      <c r="AH419" s="39">
        <v>725381</v>
      </c>
      <c r="AI419" s="39">
        <v>977227</v>
      </c>
      <c r="AJ419" s="39">
        <v>619573</v>
      </c>
      <c r="AK419" s="39">
        <v>471229</v>
      </c>
      <c r="AL419" s="39">
        <v>224051</v>
      </c>
      <c r="AM419" s="39">
        <v>3017461</v>
      </c>
      <c r="AN419" s="39">
        <v>758949</v>
      </c>
      <c r="AO419" s="39">
        <v>1001180</v>
      </c>
      <c r="AP419" s="39">
        <v>655142</v>
      </c>
      <c r="AQ419" s="39">
        <v>492318</v>
      </c>
      <c r="AR419" s="39">
        <v>237584</v>
      </c>
      <c r="AS419" s="39">
        <v>3145173</v>
      </c>
      <c r="AT419" s="43"/>
      <c r="AU419" s="13"/>
    </row>
    <row r="420" spans="1:47" ht="20" customHeight="1">
      <c r="A420" s="8" t="s">
        <v>664</v>
      </c>
      <c r="B420" s="34">
        <v>230902</v>
      </c>
      <c r="C420" s="31" t="s">
        <v>225</v>
      </c>
      <c r="D420" s="31" t="s">
        <v>79</v>
      </c>
      <c r="E420" s="31" t="s">
        <v>74</v>
      </c>
      <c r="F420" s="36">
        <v>2585</v>
      </c>
      <c r="G420" s="36">
        <v>2946</v>
      </c>
      <c r="H420" s="36">
        <v>2918</v>
      </c>
      <c r="I420" s="39">
        <v>309308</v>
      </c>
      <c r="J420" s="39">
        <v>870727</v>
      </c>
      <c r="K420" s="39">
        <v>1139821</v>
      </c>
      <c r="L420" s="39">
        <v>648366</v>
      </c>
      <c r="M420" s="39">
        <v>653135</v>
      </c>
      <c r="N420" s="39">
        <v>126709</v>
      </c>
      <c r="O420" s="39">
        <v>3438758</v>
      </c>
      <c r="P420" s="39">
        <v>962212</v>
      </c>
      <c r="Q420" s="39">
        <v>1377673</v>
      </c>
      <c r="R420" s="39">
        <v>895275</v>
      </c>
      <c r="S420" s="39">
        <v>698420</v>
      </c>
      <c r="T420" s="39">
        <v>164019</v>
      </c>
      <c r="U420" s="39">
        <v>4097599</v>
      </c>
      <c r="V420" s="39">
        <v>1255478</v>
      </c>
      <c r="W420" s="39">
        <v>1480633</v>
      </c>
      <c r="X420" s="39">
        <v>1044197</v>
      </c>
      <c r="Y420" s="39">
        <v>781142</v>
      </c>
      <c r="Z420" s="39">
        <v>180359</v>
      </c>
      <c r="AA420" s="39">
        <v>4741809</v>
      </c>
      <c r="AB420" s="39">
        <v>1310273</v>
      </c>
      <c r="AC420" s="39">
        <v>1496659</v>
      </c>
      <c r="AD420" s="39">
        <v>1099342</v>
      </c>
      <c r="AE420" s="39">
        <v>874920</v>
      </c>
      <c r="AF420" s="39">
        <v>212820</v>
      </c>
      <c r="AG420" s="39">
        <v>4994014</v>
      </c>
      <c r="AH420" s="39">
        <v>1520427</v>
      </c>
      <c r="AI420" s="39">
        <v>1604218</v>
      </c>
      <c r="AJ420" s="39">
        <v>1140325</v>
      </c>
      <c r="AK420" s="39">
        <v>846233</v>
      </c>
      <c r="AL420" s="39">
        <v>288207</v>
      </c>
      <c r="AM420" s="39">
        <v>5399410</v>
      </c>
      <c r="AN420" s="39">
        <v>1425625</v>
      </c>
      <c r="AO420" s="39">
        <v>1657849</v>
      </c>
      <c r="AP420" s="39">
        <v>1236007</v>
      </c>
      <c r="AQ420" s="39">
        <v>841020</v>
      </c>
      <c r="AR420" s="39">
        <v>314777</v>
      </c>
      <c r="AS420" s="39">
        <v>5475278</v>
      </c>
      <c r="AT420" s="43"/>
      <c r="AU420" s="13"/>
    </row>
    <row r="421" spans="1:47" ht="20" customHeight="1">
      <c r="A421" s="8" t="s">
        <v>665</v>
      </c>
      <c r="B421" s="34">
        <v>92901</v>
      </c>
      <c r="C421" s="31" t="s">
        <v>561</v>
      </c>
      <c r="D421" s="31" t="s">
        <v>79</v>
      </c>
      <c r="E421" s="31" t="s">
        <v>74</v>
      </c>
      <c r="F421" s="36">
        <v>1835</v>
      </c>
      <c r="G421" s="36">
        <v>1636</v>
      </c>
      <c r="H421" s="36">
        <v>1575</v>
      </c>
      <c r="I421" s="39">
        <v>166950</v>
      </c>
      <c r="J421" s="39">
        <v>757149</v>
      </c>
      <c r="K421" s="39">
        <v>845584</v>
      </c>
      <c r="L421" s="39">
        <v>419265</v>
      </c>
      <c r="M421" s="39">
        <v>690422</v>
      </c>
      <c r="N421" s="39">
        <v>233926</v>
      </c>
      <c r="O421" s="39">
        <v>2946346</v>
      </c>
      <c r="P421" s="39">
        <v>947782</v>
      </c>
      <c r="Q421" s="39">
        <v>946601</v>
      </c>
      <c r="R421" s="39">
        <v>424162</v>
      </c>
      <c r="S421" s="39">
        <v>657774</v>
      </c>
      <c r="T421" s="39">
        <v>257430</v>
      </c>
      <c r="U421" s="39">
        <v>3233749</v>
      </c>
      <c r="V421" s="39">
        <v>926618</v>
      </c>
      <c r="W421" s="39">
        <v>1095128</v>
      </c>
      <c r="X421" s="39">
        <v>488591</v>
      </c>
      <c r="Y421" s="39">
        <v>628593</v>
      </c>
      <c r="Z421" s="39">
        <v>333601</v>
      </c>
      <c r="AA421" s="39">
        <v>3472531</v>
      </c>
      <c r="AB421" s="39">
        <v>921150</v>
      </c>
      <c r="AC421" s="39">
        <v>1632279</v>
      </c>
      <c r="AD421" s="39">
        <v>537050</v>
      </c>
      <c r="AE421" s="39">
        <v>741038</v>
      </c>
      <c r="AF421" s="39">
        <v>388779</v>
      </c>
      <c r="AG421" s="39">
        <v>4220296</v>
      </c>
      <c r="AH421" s="39">
        <v>1022549</v>
      </c>
      <c r="AI421" s="39">
        <v>856607</v>
      </c>
      <c r="AJ421" s="39">
        <v>631353</v>
      </c>
      <c r="AK421" s="39">
        <v>869635</v>
      </c>
      <c r="AL421" s="39">
        <v>452494</v>
      </c>
      <c r="AM421" s="39">
        <v>3832638</v>
      </c>
      <c r="AN421" s="39">
        <v>1101572</v>
      </c>
      <c r="AO421" s="39">
        <v>1100603</v>
      </c>
      <c r="AP421" s="39">
        <v>696949</v>
      </c>
      <c r="AQ421" s="39">
        <v>701946</v>
      </c>
      <c r="AR421" s="39">
        <v>596966</v>
      </c>
      <c r="AS421" s="39">
        <v>4198036</v>
      </c>
      <c r="AT421" s="43"/>
      <c r="AU421" s="13"/>
    </row>
    <row r="422" spans="1:47" ht="20" customHeight="1">
      <c r="A422" s="8" t="s">
        <v>666</v>
      </c>
      <c r="B422" s="34">
        <v>87901</v>
      </c>
      <c r="C422" s="31" t="s">
        <v>667</v>
      </c>
      <c r="D422" s="31" t="s">
        <v>79</v>
      </c>
      <c r="E422" s="31" t="s">
        <v>74</v>
      </c>
      <c r="F422" s="36">
        <v>306</v>
      </c>
      <c r="G422" s="36">
        <v>293</v>
      </c>
      <c r="H422" s="36">
        <v>277</v>
      </c>
      <c r="I422" s="39">
        <v>29362</v>
      </c>
      <c r="J422" s="39">
        <v>235457</v>
      </c>
      <c r="K422" s="39">
        <v>554964</v>
      </c>
      <c r="L422" s="39">
        <v>137238</v>
      </c>
      <c r="M422" s="39">
        <v>251372</v>
      </c>
      <c r="N422" s="39">
        <v>54457</v>
      </c>
      <c r="O422" s="39">
        <v>1233488</v>
      </c>
      <c r="P422" s="39">
        <v>235476</v>
      </c>
      <c r="Q422" s="39">
        <v>572447</v>
      </c>
      <c r="R422" s="39">
        <v>138326</v>
      </c>
      <c r="S422" s="39">
        <v>236268</v>
      </c>
      <c r="T422" s="39">
        <v>64497</v>
      </c>
      <c r="U422" s="39">
        <v>1247014</v>
      </c>
      <c r="V422" s="39">
        <v>266345</v>
      </c>
      <c r="W422" s="39">
        <v>547907</v>
      </c>
      <c r="X422" s="39">
        <v>152100</v>
      </c>
      <c r="Y422" s="39">
        <v>249063</v>
      </c>
      <c r="Z422" s="39">
        <v>75871</v>
      </c>
      <c r="AA422" s="39">
        <v>1291286</v>
      </c>
      <c r="AB422" s="39">
        <v>320513</v>
      </c>
      <c r="AC422" s="39">
        <v>572003</v>
      </c>
      <c r="AD422" s="39">
        <v>176310</v>
      </c>
      <c r="AE422" s="39">
        <v>240636</v>
      </c>
      <c r="AF422" s="39">
        <v>111843</v>
      </c>
      <c r="AG422" s="39">
        <v>1421305</v>
      </c>
      <c r="AH422" s="39">
        <v>301840</v>
      </c>
      <c r="AI422" s="39">
        <v>595907</v>
      </c>
      <c r="AJ422" s="39">
        <v>215413</v>
      </c>
      <c r="AK422" s="39">
        <v>265321</v>
      </c>
      <c r="AL422" s="39">
        <v>161630</v>
      </c>
      <c r="AM422" s="39">
        <v>1540111</v>
      </c>
      <c r="AN422" s="39">
        <v>337668</v>
      </c>
      <c r="AO422" s="39">
        <v>618606</v>
      </c>
      <c r="AP422" s="39">
        <v>245821</v>
      </c>
      <c r="AQ422" s="39">
        <v>285172</v>
      </c>
      <c r="AR422" s="39">
        <v>209875</v>
      </c>
      <c r="AS422" s="39">
        <v>1697142</v>
      </c>
      <c r="AT422" s="43"/>
      <c r="AU422" s="13"/>
    </row>
    <row r="423" spans="1:47" ht="20" customHeight="1">
      <c r="A423" s="8" t="s">
        <v>668</v>
      </c>
      <c r="B423" s="34">
        <v>213901</v>
      </c>
      <c r="C423" s="31" t="s">
        <v>276</v>
      </c>
      <c r="D423" s="31" t="s">
        <v>79</v>
      </c>
      <c r="E423" s="31" t="s">
        <v>74</v>
      </c>
      <c r="F423" s="36">
        <v>1930</v>
      </c>
      <c r="G423" s="36">
        <v>2119</v>
      </c>
      <c r="H423" s="36">
        <v>2091</v>
      </c>
      <c r="I423" s="39">
        <v>221646</v>
      </c>
      <c r="J423" s="39">
        <v>685774</v>
      </c>
      <c r="K423" s="39">
        <v>1314015</v>
      </c>
      <c r="L423" s="39">
        <v>487485</v>
      </c>
      <c r="M423" s="39">
        <v>740477</v>
      </c>
      <c r="N423" s="39">
        <v>238759</v>
      </c>
      <c r="O423" s="39">
        <v>3466510</v>
      </c>
      <c r="P423" s="39">
        <v>680533</v>
      </c>
      <c r="Q423" s="39">
        <v>1532684</v>
      </c>
      <c r="R423" s="39">
        <v>626428</v>
      </c>
      <c r="S423" s="39">
        <v>734963</v>
      </c>
      <c r="T423" s="39">
        <v>259897</v>
      </c>
      <c r="U423" s="39">
        <v>3834505</v>
      </c>
      <c r="V423" s="39">
        <v>830403</v>
      </c>
      <c r="W423" s="39">
        <v>1427525</v>
      </c>
      <c r="X423" s="39">
        <v>792248</v>
      </c>
      <c r="Y423" s="39">
        <v>837380</v>
      </c>
      <c r="Z423" s="39">
        <v>299362</v>
      </c>
      <c r="AA423" s="39">
        <v>4186918</v>
      </c>
      <c r="AB423" s="39">
        <v>934511</v>
      </c>
      <c r="AC423" s="39">
        <v>1483191</v>
      </c>
      <c r="AD423" s="39">
        <v>757439</v>
      </c>
      <c r="AE423" s="39">
        <v>826652</v>
      </c>
      <c r="AF423" s="39">
        <v>436083</v>
      </c>
      <c r="AG423" s="39">
        <v>4437876</v>
      </c>
      <c r="AH423" s="39">
        <v>962822</v>
      </c>
      <c r="AI423" s="39">
        <v>1502686</v>
      </c>
      <c r="AJ423" s="39">
        <v>791087</v>
      </c>
      <c r="AK423" s="39">
        <v>882468</v>
      </c>
      <c r="AL423" s="39">
        <v>566184</v>
      </c>
      <c r="AM423" s="39">
        <v>4705247</v>
      </c>
      <c r="AN423" s="39">
        <v>1043046</v>
      </c>
      <c r="AO423" s="39">
        <v>1571569</v>
      </c>
      <c r="AP423" s="39">
        <v>816960</v>
      </c>
      <c r="AQ423" s="39">
        <v>900259</v>
      </c>
      <c r="AR423" s="39">
        <v>709284</v>
      </c>
      <c r="AS423" s="39">
        <v>5041118</v>
      </c>
      <c r="AT423" s="43"/>
      <c r="AU423" s="13"/>
    </row>
    <row r="424" spans="1:47" ht="20" customHeight="1">
      <c r="A424" s="8" t="s">
        <v>669</v>
      </c>
      <c r="B424" s="34">
        <v>126911</v>
      </c>
      <c r="C424" s="31" t="s">
        <v>118</v>
      </c>
      <c r="D424" s="31" t="s">
        <v>79</v>
      </c>
      <c r="E424" s="31" t="s">
        <v>74</v>
      </c>
      <c r="F424" s="36">
        <v>2348</v>
      </c>
      <c r="G424" s="36">
        <v>3195</v>
      </c>
      <c r="H424" s="36">
        <v>3255</v>
      </c>
      <c r="I424" s="39">
        <v>345030</v>
      </c>
      <c r="J424" s="39">
        <v>1247154</v>
      </c>
      <c r="K424" s="39">
        <v>1436407</v>
      </c>
      <c r="L424" s="39">
        <v>709091</v>
      </c>
      <c r="M424" s="39">
        <v>478209</v>
      </c>
      <c r="N424" s="39">
        <v>149003</v>
      </c>
      <c r="O424" s="39">
        <v>4019864</v>
      </c>
      <c r="P424" s="39">
        <v>1251919</v>
      </c>
      <c r="Q424" s="39">
        <v>1520517</v>
      </c>
      <c r="R424" s="39">
        <v>740308</v>
      </c>
      <c r="S424" s="39">
        <v>523738</v>
      </c>
      <c r="T424" s="39">
        <v>223034</v>
      </c>
      <c r="U424" s="39">
        <v>4259516</v>
      </c>
      <c r="V424" s="39">
        <v>1455793</v>
      </c>
      <c r="W424" s="39">
        <v>1599214</v>
      </c>
      <c r="X424" s="39">
        <v>957118</v>
      </c>
      <c r="Y424" s="39">
        <v>572916</v>
      </c>
      <c r="Z424" s="39">
        <v>266159</v>
      </c>
      <c r="AA424" s="39">
        <v>4851200</v>
      </c>
      <c r="AB424" s="39">
        <v>1654243</v>
      </c>
      <c r="AC424" s="39">
        <v>1785984</v>
      </c>
      <c r="AD424" s="39">
        <v>1125762</v>
      </c>
      <c r="AE424" s="39">
        <v>893631</v>
      </c>
      <c r="AF424" s="39">
        <v>346650</v>
      </c>
      <c r="AG424" s="39">
        <v>5806270</v>
      </c>
      <c r="AH424" s="39">
        <v>2116267</v>
      </c>
      <c r="AI424" s="39">
        <v>1889917</v>
      </c>
      <c r="AJ424" s="39">
        <v>1214089</v>
      </c>
      <c r="AK424" s="39">
        <v>987157</v>
      </c>
      <c r="AL424" s="39">
        <v>672267</v>
      </c>
      <c r="AM424" s="39">
        <v>6879697</v>
      </c>
      <c r="AN424" s="39">
        <v>1998870</v>
      </c>
      <c r="AO424" s="39">
        <v>1838237</v>
      </c>
      <c r="AP424" s="39">
        <v>1195310</v>
      </c>
      <c r="AQ424" s="39">
        <v>1340825</v>
      </c>
      <c r="AR424" s="39">
        <v>1144211</v>
      </c>
      <c r="AS424" s="39">
        <v>7517453</v>
      </c>
      <c r="AT424" s="43"/>
      <c r="AU424" s="13"/>
    </row>
    <row r="425" spans="1:47" ht="20" customHeight="1">
      <c r="A425" s="8" t="s">
        <v>670</v>
      </c>
      <c r="B425" s="34">
        <v>169906</v>
      </c>
      <c r="C425" s="31" t="s">
        <v>267</v>
      </c>
      <c r="D425" s="31" t="s">
        <v>79</v>
      </c>
      <c r="E425" s="31" t="s">
        <v>74</v>
      </c>
      <c r="F425" s="36">
        <v>134</v>
      </c>
      <c r="G425" s="36">
        <v>148</v>
      </c>
      <c r="H425" s="36">
        <v>147</v>
      </c>
      <c r="I425" s="39">
        <v>15582</v>
      </c>
      <c r="J425" s="39">
        <v>43443</v>
      </c>
      <c r="K425" s="39">
        <v>122698</v>
      </c>
      <c r="L425" s="39">
        <v>41482</v>
      </c>
      <c r="M425" s="39">
        <v>61954</v>
      </c>
      <c r="N425" s="39">
        <v>28131</v>
      </c>
      <c r="O425" s="39">
        <v>297708</v>
      </c>
      <c r="P425" s="39">
        <v>56810</v>
      </c>
      <c r="Q425" s="39">
        <v>140765</v>
      </c>
      <c r="R425" s="39">
        <v>55016</v>
      </c>
      <c r="S425" s="39">
        <v>62756</v>
      </c>
      <c r="T425" s="39">
        <v>31097</v>
      </c>
      <c r="U425" s="39">
        <v>346444</v>
      </c>
      <c r="V425" s="39">
        <v>89059</v>
      </c>
      <c r="W425" s="39">
        <v>139722</v>
      </c>
      <c r="X425" s="39">
        <v>79561</v>
      </c>
      <c r="Y425" s="39">
        <v>80913</v>
      </c>
      <c r="Z425" s="39">
        <v>37447</v>
      </c>
      <c r="AA425" s="39">
        <v>426702</v>
      </c>
      <c r="AB425" s="39">
        <v>68738</v>
      </c>
      <c r="AC425" s="39">
        <v>128035</v>
      </c>
      <c r="AD425" s="39">
        <v>79056</v>
      </c>
      <c r="AE425" s="39">
        <v>82605</v>
      </c>
      <c r="AF425" s="39">
        <v>37266</v>
      </c>
      <c r="AG425" s="39">
        <v>395700</v>
      </c>
      <c r="AH425" s="39">
        <v>101061</v>
      </c>
      <c r="AI425" s="39">
        <v>137020</v>
      </c>
      <c r="AJ425" s="39">
        <v>81070</v>
      </c>
      <c r="AK425" s="39">
        <v>91586</v>
      </c>
      <c r="AL425" s="39">
        <v>52788</v>
      </c>
      <c r="AM425" s="39">
        <v>463525</v>
      </c>
      <c r="AN425" s="39">
        <v>62542</v>
      </c>
      <c r="AO425" s="39">
        <v>129567</v>
      </c>
      <c r="AP425" s="39">
        <v>66177</v>
      </c>
      <c r="AQ425" s="39">
        <v>86019</v>
      </c>
      <c r="AR425" s="39">
        <v>61221</v>
      </c>
      <c r="AS425" s="39">
        <v>405526</v>
      </c>
      <c r="AT425" s="43"/>
      <c r="AU425" s="13"/>
    </row>
    <row r="426" spans="1:47" ht="20" customHeight="1">
      <c r="A426" s="8" t="s">
        <v>671</v>
      </c>
      <c r="B426" s="34">
        <v>57835</v>
      </c>
      <c r="C426" s="31" t="s">
        <v>70</v>
      </c>
      <c r="D426" s="31" t="s">
        <v>71</v>
      </c>
      <c r="E426" s="31" t="s">
        <v>74</v>
      </c>
      <c r="F426" s="36">
        <v>1570</v>
      </c>
      <c r="G426" s="36">
        <v>1298</v>
      </c>
      <c r="H426" s="36">
        <v>1285</v>
      </c>
      <c r="I426" s="39">
        <v>136210</v>
      </c>
      <c r="J426" s="39">
        <v>3173</v>
      </c>
      <c r="K426" s="39">
        <v>588881</v>
      </c>
      <c r="L426" s="39">
        <v>429912</v>
      </c>
      <c r="M426" s="39">
        <v>479364</v>
      </c>
      <c r="N426" s="39">
        <v>91323</v>
      </c>
      <c r="O426" s="39">
        <v>1592653</v>
      </c>
      <c r="P426" s="39">
        <v>3853</v>
      </c>
      <c r="Q426" s="39">
        <v>579687</v>
      </c>
      <c r="R426" s="39">
        <v>583787</v>
      </c>
      <c r="S426" s="39">
        <v>618422</v>
      </c>
      <c r="T426" s="39">
        <v>161707</v>
      </c>
      <c r="U426" s="39">
        <v>1947456</v>
      </c>
      <c r="V426" s="39">
        <v>8736</v>
      </c>
      <c r="W426" s="39">
        <v>699801</v>
      </c>
      <c r="X426" s="39">
        <v>634303</v>
      </c>
      <c r="Y426" s="39">
        <v>678578</v>
      </c>
      <c r="Z426" s="39">
        <v>180445</v>
      </c>
      <c r="AA426" s="39">
        <v>2201863</v>
      </c>
      <c r="AB426" s="39">
        <v>7228</v>
      </c>
      <c r="AC426" s="39">
        <v>521948</v>
      </c>
      <c r="AD426" s="39">
        <v>746824</v>
      </c>
      <c r="AE426" s="39">
        <v>637002</v>
      </c>
      <c r="AF426" s="39">
        <v>210313</v>
      </c>
      <c r="AG426" s="39">
        <v>2123315</v>
      </c>
      <c r="AH426" s="39">
        <v>0</v>
      </c>
      <c r="AI426" s="39">
        <v>479983</v>
      </c>
      <c r="AJ426" s="39">
        <v>1448238</v>
      </c>
      <c r="AK426" s="39">
        <v>456275</v>
      </c>
      <c r="AL426" s="39">
        <v>269188</v>
      </c>
      <c r="AM426" s="39">
        <v>2653684</v>
      </c>
      <c r="AN426" s="39">
        <v>0</v>
      </c>
      <c r="AO426" s="39">
        <v>458758</v>
      </c>
      <c r="AP426" s="39">
        <v>656118</v>
      </c>
      <c r="AQ426" s="39">
        <v>447435</v>
      </c>
      <c r="AR426" s="39">
        <v>310212</v>
      </c>
      <c r="AS426" s="39">
        <v>1872523</v>
      </c>
      <c r="AT426" s="43"/>
      <c r="AU426" s="13"/>
    </row>
    <row r="427" spans="1:47" ht="20" customHeight="1">
      <c r="A427" s="8" t="s">
        <v>672</v>
      </c>
      <c r="B427" s="34">
        <v>167901</v>
      </c>
      <c r="C427" s="31" t="s">
        <v>673</v>
      </c>
      <c r="D427" s="31" t="s">
        <v>79</v>
      </c>
      <c r="E427" s="31" t="s">
        <v>74</v>
      </c>
      <c r="F427" s="36">
        <v>565</v>
      </c>
      <c r="G427" s="36">
        <v>516</v>
      </c>
      <c r="H427" s="36">
        <v>498</v>
      </c>
      <c r="I427" s="39">
        <v>52788</v>
      </c>
      <c r="J427" s="39">
        <v>262342</v>
      </c>
      <c r="K427" s="39">
        <v>423924</v>
      </c>
      <c r="L427" s="39">
        <v>236817</v>
      </c>
      <c r="M427" s="39">
        <v>266655</v>
      </c>
      <c r="N427" s="39">
        <v>58940</v>
      </c>
      <c r="O427" s="39">
        <v>1248678</v>
      </c>
      <c r="P427" s="39">
        <v>289070</v>
      </c>
      <c r="Q427" s="39">
        <v>449650</v>
      </c>
      <c r="R427" s="39">
        <v>223124</v>
      </c>
      <c r="S427" s="39">
        <v>274075</v>
      </c>
      <c r="T427" s="39">
        <v>73627</v>
      </c>
      <c r="U427" s="39">
        <v>1309546</v>
      </c>
      <c r="V427" s="39">
        <v>306560</v>
      </c>
      <c r="W427" s="39">
        <v>450858</v>
      </c>
      <c r="X427" s="39">
        <v>246378</v>
      </c>
      <c r="Y427" s="39">
        <v>303933</v>
      </c>
      <c r="Z427" s="39">
        <v>82257</v>
      </c>
      <c r="AA427" s="39">
        <v>1389986</v>
      </c>
      <c r="AB427" s="39">
        <v>295352</v>
      </c>
      <c r="AC427" s="39">
        <v>440932</v>
      </c>
      <c r="AD427" s="39">
        <v>287108</v>
      </c>
      <c r="AE427" s="39">
        <v>301079</v>
      </c>
      <c r="AF427" s="39">
        <v>122803</v>
      </c>
      <c r="AG427" s="39">
        <v>1447274</v>
      </c>
      <c r="AH427" s="39">
        <v>283969</v>
      </c>
      <c r="AI427" s="39">
        <v>466602</v>
      </c>
      <c r="AJ427" s="39">
        <v>302202</v>
      </c>
      <c r="AK427" s="39">
        <v>305461</v>
      </c>
      <c r="AL427" s="39">
        <v>135779</v>
      </c>
      <c r="AM427" s="39">
        <v>1494013</v>
      </c>
      <c r="AN427" s="39">
        <v>255506</v>
      </c>
      <c r="AO427" s="39">
        <v>519513</v>
      </c>
      <c r="AP427" s="39">
        <v>313334</v>
      </c>
      <c r="AQ427" s="39">
        <v>302397</v>
      </c>
      <c r="AR427" s="39">
        <v>169723</v>
      </c>
      <c r="AS427" s="39">
        <v>1560473</v>
      </c>
      <c r="AT427" s="43"/>
      <c r="AU427" s="13"/>
    </row>
    <row r="428" spans="1:47" ht="20" customHeight="1">
      <c r="A428" s="8" t="s">
        <v>674</v>
      </c>
      <c r="B428" s="34">
        <v>88902</v>
      </c>
      <c r="C428" s="31" t="s">
        <v>675</v>
      </c>
      <c r="D428" s="31" t="s">
        <v>79</v>
      </c>
      <c r="E428" s="31" t="s">
        <v>74</v>
      </c>
      <c r="F428" s="36">
        <v>1319</v>
      </c>
      <c r="G428" s="36">
        <v>1244</v>
      </c>
      <c r="H428" s="36">
        <v>1189</v>
      </c>
      <c r="I428" s="39">
        <v>126034</v>
      </c>
      <c r="J428" s="39">
        <v>644828</v>
      </c>
      <c r="K428" s="39">
        <v>863014</v>
      </c>
      <c r="L428" s="39">
        <v>285283</v>
      </c>
      <c r="M428" s="39">
        <v>551138</v>
      </c>
      <c r="N428" s="39">
        <v>174134</v>
      </c>
      <c r="O428" s="39">
        <v>2518397</v>
      </c>
      <c r="P428" s="39">
        <v>746607</v>
      </c>
      <c r="Q428" s="39">
        <v>961190</v>
      </c>
      <c r="R428" s="39">
        <v>338775</v>
      </c>
      <c r="S428" s="39">
        <v>513882</v>
      </c>
      <c r="T428" s="39">
        <v>189139</v>
      </c>
      <c r="U428" s="39">
        <v>2749593</v>
      </c>
      <c r="V428" s="39">
        <v>754180</v>
      </c>
      <c r="W428" s="39">
        <v>1172682</v>
      </c>
      <c r="X428" s="39">
        <v>467666</v>
      </c>
      <c r="Y428" s="39">
        <v>514270</v>
      </c>
      <c r="Z428" s="39">
        <v>286426</v>
      </c>
      <c r="AA428" s="39">
        <v>3195224</v>
      </c>
      <c r="AB428" s="39">
        <v>764176</v>
      </c>
      <c r="AC428" s="39">
        <v>1036932</v>
      </c>
      <c r="AD428" s="39">
        <v>506171</v>
      </c>
      <c r="AE428" s="39">
        <v>472658</v>
      </c>
      <c r="AF428" s="39">
        <v>414248</v>
      </c>
      <c r="AG428" s="39">
        <v>3194185</v>
      </c>
      <c r="AH428" s="39">
        <v>821531</v>
      </c>
      <c r="AI428" s="39">
        <v>1003293</v>
      </c>
      <c r="AJ428" s="39">
        <v>491355</v>
      </c>
      <c r="AK428" s="39">
        <v>496523</v>
      </c>
      <c r="AL428" s="39">
        <v>593327</v>
      </c>
      <c r="AM428" s="39">
        <v>3406029</v>
      </c>
      <c r="AN428" s="39">
        <v>1142799</v>
      </c>
      <c r="AO428" s="39">
        <v>1140491</v>
      </c>
      <c r="AP428" s="39">
        <v>456496</v>
      </c>
      <c r="AQ428" s="39">
        <v>490612</v>
      </c>
      <c r="AR428" s="39">
        <v>556520</v>
      </c>
      <c r="AS428" s="39">
        <v>3786918</v>
      </c>
      <c r="AT428" s="43"/>
      <c r="AU428" s="13"/>
    </row>
    <row r="429" spans="1:47" ht="20" customHeight="1">
      <c r="A429" s="8" t="s">
        <v>676</v>
      </c>
      <c r="B429" s="34">
        <v>89901</v>
      </c>
      <c r="C429" s="31" t="s">
        <v>677</v>
      </c>
      <c r="D429" s="31" t="s">
        <v>79</v>
      </c>
      <c r="E429" s="31" t="s">
        <v>74</v>
      </c>
      <c r="F429" s="36">
        <v>2837</v>
      </c>
      <c r="G429" s="36">
        <v>2557</v>
      </c>
      <c r="H429" s="36">
        <v>2500</v>
      </c>
      <c r="I429" s="39">
        <v>265000</v>
      </c>
      <c r="J429" s="39">
        <v>660768</v>
      </c>
      <c r="K429" s="39">
        <v>1492929</v>
      </c>
      <c r="L429" s="39">
        <v>662151</v>
      </c>
      <c r="M429" s="39">
        <v>757424</v>
      </c>
      <c r="N429" s="39">
        <v>185262</v>
      </c>
      <c r="O429" s="39">
        <v>3758534</v>
      </c>
      <c r="P429" s="39">
        <v>814082</v>
      </c>
      <c r="Q429" s="39">
        <v>1457468</v>
      </c>
      <c r="R429" s="39">
        <v>713840</v>
      </c>
      <c r="S429" s="39">
        <v>725386</v>
      </c>
      <c r="T429" s="39">
        <v>203715</v>
      </c>
      <c r="U429" s="39">
        <v>3914491</v>
      </c>
      <c r="V429" s="39">
        <v>997440</v>
      </c>
      <c r="W429" s="39">
        <v>1410861</v>
      </c>
      <c r="X429" s="39">
        <v>877760</v>
      </c>
      <c r="Y429" s="39">
        <v>787572</v>
      </c>
      <c r="Z429" s="39">
        <v>287734</v>
      </c>
      <c r="AA429" s="39">
        <v>4361367</v>
      </c>
      <c r="AB429" s="39">
        <v>1034880</v>
      </c>
      <c r="AC429" s="39">
        <v>1537337</v>
      </c>
      <c r="AD429" s="39">
        <v>974338</v>
      </c>
      <c r="AE429" s="39">
        <v>902122</v>
      </c>
      <c r="AF429" s="39">
        <v>409542</v>
      </c>
      <c r="AG429" s="39">
        <v>4858219</v>
      </c>
      <c r="AH429" s="39">
        <v>1093369</v>
      </c>
      <c r="AI429" s="39">
        <v>1644518</v>
      </c>
      <c r="AJ429" s="39">
        <v>1150006</v>
      </c>
      <c r="AK429" s="39">
        <v>720652</v>
      </c>
      <c r="AL429" s="39">
        <v>518883</v>
      </c>
      <c r="AM429" s="39">
        <v>5127428</v>
      </c>
      <c r="AN429" s="39">
        <v>1210223</v>
      </c>
      <c r="AO429" s="39">
        <v>1788529</v>
      </c>
      <c r="AP429" s="39">
        <v>1033568</v>
      </c>
      <c r="AQ429" s="39">
        <v>806549</v>
      </c>
      <c r="AR429" s="39">
        <v>625718</v>
      </c>
      <c r="AS429" s="39">
        <v>5464587</v>
      </c>
      <c r="AT429" s="43"/>
      <c r="AU429" s="13"/>
    </row>
    <row r="430" spans="1:47" ht="20" customHeight="1">
      <c r="A430" s="8" t="s">
        <v>678</v>
      </c>
      <c r="B430" s="34">
        <v>187903</v>
      </c>
      <c r="C430" s="31" t="s">
        <v>224</v>
      </c>
      <c r="D430" s="31" t="s">
        <v>79</v>
      </c>
      <c r="E430" s="31" t="s">
        <v>74</v>
      </c>
      <c r="F430" s="36">
        <v>259</v>
      </c>
      <c r="G430" s="36">
        <v>266</v>
      </c>
      <c r="H430" s="36">
        <v>270</v>
      </c>
      <c r="I430" s="39">
        <v>28620</v>
      </c>
      <c r="J430" s="39">
        <v>112930</v>
      </c>
      <c r="K430" s="39">
        <v>235828</v>
      </c>
      <c r="L430" s="39">
        <v>66592</v>
      </c>
      <c r="M430" s="39">
        <v>129494</v>
      </c>
      <c r="N430" s="39">
        <v>25931</v>
      </c>
      <c r="O430" s="39">
        <v>570775</v>
      </c>
      <c r="P430" s="39">
        <v>94759</v>
      </c>
      <c r="Q430" s="39">
        <v>247755</v>
      </c>
      <c r="R430" s="39">
        <v>78952</v>
      </c>
      <c r="S430" s="39">
        <v>98325</v>
      </c>
      <c r="T430" s="39">
        <v>28431</v>
      </c>
      <c r="U430" s="39">
        <v>548222</v>
      </c>
      <c r="V430" s="39">
        <v>85092</v>
      </c>
      <c r="W430" s="39">
        <v>233081</v>
      </c>
      <c r="X430" s="39">
        <v>81459</v>
      </c>
      <c r="Y430" s="39">
        <v>118036</v>
      </c>
      <c r="Z430" s="39">
        <v>33437</v>
      </c>
      <c r="AA430" s="39">
        <v>551105</v>
      </c>
      <c r="AB430" s="39">
        <v>94756</v>
      </c>
      <c r="AC430" s="39">
        <v>253055</v>
      </c>
      <c r="AD430" s="39">
        <v>106129</v>
      </c>
      <c r="AE430" s="39">
        <v>90203</v>
      </c>
      <c r="AF430" s="39">
        <v>39949</v>
      </c>
      <c r="AG430" s="39">
        <v>584092</v>
      </c>
      <c r="AH430" s="39">
        <v>131114</v>
      </c>
      <c r="AI430" s="39">
        <v>269012</v>
      </c>
      <c r="AJ430" s="39">
        <v>110426</v>
      </c>
      <c r="AK430" s="39">
        <v>100796</v>
      </c>
      <c r="AL430" s="39">
        <v>44382</v>
      </c>
      <c r="AM430" s="39">
        <v>655730</v>
      </c>
      <c r="AN430" s="39">
        <v>107865</v>
      </c>
      <c r="AO430" s="39">
        <v>286953</v>
      </c>
      <c r="AP430" s="39">
        <v>124169</v>
      </c>
      <c r="AQ430" s="39">
        <v>104940</v>
      </c>
      <c r="AR430" s="39">
        <v>48241</v>
      </c>
      <c r="AS430" s="39">
        <v>672168</v>
      </c>
      <c r="AT430" s="43"/>
      <c r="AU430" s="13"/>
    </row>
    <row r="431" spans="1:47" ht="20" customHeight="1">
      <c r="A431" s="8" t="s">
        <v>679</v>
      </c>
      <c r="B431" s="34">
        <v>246802</v>
      </c>
      <c r="C431" s="31" t="s">
        <v>464</v>
      </c>
      <c r="D431" s="31" t="s">
        <v>71</v>
      </c>
      <c r="E431" s="31" t="s">
        <v>289</v>
      </c>
      <c r="F431" s="36">
        <v>398</v>
      </c>
      <c r="G431" s="36">
        <v>323</v>
      </c>
      <c r="H431" s="36">
        <v>291</v>
      </c>
      <c r="I431" s="39">
        <v>30846</v>
      </c>
      <c r="J431" s="39">
        <v>0</v>
      </c>
      <c r="K431" s="39">
        <v>102847</v>
      </c>
      <c r="L431" s="39">
        <v>94064</v>
      </c>
      <c r="M431" s="39">
        <v>43354</v>
      </c>
      <c r="N431" s="39">
        <v>19931</v>
      </c>
      <c r="O431" s="39">
        <v>260196</v>
      </c>
      <c r="P431" s="39">
        <v>0</v>
      </c>
      <c r="Q431" s="39">
        <v>122614</v>
      </c>
      <c r="R431" s="39">
        <v>121912</v>
      </c>
      <c r="S431" s="39">
        <v>75185</v>
      </c>
      <c r="T431" s="39">
        <v>22874</v>
      </c>
      <c r="U431" s="39">
        <v>342585</v>
      </c>
      <c r="V431" s="39">
        <v>0</v>
      </c>
      <c r="W431" s="39">
        <v>141851</v>
      </c>
      <c r="X431" s="39">
        <v>120767</v>
      </c>
      <c r="Y431" s="39">
        <v>67300</v>
      </c>
      <c r="Z431" s="39">
        <v>25234</v>
      </c>
      <c r="AA431" s="39">
        <v>355152</v>
      </c>
      <c r="AB431" s="39">
        <v>0</v>
      </c>
      <c r="AC431" s="39">
        <v>146943</v>
      </c>
      <c r="AD431" s="39">
        <v>127293</v>
      </c>
      <c r="AE431" s="39">
        <v>56057</v>
      </c>
      <c r="AF431" s="39">
        <v>30039</v>
      </c>
      <c r="AG431" s="39">
        <v>360332</v>
      </c>
      <c r="AH431" s="39">
        <v>0</v>
      </c>
      <c r="AI431" s="39">
        <v>168587</v>
      </c>
      <c r="AJ431" s="39">
        <v>125595</v>
      </c>
      <c r="AK431" s="39">
        <v>59545</v>
      </c>
      <c r="AL431" s="39">
        <v>30392</v>
      </c>
      <c r="AM431" s="39">
        <v>384119</v>
      </c>
      <c r="AN431" s="39">
        <v>0</v>
      </c>
      <c r="AO431" s="39">
        <v>148865</v>
      </c>
      <c r="AP431" s="39">
        <v>119160</v>
      </c>
      <c r="AQ431" s="39">
        <v>50432</v>
      </c>
      <c r="AR431" s="39">
        <v>32396</v>
      </c>
      <c r="AS431" s="39">
        <v>350853</v>
      </c>
      <c r="AT431" s="43"/>
      <c r="AU431" s="13"/>
    </row>
    <row r="432" spans="1:47" ht="20" customHeight="1">
      <c r="A432" s="8" t="s">
        <v>680</v>
      </c>
      <c r="B432" s="34">
        <v>101911</v>
      </c>
      <c r="C432" s="31" t="s">
        <v>76</v>
      </c>
      <c r="D432" s="31" t="s">
        <v>79</v>
      </c>
      <c r="E432" s="31" t="s">
        <v>74</v>
      </c>
      <c r="F432" s="36">
        <v>23926</v>
      </c>
      <c r="G432" s="36">
        <v>24032</v>
      </c>
      <c r="H432" s="36">
        <v>23277</v>
      </c>
      <c r="I432" s="39">
        <v>2467362</v>
      </c>
      <c r="J432" s="39">
        <v>9326766</v>
      </c>
      <c r="K432" s="39">
        <v>9712385</v>
      </c>
      <c r="L432" s="39">
        <v>7479867</v>
      </c>
      <c r="M432" s="39">
        <v>6976780</v>
      </c>
      <c r="N432" s="39">
        <v>2145424</v>
      </c>
      <c r="O432" s="39">
        <v>35641222</v>
      </c>
      <c r="P432" s="39">
        <v>10377534</v>
      </c>
      <c r="Q432" s="39">
        <v>10593609</v>
      </c>
      <c r="R432" s="39">
        <v>7889739</v>
      </c>
      <c r="S432" s="39">
        <v>7056112</v>
      </c>
      <c r="T432" s="39">
        <v>2632090</v>
      </c>
      <c r="U432" s="39">
        <v>38549084</v>
      </c>
      <c r="V432" s="39">
        <v>12579851</v>
      </c>
      <c r="W432" s="39">
        <v>10551200</v>
      </c>
      <c r="X432" s="39">
        <v>8616880</v>
      </c>
      <c r="Y432" s="39">
        <v>7099243</v>
      </c>
      <c r="Z432" s="39">
        <v>3041192</v>
      </c>
      <c r="AA432" s="39">
        <v>41888366</v>
      </c>
      <c r="AB432" s="39">
        <v>13530059</v>
      </c>
      <c r="AC432" s="39">
        <v>12189645</v>
      </c>
      <c r="AD432" s="39">
        <v>9911426</v>
      </c>
      <c r="AE432" s="39">
        <v>7981233</v>
      </c>
      <c r="AF432" s="39">
        <v>3654879</v>
      </c>
      <c r="AG432" s="39">
        <v>47267242</v>
      </c>
      <c r="AH432" s="39">
        <v>13957098</v>
      </c>
      <c r="AI432" s="39">
        <v>13355756</v>
      </c>
      <c r="AJ432" s="39">
        <v>9654549</v>
      </c>
      <c r="AK432" s="39">
        <v>8116501</v>
      </c>
      <c r="AL432" s="39">
        <v>5389751</v>
      </c>
      <c r="AM432" s="39">
        <v>50473655</v>
      </c>
      <c r="AN432" s="39">
        <v>13253035</v>
      </c>
      <c r="AO432" s="39">
        <v>20439835</v>
      </c>
      <c r="AP432" s="39">
        <v>10253889</v>
      </c>
      <c r="AQ432" s="39">
        <v>7517110</v>
      </c>
      <c r="AR432" s="39">
        <v>5165845</v>
      </c>
      <c r="AS432" s="39">
        <v>56629714</v>
      </c>
      <c r="AT432" s="43"/>
      <c r="AU432" s="13"/>
    </row>
    <row r="433" spans="1:47" ht="20" customHeight="1">
      <c r="A433" s="8" t="s">
        <v>681</v>
      </c>
      <c r="B433" s="34">
        <v>182901</v>
      </c>
      <c r="C433" s="31" t="s">
        <v>682</v>
      </c>
      <c r="D433" s="31" t="s">
        <v>79</v>
      </c>
      <c r="E433" s="31" t="s">
        <v>74</v>
      </c>
      <c r="F433" s="36">
        <v>216</v>
      </c>
      <c r="G433" s="36">
        <v>227</v>
      </c>
      <c r="H433" s="36">
        <v>235</v>
      </c>
      <c r="I433" s="39">
        <v>24910</v>
      </c>
      <c r="J433" s="39">
        <v>39864</v>
      </c>
      <c r="K433" s="39">
        <v>92671</v>
      </c>
      <c r="L433" s="39">
        <v>43394</v>
      </c>
      <c r="M433" s="39">
        <v>97299</v>
      </c>
      <c r="N433" s="39">
        <v>25424</v>
      </c>
      <c r="O433" s="39">
        <v>298652</v>
      </c>
      <c r="P433" s="39">
        <v>58544</v>
      </c>
      <c r="Q433" s="39">
        <v>101559</v>
      </c>
      <c r="R433" s="39">
        <v>55036</v>
      </c>
      <c r="S433" s="39">
        <v>87185</v>
      </c>
      <c r="T433" s="39">
        <v>34433</v>
      </c>
      <c r="U433" s="39">
        <v>336757</v>
      </c>
      <c r="V433" s="39">
        <v>70034</v>
      </c>
      <c r="W433" s="39">
        <v>109895</v>
      </c>
      <c r="X433" s="39">
        <v>69095</v>
      </c>
      <c r="Y433" s="39">
        <v>94753</v>
      </c>
      <c r="Z433" s="39">
        <v>42725</v>
      </c>
      <c r="AA433" s="39">
        <v>386502</v>
      </c>
      <c r="AB433" s="39">
        <v>113730</v>
      </c>
      <c r="AC433" s="39">
        <v>106122</v>
      </c>
      <c r="AD433" s="39">
        <v>64262</v>
      </c>
      <c r="AE433" s="39">
        <v>139194</v>
      </c>
      <c r="AF433" s="39">
        <v>55932</v>
      </c>
      <c r="AG433" s="39">
        <v>479240</v>
      </c>
      <c r="AH433" s="39">
        <v>111305</v>
      </c>
      <c r="AI433" s="39">
        <v>111625</v>
      </c>
      <c r="AJ433" s="39">
        <v>75611</v>
      </c>
      <c r="AK433" s="39">
        <v>148614</v>
      </c>
      <c r="AL433" s="39">
        <v>74037</v>
      </c>
      <c r="AM433" s="39">
        <v>521192</v>
      </c>
      <c r="AN433" s="39">
        <v>81512</v>
      </c>
      <c r="AO433" s="39">
        <v>110470</v>
      </c>
      <c r="AP433" s="39">
        <v>98167</v>
      </c>
      <c r="AQ433" s="39">
        <v>183947</v>
      </c>
      <c r="AR433" s="39">
        <v>107268</v>
      </c>
      <c r="AS433" s="39">
        <v>581364</v>
      </c>
      <c r="AT433" s="43"/>
      <c r="AU433" s="13"/>
    </row>
    <row r="434" spans="1:47" ht="20" customHeight="1">
      <c r="A434" s="8" t="s">
        <v>683</v>
      </c>
      <c r="B434" s="34">
        <v>67904</v>
      </c>
      <c r="C434" s="31" t="s">
        <v>402</v>
      </c>
      <c r="D434" s="31" t="s">
        <v>79</v>
      </c>
      <c r="E434" s="31" t="s">
        <v>74</v>
      </c>
      <c r="F434" s="36">
        <v>304</v>
      </c>
      <c r="G434" s="36">
        <v>242</v>
      </c>
      <c r="H434" s="36">
        <v>209</v>
      </c>
      <c r="I434" s="39">
        <v>22154</v>
      </c>
      <c r="J434" s="39">
        <v>36752</v>
      </c>
      <c r="K434" s="39">
        <v>229461</v>
      </c>
      <c r="L434" s="39">
        <v>150389</v>
      </c>
      <c r="M434" s="39">
        <v>120730</v>
      </c>
      <c r="N434" s="39">
        <v>78429</v>
      </c>
      <c r="O434" s="39">
        <v>615761</v>
      </c>
      <c r="P434" s="39">
        <v>45198</v>
      </c>
      <c r="Q434" s="39">
        <v>236463</v>
      </c>
      <c r="R434" s="39">
        <v>156153</v>
      </c>
      <c r="S434" s="39">
        <v>136090</v>
      </c>
      <c r="T434" s="39">
        <v>84501</v>
      </c>
      <c r="U434" s="39">
        <v>658405</v>
      </c>
      <c r="V434" s="39">
        <v>56143</v>
      </c>
      <c r="W434" s="39">
        <v>258083</v>
      </c>
      <c r="X434" s="39">
        <v>180432</v>
      </c>
      <c r="Y434" s="39">
        <v>157685</v>
      </c>
      <c r="Z434" s="39">
        <v>91617</v>
      </c>
      <c r="AA434" s="39">
        <v>743960</v>
      </c>
      <c r="AB434" s="39">
        <v>67039</v>
      </c>
      <c r="AC434" s="39">
        <v>264983</v>
      </c>
      <c r="AD434" s="39">
        <v>208094</v>
      </c>
      <c r="AE434" s="39">
        <v>153058</v>
      </c>
      <c r="AF434" s="39">
        <v>111707</v>
      </c>
      <c r="AG434" s="39">
        <v>804881</v>
      </c>
      <c r="AH434" s="39">
        <v>59744</v>
      </c>
      <c r="AI434" s="39">
        <v>294694</v>
      </c>
      <c r="AJ434" s="39">
        <v>214575</v>
      </c>
      <c r="AK434" s="39">
        <v>151155</v>
      </c>
      <c r="AL434" s="39">
        <v>151695</v>
      </c>
      <c r="AM434" s="39">
        <v>871863</v>
      </c>
      <c r="AN434" s="39">
        <v>39905</v>
      </c>
      <c r="AO434" s="39">
        <v>334129</v>
      </c>
      <c r="AP434" s="39">
        <v>208889</v>
      </c>
      <c r="AQ434" s="39">
        <v>153371</v>
      </c>
      <c r="AR434" s="39">
        <v>136479</v>
      </c>
      <c r="AS434" s="39">
        <v>872773</v>
      </c>
      <c r="AT434" s="43"/>
      <c r="AU434" s="13"/>
    </row>
    <row r="435" spans="1:47" ht="20" customHeight="1">
      <c r="A435" s="8" t="s">
        <v>684</v>
      </c>
      <c r="B435" s="34">
        <v>156905</v>
      </c>
      <c r="C435" s="31" t="s">
        <v>685</v>
      </c>
      <c r="D435" s="31" t="s">
        <v>79</v>
      </c>
      <c r="E435" s="31" t="s">
        <v>74</v>
      </c>
      <c r="F435" s="36">
        <v>248</v>
      </c>
      <c r="G435" s="36">
        <v>241</v>
      </c>
      <c r="H435" s="36">
        <v>235</v>
      </c>
      <c r="I435" s="39">
        <v>24910</v>
      </c>
      <c r="J435" s="39">
        <v>163480</v>
      </c>
      <c r="K435" s="39">
        <v>135462</v>
      </c>
      <c r="L435" s="39">
        <v>100014</v>
      </c>
      <c r="M435" s="39">
        <v>69574</v>
      </c>
      <c r="N435" s="39">
        <v>58285</v>
      </c>
      <c r="O435" s="39">
        <v>526815</v>
      </c>
      <c r="P435" s="39">
        <v>155902</v>
      </c>
      <c r="Q435" s="39">
        <v>147475</v>
      </c>
      <c r="R435" s="39">
        <v>112142</v>
      </c>
      <c r="S435" s="39">
        <v>115147</v>
      </c>
      <c r="T435" s="39">
        <v>128791</v>
      </c>
      <c r="U435" s="39">
        <v>659457</v>
      </c>
      <c r="V435" s="39">
        <v>198975</v>
      </c>
      <c r="W435" s="39">
        <v>325060</v>
      </c>
      <c r="X435" s="39">
        <v>128168</v>
      </c>
      <c r="Y435" s="39">
        <v>129581</v>
      </c>
      <c r="Z435" s="39">
        <v>136098</v>
      </c>
      <c r="AA435" s="39">
        <v>917882</v>
      </c>
      <c r="AB435" s="39">
        <v>204013</v>
      </c>
      <c r="AC435" s="39">
        <v>578580</v>
      </c>
      <c r="AD435" s="39">
        <v>124054</v>
      </c>
      <c r="AE435" s="39">
        <v>120912</v>
      </c>
      <c r="AF435" s="39">
        <v>196085</v>
      </c>
      <c r="AG435" s="39">
        <v>1223644</v>
      </c>
      <c r="AH435" s="39">
        <v>147985</v>
      </c>
      <c r="AI435" s="39">
        <v>561401</v>
      </c>
      <c r="AJ435" s="39">
        <v>145953</v>
      </c>
      <c r="AK435" s="39">
        <v>125304</v>
      </c>
      <c r="AL435" s="39">
        <v>289513</v>
      </c>
      <c r="AM435" s="39">
        <v>1270156</v>
      </c>
      <c r="AN435" s="39">
        <v>204761</v>
      </c>
      <c r="AO435" s="39">
        <v>603168</v>
      </c>
      <c r="AP435" s="39">
        <v>152612</v>
      </c>
      <c r="AQ435" s="39">
        <v>147018</v>
      </c>
      <c r="AR435" s="39">
        <v>272870</v>
      </c>
      <c r="AS435" s="39">
        <v>1380429</v>
      </c>
      <c r="AT435" s="43"/>
      <c r="AU435" s="13"/>
    </row>
    <row r="436" spans="1:47" ht="20" customHeight="1">
      <c r="A436" s="8" t="s">
        <v>686</v>
      </c>
      <c r="B436" s="34">
        <v>182902</v>
      </c>
      <c r="C436" s="31" t="s">
        <v>682</v>
      </c>
      <c r="D436" s="31" t="s">
        <v>79</v>
      </c>
      <c r="E436" s="31" t="s">
        <v>74</v>
      </c>
      <c r="F436" s="36">
        <v>350</v>
      </c>
      <c r="G436" s="36">
        <v>339</v>
      </c>
      <c r="H436" s="36">
        <v>323</v>
      </c>
      <c r="I436" s="39">
        <v>34238</v>
      </c>
      <c r="J436" s="39">
        <v>126152</v>
      </c>
      <c r="K436" s="39">
        <v>183568</v>
      </c>
      <c r="L436" s="39">
        <v>82207</v>
      </c>
      <c r="M436" s="39">
        <v>123391</v>
      </c>
      <c r="N436" s="39">
        <v>47455</v>
      </c>
      <c r="O436" s="39">
        <v>562773</v>
      </c>
      <c r="P436" s="39">
        <v>124382</v>
      </c>
      <c r="Q436" s="39">
        <v>199390</v>
      </c>
      <c r="R436" s="39">
        <v>94372</v>
      </c>
      <c r="S436" s="39">
        <v>139080</v>
      </c>
      <c r="T436" s="39">
        <v>68626</v>
      </c>
      <c r="U436" s="39">
        <v>625850</v>
      </c>
      <c r="V436" s="39">
        <v>184900</v>
      </c>
      <c r="W436" s="39">
        <v>202741</v>
      </c>
      <c r="X436" s="39">
        <v>120874</v>
      </c>
      <c r="Y436" s="39">
        <v>150943</v>
      </c>
      <c r="Z436" s="39">
        <v>82664</v>
      </c>
      <c r="AA436" s="39">
        <v>742122</v>
      </c>
      <c r="AB436" s="39">
        <v>161691</v>
      </c>
      <c r="AC436" s="39">
        <v>225871</v>
      </c>
      <c r="AD436" s="39">
        <v>127776</v>
      </c>
      <c r="AE436" s="39">
        <v>157956</v>
      </c>
      <c r="AF436" s="39">
        <v>106412</v>
      </c>
      <c r="AG436" s="39">
        <v>779706</v>
      </c>
      <c r="AH436" s="39">
        <v>176937</v>
      </c>
      <c r="AI436" s="39">
        <v>234387</v>
      </c>
      <c r="AJ436" s="39">
        <v>152139</v>
      </c>
      <c r="AK436" s="39">
        <v>172425</v>
      </c>
      <c r="AL436" s="39">
        <v>128064</v>
      </c>
      <c r="AM436" s="39">
        <v>863952</v>
      </c>
      <c r="AN436" s="39">
        <v>176455</v>
      </c>
      <c r="AO436" s="39">
        <v>225693</v>
      </c>
      <c r="AP436" s="39">
        <v>163215</v>
      </c>
      <c r="AQ436" s="39">
        <v>203551</v>
      </c>
      <c r="AR436" s="39">
        <v>152639</v>
      </c>
      <c r="AS436" s="39">
        <v>921553</v>
      </c>
      <c r="AT436" s="43"/>
      <c r="AU436" s="13"/>
    </row>
    <row r="437" spans="1:47" ht="20" customHeight="1">
      <c r="A437" s="8" t="s">
        <v>687</v>
      </c>
      <c r="B437" s="34">
        <v>252901</v>
      </c>
      <c r="C437" s="31" t="s">
        <v>688</v>
      </c>
      <c r="D437" s="31" t="s">
        <v>79</v>
      </c>
      <c r="E437" s="31" t="s">
        <v>74</v>
      </c>
      <c r="F437" s="36">
        <v>2340</v>
      </c>
      <c r="G437" s="36">
        <v>2148</v>
      </c>
      <c r="H437" s="36">
        <v>2134</v>
      </c>
      <c r="I437" s="39">
        <v>226204</v>
      </c>
      <c r="J437" s="39">
        <v>537908</v>
      </c>
      <c r="K437" s="39">
        <v>1336683</v>
      </c>
      <c r="L437" s="39">
        <v>488030</v>
      </c>
      <c r="M437" s="39">
        <v>752474</v>
      </c>
      <c r="N437" s="39">
        <v>144305</v>
      </c>
      <c r="O437" s="39">
        <v>3259400</v>
      </c>
      <c r="P437" s="39">
        <v>593959</v>
      </c>
      <c r="Q437" s="39">
        <v>1438476</v>
      </c>
      <c r="R437" s="39">
        <v>534190</v>
      </c>
      <c r="S437" s="39">
        <v>745322</v>
      </c>
      <c r="T437" s="39">
        <v>189632</v>
      </c>
      <c r="U437" s="39">
        <v>3501579</v>
      </c>
      <c r="V437" s="39">
        <v>645340</v>
      </c>
      <c r="W437" s="39">
        <v>1334904</v>
      </c>
      <c r="X437" s="39">
        <v>596882</v>
      </c>
      <c r="Y437" s="39">
        <v>770222</v>
      </c>
      <c r="Z437" s="39">
        <v>216000</v>
      </c>
      <c r="AA437" s="39">
        <v>3563348</v>
      </c>
      <c r="AB437" s="39">
        <v>723907</v>
      </c>
      <c r="AC437" s="39">
        <v>1331408</v>
      </c>
      <c r="AD437" s="39">
        <v>700090</v>
      </c>
      <c r="AE437" s="39">
        <v>738172</v>
      </c>
      <c r="AF437" s="39">
        <v>250572</v>
      </c>
      <c r="AG437" s="39">
        <v>3744149</v>
      </c>
      <c r="AH437" s="39">
        <v>635141</v>
      </c>
      <c r="AI437" s="39">
        <v>1395697</v>
      </c>
      <c r="AJ437" s="39">
        <v>843800</v>
      </c>
      <c r="AK437" s="39">
        <v>753840</v>
      </c>
      <c r="AL437" s="39">
        <v>433835</v>
      </c>
      <c r="AM437" s="39">
        <v>4062313</v>
      </c>
      <c r="AN437" s="39">
        <v>606412</v>
      </c>
      <c r="AO437" s="39">
        <v>1265420</v>
      </c>
      <c r="AP437" s="39">
        <v>885647</v>
      </c>
      <c r="AQ437" s="39">
        <v>801082</v>
      </c>
      <c r="AR437" s="39">
        <v>572684</v>
      </c>
      <c r="AS437" s="39">
        <v>4131245</v>
      </c>
      <c r="AT437" s="43"/>
      <c r="AU437" s="13"/>
    </row>
    <row r="438" spans="1:47" ht="20" customHeight="1">
      <c r="A438" s="8" t="s">
        <v>689</v>
      </c>
      <c r="B438" s="34">
        <v>111901</v>
      </c>
      <c r="C438" s="31" t="s">
        <v>690</v>
      </c>
      <c r="D438" s="31" t="s">
        <v>79</v>
      </c>
      <c r="E438" s="31" t="s">
        <v>74</v>
      </c>
      <c r="F438" s="36">
        <v>7474</v>
      </c>
      <c r="G438" s="36">
        <v>7962</v>
      </c>
      <c r="H438" s="36">
        <v>7827</v>
      </c>
      <c r="I438" s="39">
        <v>829662</v>
      </c>
      <c r="J438" s="39">
        <v>2664114</v>
      </c>
      <c r="K438" s="39">
        <v>4109905</v>
      </c>
      <c r="L438" s="39">
        <v>1828896</v>
      </c>
      <c r="M438" s="39">
        <v>1397209</v>
      </c>
      <c r="N438" s="39">
        <v>332857</v>
      </c>
      <c r="O438" s="39">
        <v>10332981</v>
      </c>
      <c r="P438" s="39">
        <v>2901686</v>
      </c>
      <c r="Q438" s="39">
        <v>4169506</v>
      </c>
      <c r="R438" s="39">
        <v>1909069</v>
      </c>
      <c r="S438" s="39">
        <v>1491621</v>
      </c>
      <c r="T438" s="39">
        <v>411425</v>
      </c>
      <c r="U438" s="39">
        <v>10883307</v>
      </c>
      <c r="V438" s="39">
        <v>3204701</v>
      </c>
      <c r="W438" s="39">
        <v>4391117</v>
      </c>
      <c r="X438" s="39">
        <v>2284309</v>
      </c>
      <c r="Y438" s="39">
        <v>1844257</v>
      </c>
      <c r="Z438" s="39">
        <v>491352</v>
      </c>
      <c r="AA438" s="39">
        <v>12215736</v>
      </c>
      <c r="AB438" s="39">
        <v>4088149</v>
      </c>
      <c r="AC438" s="39">
        <v>4482340</v>
      </c>
      <c r="AD438" s="39">
        <v>2541959</v>
      </c>
      <c r="AE438" s="39">
        <v>2130748</v>
      </c>
      <c r="AF438" s="39">
        <v>657000</v>
      </c>
      <c r="AG438" s="39">
        <v>13900196</v>
      </c>
      <c r="AH438" s="39">
        <v>3723056</v>
      </c>
      <c r="AI438" s="39">
        <v>4872990</v>
      </c>
      <c r="AJ438" s="39">
        <v>3140545</v>
      </c>
      <c r="AK438" s="39">
        <v>2168972</v>
      </c>
      <c r="AL438" s="39">
        <v>873794</v>
      </c>
      <c r="AM438" s="39">
        <v>14779357</v>
      </c>
      <c r="AN438" s="39">
        <v>3968325</v>
      </c>
      <c r="AO438" s="39">
        <v>4437151</v>
      </c>
      <c r="AP438" s="39">
        <v>3197378</v>
      </c>
      <c r="AQ438" s="39">
        <v>2188045</v>
      </c>
      <c r="AR438" s="39">
        <v>1008785</v>
      </c>
      <c r="AS438" s="39">
        <v>14799684</v>
      </c>
      <c r="AT438" s="43"/>
      <c r="AU438" s="13"/>
    </row>
    <row r="439" spans="1:47" ht="20" customHeight="1">
      <c r="A439" s="8" t="s">
        <v>691</v>
      </c>
      <c r="B439" s="34">
        <v>57910</v>
      </c>
      <c r="C439" s="31" t="s">
        <v>70</v>
      </c>
      <c r="D439" s="31" t="s">
        <v>79</v>
      </c>
      <c r="E439" s="31" t="s">
        <v>74</v>
      </c>
      <c r="F439" s="36">
        <v>29266</v>
      </c>
      <c r="G439" s="36">
        <v>26129</v>
      </c>
      <c r="H439" s="36">
        <v>25112</v>
      </c>
      <c r="I439" s="39">
        <v>2661872</v>
      </c>
      <c r="J439" s="39">
        <v>6498452</v>
      </c>
      <c r="K439" s="39">
        <v>17464086</v>
      </c>
      <c r="L439" s="39">
        <v>8592703</v>
      </c>
      <c r="M439" s="39">
        <v>4824160</v>
      </c>
      <c r="N439" s="39">
        <v>1075417</v>
      </c>
      <c r="O439" s="39">
        <v>38454818</v>
      </c>
      <c r="P439" s="39">
        <v>5986621</v>
      </c>
      <c r="Q439" s="39">
        <v>15134516</v>
      </c>
      <c r="R439" s="39">
        <v>8731960</v>
      </c>
      <c r="S439" s="39">
        <v>5134653</v>
      </c>
      <c r="T439" s="39">
        <v>1961575</v>
      </c>
      <c r="U439" s="39">
        <v>36949325</v>
      </c>
      <c r="V439" s="39">
        <v>7096350</v>
      </c>
      <c r="W439" s="39">
        <v>17792835</v>
      </c>
      <c r="X439" s="39">
        <v>10012601</v>
      </c>
      <c r="Y439" s="39">
        <v>5925552</v>
      </c>
      <c r="Z439" s="39">
        <v>2431797</v>
      </c>
      <c r="AA439" s="39">
        <v>43259135</v>
      </c>
      <c r="AB439" s="39">
        <v>7500235</v>
      </c>
      <c r="AC439" s="39">
        <v>16198388</v>
      </c>
      <c r="AD439" s="39">
        <v>11913660</v>
      </c>
      <c r="AE439" s="39">
        <v>6105225</v>
      </c>
      <c r="AF439" s="39">
        <v>3226041</v>
      </c>
      <c r="AG439" s="39">
        <v>44943549</v>
      </c>
      <c r="AH439" s="39">
        <v>8255433</v>
      </c>
      <c r="AI439" s="39">
        <v>15082125</v>
      </c>
      <c r="AJ439" s="39">
        <v>11353364</v>
      </c>
      <c r="AK439" s="39">
        <v>6524295</v>
      </c>
      <c r="AL439" s="39">
        <v>4694299</v>
      </c>
      <c r="AM439" s="39">
        <v>45909516</v>
      </c>
      <c r="AN439" s="39">
        <v>7906585</v>
      </c>
      <c r="AO439" s="39">
        <v>14137422</v>
      </c>
      <c r="AP439" s="39">
        <v>11372188</v>
      </c>
      <c r="AQ439" s="39">
        <v>6305542</v>
      </c>
      <c r="AR439" s="39">
        <v>4697091</v>
      </c>
      <c r="AS439" s="39">
        <v>44418828</v>
      </c>
      <c r="AT439" s="43"/>
      <c r="AU439" s="13"/>
    </row>
    <row r="440" spans="1:47" ht="20" customHeight="1">
      <c r="A440" s="8" t="s">
        <v>692</v>
      </c>
      <c r="B440" s="34">
        <v>234904</v>
      </c>
      <c r="C440" s="31" t="s">
        <v>347</v>
      </c>
      <c r="D440" s="31" t="s">
        <v>79</v>
      </c>
      <c r="E440" s="31" t="s">
        <v>74</v>
      </c>
      <c r="F440" s="36">
        <v>1103</v>
      </c>
      <c r="G440" s="36">
        <v>1211</v>
      </c>
      <c r="H440" s="36">
        <v>1200</v>
      </c>
      <c r="I440" s="39">
        <v>127200</v>
      </c>
      <c r="J440" s="39">
        <v>191134</v>
      </c>
      <c r="K440" s="39">
        <v>604082</v>
      </c>
      <c r="L440" s="39">
        <v>321815</v>
      </c>
      <c r="M440" s="39">
        <v>357895</v>
      </c>
      <c r="N440" s="39">
        <v>87528</v>
      </c>
      <c r="O440" s="39">
        <v>1562454</v>
      </c>
      <c r="P440" s="39">
        <v>205880</v>
      </c>
      <c r="Q440" s="39">
        <v>613947</v>
      </c>
      <c r="R440" s="39">
        <v>326687</v>
      </c>
      <c r="S440" s="39">
        <v>387624</v>
      </c>
      <c r="T440" s="39">
        <v>106955</v>
      </c>
      <c r="U440" s="39">
        <v>1641093</v>
      </c>
      <c r="V440" s="39">
        <v>242626</v>
      </c>
      <c r="W440" s="39">
        <v>699292</v>
      </c>
      <c r="X440" s="39">
        <v>395546</v>
      </c>
      <c r="Y440" s="39">
        <v>445083</v>
      </c>
      <c r="Z440" s="39">
        <v>142352</v>
      </c>
      <c r="AA440" s="39">
        <v>1924899</v>
      </c>
      <c r="AB440" s="39">
        <v>381163</v>
      </c>
      <c r="AC440" s="39">
        <v>806813</v>
      </c>
      <c r="AD440" s="39">
        <v>484182</v>
      </c>
      <c r="AE440" s="39">
        <v>509385</v>
      </c>
      <c r="AF440" s="39">
        <v>230030</v>
      </c>
      <c r="AG440" s="39">
        <v>2411573</v>
      </c>
      <c r="AH440" s="39">
        <v>294834</v>
      </c>
      <c r="AI440" s="39">
        <v>779865</v>
      </c>
      <c r="AJ440" s="39">
        <v>533398</v>
      </c>
      <c r="AK440" s="39">
        <v>518347</v>
      </c>
      <c r="AL440" s="39">
        <v>342089</v>
      </c>
      <c r="AM440" s="39">
        <v>2468533</v>
      </c>
      <c r="AN440" s="39">
        <v>607308</v>
      </c>
      <c r="AO440" s="39">
        <v>770693</v>
      </c>
      <c r="AP440" s="39">
        <v>558668</v>
      </c>
      <c r="AQ440" s="39">
        <v>479376</v>
      </c>
      <c r="AR440" s="39">
        <v>335559</v>
      </c>
      <c r="AS440" s="39">
        <v>2751604</v>
      </c>
      <c r="AT440" s="43"/>
      <c r="AU440" s="13"/>
    </row>
    <row r="441" spans="1:47" ht="20" customHeight="1">
      <c r="A441" s="8" t="s">
        <v>693</v>
      </c>
      <c r="B441" s="34">
        <v>238904</v>
      </c>
      <c r="C441" s="31" t="s">
        <v>694</v>
      </c>
      <c r="D441" s="31" t="s">
        <v>79</v>
      </c>
      <c r="E441" s="31" t="s">
        <v>74</v>
      </c>
      <c r="F441" s="36">
        <v>182</v>
      </c>
      <c r="G441" s="36">
        <v>157</v>
      </c>
      <c r="H441" s="36">
        <v>112</v>
      </c>
      <c r="I441" s="39">
        <v>11872</v>
      </c>
      <c r="J441" s="39">
        <v>14411</v>
      </c>
      <c r="K441" s="39">
        <v>139727</v>
      </c>
      <c r="L441" s="39">
        <v>74547</v>
      </c>
      <c r="M441" s="39">
        <v>100018</v>
      </c>
      <c r="N441" s="39">
        <v>37008</v>
      </c>
      <c r="O441" s="39">
        <v>365711</v>
      </c>
      <c r="P441" s="39">
        <v>18163</v>
      </c>
      <c r="Q441" s="39">
        <v>138697</v>
      </c>
      <c r="R441" s="39">
        <v>78587</v>
      </c>
      <c r="S441" s="39">
        <v>73356</v>
      </c>
      <c r="T441" s="39">
        <v>42189</v>
      </c>
      <c r="U441" s="39">
        <v>350992</v>
      </c>
      <c r="V441" s="39">
        <v>19530</v>
      </c>
      <c r="W441" s="39">
        <v>119017</v>
      </c>
      <c r="X441" s="39">
        <v>91093</v>
      </c>
      <c r="Y441" s="39">
        <v>88110</v>
      </c>
      <c r="Z441" s="39">
        <v>44656</v>
      </c>
      <c r="AA441" s="39">
        <v>362406</v>
      </c>
      <c r="AB441" s="39">
        <v>23479</v>
      </c>
      <c r="AC441" s="39">
        <v>134775</v>
      </c>
      <c r="AD441" s="39">
        <v>104334</v>
      </c>
      <c r="AE441" s="39">
        <v>77633</v>
      </c>
      <c r="AF441" s="39">
        <v>56819</v>
      </c>
      <c r="AG441" s="39">
        <v>397040</v>
      </c>
      <c r="AH441" s="39">
        <v>20619</v>
      </c>
      <c r="AI441" s="39">
        <v>119502</v>
      </c>
      <c r="AJ441" s="39">
        <v>99243</v>
      </c>
      <c r="AK441" s="39">
        <v>99095</v>
      </c>
      <c r="AL441" s="39">
        <v>68076</v>
      </c>
      <c r="AM441" s="39">
        <v>406535</v>
      </c>
      <c r="AN441" s="39">
        <v>31325</v>
      </c>
      <c r="AO441" s="39">
        <v>115828</v>
      </c>
      <c r="AP441" s="39">
        <v>120479</v>
      </c>
      <c r="AQ441" s="39">
        <v>85547</v>
      </c>
      <c r="AR441" s="39">
        <v>96881</v>
      </c>
      <c r="AS441" s="39">
        <v>450060</v>
      </c>
      <c r="AT441" s="43"/>
      <c r="AU441" s="13"/>
    </row>
    <row r="442" spans="1:47" ht="20" customHeight="1">
      <c r="A442" s="8" t="s">
        <v>695</v>
      </c>
      <c r="B442" s="34">
        <v>126904</v>
      </c>
      <c r="C442" s="31" t="s">
        <v>118</v>
      </c>
      <c r="D442" s="31" t="s">
        <v>79</v>
      </c>
      <c r="E442" s="31" t="s">
        <v>74</v>
      </c>
      <c r="F442" s="36">
        <v>1354</v>
      </c>
      <c r="G442" s="36">
        <v>1373</v>
      </c>
      <c r="H442" s="36">
        <v>1411</v>
      </c>
      <c r="I442" s="39">
        <v>149566</v>
      </c>
      <c r="J442" s="39">
        <v>225382</v>
      </c>
      <c r="K442" s="39">
        <v>545157</v>
      </c>
      <c r="L442" s="39">
        <v>316906</v>
      </c>
      <c r="M442" s="39">
        <v>295210</v>
      </c>
      <c r="N442" s="39">
        <v>124560</v>
      </c>
      <c r="O442" s="39">
        <v>1507215</v>
      </c>
      <c r="P442" s="39">
        <v>238276</v>
      </c>
      <c r="Q442" s="39">
        <v>489860</v>
      </c>
      <c r="R442" s="39">
        <v>346451</v>
      </c>
      <c r="S442" s="39">
        <v>311135</v>
      </c>
      <c r="T442" s="39">
        <v>140084</v>
      </c>
      <c r="U442" s="39">
        <v>1525806</v>
      </c>
      <c r="V442" s="39">
        <v>247983</v>
      </c>
      <c r="W442" s="39">
        <v>598213</v>
      </c>
      <c r="X442" s="39">
        <v>398204</v>
      </c>
      <c r="Y442" s="39">
        <v>377294</v>
      </c>
      <c r="Z442" s="39">
        <v>201801</v>
      </c>
      <c r="AA442" s="39">
        <v>1823495</v>
      </c>
      <c r="AB442" s="39">
        <v>243421</v>
      </c>
      <c r="AC442" s="39">
        <v>611883</v>
      </c>
      <c r="AD442" s="39">
        <v>348324</v>
      </c>
      <c r="AE442" s="39">
        <v>365528</v>
      </c>
      <c r="AF442" s="39">
        <v>265161</v>
      </c>
      <c r="AG442" s="39">
        <v>1834317</v>
      </c>
      <c r="AH442" s="39">
        <v>312712</v>
      </c>
      <c r="AI442" s="39">
        <v>709173</v>
      </c>
      <c r="AJ442" s="39">
        <v>439788</v>
      </c>
      <c r="AK442" s="39">
        <v>359108</v>
      </c>
      <c r="AL442" s="39">
        <v>384744</v>
      </c>
      <c r="AM442" s="39">
        <v>2205525</v>
      </c>
      <c r="AN442" s="39">
        <v>318479</v>
      </c>
      <c r="AO442" s="39">
        <v>766960</v>
      </c>
      <c r="AP442" s="39">
        <v>469309</v>
      </c>
      <c r="AQ442" s="39">
        <v>443566</v>
      </c>
      <c r="AR442" s="39">
        <v>424461</v>
      </c>
      <c r="AS442" s="39">
        <v>2422775</v>
      </c>
      <c r="AT442" s="43"/>
      <c r="AU442" s="13"/>
    </row>
    <row r="443" spans="1:47" ht="20" customHeight="1">
      <c r="A443" s="8" t="s">
        <v>696</v>
      </c>
      <c r="B443" s="34">
        <v>90905</v>
      </c>
      <c r="C443" s="31" t="s">
        <v>697</v>
      </c>
      <c r="D443" s="31" t="s">
        <v>79</v>
      </c>
      <c r="E443" s="31" t="s">
        <v>74</v>
      </c>
      <c r="F443" s="36">
        <v>48</v>
      </c>
      <c r="G443" s="36">
        <v>49</v>
      </c>
      <c r="H443" s="36">
        <v>44</v>
      </c>
      <c r="I443" s="39">
        <v>4664</v>
      </c>
      <c r="J443" s="39">
        <v>82346</v>
      </c>
      <c r="K443" s="39">
        <v>93416</v>
      </c>
      <c r="L443" s="39">
        <v>22366</v>
      </c>
      <c r="M443" s="39">
        <v>29136</v>
      </c>
      <c r="N443" s="39">
        <v>15993</v>
      </c>
      <c r="O443" s="39">
        <v>243257</v>
      </c>
      <c r="P443" s="39">
        <v>74468</v>
      </c>
      <c r="Q443" s="39">
        <v>86846</v>
      </c>
      <c r="R443" s="39">
        <v>29747</v>
      </c>
      <c r="S443" s="39">
        <v>20922</v>
      </c>
      <c r="T443" s="39">
        <v>18326</v>
      </c>
      <c r="U443" s="39">
        <v>230309</v>
      </c>
      <c r="V443" s="39">
        <v>72425</v>
      </c>
      <c r="W443" s="39">
        <v>95081</v>
      </c>
      <c r="X443" s="39">
        <v>35412</v>
      </c>
      <c r="Y443" s="39">
        <v>28205</v>
      </c>
      <c r="Z443" s="39">
        <v>21765</v>
      </c>
      <c r="AA443" s="39">
        <v>252888</v>
      </c>
      <c r="AB443" s="39">
        <v>114776</v>
      </c>
      <c r="AC443" s="39">
        <v>88683</v>
      </c>
      <c r="AD443" s="39">
        <v>37893</v>
      </c>
      <c r="AE443" s="39">
        <v>46879</v>
      </c>
      <c r="AF443" s="39">
        <v>30560</v>
      </c>
      <c r="AG443" s="39">
        <v>318791</v>
      </c>
      <c r="AH443" s="39">
        <v>90716</v>
      </c>
      <c r="AI443" s="39">
        <v>85056</v>
      </c>
      <c r="AJ443" s="39">
        <v>36084</v>
      </c>
      <c r="AK443" s="39">
        <v>48980</v>
      </c>
      <c r="AL443" s="39">
        <v>37869</v>
      </c>
      <c r="AM443" s="39">
        <v>298705</v>
      </c>
      <c r="AN443" s="39">
        <v>44062</v>
      </c>
      <c r="AO443" s="39">
        <v>79754</v>
      </c>
      <c r="AP443" s="39">
        <v>41675</v>
      </c>
      <c r="AQ443" s="39">
        <v>36346</v>
      </c>
      <c r="AR443" s="39">
        <v>37621</v>
      </c>
      <c r="AS443" s="39">
        <v>239458</v>
      </c>
      <c r="AT443" s="43"/>
      <c r="AU443" s="13"/>
    </row>
    <row r="444" spans="1:47" ht="20" customHeight="1">
      <c r="A444" s="8" t="s">
        <v>698</v>
      </c>
      <c r="B444" s="34">
        <v>246905</v>
      </c>
      <c r="C444" s="31" t="s">
        <v>464</v>
      </c>
      <c r="D444" s="31" t="s">
        <v>79</v>
      </c>
      <c r="E444" s="31" t="s">
        <v>74</v>
      </c>
      <c r="F444" s="36">
        <v>457</v>
      </c>
      <c r="G444" s="36">
        <v>580</v>
      </c>
      <c r="H444" s="36">
        <v>568</v>
      </c>
      <c r="I444" s="39">
        <v>60208</v>
      </c>
      <c r="J444" s="39">
        <v>152936</v>
      </c>
      <c r="K444" s="39">
        <v>211223</v>
      </c>
      <c r="L444" s="39">
        <v>122310</v>
      </c>
      <c r="M444" s="39">
        <v>143229</v>
      </c>
      <c r="N444" s="39">
        <v>29000</v>
      </c>
      <c r="O444" s="39">
        <v>658698</v>
      </c>
      <c r="P444" s="39">
        <v>156323</v>
      </c>
      <c r="Q444" s="39">
        <v>214697</v>
      </c>
      <c r="R444" s="39">
        <v>119426</v>
      </c>
      <c r="S444" s="39">
        <v>150662</v>
      </c>
      <c r="T444" s="39">
        <v>32585</v>
      </c>
      <c r="U444" s="39">
        <v>673693</v>
      </c>
      <c r="V444" s="39">
        <v>163231</v>
      </c>
      <c r="W444" s="39">
        <v>246177</v>
      </c>
      <c r="X444" s="39">
        <v>160243</v>
      </c>
      <c r="Y444" s="39">
        <v>156098</v>
      </c>
      <c r="Z444" s="39">
        <v>37332</v>
      </c>
      <c r="AA444" s="39">
        <v>763081</v>
      </c>
      <c r="AB444" s="39">
        <v>203686</v>
      </c>
      <c r="AC444" s="39">
        <v>383113</v>
      </c>
      <c r="AD444" s="39">
        <v>188920</v>
      </c>
      <c r="AE444" s="39">
        <v>163572</v>
      </c>
      <c r="AF444" s="39">
        <v>39782</v>
      </c>
      <c r="AG444" s="39">
        <v>979073</v>
      </c>
      <c r="AH444" s="39">
        <v>232083</v>
      </c>
      <c r="AI444" s="39">
        <v>462623</v>
      </c>
      <c r="AJ444" s="39">
        <v>237044</v>
      </c>
      <c r="AK444" s="39">
        <v>188842</v>
      </c>
      <c r="AL444" s="39">
        <v>50000</v>
      </c>
      <c r="AM444" s="39">
        <v>1170592</v>
      </c>
      <c r="AN444" s="39">
        <v>222334</v>
      </c>
      <c r="AO444" s="39">
        <v>520648</v>
      </c>
      <c r="AP444" s="39">
        <v>239154</v>
      </c>
      <c r="AQ444" s="39">
        <v>200779</v>
      </c>
      <c r="AR444" s="39">
        <v>64852</v>
      </c>
      <c r="AS444" s="39">
        <v>1247767</v>
      </c>
      <c r="AT444" s="43"/>
      <c r="AU444" s="13"/>
    </row>
    <row r="445" spans="1:47" ht="20" customHeight="1">
      <c r="A445" s="8" t="s">
        <v>699</v>
      </c>
      <c r="B445" s="34">
        <v>226907</v>
      </c>
      <c r="C445" s="31" t="s">
        <v>400</v>
      </c>
      <c r="D445" s="31" t="s">
        <v>79</v>
      </c>
      <c r="E445" s="31" t="s">
        <v>74</v>
      </c>
      <c r="F445" s="36">
        <v>1188</v>
      </c>
      <c r="G445" s="36">
        <v>1196</v>
      </c>
      <c r="H445" s="36">
        <v>1192</v>
      </c>
      <c r="I445" s="39">
        <v>126352</v>
      </c>
      <c r="J445" s="39">
        <v>395758</v>
      </c>
      <c r="K445" s="39">
        <v>780070</v>
      </c>
      <c r="L445" s="39">
        <v>247077</v>
      </c>
      <c r="M445" s="39">
        <v>394175</v>
      </c>
      <c r="N445" s="39">
        <v>98652</v>
      </c>
      <c r="O445" s="39">
        <v>1915732</v>
      </c>
      <c r="P445" s="39">
        <v>346055</v>
      </c>
      <c r="Q445" s="39">
        <v>793555</v>
      </c>
      <c r="R445" s="39">
        <v>250199</v>
      </c>
      <c r="S445" s="39">
        <v>429133</v>
      </c>
      <c r="T445" s="39">
        <v>133872</v>
      </c>
      <c r="U445" s="39">
        <v>1952814</v>
      </c>
      <c r="V445" s="39">
        <v>454034</v>
      </c>
      <c r="W445" s="39">
        <v>912237</v>
      </c>
      <c r="X445" s="39">
        <v>339574</v>
      </c>
      <c r="Y445" s="39">
        <v>458000</v>
      </c>
      <c r="Z445" s="39">
        <v>151472</v>
      </c>
      <c r="AA445" s="39">
        <v>2315317</v>
      </c>
      <c r="AB445" s="39">
        <v>538175</v>
      </c>
      <c r="AC445" s="39">
        <v>903167</v>
      </c>
      <c r="AD445" s="39">
        <v>368756</v>
      </c>
      <c r="AE445" s="39">
        <v>408902</v>
      </c>
      <c r="AF445" s="39">
        <v>192517</v>
      </c>
      <c r="AG445" s="39">
        <v>2411517</v>
      </c>
      <c r="AH445" s="39">
        <v>530827</v>
      </c>
      <c r="AI445" s="39">
        <v>925764</v>
      </c>
      <c r="AJ445" s="39">
        <v>387807</v>
      </c>
      <c r="AK445" s="39">
        <v>381417</v>
      </c>
      <c r="AL445" s="39">
        <v>242482</v>
      </c>
      <c r="AM445" s="39">
        <v>2468297</v>
      </c>
      <c r="AN445" s="39">
        <v>609830</v>
      </c>
      <c r="AO445" s="39">
        <v>1074126</v>
      </c>
      <c r="AP445" s="39">
        <v>395776</v>
      </c>
      <c r="AQ445" s="39">
        <v>410861</v>
      </c>
      <c r="AR445" s="39">
        <v>324684</v>
      </c>
      <c r="AS445" s="39">
        <v>2815277</v>
      </c>
      <c r="AT445" s="43"/>
      <c r="AU445" s="13"/>
    </row>
    <row r="446" spans="1:47" ht="20" customHeight="1">
      <c r="A446" s="8" t="s">
        <v>700</v>
      </c>
      <c r="B446" s="34">
        <v>113902</v>
      </c>
      <c r="C446" s="31" t="s">
        <v>475</v>
      </c>
      <c r="D446" s="31" t="s">
        <v>79</v>
      </c>
      <c r="E446" s="31" t="s">
        <v>74</v>
      </c>
      <c r="F446" s="36">
        <v>617</v>
      </c>
      <c r="G446" s="36">
        <v>574</v>
      </c>
      <c r="H446" s="36">
        <v>562</v>
      </c>
      <c r="I446" s="39">
        <v>59572</v>
      </c>
      <c r="J446" s="39">
        <v>218069</v>
      </c>
      <c r="K446" s="39">
        <v>188153</v>
      </c>
      <c r="L446" s="39">
        <v>148602</v>
      </c>
      <c r="M446" s="39">
        <v>157618</v>
      </c>
      <c r="N446" s="39">
        <v>41207</v>
      </c>
      <c r="O446" s="39">
        <v>753649</v>
      </c>
      <c r="P446" s="39">
        <v>228826</v>
      </c>
      <c r="Q446" s="39">
        <v>191664</v>
      </c>
      <c r="R446" s="39">
        <v>126701</v>
      </c>
      <c r="S446" s="39">
        <v>166521</v>
      </c>
      <c r="T446" s="39">
        <v>69988</v>
      </c>
      <c r="U446" s="39">
        <v>783700</v>
      </c>
      <c r="V446" s="39">
        <v>292612</v>
      </c>
      <c r="W446" s="39">
        <v>217935</v>
      </c>
      <c r="X446" s="39">
        <v>162295</v>
      </c>
      <c r="Y446" s="39">
        <v>194693</v>
      </c>
      <c r="Z446" s="39">
        <v>71103</v>
      </c>
      <c r="AA446" s="39">
        <v>938638</v>
      </c>
      <c r="AB446" s="39">
        <v>439955</v>
      </c>
      <c r="AC446" s="39">
        <v>239398</v>
      </c>
      <c r="AD446" s="39">
        <v>193366</v>
      </c>
      <c r="AE446" s="39">
        <v>238504</v>
      </c>
      <c r="AF446" s="39">
        <v>82176</v>
      </c>
      <c r="AG446" s="39">
        <v>1193399</v>
      </c>
      <c r="AH446" s="39">
        <v>361321</v>
      </c>
      <c r="AI446" s="39">
        <v>267925</v>
      </c>
      <c r="AJ446" s="39">
        <v>306071</v>
      </c>
      <c r="AK446" s="39">
        <v>210838</v>
      </c>
      <c r="AL446" s="39">
        <v>102759</v>
      </c>
      <c r="AM446" s="39">
        <v>1248914</v>
      </c>
      <c r="AN446" s="39">
        <v>441831</v>
      </c>
      <c r="AO446" s="39">
        <v>291854</v>
      </c>
      <c r="AP446" s="39">
        <v>339236</v>
      </c>
      <c r="AQ446" s="39">
        <v>227762</v>
      </c>
      <c r="AR446" s="39">
        <v>107849</v>
      </c>
      <c r="AS446" s="39">
        <v>1408532</v>
      </c>
      <c r="AT446" s="43"/>
      <c r="AU446" s="13"/>
    </row>
    <row r="447" spans="1:47" ht="20" customHeight="1">
      <c r="A447" s="8" t="s">
        <v>701</v>
      </c>
      <c r="B447" s="34">
        <v>220906</v>
      </c>
      <c r="C447" s="31" t="s">
        <v>91</v>
      </c>
      <c r="D447" s="31" t="s">
        <v>79</v>
      </c>
      <c r="E447" s="31" t="s">
        <v>74</v>
      </c>
      <c r="F447" s="36">
        <v>14234</v>
      </c>
      <c r="G447" s="36">
        <v>13541</v>
      </c>
      <c r="H447" s="36">
        <v>13197</v>
      </c>
      <c r="I447" s="39">
        <v>1398882</v>
      </c>
      <c r="J447" s="39">
        <v>2881455</v>
      </c>
      <c r="K447" s="39">
        <v>6243471</v>
      </c>
      <c r="L447" s="39">
        <v>3770894</v>
      </c>
      <c r="M447" s="39">
        <v>3331083</v>
      </c>
      <c r="N447" s="39">
        <v>637150</v>
      </c>
      <c r="O447" s="39">
        <v>16864053</v>
      </c>
      <c r="P447" s="39">
        <v>2796625</v>
      </c>
      <c r="Q447" s="39">
        <v>6223972</v>
      </c>
      <c r="R447" s="39">
        <v>4031794</v>
      </c>
      <c r="S447" s="39">
        <v>3315931</v>
      </c>
      <c r="T447" s="39">
        <v>901264</v>
      </c>
      <c r="U447" s="39">
        <v>17269586</v>
      </c>
      <c r="V447" s="39">
        <v>3807340</v>
      </c>
      <c r="W447" s="39">
        <v>6297978</v>
      </c>
      <c r="X447" s="39">
        <v>4563189</v>
      </c>
      <c r="Y447" s="39">
        <v>3587671</v>
      </c>
      <c r="Z447" s="39">
        <v>844612</v>
      </c>
      <c r="AA447" s="39">
        <v>19100790</v>
      </c>
      <c r="AB447" s="39">
        <v>3780529</v>
      </c>
      <c r="AC447" s="39">
        <v>6168318</v>
      </c>
      <c r="AD447" s="39">
        <v>4871798</v>
      </c>
      <c r="AE447" s="39">
        <v>3728821</v>
      </c>
      <c r="AF447" s="39">
        <v>1140092</v>
      </c>
      <c r="AG447" s="39">
        <v>19689558</v>
      </c>
      <c r="AH447" s="39">
        <v>3898010</v>
      </c>
      <c r="AI447" s="39">
        <v>7750047</v>
      </c>
      <c r="AJ447" s="39">
        <v>4993316</v>
      </c>
      <c r="AK447" s="39">
        <v>3727713</v>
      </c>
      <c r="AL447" s="39">
        <v>1459223</v>
      </c>
      <c r="AM447" s="39">
        <v>21828309</v>
      </c>
      <c r="AN447" s="39">
        <v>3393560</v>
      </c>
      <c r="AO447" s="39">
        <v>8652738</v>
      </c>
      <c r="AP447" s="39">
        <v>5040357</v>
      </c>
      <c r="AQ447" s="39">
        <v>4145989</v>
      </c>
      <c r="AR447" s="39">
        <v>1665544</v>
      </c>
      <c r="AS447" s="39">
        <v>22898188</v>
      </c>
      <c r="AT447" s="43"/>
      <c r="AU447" s="13"/>
    </row>
    <row r="448" spans="1:47" ht="20" customHeight="1">
      <c r="A448" s="8" t="s">
        <v>702</v>
      </c>
      <c r="B448" s="34">
        <v>15835</v>
      </c>
      <c r="C448" s="31" t="s">
        <v>99</v>
      </c>
      <c r="D448" s="31" t="s">
        <v>71</v>
      </c>
      <c r="E448" s="31" t="s">
        <v>74</v>
      </c>
      <c r="F448" s="36">
        <v>4850</v>
      </c>
      <c r="G448" s="36">
        <v>12926</v>
      </c>
      <c r="H448" s="36">
        <v>14038</v>
      </c>
      <c r="I448" s="39">
        <v>1488028</v>
      </c>
      <c r="J448" s="39">
        <v>0</v>
      </c>
      <c r="K448" s="39">
        <v>3744627</v>
      </c>
      <c r="L448" s="39">
        <v>1363907</v>
      </c>
      <c r="M448" s="39">
        <v>588905</v>
      </c>
      <c r="N448" s="39">
        <v>14397</v>
      </c>
      <c r="O448" s="39">
        <v>5711836</v>
      </c>
      <c r="P448" s="39">
        <v>0</v>
      </c>
      <c r="Q448" s="39">
        <v>4836719</v>
      </c>
      <c r="R448" s="39">
        <v>1264912</v>
      </c>
      <c r="S448" s="39">
        <v>1092364</v>
      </c>
      <c r="T448" s="39">
        <v>0</v>
      </c>
      <c r="U448" s="39">
        <v>7193995</v>
      </c>
      <c r="V448" s="39">
        <v>0</v>
      </c>
      <c r="W448" s="39">
        <v>6739406</v>
      </c>
      <c r="X448" s="39">
        <v>2018207</v>
      </c>
      <c r="Y448" s="39">
        <v>1213252</v>
      </c>
      <c r="Z448" s="39">
        <v>0</v>
      </c>
      <c r="AA448" s="39">
        <v>9970865</v>
      </c>
      <c r="AB448" s="39">
        <v>0</v>
      </c>
      <c r="AC448" s="39">
        <v>6342304</v>
      </c>
      <c r="AD448" s="39">
        <v>2470771</v>
      </c>
      <c r="AE448" s="39">
        <v>1569919</v>
      </c>
      <c r="AF448" s="39">
        <v>343075</v>
      </c>
      <c r="AG448" s="39">
        <v>10726069</v>
      </c>
      <c r="AH448" s="39">
        <v>0</v>
      </c>
      <c r="AI448" s="39">
        <v>11510526</v>
      </c>
      <c r="AJ448" s="39">
        <v>3712797</v>
      </c>
      <c r="AK448" s="39">
        <v>1697907</v>
      </c>
      <c r="AL448" s="39">
        <v>495686</v>
      </c>
      <c r="AM448" s="39">
        <v>17416916</v>
      </c>
      <c r="AN448" s="39">
        <v>0</v>
      </c>
      <c r="AO448" s="39">
        <v>12848989</v>
      </c>
      <c r="AP448" s="39">
        <v>4030482</v>
      </c>
      <c r="AQ448" s="39">
        <v>1655658</v>
      </c>
      <c r="AR448" s="39">
        <v>718876</v>
      </c>
      <c r="AS448" s="39">
        <v>19254005</v>
      </c>
      <c r="AT448" s="43"/>
      <c r="AU448" s="13"/>
    </row>
    <row r="449" spans="1:47" ht="20" customHeight="1">
      <c r="A449" s="8" t="s">
        <v>703</v>
      </c>
      <c r="B449" s="34">
        <v>116905</v>
      </c>
      <c r="C449" s="31" t="s">
        <v>237</v>
      </c>
      <c r="D449" s="31" t="s">
        <v>79</v>
      </c>
      <c r="E449" s="31" t="s">
        <v>74</v>
      </c>
      <c r="F449" s="36">
        <v>5364</v>
      </c>
      <c r="G449" s="36">
        <v>5583</v>
      </c>
      <c r="H449" s="36">
        <v>5430</v>
      </c>
      <c r="I449" s="39">
        <v>575580</v>
      </c>
      <c r="J449" s="39">
        <v>1424223</v>
      </c>
      <c r="K449" s="39">
        <v>3011577</v>
      </c>
      <c r="L449" s="39">
        <v>1247824</v>
      </c>
      <c r="M449" s="39">
        <v>1212812</v>
      </c>
      <c r="N449" s="39">
        <v>319797</v>
      </c>
      <c r="O449" s="39">
        <v>7216233</v>
      </c>
      <c r="P449" s="39">
        <v>1228785</v>
      </c>
      <c r="Q449" s="39">
        <v>2738517</v>
      </c>
      <c r="R449" s="39">
        <v>1408416</v>
      </c>
      <c r="S449" s="39">
        <v>1038659</v>
      </c>
      <c r="T449" s="39">
        <v>372091</v>
      </c>
      <c r="U449" s="39">
        <v>6786468</v>
      </c>
      <c r="V449" s="39">
        <v>1796263</v>
      </c>
      <c r="W449" s="39">
        <v>3211436</v>
      </c>
      <c r="X449" s="39">
        <v>2085282</v>
      </c>
      <c r="Y449" s="39">
        <v>1444482</v>
      </c>
      <c r="Z449" s="39">
        <v>745795</v>
      </c>
      <c r="AA449" s="39">
        <v>9283258</v>
      </c>
      <c r="AB449" s="39">
        <v>2057466</v>
      </c>
      <c r="AC449" s="39">
        <v>3386052</v>
      </c>
      <c r="AD449" s="39">
        <v>2167704</v>
      </c>
      <c r="AE449" s="39">
        <v>1882870</v>
      </c>
      <c r="AF449" s="39">
        <v>761039</v>
      </c>
      <c r="AG449" s="39">
        <v>10255131</v>
      </c>
      <c r="AH449" s="39">
        <v>2138570</v>
      </c>
      <c r="AI449" s="39">
        <v>3755014</v>
      </c>
      <c r="AJ449" s="39">
        <v>2182441</v>
      </c>
      <c r="AK449" s="39">
        <v>1685318</v>
      </c>
      <c r="AL449" s="39">
        <v>951689</v>
      </c>
      <c r="AM449" s="39">
        <v>10713032</v>
      </c>
      <c r="AN449" s="39">
        <v>2335019</v>
      </c>
      <c r="AO449" s="39">
        <v>3251607</v>
      </c>
      <c r="AP449" s="39">
        <v>2123283</v>
      </c>
      <c r="AQ449" s="39">
        <v>2122295</v>
      </c>
      <c r="AR449" s="39">
        <v>1114278</v>
      </c>
      <c r="AS449" s="39">
        <v>10946482</v>
      </c>
      <c r="AT449" s="43"/>
      <c r="AU449" s="13"/>
    </row>
    <row r="450" spans="1:47" ht="20" customHeight="1">
      <c r="A450" s="8" t="s">
        <v>704</v>
      </c>
      <c r="B450" s="34">
        <v>165902</v>
      </c>
      <c r="C450" s="31" t="s">
        <v>705</v>
      </c>
      <c r="D450" s="31" t="s">
        <v>79</v>
      </c>
      <c r="E450" s="31" t="s">
        <v>74</v>
      </c>
      <c r="F450" s="36">
        <v>2972</v>
      </c>
      <c r="G450" s="36">
        <v>3373</v>
      </c>
      <c r="H450" s="36">
        <v>3615</v>
      </c>
      <c r="I450" s="39">
        <v>383190</v>
      </c>
      <c r="J450" s="39">
        <v>758946</v>
      </c>
      <c r="K450" s="39">
        <v>2162838</v>
      </c>
      <c r="L450" s="39">
        <v>645800</v>
      </c>
      <c r="M450" s="39">
        <v>464534</v>
      </c>
      <c r="N450" s="39">
        <v>193863</v>
      </c>
      <c r="O450" s="39">
        <v>4225981</v>
      </c>
      <c r="P450" s="39">
        <v>830101</v>
      </c>
      <c r="Q450" s="39">
        <v>2406647</v>
      </c>
      <c r="R450" s="39">
        <v>732447</v>
      </c>
      <c r="S450" s="39">
        <v>403052</v>
      </c>
      <c r="T450" s="39">
        <v>217419</v>
      </c>
      <c r="U450" s="39">
        <v>4589666</v>
      </c>
      <c r="V450" s="39">
        <v>1044293</v>
      </c>
      <c r="W450" s="39">
        <v>2856953</v>
      </c>
      <c r="X450" s="39">
        <v>994475</v>
      </c>
      <c r="Y450" s="39">
        <v>583253</v>
      </c>
      <c r="Z450" s="39">
        <v>241105</v>
      </c>
      <c r="AA450" s="39">
        <v>5720079</v>
      </c>
      <c r="AB450" s="39">
        <v>1375873</v>
      </c>
      <c r="AC450" s="39">
        <v>2408270</v>
      </c>
      <c r="AD450" s="39">
        <v>1163831</v>
      </c>
      <c r="AE450" s="39">
        <v>645451</v>
      </c>
      <c r="AF450" s="39">
        <v>42488</v>
      </c>
      <c r="AG450" s="39">
        <v>5635913</v>
      </c>
      <c r="AH450" s="39">
        <v>1172712</v>
      </c>
      <c r="AI450" s="39">
        <v>3165332</v>
      </c>
      <c r="AJ450" s="39">
        <v>1383218</v>
      </c>
      <c r="AK450" s="39">
        <v>675307</v>
      </c>
      <c r="AL450" s="39">
        <v>3124</v>
      </c>
      <c r="AM450" s="39">
        <v>6399693</v>
      </c>
      <c r="AN450" s="39">
        <v>1223782</v>
      </c>
      <c r="AO450" s="39">
        <v>3400506</v>
      </c>
      <c r="AP450" s="39">
        <v>1567176</v>
      </c>
      <c r="AQ450" s="39">
        <v>651907</v>
      </c>
      <c r="AR450" s="39">
        <v>2989</v>
      </c>
      <c r="AS450" s="39">
        <v>6846360</v>
      </c>
      <c r="AT450" s="43"/>
      <c r="AU450" s="13"/>
    </row>
    <row r="451" spans="1:47" ht="20" customHeight="1">
      <c r="A451" s="8" t="s">
        <v>706</v>
      </c>
      <c r="B451" s="34">
        <v>205902</v>
      </c>
      <c r="C451" s="31" t="s">
        <v>148</v>
      </c>
      <c r="D451" s="31" t="s">
        <v>79</v>
      </c>
      <c r="E451" s="31" t="s">
        <v>74</v>
      </c>
      <c r="F451" s="36">
        <v>4625</v>
      </c>
      <c r="G451" s="36">
        <v>5024</v>
      </c>
      <c r="H451" s="36">
        <v>5108</v>
      </c>
      <c r="I451" s="39">
        <v>541448</v>
      </c>
      <c r="J451" s="39">
        <v>945305</v>
      </c>
      <c r="K451" s="39">
        <v>2311580</v>
      </c>
      <c r="L451" s="39">
        <v>1422846</v>
      </c>
      <c r="M451" s="39">
        <v>2043289</v>
      </c>
      <c r="N451" s="39">
        <v>805902</v>
      </c>
      <c r="O451" s="39">
        <v>7528922</v>
      </c>
      <c r="P451" s="39">
        <v>846260</v>
      </c>
      <c r="Q451" s="39">
        <v>2443064</v>
      </c>
      <c r="R451" s="39">
        <v>1576421</v>
      </c>
      <c r="S451" s="39">
        <v>1803172</v>
      </c>
      <c r="T451" s="39">
        <v>1180902</v>
      </c>
      <c r="U451" s="39">
        <v>7849819</v>
      </c>
      <c r="V451" s="39">
        <v>1133019</v>
      </c>
      <c r="W451" s="39">
        <v>2828986</v>
      </c>
      <c r="X451" s="39">
        <v>1828992</v>
      </c>
      <c r="Y451" s="39">
        <v>2137956</v>
      </c>
      <c r="Z451" s="39">
        <v>1474793</v>
      </c>
      <c r="AA451" s="39">
        <v>9403746</v>
      </c>
      <c r="AB451" s="39">
        <v>1425378</v>
      </c>
      <c r="AC451" s="39">
        <v>3408039</v>
      </c>
      <c r="AD451" s="39">
        <v>2024395</v>
      </c>
      <c r="AE451" s="39">
        <v>2140790</v>
      </c>
      <c r="AF451" s="39">
        <v>801983</v>
      </c>
      <c r="AG451" s="39">
        <v>9800585</v>
      </c>
      <c r="AH451" s="39">
        <v>1385586</v>
      </c>
      <c r="AI451" s="39">
        <v>3251797</v>
      </c>
      <c r="AJ451" s="39">
        <v>2224315</v>
      </c>
      <c r="AK451" s="39">
        <v>2515135</v>
      </c>
      <c r="AL451" s="39">
        <v>2268642</v>
      </c>
      <c r="AM451" s="39">
        <v>11645475</v>
      </c>
      <c r="AN451" s="39">
        <v>1571715</v>
      </c>
      <c r="AO451" s="39">
        <v>3050293</v>
      </c>
      <c r="AP451" s="39">
        <v>2345273</v>
      </c>
      <c r="AQ451" s="39">
        <v>2841199</v>
      </c>
      <c r="AR451" s="39">
        <v>2138807</v>
      </c>
      <c r="AS451" s="39">
        <v>11947287</v>
      </c>
      <c r="AT451" s="43"/>
      <c r="AU451" s="13"/>
    </row>
    <row r="452" spans="1:47" ht="20" customHeight="1">
      <c r="A452" s="8" t="s">
        <v>707</v>
      </c>
      <c r="B452" s="34">
        <v>147902</v>
      </c>
      <c r="C452" s="31" t="s">
        <v>450</v>
      </c>
      <c r="D452" s="31" t="s">
        <v>79</v>
      </c>
      <c r="E452" s="31" t="s">
        <v>74</v>
      </c>
      <c r="F452" s="36">
        <v>1612</v>
      </c>
      <c r="G452" s="36">
        <v>1495</v>
      </c>
      <c r="H452" s="36">
        <v>1456</v>
      </c>
      <c r="I452" s="39">
        <v>154336</v>
      </c>
      <c r="J452" s="39">
        <v>3348672</v>
      </c>
      <c r="K452" s="39">
        <v>719458</v>
      </c>
      <c r="L452" s="39">
        <v>401803</v>
      </c>
      <c r="M452" s="39">
        <v>677376</v>
      </c>
      <c r="N452" s="39">
        <v>85250</v>
      </c>
      <c r="O452" s="39">
        <v>5232559</v>
      </c>
      <c r="P452" s="39">
        <v>896806</v>
      </c>
      <c r="Q452" s="39">
        <v>712977</v>
      </c>
      <c r="R452" s="39">
        <v>382589</v>
      </c>
      <c r="S452" s="39">
        <v>681549</v>
      </c>
      <c r="T452" s="39">
        <v>90409</v>
      </c>
      <c r="U452" s="39">
        <v>2764330</v>
      </c>
      <c r="V452" s="39">
        <v>789105</v>
      </c>
      <c r="W452" s="39">
        <v>947943</v>
      </c>
      <c r="X452" s="39">
        <v>575711</v>
      </c>
      <c r="Y452" s="39">
        <v>827981</v>
      </c>
      <c r="Z452" s="39">
        <v>97934</v>
      </c>
      <c r="AA452" s="39">
        <v>3238674</v>
      </c>
      <c r="AB452" s="39">
        <v>885632</v>
      </c>
      <c r="AC452" s="39">
        <v>967071</v>
      </c>
      <c r="AD452" s="39">
        <v>571296</v>
      </c>
      <c r="AE452" s="39">
        <v>768953</v>
      </c>
      <c r="AF452" s="39">
        <v>103909</v>
      </c>
      <c r="AG452" s="39">
        <v>3296861</v>
      </c>
      <c r="AH452" s="39">
        <v>1030898</v>
      </c>
      <c r="AI452" s="39">
        <v>860644</v>
      </c>
      <c r="AJ452" s="39">
        <v>519653</v>
      </c>
      <c r="AK452" s="39">
        <v>668803</v>
      </c>
      <c r="AL452" s="39">
        <v>133051</v>
      </c>
      <c r="AM452" s="39">
        <v>3213049</v>
      </c>
      <c r="AN452" s="39">
        <v>845100</v>
      </c>
      <c r="AO452" s="39">
        <v>930458</v>
      </c>
      <c r="AP452" s="39">
        <v>477799</v>
      </c>
      <c r="AQ452" s="39">
        <v>587618</v>
      </c>
      <c r="AR452" s="39">
        <v>186763</v>
      </c>
      <c r="AS452" s="39">
        <v>3027738</v>
      </c>
      <c r="AT452" s="43"/>
      <c r="AU452" s="13"/>
    </row>
    <row r="453" spans="1:47" ht="20" customHeight="1">
      <c r="A453" s="8" t="s">
        <v>708</v>
      </c>
      <c r="B453" s="34">
        <v>33901</v>
      </c>
      <c r="C453" s="31" t="s">
        <v>709</v>
      </c>
      <c r="D453" s="31" t="s">
        <v>79</v>
      </c>
      <c r="E453" s="31" t="s">
        <v>74</v>
      </c>
      <c r="F453" s="36">
        <v>156</v>
      </c>
      <c r="G453" s="36">
        <v>130</v>
      </c>
      <c r="H453" s="36">
        <v>112</v>
      </c>
      <c r="I453" s="39">
        <v>11872</v>
      </c>
      <c r="J453" s="39">
        <v>31645</v>
      </c>
      <c r="K453" s="39">
        <v>93803</v>
      </c>
      <c r="L453" s="39">
        <v>42544</v>
      </c>
      <c r="M453" s="39">
        <v>55524</v>
      </c>
      <c r="N453" s="39">
        <v>46155</v>
      </c>
      <c r="O453" s="39">
        <v>269671</v>
      </c>
      <c r="P453" s="39">
        <v>38480</v>
      </c>
      <c r="Q453" s="39">
        <v>102592</v>
      </c>
      <c r="R453" s="39">
        <v>46964</v>
      </c>
      <c r="S453" s="39">
        <v>58627</v>
      </c>
      <c r="T453" s="39">
        <v>51074</v>
      </c>
      <c r="U453" s="39">
        <v>297737</v>
      </c>
      <c r="V453" s="39">
        <v>26111</v>
      </c>
      <c r="W453" s="39">
        <v>92847</v>
      </c>
      <c r="X453" s="39">
        <v>53219</v>
      </c>
      <c r="Y453" s="39">
        <v>86718</v>
      </c>
      <c r="Z453" s="39">
        <v>58626</v>
      </c>
      <c r="AA453" s="39">
        <v>317521</v>
      </c>
      <c r="AB453" s="39">
        <v>13563</v>
      </c>
      <c r="AC453" s="39">
        <v>114933</v>
      </c>
      <c r="AD453" s="39">
        <v>58233</v>
      </c>
      <c r="AE453" s="39">
        <v>108477</v>
      </c>
      <c r="AF453" s="39">
        <v>66867</v>
      </c>
      <c r="AG453" s="39">
        <v>362073</v>
      </c>
      <c r="AH453" s="39">
        <v>9186</v>
      </c>
      <c r="AI453" s="39">
        <v>107939</v>
      </c>
      <c r="AJ453" s="39">
        <v>59005</v>
      </c>
      <c r="AK453" s="39">
        <v>93556</v>
      </c>
      <c r="AL453" s="39">
        <v>87798</v>
      </c>
      <c r="AM453" s="39">
        <v>357484</v>
      </c>
      <c r="AN453" s="39">
        <v>20217</v>
      </c>
      <c r="AO453" s="39">
        <v>105610</v>
      </c>
      <c r="AP453" s="39">
        <v>84103</v>
      </c>
      <c r="AQ453" s="39">
        <v>100256</v>
      </c>
      <c r="AR453" s="39">
        <v>92193</v>
      </c>
      <c r="AS453" s="39">
        <v>402379</v>
      </c>
      <c r="AT453" s="43"/>
      <c r="AU453" s="13"/>
    </row>
    <row r="454" spans="1:47" ht="20" customHeight="1">
      <c r="A454" s="8" t="s">
        <v>710</v>
      </c>
      <c r="B454" s="34">
        <v>228901</v>
      </c>
      <c r="C454" s="31" t="s">
        <v>145</v>
      </c>
      <c r="D454" s="31" t="s">
        <v>79</v>
      </c>
      <c r="E454" s="31" t="s">
        <v>74</v>
      </c>
      <c r="F454" s="36">
        <v>764</v>
      </c>
      <c r="G454" s="36">
        <v>754</v>
      </c>
      <c r="H454" s="36">
        <v>727</v>
      </c>
      <c r="I454" s="39">
        <v>77062</v>
      </c>
      <c r="J454" s="39">
        <v>319577</v>
      </c>
      <c r="K454" s="39">
        <v>629694</v>
      </c>
      <c r="L454" s="39">
        <v>281481</v>
      </c>
      <c r="M454" s="39">
        <v>268117</v>
      </c>
      <c r="N454" s="39">
        <v>50086</v>
      </c>
      <c r="O454" s="39">
        <v>1548955</v>
      </c>
      <c r="P454" s="39">
        <v>337851</v>
      </c>
      <c r="Q454" s="39">
        <v>583201</v>
      </c>
      <c r="R454" s="39">
        <v>284726</v>
      </c>
      <c r="S454" s="39">
        <v>330231</v>
      </c>
      <c r="T454" s="39">
        <v>49795</v>
      </c>
      <c r="U454" s="39">
        <v>1585804</v>
      </c>
      <c r="V454" s="39">
        <v>395675</v>
      </c>
      <c r="W454" s="39">
        <v>588717</v>
      </c>
      <c r="X454" s="39">
        <v>326099</v>
      </c>
      <c r="Y454" s="39">
        <v>332679</v>
      </c>
      <c r="Z454" s="39">
        <v>66094</v>
      </c>
      <c r="AA454" s="39">
        <v>1709264</v>
      </c>
      <c r="AB454" s="39">
        <v>514527</v>
      </c>
      <c r="AC454" s="39">
        <v>618333</v>
      </c>
      <c r="AD454" s="39">
        <v>323126</v>
      </c>
      <c r="AE454" s="39">
        <v>383071</v>
      </c>
      <c r="AF454" s="39">
        <v>80671</v>
      </c>
      <c r="AG454" s="39">
        <v>1919728</v>
      </c>
      <c r="AH454" s="39">
        <v>497465</v>
      </c>
      <c r="AI454" s="39">
        <v>623699</v>
      </c>
      <c r="AJ454" s="39">
        <v>368604</v>
      </c>
      <c r="AK454" s="39">
        <v>338022</v>
      </c>
      <c r="AL454" s="39">
        <v>109825</v>
      </c>
      <c r="AM454" s="39">
        <v>1937615</v>
      </c>
      <c r="AN454" s="39">
        <v>443838</v>
      </c>
      <c r="AO454" s="39">
        <v>587731</v>
      </c>
      <c r="AP454" s="39">
        <v>411140</v>
      </c>
      <c r="AQ454" s="39">
        <v>374052</v>
      </c>
      <c r="AR454" s="39">
        <v>10507</v>
      </c>
      <c r="AS454" s="39">
        <v>1827268</v>
      </c>
      <c r="AT454" s="43"/>
      <c r="AU454" s="13"/>
    </row>
    <row r="455" spans="1:47" ht="20" customHeight="1">
      <c r="A455" s="8" t="s">
        <v>711</v>
      </c>
      <c r="B455" s="34">
        <v>98901</v>
      </c>
      <c r="C455" s="31" t="s">
        <v>712</v>
      </c>
      <c r="D455" s="31" t="s">
        <v>79</v>
      </c>
      <c r="E455" s="31" t="s">
        <v>74</v>
      </c>
      <c r="F455" s="36">
        <v>450</v>
      </c>
      <c r="G455" s="36">
        <v>409</v>
      </c>
      <c r="H455" s="36">
        <v>409</v>
      </c>
      <c r="I455" s="39">
        <v>43354</v>
      </c>
      <c r="J455" s="39">
        <v>167380</v>
      </c>
      <c r="K455" s="39">
        <v>218446</v>
      </c>
      <c r="L455" s="39">
        <v>122967</v>
      </c>
      <c r="M455" s="39">
        <v>138446</v>
      </c>
      <c r="N455" s="39">
        <v>100555</v>
      </c>
      <c r="O455" s="39">
        <v>747794</v>
      </c>
      <c r="P455" s="39">
        <v>218679</v>
      </c>
      <c r="Q455" s="39">
        <v>219845</v>
      </c>
      <c r="R455" s="39">
        <v>127298</v>
      </c>
      <c r="S455" s="39">
        <v>122867</v>
      </c>
      <c r="T455" s="39">
        <v>86678</v>
      </c>
      <c r="U455" s="39">
        <v>775367</v>
      </c>
      <c r="V455" s="39">
        <v>240013</v>
      </c>
      <c r="W455" s="39">
        <v>213912</v>
      </c>
      <c r="X455" s="39">
        <v>138006</v>
      </c>
      <c r="Y455" s="39">
        <v>158411</v>
      </c>
      <c r="Z455" s="39">
        <v>98787</v>
      </c>
      <c r="AA455" s="39">
        <v>849129</v>
      </c>
      <c r="AB455" s="39">
        <v>357314</v>
      </c>
      <c r="AC455" s="39">
        <v>219334</v>
      </c>
      <c r="AD455" s="39">
        <v>139406</v>
      </c>
      <c r="AE455" s="39">
        <v>208149</v>
      </c>
      <c r="AF455" s="39">
        <v>111995</v>
      </c>
      <c r="AG455" s="39">
        <v>1036198</v>
      </c>
      <c r="AH455" s="39">
        <v>239903</v>
      </c>
      <c r="AI455" s="39">
        <v>242504</v>
      </c>
      <c r="AJ455" s="39">
        <v>215618</v>
      </c>
      <c r="AK455" s="39">
        <v>169324</v>
      </c>
      <c r="AL455" s="39">
        <v>169270</v>
      </c>
      <c r="AM455" s="39">
        <v>1036619</v>
      </c>
      <c r="AN455" s="39">
        <v>222051</v>
      </c>
      <c r="AO455" s="39">
        <v>212021</v>
      </c>
      <c r="AP455" s="39">
        <v>204327</v>
      </c>
      <c r="AQ455" s="39">
        <v>176086</v>
      </c>
      <c r="AR455" s="39">
        <v>177470</v>
      </c>
      <c r="AS455" s="39">
        <v>991955</v>
      </c>
      <c r="AT455" s="43"/>
      <c r="AU455" s="13"/>
    </row>
    <row r="456" spans="1:47" ht="20" customHeight="1">
      <c r="A456" s="8" t="s">
        <v>713</v>
      </c>
      <c r="B456" s="34">
        <v>91917</v>
      </c>
      <c r="C456" s="31" t="s">
        <v>210</v>
      </c>
      <c r="D456" s="31" t="s">
        <v>79</v>
      </c>
      <c r="E456" s="31" t="s">
        <v>74</v>
      </c>
      <c r="F456" s="36">
        <v>1001</v>
      </c>
      <c r="G456" s="36">
        <v>1156</v>
      </c>
      <c r="H456" s="36">
        <v>1150</v>
      </c>
      <c r="I456" s="39">
        <v>121900</v>
      </c>
      <c r="J456" s="39">
        <v>737279</v>
      </c>
      <c r="K456" s="39">
        <v>854738</v>
      </c>
      <c r="L456" s="39">
        <v>527205</v>
      </c>
      <c r="M456" s="39">
        <v>291597</v>
      </c>
      <c r="N456" s="39">
        <v>97436</v>
      </c>
      <c r="O456" s="39">
        <v>2508255</v>
      </c>
      <c r="P456" s="39">
        <v>778384</v>
      </c>
      <c r="Q456" s="39">
        <v>888600</v>
      </c>
      <c r="R456" s="39">
        <v>557146</v>
      </c>
      <c r="S456" s="39">
        <v>326163</v>
      </c>
      <c r="T456" s="39">
        <v>101483</v>
      </c>
      <c r="U456" s="39">
        <v>2651776</v>
      </c>
      <c r="V456" s="39">
        <v>850762</v>
      </c>
      <c r="W456" s="39">
        <v>879692</v>
      </c>
      <c r="X456" s="39">
        <v>578079</v>
      </c>
      <c r="Y456" s="39">
        <v>371613</v>
      </c>
      <c r="Z456" s="39">
        <v>105839</v>
      </c>
      <c r="AA456" s="39">
        <v>2785985</v>
      </c>
      <c r="AB456" s="39">
        <v>1017124</v>
      </c>
      <c r="AC456" s="39">
        <v>976973</v>
      </c>
      <c r="AD456" s="39">
        <v>709604</v>
      </c>
      <c r="AE456" s="39">
        <v>354551</v>
      </c>
      <c r="AF456" s="39">
        <v>121890</v>
      </c>
      <c r="AG456" s="39">
        <v>3180142</v>
      </c>
      <c r="AH456" s="39">
        <v>1217667</v>
      </c>
      <c r="AI456" s="39">
        <v>938370</v>
      </c>
      <c r="AJ456" s="39">
        <v>765106</v>
      </c>
      <c r="AK456" s="39">
        <v>496810</v>
      </c>
      <c r="AL456" s="39">
        <v>177936</v>
      </c>
      <c r="AM456" s="39">
        <v>3595889</v>
      </c>
      <c r="AN456" s="39">
        <v>963805</v>
      </c>
      <c r="AO456" s="39">
        <v>1028383</v>
      </c>
      <c r="AP456" s="39">
        <v>621538</v>
      </c>
      <c r="AQ456" s="39">
        <v>373880</v>
      </c>
      <c r="AR456" s="39">
        <v>48063</v>
      </c>
      <c r="AS456" s="39">
        <v>3035669</v>
      </c>
      <c r="AT456" s="43"/>
      <c r="AU456" s="13"/>
    </row>
    <row r="457" spans="1:47" ht="20" customHeight="1">
      <c r="A457" s="8" t="s">
        <v>714</v>
      </c>
      <c r="B457" s="34">
        <v>47903</v>
      </c>
      <c r="C457" s="31" t="s">
        <v>434</v>
      </c>
      <c r="D457" s="31" t="s">
        <v>79</v>
      </c>
      <c r="E457" s="31" t="s">
        <v>74</v>
      </c>
      <c r="F457" s="36">
        <v>154</v>
      </c>
      <c r="G457" s="36">
        <v>136</v>
      </c>
      <c r="H457" s="36">
        <v>162</v>
      </c>
      <c r="I457" s="39">
        <v>17172</v>
      </c>
      <c r="J457" s="39">
        <v>84768</v>
      </c>
      <c r="K457" s="39">
        <v>115257</v>
      </c>
      <c r="L457" s="39">
        <v>67887</v>
      </c>
      <c r="M457" s="39">
        <v>65852</v>
      </c>
      <c r="N457" s="39">
        <v>22081</v>
      </c>
      <c r="O457" s="39">
        <v>355845</v>
      </c>
      <c r="P457" s="39">
        <v>78892</v>
      </c>
      <c r="Q457" s="39">
        <v>139331</v>
      </c>
      <c r="R457" s="39">
        <v>73648</v>
      </c>
      <c r="S457" s="39">
        <v>65391</v>
      </c>
      <c r="T457" s="39">
        <v>95579</v>
      </c>
      <c r="U457" s="39">
        <v>452841</v>
      </c>
      <c r="V457" s="39">
        <v>85743</v>
      </c>
      <c r="W457" s="39">
        <v>130716</v>
      </c>
      <c r="X457" s="39">
        <v>86944</v>
      </c>
      <c r="Y457" s="39">
        <v>77968</v>
      </c>
      <c r="Z457" s="39">
        <v>98908</v>
      </c>
      <c r="AA457" s="39">
        <v>480279</v>
      </c>
      <c r="AB457" s="39">
        <v>94983</v>
      </c>
      <c r="AC457" s="39">
        <v>115051</v>
      </c>
      <c r="AD457" s="39">
        <v>79069</v>
      </c>
      <c r="AE457" s="39">
        <v>86945</v>
      </c>
      <c r="AF457" s="39">
        <v>99747</v>
      </c>
      <c r="AG457" s="39">
        <v>475795</v>
      </c>
      <c r="AH457" s="39">
        <v>105915</v>
      </c>
      <c r="AI457" s="39">
        <v>174492</v>
      </c>
      <c r="AJ457" s="39">
        <v>80587</v>
      </c>
      <c r="AK457" s="39">
        <v>93422</v>
      </c>
      <c r="AL457" s="39">
        <v>104890</v>
      </c>
      <c r="AM457" s="39">
        <v>559306</v>
      </c>
      <c r="AN457" s="39">
        <v>65356</v>
      </c>
      <c r="AO457" s="39">
        <v>142101</v>
      </c>
      <c r="AP457" s="39">
        <v>78720</v>
      </c>
      <c r="AQ457" s="39">
        <v>82666</v>
      </c>
      <c r="AR457" s="39">
        <v>104549</v>
      </c>
      <c r="AS457" s="39">
        <v>473392</v>
      </c>
      <c r="AT457" s="43"/>
      <c r="AU457" s="13"/>
    </row>
    <row r="458" spans="1:47" ht="20" customHeight="1">
      <c r="A458" s="8" t="s">
        <v>715</v>
      </c>
      <c r="B458" s="34">
        <v>135001</v>
      </c>
      <c r="C458" s="31" t="s">
        <v>716</v>
      </c>
      <c r="D458" s="31" t="s">
        <v>79</v>
      </c>
      <c r="E458" s="31" t="s">
        <v>74</v>
      </c>
      <c r="F458" s="36">
        <v>107</v>
      </c>
      <c r="G458" s="36">
        <v>93</v>
      </c>
      <c r="H458" s="36">
        <v>99</v>
      </c>
      <c r="I458" s="39">
        <v>10494</v>
      </c>
      <c r="J458" s="39">
        <v>129374</v>
      </c>
      <c r="K458" s="39">
        <v>218472</v>
      </c>
      <c r="L458" s="39">
        <v>56356</v>
      </c>
      <c r="M458" s="39">
        <v>186248</v>
      </c>
      <c r="N458" s="39">
        <v>18649</v>
      </c>
      <c r="O458" s="39">
        <v>609099</v>
      </c>
      <c r="P458" s="39">
        <v>115589</v>
      </c>
      <c r="Q458" s="39">
        <v>204884</v>
      </c>
      <c r="R458" s="39">
        <v>55244</v>
      </c>
      <c r="S458" s="39">
        <v>212748</v>
      </c>
      <c r="T458" s="39">
        <v>108918</v>
      </c>
      <c r="U458" s="39">
        <v>697383</v>
      </c>
      <c r="V458" s="39">
        <v>144487</v>
      </c>
      <c r="W458" s="39">
        <v>210963</v>
      </c>
      <c r="X458" s="39">
        <v>58799</v>
      </c>
      <c r="Y458" s="39">
        <v>209885</v>
      </c>
      <c r="Z458" s="39">
        <v>16951</v>
      </c>
      <c r="AA458" s="39">
        <v>641085</v>
      </c>
      <c r="AB458" s="39">
        <v>120905</v>
      </c>
      <c r="AC458" s="39">
        <v>109501</v>
      </c>
      <c r="AD458" s="39">
        <v>79958</v>
      </c>
      <c r="AE458" s="39">
        <v>200155</v>
      </c>
      <c r="AF458" s="39">
        <v>92352</v>
      </c>
      <c r="AG458" s="39">
        <v>602871</v>
      </c>
      <c r="AH458" s="39">
        <v>142553</v>
      </c>
      <c r="AI458" s="39">
        <v>217744</v>
      </c>
      <c r="AJ458" s="39">
        <v>89704</v>
      </c>
      <c r="AK458" s="39">
        <v>175041</v>
      </c>
      <c r="AL458" s="39">
        <v>119958</v>
      </c>
      <c r="AM458" s="39">
        <v>745000</v>
      </c>
      <c r="AN458" s="39">
        <v>114600</v>
      </c>
      <c r="AO458" s="39">
        <v>116562</v>
      </c>
      <c r="AP458" s="39">
        <v>95622</v>
      </c>
      <c r="AQ458" s="39">
        <v>128916</v>
      </c>
      <c r="AR458" s="39">
        <v>168258</v>
      </c>
      <c r="AS458" s="39">
        <v>623958</v>
      </c>
      <c r="AT458" s="43"/>
      <c r="AU458" s="13"/>
    </row>
    <row r="459" spans="1:47" ht="20" customHeight="1">
      <c r="A459" s="8" t="s">
        <v>717</v>
      </c>
      <c r="B459" s="34">
        <v>95903</v>
      </c>
      <c r="C459" s="31" t="s">
        <v>81</v>
      </c>
      <c r="D459" s="31" t="s">
        <v>79</v>
      </c>
      <c r="E459" s="31" t="s">
        <v>74</v>
      </c>
      <c r="F459" s="36">
        <v>641</v>
      </c>
      <c r="G459" s="36">
        <v>561</v>
      </c>
      <c r="H459" s="36">
        <v>548</v>
      </c>
      <c r="I459" s="39">
        <v>58088</v>
      </c>
      <c r="J459" s="39">
        <v>69081</v>
      </c>
      <c r="K459" s="39">
        <v>396013</v>
      </c>
      <c r="L459" s="39">
        <v>163408</v>
      </c>
      <c r="M459" s="39">
        <v>175166</v>
      </c>
      <c r="N459" s="39">
        <v>97996</v>
      </c>
      <c r="O459" s="39">
        <v>901664</v>
      </c>
      <c r="P459" s="39">
        <v>84126</v>
      </c>
      <c r="Q459" s="39">
        <v>385321</v>
      </c>
      <c r="R459" s="39">
        <v>158984</v>
      </c>
      <c r="S459" s="39">
        <v>197034</v>
      </c>
      <c r="T459" s="39">
        <v>109361</v>
      </c>
      <c r="U459" s="39">
        <v>934826</v>
      </c>
      <c r="V459" s="39">
        <v>104227</v>
      </c>
      <c r="W459" s="39">
        <v>368167</v>
      </c>
      <c r="X459" s="39">
        <v>197318</v>
      </c>
      <c r="Y459" s="39">
        <v>239201</v>
      </c>
      <c r="Z459" s="39">
        <v>116682</v>
      </c>
      <c r="AA459" s="39">
        <v>1025595</v>
      </c>
      <c r="AB459" s="39">
        <v>129353</v>
      </c>
      <c r="AC459" s="39">
        <v>365484</v>
      </c>
      <c r="AD459" s="39">
        <v>238924</v>
      </c>
      <c r="AE459" s="39">
        <v>315284</v>
      </c>
      <c r="AF459" s="39">
        <v>115687</v>
      </c>
      <c r="AG459" s="39">
        <v>1164732</v>
      </c>
      <c r="AH459" s="39">
        <v>168788</v>
      </c>
      <c r="AI459" s="39">
        <v>355317</v>
      </c>
      <c r="AJ459" s="39">
        <v>240015</v>
      </c>
      <c r="AK459" s="39">
        <v>278130</v>
      </c>
      <c r="AL459" s="39">
        <v>124527</v>
      </c>
      <c r="AM459" s="39">
        <v>1166777</v>
      </c>
      <c r="AN459" s="39">
        <v>157572</v>
      </c>
      <c r="AO459" s="39">
        <v>345077</v>
      </c>
      <c r="AP459" s="39">
        <v>236586</v>
      </c>
      <c r="AQ459" s="39">
        <v>268152</v>
      </c>
      <c r="AR459" s="39">
        <v>176074</v>
      </c>
      <c r="AS459" s="39">
        <v>1183461</v>
      </c>
      <c r="AT459" s="43"/>
      <c r="AU459" s="13"/>
    </row>
    <row r="460" spans="1:47" ht="20" customHeight="1">
      <c r="A460" s="8" t="s">
        <v>718</v>
      </c>
      <c r="B460" s="34">
        <v>143901</v>
      </c>
      <c r="C460" s="31" t="s">
        <v>602</v>
      </c>
      <c r="D460" s="31" t="s">
        <v>79</v>
      </c>
      <c r="E460" s="31" t="s">
        <v>74</v>
      </c>
      <c r="F460" s="36">
        <v>1135</v>
      </c>
      <c r="G460" s="36">
        <v>1176</v>
      </c>
      <c r="H460" s="36">
        <v>1100</v>
      </c>
      <c r="I460" s="39">
        <v>116600</v>
      </c>
      <c r="J460" s="39">
        <v>376283</v>
      </c>
      <c r="K460" s="39">
        <v>536232</v>
      </c>
      <c r="L460" s="39">
        <v>228591</v>
      </c>
      <c r="M460" s="39">
        <v>318167</v>
      </c>
      <c r="N460" s="39">
        <v>54331</v>
      </c>
      <c r="O460" s="39">
        <v>1513604</v>
      </c>
      <c r="P460" s="39">
        <v>445596</v>
      </c>
      <c r="Q460" s="39">
        <v>545022</v>
      </c>
      <c r="R460" s="39">
        <v>246525</v>
      </c>
      <c r="S460" s="39">
        <v>341954</v>
      </c>
      <c r="T460" s="39">
        <v>55961</v>
      </c>
      <c r="U460" s="39">
        <v>1635058</v>
      </c>
      <c r="V460" s="39">
        <v>507342</v>
      </c>
      <c r="W460" s="39">
        <v>590202</v>
      </c>
      <c r="X460" s="39">
        <v>306632</v>
      </c>
      <c r="Y460" s="39">
        <v>377181</v>
      </c>
      <c r="Z460" s="39">
        <v>61557</v>
      </c>
      <c r="AA460" s="39">
        <v>1842914</v>
      </c>
      <c r="AB460" s="39">
        <v>577746</v>
      </c>
      <c r="AC460" s="39">
        <v>570639</v>
      </c>
      <c r="AD460" s="39">
        <v>328262</v>
      </c>
      <c r="AE460" s="39">
        <v>419710</v>
      </c>
      <c r="AF460" s="39">
        <v>72708</v>
      </c>
      <c r="AG460" s="39">
        <v>1969065</v>
      </c>
      <c r="AH460" s="39">
        <v>543631</v>
      </c>
      <c r="AI460" s="39">
        <v>632759</v>
      </c>
      <c r="AJ460" s="39">
        <v>386467</v>
      </c>
      <c r="AK460" s="39">
        <v>491359</v>
      </c>
      <c r="AL460" s="39">
        <v>79974</v>
      </c>
      <c r="AM460" s="39">
        <v>2134190</v>
      </c>
      <c r="AN460" s="39">
        <v>551555</v>
      </c>
      <c r="AO460" s="39">
        <v>573227</v>
      </c>
      <c r="AP460" s="39">
        <v>437683</v>
      </c>
      <c r="AQ460" s="39">
        <v>513172</v>
      </c>
      <c r="AR460" s="39">
        <v>113076</v>
      </c>
      <c r="AS460" s="39">
        <v>2188713</v>
      </c>
      <c r="AT460" s="43"/>
      <c r="AU460" s="13"/>
    </row>
    <row r="461" spans="1:47" ht="20" customHeight="1">
      <c r="A461" s="8" t="s">
        <v>719</v>
      </c>
      <c r="B461" s="34">
        <v>161924</v>
      </c>
      <c r="C461" s="31" t="s">
        <v>179</v>
      </c>
      <c r="D461" s="31" t="s">
        <v>79</v>
      </c>
      <c r="E461" s="31" t="s">
        <v>74</v>
      </c>
      <c r="F461" s="36">
        <v>163</v>
      </c>
      <c r="G461" s="36">
        <v>131</v>
      </c>
      <c r="H461" s="36">
        <v>105</v>
      </c>
      <c r="I461" s="39">
        <v>11130</v>
      </c>
      <c r="J461" s="39">
        <v>39120</v>
      </c>
      <c r="K461" s="39">
        <v>71518</v>
      </c>
      <c r="L461" s="39">
        <v>45100</v>
      </c>
      <c r="M461" s="39">
        <v>42501</v>
      </c>
      <c r="N461" s="39">
        <v>30141</v>
      </c>
      <c r="O461" s="39">
        <v>228380</v>
      </c>
      <c r="P461" s="39">
        <v>36920</v>
      </c>
      <c r="Q461" s="39">
        <v>74603</v>
      </c>
      <c r="R461" s="39">
        <v>53013</v>
      </c>
      <c r="S461" s="39">
        <v>43804</v>
      </c>
      <c r="T461" s="39">
        <v>35711</v>
      </c>
      <c r="U461" s="39">
        <v>244051</v>
      </c>
      <c r="V461" s="39">
        <v>43422</v>
      </c>
      <c r="W461" s="39">
        <v>74178</v>
      </c>
      <c r="X461" s="39">
        <v>46261</v>
      </c>
      <c r="Y461" s="39">
        <v>53676</v>
      </c>
      <c r="Z461" s="39">
        <v>19639</v>
      </c>
      <c r="AA461" s="39">
        <v>237176</v>
      </c>
      <c r="AB461" s="39">
        <v>48608</v>
      </c>
      <c r="AC461" s="39">
        <v>99475</v>
      </c>
      <c r="AD461" s="39">
        <v>56065</v>
      </c>
      <c r="AE461" s="39">
        <v>62540</v>
      </c>
      <c r="AF461" s="39">
        <v>17007</v>
      </c>
      <c r="AG461" s="39">
        <v>283695</v>
      </c>
      <c r="AH461" s="39">
        <v>53846</v>
      </c>
      <c r="AI461" s="39">
        <v>109027</v>
      </c>
      <c r="AJ461" s="39">
        <v>52326</v>
      </c>
      <c r="AK461" s="39">
        <v>59083</v>
      </c>
      <c r="AL461" s="39">
        <v>47329</v>
      </c>
      <c r="AM461" s="39">
        <v>321611</v>
      </c>
      <c r="AN461" s="39">
        <v>59940</v>
      </c>
      <c r="AO461" s="39">
        <v>107760</v>
      </c>
      <c r="AP461" s="39">
        <v>45328</v>
      </c>
      <c r="AQ461" s="39">
        <v>58025</v>
      </c>
      <c r="AR461" s="39">
        <v>0</v>
      </c>
      <c r="AS461" s="39">
        <v>271053</v>
      </c>
      <c r="AT461" s="43"/>
      <c r="AU461" s="13"/>
    </row>
    <row r="462" spans="1:47" ht="20" customHeight="1">
      <c r="A462" s="8" t="s">
        <v>720</v>
      </c>
      <c r="B462" s="34">
        <v>102904</v>
      </c>
      <c r="C462" s="31" t="s">
        <v>584</v>
      </c>
      <c r="D462" s="31" t="s">
        <v>79</v>
      </c>
      <c r="E462" s="31" t="s">
        <v>74</v>
      </c>
      <c r="F462" s="36">
        <v>11462</v>
      </c>
      <c r="G462" s="36">
        <v>24602</v>
      </c>
      <c r="H462" s="36">
        <v>26110</v>
      </c>
      <c r="I462" s="39">
        <v>2767660</v>
      </c>
      <c r="J462" s="39">
        <v>1784754</v>
      </c>
      <c r="K462" s="39">
        <v>1569160</v>
      </c>
      <c r="L462" s="39">
        <v>988895</v>
      </c>
      <c r="M462" s="39">
        <v>1398239</v>
      </c>
      <c r="N462" s="39">
        <v>298820</v>
      </c>
      <c r="O462" s="39">
        <v>6039868</v>
      </c>
      <c r="P462" s="39">
        <v>1785162</v>
      </c>
      <c r="Q462" s="39">
        <v>1941994</v>
      </c>
      <c r="R462" s="39">
        <v>1082534</v>
      </c>
      <c r="S462" s="39">
        <v>1442539</v>
      </c>
      <c r="T462" s="39">
        <v>402241</v>
      </c>
      <c r="U462" s="39">
        <v>6654470</v>
      </c>
      <c r="V462" s="39">
        <v>2173118</v>
      </c>
      <c r="W462" s="39">
        <v>2169566</v>
      </c>
      <c r="X462" s="39">
        <v>1227367</v>
      </c>
      <c r="Y462" s="39">
        <v>1612787</v>
      </c>
      <c r="Z462" s="39">
        <v>479779</v>
      </c>
      <c r="AA462" s="39">
        <v>7662617</v>
      </c>
      <c r="AB462" s="39">
        <v>2329214</v>
      </c>
      <c r="AC462" s="39">
        <v>2333352</v>
      </c>
      <c r="AD462" s="39">
        <v>1576402</v>
      </c>
      <c r="AE462" s="39">
        <v>1675804</v>
      </c>
      <c r="AF462" s="39">
        <v>587157</v>
      </c>
      <c r="AG462" s="39">
        <v>8501929</v>
      </c>
      <c r="AH462" s="39">
        <v>2347138</v>
      </c>
      <c r="AI462" s="39">
        <v>2558323</v>
      </c>
      <c r="AJ462" s="39">
        <v>1705353</v>
      </c>
      <c r="AK462" s="39">
        <v>1748380</v>
      </c>
      <c r="AL462" s="39">
        <v>778203</v>
      </c>
      <c r="AM462" s="39">
        <v>9137397</v>
      </c>
      <c r="AN462" s="39">
        <v>2606474</v>
      </c>
      <c r="AO462" s="39">
        <v>2810056</v>
      </c>
      <c r="AP462" s="39">
        <v>1815756</v>
      </c>
      <c r="AQ462" s="39">
        <v>1713478</v>
      </c>
      <c r="AR462" s="39">
        <v>748307</v>
      </c>
      <c r="AS462" s="39">
        <v>9694071</v>
      </c>
      <c r="AT462" s="43"/>
      <c r="AU462" s="13"/>
    </row>
    <row r="463" spans="1:47" ht="20" customHeight="1">
      <c r="A463" s="8" t="s">
        <v>721</v>
      </c>
      <c r="B463" s="34">
        <v>97902</v>
      </c>
      <c r="C463" s="31" t="s">
        <v>722</v>
      </c>
      <c r="D463" s="31" t="s">
        <v>79</v>
      </c>
      <c r="E463" s="31" t="s">
        <v>74</v>
      </c>
      <c r="F463" s="36">
        <v>817</v>
      </c>
      <c r="G463" s="36">
        <v>823</v>
      </c>
      <c r="H463" s="36">
        <v>789</v>
      </c>
      <c r="I463" s="39">
        <v>83634</v>
      </c>
      <c r="J463" s="39">
        <v>295782</v>
      </c>
      <c r="K463" s="39">
        <v>518921</v>
      </c>
      <c r="L463" s="39">
        <v>226695</v>
      </c>
      <c r="M463" s="39">
        <v>334225</v>
      </c>
      <c r="N463" s="39">
        <v>75060</v>
      </c>
      <c r="O463" s="39">
        <v>1450683</v>
      </c>
      <c r="P463" s="39">
        <v>282839</v>
      </c>
      <c r="Q463" s="39">
        <v>522096</v>
      </c>
      <c r="R463" s="39">
        <v>274835</v>
      </c>
      <c r="S463" s="39">
        <v>339086</v>
      </c>
      <c r="T463" s="39">
        <v>84846</v>
      </c>
      <c r="U463" s="39">
        <v>1503702</v>
      </c>
      <c r="V463" s="39">
        <v>321377</v>
      </c>
      <c r="W463" s="39">
        <v>521968</v>
      </c>
      <c r="X463" s="39">
        <v>324771</v>
      </c>
      <c r="Y463" s="39">
        <v>385184</v>
      </c>
      <c r="Z463" s="39">
        <v>99262</v>
      </c>
      <c r="AA463" s="39">
        <v>1652562</v>
      </c>
      <c r="AB463" s="39">
        <v>352267</v>
      </c>
      <c r="AC463" s="39">
        <v>521080</v>
      </c>
      <c r="AD463" s="39">
        <v>409537</v>
      </c>
      <c r="AE463" s="39">
        <v>420033</v>
      </c>
      <c r="AF463" s="39">
        <v>120800</v>
      </c>
      <c r="AG463" s="39">
        <v>1823717</v>
      </c>
      <c r="AH463" s="39">
        <v>402048</v>
      </c>
      <c r="AI463" s="39">
        <v>491361</v>
      </c>
      <c r="AJ463" s="39">
        <v>394777</v>
      </c>
      <c r="AK463" s="39">
        <v>419910</v>
      </c>
      <c r="AL463" s="39">
        <v>162416</v>
      </c>
      <c r="AM463" s="39">
        <v>1870512</v>
      </c>
      <c r="AN463" s="39">
        <v>490862</v>
      </c>
      <c r="AO463" s="39">
        <v>511863</v>
      </c>
      <c r="AP463" s="39">
        <v>428651</v>
      </c>
      <c r="AQ463" s="39">
        <v>420833</v>
      </c>
      <c r="AR463" s="39">
        <v>377000</v>
      </c>
      <c r="AS463" s="39">
        <v>2229209</v>
      </c>
      <c r="AT463" s="43"/>
      <c r="AU463" s="13"/>
    </row>
    <row r="464" spans="1:47" ht="20" customHeight="1">
      <c r="A464" s="8" t="s">
        <v>723</v>
      </c>
      <c r="B464" s="34">
        <v>127903</v>
      </c>
      <c r="C464" s="31" t="s">
        <v>139</v>
      </c>
      <c r="D464" s="31" t="s">
        <v>79</v>
      </c>
      <c r="E464" s="31" t="s">
        <v>74</v>
      </c>
      <c r="F464" s="36">
        <v>417</v>
      </c>
      <c r="G464" s="36">
        <v>402</v>
      </c>
      <c r="H464" s="36">
        <v>374</v>
      </c>
      <c r="I464" s="39">
        <v>39644</v>
      </c>
      <c r="J464" s="39">
        <v>61124</v>
      </c>
      <c r="K464" s="39">
        <v>238364</v>
      </c>
      <c r="L464" s="39">
        <v>111820</v>
      </c>
      <c r="M464" s="39">
        <v>198583</v>
      </c>
      <c r="N464" s="39">
        <v>89627</v>
      </c>
      <c r="O464" s="39">
        <v>699518</v>
      </c>
      <c r="P464" s="39">
        <v>99860</v>
      </c>
      <c r="Q464" s="39">
        <v>312894</v>
      </c>
      <c r="R464" s="39">
        <v>145359</v>
      </c>
      <c r="S464" s="39">
        <v>175799</v>
      </c>
      <c r="T464" s="39">
        <v>100558</v>
      </c>
      <c r="U464" s="39">
        <v>834470</v>
      </c>
      <c r="V464" s="39">
        <v>127925</v>
      </c>
      <c r="W464" s="39">
        <v>364108</v>
      </c>
      <c r="X464" s="39">
        <v>203383</v>
      </c>
      <c r="Y464" s="39">
        <v>240903</v>
      </c>
      <c r="Z464" s="39">
        <v>125653</v>
      </c>
      <c r="AA464" s="39">
        <v>1061972</v>
      </c>
      <c r="AB464" s="39">
        <v>150838</v>
      </c>
      <c r="AC464" s="39">
        <v>390257</v>
      </c>
      <c r="AD464" s="39">
        <v>222468</v>
      </c>
      <c r="AE464" s="39">
        <v>217875</v>
      </c>
      <c r="AF464" s="39">
        <v>138729</v>
      </c>
      <c r="AG464" s="39">
        <v>1120167</v>
      </c>
      <c r="AH464" s="39">
        <v>139029</v>
      </c>
      <c r="AI464" s="39">
        <v>399587</v>
      </c>
      <c r="AJ464" s="39">
        <v>208787</v>
      </c>
      <c r="AK464" s="39">
        <v>235508</v>
      </c>
      <c r="AL464" s="39">
        <v>188721</v>
      </c>
      <c r="AM464" s="39">
        <v>1171632</v>
      </c>
      <c r="AN464" s="39">
        <v>120239</v>
      </c>
      <c r="AO464" s="39">
        <v>444586</v>
      </c>
      <c r="AP464" s="39">
        <v>197962</v>
      </c>
      <c r="AQ464" s="39">
        <v>231148</v>
      </c>
      <c r="AR464" s="39">
        <v>208752</v>
      </c>
      <c r="AS464" s="39">
        <v>1202687</v>
      </c>
      <c r="AT464" s="43"/>
      <c r="AU464" s="13"/>
    </row>
    <row r="465" spans="1:47" ht="20" customHeight="1">
      <c r="A465" s="8" t="s">
        <v>724</v>
      </c>
      <c r="B465" s="34">
        <v>123914</v>
      </c>
      <c r="C465" s="31" t="s">
        <v>202</v>
      </c>
      <c r="D465" s="31" t="s">
        <v>79</v>
      </c>
      <c r="E465" s="31" t="s">
        <v>74</v>
      </c>
      <c r="F465" s="36">
        <v>1927</v>
      </c>
      <c r="G465" s="36">
        <v>2006</v>
      </c>
      <c r="H465" s="36">
        <v>1931</v>
      </c>
      <c r="I465" s="39">
        <v>204686</v>
      </c>
      <c r="J465" s="39">
        <v>695483</v>
      </c>
      <c r="K465" s="39">
        <v>1058954</v>
      </c>
      <c r="L465" s="39">
        <v>316969</v>
      </c>
      <c r="M465" s="39">
        <v>627418</v>
      </c>
      <c r="N465" s="39">
        <v>596335</v>
      </c>
      <c r="O465" s="39">
        <v>3295159</v>
      </c>
      <c r="P465" s="39">
        <v>952015</v>
      </c>
      <c r="Q465" s="39">
        <v>1118084</v>
      </c>
      <c r="R465" s="39">
        <v>345132</v>
      </c>
      <c r="S465" s="39">
        <v>702329</v>
      </c>
      <c r="T465" s="39">
        <v>875938</v>
      </c>
      <c r="U465" s="39">
        <v>3993498</v>
      </c>
      <c r="V465" s="39">
        <v>1018140</v>
      </c>
      <c r="W465" s="39">
        <v>1180249</v>
      </c>
      <c r="X465" s="39">
        <v>375041</v>
      </c>
      <c r="Y465" s="39">
        <v>747035</v>
      </c>
      <c r="Z465" s="39">
        <v>909006</v>
      </c>
      <c r="AA465" s="39">
        <v>4229471</v>
      </c>
      <c r="AB465" s="39">
        <v>1038189</v>
      </c>
      <c r="AC465" s="39">
        <v>1228703</v>
      </c>
      <c r="AD465" s="39">
        <v>402363</v>
      </c>
      <c r="AE465" s="39">
        <v>748659</v>
      </c>
      <c r="AF465" s="39">
        <v>1107392</v>
      </c>
      <c r="AG465" s="39">
        <v>4525306</v>
      </c>
      <c r="AH465" s="39">
        <v>1101248</v>
      </c>
      <c r="AI465" s="39">
        <v>1244014</v>
      </c>
      <c r="AJ465" s="39">
        <v>442024</v>
      </c>
      <c r="AK465" s="39">
        <v>696223</v>
      </c>
      <c r="AL465" s="39">
        <v>1717589</v>
      </c>
      <c r="AM465" s="39">
        <v>5201098</v>
      </c>
      <c r="AN465" s="39">
        <v>1053627</v>
      </c>
      <c r="AO465" s="39">
        <v>1185410</v>
      </c>
      <c r="AP465" s="39">
        <v>467141</v>
      </c>
      <c r="AQ465" s="39">
        <v>774154</v>
      </c>
      <c r="AR465" s="39">
        <v>2064827</v>
      </c>
      <c r="AS465" s="39">
        <v>5545159</v>
      </c>
      <c r="AT465" s="43"/>
      <c r="AU465" s="13"/>
    </row>
    <row r="466" spans="1:47" ht="20" customHeight="1">
      <c r="A466" s="8" t="s">
        <v>725</v>
      </c>
      <c r="B466" s="34">
        <v>219901</v>
      </c>
      <c r="C466" s="31" t="s">
        <v>726</v>
      </c>
      <c r="D466" s="31" t="s">
        <v>79</v>
      </c>
      <c r="E466" s="31" t="s">
        <v>74</v>
      </c>
      <c r="F466" s="36">
        <v>270</v>
      </c>
      <c r="G466" s="36">
        <v>253</v>
      </c>
      <c r="H466" s="36">
        <v>229</v>
      </c>
      <c r="I466" s="39">
        <v>24274</v>
      </c>
      <c r="J466" s="39">
        <v>110188</v>
      </c>
      <c r="K466" s="39">
        <v>103040</v>
      </c>
      <c r="L466" s="39">
        <v>59804</v>
      </c>
      <c r="M466" s="39">
        <v>99998</v>
      </c>
      <c r="N466" s="39">
        <v>72149</v>
      </c>
      <c r="O466" s="39">
        <v>445179</v>
      </c>
      <c r="P466" s="39">
        <v>104141</v>
      </c>
      <c r="Q466" s="39">
        <v>114404</v>
      </c>
      <c r="R466" s="39">
        <v>67197</v>
      </c>
      <c r="S466" s="39">
        <v>111925</v>
      </c>
      <c r="T466" s="39">
        <v>80147</v>
      </c>
      <c r="U466" s="39">
        <v>477814</v>
      </c>
      <c r="V466" s="39">
        <v>105258</v>
      </c>
      <c r="W466" s="39">
        <v>112364</v>
      </c>
      <c r="X466" s="39">
        <v>86947</v>
      </c>
      <c r="Y466" s="39">
        <v>126544</v>
      </c>
      <c r="Z466" s="39">
        <v>84249</v>
      </c>
      <c r="AA466" s="39">
        <v>515362</v>
      </c>
      <c r="AB466" s="39">
        <v>128439</v>
      </c>
      <c r="AC466" s="39">
        <v>107963</v>
      </c>
      <c r="AD466" s="39">
        <v>86302</v>
      </c>
      <c r="AE466" s="39">
        <v>147642</v>
      </c>
      <c r="AF466" s="39">
        <v>95156</v>
      </c>
      <c r="AG466" s="39">
        <v>565502</v>
      </c>
      <c r="AH466" s="39">
        <v>111363</v>
      </c>
      <c r="AI466" s="39">
        <v>130853</v>
      </c>
      <c r="AJ466" s="39">
        <v>87038</v>
      </c>
      <c r="AK466" s="39">
        <v>141619</v>
      </c>
      <c r="AL466" s="39">
        <v>120845</v>
      </c>
      <c r="AM466" s="39">
        <v>591718</v>
      </c>
      <c r="AN466" s="39">
        <v>94779</v>
      </c>
      <c r="AO466" s="39">
        <v>126899</v>
      </c>
      <c r="AP466" s="39">
        <v>103042</v>
      </c>
      <c r="AQ466" s="39">
        <v>138505</v>
      </c>
      <c r="AR466" s="39">
        <v>149363</v>
      </c>
      <c r="AS466" s="39">
        <v>612588</v>
      </c>
      <c r="AT466" s="43"/>
      <c r="AU466" s="13"/>
    </row>
    <row r="467" spans="1:47" ht="20" customHeight="1">
      <c r="A467" s="8" t="s">
        <v>727</v>
      </c>
      <c r="B467" s="34">
        <v>146904</v>
      </c>
      <c r="C467" s="31" t="s">
        <v>413</v>
      </c>
      <c r="D467" s="31" t="s">
        <v>79</v>
      </c>
      <c r="E467" s="31" t="s">
        <v>74</v>
      </c>
      <c r="F467" s="36">
        <v>1400</v>
      </c>
      <c r="G467" s="36">
        <v>1257</v>
      </c>
      <c r="H467" s="36">
        <v>1168</v>
      </c>
      <c r="I467" s="39">
        <v>123808</v>
      </c>
      <c r="J467" s="39">
        <v>933188</v>
      </c>
      <c r="K467" s="39">
        <v>841566</v>
      </c>
      <c r="L467" s="39">
        <v>230519</v>
      </c>
      <c r="M467" s="39">
        <v>388276</v>
      </c>
      <c r="N467" s="39">
        <v>195294</v>
      </c>
      <c r="O467" s="39">
        <v>2588843</v>
      </c>
      <c r="P467" s="39">
        <v>1018982</v>
      </c>
      <c r="Q467" s="39">
        <v>921956</v>
      </c>
      <c r="R467" s="39">
        <v>193115</v>
      </c>
      <c r="S467" s="39">
        <v>454666</v>
      </c>
      <c r="T467" s="39">
        <v>282040</v>
      </c>
      <c r="U467" s="39">
        <v>2870759</v>
      </c>
      <c r="V467" s="39">
        <v>1057947</v>
      </c>
      <c r="W467" s="39">
        <v>686777</v>
      </c>
      <c r="X467" s="39">
        <v>226419</v>
      </c>
      <c r="Y467" s="39">
        <v>484928</v>
      </c>
      <c r="Z467" s="39">
        <v>324853</v>
      </c>
      <c r="AA467" s="39">
        <v>2780924</v>
      </c>
      <c r="AB467" s="39">
        <v>930807</v>
      </c>
      <c r="AC467" s="39">
        <v>659118</v>
      </c>
      <c r="AD467" s="39">
        <v>323562</v>
      </c>
      <c r="AE467" s="39">
        <v>635536</v>
      </c>
      <c r="AF467" s="39">
        <v>333830</v>
      </c>
      <c r="AG467" s="39">
        <v>2882853</v>
      </c>
      <c r="AH467" s="39">
        <v>956717</v>
      </c>
      <c r="AI467" s="39">
        <v>572444</v>
      </c>
      <c r="AJ467" s="39">
        <v>481912</v>
      </c>
      <c r="AK467" s="39">
        <v>594397</v>
      </c>
      <c r="AL467" s="39">
        <v>481765</v>
      </c>
      <c r="AM467" s="39">
        <v>3087235</v>
      </c>
      <c r="AN467" s="39">
        <v>929559</v>
      </c>
      <c r="AO467" s="39">
        <v>584563</v>
      </c>
      <c r="AP467" s="39">
        <v>412505</v>
      </c>
      <c r="AQ467" s="39">
        <v>556237</v>
      </c>
      <c r="AR467" s="39">
        <v>523057</v>
      </c>
      <c r="AS467" s="39">
        <v>3005921</v>
      </c>
      <c r="AT467" s="43"/>
      <c r="AU467" s="13"/>
    </row>
    <row r="468" spans="1:47" ht="20" customHeight="1">
      <c r="A468" s="8" t="s">
        <v>728</v>
      </c>
      <c r="B468" s="34">
        <v>100905</v>
      </c>
      <c r="C468" s="31" t="s">
        <v>729</v>
      </c>
      <c r="D468" s="31" t="s">
        <v>79</v>
      </c>
      <c r="E468" s="31" t="s">
        <v>74</v>
      </c>
      <c r="F468" s="36">
        <v>2459</v>
      </c>
      <c r="G468" s="36">
        <v>2762</v>
      </c>
      <c r="H468" s="36">
        <v>2816</v>
      </c>
      <c r="I468" s="39">
        <v>298496</v>
      </c>
      <c r="J468" s="39">
        <v>1029882</v>
      </c>
      <c r="K468" s="39">
        <v>834540</v>
      </c>
      <c r="L468" s="39">
        <v>462570</v>
      </c>
      <c r="M468" s="39">
        <v>582740</v>
      </c>
      <c r="N468" s="39">
        <v>385671</v>
      </c>
      <c r="O468" s="39">
        <v>3295403</v>
      </c>
      <c r="P468" s="39">
        <v>1030189</v>
      </c>
      <c r="Q468" s="39">
        <v>878137</v>
      </c>
      <c r="R468" s="39">
        <v>563051</v>
      </c>
      <c r="S468" s="39">
        <v>644024</v>
      </c>
      <c r="T468" s="39">
        <v>485125</v>
      </c>
      <c r="U468" s="39">
        <v>3600526</v>
      </c>
      <c r="V468" s="39">
        <v>1221794</v>
      </c>
      <c r="W468" s="39">
        <v>930718</v>
      </c>
      <c r="X468" s="39">
        <v>641610</v>
      </c>
      <c r="Y468" s="39">
        <v>681387</v>
      </c>
      <c r="Z468" s="39">
        <v>785982</v>
      </c>
      <c r="AA468" s="39">
        <v>4261491</v>
      </c>
      <c r="AB468" s="39">
        <v>1308413</v>
      </c>
      <c r="AC468" s="39">
        <v>939870</v>
      </c>
      <c r="AD468" s="39">
        <v>740888</v>
      </c>
      <c r="AE468" s="39">
        <v>890252</v>
      </c>
      <c r="AF468" s="39">
        <v>1312754</v>
      </c>
      <c r="AG468" s="39">
        <v>5192177</v>
      </c>
      <c r="AH468" s="39">
        <v>1245032</v>
      </c>
      <c r="AI468" s="39">
        <v>984901</v>
      </c>
      <c r="AJ468" s="39">
        <v>826840</v>
      </c>
      <c r="AK468" s="39">
        <v>864550</v>
      </c>
      <c r="AL468" s="39">
        <v>1912087</v>
      </c>
      <c r="AM468" s="39">
        <v>5833410</v>
      </c>
      <c r="AN468" s="39">
        <v>1286063</v>
      </c>
      <c r="AO468" s="39">
        <v>1077251</v>
      </c>
      <c r="AP468" s="39">
        <v>887842</v>
      </c>
      <c r="AQ468" s="39">
        <v>846531</v>
      </c>
      <c r="AR468" s="39">
        <v>1560635</v>
      </c>
      <c r="AS468" s="39">
        <v>5658322</v>
      </c>
      <c r="AT468" s="43"/>
      <c r="AU468" s="13"/>
    </row>
    <row r="469" spans="1:47" ht="20" customHeight="1">
      <c r="A469" s="8" t="s">
        <v>730</v>
      </c>
      <c r="B469" s="34">
        <v>15904</v>
      </c>
      <c r="C469" s="31" t="s">
        <v>99</v>
      </c>
      <c r="D469" s="31" t="s">
        <v>79</v>
      </c>
      <c r="E469" s="31" t="s">
        <v>74</v>
      </c>
      <c r="F469" s="36">
        <v>13666</v>
      </c>
      <c r="G469" s="36">
        <v>11546</v>
      </c>
      <c r="H469" s="36">
        <v>11087</v>
      </c>
      <c r="I469" s="39">
        <v>1175222</v>
      </c>
      <c r="J469" s="39">
        <v>2580129</v>
      </c>
      <c r="K469" s="39">
        <v>7578271</v>
      </c>
      <c r="L469" s="39">
        <v>4677504</v>
      </c>
      <c r="M469" s="39">
        <v>4496590</v>
      </c>
      <c r="N469" s="39">
        <v>689642</v>
      </c>
      <c r="O469" s="39">
        <v>20022136</v>
      </c>
      <c r="P469" s="39">
        <v>2679384</v>
      </c>
      <c r="Q469" s="39">
        <v>8152735</v>
      </c>
      <c r="R469" s="39">
        <v>4736330</v>
      </c>
      <c r="S469" s="39">
        <v>4454700</v>
      </c>
      <c r="T469" s="39">
        <v>804416</v>
      </c>
      <c r="U469" s="39">
        <v>20827565</v>
      </c>
      <c r="V469" s="39">
        <v>2514228</v>
      </c>
      <c r="W469" s="39">
        <v>8315935</v>
      </c>
      <c r="X469" s="39">
        <v>5624220</v>
      </c>
      <c r="Y469" s="39">
        <v>5337489</v>
      </c>
      <c r="Z469" s="39">
        <v>823995</v>
      </c>
      <c r="AA469" s="39">
        <v>22615867</v>
      </c>
      <c r="AB469" s="39">
        <v>2667671</v>
      </c>
      <c r="AC469" s="39">
        <v>7106558</v>
      </c>
      <c r="AD469" s="39">
        <v>5851855</v>
      </c>
      <c r="AE469" s="39">
        <v>5567727</v>
      </c>
      <c r="AF469" s="39">
        <v>879918</v>
      </c>
      <c r="AG469" s="39">
        <v>22073729</v>
      </c>
      <c r="AH469" s="39">
        <v>2761910</v>
      </c>
      <c r="AI469" s="39">
        <v>6812481</v>
      </c>
      <c r="AJ469" s="39">
        <v>6424573</v>
      </c>
      <c r="AK469" s="39">
        <v>5550342</v>
      </c>
      <c r="AL469" s="39">
        <v>1110609</v>
      </c>
      <c r="AM469" s="39">
        <v>22659915</v>
      </c>
      <c r="AN469" s="39">
        <v>2905913</v>
      </c>
      <c r="AO469" s="39">
        <v>7568290</v>
      </c>
      <c r="AP469" s="39">
        <v>5640005</v>
      </c>
      <c r="AQ469" s="39">
        <v>5439369</v>
      </c>
      <c r="AR469" s="39">
        <v>1205309</v>
      </c>
      <c r="AS469" s="39">
        <v>22758886</v>
      </c>
      <c r="AT469" s="43"/>
      <c r="AU469" s="13"/>
    </row>
    <row r="470" spans="1:47" ht="20" customHeight="1">
      <c r="A470" s="8" t="s">
        <v>731</v>
      </c>
      <c r="B470" s="34">
        <v>102905</v>
      </c>
      <c r="C470" s="31" t="s">
        <v>584</v>
      </c>
      <c r="D470" s="31" t="s">
        <v>79</v>
      </c>
      <c r="E470" s="31" t="s">
        <v>74</v>
      </c>
      <c r="F470" s="36">
        <v>718</v>
      </c>
      <c r="G470" s="36">
        <v>705</v>
      </c>
      <c r="H470" s="36">
        <v>702</v>
      </c>
      <c r="I470" s="39">
        <v>74412</v>
      </c>
      <c r="J470" s="39">
        <v>122315</v>
      </c>
      <c r="K470" s="39">
        <v>396035</v>
      </c>
      <c r="L470" s="39">
        <v>175976</v>
      </c>
      <c r="M470" s="39">
        <v>242266</v>
      </c>
      <c r="N470" s="39">
        <v>49711</v>
      </c>
      <c r="O470" s="39">
        <v>986303</v>
      </c>
      <c r="P470" s="39">
        <v>152314</v>
      </c>
      <c r="Q470" s="39">
        <v>408791</v>
      </c>
      <c r="R470" s="39">
        <v>163997</v>
      </c>
      <c r="S470" s="39">
        <v>228816</v>
      </c>
      <c r="T470" s="39">
        <v>58702</v>
      </c>
      <c r="U470" s="39">
        <v>1012620</v>
      </c>
      <c r="V470" s="39">
        <v>243097</v>
      </c>
      <c r="W470" s="39">
        <v>394043</v>
      </c>
      <c r="X470" s="39">
        <v>220255</v>
      </c>
      <c r="Y470" s="39">
        <v>277384</v>
      </c>
      <c r="Z470" s="39">
        <v>67720</v>
      </c>
      <c r="AA470" s="39">
        <v>1202499</v>
      </c>
      <c r="AB470" s="39">
        <v>259789</v>
      </c>
      <c r="AC470" s="39">
        <v>392169</v>
      </c>
      <c r="AD470" s="39">
        <v>215641</v>
      </c>
      <c r="AE470" s="39">
        <v>304707</v>
      </c>
      <c r="AF470" s="39">
        <v>81088</v>
      </c>
      <c r="AG470" s="39">
        <v>1253394</v>
      </c>
      <c r="AH470" s="39">
        <v>191049</v>
      </c>
      <c r="AI470" s="39">
        <v>422954</v>
      </c>
      <c r="AJ470" s="39">
        <v>245275</v>
      </c>
      <c r="AK470" s="39">
        <v>310124</v>
      </c>
      <c r="AL470" s="39">
        <v>118164</v>
      </c>
      <c r="AM470" s="39">
        <v>1287566</v>
      </c>
      <c r="AN470" s="39">
        <v>233613</v>
      </c>
      <c r="AO470" s="39">
        <v>415912</v>
      </c>
      <c r="AP470" s="39">
        <v>259502</v>
      </c>
      <c r="AQ470" s="39">
        <v>301154</v>
      </c>
      <c r="AR470" s="39">
        <v>138892</v>
      </c>
      <c r="AS470" s="39">
        <v>1349073</v>
      </c>
      <c r="AT470" s="43"/>
      <c r="AU470" s="13"/>
    </row>
    <row r="471" spans="1:47" ht="20" customHeight="1">
      <c r="A471" s="8" t="s">
        <v>732</v>
      </c>
      <c r="B471" s="34">
        <v>31903</v>
      </c>
      <c r="C471" s="31" t="s">
        <v>307</v>
      </c>
      <c r="D471" s="31" t="s">
        <v>79</v>
      </c>
      <c r="E471" s="31" t="s">
        <v>74</v>
      </c>
      <c r="F471" s="36">
        <v>18365</v>
      </c>
      <c r="G471" s="36">
        <v>16471</v>
      </c>
      <c r="H471" s="36">
        <v>16054</v>
      </c>
      <c r="I471" s="39">
        <v>1701724</v>
      </c>
      <c r="J471" s="39">
        <v>5027834</v>
      </c>
      <c r="K471" s="39">
        <v>19040027</v>
      </c>
      <c r="L471" s="39">
        <v>3974737</v>
      </c>
      <c r="M471" s="39">
        <v>5874550</v>
      </c>
      <c r="N471" s="39">
        <v>836943</v>
      </c>
      <c r="O471" s="39">
        <v>34754091</v>
      </c>
      <c r="P471" s="39">
        <v>4311403</v>
      </c>
      <c r="Q471" s="39">
        <v>18970046</v>
      </c>
      <c r="R471" s="39">
        <v>4337945</v>
      </c>
      <c r="S471" s="39">
        <v>4678553</v>
      </c>
      <c r="T471" s="39">
        <v>941800</v>
      </c>
      <c r="U471" s="39">
        <v>33239747</v>
      </c>
      <c r="V471" s="39">
        <v>5461927</v>
      </c>
      <c r="W471" s="39">
        <v>19078928</v>
      </c>
      <c r="X471" s="39">
        <v>4173443</v>
      </c>
      <c r="Y471" s="39">
        <v>5406303</v>
      </c>
      <c r="Z471" s="39">
        <v>1172140</v>
      </c>
      <c r="AA471" s="39">
        <v>35292741</v>
      </c>
      <c r="AB471" s="39">
        <v>6276024</v>
      </c>
      <c r="AC471" s="39">
        <v>20048756</v>
      </c>
      <c r="AD471" s="39">
        <v>4965066</v>
      </c>
      <c r="AE471" s="39">
        <v>5435183</v>
      </c>
      <c r="AF471" s="39">
        <v>1375128</v>
      </c>
      <c r="AG471" s="39">
        <v>38100157</v>
      </c>
      <c r="AH471" s="39">
        <v>6127290</v>
      </c>
      <c r="AI471" s="39">
        <v>20820793</v>
      </c>
      <c r="AJ471" s="39">
        <v>5624082</v>
      </c>
      <c r="AK471" s="39">
        <v>5707070</v>
      </c>
      <c r="AL471" s="39">
        <v>1621700</v>
      </c>
      <c r="AM471" s="39">
        <v>39900935</v>
      </c>
      <c r="AN471" s="39">
        <v>5700141</v>
      </c>
      <c r="AO471" s="39">
        <v>20682296</v>
      </c>
      <c r="AP471" s="39">
        <v>4889989</v>
      </c>
      <c r="AQ471" s="39">
        <v>5994561</v>
      </c>
      <c r="AR471" s="39">
        <v>1735574</v>
      </c>
      <c r="AS471" s="39">
        <v>39002561</v>
      </c>
      <c r="AT471" s="43"/>
      <c r="AU471" s="13"/>
    </row>
    <row r="472" spans="1:47" ht="20" customHeight="1">
      <c r="A472" s="8" t="s">
        <v>733</v>
      </c>
      <c r="B472" s="34">
        <v>230905</v>
      </c>
      <c r="C472" s="31" t="s">
        <v>225</v>
      </c>
      <c r="D472" s="31" t="s">
        <v>79</v>
      </c>
      <c r="E472" s="31" t="s">
        <v>74</v>
      </c>
      <c r="F472" s="36">
        <v>1090</v>
      </c>
      <c r="G472" s="36">
        <v>895</v>
      </c>
      <c r="H472" s="36">
        <v>852</v>
      </c>
      <c r="I472" s="39">
        <v>90312</v>
      </c>
      <c r="J472" s="39">
        <v>387278</v>
      </c>
      <c r="K472" s="39">
        <v>407018</v>
      </c>
      <c r="L472" s="39">
        <v>215812</v>
      </c>
      <c r="M472" s="39">
        <v>280592</v>
      </c>
      <c r="N472" s="39">
        <v>52013</v>
      </c>
      <c r="O472" s="39">
        <v>1342713</v>
      </c>
      <c r="P472" s="39">
        <v>378965</v>
      </c>
      <c r="Q472" s="39">
        <v>446732</v>
      </c>
      <c r="R472" s="39">
        <v>241334</v>
      </c>
      <c r="S472" s="39">
        <v>293568</v>
      </c>
      <c r="T472" s="39">
        <v>55830</v>
      </c>
      <c r="U472" s="39">
        <v>1416429</v>
      </c>
      <c r="V472" s="39">
        <v>408155</v>
      </c>
      <c r="W472" s="39">
        <v>543385</v>
      </c>
      <c r="X472" s="39">
        <v>304103</v>
      </c>
      <c r="Y472" s="39">
        <v>342384</v>
      </c>
      <c r="Z472" s="39">
        <v>61407</v>
      </c>
      <c r="AA472" s="39">
        <v>1659434</v>
      </c>
      <c r="AB472" s="39">
        <v>482966</v>
      </c>
      <c r="AC472" s="39">
        <v>563377</v>
      </c>
      <c r="AD472" s="39">
        <v>341869</v>
      </c>
      <c r="AE472" s="39">
        <v>362103</v>
      </c>
      <c r="AF472" s="39">
        <v>65779</v>
      </c>
      <c r="AG472" s="39">
        <v>1816094</v>
      </c>
      <c r="AH472" s="39">
        <v>431672</v>
      </c>
      <c r="AI472" s="39">
        <v>627521</v>
      </c>
      <c r="AJ472" s="39">
        <v>352254</v>
      </c>
      <c r="AK472" s="39">
        <v>330024</v>
      </c>
      <c r="AL472" s="39">
        <v>105971</v>
      </c>
      <c r="AM472" s="39">
        <v>1847442</v>
      </c>
      <c r="AN472" s="39">
        <v>440052</v>
      </c>
      <c r="AO472" s="39">
        <v>624517</v>
      </c>
      <c r="AP472" s="39">
        <v>378106</v>
      </c>
      <c r="AQ472" s="39">
        <v>330485</v>
      </c>
      <c r="AR472" s="39">
        <v>135489</v>
      </c>
      <c r="AS472" s="39">
        <v>1908649</v>
      </c>
      <c r="AT472" s="43"/>
      <c r="AU472" s="13"/>
    </row>
    <row r="473" spans="1:47" ht="20" customHeight="1">
      <c r="A473" s="8" t="s">
        <v>734</v>
      </c>
      <c r="B473" s="34">
        <v>227816</v>
      </c>
      <c r="C473" s="31" t="s">
        <v>168</v>
      </c>
      <c r="D473" s="31" t="s">
        <v>71</v>
      </c>
      <c r="E473" s="31" t="s">
        <v>74</v>
      </c>
      <c r="F473" s="36">
        <v>4215</v>
      </c>
      <c r="G473" s="36">
        <v>4647</v>
      </c>
      <c r="H473" s="36">
        <v>5678</v>
      </c>
      <c r="I473" s="39">
        <v>601868</v>
      </c>
      <c r="J473" s="39">
        <v>699305</v>
      </c>
      <c r="K473" s="39">
        <v>1961459</v>
      </c>
      <c r="L473" s="39">
        <v>1295639</v>
      </c>
      <c r="M473" s="39">
        <v>822565</v>
      </c>
      <c r="N473" s="39">
        <v>0</v>
      </c>
      <c r="O473" s="39">
        <v>4778968</v>
      </c>
      <c r="P473" s="39">
        <v>2850</v>
      </c>
      <c r="Q473" s="39">
        <v>2103774</v>
      </c>
      <c r="R473" s="39">
        <v>1345448</v>
      </c>
      <c r="S473" s="39">
        <v>676459</v>
      </c>
      <c r="T473" s="39">
        <v>0</v>
      </c>
      <c r="U473" s="39">
        <v>4128531</v>
      </c>
      <c r="V473" s="39">
        <v>656913</v>
      </c>
      <c r="W473" s="39">
        <v>2416601</v>
      </c>
      <c r="X473" s="39">
        <v>1747806</v>
      </c>
      <c r="Y473" s="39">
        <v>834137</v>
      </c>
      <c r="Z473" s="39">
        <v>0</v>
      </c>
      <c r="AA473" s="39">
        <v>5655457</v>
      </c>
      <c r="AB473" s="39">
        <v>670663</v>
      </c>
      <c r="AC473" s="39">
        <v>2285576</v>
      </c>
      <c r="AD473" s="39">
        <v>2100954</v>
      </c>
      <c r="AE473" s="39">
        <v>923803</v>
      </c>
      <c r="AF473" s="39">
        <v>0</v>
      </c>
      <c r="AG473" s="39">
        <v>5980996</v>
      </c>
      <c r="AH473" s="39">
        <v>710822</v>
      </c>
      <c r="AI473" s="39">
        <v>2133661</v>
      </c>
      <c r="AJ473" s="39">
        <v>1964109</v>
      </c>
      <c r="AK473" s="39">
        <v>894971</v>
      </c>
      <c r="AL473" s="39">
        <v>333800</v>
      </c>
      <c r="AM473" s="39">
        <v>6037363</v>
      </c>
      <c r="AN473" s="39">
        <v>654892</v>
      </c>
      <c r="AO473" s="39">
        <v>2221059</v>
      </c>
      <c r="AP473" s="39">
        <v>1720924</v>
      </c>
      <c r="AQ473" s="39">
        <v>1086194</v>
      </c>
      <c r="AR473" s="39">
        <v>364065</v>
      </c>
      <c r="AS473" s="39">
        <v>6047134</v>
      </c>
      <c r="AT473" s="43"/>
      <c r="AU473" s="13"/>
    </row>
    <row r="474" spans="1:47" ht="20" customHeight="1">
      <c r="A474" s="8" t="s">
        <v>735</v>
      </c>
      <c r="B474" s="34">
        <v>101858</v>
      </c>
      <c r="C474" s="31" t="s">
        <v>76</v>
      </c>
      <c r="D474" s="31" t="s">
        <v>71</v>
      </c>
      <c r="E474" s="31" t="s">
        <v>74</v>
      </c>
      <c r="F474" s="36">
        <v>5556</v>
      </c>
      <c r="G474" s="36">
        <v>7571</v>
      </c>
      <c r="H474" s="36">
        <v>8806</v>
      </c>
      <c r="I474" s="39">
        <v>933436</v>
      </c>
      <c r="J474" s="39">
        <v>262190</v>
      </c>
      <c r="K474" s="39">
        <v>2368749</v>
      </c>
      <c r="L474" s="39">
        <v>1673524</v>
      </c>
      <c r="M474" s="39">
        <v>832729</v>
      </c>
      <c r="N474" s="39">
        <v>0</v>
      </c>
      <c r="O474" s="39">
        <v>5137192</v>
      </c>
      <c r="P474" s="39">
        <v>73349</v>
      </c>
      <c r="Q474" s="39">
        <v>2655982</v>
      </c>
      <c r="R474" s="39">
        <v>1769780</v>
      </c>
      <c r="S474" s="39">
        <v>744828</v>
      </c>
      <c r="T474" s="39">
        <v>0</v>
      </c>
      <c r="U474" s="39">
        <v>5243939</v>
      </c>
      <c r="V474" s="39">
        <v>283320</v>
      </c>
      <c r="W474" s="39">
        <v>3218592</v>
      </c>
      <c r="X474" s="39">
        <v>2385977</v>
      </c>
      <c r="Y474" s="39">
        <v>838279</v>
      </c>
      <c r="Z474" s="39">
        <v>0</v>
      </c>
      <c r="AA474" s="39">
        <v>6726168</v>
      </c>
      <c r="AB474" s="39">
        <v>331807</v>
      </c>
      <c r="AC474" s="39">
        <v>3412181</v>
      </c>
      <c r="AD474" s="39">
        <v>3190100</v>
      </c>
      <c r="AE474" s="39">
        <v>1112826</v>
      </c>
      <c r="AF474" s="39">
        <v>0</v>
      </c>
      <c r="AG474" s="39">
        <v>8046914</v>
      </c>
      <c r="AH474" s="39">
        <v>451188</v>
      </c>
      <c r="AI474" s="39">
        <v>3358173</v>
      </c>
      <c r="AJ474" s="39">
        <v>3249385</v>
      </c>
      <c r="AK474" s="39">
        <v>1072835</v>
      </c>
      <c r="AL474" s="39">
        <v>539371</v>
      </c>
      <c r="AM474" s="39">
        <v>8670952</v>
      </c>
      <c r="AN474" s="39">
        <v>378759</v>
      </c>
      <c r="AO474" s="39">
        <v>3429415</v>
      </c>
      <c r="AP474" s="39">
        <v>2923607</v>
      </c>
      <c r="AQ474" s="39">
        <v>1434756</v>
      </c>
      <c r="AR474" s="39">
        <v>613395</v>
      </c>
      <c r="AS474" s="39">
        <v>8779932</v>
      </c>
      <c r="AT474" s="43"/>
      <c r="AU474" s="13"/>
    </row>
    <row r="475" spans="1:47" ht="20" customHeight="1">
      <c r="A475" s="8" t="s">
        <v>736</v>
      </c>
      <c r="B475" s="34">
        <v>101846</v>
      </c>
      <c r="C475" s="31" t="s">
        <v>76</v>
      </c>
      <c r="D475" s="31" t="s">
        <v>71</v>
      </c>
      <c r="E475" s="31" t="s">
        <v>74</v>
      </c>
      <c r="F475" s="36">
        <v>3436</v>
      </c>
      <c r="G475" s="36">
        <v>3663</v>
      </c>
      <c r="H475" s="36">
        <v>4100</v>
      </c>
      <c r="I475" s="39">
        <v>434600</v>
      </c>
      <c r="J475" s="39">
        <v>0</v>
      </c>
      <c r="K475" s="39">
        <v>1679702</v>
      </c>
      <c r="L475" s="39">
        <v>1194189</v>
      </c>
      <c r="M475" s="39">
        <v>634733</v>
      </c>
      <c r="N475" s="39">
        <v>0</v>
      </c>
      <c r="O475" s="39">
        <v>3508624</v>
      </c>
      <c r="P475" s="39">
        <v>0</v>
      </c>
      <c r="Q475" s="39">
        <v>1789624</v>
      </c>
      <c r="R475" s="39">
        <v>1278575</v>
      </c>
      <c r="S475" s="39">
        <v>620642</v>
      </c>
      <c r="T475" s="39">
        <v>0</v>
      </c>
      <c r="U475" s="39">
        <v>3688841</v>
      </c>
      <c r="V475" s="39">
        <v>0</v>
      </c>
      <c r="W475" s="39">
        <v>2043847</v>
      </c>
      <c r="X475" s="39">
        <v>1565269</v>
      </c>
      <c r="Y475" s="39">
        <v>686471</v>
      </c>
      <c r="Z475" s="39">
        <v>0</v>
      </c>
      <c r="AA475" s="39">
        <v>4295587</v>
      </c>
      <c r="AB475" s="39">
        <v>0</v>
      </c>
      <c r="AC475" s="39">
        <v>1994623</v>
      </c>
      <c r="AD475" s="39">
        <v>1922465</v>
      </c>
      <c r="AE475" s="39">
        <v>699117</v>
      </c>
      <c r="AF475" s="39">
        <v>0</v>
      </c>
      <c r="AG475" s="39">
        <v>4616205</v>
      </c>
      <c r="AH475" s="39">
        <v>0</v>
      </c>
      <c r="AI475" s="39">
        <v>2004728</v>
      </c>
      <c r="AJ475" s="39">
        <v>2154587</v>
      </c>
      <c r="AK475" s="39">
        <v>735634</v>
      </c>
      <c r="AL475" s="39">
        <v>293992</v>
      </c>
      <c r="AM475" s="39">
        <v>5188941</v>
      </c>
      <c r="AN475" s="39">
        <v>0</v>
      </c>
      <c r="AO475" s="39">
        <v>1862647</v>
      </c>
      <c r="AP475" s="39">
        <v>1722434</v>
      </c>
      <c r="AQ475" s="39">
        <v>752361</v>
      </c>
      <c r="AR475" s="39">
        <v>307968</v>
      </c>
      <c r="AS475" s="39">
        <v>4645410</v>
      </c>
      <c r="AT475" s="43"/>
      <c r="AU475" s="13"/>
    </row>
    <row r="476" spans="1:47" ht="20" customHeight="1">
      <c r="A476" s="8" t="s">
        <v>737</v>
      </c>
      <c r="B476" s="34">
        <v>101862</v>
      </c>
      <c r="C476" s="31" t="s">
        <v>76</v>
      </c>
      <c r="D476" s="31" t="s">
        <v>71</v>
      </c>
      <c r="E476" s="31" t="s">
        <v>74</v>
      </c>
      <c r="F476" s="36">
        <v>3849</v>
      </c>
      <c r="G476" s="36">
        <v>6541</v>
      </c>
      <c r="H476" s="36">
        <v>6906</v>
      </c>
      <c r="I476" s="39">
        <v>732036</v>
      </c>
      <c r="J476" s="39">
        <v>0</v>
      </c>
      <c r="K476" s="39">
        <v>1655174</v>
      </c>
      <c r="L476" s="39">
        <v>1173541</v>
      </c>
      <c r="M476" s="39">
        <v>490357</v>
      </c>
      <c r="N476" s="39">
        <v>0</v>
      </c>
      <c r="O476" s="39">
        <v>3319072</v>
      </c>
      <c r="P476" s="39">
        <v>0</v>
      </c>
      <c r="Q476" s="39">
        <v>1814271</v>
      </c>
      <c r="R476" s="39">
        <v>1239256</v>
      </c>
      <c r="S476" s="39">
        <v>494218</v>
      </c>
      <c r="T476" s="39">
        <v>0</v>
      </c>
      <c r="U476" s="39">
        <v>3547745</v>
      </c>
      <c r="V476" s="39">
        <v>0</v>
      </c>
      <c r="W476" s="39">
        <v>2006967</v>
      </c>
      <c r="X476" s="39">
        <v>1572132</v>
      </c>
      <c r="Y476" s="39">
        <v>612835</v>
      </c>
      <c r="Z476" s="39">
        <v>0</v>
      </c>
      <c r="AA476" s="39">
        <v>4191934</v>
      </c>
      <c r="AB476" s="39">
        <v>0</v>
      </c>
      <c r="AC476" s="39">
        <v>2521369</v>
      </c>
      <c r="AD476" s="39">
        <v>2316865</v>
      </c>
      <c r="AE476" s="39">
        <v>954159</v>
      </c>
      <c r="AF476" s="39">
        <v>0</v>
      </c>
      <c r="AG476" s="39">
        <v>5792393</v>
      </c>
      <c r="AH476" s="39">
        <v>0</v>
      </c>
      <c r="AI476" s="39">
        <v>2514979</v>
      </c>
      <c r="AJ476" s="39">
        <v>2420146</v>
      </c>
      <c r="AK476" s="39">
        <v>1011160</v>
      </c>
      <c r="AL476" s="39">
        <v>437534</v>
      </c>
      <c r="AM476" s="39">
        <v>6383819</v>
      </c>
      <c r="AN476" s="39">
        <v>49400</v>
      </c>
      <c r="AO476" s="39">
        <v>2922751</v>
      </c>
      <c r="AP476" s="39">
        <v>2436026</v>
      </c>
      <c r="AQ476" s="39">
        <v>1340314</v>
      </c>
      <c r="AR476" s="39">
        <v>526685</v>
      </c>
      <c r="AS476" s="39">
        <v>7275176</v>
      </c>
      <c r="AT476" s="43"/>
      <c r="AU476" s="13"/>
    </row>
    <row r="477" spans="1:47" ht="20" customHeight="1">
      <c r="A477" s="8" t="s">
        <v>738</v>
      </c>
      <c r="B477" s="34">
        <v>161807</v>
      </c>
      <c r="C477" s="31" t="s">
        <v>179</v>
      </c>
      <c r="D477" s="31" t="s">
        <v>71</v>
      </c>
      <c r="E477" s="31" t="s">
        <v>74</v>
      </c>
      <c r="F477" s="36">
        <v>9724</v>
      </c>
      <c r="G477" s="36">
        <v>11042</v>
      </c>
      <c r="H477" s="36">
        <v>11297</v>
      </c>
      <c r="I477" s="39">
        <v>1197482</v>
      </c>
      <c r="J477" s="39">
        <v>193220</v>
      </c>
      <c r="K477" s="39">
        <v>3988663</v>
      </c>
      <c r="L477" s="39">
        <v>2770779</v>
      </c>
      <c r="M477" s="39">
        <v>1644894</v>
      </c>
      <c r="N477" s="39">
        <v>0</v>
      </c>
      <c r="O477" s="39">
        <v>8597556</v>
      </c>
      <c r="P477" s="39">
        <v>7328</v>
      </c>
      <c r="Q477" s="39">
        <v>4339951</v>
      </c>
      <c r="R477" s="39">
        <v>3016717</v>
      </c>
      <c r="S477" s="39">
        <v>1665467</v>
      </c>
      <c r="T477" s="39">
        <v>0</v>
      </c>
      <c r="U477" s="39">
        <v>9029463</v>
      </c>
      <c r="V477" s="39">
        <v>60393</v>
      </c>
      <c r="W477" s="39">
        <v>5210888</v>
      </c>
      <c r="X477" s="39">
        <v>3768215</v>
      </c>
      <c r="Y477" s="39">
        <v>1808672</v>
      </c>
      <c r="Z477" s="39">
        <v>0</v>
      </c>
      <c r="AA477" s="39">
        <v>10848168</v>
      </c>
      <c r="AB477" s="39">
        <v>24570</v>
      </c>
      <c r="AC477" s="39">
        <v>5135625</v>
      </c>
      <c r="AD477" s="39">
        <v>4781158</v>
      </c>
      <c r="AE477" s="39">
        <v>1838886</v>
      </c>
      <c r="AF477" s="39">
        <v>0</v>
      </c>
      <c r="AG477" s="39">
        <v>11780239</v>
      </c>
      <c r="AH477" s="39">
        <v>3270</v>
      </c>
      <c r="AI477" s="39">
        <v>4986707</v>
      </c>
      <c r="AJ477" s="39">
        <v>4839364</v>
      </c>
      <c r="AK477" s="39">
        <v>1956881</v>
      </c>
      <c r="AL477" s="39">
        <v>782735</v>
      </c>
      <c r="AM477" s="39">
        <v>12568957</v>
      </c>
      <c r="AN477" s="39">
        <v>272210</v>
      </c>
      <c r="AO477" s="39">
        <v>5167611</v>
      </c>
      <c r="AP477" s="39">
        <v>4208917</v>
      </c>
      <c r="AQ477" s="39">
        <v>2200430</v>
      </c>
      <c r="AR477" s="39">
        <v>849078</v>
      </c>
      <c r="AS477" s="39">
        <v>12698246</v>
      </c>
      <c r="AT477" s="43"/>
      <c r="AU477" s="13"/>
    </row>
    <row r="478" spans="1:47" ht="20" customHeight="1">
      <c r="A478" s="8" t="s">
        <v>739</v>
      </c>
      <c r="B478" s="34">
        <v>15828</v>
      </c>
      <c r="C478" s="31" t="s">
        <v>99</v>
      </c>
      <c r="D478" s="31" t="s">
        <v>71</v>
      </c>
      <c r="E478" s="31" t="s">
        <v>74</v>
      </c>
      <c r="F478" s="36">
        <v>4453</v>
      </c>
      <c r="G478" s="36">
        <v>4807</v>
      </c>
      <c r="H478" s="36">
        <v>4991</v>
      </c>
      <c r="I478" s="39">
        <v>529046</v>
      </c>
      <c r="J478" s="39">
        <v>60265</v>
      </c>
      <c r="K478" s="39">
        <v>2247018</v>
      </c>
      <c r="L478" s="39">
        <v>1538868</v>
      </c>
      <c r="M478" s="39">
        <v>731232</v>
      </c>
      <c r="N478" s="39">
        <v>0</v>
      </c>
      <c r="O478" s="39">
        <v>4577383</v>
      </c>
      <c r="P478" s="39">
        <v>0</v>
      </c>
      <c r="Q478" s="39">
        <v>2349701</v>
      </c>
      <c r="R478" s="39">
        <v>1610623</v>
      </c>
      <c r="S478" s="39">
        <v>706411</v>
      </c>
      <c r="T478" s="39">
        <v>0</v>
      </c>
      <c r="U478" s="39">
        <v>4666735</v>
      </c>
      <c r="V478" s="39">
        <v>85187</v>
      </c>
      <c r="W478" s="39">
        <v>2730063</v>
      </c>
      <c r="X478" s="39">
        <v>2090764</v>
      </c>
      <c r="Y478" s="39">
        <v>809844</v>
      </c>
      <c r="Z478" s="39">
        <v>0</v>
      </c>
      <c r="AA478" s="39">
        <v>5715858</v>
      </c>
      <c r="AB478" s="39">
        <v>247522</v>
      </c>
      <c r="AC478" s="39">
        <v>2684752</v>
      </c>
      <c r="AD478" s="39">
        <v>2507213</v>
      </c>
      <c r="AE478" s="39">
        <v>938664</v>
      </c>
      <c r="AF478" s="39">
        <v>0</v>
      </c>
      <c r="AG478" s="39">
        <v>6378151</v>
      </c>
      <c r="AH478" s="39">
        <v>239228</v>
      </c>
      <c r="AI478" s="39">
        <v>2560726</v>
      </c>
      <c r="AJ478" s="39">
        <v>2639765</v>
      </c>
      <c r="AK478" s="39">
        <v>948240</v>
      </c>
      <c r="AL478" s="39">
        <v>374583</v>
      </c>
      <c r="AM478" s="39">
        <v>6762542</v>
      </c>
      <c r="AN478" s="39">
        <v>369997</v>
      </c>
      <c r="AO478" s="39">
        <v>2340677</v>
      </c>
      <c r="AP478" s="39">
        <v>2089690</v>
      </c>
      <c r="AQ478" s="39">
        <v>949283</v>
      </c>
      <c r="AR478" s="39">
        <v>397830</v>
      </c>
      <c r="AS478" s="39">
        <v>6147477</v>
      </c>
      <c r="AT478" s="43"/>
      <c r="AU478" s="13"/>
    </row>
    <row r="479" spans="1:47" ht="20" customHeight="1">
      <c r="A479" s="8" t="s">
        <v>740</v>
      </c>
      <c r="B479" s="34">
        <v>71806</v>
      </c>
      <c r="C479" s="31" t="s">
        <v>141</v>
      </c>
      <c r="D479" s="31" t="s">
        <v>71</v>
      </c>
      <c r="E479" s="31" t="s">
        <v>74</v>
      </c>
      <c r="F479" s="36">
        <v>3670</v>
      </c>
      <c r="G479" s="36">
        <v>5687</v>
      </c>
      <c r="H479" s="36">
        <v>6738</v>
      </c>
      <c r="I479" s="39">
        <v>714228</v>
      </c>
      <c r="J479" s="39">
        <v>0</v>
      </c>
      <c r="K479" s="39">
        <v>1792597</v>
      </c>
      <c r="L479" s="39">
        <v>1213652</v>
      </c>
      <c r="M479" s="39">
        <v>564479</v>
      </c>
      <c r="N479" s="39">
        <v>0</v>
      </c>
      <c r="O479" s="39">
        <v>3570728</v>
      </c>
      <c r="P479" s="39">
        <v>0</v>
      </c>
      <c r="Q479" s="39">
        <v>2062243</v>
      </c>
      <c r="R479" s="39">
        <v>1341347</v>
      </c>
      <c r="S479" s="39">
        <v>616835</v>
      </c>
      <c r="T479" s="39">
        <v>0</v>
      </c>
      <c r="U479" s="39">
        <v>4020425</v>
      </c>
      <c r="V479" s="39">
        <v>85494</v>
      </c>
      <c r="W479" s="39">
        <v>2442498</v>
      </c>
      <c r="X479" s="39">
        <v>1711399</v>
      </c>
      <c r="Y479" s="39">
        <v>838736</v>
      </c>
      <c r="Z479" s="39">
        <v>0</v>
      </c>
      <c r="AA479" s="39">
        <v>5078127</v>
      </c>
      <c r="AB479" s="39">
        <v>52235</v>
      </c>
      <c r="AC479" s="39">
        <v>2511874</v>
      </c>
      <c r="AD479" s="39">
        <v>2282194</v>
      </c>
      <c r="AE479" s="39">
        <v>1049708</v>
      </c>
      <c r="AF479" s="39">
        <v>0</v>
      </c>
      <c r="AG479" s="39">
        <v>5896011</v>
      </c>
      <c r="AH479" s="39">
        <v>201610</v>
      </c>
      <c r="AI479" s="39">
        <v>2434690</v>
      </c>
      <c r="AJ479" s="39">
        <v>2231605</v>
      </c>
      <c r="AK479" s="39">
        <v>1225691</v>
      </c>
      <c r="AL479" s="39">
        <v>389949</v>
      </c>
      <c r="AM479" s="39">
        <v>6483545</v>
      </c>
      <c r="AN479" s="39">
        <v>140580</v>
      </c>
      <c r="AO479" s="39">
        <v>2598162</v>
      </c>
      <c r="AP479" s="39">
        <v>2062224</v>
      </c>
      <c r="AQ479" s="39">
        <v>1317558</v>
      </c>
      <c r="AR479" s="39">
        <v>425452</v>
      </c>
      <c r="AS479" s="39">
        <v>6543976</v>
      </c>
      <c r="AT479" s="43"/>
      <c r="AU479" s="13"/>
    </row>
    <row r="480" spans="1:47" ht="20" customHeight="1">
      <c r="A480" s="8" t="s">
        <v>741</v>
      </c>
      <c r="B480" s="34">
        <v>86902</v>
      </c>
      <c r="C480" s="31" t="s">
        <v>541</v>
      </c>
      <c r="D480" s="31" t="s">
        <v>79</v>
      </c>
      <c r="E480" s="31" t="s">
        <v>74</v>
      </c>
      <c r="F480" s="36">
        <v>568</v>
      </c>
      <c r="G480" s="36">
        <v>591</v>
      </c>
      <c r="H480" s="36">
        <v>552</v>
      </c>
      <c r="I480" s="39">
        <v>58512</v>
      </c>
      <c r="J480" s="39">
        <v>262316</v>
      </c>
      <c r="K480" s="39">
        <v>281793</v>
      </c>
      <c r="L480" s="39">
        <v>146496</v>
      </c>
      <c r="M480" s="39">
        <v>175394</v>
      </c>
      <c r="N480" s="39">
        <v>36596</v>
      </c>
      <c r="O480" s="39">
        <v>902595</v>
      </c>
      <c r="P480" s="39">
        <v>263293</v>
      </c>
      <c r="Q480" s="39">
        <v>301299</v>
      </c>
      <c r="R480" s="39">
        <v>145954</v>
      </c>
      <c r="S480" s="39">
        <v>170801</v>
      </c>
      <c r="T480" s="39">
        <v>38792</v>
      </c>
      <c r="U480" s="39">
        <v>920139</v>
      </c>
      <c r="V480" s="39">
        <v>339751</v>
      </c>
      <c r="W480" s="39">
        <v>294082</v>
      </c>
      <c r="X480" s="39">
        <v>168972</v>
      </c>
      <c r="Y480" s="39">
        <v>179111</v>
      </c>
      <c r="Z480" s="39">
        <v>42136</v>
      </c>
      <c r="AA480" s="39">
        <v>1024052</v>
      </c>
      <c r="AB480" s="39">
        <v>294826</v>
      </c>
      <c r="AC480" s="39">
        <v>313928</v>
      </c>
      <c r="AD480" s="39">
        <v>167132</v>
      </c>
      <c r="AE480" s="39">
        <v>179708</v>
      </c>
      <c r="AF480" s="39">
        <v>43667</v>
      </c>
      <c r="AG480" s="39">
        <v>999261</v>
      </c>
      <c r="AH480" s="39">
        <v>267768</v>
      </c>
      <c r="AI480" s="39">
        <v>299813</v>
      </c>
      <c r="AJ480" s="39">
        <v>193775</v>
      </c>
      <c r="AK480" s="39">
        <v>181233</v>
      </c>
      <c r="AL480" s="39">
        <v>59230</v>
      </c>
      <c r="AM480" s="39">
        <v>1001819</v>
      </c>
      <c r="AN480" s="39">
        <v>297305</v>
      </c>
      <c r="AO480" s="39">
        <v>379478</v>
      </c>
      <c r="AP480" s="39">
        <v>215962</v>
      </c>
      <c r="AQ480" s="39">
        <v>202769</v>
      </c>
      <c r="AR480" s="39">
        <v>71807</v>
      </c>
      <c r="AS480" s="39">
        <v>1167321</v>
      </c>
      <c r="AT480" s="43"/>
      <c r="AU480" s="13"/>
    </row>
    <row r="481" spans="1:47" ht="20" customHeight="1">
      <c r="A481" s="8" t="s">
        <v>742</v>
      </c>
      <c r="B481" s="34">
        <v>244901</v>
      </c>
      <c r="C481" s="31" t="s">
        <v>743</v>
      </c>
      <c r="D481" s="31" t="s">
        <v>79</v>
      </c>
      <c r="E481" s="31" t="s">
        <v>74</v>
      </c>
      <c r="F481" s="36">
        <v>106</v>
      </c>
      <c r="G481" s="36">
        <v>154</v>
      </c>
      <c r="H481" s="36">
        <v>159</v>
      </c>
      <c r="I481" s="39">
        <v>16854</v>
      </c>
      <c r="J481" s="39">
        <v>40645</v>
      </c>
      <c r="K481" s="39">
        <v>81558</v>
      </c>
      <c r="L481" s="39">
        <v>51814</v>
      </c>
      <c r="M481" s="39">
        <v>45261</v>
      </c>
      <c r="N481" s="39">
        <v>30318</v>
      </c>
      <c r="O481" s="39">
        <v>249596</v>
      </c>
      <c r="P481" s="39">
        <v>48164</v>
      </c>
      <c r="Q481" s="39">
        <v>88883</v>
      </c>
      <c r="R481" s="39">
        <v>54582</v>
      </c>
      <c r="S481" s="39">
        <v>43230</v>
      </c>
      <c r="T481" s="39">
        <v>36644</v>
      </c>
      <c r="U481" s="39">
        <v>271503</v>
      </c>
      <c r="V481" s="39">
        <v>53267</v>
      </c>
      <c r="W481" s="39">
        <v>120725</v>
      </c>
      <c r="X481" s="39">
        <v>44811</v>
      </c>
      <c r="Y481" s="39">
        <v>66143</v>
      </c>
      <c r="Z481" s="39">
        <v>46960</v>
      </c>
      <c r="AA481" s="39">
        <v>331906</v>
      </c>
      <c r="AB481" s="39">
        <v>55269</v>
      </c>
      <c r="AC481" s="39">
        <v>140366</v>
      </c>
      <c r="AD481" s="39">
        <v>66873</v>
      </c>
      <c r="AE481" s="39">
        <v>76634</v>
      </c>
      <c r="AF481" s="39">
        <v>62643</v>
      </c>
      <c r="AG481" s="39">
        <v>401785</v>
      </c>
      <c r="AH481" s="39">
        <v>50778</v>
      </c>
      <c r="AI481" s="39">
        <v>141892</v>
      </c>
      <c r="AJ481" s="39">
        <v>80856</v>
      </c>
      <c r="AK481" s="39">
        <v>64572</v>
      </c>
      <c r="AL481" s="39">
        <v>79939</v>
      </c>
      <c r="AM481" s="39">
        <v>418037</v>
      </c>
      <c r="AN481" s="39">
        <v>60994</v>
      </c>
      <c r="AO481" s="39">
        <v>154118</v>
      </c>
      <c r="AP481" s="39">
        <v>73930</v>
      </c>
      <c r="AQ481" s="39">
        <v>82570</v>
      </c>
      <c r="AR481" s="39">
        <v>80048</v>
      </c>
      <c r="AS481" s="39">
        <v>451660</v>
      </c>
      <c r="AT481" s="43"/>
      <c r="AU481" s="13"/>
    </row>
    <row r="482" spans="1:47" ht="20" customHeight="1">
      <c r="A482" s="8" t="s">
        <v>744</v>
      </c>
      <c r="B482" s="34">
        <v>35902</v>
      </c>
      <c r="C482" s="31" t="s">
        <v>534</v>
      </c>
      <c r="D482" s="31" t="s">
        <v>79</v>
      </c>
      <c r="E482" s="31" t="s">
        <v>74</v>
      </c>
      <c r="F482" s="36">
        <v>207</v>
      </c>
      <c r="G482" s="36">
        <v>206</v>
      </c>
      <c r="H482" s="36">
        <v>206</v>
      </c>
      <c r="I482" s="39">
        <v>21836</v>
      </c>
      <c r="J482" s="39">
        <v>62714</v>
      </c>
      <c r="K482" s="39">
        <v>114962</v>
      </c>
      <c r="L482" s="39">
        <v>76697</v>
      </c>
      <c r="M482" s="39">
        <v>95843</v>
      </c>
      <c r="N482" s="39">
        <v>42258</v>
      </c>
      <c r="O482" s="39">
        <v>392474</v>
      </c>
      <c r="P482" s="39">
        <v>41013</v>
      </c>
      <c r="Q482" s="39">
        <v>105512</v>
      </c>
      <c r="R482" s="39">
        <v>63864</v>
      </c>
      <c r="S482" s="39">
        <v>110684</v>
      </c>
      <c r="T482" s="39">
        <v>55162</v>
      </c>
      <c r="U482" s="39">
        <v>376235</v>
      </c>
      <c r="V482" s="39">
        <v>63977</v>
      </c>
      <c r="W482" s="39">
        <v>98801</v>
      </c>
      <c r="X482" s="39">
        <v>64813</v>
      </c>
      <c r="Y482" s="39">
        <v>113368</v>
      </c>
      <c r="Z482" s="39">
        <v>56715</v>
      </c>
      <c r="AA482" s="39">
        <v>397674</v>
      </c>
      <c r="AB482" s="39">
        <v>62237</v>
      </c>
      <c r="AC482" s="39">
        <v>97018</v>
      </c>
      <c r="AD482" s="39">
        <v>65556</v>
      </c>
      <c r="AE482" s="39">
        <v>142937</v>
      </c>
      <c r="AF482" s="39">
        <v>63777</v>
      </c>
      <c r="AG482" s="39">
        <v>431525</v>
      </c>
      <c r="AH482" s="39">
        <v>54589</v>
      </c>
      <c r="AI482" s="39">
        <v>85161</v>
      </c>
      <c r="AJ482" s="39">
        <v>62377</v>
      </c>
      <c r="AK482" s="39">
        <v>135553</v>
      </c>
      <c r="AL482" s="39">
        <v>74429</v>
      </c>
      <c r="AM482" s="39">
        <v>412109</v>
      </c>
      <c r="AN482" s="39">
        <v>73216</v>
      </c>
      <c r="AO482" s="39">
        <v>93596</v>
      </c>
      <c r="AP482" s="39">
        <v>66387</v>
      </c>
      <c r="AQ482" s="39">
        <v>120804</v>
      </c>
      <c r="AR482" s="39">
        <v>109639</v>
      </c>
      <c r="AS482" s="39">
        <v>463642</v>
      </c>
      <c r="AT482" s="43"/>
      <c r="AU482" s="13"/>
    </row>
    <row r="483" spans="1:47" ht="20" customHeight="1">
      <c r="A483" s="8" t="s">
        <v>745</v>
      </c>
      <c r="B483" s="34">
        <v>103902</v>
      </c>
      <c r="C483" s="31" t="s">
        <v>377</v>
      </c>
      <c r="D483" s="31" t="s">
        <v>79</v>
      </c>
      <c r="E483" s="31" t="s">
        <v>74</v>
      </c>
      <c r="F483" s="36">
        <v>245</v>
      </c>
      <c r="G483" s="36">
        <v>236</v>
      </c>
      <c r="H483" s="36">
        <v>239</v>
      </c>
      <c r="I483" s="39">
        <v>25334</v>
      </c>
      <c r="J483" s="39">
        <v>63342</v>
      </c>
      <c r="K483" s="39">
        <v>137735</v>
      </c>
      <c r="L483" s="39">
        <v>54184</v>
      </c>
      <c r="M483" s="39">
        <v>56173</v>
      </c>
      <c r="N483" s="39">
        <v>54123</v>
      </c>
      <c r="O483" s="39">
        <v>365557</v>
      </c>
      <c r="P483" s="39">
        <v>82311</v>
      </c>
      <c r="Q483" s="39">
        <v>151361</v>
      </c>
      <c r="R483" s="39">
        <v>57586</v>
      </c>
      <c r="S483" s="39">
        <v>58230</v>
      </c>
      <c r="T483" s="39">
        <v>63167</v>
      </c>
      <c r="U483" s="39">
        <v>412655</v>
      </c>
      <c r="V483" s="39">
        <v>85686</v>
      </c>
      <c r="W483" s="39">
        <v>181793</v>
      </c>
      <c r="X483" s="39">
        <v>77529</v>
      </c>
      <c r="Y483" s="39">
        <v>63516</v>
      </c>
      <c r="Z483" s="39">
        <v>63207</v>
      </c>
      <c r="AA483" s="39">
        <v>471731</v>
      </c>
      <c r="AB483" s="39">
        <v>105646</v>
      </c>
      <c r="AC483" s="39">
        <v>215368</v>
      </c>
      <c r="AD483" s="39">
        <v>80758</v>
      </c>
      <c r="AE483" s="39">
        <v>91067</v>
      </c>
      <c r="AF483" s="39">
        <v>71693</v>
      </c>
      <c r="AG483" s="39">
        <v>564532</v>
      </c>
      <c r="AH483" s="39">
        <v>114999</v>
      </c>
      <c r="AI483" s="39">
        <v>207200</v>
      </c>
      <c r="AJ483" s="39">
        <v>87758</v>
      </c>
      <c r="AK483" s="39">
        <v>96255</v>
      </c>
      <c r="AL483" s="39">
        <v>64084</v>
      </c>
      <c r="AM483" s="39">
        <v>570296</v>
      </c>
      <c r="AN483" s="39">
        <v>112487</v>
      </c>
      <c r="AO483" s="39">
        <v>171305</v>
      </c>
      <c r="AP483" s="39">
        <v>82967</v>
      </c>
      <c r="AQ483" s="39">
        <v>88242</v>
      </c>
      <c r="AR483" s="39">
        <v>101950</v>
      </c>
      <c r="AS483" s="39">
        <v>556951</v>
      </c>
      <c r="AT483" s="43"/>
      <c r="AU483" s="13"/>
    </row>
    <row r="484" spans="1:47" ht="20" customHeight="1">
      <c r="A484" s="8" t="s">
        <v>746</v>
      </c>
      <c r="B484" s="34">
        <v>225907</v>
      </c>
      <c r="C484" s="31" t="s">
        <v>381</v>
      </c>
      <c r="D484" s="31" t="s">
        <v>79</v>
      </c>
      <c r="E484" s="31" t="s">
        <v>74</v>
      </c>
      <c r="F484" s="36">
        <v>651</v>
      </c>
      <c r="G484" s="36">
        <v>891</v>
      </c>
      <c r="H484" s="36">
        <v>869</v>
      </c>
      <c r="I484" s="39">
        <v>92114</v>
      </c>
      <c r="J484" s="39">
        <v>79353</v>
      </c>
      <c r="K484" s="39">
        <v>349276</v>
      </c>
      <c r="L484" s="39">
        <v>158118</v>
      </c>
      <c r="M484" s="39">
        <v>145075</v>
      </c>
      <c r="N484" s="39">
        <v>20665</v>
      </c>
      <c r="O484" s="39">
        <v>752487</v>
      </c>
      <c r="P484" s="39">
        <v>101461</v>
      </c>
      <c r="Q484" s="39">
        <v>404394</v>
      </c>
      <c r="R484" s="39">
        <v>221310</v>
      </c>
      <c r="S484" s="39">
        <v>137770</v>
      </c>
      <c r="T484" s="39">
        <v>10026</v>
      </c>
      <c r="U484" s="39">
        <v>874961</v>
      </c>
      <c r="V484" s="39">
        <v>121107</v>
      </c>
      <c r="W484" s="39">
        <v>419895</v>
      </c>
      <c r="X484" s="39">
        <v>227442</v>
      </c>
      <c r="Y484" s="39">
        <v>175071</v>
      </c>
      <c r="Z484" s="39">
        <v>27207</v>
      </c>
      <c r="AA484" s="39">
        <v>970722</v>
      </c>
      <c r="AB484" s="39">
        <v>188780</v>
      </c>
      <c r="AC484" s="39">
        <v>422849</v>
      </c>
      <c r="AD484" s="39">
        <v>249736</v>
      </c>
      <c r="AE484" s="39">
        <v>217583</v>
      </c>
      <c r="AF484" s="39">
        <v>36141</v>
      </c>
      <c r="AG484" s="39">
        <v>1115089</v>
      </c>
      <c r="AH484" s="39">
        <v>184550</v>
      </c>
      <c r="AI484" s="39">
        <v>409224</v>
      </c>
      <c r="AJ484" s="39">
        <v>288450</v>
      </c>
      <c r="AK484" s="39">
        <v>202729</v>
      </c>
      <c r="AL484" s="39">
        <v>37212</v>
      </c>
      <c r="AM484" s="39">
        <v>1122165</v>
      </c>
      <c r="AN484" s="39">
        <v>230141</v>
      </c>
      <c r="AO484" s="39">
        <v>373564</v>
      </c>
      <c r="AP484" s="39">
        <v>325027</v>
      </c>
      <c r="AQ484" s="39">
        <v>208864</v>
      </c>
      <c r="AR484" s="39">
        <v>52632</v>
      </c>
      <c r="AS484" s="39">
        <v>1190228</v>
      </c>
      <c r="AT484" s="43"/>
      <c r="AU484" s="13"/>
    </row>
    <row r="485" spans="1:47" ht="20" customHeight="1">
      <c r="A485" s="8" t="s">
        <v>747</v>
      </c>
      <c r="B485" s="34">
        <v>104901</v>
      </c>
      <c r="C485" s="31" t="s">
        <v>748</v>
      </c>
      <c r="D485" s="31" t="s">
        <v>79</v>
      </c>
      <c r="E485" s="31" t="s">
        <v>74</v>
      </c>
      <c r="F485" s="36">
        <v>579</v>
      </c>
      <c r="G485" s="36">
        <v>544</v>
      </c>
      <c r="H485" s="36">
        <v>541</v>
      </c>
      <c r="I485" s="39">
        <v>57346</v>
      </c>
      <c r="J485" s="39">
        <v>125282</v>
      </c>
      <c r="K485" s="39">
        <v>321560</v>
      </c>
      <c r="L485" s="39">
        <v>200315</v>
      </c>
      <c r="M485" s="39">
        <v>254506</v>
      </c>
      <c r="N485" s="39">
        <v>83719</v>
      </c>
      <c r="O485" s="39">
        <v>985382</v>
      </c>
      <c r="P485" s="39">
        <v>138188</v>
      </c>
      <c r="Q485" s="39">
        <v>309710</v>
      </c>
      <c r="R485" s="39">
        <v>231139</v>
      </c>
      <c r="S485" s="39">
        <v>269205</v>
      </c>
      <c r="T485" s="39">
        <v>143983</v>
      </c>
      <c r="U485" s="39">
        <v>1092225</v>
      </c>
      <c r="V485" s="39">
        <v>165962</v>
      </c>
      <c r="W485" s="39">
        <v>296139</v>
      </c>
      <c r="X485" s="39">
        <v>214846</v>
      </c>
      <c r="Y485" s="39">
        <v>287073</v>
      </c>
      <c r="Z485" s="39">
        <v>118438</v>
      </c>
      <c r="AA485" s="39">
        <v>1082458</v>
      </c>
      <c r="AB485" s="39">
        <v>174121</v>
      </c>
      <c r="AC485" s="39">
        <v>289618</v>
      </c>
      <c r="AD485" s="39">
        <v>224994</v>
      </c>
      <c r="AE485" s="39">
        <v>286511</v>
      </c>
      <c r="AF485" s="39">
        <v>156809</v>
      </c>
      <c r="AG485" s="39">
        <v>1132053</v>
      </c>
      <c r="AH485" s="39">
        <v>180604</v>
      </c>
      <c r="AI485" s="39">
        <v>288175</v>
      </c>
      <c r="AJ485" s="39">
        <v>242857</v>
      </c>
      <c r="AK485" s="39">
        <v>290078</v>
      </c>
      <c r="AL485" s="39">
        <v>230792</v>
      </c>
      <c r="AM485" s="39">
        <v>1232506</v>
      </c>
      <c r="AN485" s="39">
        <v>191039</v>
      </c>
      <c r="AO485" s="39">
        <v>316793</v>
      </c>
      <c r="AP485" s="39">
        <v>262177</v>
      </c>
      <c r="AQ485" s="39">
        <v>290337</v>
      </c>
      <c r="AR485" s="39">
        <v>275855</v>
      </c>
      <c r="AS485" s="39">
        <v>1336201</v>
      </c>
      <c r="AT485" s="43"/>
      <c r="AU485" s="13"/>
    </row>
    <row r="486" spans="1:47" ht="20" customHeight="1">
      <c r="A486" s="8" t="s">
        <v>749</v>
      </c>
      <c r="B486" s="34">
        <v>250902</v>
      </c>
      <c r="C486" s="31" t="s">
        <v>101</v>
      </c>
      <c r="D486" s="31" t="s">
        <v>79</v>
      </c>
      <c r="E486" s="31" t="s">
        <v>74</v>
      </c>
      <c r="F486" s="36">
        <v>729</v>
      </c>
      <c r="G486" s="36">
        <v>811</v>
      </c>
      <c r="H486" s="36">
        <v>770</v>
      </c>
      <c r="I486" s="39">
        <v>81620</v>
      </c>
      <c r="J486" s="39">
        <v>191749</v>
      </c>
      <c r="K486" s="39">
        <v>601237</v>
      </c>
      <c r="L486" s="39">
        <v>199984</v>
      </c>
      <c r="M486" s="39">
        <v>306063</v>
      </c>
      <c r="N486" s="39">
        <v>75940</v>
      </c>
      <c r="O486" s="39">
        <v>1374973</v>
      </c>
      <c r="P486" s="39">
        <v>201889</v>
      </c>
      <c r="Q486" s="39">
        <v>660195</v>
      </c>
      <c r="R486" s="39">
        <v>204960</v>
      </c>
      <c r="S486" s="39">
        <v>300723</v>
      </c>
      <c r="T486" s="39">
        <v>88405</v>
      </c>
      <c r="U486" s="39">
        <v>1456172</v>
      </c>
      <c r="V486" s="39">
        <v>224612</v>
      </c>
      <c r="W486" s="39">
        <v>670974</v>
      </c>
      <c r="X486" s="39">
        <v>290945</v>
      </c>
      <c r="Y486" s="39">
        <v>316870</v>
      </c>
      <c r="Z486" s="39">
        <v>88405</v>
      </c>
      <c r="AA486" s="39">
        <v>1591806</v>
      </c>
      <c r="AB486" s="39">
        <v>220778</v>
      </c>
      <c r="AC486" s="39">
        <v>689275</v>
      </c>
      <c r="AD486" s="39">
        <v>268666</v>
      </c>
      <c r="AE486" s="39">
        <v>390011</v>
      </c>
      <c r="AF486" s="39">
        <v>117885</v>
      </c>
      <c r="AG486" s="39">
        <v>1686615</v>
      </c>
      <c r="AH486" s="39">
        <v>245200</v>
      </c>
      <c r="AI486" s="39">
        <v>786122</v>
      </c>
      <c r="AJ486" s="39">
        <v>308996</v>
      </c>
      <c r="AK486" s="39">
        <v>418128</v>
      </c>
      <c r="AL486" s="39">
        <v>156796</v>
      </c>
      <c r="AM486" s="39">
        <v>1915242</v>
      </c>
      <c r="AN486" s="39">
        <v>211082</v>
      </c>
      <c r="AO486" s="39">
        <v>801757</v>
      </c>
      <c r="AP486" s="39">
        <v>299908</v>
      </c>
      <c r="AQ486" s="39">
        <v>385389</v>
      </c>
      <c r="AR486" s="39">
        <v>198391</v>
      </c>
      <c r="AS486" s="39">
        <v>1896527</v>
      </c>
      <c r="AT486" s="43"/>
      <c r="AU486" s="13"/>
    </row>
    <row r="487" spans="1:47" ht="20" customHeight="1">
      <c r="A487" s="8" t="s">
        <v>750</v>
      </c>
      <c r="B487" s="34">
        <v>127904</v>
      </c>
      <c r="C487" s="31" t="s">
        <v>139</v>
      </c>
      <c r="D487" s="31" t="s">
        <v>79</v>
      </c>
      <c r="E487" s="31" t="s">
        <v>74</v>
      </c>
      <c r="F487" s="36">
        <v>810</v>
      </c>
      <c r="G487" s="36">
        <v>773</v>
      </c>
      <c r="H487" s="36">
        <v>772</v>
      </c>
      <c r="I487" s="39">
        <v>81832</v>
      </c>
      <c r="J487" s="39">
        <v>107711</v>
      </c>
      <c r="K487" s="39">
        <v>398223</v>
      </c>
      <c r="L487" s="39">
        <v>182332</v>
      </c>
      <c r="M487" s="39">
        <v>241801</v>
      </c>
      <c r="N487" s="39">
        <v>125534</v>
      </c>
      <c r="O487" s="39">
        <v>1055601</v>
      </c>
      <c r="P487" s="39">
        <v>152207</v>
      </c>
      <c r="Q487" s="39">
        <v>420835</v>
      </c>
      <c r="R487" s="39">
        <v>155534</v>
      </c>
      <c r="S487" s="39">
        <v>307903</v>
      </c>
      <c r="T487" s="39">
        <v>104150</v>
      </c>
      <c r="U487" s="39">
        <v>1140629</v>
      </c>
      <c r="V487" s="39">
        <v>191999</v>
      </c>
      <c r="W487" s="39">
        <v>579350</v>
      </c>
      <c r="X487" s="39">
        <v>264175</v>
      </c>
      <c r="Y487" s="39">
        <v>325377</v>
      </c>
      <c r="Z487" s="39">
        <v>145456</v>
      </c>
      <c r="AA487" s="39">
        <v>1506357</v>
      </c>
      <c r="AB487" s="39">
        <v>222353</v>
      </c>
      <c r="AC487" s="39">
        <v>673375</v>
      </c>
      <c r="AD487" s="39">
        <v>308489</v>
      </c>
      <c r="AE487" s="39">
        <v>360484</v>
      </c>
      <c r="AF487" s="39">
        <v>128242</v>
      </c>
      <c r="AG487" s="39">
        <v>1692943</v>
      </c>
      <c r="AH487" s="39">
        <v>239010</v>
      </c>
      <c r="AI487" s="39">
        <v>844829</v>
      </c>
      <c r="AJ487" s="39">
        <v>328128</v>
      </c>
      <c r="AK487" s="39">
        <v>337697</v>
      </c>
      <c r="AL487" s="39">
        <v>150202</v>
      </c>
      <c r="AM487" s="39">
        <v>1899866</v>
      </c>
      <c r="AN487" s="39">
        <v>236142</v>
      </c>
      <c r="AO487" s="39">
        <v>873732</v>
      </c>
      <c r="AP487" s="39">
        <v>350888</v>
      </c>
      <c r="AQ487" s="39">
        <v>308906</v>
      </c>
      <c r="AR487" s="39">
        <v>199943</v>
      </c>
      <c r="AS487" s="39">
        <v>1969611</v>
      </c>
      <c r="AT487" s="43"/>
      <c r="AU487" s="13"/>
    </row>
    <row r="488" spans="1:47" ht="20" customHeight="1">
      <c r="A488" s="8" t="s">
        <v>751</v>
      </c>
      <c r="B488" s="34">
        <v>105906</v>
      </c>
      <c r="C488" s="31" t="s">
        <v>539</v>
      </c>
      <c r="D488" s="31" t="s">
        <v>79</v>
      </c>
      <c r="E488" s="31" t="s">
        <v>74</v>
      </c>
      <c r="F488" s="36">
        <v>20793</v>
      </c>
      <c r="G488" s="36">
        <v>24330</v>
      </c>
      <c r="H488" s="36">
        <v>24800</v>
      </c>
      <c r="I488" s="39">
        <v>2628800</v>
      </c>
      <c r="J488" s="39">
        <v>10596629</v>
      </c>
      <c r="K488" s="39">
        <v>11342565</v>
      </c>
      <c r="L488" s="39">
        <v>4357232</v>
      </c>
      <c r="M488" s="39">
        <v>4283103</v>
      </c>
      <c r="N488" s="39">
        <v>630331</v>
      </c>
      <c r="O488" s="39">
        <v>31209860</v>
      </c>
      <c r="P488" s="39">
        <v>9290250</v>
      </c>
      <c r="Q488" s="39">
        <v>12754568</v>
      </c>
      <c r="R488" s="39">
        <v>5344064</v>
      </c>
      <c r="S488" s="39">
        <v>4278653</v>
      </c>
      <c r="T488" s="39">
        <v>685440</v>
      </c>
      <c r="U488" s="39">
        <v>32352975</v>
      </c>
      <c r="V488" s="39">
        <v>10713667</v>
      </c>
      <c r="W488" s="39">
        <v>14039763</v>
      </c>
      <c r="X488" s="39">
        <v>6369622</v>
      </c>
      <c r="Y488" s="39">
        <v>3774271</v>
      </c>
      <c r="Z488" s="39">
        <v>788746</v>
      </c>
      <c r="AA488" s="39">
        <v>35686069</v>
      </c>
      <c r="AB488" s="39">
        <v>12108691</v>
      </c>
      <c r="AC488" s="39">
        <v>14307938</v>
      </c>
      <c r="AD488" s="39">
        <v>7446522</v>
      </c>
      <c r="AE488" s="39">
        <v>5089880</v>
      </c>
      <c r="AF488" s="39">
        <v>932224</v>
      </c>
      <c r="AG488" s="39">
        <v>39885255</v>
      </c>
      <c r="AH488" s="39">
        <v>11822706</v>
      </c>
      <c r="AI488" s="39">
        <v>15014878</v>
      </c>
      <c r="AJ488" s="39">
        <v>8017318</v>
      </c>
      <c r="AK488" s="39">
        <v>4778599</v>
      </c>
      <c r="AL488" s="39">
        <v>1007939</v>
      </c>
      <c r="AM488" s="39">
        <v>40641440</v>
      </c>
      <c r="AN488" s="39">
        <v>12946932</v>
      </c>
      <c r="AO488" s="39">
        <v>16946715</v>
      </c>
      <c r="AP488" s="39">
        <v>8462283</v>
      </c>
      <c r="AQ488" s="39">
        <v>5745342</v>
      </c>
      <c r="AR488" s="39">
        <v>1675664</v>
      </c>
      <c r="AS488" s="39">
        <v>45776936</v>
      </c>
      <c r="AT488" s="43"/>
      <c r="AU488" s="13"/>
    </row>
    <row r="489" spans="1:47" ht="20" customHeight="1">
      <c r="A489" s="8" t="s">
        <v>752</v>
      </c>
      <c r="B489" s="34">
        <v>198905</v>
      </c>
      <c r="C489" s="31" t="s">
        <v>282</v>
      </c>
      <c r="D489" s="31" t="s">
        <v>79</v>
      </c>
      <c r="E489" s="31" t="s">
        <v>74</v>
      </c>
      <c r="F489" s="36">
        <v>747</v>
      </c>
      <c r="G489" s="36">
        <v>718</v>
      </c>
      <c r="H489" s="36">
        <v>719</v>
      </c>
      <c r="I489" s="39">
        <v>76214</v>
      </c>
      <c r="J489" s="39">
        <v>300961</v>
      </c>
      <c r="K489" s="39">
        <v>403977</v>
      </c>
      <c r="L489" s="39">
        <v>373968</v>
      </c>
      <c r="M489" s="39">
        <v>332355</v>
      </c>
      <c r="N489" s="39">
        <v>116168</v>
      </c>
      <c r="O489" s="39">
        <v>1527429</v>
      </c>
      <c r="P489" s="39">
        <v>314861</v>
      </c>
      <c r="Q489" s="39">
        <v>414720</v>
      </c>
      <c r="R489" s="39">
        <v>333557</v>
      </c>
      <c r="S489" s="39">
        <v>342017</v>
      </c>
      <c r="T489" s="39">
        <v>112950</v>
      </c>
      <c r="U489" s="39">
        <v>1518105</v>
      </c>
      <c r="V489" s="39">
        <v>358744</v>
      </c>
      <c r="W489" s="39">
        <v>469086</v>
      </c>
      <c r="X489" s="39">
        <v>542620</v>
      </c>
      <c r="Y489" s="39">
        <v>339309</v>
      </c>
      <c r="Z489" s="39">
        <v>149608</v>
      </c>
      <c r="AA489" s="39">
        <v>1859367</v>
      </c>
      <c r="AB489" s="39">
        <v>363934</v>
      </c>
      <c r="AC489" s="39">
        <v>502853</v>
      </c>
      <c r="AD489" s="39">
        <v>604780</v>
      </c>
      <c r="AE489" s="39">
        <v>371187</v>
      </c>
      <c r="AF489" s="39">
        <v>181676</v>
      </c>
      <c r="AG489" s="39">
        <v>2024430</v>
      </c>
      <c r="AH489" s="39">
        <v>307691</v>
      </c>
      <c r="AI489" s="39">
        <v>449293</v>
      </c>
      <c r="AJ489" s="39">
        <v>633741</v>
      </c>
      <c r="AK489" s="39">
        <v>283697</v>
      </c>
      <c r="AL489" s="39">
        <v>205864</v>
      </c>
      <c r="AM489" s="39">
        <v>1880286</v>
      </c>
      <c r="AN489" s="39">
        <v>360088</v>
      </c>
      <c r="AO489" s="39">
        <v>492070</v>
      </c>
      <c r="AP489" s="39">
        <v>516865</v>
      </c>
      <c r="AQ489" s="39">
        <v>359052</v>
      </c>
      <c r="AR489" s="39">
        <v>211602</v>
      </c>
      <c r="AS489" s="39">
        <v>1939677</v>
      </c>
      <c r="AT489" s="43"/>
      <c r="AU489" s="13"/>
    </row>
    <row r="490" spans="1:47" ht="20" customHeight="1">
      <c r="A490" s="8" t="s">
        <v>753</v>
      </c>
      <c r="B490" s="34">
        <v>65902</v>
      </c>
      <c r="C490" s="31" t="s">
        <v>406</v>
      </c>
      <c r="D490" s="31" t="s">
        <v>79</v>
      </c>
      <c r="E490" s="31" t="s">
        <v>74</v>
      </c>
      <c r="F490" s="36">
        <v>114</v>
      </c>
      <c r="G490" s="36">
        <v>95</v>
      </c>
      <c r="H490" s="36">
        <v>82</v>
      </c>
      <c r="I490" s="39">
        <v>8692</v>
      </c>
      <c r="J490" s="39">
        <v>24520</v>
      </c>
      <c r="K490" s="39">
        <v>87077</v>
      </c>
      <c r="L490" s="39">
        <v>35793</v>
      </c>
      <c r="M490" s="39">
        <v>45337</v>
      </c>
      <c r="N490" s="39">
        <v>19032</v>
      </c>
      <c r="O490" s="39">
        <v>211759</v>
      </c>
      <c r="P490" s="39">
        <v>30993</v>
      </c>
      <c r="Q490" s="39">
        <v>90355</v>
      </c>
      <c r="R490" s="39">
        <v>36343</v>
      </c>
      <c r="S490" s="39">
        <v>52142</v>
      </c>
      <c r="T490" s="39">
        <v>25635</v>
      </c>
      <c r="U490" s="39">
        <v>235468</v>
      </c>
      <c r="V490" s="39">
        <v>40843</v>
      </c>
      <c r="W490" s="39">
        <v>106165</v>
      </c>
      <c r="X490" s="39">
        <v>49038</v>
      </c>
      <c r="Y490" s="39">
        <v>54484</v>
      </c>
      <c r="Z490" s="39">
        <v>27465</v>
      </c>
      <c r="AA490" s="39">
        <v>277995</v>
      </c>
      <c r="AB490" s="39">
        <v>65739</v>
      </c>
      <c r="AC490" s="39">
        <v>102694</v>
      </c>
      <c r="AD490" s="39">
        <v>52823</v>
      </c>
      <c r="AE490" s="39">
        <v>54620</v>
      </c>
      <c r="AF490" s="39">
        <v>32512</v>
      </c>
      <c r="AG490" s="39">
        <v>308388</v>
      </c>
      <c r="AH490" s="39">
        <v>52906</v>
      </c>
      <c r="AI490" s="39">
        <v>102854</v>
      </c>
      <c r="AJ490" s="39">
        <v>50211</v>
      </c>
      <c r="AK490" s="39">
        <v>61450</v>
      </c>
      <c r="AL490" s="39">
        <v>42699</v>
      </c>
      <c r="AM490" s="39">
        <v>310120</v>
      </c>
      <c r="AN490" s="39">
        <v>49791</v>
      </c>
      <c r="AO490" s="39">
        <v>105695</v>
      </c>
      <c r="AP490" s="39">
        <v>63598</v>
      </c>
      <c r="AQ490" s="39">
        <v>59542</v>
      </c>
      <c r="AR490" s="39">
        <v>50174</v>
      </c>
      <c r="AS490" s="39">
        <v>328800</v>
      </c>
      <c r="AT490" s="43"/>
      <c r="AU490" s="13"/>
    </row>
    <row r="491" spans="1:47" ht="20" customHeight="1">
      <c r="A491" s="8" t="s">
        <v>754</v>
      </c>
      <c r="B491" s="34">
        <v>202903</v>
      </c>
      <c r="C491" s="31" t="s">
        <v>755</v>
      </c>
      <c r="D491" s="31" t="s">
        <v>79</v>
      </c>
      <c r="E491" s="31" t="s">
        <v>74</v>
      </c>
      <c r="F491" s="36">
        <v>912</v>
      </c>
      <c r="G491" s="36">
        <v>788</v>
      </c>
      <c r="H491" s="36">
        <v>713</v>
      </c>
      <c r="I491" s="39">
        <v>75578</v>
      </c>
      <c r="J491" s="39">
        <v>384488</v>
      </c>
      <c r="K491" s="39">
        <v>446749</v>
      </c>
      <c r="L491" s="39">
        <v>255602</v>
      </c>
      <c r="M491" s="39">
        <v>307395</v>
      </c>
      <c r="N491" s="39">
        <v>53649</v>
      </c>
      <c r="O491" s="39">
        <v>1447883</v>
      </c>
      <c r="P491" s="39">
        <v>431640</v>
      </c>
      <c r="Q491" s="39">
        <v>446890</v>
      </c>
      <c r="R491" s="39">
        <v>276553</v>
      </c>
      <c r="S491" s="39">
        <v>292118</v>
      </c>
      <c r="T491" s="39">
        <v>59398</v>
      </c>
      <c r="U491" s="39">
        <v>1506599</v>
      </c>
      <c r="V491" s="39">
        <v>420286</v>
      </c>
      <c r="W491" s="39">
        <v>485083</v>
      </c>
      <c r="X491" s="39">
        <v>393130</v>
      </c>
      <c r="Y491" s="39">
        <v>325593</v>
      </c>
      <c r="Z491" s="39">
        <v>69388</v>
      </c>
      <c r="AA491" s="39">
        <v>1693480</v>
      </c>
      <c r="AB491" s="39">
        <v>427959</v>
      </c>
      <c r="AC491" s="39">
        <v>427281</v>
      </c>
      <c r="AD491" s="39">
        <v>389713</v>
      </c>
      <c r="AE491" s="39">
        <v>342681</v>
      </c>
      <c r="AF491" s="39">
        <v>81102</v>
      </c>
      <c r="AG491" s="39">
        <v>1668736</v>
      </c>
      <c r="AH491" s="39">
        <v>448581</v>
      </c>
      <c r="AI491" s="39">
        <v>415418</v>
      </c>
      <c r="AJ491" s="39">
        <v>439998</v>
      </c>
      <c r="AK491" s="39">
        <v>321508</v>
      </c>
      <c r="AL491" s="39">
        <v>111551</v>
      </c>
      <c r="AM491" s="39">
        <v>1737056</v>
      </c>
      <c r="AN491" s="39">
        <v>481367</v>
      </c>
      <c r="AO491" s="39">
        <v>401553</v>
      </c>
      <c r="AP491" s="39">
        <v>340940</v>
      </c>
      <c r="AQ491" s="39">
        <v>356694</v>
      </c>
      <c r="AR491" s="39">
        <v>141288</v>
      </c>
      <c r="AS491" s="39">
        <v>1721842</v>
      </c>
      <c r="AT491" s="43"/>
      <c r="AU491" s="13"/>
    </row>
    <row r="492" spans="1:47" ht="20" customHeight="1">
      <c r="A492" s="8" t="s">
        <v>756</v>
      </c>
      <c r="B492" s="34">
        <v>237902</v>
      </c>
      <c r="C492" s="31" t="s">
        <v>757</v>
      </c>
      <c r="D492" s="31" t="s">
        <v>79</v>
      </c>
      <c r="E492" s="31" t="s">
        <v>74</v>
      </c>
      <c r="F492" s="36">
        <v>1551</v>
      </c>
      <c r="G492" s="36">
        <v>1585</v>
      </c>
      <c r="H492" s="36">
        <v>1562</v>
      </c>
      <c r="I492" s="39">
        <v>165572</v>
      </c>
      <c r="J492" s="39">
        <v>614807</v>
      </c>
      <c r="K492" s="39">
        <v>761225</v>
      </c>
      <c r="L492" s="39">
        <v>494304</v>
      </c>
      <c r="M492" s="39">
        <v>424556</v>
      </c>
      <c r="N492" s="39">
        <v>105206</v>
      </c>
      <c r="O492" s="39">
        <v>2400098</v>
      </c>
      <c r="P492" s="39">
        <v>601657</v>
      </c>
      <c r="Q492" s="39">
        <v>749719</v>
      </c>
      <c r="R492" s="39">
        <v>482082</v>
      </c>
      <c r="S492" s="39">
        <v>399743</v>
      </c>
      <c r="T492" s="39">
        <v>115732</v>
      </c>
      <c r="U492" s="39">
        <v>2348933</v>
      </c>
      <c r="V492" s="39">
        <v>732732</v>
      </c>
      <c r="W492" s="39">
        <v>774398</v>
      </c>
      <c r="X492" s="39">
        <v>508053</v>
      </c>
      <c r="Y492" s="39">
        <v>411624</v>
      </c>
      <c r="Z492" s="39">
        <v>126306</v>
      </c>
      <c r="AA492" s="39">
        <v>2553113</v>
      </c>
      <c r="AB492" s="39">
        <v>878816</v>
      </c>
      <c r="AC492" s="39">
        <v>1218402</v>
      </c>
      <c r="AD492" s="39">
        <v>603660</v>
      </c>
      <c r="AE492" s="39">
        <v>534826</v>
      </c>
      <c r="AF492" s="39">
        <v>190000</v>
      </c>
      <c r="AG492" s="39">
        <v>3425704</v>
      </c>
      <c r="AH492" s="39">
        <v>909272</v>
      </c>
      <c r="AI492" s="39">
        <v>819459</v>
      </c>
      <c r="AJ492" s="39">
        <v>670563</v>
      </c>
      <c r="AK492" s="39">
        <v>613606</v>
      </c>
      <c r="AL492" s="39">
        <v>246629</v>
      </c>
      <c r="AM492" s="39">
        <v>3259529</v>
      </c>
      <c r="AN492" s="39">
        <v>998273</v>
      </c>
      <c r="AO492" s="39">
        <v>819930</v>
      </c>
      <c r="AP492" s="39">
        <v>676318</v>
      </c>
      <c r="AQ492" s="39">
        <v>644854</v>
      </c>
      <c r="AR492" s="39">
        <v>315720</v>
      </c>
      <c r="AS492" s="39">
        <v>3455095</v>
      </c>
      <c r="AT492" s="43"/>
      <c r="AU492" s="13"/>
    </row>
    <row r="493" spans="1:47" ht="20" customHeight="1">
      <c r="A493" s="8" t="s">
        <v>758</v>
      </c>
      <c r="B493" s="34">
        <v>201902</v>
      </c>
      <c r="C493" s="31" t="s">
        <v>352</v>
      </c>
      <c r="D493" s="31" t="s">
        <v>79</v>
      </c>
      <c r="E493" s="31" t="s">
        <v>74</v>
      </c>
      <c r="F493" s="36">
        <v>3418</v>
      </c>
      <c r="G493" s="36">
        <v>3245</v>
      </c>
      <c r="H493" s="36">
        <v>3129</v>
      </c>
      <c r="I493" s="39">
        <v>331674</v>
      </c>
      <c r="J493" s="39">
        <v>1347585</v>
      </c>
      <c r="K493" s="39">
        <v>1809988</v>
      </c>
      <c r="L493" s="39">
        <v>750025</v>
      </c>
      <c r="M493" s="39">
        <v>772072</v>
      </c>
      <c r="N493" s="39">
        <v>155042</v>
      </c>
      <c r="O493" s="39">
        <v>4834712</v>
      </c>
      <c r="P493" s="39">
        <v>1372876</v>
      </c>
      <c r="Q493" s="39">
        <v>1740690</v>
      </c>
      <c r="R493" s="39">
        <v>830478</v>
      </c>
      <c r="S493" s="39">
        <v>811255</v>
      </c>
      <c r="T493" s="39">
        <v>167606</v>
      </c>
      <c r="U493" s="39">
        <v>4922905</v>
      </c>
      <c r="V493" s="39">
        <v>1661373</v>
      </c>
      <c r="W493" s="39">
        <v>1783185</v>
      </c>
      <c r="X493" s="39">
        <v>946179</v>
      </c>
      <c r="Y493" s="39">
        <v>894842</v>
      </c>
      <c r="Z493" s="39">
        <v>210510</v>
      </c>
      <c r="AA493" s="39">
        <v>5496089</v>
      </c>
      <c r="AB493" s="39">
        <v>1583249</v>
      </c>
      <c r="AC493" s="39">
        <v>1863034</v>
      </c>
      <c r="AD493" s="39">
        <v>1180395</v>
      </c>
      <c r="AE493" s="39">
        <v>1010487</v>
      </c>
      <c r="AF493" s="39">
        <v>245146</v>
      </c>
      <c r="AG493" s="39">
        <v>5882311</v>
      </c>
      <c r="AH493" s="39">
        <v>1407516</v>
      </c>
      <c r="AI493" s="39">
        <v>2024441</v>
      </c>
      <c r="AJ493" s="39">
        <v>1238391</v>
      </c>
      <c r="AK493" s="39">
        <v>1030478</v>
      </c>
      <c r="AL493" s="39">
        <v>343346</v>
      </c>
      <c r="AM493" s="39">
        <v>6044172</v>
      </c>
      <c r="AN493" s="39">
        <v>1518254</v>
      </c>
      <c r="AO493" s="39">
        <v>1658485</v>
      </c>
      <c r="AP493" s="39">
        <v>1202833</v>
      </c>
      <c r="AQ493" s="39">
        <v>902481</v>
      </c>
      <c r="AR493" s="39">
        <v>376217</v>
      </c>
      <c r="AS493" s="39">
        <v>5658270</v>
      </c>
      <c r="AT493" s="43"/>
      <c r="AU493" s="13"/>
    </row>
    <row r="494" spans="1:47" ht="20" customHeight="1">
      <c r="A494" s="8" t="s">
        <v>759</v>
      </c>
      <c r="B494" s="34">
        <v>39902</v>
      </c>
      <c r="C494" s="31" t="s">
        <v>208</v>
      </c>
      <c r="D494" s="31" t="s">
        <v>79</v>
      </c>
      <c r="E494" s="31" t="s">
        <v>74</v>
      </c>
      <c r="F494" s="36">
        <v>941</v>
      </c>
      <c r="G494" s="36">
        <v>886</v>
      </c>
      <c r="H494" s="36">
        <v>851</v>
      </c>
      <c r="I494" s="39">
        <v>90206</v>
      </c>
      <c r="J494" s="39">
        <v>203685</v>
      </c>
      <c r="K494" s="39">
        <v>532104</v>
      </c>
      <c r="L494" s="39">
        <v>294915</v>
      </c>
      <c r="M494" s="39">
        <v>322007</v>
      </c>
      <c r="N494" s="39">
        <v>89361</v>
      </c>
      <c r="O494" s="39">
        <v>1442072</v>
      </c>
      <c r="P494" s="39">
        <v>202878</v>
      </c>
      <c r="Q494" s="39">
        <v>441179</v>
      </c>
      <c r="R494" s="39">
        <v>303486</v>
      </c>
      <c r="S494" s="39">
        <v>261466</v>
      </c>
      <c r="T494" s="39">
        <v>99755</v>
      </c>
      <c r="U494" s="39">
        <v>1308764</v>
      </c>
      <c r="V494" s="39">
        <v>250191</v>
      </c>
      <c r="W494" s="39">
        <v>539661</v>
      </c>
      <c r="X494" s="39">
        <v>337794</v>
      </c>
      <c r="Y494" s="39">
        <v>298327</v>
      </c>
      <c r="Z494" s="39">
        <v>110563</v>
      </c>
      <c r="AA494" s="39">
        <v>1536536</v>
      </c>
      <c r="AB494" s="39">
        <v>282344</v>
      </c>
      <c r="AC494" s="39">
        <v>605394</v>
      </c>
      <c r="AD494" s="39">
        <v>382448</v>
      </c>
      <c r="AE494" s="39">
        <v>293215</v>
      </c>
      <c r="AF494" s="39">
        <v>197549</v>
      </c>
      <c r="AG494" s="39">
        <v>1760950</v>
      </c>
      <c r="AH494" s="39">
        <v>262021</v>
      </c>
      <c r="AI494" s="39">
        <v>615320</v>
      </c>
      <c r="AJ494" s="39">
        <v>382358</v>
      </c>
      <c r="AK494" s="39">
        <v>293512</v>
      </c>
      <c r="AL494" s="39">
        <v>295563</v>
      </c>
      <c r="AM494" s="39">
        <v>1848774</v>
      </c>
      <c r="AN494" s="39">
        <v>322131</v>
      </c>
      <c r="AO494" s="39">
        <v>645063</v>
      </c>
      <c r="AP494" s="39">
        <v>412132</v>
      </c>
      <c r="AQ494" s="39">
        <v>337209</v>
      </c>
      <c r="AR494" s="39">
        <v>343763</v>
      </c>
      <c r="AS494" s="39">
        <v>2060298</v>
      </c>
      <c r="AT494" s="43"/>
      <c r="AU494" s="13"/>
    </row>
    <row r="495" spans="1:47" ht="20" customHeight="1">
      <c r="A495" s="8" t="s">
        <v>760</v>
      </c>
      <c r="B495" s="34">
        <v>15833</v>
      </c>
      <c r="C495" s="31" t="s">
        <v>99</v>
      </c>
      <c r="D495" s="31" t="s">
        <v>71</v>
      </c>
      <c r="E495" s="31" t="s">
        <v>89</v>
      </c>
      <c r="F495" s="36">
        <v>114</v>
      </c>
      <c r="G495" s="36">
        <v>61</v>
      </c>
      <c r="H495" s="36">
        <v>0</v>
      </c>
      <c r="I495" s="39">
        <v>0</v>
      </c>
      <c r="J495" s="39">
        <v>3773</v>
      </c>
      <c r="K495" s="39">
        <v>47655</v>
      </c>
      <c r="L495" s="39">
        <v>22146</v>
      </c>
      <c r="M495" s="39">
        <v>47137</v>
      </c>
      <c r="N495" s="39">
        <v>4347</v>
      </c>
      <c r="O495" s="39">
        <v>125058</v>
      </c>
      <c r="P495" s="39">
        <v>1900</v>
      </c>
      <c r="Q495" s="39">
        <v>38495</v>
      </c>
      <c r="R495" s="39">
        <v>28621</v>
      </c>
      <c r="S495" s="39">
        <v>32848</v>
      </c>
      <c r="T495" s="39">
        <v>2940</v>
      </c>
      <c r="U495" s="39">
        <v>104804</v>
      </c>
      <c r="V495" s="39">
        <v>1520</v>
      </c>
      <c r="W495" s="39">
        <v>35359</v>
      </c>
      <c r="X495" s="39">
        <v>50073</v>
      </c>
      <c r="Y495" s="39">
        <v>12874</v>
      </c>
      <c r="Z495" s="39">
        <v>2885</v>
      </c>
      <c r="AA495" s="39">
        <v>102711</v>
      </c>
      <c r="AB495" s="39">
        <v>1900</v>
      </c>
      <c r="AC495" s="39">
        <v>36444</v>
      </c>
      <c r="AD495" s="39">
        <v>39411</v>
      </c>
      <c r="AE495" s="39">
        <v>19367</v>
      </c>
      <c r="AF495" s="39">
        <v>3148</v>
      </c>
      <c r="AG495" s="39">
        <v>100270</v>
      </c>
      <c r="AH495" s="39">
        <v>1900</v>
      </c>
      <c r="AI495" s="39">
        <v>39903</v>
      </c>
      <c r="AJ495" s="39">
        <v>29407</v>
      </c>
      <c r="AK495" s="39">
        <v>21163</v>
      </c>
      <c r="AL495" s="39">
        <v>2676</v>
      </c>
      <c r="AM495" s="39">
        <v>95049</v>
      </c>
      <c r="AN495" s="39">
        <v>950</v>
      </c>
      <c r="AO495" s="39">
        <v>46531</v>
      </c>
      <c r="AP495" s="39">
        <v>31503</v>
      </c>
      <c r="AQ495" s="39">
        <v>13990</v>
      </c>
      <c r="AR495" s="39">
        <v>2139</v>
      </c>
      <c r="AS495" s="39">
        <v>95113</v>
      </c>
      <c r="AT495" s="43"/>
      <c r="AU495" s="13"/>
    </row>
    <row r="496" spans="1:47" ht="20" customHeight="1">
      <c r="A496" s="8" t="s">
        <v>761</v>
      </c>
      <c r="B496" s="34">
        <v>59901</v>
      </c>
      <c r="C496" s="31" t="s">
        <v>762</v>
      </c>
      <c r="D496" s="31" t="s">
        <v>79</v>
      </c>
      <c r="E496" s="31" t="s">
        <v>74</v>
      </c>
      <c r="F496" s="36">
        <v>4037</v>
      </c>
      <c r="G496" s="36">
        <v>3964</v>
      </c>
      <c r="H496" s="36">
        <v>3836</v>
      </c>
      <c r="I496" s="39">
        <v>406616</v>
      </c>
      <c r="J496" s="39">
        <v>768623</v>
      </c>
      <c r="K496" s="39">
        <v>1597874</v>
      </c>
      <c r="L496" s="39">
        <v>1050761</v>
      </c>
      <c r="M496" s="39">
        <v>966941</v>
      </c>
      <c r="N496" s="39">
        <v>270022</v>
      </c>
      <c r="O496" s="39">
        <v>4654221</v>
      </c>
      <c r="P496" s="39">
        <v>769670</v>
      </c>
      <c r="Q496" s="39">
        <v>1643430</v>
      </c>
      <c r="R496" s="39">
        <v>1136909</v>
      </c>
      <c r="S496" s="39">
        <v>934113</v>
      </c>
      <c r="T496" s="39">
        <v>349383</v>
      </c>
      <c r="U496" s="39">
        <v>4833505</v>
      </c>
      <c r="V496" s="39">
        <v>1241870</v>
      </c>
      <c r="W496" s="39">
        <v>1417548</v>
      </c>
      <c r="X496" s="39">
        <v>770826</v>
      </c>
      <c r="Y496" s="39">
        <v>1313147</v>
      </c>
      <c r="Z496" s="39">
        <v>329664</v>
      </c>
      <c r="AA496" s="39">
        <v>5073055</v>
      </c>
      <c r="AB496" s="39">
        <v>1071766</v>
      </c>
      <c r="AC496" s="39">
        <v>1540212</v>
      </c>
      <c r="AD496" s="39">
        <v>1189695</v>
      </c>
      <c r="AE496" s="39">
        <v>1088618</v>
      </c>
      <c r="AF496" s="39">
        <v>553019</v>
      </c>
      <c r="AG496" s="39">
        <v>5443310</v>
      </c>
      <c r="AH496" s="39">
        <v>1090262</v>
      </c>
      <c r="AI496" s="39">
        <v>1537230</v>
      </c>
      <c r="AJ496" s="39">
        <v>1258730</v>
      </c>
      <c r="AK496" s="39">
        <v>1067483</v>
      </c>
      <c r="AL496" s="39">
        <v>724220</v>
      </c>
      <c r="AM496" s="39">
        <v>5677925</v>
      </c>
      <c r="AN496" s="39">
        <v>1175379</v>
      </c>
      <c r="AO496" s="39">
        <v>1559180</v>
      </c>
      <c r="AP496" s="39">
        <v>1341665</v>
      </c>
      <c r="AQ496" s="39">
        <v>953918</v>
      </c>
      <c r="AR496" s="39">
        <v>883586</v>
      </c>
      <c r="AS496" s="39">
        <v>5913728</v>
      </c>
      <c r="AT496" s="43"/>
      <c r="AU496" s="13"/>
    </row>
    <row r="497" spans="1:47" ht="20" customHeight="1">
      <c r="A497" s="8" t="s">
        <v>763</v>
      </c>
      <c r="B497" s="34">
        <v>15815</v>
      </c>
      <c r="C497" s="31" t="s">
        <v>99</v>
      </c>
      <c r="D497" s="31" t="s">
        <v>71</v>
      </c>
      <c r="E497" s="31" t="s">
        <v>74</v>
      </c>
      <c r="F497" s="36">
        <v>661</v>
      </c>
      <c r="G497" s="36">
        <v>589</v>
      </c>
      <c r="H497" s="36">
        <v>574</v>
      </c>
      <c r="I497" s="39">
        <v>60844</v>
      </c>
      <c r="J497" s="39">
        <v>0</v>
      </c>
      <c r="K497" s="39">
        <v>247795</v>
      </c>
      <c r="L497" s="39">
        <v>180245</v>
      </c>
      <c r="M497" s="39">
        <v>108849</v>
      </c>
      <c r="N497" s="39">
        <v>45739</v>
      </c>
      <c r="O497" s="39">
        <v>582628</v>
      </c>
      <c r="P497" s="39">
        <v>0</v>
      </c>
      <c r="Q497" s="39">
        <v>273653</v>
      </c>
      <c r="R497" s="39">
        <v>169505</v>
      </c>
      <c r="S497" s="39">
        <v>89265</v>
      </c>
      <c r="T497" s="39">
        <v>0</v>
      </c>
      <c r="U497" s="39">
        <v>532423</v>
      </c>
      <c r="V497" s="39">
        <v>0</v>
      </c>
      <c r="W497" s="39">
        <v>337327</v>
      </c>
      <c r="X497" s="39">
        <v>275961</v>
      </c>
      <c r="Y497" s="39">
        <v>111971</v>
      </c>
      <c r="Z497" s="39">
        <v>0</v>
      </c>
      <c r="AA497" s="39">
        <v>725259</v>
      </c>
      <c r="AB497" s="39">
        <v>0</v>
      </c>
      <c r="AC497" s="39">
        <v>309803</v>
      </c>
      <c r="AD497" s="39">
        <v>271555</v>
      </c>
      <c r="AE497" s="39">
        <v>123618</v>
      </c>
      <c r="AF497" s="39">
        <v>0</v>
      </c>
      <c r="AG497" s="39">
        <v>704976</v>
      </c>
      <c r="AH497" s="39">
        <v>0</v>
      </c>
      <c r="AI497" s="39">
        <v>333944</v>
      </c>
      <c r="AJ497" s="39">
        <v>264082</v>
      </c>
      <c r="AK497" s="39">
        <v>112603</v>
      </c>
      <c r="AL497" s="39">
        <v>0</v>
      </c>
      <c r="AM497" s="39">
        <v>710629</v>
      </c>
      <c r="AN497" s="39">
        <v>19285</v>
      </c>
      <c r="AO497" s="39">
        <v>384682</v>
      </c>
      <c r="AP497" s="39">
        <v>264721</v>
      </c>
      <c r="AQ497" s="39">
        <v>139451</v>
      </c>
      <c r="AR497" s="39">
        <v>0</v>
      </c>
      <c r="AS497" s="39">
        <v>808139</v>
      </c>
      <c r="AT497" s="43"/>
      <c r="AU497" s="13"/>
    </row>
    <row r="498" spans="1:47" ht="20" customHeight="1">
      <c r="A498" s="8" t="s">
        <v>764</v>
      </c>
      <c r="B498" s="34">
        <v>101879</v>
      </c>
      <c r="C498" s="31" t="s">
        <v>76</v>
      </c>
      <c r="D498" s="31" t="s">
        <v>71</v>
      </c>
      <c r="E498" s="31" t="s">
        <v>765</v>
      </c>
      <c r="F498" s="36"/>
      <c r="G498" s="36"/>
      <c r="H498" s="36">
        <v>53</v>
      </c>
      <c r="I498" s="39">
        <v>5618</v>
      </c>
      <c r="J498" s="39">
        <v>0</v>
      </c>
      <c r="K498" s="39">
        <v>0</v>
      </c>
      <c r="L498" s="39">
        <v>0</v>
      </c>
      <c r="M498" s="39">
        <v>0</v>
      </c>
      <c r="N498" s="39">
        <v>0</v>
      </c>
      <c r="O498" s="39">
        <v>0</v>
      </c>
      <c r="P498" s="39">
        <v>0</v>
      </c>
      <c r="Q498" s="39">
        <v>0</v>
      </c>
      <c r="R498" s="39">
        <v>0</v>
      </c>
      <c r="S498" s="39">
        <v>0</v>
      </c>
      <c r="T498" s="39">
        <v>0</v>
      </c>
      <c r="U498" s="39">
        <v>0</v>
      </c>
      <c r="V498" s="39">
        <v>0</v>
      </c>
      <c r="W498" s="39">
        <v>0</v>
      </c>
      <c r="X498" s="39">
        <v>0</v>
      </c>
      <c r="Y498" s="39">
        <v>0</v>
      </c>
      <c r="Z498" s="39">
        <v>0</v>
      </c>
      <c r="AA498" s="39">
        <v>0</v>
      </c>
      <c r="AB498" s="39">
        <v>0</v>
      </c>
      <c r="AC498" s="39">
        <v>0</v>
      </c>
      <c r="AD498" s="39">
        <v>0</v>
      </c>
      <c r="AE498" s="39">
        <v>0</v>
      </c>
      <c r="AF498" s="39">
        <v>0</v>
      </c>
      <c r="AG498" s="39">
        <v>0</v>
      </c>
      <c r="AH498" s="39">
        <v>0</v>
      </c>
      <c r="AI498" s="39">
        <v>0</v>
      </c>
      <c r="AJ498" s="39">
        <v>0</v>
      </c>
      <c r="AK498" s="39">
        <v>0</v>
      </c>
      <c r="AL498" s="39">
        <v>0</v>
      </c>
      <c r="AM498" s="39">
        <v>0</v>
      </c>
      <c r="AN498" s="39">
        <v>0</v>
      </c>
      <c r="AO498" s="39">
        <v>0</v>
      </c>
      <c r="AP498" s="39">
        <v>0</v>
      </c>
      <c r="AQ498" s="39">
        <v>0</v>
      </c>
      <c r="AR498" s="39">
        <v>0</v>
      </c>
      <c r="AS498" s="39">
        <v>0</v>
      </c>
      <c r="AT498" s="43"/>
      <c r="AU498" s="13"/>
    </row>
    <row r="499" spans="1:47" ht="20" customHeight="1">
      <c r="A499" s="8" t="s">
        <v>766</v>
      </c>
      <c r="B499" s="34">
        <v>208901</v>
      </c>
      <c r="C499" s="31" t="s">
        <v>767</v>
      </c>
      <c r="D499" s="31" t="s">
        <v>79</v>
      </c>
      <c r="E499" s="31" t="s">
        <v>74</v>
      </c>
      <c r="F499" s="36">
        <v>243</v>
      </c>
      <c r="G499" s="36">
        <v>258</v>
      </c>
      <c r="H499" s="36">
        <v>248</v>
      </c>
      <c r="I499" s="39">
        <v>26288</v>
      </c>
      <c r="J499" s="39">
        <v>143743</v>
      </c>
      <c r="K499" s="39">
        <v>213704</v>
      </c>
      <c r="L499" s="39">
        <v>55203</v>
      </c>
      <c r="M499" s="39">
        <v>76869</v>
      </c>
      <c r="N499" s="39">
        <v>68315</v>
      </c>
      <c r="O499" s="39">
        <v>557834</v>
      </c>
      <c r="P499" s="39">
        <v>89993</v>
      </c>
      <c r="Q499" s="39">
        <v>242653</v>
      </c>
      <c r="R499" s="39">
        <v>57746</v>
      </c>
      <c r="S499" s="39">
        <v>93041</v>
      </c>
      <c r="T499" s="39">
        <v>80246</v>
      </c>
      <c r="U499" s="39">
        <v>563679</v>
      </c>
      <c r="V499" s="39">
        <v>130149</v>
      </c>
      <c r="W499" s="39">
        <v>212820</v>
      </c>
      <c r="X499" s="39">
        <v>73085</v>
      </c>
      <c r="Y499" s="39">
        <v>108022</v>
      </c>
      <c r="Z499" s="39">
        <v>87256</v>
      </c>
      <c r="AA499" s="39">
        <v>611332</v>
      </c>
      <c r="AB499" s="39">
        <v>113719</v>
      </c>
      <c r="AC499" s="39">
        <v>274819</v>
      </c>
      <c r="AD499" s="39">
        <v>78995</v>
      </c>
      <c r="AE499" s="39">
        <v>109235</v>
      </c>
      <c r="AF499" s="39">
        <v>113094</v>
      </c>
      <c r="AG499" s="39">
        <v>689862</v>
      </c>
      <c r="AH499" s="39">
        <v>106713</v>
      </c>
      <c r="AI499" s="39">
        <v>269122</v>
      </c>
      <c r="AJ499" s="39">
        <v>89242</v>
      </c>
      <c r="AK499" s="39">
        <v>104888</v>
      </c>
      <c r="AL499" s="39">
        <v>139004</v>
      </c>
      <c r="AM499" s="39">
        <v>708969</v>
      </c>
      <c r="AN499" s="39">
        <v>376890</v>
      </c>
      <c r="AO499" s="39">
        <v>287059</v>
      </c>
      <c r="AP499" s="39">
        <v>96113</v>
      </c>
      <c r="AQ499" s="39">
        <v>115512</v>
      </c>
      <c r="AR499" s="39">
        <v>194485</v>
      </c>
      <c r="AS499" s="39">
        <v>1070059</v>
      </c>
      <c r="AT499" s="43"/>
      <c r="AU499" s="13"/>
    </row>
    <row r="500" spans="1:47" ht="20" customHeight="1">
      <c r="A500" s="8" t="s">
        <v>768</v>
      </c>
      <c r="B500" s="34">
        <v>97903</v>
      </c>
      <c r="C500" s="31" t="s">
        <v>722</v>
      </c>
      <c r="D500" s="31" t="s">
        <v>79</v>
      </c>
      <c r="E500" s="31" t="s">
        <v>74</v>
      </c>
      <c r="F500" s="36">
        <v>568</v>
      </c>
      <c r="G500" s="36">
        <v>627</v>
      </c>
      <c r="H500" s="36">
        <v>601</v>
      </c>
      <c r="I500" s="39">
        <v>63706</v>
      </c>
      <c r="J500" s="39">
        <v>152281</v>
      </c>
      <c r="K500" s="39">
        <v>443767</v>
      </c>
      <c r="L500" s="39">
        <v>135436</v>
      </c>
      <c r="M500" s="39">
        <v>187645</v>
      </c>
      <c r="N500" s="39">
        <v>44780</v>
      </c>
      <c r="O500" s="39">
        <v>963909</v>
      </c>
      <c r="P500" s="39">
        <v>153000</v>
      </c>
      <c r="Q500" s="39">
        <v>548119</v>
      </c>
      <c r="R500" s="39">
        <v>160850</v>
      </c>
      <c r="S500" s="39">
        <v>204430</v>
      </c>
      <c r="T500" s="39">
        <v>60178</v>
      </c>
      <c r="U500" s="39">
        <v>1126577</v>
      </c>
      <c r="V500" s="39">
        <v>207663</v>
      </c>
      <c r="W500" s="39">
        <v>345394</v>
      </c>
      <c r="X500" s="39">
        <v>192521</v>
      </c>
      <c r="Y500" s="39">
        <v>212869</v>
      </c>
      <c r="Z500" s="39">
        <v>83552</v>
      </c>
      <c r="AA500" s="39">
        <v>1041999</v>
      </c>
      <c r="AB500" s="39">
        <v>186654</v>
      </c>
      <c r="AC500" s="39">
        <v>330228</v>
      </c>
      <c r="AD500" s="39">
        <v>193515</v>
      </c>
      <c r="AE500" s="39">
        <v>259023</v>
      </c>
      <c r="AF500" s="39">
        <v>155326</v>
      </c>
      <c r="AG500" s="39">
        <v>1124746</v>
      </c>
      <c r="AH500" s="39">
        <v>214451</v>
      </c>
      <c r="AI500" s="39">
        <v>340921</v>
      </c>
      <c r="AJ500" s="39">
        <v>211249</v>
      </c>
      <c r="AK500" s="39">
        <v>241818</v>
      </c>
      <c r="AL500" s="39">
        <v>224215</v>
      </c>
      <c r="AM500" s="39">
        <v>1232654</v>
      </c>
      <c r="AN500" s="39">
        <v>208381</v>
      </c>
      <c r="AO500" s="39">
        <v>355679</v>
      </c>
      <c r="AP500" s="39">
        <v>218163</v>
      </c>
      <c r="AQ500" s="39">
        <v>244483</v>
      </c>
      <c r="AR500" s="39">
        <v>261296</v>
      </c>
      <c r="AS500" s="39">
        <v>1288002</v>
      </c>
      <c r="AT500" s="43"/>
      <c r="AU500" s="13"/>
    </row>
    <row r="501" spans="1:47" ht="20" customHeight="1">
      <c r="A501" s="8" t="s">
        <v>769</v>
      </c>
      <c r="B501" s="34">
        <v>108905</v>
      </c>
      <c r="C501" s="31" t="s">
        <v>291</v>
      </c>
      <c r="D501" s="31" t="s">
        <v>79</v>
      </c>
      <c r="E501" s="31" t="s">
        <v>74</v>
      </c>
      <c r="F501" s="36">
        <v>3199</v>
      </c>
      <c r="G501" s="36">
        <v>2918</v>
      </c>
      <c r="H501" s="36">
        <v>2785</v>
      </c>
      <c r="I501" s="39">
        <v>295210</v>
      </c>
      <c r="J501" s="39">
        <v>910407</v>
      </c>
      <c r="K501" s="39">
        <v>3009877</v>
      </c>
      <c r="L501" s="39">
        <v>1073148</v>
      </c>
      <c r="M501" s="39">
        <v>1322766</v>
      </c>
      <c r="N501" s="39">
        <v>243253</v>
      </c>
      <c r="O501" s="39">
        <v>6559451</v>
      </c>
      <c r="P501" s="39">
        <v>610234</v>
      </c>
      <c r="Q501" s="39">
        <v>3000094</v>
      </c>
      <c r="R501" s="39">
        <v>1003188</v>
      </c>
      <c r="S501" s="39">
        <v>1137206</v>
      </c>
      <c r="T501" s="39">
        <v>432265</v>
      </c>
      <c r="U501" s="39">
        <v>6182987</v>
      </c>
      <c r="V501" s="39">
        <v>1288029</v>
      </c>
      <c r="W501" s="39">
        <v>3213773</v>
      </c>
      <c r="X501" s="39">
        <v>1561956</v>
      </c>
      <c r="Y501" s="39">
        <v>1405288</v>
      </c>
      <c r="Z501" s="39">
        <v>438042</v>
      </c>
      <c r="AA501" s="39">
        <v>7907088</v>
      </c>
      <c r="AB501" s="39">
        <v>1284934</v>
      </c>
      <c r="AC501" s="39">
        <v>3073569</v>
      </c>
      <c r="AD501" s="39">
        <v>1540090</v>
      </c>
      <c r="AE501" s="39">
        <v>1433890</v>
      </c>
      <c r="AF501" s="39">
        <v>509016</v>
      </c>
      <c r="AG501" s="39">
        <v>7841499</v>
      </c>
      <c r="AH501" s="39">
        <v>1420433</v>
      </c>
      <c r="AI501" s="39">
        <v>3042576</v>
      </c>
      <c r="AJ501" s="39">
        <v>1482144</v>
      </c>
      <c r="AK501" s="39">
        <v>1582696</v>
      </c>
      <c r="AL501" s="39">
        <v>741398</v>
      </c>
      <c r="AM501" s="39">
        <v>8269247</v>
      </c>
      <c r="AN501" s="39">
        <v>1422030</v>
      </c>
      <c r="AO501" s="39">
        <v>3100679</v>
      </c>
      <c r="AP501" s="39">
        <v>1330183</v>
      </c>
      <c r="AQ501" s="39">
        <v>1489589</v>
      </c>
      <c r="AR501" s="39">
        <v>873602</v>
      </c>
      <c r="AS501" s="39">
        <v>8216083</v>
      </c>
      <c r="AT501" s="43"/>
      <c r="AU501" s="13"/>
    </row>
    <row r="502" spans="1:47" ht="20" customHeight="1">
      <c r="A502" s="8" t="s">
        <v>770</v>
      </c>
      <c r="B502" s="34">
        <v>148903</v>
      </c>
      <c r="C502" s="31" t="s">
        <v>258</v>
      </c>
      <c r="D502" s="31" t="s">
        <v>79</v>
      </c>
      <c r="E502" s="31" t="s">
        <v>771</v>
      </c>
      <c r="F502" s="36">
        <v>68</v>
      </c>
      <c r="G502" s="36"/>
      <c r="H502" s="36">
        <v>0</v>
      </c>
      <c r="I502" s="39">
        <v>0</v>
      </c>
      <c r="J502" s="39">
        <v>33799</v>
      </c>
      <c r="K502" s="39">
        <v>83695</v>
      </c>
      <c r="L502" s="39">
        <v>29712</v>
      </c>
      <c r="M502" s="39">
        <v>50882</v>
      </c>
      <c r="N502" s="39">
        <v>64815</v>
      </c>
      <c r="O502" s="39">
        <v>262903</v>
      </c>
      <c r="P502" s="39">
        <v>0</v>
      </c>
      <c r="Q502" s="39">
        <v>0</v>
      </c>
      <c r="R502" s="39">
        <v>0</v>
      </c>
      <c r="S502" s="39">
        <v>0</v>
      </c>
      <c r="T502" s="39">
        <v>0</v>
      </c>
      <c r="U502" s="39">
        <v>0</v>
      </c>
      <c r="V502" s="39">
        <v>0</v>
      </c>
      <c r="W502" s="39">
        <v>0</v>
      </c>
      <c r="X502" s="39">
        <v>0</v>
      </c>
      <c r="Y502" s="39">
        <v>0</v>
      </c>
      <c r="Z502" s="39">
        <v>0</v>
      </c>
      <c r="AA502" s="39">
        <v>0</v>
      </c>
      <c r="AB502" s="39">
        <v>0</v>
      </c>
      <c r="AC502" s="39">
        <v>0</v>
      </c>
      <c r="AD502" s="39">
        <v>0</v>
      </c>
      <c r="AE502" s="39">
        <v>0</v>
      </c>
      <c r="AF502" s="39">
        <v>0</v>
      </c>
      <c r="AG502" s="39">
        <v>0</v>
      </c>
      <c r="AH502" s="39">
        <v>0</v>
      </c>
      <c r="AI502" s="39">
        <v>0</v>
      </c>
      <c r="AJ502" s="39">
        <v>0</v>
      </c>
      <c r="AK502" s="39">
        <v>0</v>
      </c>
      <c r="AL502" s="39">
        <v>0</v>
      </c>
      <c r="AM502" s="39">
        <v>0</v>
      </c>
      <c r="AN502" s="39">
        <v>0</v>
      </c>
      <c r="AO502" s="39">
        <v>0</v>
      </c>
      <c r="AP502" s="39">
        <v>0</v>
      </c>
      <c r="AQ502" s="39">
        <v>0</v>
      </c>
      <c r="AR502" s="39">
        <v>0</v>
      </c>
      <c r="AS502" s="39">
        <v>0</v>
      </c>
      <c r="AT502" s="43"/>
      <c r="AU502" s="13"/>
    </row>
    <row r="503" spans="1:47" ht="20" customHeight="1">
      <c r="A503" s="8" t="s">
        <v>772</v>
      </c>
      <c r="B503" s="34">
        <v>84903</v>
      </c>
      <c r="C503" s="31" t="s">
        <v>126</v>
      </c>
      <c r="D503" s="31" t="s">
        <v>79</v>
      </c>
      <c r="E503" s="31" t="s">
        <v>74</v>
      </c>
      <c r="F503" s="36">
        <v>171</v>
      </c>
      <c r="G503" s="36">
        <v>132</v>
      </c>
      <c r="H503" s="36">
        <v>121</v>
      </c>
      <c r="I503" s="39">
        <v>12826</v>
      </c>
      <c r="J503" s="39">
        <v>61079</v>
      </c>
      <c r="K503" s="39">
        <v>158370</v>
      </c>
      <c r="L503" s="39">
        <v>62847</v>
      </c>
      <c r="M503" s="39">
        <v>89293</v>
      </c>
      <c r="N503" s="39">
        <v>115005</v>
      </c>
      <c r="O503" s="39">
        <v>486594</v>
      </c>
      <c r="P503" s="39">
        <v>69981</v>
      </c>
      <c r="Q503" s="39">
        <v>164870</v>
      </c>
      <c r="R503" s="39">
        <v>69489</v>
      </c>
      <c r="S503" s="39">
        <v>118597</v>
      </c>
      <c r="T503" s="39">
        <v>113784</v>
      </c>
      <c r="U503" s="39">
        <v>536721</v>
      </c>
      <c r="V503" s="39">
        <v>78678</v>
      </c>
      <c r="W503" s="39">
        <v>160865</v>
      </c>
      <c r="X503" s="39">
        <v>84633</v>
      </c>
      <c r="Y503" s="39">
        <v>138361</v>
      </c>
      <c r="Z503" s="39">
        <v>114085</v>
      </c>
      <c r="AA503" s="39">
        <v>576622</v>
      </c>
      <c r="AB503" s="39">
        <v>109548</v>
      </c>
      <c r="AC503" s="39">
        <v>139268</v>
      </c>
      <c r="AD503" s="39">
        <v>99160</v>
      </c>
      <c r="AE503" s="39">
        <v>140889</v>
      </c>
      <c r="AF503" s="39">
        <v>204267</v>
      </c>
      <c r="AG503" s="39">
        <v>693132</v>
      </c>
      <c r="AH503" s="39">
        <v>109168</v>
      </c>
      <c r="AI503" s="39">
        <v>153283</v>
      </c>
      <c r="AJ503" s="39">
        <v>89804</v>
      </c>
      <c r="AK503" s="39">
        <v>127846</v>
      </c>
      <c r="AL503" s="39">
        <v>254036</v>
      </c>
      <c r="AM503" s="39">
        <v>734137</v>
      </c>
      <c r="AN503" s="39">
        <v>80368</v>
      </c>
      <c r="AO503" s="39">
        <v>142834</v>
      </c>
      <c r="AP503" s="39">
        <v>68402</v>
      </c>
      <c r="AQ503" s="39">
        <v>129224</v>
      </c>
      <c r="AR503" s="39">
        <v>266830</v>
      </c>
      <c r="AS503" s="39">
        <v>687658</v>
      </c>
      <c r="AT503" s="43"/>
      <c r="AU503" s="13"/>
    </row>
    <row r="504" spans="1:47" ht="20" customHeight="1">
      <c r="A504" s="8" t="s">
        <v>773</v>
      </c>
      <c r="B504" s="34">
        <v>220819</v>
      </c>
      <c r="C504" s="31" t="s">
        <v>91</v>
      </c>
      <c r="D504" s="31" t="s">
        <v>71</v>
      </c>
      <c r="E504" s="31" t="s">
        <v>72</v>
      </c>
      <c r="F504" s="36">
        <v>1683</v>
      </c>
      <c r="G504" s="36"/>
      <c r="H504" s="36">
        <v>0</v>
      </c>
      <c r="I504" s="39">
        <v>0</v>
      </c>
      <c r="J504" s="39">
        <v>0</v>
      </c>
      <c r="K504" s="39">
        <v>978587</v>
      </c>
      <c r="L504" s="39">
        <v>403543</v>
      </c>
      <c r="M504" s="39">
        <v>280319</v>
      </c>
      <c r="N504" s="39">
        <v>73637</v>
      </c>
      <c r="O504" s="39">
        <v>1736086</v>
      </c>
      <c r="P504" s="39">
        <v>0</v>
      </c>
      <c r="Q504" s="39">
        <v>1009384</v>
      </c>
      <c r="R504" s="39">
        <v>352823</v>
      </c>
      <c r="S504" s="39">
        <v>322909</v>
      </c>
      <c r="T504" s="39">
        <v>70489</v>
      </c>
      <c r="U504" s="39">
        <v>1755605</v>
      </c>
      <c r="V504" s="39">
        <v>0</v>
      </c>
      <c r="W504" s="39">
        <v>958989</v>
      </c>
      <c r="X504" s="39">
        <v>367783</v>
      </c>
      <c r="Y504" s="39">
        <v>461712</v>
      </c>
      <c r="Z504" s="39">
        <v>65869</v>
      </c>
      <c r="AA504" s="39">
        <v>1854353</v>
      </c>
      <c r="AB504" s="39">
        <v>0</v>
      </c>
      <c r="AC504" s="39">
        <v>1174775</v>
      </c>
      <c r="AD504" s="39">
        <v>420883</v>
      </c>
      <c r="AE504" s="39">
        <v>577886</v>
      </c>
      <c r="AF504" s="39">
        <v>129071</v>
      </c>
      <c r="AG504" s="39">
        <v>2302615</v>
      </c>
      <c r="AH504" s="39">
        <v>0</v>
      </c>
      <c r="AI504" s="39">
        <v>0</v>
      </c>
      <c r="AJ504" s="39">
        <v>0</v>
      </c>
      <c r="AK504" s="39">
        <v>0</v>
      </c>
      <c r="AL504" s="39">
        <v>0</v>
      </c>
      <c r="AM504" s="39">
        <v>0</v>
      </c>
      <c r="AN504" s="39">
        <v>0</v>
      </c>
      <c r="AO504" s="39">
        <v>0</v>
      </c>
      <c r="AP504" s="39">
        <v>0</v>
      </c>
      <c r="AQ504" s="39">
        <v>0</v>
      </c>
      <c r="AR504" s="39">
        <v>0</v>
      </c>
      <c r="AS504" s="39">
        <v>0</v>
      </c>
      <c r="AT504" s="43"/>
      <c r="AU504" s="13"/>
    </row>
    <row r="505" spans="1:47" ht="20" customHeight="1">
      <c r="A505" s="8" t="s">
        <v>774</v>
      </c>
      <c r="B505" s="34">
        <v>177905</v>
      </c>
      <c r="C505" s="31" t="s">
        <v>233</v>
      </c>
      <c r="D505" s="31" t="s">
        <v>79</v>
      </c>
      <c r="E505" s="31" t="s">
        <v>74</v>
      </c>
      <c r="F505" s="36">
        <v>238</v>
      </c>
      <c r="G505" s="36">
        <v>207</v>
      </c>
      <c r="H505" s="36">
        <v>201</v>
      </c>
      <c r="I505" s="39">
        <v>21306</v>
      </c>
      <c r="J505" s="39">
        <v>43294</v>
      </c>
      <c r="K505" s="39">
        <v>230631</v>
      </c>
      <c r="L505" s="39">
        <v>70016</v>
      </c>
      <c r="M505" s="39">
        <v>106286</v>
      </c>
      <c r="N505" s="39">
        <v>46684</v>
      </c>
      <c r="O505" s="39">
        <v>496911</v>
      </c>
      <c r="P505" s="39">
        <v>107846</v>
      </c>
      <c r="Q505" s="39">
        <v>258273</v>
      </c>
      <c r="R505" s="39">
        <v>72563</v>
      </c>
      <c r="S505" s="39">
        <v>111582</v>
      </c>
      <c r="T505" s="39">
        <v>46684</v>
      </c>
      <c r="U505" s="39">
        <v>596948</v>
      </c>
      <c r="V505" s="39">
        <v>79184</v>
      </c>
      <c r="W505" s="39">
        <v>253941</v>
      </c>
      <c r="X505" s="39">
        <v>81586</v>
      </c>
      <c r="Y505" s="39">
        <v>119061</v>
      </c>
      <c r="Z505" s="39">
        <v>50400</v>
      </c>
      <c r="AA505" s="39">
        <v>584172</v>
      </c>
      <c r="AB505" s="39">
        <v>300432</v>
      </c>
      <c r="AC505" s="39">
        <v>261174</v>
      </c>
      <c r="AD505" s="39">
        <v>92924</v>
      </c>
      <c r="AE505" s="39">
        <v>117002</v>
      </c>
      <c r="AF505" s="39">
        <v>57761</v>
      </c>
      <c r="AG505" s="39">
        <v>829293</v>
      </c>
      <c r="AH505" s="39">
        <v>216219</v>
      </c>
      <c r="AI505" s="39">
        <v>310036</v>
      </c>
      <c r="AJ505" s="39">
        <v>98843</v>
      </c>
      <c r="AK505" s="39">
        <v>122246</v>
      </c>
      <c r="AL505" s="39">
        <v>69412</v>
      </c>
      <c r="AM505" s="39">
        <v>816756</v>
      </c>
      <c r="AN505" s="39">
        <v>190402</v>
      </c>
      <c r="AO505" s="39">
        <v>337133</v>
      </c>
      <c r="AP505" s="39">
        <v>108882</v>
      </c>
      <c r="AQ505" s="39">
        <v>107421</v>
      </c>
      <c r="AR505" s="39">
        <v>92354</v>
      </c>
      <c r="AS505" s="39">
        <v>836192</v>
      </c>
      <c r="AT505" s="43"/>
      <c r="AU505" s="13"/>
    </row>
    <row r="506" spans="1:47" ht="20" customHeight="1">
      <c r="A506" s="8" t="s">
        <v>775</v>
      </c>
      <c r="B506" s="34">
        <v>57911</v>
      </c>
      <c r="C506" s="31" t="s">
        <v>70</v>
      </c>
      <c r="D506" s="31" t="s">
        <v>79</v>
      </c>
      <c r="E506" s="31" t="s">
        <v>74</v>
      </c>
      <c r="F506" s="36">
        <v>6864</v>
      </c>
      <c r="G506" s="36">
        <v>6350</v>
      </c>
      <c r="H506" s="36">
        <v>6078</v>
      </c>
      <c r="I506" s="39">
        <v>644268</v>
      </c>
      <c r="J506" s="39">
        <v>536934</v>
      </c>
      <c r="K506" s="39">
        <v>4244018</v>
      </c>
      <c r="L506" s="39">
        <v>1790430</v>
      </c>
      <c r="M506" s="39">
        <v>1798953</v>
      </c>
      <c r="N506" s="39">
        <v>299922</v>
      </c>
      <c r="O506" s="39">
        <v>8670257</v>
      </c>
      <c r="P506" s="39">
        <v>477473</v>
      </c>
      <c r="Q506" s="39">
        <v>4568949</v>
      </c>
      <c r="R506" s="39">
        <v>1788567</v>
      </c>
      <c r="S506" s="39">
        <v>1936004</v>
      </c>
      <c r="T506" s="39">
        <v>333042</v>
      </c>
      <c r="U506" s="39">
        <v>9104035</v>
      </c>
      <c r="V506" s="39">
        <v>592625</v>
      </c>
      <c r="W506" s="39">
        <v>4854802</v>
      </c>
      <c r="X506" s="39">
        <v>2146833</v>
      </c>
      <c r="Y506" s="39">
        <v>2196725</v>
      </c>
      <c r="Z506" s="39">
        <v>593038</v>
      </c>
      <c r="AA506" s="39">
        <v>10384023</v>
      </c>
      <c r="AB506" s="39">
        <v>619798</v>
      </c>
      <c r="AC506" s="39">
        <v>4750183</v>
      </c>
      <c r="AD506" s="39">
        <v>2308673</v>
      </c>
      <c r="AE506" s="39">
        <v>1850633</v>
      </c>
      <c r="AF506" s="39">
        <v>607477</v>
      </c>
      <c r="AG506" s="39">
        <v>10136764</v>
      </c>
      <c r="AH506" s="39">
        <v>661234</v>
      </c>
      <c r="AI506" s="39">
        <v>4751535</v>
      </c>
      <c r="AJ506" s="39">
        <v>2529588</v>
      </c>
      <c r="AK506" s="39">
        <v>2280438</v>
      </c>
      <c r="AL506" s="39">
        <v>775299</v>
      </c>
      <c r="AM506" s="39">
        <v>10998094</v>
      </c>
      <c r="AN506" s="39">
        <v>732387</v>
      </c>
      <c r="AO506" s="39">
        <v>2662076</v>
      </c>
      <c r="AP506" s="39">
        <v>2889460</v>
      </c>
      <c r="AQ506" s="39">
        <v>2366068</v>
      </c>
      <c r="AR506" s="39">
        <v>825819</v>
      </c>
      <c r="AS506" s="39">
        <v>9475810</v>
      </c>
      <c r="AT506" s="43"/>
      <c r="AU506" s="13"/>
    </row>
    <row r="507" spans="1:47" ht="20" customHeight="1">
      <c r="A507" s="8" t="s">
        <v>775</v>
      </c>
      <c r="B507" s="34">
        <v>188903</v>
      </c>
      <c r="C507" s="31" t="s">
        <v>124</v>
      </c>
      <c r="D507" s="31" t="s">
        <v>79</v>
      </c>
      <c r="E507" s="31" t="s">
        <v>74</v>
      </c>
      <c r="F507" s="36">
        <v>917</v>
      </c>
      <c r="G507" s="36">
        <v>749</v>
      </c>
      <c r="H507" s="36">
        <v>712</v>
      </c>
      <c r="I507" s="39">
        <v>75472</v>
      </c>
      <c r="J507" s="39">
        <v>291908</v>
      </c>
      <c r="K507" s="39">
        <v>626304</v>
      </c>
      <c r="L507" s="39">
        <v>235310</v>
      </c>
      <c r="M507" s="39">
        <v>186769</v>
      </c>
      <c r="N507" s="39">
        <v>117423</v>
      </c>
      <c r="O507" s="39">
        <v>1457714</v>
      </c>
      <c r="P507" s="39">
        <v>320948</v>
      </c>
      <c r="Q507" s="39">
        <v>661154</v>
      </c>
      <c r="R507" s="39">
        <v>263974</v>
      </c>
      <c r="S507" s="39">
        <v>188416</v>
      </c>
      <c r="T507" s="39">
        <v>179099</v>
      </c>
      <c r="U507" s="39">
        <v>1613591</v>
      </c>
      <c r="V507" s="39">
        <v>413560</v>
      </c>
      <c r="W507" s="39">
        <v>768283</v>
      </c>
      <c r="X507" s="39">
        <v>297715</v>
      </c>
      <c r="Y507" s="39">
        <v>251023</v>
      </c>
      <c r="Z507" s="39">
        <v>162319</v>
      </c>
      <c r="AA507" s="39">
        <v>1892900</v>
      </c>
      <c r="AB507" s="39">
        <v>412873</v>
      </c>
      <c r="AC507" s="39">
        <v>757183</v>
      </c>
      <c r="AD507" s="39">
        <v>348266</v>
      </c>
      <c r="AE507" s="39">
        <v>315466</v>
      </c>
      <c r="AF507" s="39">
        <v>239034</v>
      </c>
      <c r="AG507" s="39">
        <v>2072822</v>
      </c>
      <c r="AH507" s="39">
        <v>387753</v>
      </c>
      <c r="AI507" s="39">
        <v>719731</v>
      </c>
      <c r="AJ507" s="39">
        <v>373910</v>
      </c>
      <c r="AK507" s="39">
        <v>278343</v>
      </c>
      <c r="AL507" s="39">
        <v>231513</v>
      </c>
      <c r="AM507" s="39">
        <v>1991250</v>
      </c>
      <c r="AN507" s="39">
        <v>354560</v>
      </c>
      <c r="AO507" s="39">
        <v>757157</v>
      </c>
      <c r="AP507" s="39">
        <v>350687</v>
      </c>
      <c r="AQ507" s="39">
        <v>301351</v>
      </c>
      <c r="AR507" s="39">
        <v>279046</v>
      </c>
      <c r="AS507" s="39">
        <v>2042801</v>
      </c>
      <c r="AT507" s="43"/>
      <c r="AU507" s="13"/>
    </row>
    <row r="508" spans="1:47" ht="20" customHeight="1">
      <c r="A508" s="8" t="s">
        <v>776</v>
      </c>
      <c r="B508" s="34">
        <v>109904</v>
      </c>
      <c r="C508" s="31" t="s">
        <v>78</v>
      </c>
      <c r="D508" s="31" t="s">
        <v>79</v>
      </c>
      <c r="E508" s="31" t="s">
        <v>74</v>
      </c>
      <c r="F508" s="36">
        <v>1975</v>
      </c>
      <c r="G508" s="36">
        <v>1984</v>
      </c>
      <c r="H508" s="36">
        <v>1890</v>
      </c>
      <c r="I508" s="39">
        <v>200340</v>
      </c>
      <c r="J508" s="39">
        <v>375890</v>
      </c>
      <c r="K508" s="39">
        <v>805315</v>
      </c>
      <c r="L508" s="39">
        <v>545998</v>
      </c>
      <c r="M508" s="39">
        <v>694859</v>
      </c>
      <c r="N508" s="39">
        <v>137746</v>
      </c>
      <c r="O508" s="39">
        <v>2559808</v>
      </c>
      <c r="P508" s="39">
        <v>390953</v>
      </c>
      <c r="Q508" s="39">
        <v>755756</v>
      </c>
      <c r="R508" s="39">
        <v>558508</v>
      </c>
      <c r="S508" s="39">
        <v>450193</v>
      </c>
      <c r="T508" s="39">
        <v>165680</v>
      </c>
      <c r="U508" s="39">
        <v>2321090</v>
      </c>
      <c r="V508" s="39">
        <v>518632</v>
      </c>
      <c r="W508" s="39">
        <v>849415</v>
      </c>
      <c r="X508" s="39">
        <v>618946</v>
      </c>
      <c r="Y508" s="39">
        <v>737223</v>
      </c>
      <c r="Z508" s="39">
        <v>185048</v>
      </c>
      <c r="AA508" s="39">
        <v>2909264</v>
      </c>
      <c r="AB508" s="39">
        <v>666147</v>
      </c>
      <c r="AC508" s="39">
        <v>851757</v>
      </c>
      <c r="AD508" s="39">
        <v>773577</v>
      </c>
      <c r="AE508" s="39">
        <v>960609</v>
      </c>
      <c r="AF508" s="39">
        <v>218772</v>
      </c>
      <c r="AG508" s="39">
        <v>3470862</v>
      </c>
      <c r="AH508" s="39">
        <v>729304</v>
      </c>
      <c r="AI508" s="39">
        <v>866480</v>
      </c>
      <c r="AJ508" s="39">
        <v>820106</v>
      </c>
      <c r="AK508" s="39">
        <v>736111</v>
      </c>
      <c r="AL508" s="39">
        <v>272473</v>
      </c>
      <c r="AM508" s="39">
        <v>3424474</v>
      </c>
      <c r="AN508" s="39">
        <v>668111</v>
      </c>
      <c r="AO508" s="39">
        <v>754903</v>
      </c>
      <c r="AP508" s="39">
        <v>855357</v>
      </c>
      <c r="AQ508" s="39">
        <v>795645</v>
      </c>
      <c r="AR508" s="39">
        <v>411600</v>
      </c>
      <c r="AS508" s="39">
        <v>3485616</v>
      </c>
      <c r="AT508" s="43"/>
      <c r="AU508" s="13"/>
    </row>
    <row r="509" spans="1:47" ht="20" customHeight="1">
      <c r="A509" s="8" t="s">
        <v>777</v>
      </c>
      <c r="B509" s="34">
        <v>84908</v>
      </c>
      <c r="C509" s="31" t="s">
        <v>126</v>
      </c>
      <c r="D509" s="31" t="s">
        <v>79</v>
      </c>
      <c r="E509" s="31" t="s">
        <v>74</v>
      </c>
      <c r="F509" s="36">
        <v>1772</v>
      </c>
      <c r="G509" s="36">
        <v>2012</v>
      </c>
      <c r="H509" s="36">
        <v>1937</v>
      </c>
      <c r="I509" s="39">
        <v>205322</v>
      </c>
      <c r="J509" s="39">
        <v>802081</v>
      </c>
      <c r="K509" s="39">
        <v>979388</v>
      </c>
      <c r="L509" s="39">
        <v>673190</v>
      </c>
      <c r="M509" s="39">
        <v>414057</v>
      </c>
      <c r="N509" s="39">
        <v>354877</v>
      </c>
      <c r="O509" s="39">
        <v>3223593</v>
      </c>
      <c r="P509" s="39">
        <v>755954</v>
      </c>
      <c r="Q509" s="39">
        <v>1034813</v>
      </c>
      <c r="R509" s="39">
        <v>686066</v>
      </c>
      <c r="S509" s="39">
        <v>430836</v>
      </c>
      <c r="T509" s="39">
        <v>468888</v>
      </c>
      <c r="U509" s="39">
        <v>3376557</v>
      </c>
      <c r="V509" s="39">
        <v>1013659</v>
      </c>
      <c r="W509" s="39">
        <v>1056711</v>
      </c>
      <c r="X509" s="39">
        <v>727423</v>
      </c>
      <c r="Y509" s="39">
        <v>541925</v>
      </c>
      <c r="Z509" s="39">
        <v>581067</v>
      </c>
      <c r="AA509" s="39">
        <v>3920785</v>
      </c>
      <c r="AB509" s="39">
        <v>1156198</v>
      </c>
      <c r="AC509" s="39">
        <v>1050099</v>
      </c>
      <c r="AD509" s="39">
        <v>747497</v>
      </c>
      <c r="AE509" s="39">
        <v>573122</v>
      </c>
      <c r="AF509" s="39">
        <v>685367</v>
      </c>
      <c r="AG509" s="39">
        <v>4212283</v>
      </c>
      <c r="AH509" s="39">
        <v>1408834</v>
      </c>
      <c r="AI509" s="39">
        <v>1329558</v>
      </c>
      <c r="AJ509" s="39">
        <v>752634</v>
      </c>
      <c r="AK509" s="39">
        <v>609492</v>
      </c>
      <c r="AL509" s="39">
        <v>879547</v>
      </c>
      <c r="AM509" s="39">
        <v>4980065</v>
      </c>
      <c r="AN509" s="39">
        <v>1052321</v>
      </c>
      <c r="AO509" s="39">
        <v>923034</v>
      </c>
      <c r="AP509" s="39">
        <v>735876</v>
      </c>
      <c r="AQ509" s="39">
        <v>669784</v>
      </c>
      <c r="AR509" s="39">
        <v>908652</v>
      </c>
      <c r="AS509" s="39">
        <v>4289667</v>
      </c>
      <c r="AT509" s="43"/>
      <c r="AU509" s="13"/>
    </row>
    <row r="510" spans="1:47" ht="20" customHeight="1">
      <c r="A510" s="8" t="s">
        <v>778</v>
      </c>
      <c r="B510" s="34">
        <v>14905</v>
      </c>
      <c r="C510" s="31" t="s">
        <v>86</v>
      </c>
      <c r="D510" s="31" t="s">
        <v>79</v>
      </c>
      <c r="E510" s="31" t="s">
        <v>74</v>
      </c>
      <c r="F510" s="36">
        <v>674</v>
      </c>
      <c r="G510" s="36">
        <v>646</v>
      </c>
      <c r="H510" s="36">
        <v>656</v>
      </c>
      <c r="I510" s="39">
        <v>69536</v>
      </c>
      <c r="J510" s="39">
        <v>195648</v>
      </c>
      <c r="K510" s="39">
        <v>310850</v>
      </c>
      <c r="L510" s="39">
        <v>202639</v>
      </c>
      <c r="M510" s="39">
        <v>257642</v>
      </c>
      <c r="N510" s="39">
        <v>39264</v>
      </c>
      <c r="O510" s="39">
        <v>1006043</v>
      </c>
      <c r="P510" s="39">
        <v>188851</v>
      </c>
      <c r="Q510" s="39">
        <v>377302</v>
      </c>
      <c r="R510" s="39">
        <v>216960</v>
      </c>
      <c r="S510" s="39">
        <v>247521</v>
      </c>
      <c r="T510" s="39">
        <v>43483</v>
      </c>
      <c r="U510" s="39">
        <v>1074117</v>
      </c>
      <c r="V510" s="39">
        <v>158384</v>
      </c>
      <c r="W510" s="39">
        <v>340165</v>
      </c>
      <c r="X510" s="39">
        <v>256296</v>
      </c>
      <c r="Y510" s="39">
        <v>276419</v>
      </c>
      <c r="Z510" s="39">
        <v>45387</v>
      </c>
      <c r="AA510" s="39">
        <v>1076651</v>
      </c>
      <c r="AB510" s="39">
        <v>179537</v>
      </c>
      <c r="AC510" s="39">
        <v>508363</v>
      </c>
      <c r="AD510" s="39">
        <v>313588</v>
      </c>
      <c r="AE510" s="39">
        <v>299367</v>
      </c>
      <c r="AF510" s="39">
        <v>54131</v>
      </c>
      <c r="AG510" s="39">
        <v>1354986</v>
      </c>
      <c r="AH510" s="39">
        <v>185076</v>
      </c>
      <c r="AI510" s="39">
        <v>458510</v>
      </c>
      <c r="AJ510" s="39">
        <v>329563</v>
      </c>
      <c r="AK510" s="39">
        <v>249046</v>
      </c>
      <c r="AL510" s="39">
        <v>70529</v>
      </c>
      <c r="AM510" s="39">
        <v>1292724</v>
      </c>
      <c r="AN510" s="39">
        <v>182281</v>
      </c>
      <c r="AO510" s="39">
        <v>441688</v>
      </c>
      <c r="AP510" s="39">
        <v>331599</v>
      </c>
      <c r="AQ510" s="39">
        <v>323760</v>
      </c>
      <c r="AR510" s="39">
        <v>89311</v>
      </c>
      <c r="AS510" s="39">
        <v>1368639</v>
      </c>
      <c r="AT510" s="43"/>
      <c r="AU510" s="13"/>
    </row>
    <row r="511" spans="1:47" ht="20" customHeight="1">
      <c r="A511" s="8" t="s">
        <v>779</v>
      </c>
      <c r="B511" s="34">
        <v>5902</v>
      </c>
      <c r="C511" s="31" t="s">
        <v>150</v>
      </c>
      <c r="D511" s="31" t="s">
        <v>79</v>
      </c>
      <c r="E511" s="31" t="s">
        <v>74</v>
      </c>
      <c r="F511" s="36">
        <v>1051</v>
      </c>
      <c r="G511" s="36">
        <v>1120</v>
      </c>
      <c r="H511" s="36">
        <v>1127</v>
      </c>
      <c r="I511" s="39">
        <v>119462</v>
      </c>
      <c r="J511" s="39">
        <v>236355</v>
      </c>
      <c r="K511" s="39">
        <v>452835</v>
      </c>
      <c r="L511" s="39">
        <v>205649</v>
      </c>
      <c r="M511" s="39">
        <v>234816</v>
      </c>
      <c r="N511" s="39">
        <v>110389</v>
      </c>
      <c r="O511" s="39">
        <v>1240044</v>
      </c>
      <c r="P511" s="39">
        <v>246211</v>
      </c>
      <c r="Q511" s="39">
        <v>455770</v>
      </c>
      <c r="R511" s="39">
        <v>233321</v>
      </c>
      <c r="S511" s="39">
        <v>225093</v>
      </c>
      <c r="T511" s="39">
        <v>138460</v>
      </c>
      <c r="U511" s="39">
        <v>1298855</v>
      </c>
      <c r="V511" s="39">
        <v>274641</v>
      </c>
      <c r="W511" s="39">
        <v>463108</v>
      </c>
      <c r="X511" s="39">
        <v>279498</v>
      </c>
      <c r="Y511" s="39">
        <v>264785</v>
      </c>
      <c r="Z511" s="39">
        <v>152919</v>
      </c>
      <c r="AA511" s="39">
        <v>1434951</v>
      </c>
      <c r="AB511" s="39">
        <v>280040</v>
      </c>
      <c r="AC511" s="39">
        <v>604205</v>
      </c>
      <c r="AD511" s="39">
        <v>327364</v>
      </c>
      <c r="AE511" s="39">
        <v>272317</v>
      </c>
      <c r="AF511" s="39">
        <v>208676</v>
      </c>
      <c r="AG511" s="39">
        <v>1692602</v>
      </c>
      <c r="AH511" s="39">
        <v>421603</v>
      </c>
      <c r="AI511" s="39">
        <v>718073</v>
      </c>
      <c r="AJ511" s="39">
        <v>343367</v>
      </c>
      <c r="AK511" s="39">
        <v>307460</v>
      </c>
      <c r="AL511" s="39">
        <v>244714</v>
      </c>
      <c r="AM511" s="39">
        <v>2035217</v>
      </c>
      <c r="AN511" s="39">
        <v>368703</v>
      </c>
      <c r="AO511" s="39">
        <v>730758</v>
      </c>
      <c r="AP511" s="39">
        <v>360677</v>
      </c>
      <c r="AQ511" s="39">
        <v>303674</v>
      </c>
      <c r="AR511" s="39">
        <v>279242</v>
      </c>
      <c r="AS511" s="39">
        <v>2043054</v>
      </c>
      <c r="AT511" s="43"/>
      <c r="AU511" s="13"/>
    </row>
    <row r="512" spans="1:47" ht="20" customHeight="1">
      <c r="A512" s="8" t="s">
        <v>780</v>
      </c>
      <c r="B512" s="34">
        <v>163904</v>
      </c>
      <c r="C512" s="31" t="s">
        <v>496</v>
      </c>
      <c r="D512" s="31" t="s">
        <v>79</v>
      </c>
      <c r="E512" s="31" t="s">
        <v>74</v>
      </c>
      <c r="F512" s="36">
        <v>1904</v>
      </c>
      <c r="G512" s="36">
        <v>1727</v>
      </c>
      <c r="H512" s="36">
        <v>1720</v>
      </c>
      <c r="I512" s="39">
        <v>182320</v>
      </c>
      <c r="J512" s="39">
        <v>504406</v>
      </c>
      <c r="K512" s="39">
        <v>849998</v>
      </c>
      <c r="L512" s="39">
        <v>472440</v>
      </c>
      <c r="M512" s="39">
        <v>467124</v>
      </c>
      <c r="N512" s="39">
        <v>141674</v>
      </c>
      <c r="O512" s="39">
        <v>2435642</v>
      </c>
      <c r="P512" s="39">
        <v>401078</v>
      </c>
      <c r="Q512" s="39">
        <v>870878</v>
      </c>
      <c r="R512" s="39">
        <v>474009</v>
      </c>
      <c r="S512" s="39">
        <v>541633</v>
      </c>
      <c r="T512" s="39">
        <v>155876</v>
      </c>
      <c r="U512" s="39">
        <v>2443474</v>
      </c>
      <c r="V512" s="39">
        <v>529363</v>
      </c>
      <c r="W512" s="39">
        <v>835521</v>
      </c>
      <c r="X512" s="39">
        <v>578577</v>
      </c>
      <c r="Y512" s="39">
        <v>524935</v>
      </c>
      <c r="Z512" s="39">
        <v>256917</v>
      </c>
      <c r="AA512" s="39">
        <v>2725313</v>
      </c>
      <c r="AB512" s="39">
        <v>502916</v>
      </c>
      <c r="AC512" s="39">
        <v>761853</v>
      </c>
      <c r="AD512" s="39">
        <v>526118</v>
      </c>
      <c r="AE512" s="39">
        <v>583271</v>
      </c>
      <c r="AF512" s="39">
        <v>308851</v>
      </c>
      <c r="AG512" s="39">
        <v>2683009</v>
      </c>
      <c r="AH512" s="39">
        <v>576308</v>
      </c>
      <c r="AI512" s="39">
        <v>816362</v>
      </c>
      <c r="AJ512" s="39">
        <v>684129</v>
      </c>
      <c r="AK512" s="39">
        <v>589524</v>
      </c>
      <c r="AL512" s="39">
        <v>325243</v>
      </c>
      <c r="AM512" s="39">
        <v>2991566</v>
      </c>
      <c r="AN512" s="39">
        <v>620192</v>
      </c>
      <c r="AO512" s="39">
        <v>896071</v>
      </c>
      <c r="AP512" s="39">
        <v>653182</v>
      </c>
      <c r="AQ512" s="39">
        <v>598097</v>
      </c>
      <c r="AR512" s="39">
        <v>316904</v>
      </c>
      <c r="AS512" s="39">
        <v>3084446</v>
      </c>
      <c r="AT512" s="43"/>
      <c r="AU512" s="13"/>
    </row>
    <row r="513" spans="1:47" ht="20" customHeight="1">
      <c r="A513" s="8" t="s">
        <v>781</v>
      </c>
      <c r="B513" s="34">
        <v>74907</v>
      </c>
      <c r="C513" s="31" t="s">
        <v>256</v>
      </c>
      <c r="D513" s="31" t="s">
        <v>79</v>
      </c>
      <c r="E513" s="31" t="s">
        <v>74</v>
      </c>
      <c r="F513" s="36">
        <v>637</v>
      </c>
      <c r="G513" s="36">
        <v>651</v>
      </c>
      <c r="H513" s="36">
        <v>662</v>
      </c>
      <c r="I513" s="39">
        <v>70172</v>
      </c>
      <c r="J513" s="39">
        <v>125451</v>
      </c>
      <c r="K513" s="39">
        <v>240169</v>
      </c>
      <c r="L513" s="39">
        <v>186960</v>
      </c>
      <c r="M513" s="39">
        <v>173548</v>
      </c>
      <c r="N513" s="39">
        <v>71017</v>
      </c>
      <c r="O513" s="39">
        <v>797145</v>
      </c>
      <c r="P513" s="39">
        <v>159274</v>
      </c>
      <c r="Q513" s="39">
        <v>241633</v>
      </c>
      <c r="R513" s="39">
        <v>200613</v>
      </c>
      <c r="S513" s="39">
        <v>206733</v>
      </c>
      <c r="T513" s="39">
        <v>86078</v>
      </c>
      <c r="U513" s="39">
        <v>894331</v>
      </c>
      <c r="V513" s="39">
        <v>219608</v>
      </c>
      <c r="W513" s="39">
        <v>256875</v>
      </c>
      <c r="X513" s="39">
        <v>228806</v>
      </c>
      <c r="Y513" s="39">
        <v>212379</v>
      </c>
      <c r="Z513" s="39">
        <v>113815</v>
      </c>
      <c r="AA513" s="39">
        <v>1031483</v>
      </c>
      <c r="AB513" s="39">
        <v>248107</v>
      </c>
      <c r="AC513" s="39">
        <v>290590</v>
      </c>
      <c r="AD513" s="39">
        <v>201079</v>
      </c>
      <c r="AE513" s="39">
        <v>232053</v>
      </c>
      <c r="AF513" s="39">
        <v>166067</v>
      </c>
      <c r="AG513" s="39">
        <v>1137896</v>
      </c>
      <c r="AH513" s="39">
        <v>220872</v>
      </c>
      <c r="AI513" s="39">
        <v>377666</v>
      </c>
      <c r="AJ513" s="39">
        <v>392702</v>
      </c>
      <c r="AK513" s="39">
        <v>281099</v>
      </c>
      <c r="AL513" s="39">
        <v>212982</v>
      </c>
      <c r="AM513" s="39">
        <v>1485321</v>
      </c>
      <c r="AN513" s="39">
        <v>210758</v>
      </c>
      <c r="AO513" s="39">
        <v>389774</v>
      </c>
      <c r="AP513" s="39">
        <v>415657</v>
      </c>
      <c r="AQ513" s="39">
        <v>339603</v>
      </c>
      <c r="AR513" s="39">
        <v>216123</v>
      </c>
      <c r="AS513" s="39">
        <v>1571915</v>
      </c>
      <c r="AT513" s="43"/>
      <c r="AU513" s="13"/>
    </row>
    <row r="514" spans="1:47" ht="20" customHeight="1">
      <c r="A514" s="8" t="s">
        <v>782</v>
      </c>
      <c r="B514" s="34">
        <v>19902</v>
      </c>
      <c r="C514" s="31" t="s">
        <v>512</v>
      </c>
      <c r="D514" s="31" t="s">
        <v>79</v>
      </c>
      <c r="E514" s="31" t="s">
        <v>74</v>
      </c>
      <c r="F514" s="36">
        <v>888</v>
      </c>
      <c r="G514" s="36">
        <v>914</v>
      </c>
      <c r="H514" s="36">
        <v>869</v>
      </c>
      <c r="I514" s="39">
        <v>92114</v>
      </c>
      <c r="J514" s="39">
        <v>46459</v>
      </c>
      <c r="K514" s="39">
        <v>333313</v>
      </c>
      <c r="L514" s="39">
        <v>252034</v>
      </c>
      <c r="M514" s="39">
        <v>324805</v>
      </c>
      <c r="N514" s="39">
        <v>97125</v>
      </c>
      <c r="O514" s="39">
        <v>1053736</v>
      </c>
      <c r="P514" s="39">
        <v>53107</v>
      </c>
      <c r="Q514" s="39">
        <v>360873</v>
      </c>
      <c r="R514" s="39">
        <v>292287</v>
      </c>
      <c r="S514" s="39">
        <v>340917</v>
      </c>
      <c r="T514" s="39">
        <v>137456</v>
      </c>
      <c r="U514" s="39">
        <v>1184640</v>
      </c>
      <c r="V514" s="39">
        <v>78879</v>
      </c>
      <c r="W514" s="39">
        <v>406733</v>
      </c>
      <c r="X514" s="39">
        <v>396585</v>
      </c>
      <c r="Y514" s="39">
        <v>357632</v>
      </c>
      <c r="Z514" s="39">
        <v>149582</v>
      </c>
      <c r="AA514" s="39">
        <v>1389411</v>
      </c>
      <c r="AB514" s="39">
        <v>84234</v>
      </c>
      <c r="AC514" s="39">
        <v>388247</v>
      </c>
      <c r="AD514" s="39">
        <v>403817</v>
      </c>
      <c r="AE514" s="39">
        <v>404520</v>
      </c>
      <c r="AF514" s="39">
        <v>234349</v>
      </c>
      <c r="AG514" s="39">
        <v>1515167</v>
      </c>
      <c r="AH514" s="39">
        <v>27476</v>
      </c>
      <c r="AI514" s="39">
        <v>529973</v>
      </c>
      <c r="AJ514" s="39">
        <v>291030</v>
      </c>
      <c r="AK514" s="39">
        <v>403436</v>
      </c>
      <c r="AL514" s="39">
        <v>293408</v>
      </c>
      <c r="AM514" s="39">
        <v>1545323</v>
      </c>
      <c r="AN514" s="39">
        <v>28660</v>
      </c>
      <c r="AO514" s="39">
        <v>516784</v>
      </c>
      <c r="AP514" s="39">
        <v>332748</v>
      </c>
      <c r="AQ514" s="39">
        <v>413351</v>
      </c>
      <c r="AR514" s="39">
        <v>340505</v>
      </c>
      <c r="AS514" s="39">
        <v>1632048</v>
      </c>
      <c r="AT514" s="43"/>
      <c r="AU514" s="13"/>
    </row>
    <row r="515" spans="1:47" ht="20" customHeight="1">
      <c r="A515" s="8" t="s">
        <v>783</v>
      </c>
      <c r="B515" s="34">
        <v>108802</v>
      </c>
      <c r="C515" s="31" t="s">
        <v>291</v>
      </c>
      <c r="D515" s="31" t="s">
        <v>71</v>
      </c>
      <c r="E515" s="31" t="s">
        <v>74</v>
      </c>
      <c r="F515" s="36">
        <v>1160</v>
      </c>
      <c r="G515" s="36">
        <v>1164</v>
      </c>
      <c r="H515" s="36">
        <v>1018</v>
      </c>
      <c r="I515" s="39">
        <v>107908</v>
      </c>
      <c r="J515" s="39">
        <v>0</v>
      </c>
      <c r="K515" s="39">
        <v>899946</v>
      </c>
      <c r="L515" s="39">
        <v>423840</v>
      </c>
      <c r="M515" s="39">
        <v>445389</v>
      </c>
      <c r="N515" s="39">
        <v>197140</v>
      </c>
      <c r="O515" s="39">
        <v>1966315</v>
      </c>
      <c r="P515" s="39">
        <v>0</v>
      </c>
      <c r="Q515" s="39">
        <v>883312</v>
      </c>
      <c r="R515" s="39">
        <v>361896</v>
      </c>
      <c r="S515" s="39">
        <v>482367</v>
      </c>
      <c r="T515" s="39">
        <v>336016</v>
      </c>
      <c r="U515" s="39">
        <v>2063591</v>
      </c>
      <c r="V515" s="39">
        <v>0</v>
      </c>
      <c r="W515" s="39">
        <v>1017037</v>
      </c>
      <c r="X515" s="39">
        <v>411944</v>
      </c>
      <c r="Y515" s="39">
        <v>374537</v>
      </c>
      <c r="Z515" s="39">
        <v>289083</v>
      </c>
      <c r="AA515" s="39">
        <v>2092601</v>
      </c>
      <c r="AB515" s="39">
        <v>0</v>
      </c>
      <c r="AC515" s="39">
        <v>1135239</v>
      </c>
      <c r="AD515" s="39">
        <v>460325</v>
      </c>
      <c r="AE515" s="39">
        <v>382506</v>
      </c>
      <c r="AF515" s="39">
        <v>235942</v>
      </c>
      <c r="AG515" s="39">
        <v>2214012</v>
      </c>
      <c r="AH515" s="39">
        <v>0</v>
      </c>
      <c r="AI515" s="39">
        <v>1132310</v>
      </c>
      <c r="AJ515" s="39">
        <v>447622</v>
      </c>
      <c r="AK515" s="39">
        <v>421733</v>
      </c>
      <c r="AL515" s="39">
        <v>250420</v>
      </c>
      <c r="AM515" s="39">
        <v>2252085</v>
      </c>
      <c r="AN515" s="39">
        <v>0</v>
      </c>
      <c r="AO515" s="39">
        <v>1066146</v>
      </c>
      <c r="AP515" s="39">
        <v>431815</v>
      </c>
      <c r="AQ515" s="39">
        <v>358093</v>
      </c>
      <c r="AR515" s="39">
        <v>371225</v>
      </c>
      <c r="AS515" s="39">
        <v>2227279</v>
      </c>
      <c r="AT515" s="43"/>
      <c r="AU515" s="13"/>
    </row>
    <row r="516" spans="1:47" ht="20" customHeight="1">
      <c r="A516" s="8" t="s">
        <v>784</v>
      </c>
      <c r="B516" s="34">
        <v>101878</v>
      </c>
      <c r="C516" s="31" t="s">
        <v>76</v>
      </c>
      <c r="D516" s="31" t="s">
        <v>71</v>
      </c>
      <c r="E516" s="31" t="s">
        <v>292</v>
      </c>
      <c r="F516" s="36"/>
      <c r="G516" s="36">
        <v>342</v>
      </c>
      <c r="H516" s="36">
        <v>428</v>
      </c>
      <c r="I516" s="39">
        <v>45368</v>
      </c>
      <c r="J516" s="39">
        <v>0</v>
      </c>
      <c r="K516" s="39">
        <v>0</v>
      </c>
      <c r="L516" s="39">
        <v>0</v>
      </c>
      <c r="M516" s="39">
        <v>0</v>
      </c>
      <c r="N516" s="39">
        <v>0</v>
      </c>
      <c r="O516" s="39">
        <v>0</v>
      </c>
      <c r="P516" s="39">
        <v>0</v>
      </c>
      <c r="Q516" s="39">
        <v>14128</v>
      </c>
      <c r="R516" s="39">
        <v>13669</v>
      </c>
      <c r="S516" s="39">
        <v>46471</v>
      </c>
      <c r="T516" s="39">
        <v>4737</v>
      </c>
      <c r="U516" s="39">
        <v>79005</v>
      </c>
      <c r="V516" s="39">
        <v>103871</v>
      </c>
      <c r="W516" s="39">
        <v>40750</v>
      </c>
      <c r="X516" s="39">
        <v>62824</v>
      </c>
      <c r="Y516" s="39">
        <v>41398</v>
      </c>
      <c r="Z516" s="39">
        <v>4805</v>
      </c>
      <c r="AA516" s="39">
        <v>253648</v>
      </c>
      <c r="AB516" s="39">
        <v>103317</v>
      </c>
      <c r="AC516" s="39">
        <v>84549</v>
      </c>
      <c r="AD516" s="39">
        <v>112807</v>
      </c>
      <c r="AE516" s="39">
        <v>47377</v>
      </c>
      <c r="AF516" s="39">
        <v>5727</v>
      </c>
      <c r="AG516" s="39">
        <v>353777</v>
      </c>
      <c r="AH516" s="39">
        <v>230796</v>
      </c>
      <c r="AI516" s="39">
        <v>141991</v>
      </c>
      <c r="AJ516" s="39">
        <v>213193</v>
      </c>
      <c r="AK516" s="39">
        <v>92067</v>
      </c>
      <c r="AL516" s="39">
        <v>120906</v>
      </c>
      <c r="AM516" s="39">
        <v>798953</v>
      </c>
      <c r="AN516" s="39">
        <v>231246</v>
      </c>
      <c r="AO516" s="39">
        <v>174604</v>
      </c>
      <c r="AP516" s="39">
        <v>233701</v>
      </c>
      <c r="AQ516" s="39">
        <v>99056</v>
      </c>
      <c r="AR516" s="39">
        <v>56733</v>
      </c>
      <c r="AS516" s="39">
        <v>795340</v>
      </c>
      <c r="AT516" s="43"/>
      <c r="AU516" s="13"/>
    </row>
    <row r="517" spans="1:47" ht="20" customHeight="1">
      <c r="A517" s="8" t="s">
        <v>785</v>
      </c>
      <c r="B517" s="34">
        <v>101828</v>
      </c>
      <c r="C517" s="31" t="s">
        <v>76</v>
      </c>
      <c r="D517" s="31" t="s">
        <v>71</v>
      </c>
      <c r="E517" s="31" t="s">
        <v>74</v>
      </c>
      <c r="F517" s="36">
        <v>2265</v>
      </c>
      <c r="G517" s="36">
        <v>2157</v>
      </c>
      <c r="H517" s="36">
        <v>2364</v>
      </c>
      <c r="I517" s="39">
        <v>250584</v>
      </c>
      <c r="J517" s="39">
        <v>76429</v>
      </c>
      <c r="K517" s="39">
        <v>1088746</v>
      </c>
      <c r="L517" s="39">
        <v>612173</v>
      </c>
      <c r="M517" s="39">
        <v>392493</v>
      </c>
      <c r="N517" s="39">
        <v>24471</v>
      </c>
      <c r="O517" s="39">
        <v>2194312</v>
      </c>
      <c r="P517" s="39">
        <v>44488</v>
      </c>
      <c r="Q517" s="39">
        <v>879417</v>
      </c>
      <c r="R517" s="39">
        <v>199282</v>
      </c>
      <c r="S517" s="39">
        <v>334686</v>
      </c>
      <c r="T517" s="39">
        <v>75240</v>
      </c>
      <c r="U517" s="39">
        <v>1533113</v>
      </c>
      <c r="V517" s="39">
        <v>18513</v>
      </c>
      <c r="W517" s="39">
        <v>868158</v>
      </c>
      <c r="X517" s="39">
        <v>111448</v>
      </c>
      <c r="Y517" s="39">
        <v>364341</v>
      </c>
      <c r="Z517" s="39">
        <v>0</v>
      </c>
      <c r="AA517" s="39">
        <v>1362460</v>
      </c>
      <c r="AB517" s="39">
        <v>38483</v>
      </c>
      <c r="AC517" s="39">
        <v>1010376</v>
      </c>
      <c r="AD517" s="39">
        <v>73907</v>
      </c>
      <c r="AE517" s="39">
        <v>526228</v>
      </c>
      <c r="AF517" s="39">
        <v>0</v>
      </c>
      <c r="AG517" s="39">
        <v>1648994</v>
      </c>
      <c r="AH517" s="39">
        <v>29303</v>
      </c>
      <c r="AI517" s="39">
        <v>1495316</v>
      </c>
      <c r="AJ517" s="39">
        <v>645926</v>
      </c>
      <c r="AK517" s="39">
        <v>662248</v>
      </c>
      <c r="AL517" s="39">
        <v>344458</v>
      </c>
      <c r="AM517" s="39">
        <v>3177251</v>
      </c>
      <c r="AN517" s="39">
        <v>55671</v>
      </c>
      <c r="AO517" s="39">
        <v>1172771</v>
      </c>
      <c r="AP517" s="39">
        <v>78426</v>
      </c>
      <c r="AQ517" s="39">
        <v>742263</v>
      </c>
      <c r="AR517" s="39">
        <v>894636</v>
      </c>
      <c r="AS517" s="39">
        <v>2943767</v>
      </c>
      <c r="AT517" s="43"/>
      <c r="AU517" s="13"/>
    </row>
    <row r="518" spans="1:47" ht="20" customHeight="1">
      <c r="A518" s="8" t="s">
        <v>786</v>
      </c>
      <c r="B518" s="34">
        <v>101821</v>
      </c>
      <c r="C518" s="31" t="s">
        <v>76</v>
      </c>
      <c r="D518" s="31" t="s">
        <v>71</v>
      </c>
      <c r="E518" s="31" t="s">
        <v>74</v>
      </c>
      <c r="F518" s="36">
        <v>170</v>
      </c>
      <c r="G518" s="36">
        <v>192</v>
      </c>
      <c r="H518" s="36">
        <v>152</v>
      </c>
      <c r="I518" s="39">
        <v>16112</v>
      </c>
      <c r="J518" s="39">
        <v>0</v>
      </c>
      <c r="K518" s="39">
        <v>98080</v>
      </c>
      <c r="L518" s="39">
        <v>45832</v>
      </c>
      <c r="M518" s="39">
        <v>30993</v>
      </c>
      <c r="N518" s="39">
        <v>18130</v>
      </c>
      <c r="O518" s="39">
        <v>193035</v>
      </c>
      <c r="P518" s="39">
        <v>0</v>
      </c>
      <c r="Q518" s="39">
        <v>85451</v>
      </c>
      <c r="R518" s="39">
        <v>49948</v>
      </c>
      <c r="S518" s="39">
        <v>25918</v>
      </c>
      <c r="T518" s="39">
        <v>19703</v>
      </c>
      <c r="U518" s="39">
        <v>181020</v>
      </c>
      <c r="V518" s="39">
        <v>0</v>
      </c>
      <c r="W518" s="39">
        <v>111012</v>
      </c>
      <c r="X518" s="39">
        <v>66794</v>
      </c>
      <c r="Y518" s="39">
        <v>34657</v>
      </c>
      <c r="Z518" s="39">
        <v>21205</v>
      </c>
      <c r="AA518" s="39">
        <v>233668</v>
      </c>
      <c r="AB518" s="39">
        <v>0</v>
      </c>
      <c r="AC518" s="39">
        <v>107276</v>
      </c>
      <c r="AD518" s="39">
        <v>62563</v>
      </c>
      <c r="AE518" s="39">
        <v>37880</v>
      </c>
      <c r="AF518" s="39">
        <v>20979</v>
      </c>
      <c r="AG518" s="39">
        <v>228698</v>
      </c>
      <c r="AH518" s="39">
        <v>0</v>
      </c>
      <c r="AI518" s="39">
        <v>101400</v>
      </c>
      <c r="AJ518" s="39">
        <v>70388</v>
      </c>
      <c r="AK518" s="39">
        <v>36801</v>
      </c>
      <c r="AL518" s="39">
        <v>23959</v>
      </c>
      <c r="AM518" s="39">
        <v>232548</v>
      </c>
      <c r="AN518" s="39">
        <v>0</v>
      </c>
      <c r="AO518" s="39">
        <v>81937</v>
      </c>
      <c r="AP518" s="39">
        <v>64991</v>
      </c>
      <c r="AQ518" s="39">
        <v>38057</v>
      </c>
      <c r="AR518" s="39">
        <v>23440</v>
      </c>
      <c r="AS518" s="39">
        <v>208425</v>
      </c>
      <c r="AT518" s="43"/>
      <c r="AU518" s="13"/>
    </row>
    <row r="519" spans="1:47" ht="20" customHeight="1">
      <c r="A519" s="8" t="s">
        <v>787</v>
      </c>
      <c r="B519" s="34">
        <v>101912</v>
      </c>
      <c r="C519" s="31" t="s">
        <v>76</v>
      </c>
      <c r="D519" s="31" t="s">
        <v>79</v>
      </c>
      <c r="E519" s="31" t="s">
        <v>74</v>
      </c>
      <c r="F519" s="36">
        <v>210061</v>
      </c>
      <c r="G519" s="36">
        <v>176727</v>
      </c>
      <c r="H519" s="36">
        <v>167571</v>
      </c>
      <c r="I519" s="39">
        <v>17762526</v>
      </c>
      <c r="J519" s="39">
        <v>54804085</v>
      </c>
      <c r="K519" s="39">
        <v>146589674</v>
      </c>
      <c r="L519" s="39">
        <v>51280450</v>
      </c>
      <c r="M519" s="39">
        <v>42915511</v>
      </c>
      <c r="N519" s="39">
        <v>11145904</v>
      </c>
      <c r="O519" s="39">
        <v>306735624</v>
      </c>
      <c r="P519" s="39">
        <v>46034340</v>
      </c>
      <c r="Q519" s="39">
        <v>164639683</v>
      </c>
      <c r="R519" s="39">
        <v>51311401</v>
      </c>
      <c r="S519" s="39">
        <v>43773458</v>
      </c>
      <c r="T519" s="39">
        <v>13172870</v>
      </c>
      <c r="U519" s="39">
        <v>318931752</v>
      </c>
      <c r="V519" s="39">
        <v>54626552</v>
      </c>
      <c r="W519" s="39">
        <v>159595590</v>
      </c>
      <c r="X519" s="39">
        <v>62322991</v>
      </c>
      <c r="Y519" s="39">
        <v>48948425</v>
      </c>
      <c r="Z519" s="39">
        <v>14551322</v>
      </c>
      <c r="AA519" s="39">
        <v>340044880</v>
      </c>
      <c r="AB519" s="39">
        <v>54529057</v>
      </c>
      <c r="AC519" s="39">
        <v>161811921</v>
      </c>
      <c r="AD519" s="39">
        <v>83391389</v>
      </c>
      <c r="AE519" s="39">
        <v>49963651</v>
      </c>
      <c r="AF519" s="39">
        <v>18191066</v>
      </c>
      <c r="AG519" s="39">
        <v>367887084</v>
      </c>
      <c r="AH519" s="39">
        <v>56674848</v>
      </c>
      <c r="AI519" s="39">
        <v>174108670</v>
      </c>
      <c r="AJ519" s="39">
        <v>85089463</v>
      </c>
      <c r="AK519" s="39">
        <v>50937856</v>
      </c>
      <c r="AL519" s="39">
        <v>25616768</v>
      </c>
      <c r="AM519" s="39">
        <v>392427605</v>
      </c>
      <c r="AN519" s="39">
        <v>51088808</v>
      </c>
      <c r="AO519" s="39">
        <v>165761136</v>
      </c>
      <c r="AP519" s="39">
        <v>79626046</v>
      </c>
      <c r="AQ519" s="39">
        <v>53543951</v>
      </c>
      <c r="AR519" s="39">
        <v>24346562</v>
      </c>
      <c r="AS519" s="39">
        <v>374366503</v>
      </c>
      <c r="AT519" s="43"/>
      <c r="AU519" s="13"/>
    </row>
    <row r="520" spans="1:47" ht="20" customHeight="1">
      <c r="A520" s="8" t="s">
        <v>788</v>
      </c>
      <c r="B520" s="34">
        <v>91905</v>
      </c>
      <c r="C520" s="31" t="s">
        <v>210</v>
      </c>
      <c r="D520" s="31" t="s">
        <v>79</v>
      </c>
      <c r="E520" s="31" t="s">
        <v>74</v>
      </c>
      <c r="F520" s="36">
        <v>1267</v>
      </c>
      <c r="G520" s="36">
        <v>1265</v>
      </c>
      <c r="H520" s="36">
        <v>1187</v>
      </c>
      <c r="I520" s="39">
        <v>125822</v>
      </c>
      <c r="J520" s="39">
        <v>239538</v>
      </c>
      <c r="K520" s="39">
        <v>730045</v>
      </c>
      <c r="L520" s="39">
        <v>297105</v>
      </c>
      <c r="M520" s="39">
        <v>405904</v>
      </c>
      <c r="N520" s="39">
        <v>145531</v>
      </c>
      <c r="O520" s="39">
        <v>1818123</v>
      </c>
      <c r="P520" s="39">
        <v>251893</v>
      </c>
      <c r="Q520" s="39">
        <v>776700</v>
      </c>
      <c r="R520" s="39">
        <v>318387</v>
      </c>
      <c r="S520" s="39">
        <v>395463</v>
      </c>
      <c r="T520" s="39">
        <v>145531</v>
      </c>
      <c r="U520" s="39">
        <v>1887974</v>
      </c>
      <c r="V520" s="39">
        <v>357510</v>
      </c>
      <c r="W520" s="39">
        <v>870152</v>
      </c>
      <c r="X520" s="39">
        <v>354268</v>
      </c>
      <c r="Y520" s="39">
        <v>435306</v>
      </c>
      <c r="Z520" s="39">
        <v>157999</v>
      </c>
      <c r="AA520" s="39">
        <v>2175235</v>
      </c>
      <c r="AB520" s="39">
        <v>366350</v>
      </c>
      <c r="AC520" s="39">
        <v>889241</v>
      </c>
      <c r="AD520" s="39">
        <v>387502</v>
      </c>
      <c r="AE520" s="39">
        <v>428862</v>
      </c>
      <c r="AF520" s="39">
        <v>192851</v>
      </c>
      <c r="AG520" s="39">
        <v>2264806</v>
      </c>
      <c r="AH520" s="39">
        <v>412166</v>
      </c>
      <c r="AI520" s="39">
        <v>994932</v>
      </c>
      <c r="AJ520" s="39">
        <v>432985</v>
      </c>
      <c r="AK520" s="39">
        <v>462796</v>
      </c>
      <c r="AL520" s="39">
        <v>231543</v>
      </c>
      <c r="AM520" s="39">
        <v>2534422</v>
      </c>
      <c r="AN520" s="39">
        <v>398813</v>
      </c>
      <c r="AO520" s="39">
        <v>992753</v>
      </c>
      <c r="AP520" s="39">
        <v>427841</v>
      </c>
      <c r="AQ520" s="39">
        <v>462625</v>
      </c>
      <c r="AR520" s="39">
        <v>250508</v>
      </c>
      <c r="AS520" s="39">
        <v>2532540</v>
      </c>
      <c r="AT520" s="43"/>
      <c r="AU520" s="13"/>
    </row>
    <row r="521" spans="1:47" ht="20" customHeight="1">
      <c r="A521" s="8" t="s">
        <v>789</v>
      </c>
      <c r="B521" s="34">
        <v>19913</v>
      </c>
      <c r="C521" s="31" t="s">
        <v>512</v>
      </c>
      <c r="D521" s="31" t="s">
        <v>79</v>
      </c>
      <c r="E521" s="31" t="s">
        <v>74</v>
      </c>
      <c r="F521" s="36">
        <v>117</v>
      </c>
      <c r="G521" s="36">
        <v>64</v>
      </c>
      <c r="H521" s="36">
        <v>51</v>
      </c>
      <c r="I521" s="39">
        <v>5406</v>
      </c>
      <c r="J521" s="39">
        <v>0</v>
      </c>
      <c r="K521" s="39">
        <v>65113</v>
      </c>
      <c r="L521" s="39">
        <v>26436</v>
      </c>
      <c r="M521" s="39">
        <v>23193</v>
      </c>
      <c r="N521" s="39">
        <v>5930</v>
      </c>
      <c r="O521" s="39">
        <v>120672</v>
      </c>
      <c r="P521" s="39">
        <v>0</v>
      </c>
      <c r="Q521" s="39">
        <v>83420</v>
      </c>
      <c r="R521" s="39">
        <v>34875</v>
      </c>
      <c r="S521" s="39">
        <v>27943</v>
      </c>
      <c r="T521" s="39">
        <v>6107</v>
      </c>
      <c r="U521" s="39">
        <v>152345</v>
      </c>
      <c r="V521" s="39">
        <v>0</v>
      </c>
      <c r="W521" s="39">
        <v>96305</v>
      </c>
      <c r="X521" s="39">
        <v>43083</v>
      </c>
      <c r="Y521" s="39">
        <v>33296</v>
      </c>
      <c r="Z521" s="39">
        <v>6964</v>
      </c>
      <c r="AA521" s="39">
        <v>179648</v>
      </c>
      <c r="AB521" s="39">
        <v>0</v>
      </c>
      <c r="AC521" s="39">
        <v>155175</v>
      </c>
      <c r="AD521" s="39">
        <v>39619</v>
      </c>
      <c r="AE521" s="39">
        <v>34282</v>
      </c>
      <c r="AF521" s="39">
        <v>8055</v>
      </c>
      <c r="AG521" s="39">
        <v>237131</v>
      </c>
      <c r="AH521" s="39">
        <v>0</v>
      </c>
      <c r="AI521" s="39">
        <v>74320</v>
      </c>
      <c r="AJ521" s="39">
        <v>32829</v>
      </c>
      <c r="AK521" s="39">
        <v>34791</v>
      </c>
      <c r="AL521" s="39">
        <v>11454</v>
      </c>
      <c r="AM521" s="39">
        <v>153394</v>
      </c>
      <c r="AN521" s="39">
        <v>0</v>
      </c>
      <c r="AO521" s="39">
        <v>86279</v>
      </c>
      <c r="AP521" s="39">
        <v>38125</v>
      </c>
      <c r="AQ521" s="39">
        <v>32008</v>
      </c>
      <c r="AR521" s="39">
        <v>12728</v>
      </c>
      <c r="AS521" s="39">
        <v>169140</v>
      </c>
      <c r="AT521" s="43"/>
      <c r="AU521" s="13"/>
    </row>
    <row r="522" spans="1:47" ht="20" customHeight="1">
      <c r="A522" s="8" t="s">
        <v>789</v>
      </c>
      <c r="B522" s="34">
        <v>109905</v>
      </c>
      <c r="C522" s="31" t="s">
        <v>78</v>
      </c>
      <c r="D522" s="31" t="s">
        <v>79</v>
      </c>
      <c r="E522" s="31" t="s">
        <v>74</v>
      </c>
      <c r="F522" s="36">
        <v>410</v>
      </c>
      <c r="G522" s="36">
        <v>417</v>
      </c>
      <c r="H522" s="36">
        <v>394</v>
      </c>
      <c r="I522" s="39">
        <v>41764</v>
      </c>
      <c r="J522" s="39">
        <v>94243</v>
      </c>
      <c r="K522" s="39">
        <v>203970</v>
      </c>
      <c r="L522" s="39">
        <v>87564</v>
      </c>
      <c r="M522" s="39">
        <v>225458</v>
      </c>
      <c r="N522" s="39">
        <v>22345</v>
      </c>
      <c r="O522" s="39">
        <v>633580</v>
      </c>
      <c r="P522" s="39">
        <v>112674</v>
      </c>
      <c r="Q522" s="39">
        <v>259366</v>
      </c>
      <c r="R522" s="39">
        <v>104021</v>
      </c>
      <c r="S522" s="39">
        <v>288012</v>
      </c>
      <c r="T522" s="39">
        <v>53526</v>
      </c>
      <c r="U522" s="39">
        <v>817599</v>
      </c>
      <c r="V522" s="39">
        <v>164848</v>
      </c>
      <c r="W522" s="39">
        <v>251799</v>
      </c>
      <c r="X522" s="39">
        <v>125394</v>
      </c>
      <c r="Y522" s="39">
        <v>180468</v>
      </c>
      <c r="Z522" s="39">
        <v>39224</v>
      </c>
      <c r="AA522" s="39">
        <v>761733</v>
      </c>
      <c r="AB522" s="39">
        <v>162878</v>
      </c>
      <c r="AC522" s="39">
        <v>251282</v>
      </c>
      <c r="AD522" s="39">
        <v>149842</v>
      </c>
      <c r="AE522" s="39">
        <v>177929</v>
      </c>
      <c r="AF522" s="39">
        <v>49989</v>
      </c>
      <c r="AG522" s="39">
        <v>791920</v>
      </c>
      <c r="AH522" s="39">
        <v>185722</v>
      </c>
      <c r="AI522" s="39">
        <v>269098</v>
      </c>
      <c r="AJ522" s="39">
        <v>202126</v>
      </c>
      <c r="AK522" s="39">
        <v>188806</v>
      </c>
      <c r="AL522" s="39">
        <v>54983</v>
      </c>
      <c r="AM522" s="39">
        <v>900735</v>
      </c>
      <c r="AN522" s="39">
        <v>168452</v>
      </c>
      <c r="AO522" s="39">
        <v>287956</v>
      </c>
      <c r="AP522" s="39">
        <v>194809</v>
      </c>
      <c r="AQ522" s="39">
        <v>204288</v>
      </c>
      <c r="AR522" s="39">
        <v>66001</v>
      </c>
      <c r="AS522" s="39">
        <v>921506</v>
      </c>
      <c r="AT522" s="43"/>
      <c r="AU522" s="13"/>
    </row>
    <row r="523" spans="1:47" ht="20" customHeight="1">
      <c r="A523" s="8" t="s">
        <v>790</v>
      </c>
      <c r="B523" s="34">
        <v>72908</v>
      </c>
      <c r="C523" s="31" t="s">
        <v>247</v>
      </c>
      <c r="D523" s="31" t="s">
        <v>79</v>
      </c>
      <c r="E523" s="31" t="s">
        <v>74</v>
      </c>
      <c r="F523" s="36">
        <v>256</v>
      </c>
      <c r="G523" s="36">
        <v>327</v>
      </c>
      <c r="H523" s="36">
        <v>329</v>
      </c>
      <c r="I523" s="39">
        <v>34874</v>
      </c>
      <c r="J523" s="39">
        <v>33523</v>
      </c>
      <c r="K523" s="39">
        <v>121317</v>
      </c>
      <c r="L523" s="39">
        <v>54598</v>
      </c>
      <c r="M523" s="39">
        <v>55614</v>
      </c>
      <c r="N523" s="39">
        <v>25678</v>
      </c>
      <c r="O523" s="39">
        <v>290730</v>
      </c>
      <c r="P523" s="39">
        <v>51242</v>
      </c>
      <c r="Q523" s="39">
        <v>143630</v>
      </c>
      <c r="R523" s="39">
        <v>62046</v>
      </c>
      <c r="S523" s="39">
        <v>98551</v>
      </c>
      <c r="T523" s="39">
        <v>45360</v>
      </c>
      <c r="U523" s="39">
        <v>400829</v>
      </c>
      <c r="V523" s="39">
        <v>53306</v>
      </c>
      <c r="W523" s="39">
        <v>143734</v>
      </c>
      <c r="X523" s="39">
        <v>67236</v>
      </c>
      <c r="Y523" s="39">
        <v>136071</v>
      </c>
      <c r="Z523" s="39">
        <v>47812</v>
      </c>
      <c r="AA523" s="39">
        <v>448159</v>
      </c>
      <c r="AB523" s="39">
        <v>57012</v>
      </c>
      <c r="AC523" s="39">
        <v>141566</v>
      </c>
      <c r="AD523" s="39">
        <v>87759</v>
      </c>
      <c r="AE523" s="39">
        <v>148545</v>
      </c>
      <c r="AF523" s="39">
        <v>62514</v>
      </c>
      <c r="AG523" s="39">
        <v>497396</v>
      </c>
      <c r="AH523" s="39">
        <v>40323</v>
      </c>
      <c r="AI523" s="39">
        <v>146912</v>
      </c>
      <c r="AJ523" s="39">
        <v>96819</v>
      </c>
      <c r="AK523" s="39">
        <v>132900</v>
      </c>
      <c r="AL523" s="39">
        <v>77613</v>
      </c>
      <c r="AM523" s="39">
        <v>494567</v>
      </c>
      <c r="AN523" s="39">
        <v>47309</v>
      </c>
      <c r="AO523" s="39">
        <v>138301</v>
      </c>
      <c r="AP523" s="39">
        <v>105981</v>
      </c>
      <c r="AQ523" s="39">
        <v>142051</v>
      </c>
      <c r="AR523" s="39">
        <v>111765</v>
      </c>
      <c r="AS523" s="39">
        <v>545407</v>
      </c>
      <c r="AT523" s="43"/>
      <c r="AU523" s="13"/>
    </row>
    <row r="524" spans="1:47" ht="20" customHeight="1">
      <c r="A524" s="8" t="s">
        <v>791</v>
      </c>
      <c r="B524" s="34">
        <v>3902</v>
      </c>
      <c r="C524" s="31" t="s">
        <v>374</v>
      </c>
      <c r="D524" s="31" t="s">
        <v>79</v>
      </c>
      <c r="E524" s="31" t="s">
        <v>74</v>
      </c>
      <c r="F524" s="36">
        <v>2948</v>
      </c>
      <c r="G524" s="36">
        <v>2777</v>
      </c>
      <c r="H524" s="36">
        <v>2753</v>
      </c>
      <c r="I524" s="39">
        <v>291818</v>
      </c>
      <c r="J524" s="39">
        <v>1047666</v>
      </c>
      <c r="K524" s="39">
        <v>1211622</v>
      </c>
      <c r="L524" s="39">
        <v>703079</v>
      </c>
      <c r="M524" s="39">
        <v>528888</v>
      </c>
      <c r="N524" s="39">
        <v>112707</v>
      </c>
      <c r="O524" s="39">
        <v>3603962</v>
      </c>
      <c r="P524" s="39">
        <v>1018700</v>
      </c>
      <c r="Q524" s="39">
        <v>1232380</v>
      </c>
      <c r="R524" s="39">
        <v>725270</v>
      </c>
      <c r="S524" s="39">
        <v>611912</v>
      </c>
      <c r="T524" s="39">
        <v>131423</v>
      </c>
      <c r="U524" s="39">
        <v>3719685</v>
      </c>
      <c r="V524" s="39">
        <v>1095008</v>
      </c>
      <c r="W524" s="39">
        <v>1270932</v>
      </c>
      <c r="X524" s="39">
        <v>821026</v>
      </c>
      <c r="Y524" s="39">
        <v>664976</v>
      </c>
      <c r="Z524" s="39">
        <v>155432</v>
      </c>
      <c r="AA524" s="39">
        <v>4007374</v>
      </c>
      <c r="AB524" s="39">
        <v>1100488</v>
      </c>
      <c r="AC524" s="39">
        <v>1272243</v>
      </c>
      <c r="AD524" s="39">
        <v>943706</v>
      </c>
      <c r="AE524" s="39">
        <v>803268</v>
      </c>
      <c r="AF524" s="39">
        <v>265789</v>
      </c>
      <c r="AG524" s="39">
        <v>4385494</v>
      </c>
      <c r="AH524" s="39">
        <v>1155664</v>
      </c>
      <c r="AI524" s="39">
        <v>1271967</v>
      </c>
      <c r="AJ524" s="39">
        <v>1001061</v>
      </c>
      <c r="AK524" s="39">
        <v>727109</v>
      </c>
      <c r="AL524" s="39">
        <v>367198</v>
      </c>
      <c r="AM524" s="39">
        <v>4522999</v>
      </c>
      <c r="AN524" s="39">
        <v>1147396</v>
      </c>
      <c r="AO524" s="39">
        <v>1302805</v>
      </c>
      <c r="AP524" s="39">
        <v>1040043</v>
      </c>
      <c r="AQ524" s="39">
        <v>768636</v>
      </c>
      <c r="AR524" s="39">
        <v>402081</v>
      </c>
      <c r="AS524" s="39">
        <v>4660961</v>
      </c>
      <c r="AT524" s="43"/>
      <c r="AU524" s="13"/>
    </row>
    <row r="525" spans="1:47" ht="20" customHeight="1">
      <c r="A525" s="8" t="s">
        <v>792</v>
      </c>
      <c r="B525" s="34">
        <v>101925</v>
      </c>
      <c r="C525" s="31" t="s">
        <v>76</v>
      </c>
      <c r="D525" s="31" t="s">
        <v>79</v>
      </c>
      <c r="E525" s="31" t="s">
        <v>74</v>
      </c>
      <c r="F525" s="36">
        <v>3596</v>
      </c>
      <c r="G525" s="36">
        <v>3646</v>
      </c>
      <c r="H525" s="36">
        <v>3696</v>
      </c>
      <c r="I525" s="39">
        <v>391776</v>
      </c>
      <c r="J525" s="39">
        <v>1184805</v>
      </c>
      <c r="K525" s="39">
        <v>1232381</v>
      </c>
      <c r="L525" s="39">
        <v>845756</v>
      </c>
      <c r="M525" s="39">
        <v>1113556</v>
      </c>
      <c r="N525" s="39">
        <v>516752</v>
      </c>
      <c r="O525" s="39">
        <v>4893250</v>
      </c>
      <c r="P525" s="39">
        <v>1340951</v>
      </c>
      <c r="Q525" s="39">
        <v>1601814</v>
      </c>
      <c r="R525" s="39">
        <v>948407</v>
      </c>
      <c r="S525" s="39">
        <v>1322572</v>
      </c>
      <c r="T525" s="39">
        <v>599440</v>
      </c>
      <c r="U525" s="39">
        <v>5813184</v>
      </c>
      <c r="V525" s="39">
        <v>2008125</v>
      </c>
      <c r="W525" s="39">
        <v>1300006</v>
      </c>
      <c r="X525" s="39">
        <v>1079319</v>
      </c>
      <c r="Y525" s="39">
        <v>1305197</v>
      </c>
      <c r="Z525" s="39">
        <v>688232</v>
      </c>
      <c r="AA525" s="39">
        <v>6380879</v>
      </c>
      <c r="AB525" s="39">
        <v>1819008</v>
      </c>
      <c r="AC525" s="39">
        <v>1601437</v>
      </c>
      <c r="AD525" s="39">
        <v>1404315</v>
      </c>
      <c r="AE525" s="39">
        <v>1385530</v>
      </c>
      <c r="AF525" s="39">
        <v>1294896</v>
      </c>
      <c r="AG525" s="39">
        <v>7505186</v>
      </c>
      <c r="AH525" s="39">
        <v>1763675</v>
      </c>
      <c r="AI525" s="39">
        <v>1453116</v>
      </c>
      <c r="AJ525" s="39">
        <v>1545953</v>
      </c>
      <c r="AK525" s="39">
        <v>1444932</v>
      </c>
      <c r="AL525" s="39">
        <v>1378873</v>
      </c>
      <c r="AM525" s="39">
        <v>7586549</v>
      </c>
      <c r="AN525" s="39">
        <v>1590938</v>
      </c>
      <c r="AO525" s="39">
        <v>1316951</v>
      </c>
      <c r="AP525" s="39">
        <v>1453273</v>
      </c>
      <c r="AQ525" s="39">
        <v>1151096</v>
      </c>
      <c r="AR525" s="39">
        <v>1481720</v>
      </c>
      <c r="AS525" s="39">
        <v>6993978</v>
      </c>
      <c r="AT525" s="43"/>
      <c r="AU525" s="13"/>
    </row>
    <row r="526" spans="1:47" ht="20" customHeight="1">
      <c r="A526" s="8" t="s">
        <v>793</v>
      </c>
      <c r="B526" s="34">
        <v>34903</v>
      </c>
      <c r="C526" s="31" t="s">
        <v>165</v>
      </c>
      <c r="D526" s="31" t="s">
        <v>79</v>
      </c>
      <c r="E526" s="31" t="s">
        <v>74</v>
      </c>
      <c r="F526" s="36">
        <v>1218</v>
      </c>
      <c r="G526" s="36">
        <v>1090</v>
      </c>
      <c r="H526" s="36">
        <v>1042</v>
      </c>
      <c r="I526" s="39">
        <v>110452</v>
      </c>
      <c r="J526" s="39">
        <v>284510</v>
      </c>
      <c r="K526" s="39">
        <v>571358</v>
      </c>
      <c r="L526" s="39">
        <v>301332</v>
      </c>
      <c r="M526" s="39">
        <v>260933</v>
      </c>
      <c r="N526" s="39">
        <v>66510</v>
      </c>
      <c r="O526" s="39">
        <v>1484643</v>
      </c>
      <c r="P526" s="39">
        <v>310301</v>
      </c>
      <c r="Q526" s="39">
        <v>610142</v>
      </c>
      <c r="R526" s="39">
        <v>311238</v>
      </c>
      <c r="S526" s="39">
        <v>283863</v>
      </c>
      <c r="T526" s="39">
        <v>80361</v>
      </c>
      <c r="U526" s="39">
        <v>1595905</v>
      </c>
      <c r="V526" s="39">
        <v>391618</v>
      </c>
      <c r="W526" s="39">
        <v>635163</v>
      </c>
      <c r="X526" s="39">
        <v>430396</v>
      </c>
      <c r="Y526" s="39">
        <v>315821</v>
      </c>
      <c r="Z526" s="39">
        <v>95728</v>
      </c>
      <c r="AA526" s="39">
        <v>1868726</v>
      </c>
      <c r="AB526" s="39">
        <v>521572</v>
      </c>
      <c r="AC526" s="39">
        <v>607880</v>
      </c>
      <c r="AD526" s="39">
        <v>449094</v>
      </c>
      <c r="AE526" s="39">
        <v>353927</v>
      </c>
      <c r="AF526" s="39">
        <v>133052</v>
      </c>
      <c r="AG526" s="39">
        <v>2065525</v>
      </c>
      <c r="AH526" s="39">
        <v>350900</v>
      </c>
      <c r="AI526" s="39">
        <v>600551</v>
      </c>
      <c r="AJ526" s="39">
        <v>468898</v>
      </c>
      <c r="AK526" s="39">
        <v>388494</v>
      </c>
      <c r="AL526" s="39">
        <v>171426</v>
      </c>
      <c r="AM526" s="39">
        <v>1980269</v>
      </c>
      <c r="AN526" s="39">
        <v>386509</v>
      </c>
      <c r="AO526" s="39">
        <v>570848</v>
      </c>
      <c r="AP526" s="39">
        <v>435953</v>
      </c>
      <c r="AQ526" s="39">
        <v>369566</v>
      </c>
      <c r="AR526" s="39">
        <v>189314</v>
      </c>
      <c r="AS526" s="39">
        <v>1952190</v>
      </c>
      <c r="AT526" s="43"/>
      <c r="AU526" s="13"/>
    </row>
    <row r="527" spans="1:47" ht="20" customHeight="1">
      <c r="A527" s="8" t="s">
        <v>794</v>
      </c>
      <c r="B527" s="34">
        <v>146905</v>
      </c>
      <c r="C527" s="31" t="s">
        <v>413</v>
      </c>
      <c r="D527" s="31" t="s">
        <v>79</v>
      </c>
      <c r="E527" s="31" t="s">
        <v>74</v>
      </c>
      <c r="F527" s="36">
        <v>518</v>
      </c>
      <c r="G527" s="36">
        <v>429</v>
      </c>
      <c r="H527" s="36">
        <v>422</v>
      </c>
      <c r="I527" s="39">
        <v>44732</v>
      </c>
      <c r="J527" s="39">
        <v>339170</v>
      </c>
      <c r="K527" s="39">
        <v>404793</v>
      </c>
      <c r="L527" s="39">
        <v>156510</v>
      </c>
      <c r="M527" s="39">
        <v>183295</v>
      </c>
      <c r="N527" s="39">
        <v>217524</v>
      </c>
      <c r="O527" s="39">
        <v>1301292</v>
      </c>
      <c r="P527" s="39">
        <v>267441</v>
      </c>
      <c r="Q527" s="39">
        <v>322975</v>
      </c>
      <c r="R527" s="39">
        <v>165563</v>
      </c>
      <c r="S527" s="39">
        <v>194162</v>
      </c>
      <c r="T527" s="39">
        <v>273841</v>
      </c>
      <c r="U527" s="39">
        <v>1223982</v>
      </c>
      <c r="V527" s="39">
        <v>288087</v>
      </c>
      <c r="W527" s="39">
        <v>292814</v>
      </c>
      <c r="X527" s="39">
        <v>170140</v>
      </c>
      <c r="Y527" s="39">
        <v>264389</v>
      </c>
      <c r="Z527" s="39">
        <v>334108</v>
      </c>
      <c r="AA527" s="39">
        <v>1349538</v>
      </c>
      <c r="AB527" s="39">
        <v>261834</v>
      </c>
      <c r="AC527" s="39">
        <v>301793</v>
      </c>
      <c r="AD527" s="39">
        <v>211259</v>
      </c>
      <c r="AE527" s="39">
        <v>280268</v>
      </c>
      <c r="AF527" s="39">
        <v>400188</v>
      </c>
      <c r="AG527" s="39">
        <v>1455342</v>
      </c>
      <c r="AH527" s="39">
        <v>293042</v>
      </c>
      <c r="AI527" s="39">
        <v>306266</v>
      </c>
      <c r="AJ527" s="39">
        <v>214473</v>
      </c>
      <c r="AK527" s="39">
        <v>213019</v>
      </c>
      <c r="AL527" s="39">
        <v>443474</v>
      </c>
      <c r="AM527" s="39">
        <v>1470274</v>
      </c>
      <c r="AN527" s="39">
        <v>273666</v>
      </c>
      <c r="AO527" s="39">
        <v>311317</v>
      </c>
      <c r="AP527" s="39">
        <v>266462</v>
      </c>
      <c r="AQ527" s="39">
        <v>257622</v>
      </c>
      <c r="AR527" s="39">
        <v>400870</v>
      </c>
      <c r="AS527" s="39">
        <v>1509937</v>
      </c>
      <c r="AT527" s="43"/>
      <c r="AU527" s="13"/>
    </row>
    <row r="528" spans="1:47" ht="20" customHeight="1">
      <c r="A528" s="8" t="s">
        <v>795</v>
      </c>
      <c r="B528" s="34">
        <v>101913</v>
      </c>
      <c r="C528" s="31" t="s">
        <v>76</v>
      </c>
      <c r="D528" s="31" t="s">
        <v>79</v>
      </c>
      <c r="E528" s="31" t="s">
        <v>74</v>
      </c>
      <c r="F528" s="36">
        <v>45078</v>
      </c>
      <c r="G528" s="36">
        <v>48502</v>
      </c>
      <c r="H528" s="36">
        <v>47726</v>
      </c>
      <c r="I528" s="39">
        <v>5058956</v>
      </c>
      <c r="J528" s="39">
        <v>9647868</v>
      </c>
      <c r="K528" s="39">
        <v>20392431</v>
      </c>
      <c r="L528" s="39">
        <v>12046290</v>
      </c>
      <c r="M528" s="39">
        <v>8016268</v>
      </c>
      <c r="N528" s="39">
        <v>3378031</v>
      </c>
      <c r="O528" s="39">
        <v>53480888</v>
      </c>
      <c r="P528" s="39">
        <v>9540852</v>
      </c>
      <c r="Q528" s="39">
        <v>23011068</v>
      </c>
      <c r="R528" s="39">
        <v>13246101</v>
      </c>
      <c r="S528" s="39">
        <v>8754977</v>
      </c>
      <c r="T528" s="39">
        <v>3890170</v>
      </c>
      <c r="U528" s="39">
        <v>58443168</v>
      </c>
      <c r="V528" s="39">
        <v>11815466</v>
      </c>
      <c r="W528" s="39">
        <v>23362780</v>
      </c>
      <c r="X528" s="39">
        <v>16683291</v>
      </c>
      <c r="Y528" s="39">
        <v>10487699</v>
      </c>
      <c r="Z528" s="39">
        <v>4492287</v>
      </c>
      <c r="AA528" s="39">
        <v>66841523</v>
      </c>
      <c r="AB528" s="39">
        <v>11967298</v>
      </c>
      <c r="AC528" s="39">
        <v>24619597</v>
      </c>
      <c r="AD528" s="39">
        <v>16664502</v>
      </c>
      <c r="AE528" s="39">
        <v>11686380</v>
      </c>
      <c r="AF528" s="39">
        <v>5432991</v>
      </c>
      <c r="AG528" s="39">
        <v>70370768</v>
      </c>
      <c r="AH528" s="39">
        <v>13491552</v>
      </c>
      <c r="AI528" s="39">
        <v>26800198</v>
      </c>
      <c r="AJ528" s="39">
        <v>18931097</v>
      </c>
      <c r="AK528" s="39">
        <v>11884727</v>
      </c>
      <c r="AL528" s="39">
        <v>6139044</v>
      </c>
      <c r="AM528" s="39">
        <v>77246618</v>
      </c>
      <c r="AN528" s="39">
        <v>13705662</v>
      </c>
      <c r="AO528" s="39">
        <v>26984543</v>
      </c>
      <c r="AP528" s="39">
        <v>17519628</v>
      </c>
      <c r="AQ528" s="39">
        <v>13773777</v>
      </c>
      <c r="AR528" s="39">
        <v>6163892</v>
      </c>
      <c r="AS528" s="39">
        <v>78147502</v>
      </c>
      <c r="AT528" s="43"/>
      <c r="AU528" s="13"/>
    </row>
    <row r="529" spans="1:47" ht="20" customHeight="1">
      <c r="A529" s="8" t="s">
        <v>796</v>
      </c>
      <c r="B529" s="34">
        <v>133902</v>
      </c>
      <c r="C529" s="31" t="s">
        <v>369</v>
      </c>
      <c r="D529" s="31" t="s">
        <v>79</v>
      </c>
      <c r="E529" s="31" t="s">
        <v>74</v>
      </c>
      <c r="F529" s="36">
        <v>205</v>
      </c>
      <c r="G529" s="36">
        <v>196</v>
      </c>
      <c r="H529" s="36">
        <v>201</v>
      </c>
      <c r="I529" s="39">
        <v>21306</v>
      </c>
      <c r="J529" s="39">
        <v>39934</v>
      </c>
      <c r="K529" s="39">
        <v>265842</v>
      </c>
      <c r="L529" s="39">
        <v>59589</v>
      </c>
      <c r="M529" s="39">
        <v>46484</v>
      </c>
      <c r="N529" s="39">
        <v>17122</v>
      </c>
      <c r="O529" s="39">
        <v>428971</v>
      </c>
      <c r="P529" s="39">
        <v>41089</v>
      </c>
      <c r="Q529" s="39">
        <v>241966</v>
      </c>
      <c r="R529" s="39">
        <v>72165</v>
      </c>
      <c r="S529" s="39">
        <v>40166</v>
      </c>
      <c r="T529" s="39">
        <v>17548</v>
      </c>
      <c r="U529" s="39">
        <v>412934</v>
      </c>
      <c r="V529" s="39">
        <v>52428</v>
      </c>
      <c r="W529" s="39">
        <v>272589</v>
      </c>
      <c r="X529" s="39">
        <v>84225</v>
      </c>
      <c r="Y529" s="39">
        <v>51171</v>
      </c>
      <c r="Z529" s="39">
        <v>20800</v>
      </c>
      <c r="AA529" s="39">
        <v>481213</v>
      </c>
      <c r="AB529" s="39">
        <v>95888</v>
      </c>
      <c r="AC529" s="39">
        <v>249198</v>
      </c>
      <c r="AD529" s="39">
        <v>92669</v>
      </c>
      <c r="AE529" s="39">
        <v>52650</v>
      </c>
      <c r="AF529" s="39">
        <v>22432</v>
      </c>
      <c r="AG529" s="39">
        <v>512837</v>
      </c>
      <c r="AH529" s="39">
        <v>61145</v>
      </c>
      <c r="AI529" s="39">
        <v>270237</v>
      </c>
      <c r="AJ529" s="39">
        <v>99313</v>
      </c>
      <c r="AK529" s="39">
        <v>56431</v>
      </c>
      <c r="AL529" s="39">
        <v>21699</v>
      </c>
      <c r="AM529" s="39">
        <v>508825</v>
      </c>
      <c r="AN529" s="39">
        <v>56073</v>
      </c>
      <c r="AO529" s="39">
        <v>303876</v>
      </c>
      <c r="AP529" s="39">
        <v>111884</v>
      </c>
      <c r="AQ529" s="39">
        <v>59917</v>
      </c>
      <c r="AR529" s="39">
        <v>29871</v>
      </c>
      <c r="AS529" s="39">
        <v>561621</v>
      </c>
      <c r="AT529" s="43"/>
      <c r="AU529" s="13"/>
    </row>
    <row r="530" spans="1:47" ht="20" customHeight="1">
      <c r="A530" s="8" t="s">
        <v>797</v>
      </c>
      <c r="B530" s="34">
        <v>3904</v>
      </c>
      <c r="C530" s="31" t="s">
        <v>374</v>
      </c>
      <c r="D530" s="31" t="s">
        <v>79</v>
      </c>
      <c r="E530" s="31" t="s">
        <v>74</v>
      </c>
      <c r="F530" s="36">
        <v>1610</v>
      </c>
      <c r="G530" s="36">
        <v>1564</v>
      </c>
      <c r="H530" s="36">
        <v>1496</v>
      </c>
      <c r="I530" s="39">
        <v>158576</v>
      </c>
      <c r="J530" s="39">
        <v>555122</v>
      </c>
      <c r="K530" s="39">
        <v>565458</v>
      </c>
      <c r="L530" s="39">
        <v>373793</v>
      </c>
      <c r="M530" s="39">
        <v>429537</v>
      </c>
      <c r="N530" s="39">
        <v>106410</v>
      </c>
      <c r="O530" s="39">
        <v>2030320</v>
      </c>
      <c r="P530" s="39">
        <v>528976</v>
      </c>
      <c r="Q530" s="39">
        <v>573910</v>
      </c>
      <c r="R530" s="39">
        <v>387926</v>
      </c>
      <c r="S530" s="39">
        <v>464536</v>
      </c>
      <c r="T530" s="39">
        <v>127792</v>
      </c>
      <c r="U530" s="39">
        <v>2083140</v>
      </c>
      <c r="V530" s="39">
        <v>755310</v>
      </c>
      <c r="W530" s="39">
        <v>596441</v>
      </c>
      <c r="X530" s="39">
        <v>448273</v>
      </c>
      <c r="Y530" s="39">
        <v>472226</v>
      </c>
      <c r="Z530" s="39">
        <v>147327</v>
      </c>
      <c r="AA530" s="39">
        <v>2419577</v>
      </c>
      <c r="AB530" s="39">
        <v>678137</v>
      </c>
      <c r="AC530" s="39">
        <v>612192</v>
      </c>
      <c r="AD530" s="39">
        <v>511052</v>
      </c>
      <c r="AE530" s="39">
        <v>517720</v>
      </c>
      <c r="AF530" s="39">
        <v>179243</v>
      </c>
      <c r="AG530" s="39">
        <v>2498344</v>
      </c>
      <c r="AH530" s="39">
        <v>727780</v>
      </c>
      <c r="AI530" s="39">
        <v>654969</v>
      </c>
      <c r="AJ530" s="39">
        <v>540085</v>
      </c>
      <c r="AK530" s="39">
        <v>583677</v>
      </c>
      <c r="AL530" s="39">
        <v>240800</v>
      </c>
      <c r="AM530" s="39">
        <v>2747311</v>
      </c>
      <c r="AN530" s="39">
        <v>653073</v>
      </c>
      <c r="AO530" s="39">
        <v>628369</v>
      </c>
      <c r="AP530" s="39">
        <v>579548</v>
      </c>
      <c r="AQ530" s="39">
        <v>515356</v>
      </c>
      <c r="AR530" s="39">
        <v>300699</v>
      </c>
      <c r="AS530" s="39">
        <v>2677045</v>
      </c>
      <c r="AT530" s="43"/>
      <c r="AU530" s="13"/>
    </row>
    <row r="531" spans="1:47" ht="20" customHeight="1">
      <c r="A531" s="8" t="s">
        <v>798</v>
      </c>
      <c r="B531" s="34">
        <v>236902</v>
      </c>
      <c r="C531" s="31" t="s">
        <v>799</v>
      </c>
      <c r="D531" s="31" t="s">
        <v>79</v>
      </c>
      <c r="E531" s="31" t="s">
        <v>74</v>
      </c>
      <c r="F531" s="36">
        <v>9169</v>
      </c>
      <c r="G531" s="36">
        <v>10960</v>
      </c>
      <c r="H531" s="36">
        <v>11498</v>
      </c>
      <c r="I531" s="39">
        <v>1218788</v>
      </c>
      <c r="J531" s="39">
        <v>2994176</v>
      </c>
      <c r="K531" s="39">
        <v>2054499</v>
      </c>
      <c r="L531" s="39">
        <v>1857063</v>
      </c>
      <c r="M531" s="39">
        <v>1308982</v>
      </c>
      <c r="N531" s="39">
        <v>208346</v>
      </c>
      <c r="O531" s="39">
        <v>8423066</v>
      </c>
      <c r="P531" s="39">
        <v>2761552</v>
      </c>
      <c r="Q531" s="39">
        <v>2607525</v>
      </c>
      <c r="R531" s="39">
        <v>1804095</v>
      </c>
      <c r="S531" s="39">
        <v>1733033</v>
      </c>
      <c r="T531" s="39">
        <v>213322</v>
      </c>
      <c r="U531" s="39">
        <v>9119527</v>
      </c>
      <c r="V531" s="39">
        <v>2841812</v>
      </c>
      <c r="W531" s="39">
        <v>2616157</v>
      </c>
      <c r="X531" s="39">
        <v>1939774</v>
      </c>
      <c r="Y531" s="39">
        <v>1819408</v>
      </c>
      <c r="Z531" s="39">
        <v>150714</v>
      </c>
      <c r="AA531" s="39">
        <v>9367865</v>
      </c>
      <c r="AB531" s="39">
        <v>3284358</v>
      </c>
      <c r="AC531" s="39">
        <v>2691935</v>
      </c>
      <c r="AD531" s="39">
        <v>2015209</v>
      </c>
      <c r="AE531" s="39">
        <v>1673194</v>
      </c>
      <c r="AF531" s="39">
        <v>294989</v>
      </c>
      <c r="AG531" s="39">
        <v>9959685</v>
      </c>
      <c r="AH531" s="39">
        <v>3372447</v>
      </c>
      <c r="AI531" s="39">
        <v>2505804</v>
      </c>
      <c r="AJ531" s="39">
        <v>2189502</v>
      </c>
      <c r="AK531" s="39">
        <v>1765846</v>
      </c>
      <c r="AL531" s="39">
        <v>452203</v>
      </c>
      <c r="AM531" s="39">
        <v>10285802</v>
      </c>
      <c r="AN531" s="39">
        <v>3561222</v>
      </c>
      <c r="AO531" s="39">
        <v>3134454</v>
      </c>
      <c r="AP531" s="39">
        <v>2326524</v>
      </c>
      <c r="AQ531" s="39">
        <v>1948627</v>
      </c>
      <c r="AR531" s="39">
        <v>594010</v>
      </c>
      <c r="AS531" s="39">
        <v>11564837</v>
      </c>
      <c r="AT531" s="43"/>
      <c r="AU531" s="13"/>
    </row>
    <row r="532" spans="1:47" ht="20" customHeight="1">
      <c r="A532" s="8" t="s">
        <v>800</v>
      </c>
      <c r="B532" s="34">
        <v>220916</v>
      </c>
      <c r="C532" s="31" t="s">
        <v>91</v>
      </c>
      <c r="D532" s="31" t="s">
        <v>79</v>
      </c>
      <c r="E532" s="31" t="s">
        <v>74</v>
      </c>
      <c r="F532" s="36">
        <v>23816</v>
      </c>
      <c r="G532" s="36">
        <v>23262</v>
      </c>
      <c r="H532" s="36">
        <v>23033</v>
      </c>
      <c r="I532" s="39">
        <v>2441498</v>
      </c>
      <c r="J532" s="39">
        <v>5095049</v>
      </c>
      <c r="K532" s="39">
        <v>7896173</v>
      </c>
      <c r="L532" s="39">
        <v>5670249</v>
      </c>
      <c r="M532" s="39">
        <v>3325908</v>
      </c>
      <c r="N532" s="39">
        <v>1048347</v>
      </c>
      <c r="O532" s="39">
        <v>23035726</v>
      </c>
      <c r="P532" s="39">
        <v>5110955</v>
      </c>
      <c r="Q532" s="39">
        <v>8019088</v>
      </c>
      <c r="R532" s="39">
        <v>5772723</v>
      </c>
      <c r="S532" s="39">
        <v>3741929</v>
      </c>
      <c r="T532" s="39">
        <v>1288824</v>
      </c>
      <c r="U532" s="39">
        <v>23933519</v>
      </c>
      <c r="V532" s="39">
        <v>6136770</v>
      </c>
      <c r="W532" s="39">
        <v>8064191</v>
      </c>
      <c r="X532" s="39">
        <v>6293224</v>
      </c>
      <c r="Y532" s="39">
        <v>4299686</v>
      </c>
      <c r="Z532" s="39">
        <v>1471234</v>
      </c>
      <c r="AA532" s="39">
        <v>26265105</v>
      </c>
      <c r="AB532" s="39">
        <v>6063547</v>
      </c>
      <c r="AC532" s="39">
        <v>8253861</v>
      </c>
      <c r="AD532" s="39">
        <v>8015639</v>
      </c>
      <c r="AE532" s="39">
        <v>4342163</v>
      </c>
      <c r="AF532" s="39">
        <v>1912666</v>
      </c>
      <c r="AG532" s="39">
        <v>28587876</v>
      </c>
      <c r="AH532" s="39">
        <v>7315092</v>
      </c>
      <c r="AI532" s="39">
        <v>8617990</v>
      </c>
      <c r="AJ532" s="39">
        <v>8349755</v>
      </c>
      <c r="AK532" s="39">
        <v>3989721</v>
      </c>
      <c r="AL532" s="39">
        <v>2942139</v>
      </c>
      <c r="AM532" s="39">
        <v>31214697</v>
      </c>
      <c r="AN532" s="39">
        <v>6841367</v>
      </c>
      <c r="AO532" s="39">
        <v>10026909</v>
      </c>
      <c r="AP532" s="39">
        <v>8046636</v>
      </c>
      <c r="AQ532" s="39">
        <v>4671902</v>
      </c>
      <c r="AR532" s="39">
        <v>3105756</v>
      </c>
      <c r="AS532" s="39">
        <v>32692570</v>
      </c>
      <c r="AT532" s="43"/>
      <c r="AU532" s="13"/>
    </row>
    <row r="533" spans="1:47" ht="20" customHeight="1">
      <c r="A533" s="8" t="s">
        <v>801</v>
      </c>
      <c r="B533" s="34">
        <v>246906</v>
      </c>
      <c r="C533" s="31" t="s">
        <v>464</v>
      </c>
      <c r="D533" s="31" t="s">
        <v>79</v>
      </c>
      <c r="E533" s="31" t="s">
        <v>74</v>
      </c>
      <c r="F533" s="36">
        <v>8130</v>
      </c>
      <c r="G533" s="36">
        <v>10688</v>
      </c>
      <c r="H533" s="36">
        <v>11039</v>
      </c>
      <c r="I533" s="39">
        <v>1170134</v>
      </c>
      <c r="J533" s="39">
        <v>2559907</v>
      </c>
      <c r="K533" s="39">
        <v>3515718</v>
      </c>
      <c r="L533" s="39">
        <v>1586044</v>
      </c>
      <c r="M533" s="39">
        <v>1328763</v>
      </c>
      <c r="N533" s="39">
        <v>291722</v>
      </c>
      <c r="O533" s="39">
        <v>9282154</v>
      </c>
      <c r="P533" s="39">
        <v>3422334</v>
      </c>
      <c r="Q533" s="39">
        <v>5122283</v>
      </c>
      <c r="R533" s="39">
        <v>2136198</v>
      </c>
      <c r="S533" s="39">
        <v>1723431</v>
      </c>
      <c r="T533" s="39">
        <v>582140</v>
      </c>
      <c r="U533" s="39">
        <v>12986386</v>
      </c>
      <c r="V533" s="39">
        <v>4709543</v>
      </c>
      <c r="W533" s="39">
        <v>6304325</v>
      </c>
      <c r="X533" s="39">
        <v>2703616</v>
      </c>
      <c r="Y533" s="39">
        <v>2038514</v>
      </c>
      <c r="Z533" s="39">
        <v>59575</v>
      </c>
      <c r="AA533" s="39">
        <v>15815573</v>
      </c>
      <c r="AB533" s="39">
        <v>5245899</v>
      </c>
      <c r="AC533" s="39">
        <v>6074588</v>
      </c>
      <c r="AD533" s="39">
        <v>3453990</v>
      </c>
      <c r="AE533" s="39">
        <v>2019518</v>
      </c>
      <c r="AF533" s="39">
        <v>692670</v>
      </c>
      <c r="AG533" s="39">
        <v>17486665</v>
      </c>
      <c r="AH533" s="39">
        <v>5722121</v>
      </c>
      <c r="AI533" s="39">
        <v>6542652</v>
      </c>
      <c r="AJ533" s="39">
        <v>3686741</v>
      </c>
      <c r="AK533" s="39">
        <v>2556190</v>
      </c>
      <c r="AL533" s="39">
        <v>880058</v>
      </c>
      <c r="AM533" s="39">
        <v>19387762</v>
      </c>
      <c r="AN533" s="39">
        <v>6593879</v>
      </c>
      <c r="AO533" s="39">
        <v>7127114</v>
      </c>
      <c r="AP533" s="39">
        <v>4378195</v>
      </c>
      <c r="AQ533" s="39">
        <v>216275</v>
      </c>
      <c r="AR533" s="39">
        <v>1215162</v>
      </c>
      <c r="AS533" s="39">
        <v>19530625</v>
      </c>
      <c r="AT533" s="43"/>
      <c r="AU533" s="13"/>
    </row>
    <row r="534" spans="1:47" ht="20" customHeight="1">
      <c r="A534" s="8" t="s">
        <v>802</v>
      </c>
      <c r="B534" s="34">
        <v>152910</v>
      </c>
      <c r="C534" s="31" t="s">
        <v>221</v>
      </c>
      <c r="D534" s="31" t="s">
        <v>79</v>
      </c>
      <c r="E534" s="31" t="s">
        <v>74</v>
      </c>
      <c r="F534" s="36">
        <v>992</v>
      </c>
      <c r="G534" s="36">
        <v>995</v>
      </c>
      <c r="H534" s="36">
        <v>1030</v>
      </c>
      <c r="I534" s="39">
        <v>109180</v>
      </c>
      <c r="J534" s="39">
        <v>97174</v>
      </c>
      <c r="K534" s="39">
        <v>363903</v>
      </c>
      <c r="L534" s="39">
        <v>230064</v>
      </c>
      <c r="M534" s="39">
        <v>232054</v>
      </c>
      <c r="N534" s="39">
        <v>73209</v>
      </c>
      <c r="O534" s="39">
        <v>996404</v>
      </c>
      <c r="P534" s="39">
        <v>114117</v>
      </c>
      <c r="Q534" s="39">
        <v>380824</v>
      </c>
      <c r="R534" s="39">
        <v>228687</v>
      </c>
      <c r="S534" s="39">
        <v>249532</v>
      </c>
      <c r="T534" s="39">
        <v>86443</v>
      </c>
      <c r="U534" s="39">
        <v>1059603</v>
      </c>
      <c r="V534" s="39">
        <v>118232</v>
      </c>
      <c r="W534" s="39">
        <v>371510</v>
      </c>
      <c r="X534" s="39">
        <v>252431</v>
      </c>
      <c r="Y534" s="39">
        <v>272880</v>
      </c>
      <c r="Z534" s="39">
        <v>100036</v>
      </c>
      <c r="AA534" s="39">
        <v>1115089</v>
      </c>
      <c r="AB534" s="39">
        <v>163951</v>
      </c>
      <c r="AC534" s="39">
        <v>364347</v>
      </c>
      <c r="AD534" s="39">
        <v>291452</v>
      </c>
      <c r="AE534" s="39">
        <v>394504</v>
      </c>
      <c r="AF534" s="39">
        <v>110351</v>
      </c>
      <c r="AG534" s="39">
        <v>1324605</v>
      </c>
      <c r="AH534" s="39">
        <v>228493</v>
      </c>
      <c r="AI534" s="39">
        <v>363866</v>
      </c>
      <c r="AJ534" s="39">
        <v>281236</v>
      </c>
      <c r="AK534" s="39">
        <v>364609</v>
      </c>
      <c r="AL534" s="39">
        <v>128578</v>
      </c>
      <c r="AM534" s="39">
        <v>1366782</v>
      </c>
      <c r="AN534" s="39">
        <v>203284</v>
      </c>
      <c r="AO534" s="39">
        <v>362972</v>
      </c>
      <c r="AP534" s="39">
        <v>256773</v>
      </c>
      <c r="AQ534" s="39">
        <v>331126</v>
      </c>
      <c r="AR534" s="39">
        <v>174975</v>
      </c>
      <c r="AS534" s="39">
        <v>1329130</v>
      </c>
      <c r="AT534" s="43"/>
      <c r="AU534" s="13"/>
    </row>
    <row r="535" spans="1:47" ht="20" customHeight="1">
      <c r="A535" s="8" t="s">
        <v>803</v>
      </c>
      <c r="B535" s="34">
        <v>108807</v>
      </c>
      <c r="C535" s="31" t="s">
        <v>291</v>
      </c>
      <c r="D535" s="31" t="s">
        <v>71</v>
      </c>
      <c r="E535" s="31" t="s">
        <v>74</v>
      </c>
      <c r="F535" s="36">
        <v>49480</v>
      </c>
      <c r="G535" s="36">
        <v>79430</v>
      </c>
      <c r="H535" s="36">
        <v>79607</v>
      </c>
      <c r="I535" s="39">
        <v>8438342</v>
      </c>
      <c r="J535" s="39">
        <v>20974291</v>
      </c>
      <c r="K535" s="39">
        <v>39047316</v>
      </c>
      <c r="L535" s="39">
        <v>14987536</v>
      </c>
      <c r="M535" s="39">
        <v>8936582</v>
      </c>
      <c r="N535" s="39">
        <v>3273268</v>
      </c>
      <c r="O535" s="39">
        <v>87218993</v>
      </c>
      <c r="P535" s="39">
        <v>22762044</v>
      </c>
      <c r="Q535" s="39">
        <v>45081469</v>
      </c>
      <c r="R535" s="39">
        <v>18421565</v>
      </c>
      <c r="S535" s="39">
        <v>11670759</v>
      </c>
      <c r="T535" s="39">
        <v>3794442</v>
      </c>
      <c r="U535" s="39">
        <v>101730279</v>
      </c>
      <c r="V535" s="39">
        <v>30914062</v>
      </c>
      <c r="W535" s="39">
        <v>57345748</v>
      </c>
      <c r="X535" s="39">
        <v>25695142</v>
      </c>
      <c r="Y535" s="39">
        <v>13573898</v>
      </c>
      <c r="Z535" s="39">
        <v>4604144</v>
      </c>
      <c r="AA535" s="39">
        <v>132132994</v>
      </c>
      <c r="AB535" s="39">
        <v>35695301</v>
      </c>
      <c r="AC535" s="39">
        <v>58912561</v>
      </c>
      <c r="AD535" s="39">
        <v>28680231</v>
      </c>
      <c r="AE535" s="39">
        <v>12736516</v>
      </c>
      <c r="AF535" s="39">
        <v>5609959</v>
      </c>
      <c r="AG535" s="39">
        <v>141634568</v>
      </c>
      <c r="AH535" s="39">
        <v>40475070</v>
      </c>
      <c r="AI535" s="39">
        <v>53254010</v>
      </c>
      <c r="AJ535" s="39">
        <v>34707712</v>
      </c>
      <c r="AK535" s="39">
        <v>12294897</v>
      </c>
      <c r="AL535" s="39">
        <v>6549250</v>
      </c>
      <c r="AM535" s="39">
        <v>147280939</v>
      </c>
      <c r="AN535" s="39">
        <v>42457271</v>
      </c>
      <c r="AO535" s="39">
        <v>58290972</v>
      </c>
      <c r="AP535" s="39">
        <v>35835201</v>
      </c>
      <c r="AQ535" s="39">
        <v>13309195</v>
      </c>
      <c r="AR535" s="39">
        <v>7481287</v>
      </c>
      <c r="AS535" s="39">
        <v>157373926</v>
      </c>
      <c r="AT535" s="43"/>
      <c r="AU535" s="13"/>
    </row>
    <row r="536" spans="1:47" ht="20" customHeight="1">
      <c r="A536" s="8" t="s">
        <v>804</v>
      </c>
      <c r="B536" s="34">
        <v>43801</v>
      </c>
      <c r="C536" s="31" t="s">
        <v>112</v>
      </c>
      <c r="D536" s="31" t="s">
        <v>71</v>
      </c>
      <c r="E536" s="31" t="s">
        <v>74</v>
      </c>
      <c r="F536" s="36">
        <v>1399</v>
      </c>
      <c r="G536" s="36">
        <v>1445</v>
      </c>
      <c r="H536" s="36">
        <v>1438</v>
      </c>
      <c r="I536" s="39">
        <v>152428</v>
      </c>
      <c r="J536" s="39">
        <v>0</v>
      </c>
      <c r="K536" s="39">
        <v>1742759</v>
      </c>
      <c r="L536" s="39">
        <v>1</v>
      </c>
      <c r="M536" s="39">
        <v>105134</v>
      </c>
      <c r="N536" s="39">
        <v>41260</v>
      </c>
      <c r="O536" s="39">
        <v>1889154</v>
      </c>
      <c r="P536" s="39">
        <v>0</v>
      </c>
      <c r="Q536" s="39">
        <v>1977620</v>
      </c>
      <c r="R536" s="39">
        <v>1</v>
      </c>
      <c r="S536" s="39">
        <v>102164</v>
      </c>
      <c r="T536" s="39">
        <v>43363</v>
      </c>
      <c r="U536" s="39">
        <v>2123148</v>
      </c>
      <c r="V536" s="39">
        <v>0</v>
      </c>
      <c r="W536" s="39">
        <v>2100556</v>
      </c>
      <c r="X536" s="39">
        <v>800</v>
      </c>
      <c r="Y536" s="39">
        <v>180957</v>
      </c>
      <c r="Z536" s="39">
        <v>0</v>
      </c>
      <c r="AA536" s="39">
        <v>2282313</v>
      </c>
      <c r="AB536" s="39">
        <v>0</v>
      </c>
      <c r="AC536" s="39">
        <v>2255610</v>
      </c>
      <c r="AD536" s="39">
        <v>1</v>
      </c>
      <c r="AE536" s="39">
        <v>253996</v>
      </c>
      <c r="AF536" s="39">
        <v>154202</v>
      </c>
      <c r="AG536" s="39">
        <v>2663809</v>
      </c>
      <c r="AH536" s="39">
        <v>0</v>
      </c>
      <c r="AI536" s="39">
        <v>2099083</v>
      </c>
      <c r="AJ536" s="39">
        <v>0</v>
      </c>
      <c r="AK536" s="39">
        <v>197191</v>
      </c>
      <c r="AL536" s="39">
        <v>82162</v>
      </c>
      <c r="AM536" s="39">
        <v>2378436</v>
      </c>
      <c r="AN536" s="39">
        <v>0</v>
      </c>
      <c r="AO536" s="39">
        <v>2142281</v>
      </c>
      <c r="AP536" s="39">
        <v>1</v>
      </c>
      <c r="AQ536" s="39">
        <v>210794</v>
      </c>
      <c r="AR536" s="39">
        <v>111949</v>
      </c>
      <c r="AS536" s="39">
        <v>2465025</v>
      </c>
      <c r="AT536" s="43"/>
      <c r="AU536" s="13"/>
    </row>
    <row r="537" spans="1:47" ht="20" customHeight="1">
      <c r="A537" s="8" t="s">
        <v>805</v>
      </c>
      <c r="B537" s="34">
        <v>43802</v>
      </c>
      <c r="C537" s="31" t="s">
        <v>112</v>
      </c>
      <c r="D537" s="31" t="s">
        <v>71</v>
      </c>
      <c r="E537" s="31" t="s">
        <v>74</v>
      </c>
      <c r="F537" s="36">
        <v>190</v>
      </c>
      <c r="G537" s="36">
        <v>270</v>
      </c>
      <c r="H537" s="36">
        <v>269</v>
      </c>
      <c r="I537" s="39">
        <v>28514</v>
      </c>
      <c r="J537" s="39">
        <v>0</v>
      </c>
      <c r="K537" s="39">
        <v>100847</v>
      </c>
      <c r="L537" s="39">
        <v>56336</v>
      </c>
      <c r="M537" s="39">
        <v>33874</v>
      </c>
      <c r="N537" s="39">
        <v>0</v>
      </c>
      <c r="O537" s="39">
        <v>191057</v>
      </c>
      <c r="P537" s="39">
        <v>0</v>
      </c>
      <c r="Q537" s="39">
        <v>291242</v>
      </c>
      <c r="R537" s="39">
        <v>1</v>
      </c>
      <c r="S537" s="39">
        <v>32356</v>
      </c>
      <c r="T537" s="39">
        <v>9144</v>
      </c>
      <c r="U537" s="39">
        <v>332743</v>
      </c>
      <c r="V537" s="39">
        <v>0</v>
      </c>
      <c r="W537" s="39">
        <v>300035</v>
      </c>
      <c r="X537" s="39">
        <v>400</v>
      </c>
      <c r="Y537" s="39">
        <v>33657</v>
      </c>
      <c r="Z537" s="39">
        <v>23547</v>
      </c>
      <c r="AA537" s="39">
        <v>357639</v>
      </c>
      <c r="AB537" s="39">
        <v>0</v>
      </c>
      <c r="AC537" s="39">
        <v>290639</v>
      </c>
      <c r="AD537" s="39">
        <v>1</v>
      </c>
      <c r="AE537" s="39">
        <v>22464</v>
      </c>
      <c r="AF537" s="39">
        <v>34321</v>
      </c>
      <c r="AG537" s="39">
        <v>347425</v>
      </c>
      <c r="AH537" s="39">
        <v>0</v>
      </c>
      <c r="AI537" s="39">
        <v>301291</v>
      </c>
      <c r="AJ537" s="39">
        <v>0</v>
      </c>
      <c r="AK537" s="39">
        <v>25337</v>
      </c>
      <c r="AL537" s="39">
        <v>35237</v>
      </c>
      <c r="AM537" s="39">
        <v>361865</v>
      </c>
      <c r="AN537" s="39">
        <v>0</v>
      </c>
      <c r="AO537" s="39">
        <v>343544</v>
      </c>
      <c r="AP537" s="39">
        <v>1</v>
      </c>
      <c r="AQ537" s="39">
        <v>46056</v>
      </c>
      <c r="AR537" s="39">
        <v>39392</v>
      </c>
      <c r="AS537" s="39">
        <v>428993</v>
      </c>
      <c r="AT537" s="43"/>
      <c r="AU537" s="13"/>
    </row>
    <row r="538" spans="1:47" ht="20" customHeight="1">
      <c r="A538" s="8" t="s">
        <v>806</v>
      </c>
      <c r="B538" s="34">
        <v>120905</v>
      </c>
      <c r="C538" s="31" t="s">
        <v>571</v>
      </c>
      <c r="D538" s="31" t="s">
        <v>79</v>
      </c>
      <c r="E538" s="31" t="s">
        <v>74</v>
      </c>
      <c r="F538" s="36">
        <v>1177</v>
      </c>
      <c r="G538" s="36">
        <v>1156</v>
      </c>
      <c r="H538" s="36">
        <v>1142</v>
      </c>
      <c r="I538" s="39">
        <v>121052</v>
      </c>
      <c r="J538" s="39">
        <v>460714</v>
      </c>
      <c r="K538" s="39">
        <v>811057</v>
      </c>
      <c r="L538" s="39">
        <v>299903</v>
      </c>
      <c r="M538" s="39">
        <v>512087</v>
      </c>
      <c r="N538" s="39">
        <v>233834</v>
      </c>
      <c r="O538" s="39">
        <v>2317595</v>
      </c>
      <c r="P538" s="39">
        <v>463268</v>
      </c>
      <c r="Q538" s="39">
        <v>955218</v>
      </c>
      <c r="R538" s="39">
        <v>292171</v>
      </c>
      <c r="S538" s="39">
        <v>482368</v>
      </c>
      <c r="T538" s="39">
        <v>266911</v>
      </c>
      <c r="U538" s="39">
        <v>2459936</v>
      </c>
      <c r="V538" s="39">
        <v>587383</v>
      </c>
      <c r="W538" s="39">
        <v>926470</v>
      </c>
      <c r="X538" s="39">
        <v>358646</v>
      </c>
      <c r="Y538" s="39">
        <v>489649</v>
      </c>
      <c r="Z538" s="39">
        <v>361001</v>
      </c>
      <c r="AA538" s="39">
        <v>2723149</v>
      </c>
      <c r="AB538" s="39">
        <v>623889</v>
      </c>
      <c r="AC538" s="39">
        <v>889204</v>
      </c>
      <c r="AD538" s="39">
        <v>392999</v>
      </c>
      <c r="AE538" s="39">
        <v>547899</v>
      </c>
      <c r="AF538" s="39">
        <v>418319</v>
      </c>
      <c r="AG538" s="39">
        <v>2872310</v>
      </c>
      <c r="AH538" s="39">
        <v>621423</v>
      </c>
      <c r="AI538" s="39">
        <v>942414</v>
      </c>
      <c r="AJ538" s="39">
        <v>369910</v>
      </c>
      <c r="AK538" s="39">
        <v>475586</v>
      </c>
      <c r="AL538" s="39">
        <v>591805</v>
      </c>
      <c r="AM538" s="39">
        <v>3001138</v>
      </c>
      <c r="AN538" s="39">
        <v>615352</v>
      </c>
      <c r="AO538" s="39">
        <v>858812</v>
      </c>
      <c r="AP538" s="39">
        <v>350671</v>
      </c>
      <c r="AQ538" s="39">
        <v>451120</v>
      </c>
      <c r="AR538" s="39">
        <v>532620</v>
      </c>
      <c r="AS538" s="39">
        <v>2808575</v>
      </c>
      <c r="AT538" s="43"/>
      <c r="AU538" s="13"/>
    </row>
    <row r="539" spans="1:47" ht="20" customHeight="1">
      <c r="A539" s="8" t="s">
        <v>807</v>
      </c>
      <c r="B539" s="34">
        <v>205903</v>
      </c>
      <c r="C539" s="31" t="s">
        <v>148</v>
      </c>
      <c r="D539" s="31" t="s">
        <v>79</v>
      </c>
      <c r="E539" s="31" t="s">
        <v>74</v>
      </c>
      <c r="F539" s="36">
        <v>2137</v>
      </c>
      <c r="G539" s="36">
        <v>2071</v>
      </c>
      <c r="H539" s="36">
        <v>1981</v>
      </c>
      <c r="I539" s="39">
        <v>209986</v>
      </c>
      <c r="J539" s="39">
        <v>230197</v>
      </c>
      <c r="K539" s="39">
        <v>730125</v>
      </c>
      <c r="L539" s="39">
        <v>583424</v>
      </c>
      <c r="M539" s="39">
        <v>215290</v>
      </c>
      <c r="N539" s="39">
        <v>781795</v>
      </c>
      <c r="O539" s="39">
        <v>2540831</v>
      </c>
      <c r="P539" s="39">
        <v>362622</v>
      </c>
      <c r="Q539" s="39">
        <v>879260</v>
      </c>
      <c r="R539" s="39">
        <v>614591</v>
      </c>
      <c r="S539" s="39">
        <v>209205</v>
      </c>
      <c r="T539" s="39">
        <v>875553</v>
      </c>
      <c r="U539" s="39">
        <v>2941231</v>
      </c>
      <c r="V539" s="39">
        <v>401838</v>
      </c>
      <c r="W539" s="39">
        <v>752336</v>
      </c>
      <c r="X539" s="39">
        <v>740711</v>
      </c>
      <c r="Y539" s="39">
        <v>212833</v>
      </c>
      <c r="Z539" s="39">
        <v>1161500</v>
      </c>
      <c r="AA539" s="39">
        <v>3269218</v>
      </c>
      <c r="AB539" s="39">
        <v>413984</v>
      </c>
      <c r="AC539" s="39">
        <v>928856</v>
      </c>
      <c r="AD539" s="39">
        <v>837794</v>
      </c>
      <c r="AE539" s="39">
        <v>596960</v>
      </c>
      <c r="AF539" s="39">
        <v>1559632</v>
      </c>
      <c r="AG539" s="39">
        <v>4337226</v>
      </c>
      <c r="AH539" s="39">
        <v>474692</v>
      </c>
      <c r="AI539" s="39">
        <v>1145860</v>
      </c>
      <c r="AJ539" s="39">
        <v>778725</v>
      </c>
      <c r="AK539" s="39">
        <v>760360</v>
      </c>
      <c r="AL539" s="39">
        <v>2319269</v>
      </c>
      <c r="AM539" s="39">
        <v>5478906</v>
      </c>
      <c r="AN539" s="39">
        <v>512404</v>
      </c>
      <c r="AO539" s="39">
        <v>1249744</v>
      </c>
      <c r="AP539" s="39">
        <v>808889</v>
      </c>
      <c r="AQ539" s="39">
        <v>753730</v>
      </c>
      <c r="AR539" s="39">
        <v>1774804</v>
      </c>
      <c r="AS539" s="39">
        <v>5099571</v>
      </c>
      <c r="AT539" s="43"/>
      <c r="AU539" s="13"/>
    </row>
    <row r="540" spans="1:47" ht="20" customHeight="1">
      <c r="A540" s="8" t="s">
        <v>808</v>
      </c>
      <c r="B540" s="34">
        <v>133904</v>
      </c>
      <c r="C540" s="31" t="s">
        <v>369</v>
      </c>
      <c r="D540" s="31" t="s">
        <v>79</v>
      </c>
      <c r="E540" s="31" t="s">
        <v>74</v>
      </c>
      <c r="F540" s="36">
        <v>1166</v>
      </c>
      <c r="G540" s="36">
        <v>1351</v>
      </c>
      <c r="H540" s="36">
        <v>1360</v>
      </c>
      <c r="I540" s="39">
        <v>144160</v>
      </c>
      <c r="J540" s="39">
        <v>383508</v>
      </c>
      <c r="K540" s="39">
        <v>892021</v>
      </c>
      <c r="L540" s="39">
        <v>313598</v>
      </c>
      <c r="M540" s="39">
        <v>417720</v>
      </c>
      <c r="N540" s="39">
        <v>47506</v>
      </c>
      <c r="O540" s="39">
        <v>2054353</v>
      </c>
      <c r="P540" s="39">
        <v>520915</v>
      </c>
      <c r="Q540" s="39">
        <v>864276</v>
      </c>
      <c r="R540" s="39">
        <v>339009</v>
      </c>
      <c r="S540" s="39">
        <v>440113</v>
      </c>
      <c r="T540" s="39">
        <v>51781</v>
      </c>
      <c r="U540" s="39">
        <v>2216094</v>
      </c>
      <c r="V540" s="39">
        <v>500000</v>
      </c>
      <c r="W540" s="39">
        <v>955688</v>
      </c>
      <c r="X540" s="39">
        <v>432844</v>
      </c>
      <c r="Y540" s="39">
        <v>500702</v>
      </c>
      <c r="Z540" s="39">
        <v>59901</v>
      </c>
      <c r="AA540" s="39">
        <v>2449135</v>
      </c>
      <c r="AB540" s="39">
        <v>500000</v>
      </c>
      <c r="AC540" s="39">
        <v>891425</v>
      </c>
      <c r="AD540" s="39">
        <v>509323</v>
      </c>
      <c r="AE540" s="39">
        <v>535042</v>
      </c>
      <c r="AF540" s="39">
        <v>73809</v>
      </c>
      <c r="AG540" s="39">
        <v>2509599</v>
      </c>
      <c r="AH540" s="39">
        <v>553803</v>
      </c>
      <c r="AI540" s="39">
        <v>938576</v>
      </c>
      <c r="AJ540" s="39">
        <v>580189</v>
      </c>
      <c r="AK540" s="39">
        <v>606855</v>
      </c>
      <c r="AL540" s="39">
        <v>90543</v>
      </c>
      <c r="AM540" s="39">
        <v>2769966</v>
      </c>
      <c r="AN540" s="39">
        <v>500000</v>
      </c>
      <c r="AO540" s="39">
        <v>1028973</v>
      </c>
      <c r="AP540" s="39">
        <v>602519</v>
      </c>
      <c r="AQ540" s="39">
        <v>555747</v>
      </c>
      <c r="AR540" s="39">
        <v>141097</v>
      </c>
      <c r="AS540" s="39">
        <v>2828336</v>
      </c>
      <c r="AT540" s="43"/>
      <c r="AU540" s="13"/>
    </row>
    <row r="541" spans="1:47" ht="20" customHeight="1">
      <c r="A541" s="8" t="s">
        <v>809</v>
      </c>
      <c r="B541" s="34">
        <v>15808</v>
      </c>
      <c r="C541" s="31" t="s">
        <v>99</v>
      </c>
      <c r="D541" s="31" t="s">
        <v>71</v>
      </c>
      <c r="E541" s="31" t="s">
        <v>74</v>
      </c>
      <c r="F541" s="36">
        <v>840</v>
      </c>
      <c r="G541" s="36">
        <v>805</v>
      </c>
      <c r="H541" s="36">
        <v>1158</v>
      </c>
      <c r="I541" s="39">
        <v>122748</v>
      </c>
      <c r="J541" s="39">
        <v>0</v>
      </c>
      <c r="K541" s="39">
        <v>1119052</v>
      </c>
      <c r="L541" s="39">
        <v>345830</v>
      </c>
      <c r="M541" s="39">
        <v>262947</v>
      </c>
      <c r="N541" s="39">
        <v>62473</v>
      </c>
      <c r="O541" s="39">
        <v>1790302</v>
      </c>
      <c r="P541" s="39">
        <v>0</v>
      </c>
      <c r="Q541" s="39">
        <v>773795</v>
      </c>
      <c r="R541" s="39">
        <v>281949</v>
      </c>
      <c r="S541" s="39">
        <v>234293</v>
      </c>
      <c r="T541" s="39">
        <v>55656</v>
      </c>
      <c r="U541" s="39">
        <v>1345693</v>
      </c>
      <c r="V541" s="39">
        <v>0</v>
      </c>
      <c r="W541" s="39">
        <v>956332</v>
      </c>
      <c r="X541" s="39">
        <v>442106</v>
      </c>
      <c r="Y541" s="39">
        <v>258322</v>
      </c>
      <c r="Z541" s="39">
        <v>79161</v>
      </c>
      <c r="AA541" s="39">
        <v>1735921</v>
      </c>
      <c r="AB541" s="39">
        <v>0</v>
      </c>
      <c r="AC541" s="39">
        <v>1062995</v>
      </c>
      <c r="AD541" s="39">
        <v>518547</v>
      </c>
      <c r="AE541" s="39">
        <v>220712</v>
      </c>
      <c r="AF541" s="39">
        <v>85317</v>
      </c>
      <c r="AG541" s="39">
        <v>1887571</v>
      </c>
      <c r="AH541" s="39">
        <v>0</v>
      </c>
      <c r="AI541" s="39">
        <v>1065424</v>
      </c>
      <c r="AJ541" s="39">
        <v>495436</v>
      </c>
      <c r="AK541" s="39">
        <v>177745</v>
      </c>
      <c r="AL541" s="39">
        <v>105334</v>
      </c>
      <c r="AM541" s="39">
        <v>1843939</v>
      </c>
      <c r="AN541" s="39">
        <v>14009</v>
      </c>
      <c r="AO541" s="39">
        <v>1031493</v>
      </c>
      <c r="AP541" s="39">
        <v>422918</v>
      </c>
      <c r="AQ541" s="39">
        <v>320855</v>
      </c>
      <c r="AR541" s="39">
        <v>64278</v>
      </c>
      <c r="AS541" s="39">
        <v>1853553</v>
      </c>
      <c r="AT541" s="43"/>
      <c r="AU541" s="13"/>
    </row>
    <row r="542" spans="1:47" ht="20" customHeight="1">
      <c r="A542" s="8" t="s">
        <v>810</v>
      </c>
      <c r="B542" s="34">
        <v>57830</v>
      </c>
      <c r="C542" s="31" t="s">
        <v>70</v>
      </c>
      <c r="D542" s="31" t="s">
        <v>71</v>
      </c>
      <c r="E542" s="31" t="s">
        <v>74</v>
      </c>
      <c r="F542" s="36">
        <v>1318</v>
      </c>
      <c r="G542" s="36">
        <v>1136</v>
      </c>
      <c r="H542" s="36">
        <v>1103</v>
      </c>
      <c r="I542" s="39">
        <v>116918</v>
      </c>
      <c r="J542" s="39">
        <v>17101</v>
      </c>
      <c r="K542" s="39">
        <v>704664</v>
      </c>
      <c r="L542" s="39">
        <v>477730</v>
      </c>
      <c r="M542" s="39">
        <v>345716</v>
      </c>
      <c r="N542" s="39">
        <v>174304</v>
      </c>
      <c r="O542" s="39">
        <v>1719515</v>
      </c>
      <c r="P542" s="39">
        <v>2289</v>
      </c>
      <c r="Q542" s="39">
        <v>716964</v>
      </c>
      <c r="R542" s="39">
        <v>498295</v>
      </c>
      <c r="S542" s="39">
        <v>317061</v>
      </c>
      <c r="T542" s="39">
        <v>176396</v>
      </c>
      <c r="U542" s="39">
        <v>1711005</v>
      </c>
      <c r="V542" s="39">
        <v>31527</v>
      </c>
      <c r="W542" s="39">
        <v>749095</v>
      </c>
      <c r="X542" s="39">
        <v>559129</v>
      </c>
      <c r="Y542" s="39">
        <v>363010</v>
      </c>
      <c r="Z542" s="39">
        <v>200119</v>
      </c>
      <c r="AA542" s="39">
        <v>1902880</v>
      </c>
      <c r="AB542" s="39">
        <v>70020</v>
      </c>
      <c r="AC542" s="39">
        <v>733387</v>
      </c>
      <c r="AD542" s="39">
        <v>639776</v>
      </c>
      <c r="AE542" s="39">
        <v>351652</v>
      </c>
      <c r="AF542" s="39">
        <v>231737</v>
      </c>
      <c r="AG542" s="39">
        <v>2026572</v>
      </c>
      <c r="AH542" s="39">
        <v>90947</v>
      </c>
      <c r="AI542" s="39">
        <v>862397</v>
      </c>
      <c r="AJ542" s="39">
        <v>698578</v>
      </c>
      <c r="AK542" s="39">
        <v>433336</v>
      </c>
      <c r="AL542" s="39">
        <v>262566</v>
      </c>
      <c r="AM542" s="39">
        <v>2347824</v>
      </c>
      <c r="AN542" s="39">
        <v>76141</v>
      </c>
      <c r="AO542" s="39">
        <v>941981</v>
      </c>
      <c r="AP542" s="39">
        <v>647972</v>
      </c>
      <c r="AQ542" s="39">
        <v>384390</v>
      </c>
      <c r="AR542" s="39">
        <v>256280</v>
      </c>
      <c r="AS542" s="39">
        <v>2306764</v>
      </c>
      <c r="AT542" s="43"/>
      <c r="AU542" s="13"/>
    </row>
    <row r="543" spans="1:47" ht="20" customHeight="1">
      <c r="A543" s="8" t="s">
        <v>811</v>
      </c>
      <c r="B543" s="34">
        <v>57848</v>
      </c>
      <c r="C543" s="31" t="s">
        <v>70</v>
      </c>
      <c r="D543" s="31" t="s">
        <v>71</v>
      </c>
      <c r="E543" s="31" t="s">
        <v>74</v>
      </c>
      <c r="F543" s="36">
        <v>19359</v>
      </c>
      <c r="G543" s="36">
        <v>25497</v>
      </c>
      <c r="H543" s="36">
        <v>26253</v>
      </c>
      <c r="I543" s="39">
        <v>2782818</v>
      </c>
      <c r="J543" s="39">
        <v>1229552</v>
      </c>
      <c r="K543" s="39">
        <v>21032135</v>
      </c>
      <c r="L543" s="39">
        <v>4221723</v>
      </c>
      <c r="M543" s="39">
        <v>2979874</v>
      </c>
      <c r="N543" s="39">
        <v>1079022</v>
      </c>
      <c r="O543" s="39">
        <v>30542306</v>
      </c>
      <c r="P543" s="39">
        <v>1213838</v>
      </c>
      <c r="Q543" s="39">
        <v>9742990</v>
      </c>
      <c r="R543" s="39">
        <v>4918687</v>
      </c>
      <c r="S543" s="39">
        <v>3484171</v>
      </c>
      <c r="T543" s="39">
        <v>1328967</v>
      </c>
      <c r="U543" s="39">
        <v>20688653</v>
      </c>
      <c r="V543" s="39">
        <v>2000650</v>
      </c>
      <c r="W543" s="39">
        <v>9694201</v>
      </c>
      <c r="X543" s="39">
        <v>6109839</v>
      </c>
      <c r="Y543" s="39">
        <v>4343926</v>
      </c>
      <c r="Z543" s="39">
        <v>1126592</v>
      </c>
      <c r="AA543" s="39">
        <v>23275208</v>
      </c>
      <c r="AB543" s="39">
        <v>2524792</v>
      </c>
      <c r="AC543" s="39">
        <v>9819547</v>
      </c>
      <c r="AD543" s="39">
        <v>7850005</v>
      </c>
      <c r="AE543" s="39">
        <v>5681823</v>
      </c>
      <c r="AF543" s="39">
        <v>1918974</v>
      </c>
      <c r="AG543" s="39">
        <v>27795141</v>
      </c>
      <c r="AH543" s="39">
        <v>2683608</v>
      </c>
      <c r="AI543" s="39">
        <v>14984666</v>
      </c>
      <c r="AJ543" s="39">
        <v>9311490</v>
      </c>
      <c r="AK543" s="39">
        <v>6076614</v>
      </c>
      <c r="AL543" s="39">
        <v>3340857</v>
      </c>
      <c r="AM543" s="39">
        <v>36397235</v>
      </c>
      <c r="AN543" s="39">
        <v>4609270</v>
      </c>
      <c r="AO543" s="39">
        <v>17323317</v>
      </c>
      <c r="AP543" s="39">
        <v>10455952</v>
      </c>
      <c r="AQ543" s="39">
        <v>7053613</v>
      </c>
      <c r="AR543" s="39">
        <v>3346497</v>
      </c>
      <c r="AS543" s="39">
        <v>42788649</v>
      </c>
      <c r="AT543" s="43"/>
      <c r="AU543" s="13"/>
    </row>
    <row r="544" spans="1:47" ht="20" customHeight="1">
      <c r="A544" s="8" t="s">
        <v>812</v>
      </c>
      <c r="B544" s="34">
        <v>93903</v>
      </c>
      <c r="C544" s="31" t="s">
        <v>133</v>
      </c>
      <c r="D544" s="31" t="s">
        <v>79</v>
      </c>
      <c r="E544" s="31" t="s">
        <v>74</v>
      </c>
      <c r="F544" s="36">
        <v>541</v>
      </c>
      <c r="G544" s="36">
        <v>626</v>
      </c>
      <c r="H544" s="36">
        <v>634</v>
      </c>
      <c r="I544" s="39">
        <v>67204</v>
      </c>
      <c r="J544" s="39">
        <v>195229</v>
      </c>
      <c r="K544" s="39">
        <v>196324</v>
      </c>
      <c r="L544" s="39">
        <v>114929</v>
      </c>
      <c r="M544" s="39">
        <v>162294</v>
      </c>
      <c r="N544" s="39">
        <v>32899</v>
      </c>
      <c r="O544" s="39">
        <v>701675</v>
      </c>
      <c r="P544" s="39">
        <v>234685</v>
      </c>
      <c r="Q544" s="39">
        <v>204041</v>
      </c>
      <c r="R544" s="39">
        <v>107377</v>
      </c>
      <c r="S544" s="39">
        <v>179899</v>
      </c>
      <c r="T544" s="39">
        <v>36899</v>
      </c>
      <c r="U544" s="39">
        <v>762901</v>
      </c>
      <c r="V544" s="39">
        <v>261200</v>
      </c>
      <c r="W544" s="39">
        <v>254314</v>
      </c>
      <c r="X544" s="39">
        <v>150837</v>
      </c>
      <c r="Y544" s="39">
        <v>230293</v>
      </c>
      <c r="Z544" s="39">
        <v>41994</v>
      </c>
      <c r="AA544" s="39">
        <v>938638</v>
      </c>
      <c r="AB544" s="39">
        <v>260255</v>
      </c>
      <c r="AC544" s="39">
        <v>255268</v>
      </c>
      <c r="AD544" s="39">
        <v>246919</v>
      </c>
      <c r="AE544" s="39">
        <v>193307</v>
      </c>
      <c r="AF544" s="39">
        <v>52286</v>
      </c>
      <c r="AG544" s="39">
        <v>1008035</v>
      </c>
      <c r="AH544" s="39">
        <v>262161</v>
      </c>
      <c r="AI544" s="39">
        <v>283816</v>
      </c>
      <c r="AJ544" s="39">
        <v>233683</v>
      </c>
      <c r="AK544" s="39">
        <v>190474</v>
      </c>
      <c r="AL544" s="39">
        <v>70673</v>
      </c>
      <c r="AM544" s="39">
        <v>1040807</v>
      </c>
      <c r="AN544" s="39">
        <v>347440</v>
      </c>
      <c r="AO544" s="39">
        <v>416034</v>
      </c>
      <c r="AP544" s="39">
        <v>277232</v>
      </c>
      <c r="AQ544" s="39">
        <v>249003</v>
      </c>
      <c r="AR544" s="39">
        <v>92804</v>
      </c>
      <c r="AS544" s="39">
        <v>1382513</v>
      </c>
      <c r="AT544" s="43"/>
      <c r="AU544" s="13"/>
    </row>
    <row r="545" spans="1:47" ht="20" customHeight="1">
      <c r="A545" s="8" t="s">
        <v>813</v>
      </c>
      <c r="B545" s="34">
        <v>243903</v>
      </c>
      <c r="C545" s="31" t="s">
        <v>322</v>
      </c>
      <c r="D545" s="31" t="s">
        <v>79</v>
      </c>
      <c r="E545" s="31" t="s">
        <v>74</v>
      </c>
      <c r="F545" s="36">
        <v>1941</v>
      </c>
      <c r="G545" s="36">
        <v>1904</v>
      </c>
      <c r="H545" s="36">
        <v>1971</v>
      </c>
      <c r="I545" s="39">
        <v>208926</v>
      </c>
      <c r="J545" s="39">
        <v>270610</v>
      </c>
      <c r="K545" s="39">
        <v>1103923</v>
      </c>
      <c r="L545" s="39">
        <v>363919</v>
      </c>
      <c r="M545" s="39">
        <v>436568</v>
      </c>
      <c r="N545" s="39">
        <v>126277</v>
      </c>
      <c r="O545" s="39">
        <v>2301297</v>
      </c>
      <c r="P545" s="39">
        <v>358964</v>
      </c>
      <c r="Q545" s="39">
        <v>1204794</v>
      </c>
      <c r="R545" s="39">
        <v>388981</v>
      </c>
      <c r="S545" s="39">
        <v>457534</v>
      </c>
      <c r="T545" s="39">
        <v>142843</v>
      </c>
      <c r="U545" s="39">
        <v>2553116</v>
      </c>
      <c r="V545" s="39">
        <v>350465</v>
      </c>
      <c r="W545" s="39">
        <v>1267778</v>
      </c>
      <c r="X545" s="39">
        <v>479260</v>
      </c>
      <c r="Y545" s="39">
        <v>513707</v>
      </c>
      <c r="Z545" s="39">
        <v>165057</v>
      </c>
      <c r="AA545" s="39">
        <v>2776267</v>
      </c>
      <c r="AB545" s="39">
        <v>297866</v>
      </c>
      <c r="AC545" s="39">
        <v>1317516</v>
      </c>
      <c r="AD545" s="39">
        <v>522269</v>
      </c>
      <c r="AE545" s="39">
        <v>519130</v>
      </c>
      <c r="AF545" s="39">
        <v>268605</v>
      </c>
      <c r="AG545" s="39">
        <v>2925386</v>
      </c>
      <c r="AH545" s="39">
        <v>332785</v>
      </c>
      <c r="AI545" s="39">
        <v>1561623</v>
      </c>
      <c r="AJ545" s="39">
        <v>607986</v>
      </c>
      <c r="AK545" s="39">
        <v>532222</v>
      </c>
      <c r="AL545" s="39">
        <v>349511</v>
      </c>
      <c r="AM545" s="39">
        <v>3384127</v>
      </c>
      <c r="AN545" s="39">
        <v>303594</v>
      </c>
      <c r="AO545" s="39">
        <v>1556351</v>
      </c>
      <c r="AP545" s="39">
        <v>626973</v>
      </c>
      <c r="AQ545" s="39">
        <v>573981</v>
      </c>
      <c r="AR545" s="39">
        <v>414848</v>
      </c>
      <c r="AS545" s="39">
        <v>3475747</v>
      </c>
      <c r="AT545" s="43"/>
      <c r="AU545" s="13"/>
    </row>
    <row r="546" spans="1:47" ht="20" customHeight="1">
      <c r="A546" s="8" t="s">
        <v>814</v>
      </c>
      <c r="B546" s="34">
        <v>208903</v>
      </c>
      <c r="C546" s="31" t="s">
        <v>767</v>
      </c>
      <c r="D546" s="31" t="s">
        <v>79</v>
      </c>
      <c r="E546" s="31" t="s">
        <v>74</v>
      </c>
      <c r="F546" s="36">
        <v>268</v>
      </c>
      <c r="G546" s="36">
        <v>284</v>
      </c>
      <c r="H546" s="36">
        <v>301</v>
      </c>
      <c r="I546" s="39">
        <v>31906</v>
      </c>
      <c r="J546" s="39">
        <v>148581</v>
      </c>
      <c r="K546" s="39">
        <v>90931</v>
      </c>
      <c r="L546" s="39">
        <v>43341</v>
      </c>
      <c r="M546" s="39">
        <v>133333</v>
      </c>
      <c r="N546" s="39">
        <v>66610</v>
      </c>
      <c r="O546" s="39">
        <v>482796</v>
      </c>
      <c r="P546" s="39">
        <v>72553</v>
      </c>
      <c r="Q546" s="39">
        <v>99702</v>
      </c>
      <c r="R546" s="39">
        <v>46043</v>
      </c>
      <c r="S546" s="39">
        <v>150395</v>
      </c>
      <c r="T546" s="39">
        <v>74183</v>
      </c>
      <c r="U546" s="39">
        <v>442876</v>
      </c>
      <c r="V546" s="39">
        <v>283398</v>
      </c>
      <c r="W546" s="39">
        <v>104984</v>
      </c>
      <c r="X546" s="39">
        <v>59727</v>
      </c>
      <c r="Y546" s="39">
        <v>168870</v>
      </c>
      <c r="Z546" s="39">
        <v>78841</v>
      </c>
      <c r="AA546" s="39">
        <v>695820</v>
      </c>
      <c r="AB546" s="39">
        <v>143622</v>
      </c>
      <c r="AC546" s="39">
        <v>99755</v>
      </c>
      <c r="AD546" s="39">
        <v>76407</v>
      </c>
      <c r="AE546" s="39">
        <v>165490</v>
      </c>
      <c r="AF546" s="39">
        <v>105113</v>
      </c>
      <c r="AG546" s="39">
        <v>590387</v>
      </c>
      <c r="AH546" s="39">
        <v>101152</v>
      </c>
      <c r="AI546" s="39">
        <v>137726</v>
      </c>
      <c r="AJ546" s="39">
        <v>94989</v>
      </c>
      <c r="AK546" s="39">
        <v>143117</v>
      </c>
      <c r="AL546" s="39">
        <v>100282</v>
      </c>
      <c r="AM546" s="39">
        <v>577266</v>
      </c>
      <c r="AN546" s="39">
        <v>168915</v>
      </c>
      <c r="AO546" s="39">
        <v>188352</v>
      </c>
      <c r="AP546" s="39">
        <v>110904</v>
      </c>
      <c r="AQ546" s="39">
        <v>140110</v>
      </c>
      <c r="AR546" s="39">
        <v>121075</v>
      </c>
      <c r="AS546" s="39">
        <v>729356</v>
      </c>
      <c r="AT546" s="43"/>
      <c r="AU546" s="13"/>
    </row>
    <row r="547" spans="1:47" ht="20" customHeight="1">
      <c r="A547" s="8" t="s">
        <v>815</v>
      </c>
      <c r="B547" s="34">
        <v>186903</v>
      </c>
      <c r="C547" s="31" t="s">
        <v>316</v>
      </c>
      <c r="D547" s="31" t="s">
        <v>79</v>
      </c>
      <c r="E547" s="31" t="s">
        <v>74</v>
      </c>
      <c r="F547" s="36">
        <v>384</v>
      </c>
      <c r="G547" s="36">
        <v>333</v>
      </c>
      <c r="H547" s="36">
        <v>455</v>
      </c>
      <c r="I547" s="39">
        <v>48230</v>
      </c>
      <c r="J547" s="39">
        <v>191686</v>
      </c>
      <c r="K547" s="39">
        <v>808411</v>
      </c>
      <c r="L547" s="39">
        <v>110725</v>
      </c>
      <c r="M547" s="39">
        <v>282579</v>
      </c>
      <c r="N547" s="39">
        <v>125226</v>
      </c>
      <c r="O547" s="39">
        <v>1518627</v>
      </c>
      <c r="P547" s="39">
        <v>149736</v>
      </c>
      <c r="Q547" s="39">
        <v>686010</v>
      </c>
      <c r="R547" s="39">
        <v>126370</v>
      </c>
      <c r="S547" s="39">
        <v>303900</v>
      </c>
      <c r="T547" s="39">
        <v>134740</v>
      </c>
      <c r="U547" s="39">
        <v>1400756</v>
      </c>
      <c r="V547" s="39">
        <v>115375</v>
      </c>
      <c r="W547" s="39">
        <v>584750</v>
      </c>
      <c r="X547" s="39">
        <v>154517</v>
      </c>
      <c r="Y547" s="39">
        <v>314462</v>
      </c>
      <c r="Z547" s="39">
        <v>139984</v>
      </c>
      <c r="AA547" s="39">
        <v>1309088</v>
      </c>
      <c r="AB547" s="39">
        <v>132868</v>
      </c>
      <c r="AC547" s="39">
        <v>640343</v>
      </c>
      <c r="AD547" s="39">
        <v>157720</v>
      </c>
      <c r="AE547" s="39">
        <v>301778</v>
      </c>
      <c r="AF547" s="39">
        <v>145281</v>
      </c>
      <c r="AG547" s="39">
        <v>1377990</v>
      </c>
      <c r="AH547" s="39">
        <v>95990</v>
      </c>
      <c r="AI547" s="39">
        <v>616074</v>
      </c>
      <c r="AJ547" s="39">
        <v>163653</v>
      </c>
      <c r="AK547" s="39">
        <v>325808</v>
      </c>
      <c r="AL547" s="39">
        <v>146866</v>
      </c>
      <c r="AM547" s="39">
        <v>1348391</v>
      </c>
      <c r="AN547" s="39">
        <v>132613</v>
      </c>
      <c r="AO547" s="39">
        <v>583077</v>
      </c>
      <c r="AP547" s="39">
        <v>176991</v>
      </c>
      <c r="AQ547" s="39">
        <v>280997</v>
      </c>
      <c r="AR547" s="39">
        <v>156867</v>
      </c>
      <c r="AS547" s="39">
        <v>1330545</v>
      </c>
      <c r="AT547" s="43"/>
      <c r="AU547" s="13"/>
    </row>
    <row r="548" spans="1:47" ht="20" customHeight="1">
      <c r="A548" s="8" t="s">
        <v>816</v>
      </c>
      <c r="B548" s="34">
        <v>18906</v>
      </c>
      <c r="C548" s="31" t="s">
        <v>415</v>
      </c>
      <c r="D548" s="31" t="s">
        <v>79</v>
      </c>
      <c r="E548" s="31" t="s">
        <v>74</v>
      </c>
      <c r="F548" s="36">
        <v>151</v>
      </c>
      <c r="G548" s="36">
        <v>144</v>
      </c>
      <c r="H548" s="36">
        <v>134</v>
      </c>
      <c r="I548" s="39">
        <v>14204</v>
      </c>
      <c r="J548" s="39">
        <v>46256</v>
      </c>
      <c r="K548" s="39">
        <v>63243</v>
      </c>
      <c r="L548" s="39">
        <v>38896</v>
      </c>
      <c r="M548" s="39">
        <v>48231</v>
      </c>
      <c r="N548" s="39">
        <v>28718</v>
      </c>
      <c r="O548" s="39">
        <v>225344</v>
      </c>
      <c r="P548" s="39">
        <v>50144</v>
      </c>
      <c r="Q548" s="39">
        <v>78430</v>
      </c>
      <c r="R548" s="39">
        <v>40297</v>
      </c>
      <c r="S548" s="39">
        <v>47064</v>
      </c>
      <c r="T548" s="39">
        <v>28718</v>
      </c>
      <c r="U548" s="39">
        <v>244653</v>
      </c>
      <c r="V548" s="39">
        <v>56650</v>
      </c>
      <c r="W548" s="39">
        <v>85684</v>
      </c>
      <c r="X548" s="39">
        <v>47241</v>
      </c>
      <c r="Y548" s="39">
        <v>48734</v>
      </c>
      <c r="Z548" s="39">
        <v>31328</v>
      </c>
      <c r="AA548" s="39">
        <v>269637</v>
      </c>
      <c r="AB548" s="39">
        <v>81025</v>
      </c>
      <c r="AC548" s="39">
        <v>85334</v>
      </c>
      <c r="AD548" s="39">
        <v>52542</v>
      </c>
      <c r="AE548" s="39">
        <v>62219</v>
      </c>
      <c r="AF548" s="39">
        <v>25768</v>
      </c>
      <c r="AG548" s="39">
        <v>306888</v>
      </c>
      <c r="AH548" s="39">
        <v>82852</v>
      </c>
      <c r="AI548" s="39">
        <v>87079</v>
      </c>
      <c r="AJ548" s="39">
        <v>56481</v>
      </c>
      <c r="AK548" s="39">
        <v>56693</v>
      </c>
      <c r="AL548" s="39">
        <v>29034</v>
      </c>
      <c r="AM548" s="39">
        <v>312139</v>
      </c>
      <c r="AN548" s="39">
        <v>78104</v>
      </c>
      <c r="AO548" s="39">
        <v>85037</v>
      </c>
      <c r="AP548" s="39">
        <v>58878</v>
      </c>
      <c r="AQ548" s="39">
        <v>57757</v>
      </c>
      <c r="AR548" s="39">
        <v>30788</v>
      </c>
      <c r="AS548" s="39">
        <v>310564</v>
      </c>
      <c r="AT548" s="43"/>
      <c r="AU548" s="13"/>
    </row>
    <row r="549" spans="1:47" ht="20" customHeight="1">
      <c r="A549" s="8" t="s">
        <v>817</v>
      </c>
      <c r="B549" s="34">
        <v>118902</v>
      </c>
      <c r="C549" s="31" t="s">
        <v>818</v>
      </c>
      <c r="D549" s="31" t="s">
        <v>79</v>
      </c>
      <c r="E549" s="31" t="s">
        <v>74</v>
      </c>
      <c r="F549" s="36">
        <v>295</v>
      </c>
      <c r="G549" s="36">
        <v>334</v>
      </c>
      <c r="H549" s="36">
        <v>290</v>
      </c>
      <c r="I549" s="39">
        <v>30740</v>
      </c>
      <c r="J549" s="39">
        <v>66259</v>
      </c>
      <c r="K549" s="39">
        <v>446589</v>
      </c>
      <c r="L549" s="39">
        <v>113718</v>
      </c>
      <c r="M549" s="39">
        <v>215967</v>
      </c>
      <c r="N549" s="39">
        <v>58399</v>
      </c>
      <c r="O549" s="39">
        <v>900932</v>
      </c>
      <c r="P549" s="39">
        <v>75451</v>
      </c>
      <c r="Q549" s="39">
        <v>481974</v>
      </c>
      <c r="R549" s="39">
        <v>110963</v>
      </c>
      <c r="S549" s="39">
        <v>205129</v>
      </c>
      <c r="T549" s="39">
        <v>57275</v>
      </c>
      <c r="U549" s="39">
        <v>930792</v>
      </c>
      <c r="V549" s="39">
        <v>94038</v>
      </c>
      <c r="W549" s="39">
        <v>570658</v>
      </c>
      <c r="X549" s="39">
        <v>136913</v>
      </c>
      <c r="Y549" s="39">
        <v>227284</v>
      </c>
      <c r="Z549" s="39">
        <v>62178</v>
      </c>
      <c r="AA549" s="39">
        <v>1091071</v>
      </c>
      <c r="AB549" s="39">
        <v>98987</v>
      </c>
      <c r="AC549" s="39">
        <v>727453</v>
      </c>
      <c r="AD549" s="39">
        <v>133767</v>
      </c>
      <c r="AE549" s="39">
        <v>283773</v>
      </c>
      <c r="AF549" s="39">
        <v>70519</v>
      </c>
      <c r="AG549" s="39">
        <v>1314499</v>
      </c>
      <c r="AH549" s="39">
        <v>85869</v>
      </c>
      <c r="AI549" s="39">
        <v>538402</v>
      </c>
      <c r="AJ549" s="39">
        <v>136111</v>
      </c>
      <c r="AK549" s="39">
        <v>328141</v>
      </c>
      <c r="AL549" s="39">
        <v>110000</v>
      </c>
      <c r="AM549" s="39">
        <v>1198523</v>
      </c>
      <c r="AN549" s="39">
        <v>132759</v>
      </c>
      <c r="AO549" s="39">
        <v>643514</v>
      </c>
      <c r="AP549" s="39">
        <v>146759</v>
      </c>
      <c r="AQ549" s="39">
        <v>341294</v>
      </c>
      <c r="AR549" s="39">
        <v>131439</v>
      </c>
      <c r="AS549" s="39">
        <v>1395765</v>
      </c>
      <c r="AT549" s="43"/>
      <c r="AU549" s="13"/>
    </row>
    <row r="550" spans="1:47" ht="20" customHeight="1">
      <c r="A550" s="8" t="s">
        <v>819</v>
      </c>
      <c r="B550" s="34">
        <v>57912</v>
      </c>
      <c r="C550" s="31" t="s">
        <v>70</v>
      </c>
      <c r="D550" s="31" t="s">
        <v>79</v>
      </c>
      <c r="E550" s="31" t="s">
        <v>74</v>
      </c>
      <c r="F550" s="36">
        <v>33544</v>
      </c>
      <c r="G550" s="36">
        <v>30767</v>
      </c>
      <c r="H550" s="36">
        <v>29113</v>
      </c>
      <c r="I550" s="39">
        <v>3085978</v>
      </c>
      <c r="J550" s="39">
        <v>7070851</v>
      </c>
      <c r="K550" s="39">
        <v>19995691</v>
      </c>
      <c r="L550" s="39">
        <v>9375185</v>
      </c>
      <c r="M550" s="39">
        <v>6490713</v>
      </c>
      <c r="N550" s="39">
        <v>1091771</v>
      </c>
      <c r="O550" s="39">
        <v>44024211</v>
      </c>
      <c r="P550" s="39">
        <v>7059711</v>
      </c>
      <c r="Q550" s="39">
        <v>23012320</v>
      </c>
      <c r="R550" s="39">
        <v>11422228</v>
      </c>
      <c r="S550" s="39">
        <v>7304970</v>
      </c>
      <c r="T550" s="39">
        <v>1229313</v>
      </c>
      <c r="U550" s="39">
        <v>50028542</v>
      </c>
      <c r="V550" s="39">
        <v>9654078</v>
      </c>
      <c r="W550" s="39">
        <v>22469861</v>
      </c>
      <c r="X550" s="39">
        <v>12674348</v>
      </c>
      <c r="Y550" s="39">
        <v>7415261</v>
      </c>
      <c r="Z550" s="39">
        <v>1345054</v>
      </c>
      <c r="AA550" s="39">
        <v>53558602</v>
      </c>
      <c r="AB550" s="39">
        <v>8342868</v>
      </c>
      <c r="AC550" s="39">
        <v>21090583</v>
      </c>
      <c r="AD550" s="39">
        <v>12752951</v>
      </c>
      <c r="AE550" s="39">
        <v>6730112</v>
      </c>
      <c r="AF550" s="39">
        <v>1619790</v>
      </c>
      <c r="AG550" s="39">
        <v>50536304</v>
      </c>
      <c r="AH550" s="39">
        <v>10150730</v>
      </c>
      <c r="AI550" s="39">
        <v>20748964</v>
      </c>
      <c r="AJ550" s="39">
        <v>13056389</v>
      </c>
      <c r="AK550" s="39">
        <v>8167851</v>
      </c>
      <c r="AL550" s="39">
        <v>2244666</v>
      </c>
      <c r="AM550" s="39">
        <v>54368600</v>
      </c>
      <c r="AN550" s="39">
        <v>9782023</v>
      </c>
      <c r="AO550" s="39">
        <v>21227114</v>
      </c>
      <c r="AP550" s="39">
        <v>12460487</v>
      </c>
      <c r="AQ550" s="39">
        <v>7538368</v>
      </c>
      <c r="AR550" s="39">
        <v>2049818</v>
      </c>
      <c r="AS550" s="39">
        <v>53057810</v>
      </c>
      <c r="AT550" s="43"/>
      <c r="AU550" s="13"/>
    </row>
    <row r="551" spans="1:47" ht="20" customHeight="1">
      <c r="A551" s="8" t="s">
        <v>820</v>
      </c>
      <c r="B551" s="34">
        <v>70907</v>
      </c>
      <c r="C551" s="31" t="s">
        <v>174</v>
      </c>
      <c r="D551" s="31" t="s">
        <v>79</v>
      </c>
      <c r="E551" s="31" t="s">
        <v>74</v>
      </c>
      <c r="F551" s="36">
        <v>640</v>
      </c>
      <c r="G551" s="36">
        <v>597</v>
      </c>
      <c r="H551" s="36">
        <v>594</v>
      </c>
      <c r="I551" s="39">
        <v>62964</v>
      </c>
      <c r="J551" s="39">
        <v>129894</v>
      </c>
      <c r="K551" s="39">
        <v>497446</v>
      </c>
      <c r="L551" s="39">
        <v>188548</v>
      </c>
      <c r="M551" s="39">
        <v>202718</v>
      </c>
      <c r="N551" s="39">
        <v>60035</v>
      </c>
      <c r="O551" s="39">
        <v>1078641</v>
      </c>
      <c r="P551" s="39">
        <v>125831</v>
      </c>
      <c r="Q551" s="39">
        <v>549355</v>
      </c>
      <c r="R551" s="39">
        <v>250295</v>
      </c>
      <c r="S551" s="39">
        <v>212402</v>
      </c>
      <c r="T551" s="39">
        <v>62513</v>
      </c>
      <c r="U551" s="39">
        <v>1200396</v>
      </c>
      <c r="V551" s="39">
        <v>156424</v>
      </c>
      <c r="W551" s="39">
        <v>570677</v>
      </c>
      <c r="X551" s="39">
        <v>253860</v>
      </c>
      <c r="Y551" s="39">
        <v>210843</v>
      </c>
      <c r="Z551" s="39">
        <v>66649</v>
      </c>
      <c r="AA551" s="39">
        <v>1258453</v>
      </c>
      <c r="AB551" s="39">
        <v>170471</v>
      </c>
      <c r="AC551" s="39">
        <v>553359</v>
      </c>
      <c r="AD551" s="39">
        <v>277685</v>
      </c>
      <c r="AE551" s="39">
        <v>264561</v>
      </c>
      <c r="AF551" s="39">
        <v>75594</v>
      </c>
      <c r="AG551" s="39">
        <v>1341670</v>
      </c>
      <c r="AH551" s="39">
        <v>154720</v>
      </c>
      <c r="AI551" s="39">
        <v>573873</v>
      </c>
      <c r="AJ551" s="39">
        <v>307471</v>
      </c>
      <c r="AK551" s="39">
        <v>229645</v>
      </c>
      <c r="AL551" s="39">
        <v>150283</v>
      </c>
      <c r="AM551" s="39">
        <v>1415992</v>
      </c>
      <c r="AN551" s="39">
        <v>181183</v>
      </c>
      <c r="AO551" s="39">
        <v>534137</v>
      </c>
      <c r="AP551" s="39">
        <v>309288</v>
      </c>
      <c r="AQ551" s="39">
        <v>275531</v>
      </c>
      <c r="AR551" s="39">
        <v>141828</v>
      </c>
      <c r="AS551" s="39">
        <v>1441967</v>
      </c>
      <c r="AT551" s="43"/>
      <c r="AU551" s="13"/>
    </row>
    <row r="552" spans="1:47" ht="20" customHeight="1">
      <c r="A552" s="8" t="s">
        <v>821</v>
      </c>
      <c r="B552" s="34">
        <v>109907</v>
      </c>
      <c r="C552" s="31" t="s">
        <v>78</v>
      </c>
      <c r="D552" s="31" t="s">
        <v>79</v>
      </c>
      <c r="E552" s="31" t="s">
        <v>74</v>
      </c>
      <c r="F552" s="36">
        <v>652</v>
      </c>
      <c r="G552" s="36">
        <v>638</v>
      </c>
      <c r="H552" s="36">
        <v>644</v>
      </c>
      <c r="I552" s="39">
        <v>68264</v>
      </c>
      <c r="J552" s="39">
        <v>142843</v>
      </c>
      <c r="K552" s="39">
        <v>335269</v>
      </c>
      <c r="L552" s="39">
        <v>182083</v>
      </c>
      <c r="M552" s="39">
        <v>191930</v>
      </c>
      <c r="N552" s="39">
        <v>73728</v>
      </c>
      <c r="O552" s="39">
        <v>925853</v>
      </c>
      <c r="P552" s="39">
        <v>137212</v>
      </c>
      <c r="Q552" s="39">
        <v>341287</v>
      </c>
      <c r="R552" s="39">
        <v>184841</v>
      </c>
      <c r="S552" s="39">
        <v>208002</v>
      </c>
      <c r="T552" s="39">
        <v>82143</v>
      </c>
      <c r="U552" s="39">
        <v>953485</v>
      </c>
      <c r="V552" s="39">
        <v>185194</v>
      </c>
      <c r="W552" s="39">
        <v>329255</v>
      </c>
      <c r="X552" s="39">
        <v>233504</v>
      </c>
      <c r="Y552" s="39">
        <v>227729</v>
      </c>
      <c r="Z552" s="39">
        <v>89612</v>
      </c>
      <c r="AA552" s="39">
        <v>1065294</v>
      </c>
      <c r="AB552" s="39">
        <v>191429</v>
      </c>
      <c r="AC552" s="39">
        <v>315426</v>
      </c>
      <c r="AD552" s="39">
        <v>291548</v>
      </c>
      <c r="AE552" s="39">
        <v>275130</v>
      </c>
      <c r="AF552" s="39">
        <v>100330</v>
      </c>
      <c r="AG552" s="39">
        <v>1173863</v>
      </c>
      <c r="AH552" s="39">
        <v>319671</v>
      </c>
      <c r="AI552" s="39">
        <v>328007</v>
      </c>
      <c r="AJ552" s="39">
        <v>289149</v>
      </c>
      <c r="AK552" s="39">
        <v>267881</v>
      </c>
      <c r="AL552" s="39">
        <v>124673</v>
      </c>
      <c r="AM552" s="39">
        <v>1329381</v>
      </c>
      <c r="AN552" s="39">
        <v>292665</v>
      </c>
      <c r="AO552" s="39">
        <v>323623</v>
      </c>
      <c r="AP552" s="39">
        <v>301484</v>
      </c>
      <c r="AQ552" s="39">
        <v>312886</v>
      </c>
      <c r="AR552" s="39">
        <v>125861</v>
      </c>
      <c r="AS552" s="39">
        <v>1356519</v>
      </c>
      <c r="AT552" s="43"/>
      <c r="AU552" s="13"/>
    </row>
    <row r="553" spans="1:47" ht="20" customHeight="1">
      <c r="A553" s="8" t="s">
        <v>822</v>
      </c>
      <c r="B553" s="34">
        <v>119902</v>
      </c>
      <c r="C553" s="31" t="s">
        <v>312</v>
      </c>
      <c r="D553" s="31" t="s">
        <v>79</v>
      </c>
      <c r="E553" s="31" t="s">
        <v>74</v>
      </c>
      <c r="F553" s="36">
        <v>1058</v>
      </c>
      <c r="G553" s="36">
        <v>1022</v>
      </c>
      <c r="H553" s="36">
        <v>1032</v>
      </c>
      <c r="I553" s="39">
        <v>109392</v>
      </c>
      <c r="J553" s="39">
        <v>423711</v>
      </c>
      <c r="K553" s="39">
        <v>570524</v>
      </c>
      <c r="L553" s="39">
        <v>249438</v>
      </c>
      <c r="M553" s="39">
        <v>491971</v>
      </c>
      <c r="N553" s="39">
        <v>103476</v>
      </c>
      <c r="O553" s="39">
        <v>1839120</v>
      </c>
      <c r="P553" s="39">
        <v>398282</v>
      </c>
      <c r="Q553" s="39">
        <v>596506</v>
      </c>
      <c r="R553" s="39">
        <v>255772</v>
      </c>
      <c r="S553" s="39">
        <v>497218</v>
      </c>
      <c r="T553" s="39">
        <v>122278</v>
      </c>
      <c r="U553" s="39">
        <v>1870056</v>
      </c>
      <c r="V553" s="39">
        <v>434826</v>
      </c>
      <c r="W553" s="39">
        <v>662264</v>
      </c>
      <c r="X553" s="39">
        <v>351537</v>
      </c>
      <c r="Y553" s="39">
        <v>498680</v>
      </c>
      <c r="Z553" s="39">
        <v>146332</v>
      </c>
      <c r="AA553" s="39">
        <v>2093639</v>
      </c>
      <c r="AB553" s="39">
        <v>493493</v>
      </c>
      <c r="AC553" s="39">
        <v>627941</v>
      </c>
      <c r="AD553" s="39">
        <v>362369</v>
      </c>
      <c r="AE553" s="39">
        <v>475072</v>
      </c>
      <c r="AF553" s="39">
        <v>353437</v>
      </c>
      <c r="AG553" s="39">
        <v>2312312</v>
      </c>
      <c r="AH553" s="39">
        <v>524130</v>
      </c>
      <c r="AI553" s="39">
        <v>689556</v>
      </c>
      <c r="AJ553" s="39">
        <v>361685</v>
      </c>
      <c r="AK553" s="39">
        <v>530310</v>
      </c>
      <c r="AL553" s="39">
        <v>494317</v>
      </c>
      <c r="AM553" s="39">
        <v>2599998</v>
      </c>
      <c r="AN553" s="39">
        <v>468796</v>
      </c>
      <c r="AO553" s="39">
        <v>640292</v>
      </c>
      <c r="AP553" s="39">
        <v>383641</v>
      </c>
      <c r="AQ553" s="39">
        <v>493173</v>
      </c>
      <c r="AR553" s="39">
        <v>554431</v>
      </c>
      <c r="AS553" s="39">
        <v>2540333</v>
      </c>
      <c r="AT553" s="43"/>
      <c r="AU553" s="13"/>
    </row>
    <row r="554" spans="1:47" ht="20" customHeight="1">
      <c r="A554" s="8" t="s">
        <v>823</v>
      </c>
      <c r="B554" s="34">
        <v>37904</v>
      </c>
      <c r="C554" s="31" t="s">
        <v>116</v>
      </c>
      <c r="D554" s="31" t="s">
        <v>79</v>
      </c>
      <c r="E554" s="31" t="s">
        <v>74</v>
      </c>
      <c r="F554" s="36">
        <v>4978</v>
      </c>
      <c r="G554" s="36">
        <v>4700</v>
      </c>
      <c r="H554" s="36">
        <v>4569</v>
      </c>
      <c r="I554" s="39">
        <v>484314</v>
      </c>
      <c r="J554" s="39">
        <v>1454438</v>
      </c>
      <c r="K554" s="39">
        <v>2379203</v>
      </c>
      <c r="L554" s="39">
        <v>1314337</v>
      </c>
      <c r="M554" s="39">
        <v>1037417</v>
      </c>
      <c r="N554" s="39">
        <v>204277</v>
      </c>
      <c r="O554" s="39">
        <v>6389672</v>
      </c>
      <c r="P554" s="39">
        <v>1665626</v>
      </c>
      <c r="Q554" s="39">
        <v>2428504</v>
      </c>
      <c r="R554" s="39">
        <v>1464414</v>
      </c>
      <c r="S554" s="39">
        <v>1057726</v>
      </c>
      <c r="T554" s="39">
        <v>225103</v>
      </c>
      <c r="U554" s="39">
        <v>6841373</v>
      </c>
      <c r="V554" s="39">
        <v>1913023</v>
      </c>
      <c r="W554" s="39">
        <v>2485325</v>
      </c>
      <c r="X554" s="39">
        <v>1703269</v>
      </c>
      <c r="Y554" s="39">
        <v>1072395</v>
      </c>
      <c r="Z554" s="39">
        <v>259054</v>
      </c>
      <c r="AA554" s="39">
        <v>7433066</v>
      </c>
      <c r="AB554" s="39">
        <v>1992573</v>
      </c>
      <c r="AC554" s="39">
        <v>2405214</v>
      </c>
      <c r="AD554" s="39">
        <v>1851220</v>
      </c>
      <c r="AE554" s="39">
        <v>1134441</v>
      </c>
      <c r="AF554" s="39">
        <v>254700</v>
      </c>
      <c r="AG554" s="39">
        <v>7638148</v>
      </c>
      <c r="AH554" s="39">
        <v>1874631</v>
      </c>
      <c r="AI554" s="39">
        <v>2394065</v>
      </c>
      <c r="AJ554" s="39">
        <v>1884800</v>
      </c>
      <c r="AK554" s="39">
        <v>1154460</v>
      </c>
      <c r="AL554" s="39">
        <v>424378</v>
      </c>
      <c r="AM554" s="39">
        <v>7732334</v>
      </c>
      <c r="AN554" s="39">
        <v>1889637</v>
      </c>
      <c r="AO554" s="39">
        <v>2442234</v>
      </c>
      <c r="AP554" s="39">
        <v>2001212</v>
      </c>
      <c r="AQ554" s="39">
        <v>1198616</v>
      </c>
      <c r="AR554" s="39">
        <v>533142</v>
      </c>
      <c r="AS554" s="39">
        <v>8064841</v>
      </c>
      <c r="AT554" s="43"/>
      <c r="AU554" s="13"/>
    </row>
    <row r="555" spans="1:47" ht="20" customHeight="1">
      <c r="A555" s="8" t="s">
        <v>824</v>
      </c>
      <c r="B555" s="34">
        <v>246907</v>
      </c>
      <c r="C555" s="31" t="s">
        <v>464</v>
      </c>
      <c r="D555" s="31" t="s">
        <v>79</v>
      </c>
      <c r="E555" s="31" t="s">
        <v>74</v>
      </c>
      <c r="F555" s="36">
        <v>2107</v>
      </c>
      <c r="G555" s="36">
        <v>4157</v>
      </c>
      <c r="H555" s="36">
        <v>4513</v>
      </c>
      <c r="I555" s="39">
        <v>478378</v>
      </c>
      <c r="J555" s="39">
        <v>871487</v>
      </c>
      <c r="K555" s="39">
        <v>1089789</v>
      </c>
      <c r="L555" s="39">
        <v>487664</v>
      </c>
      <c r="M555" s="39">
        <v>626799</v>
      </c>
      <c r="N555" s="39">
        <v>104664</v>
      </c>
      <c r="O555" s="39">
        <v>3180403</v>
      </c>
      <c r="P555" s="39">
        <v>687860</v>
      </c>
      <c r="Q555" s="39">
        <v>1116821</v>
      </c>
      <c r="R555" s="39">
        <v>554403</v>
      </c>
      <c r="S555" s="39">
        <v>769277</v>
      </c>
      <c r="T555" s="39">
        <v>146985</v>
      </c>
      <c r="U555" s="39">
        <v>3275346</v>
      </c>
      <c r="V555" s="39">
        <v>1111426</v>
      </c>
      <c r="W555" s="39">
        <v>1292809</v>
      </c>
      <c r="X555" s="39">
        <v>772019</v>
      </c>
      <c r="Y555" s="39">
        <v>856848</v>
      </c>
      <c r="Z555" s="39">
        <v>162766</v>
      </c>
      <c r="AA555" s="39">
        <v>4195868</v>
      </c>
      <c r="AB555" s="39">
        <v>1598057</v>
      </c>
      <c r="AC555" s="39">
        <v>1701680</v>
      </c>
      <c r="AD555" s="39">
        <v>1028742</v>
      </c>
      <c r="AE555" s="39">
        <v>956107</v>
      </c>
      <c r="AF555" s="39">
        <v>192160</v>
      </c>
      <c r="AG555" s="39">
        <v>5476746</v>
      </c>
      <c r="AH555" s="39">
        <v>1809963</v>
      </c>
      <c r="AI555" s="39">
        <v>2595463</v>
      </c>
      <c r="AJ555" s="39">
        <v>1226446</v>
      </c>
      <c r="AK555" s="39">
        <v>1214991</v>
      </c>
      <c r="AL555" s="39">
        <v>221090</v>
      </c>
      <c r="AM555" s="39">
        <v>7067953</v>
      </c>
      <c r="AN555" s="39">
        <v>1938660</v>
      </c>
      <c r="AO555" s="39">
        <v>2955209</v>
      </c>
      <c r="AP555" s="39">
        <v>1192318</v>
      </c>
      <c r="AQ555" s="39">
        <v>1656124</v>
      </c>
      <c r="AR555" s="39">
        <v>428703</v>
      </c>
      <c r="AS555" s="39">
        <v>8171014</v>
      </c>
      <c r="AT555" s="43"/>
      <c r="AU555" s="13"/>
    </row>
    <row r="556" spans="1:47" ht="20" customHeight="1">
      <c r="A556" s="8" t="s">
        <v>825</v>
      </c>
      <c r="B556" s="34">
        <v>121904</v>
      </c>
      <c r="C556" s="31" t="s">
        <v>299</v>
      </c>
      <c r="D556" s="31" t="s">
        <v>79</v>
      </c>
      <c r="E556" s="31" t="s">
        <v>74</v>
      </c>
      <c r="F556" s="36">
        <v>2312</v>
      </c>
      <c r="G556" s="36">
        <v>2070</v>
      </c>
      <c r="H556" s="36">
        <v>1947</v>
      </c>
      <c r="I556" s="39">
        <v>206382</v>
      </c>
      <c r="J556" s="39">
        <v>727703</v>
      </c>
      <c r="K556" s="39">
        <v>1321044</v>
      </c>
      <c r="L556" s="39">
        <v>724189</v>
      </c>
      <c r="M556" s="39">
        <v>696144</v>
      </c>
      <c r="N556" s="39">
        <v>208975</v>
      </c>
      <c r="O556" s="39">
        <v>3678055</v>
      </c>
      <c r="P556" s="39">
        <v>594596</v>
      </c>
      <c r="Q556" s="39">
        <v>1288376</v>
      </c>
      <c r="R556" s="39">
        <v>699587</v>
      </c>
      <c r="S556" s="39">
        <v>679552</v>
      </c>
      <c r="T556" s="39">
        <v>229928</v>
      </c>
      <c r="U556" s="39">
        <v>3492039</v>
      </c>
      <c r="V556" s="39">
        <v>649554</v>
      </c>
      <c r="W556" s="39">
        <v>1290324</v>
      </c>
      <c r="X556" s="39">
        <v>844758</v>
      </c>
      <c r="Y556" s="39">
        <v>802772</v>
      </c>
      <c r="Z556" s="39">
        <v>281080</v>
      </c>
      <c r="AA556" s="39">
        <v>3868488</v>
      </c>
      <c r="AB556" s="39">
        <v>649790</v>
      </c>
      <c r="AC556" s="39">
        <v>1346460</v>
      </c>
      <c r="AD556" s="39">
        <v>1019686</v>
      </c>
      <c r="AE556" s="39">
        <v>825107</v>
      </c>
      <c r="AF556" s="39">
        <v>325731</v>
      </c>
      <c r="AG556" s="39">
        <v>4166774</v>
      </c>
      <c r="AH556" s="39">
        <v>675264</v>
      </c>
      <c r="AI556" s="39">
        <v>1261485</v>
      </c>
      <c r="AJ556" s="39">
        <v>1029294</v>
      </c>
      <c r="AK556" s="39">
        <v>606740</v>
      </c>
      <c r="AL556" s="39">
        <v>402117</v>
      </c>
      <c r="AM556" s="39">
        <v>3974900</v>
      </c>
      <c r="AN556" s="39">
        <v>742839</v>
      </c>
      <c r="AO556" s="39">
        <v>1072475</v>
      </c>
      <c r="AP556" s="39">
        <v>866773</v>
      </c>
      <c r="AQ556" s="39">
        <v>620729</v>
      </c>
      <c r="AR556" s="39">
        <v>648513</v>
      </c>
      <c r="AS556" s="39">
        <v>3951329</v>
      </c>
      <c r="AT556" s="43"/>
      <c r="AU556" s="13"/>
    </row>
    <row r="557" spans="1:47" ht="20" customHeight="1">
      <c r="A557" s="8" t="s">
        <v>826</v>
      </c>
      <c r="B557" s="34">
        <v>132902</v>
      </c>
      <c r="C557" s="31" t="s">
        <v>827</v>
      </c>
      <c r="D557" s="31" t="s">
        <v>79</v>
      </c>
      <c r="E557" s="31" t="s">
        <v>74</v>
      </c>
      <c r="F557" s="36">
        <v>169</v>
      </c>
      <c r="G557" s="36">
        <v>169</v>
      </c>
      <c r="H557" s="36">
        <v>181</v>
      </c>
      <c r="I557" s="39">
        <v>19186</v>
      </c>
      <c r="J557" s="39">
        <v>72319</v>
      </c>
      <c r="K557" s="39">
        <v>121825</v>
      </c>
      <c r="L557" s="39">
        <v>74837</v>
      </c>
      <c r="M557" s="39">
        <v>123181</v>
      </c>
      <c r="N557" s="39">
        <v>38372</v>
      </c>
      <c r="O557" s="39">
        <v>430534</v>
      </c>
      <c r="P557" s="39">
        <v>70599</v>
      </c>
      <c r="Q557" s="39">
        <v>125776</v>
      </c>
      <c r="R557" s="39">
        <v>81421</v>
      </c>
      <c r="S557" s="39">
        <v>128924</v>
      </c>
      <c r="T557" s="39">
        <v>48335</v>
      </c>
      <c r="U557" s="39">
        <v>455055</v>
      </c>
      <c r="V557" s="39">
        <v>85316</v>
      </c>
      <c r="W557" s="39">
        <v>146986</v>
      </c>
      <c r="X557" s="39">
        <v>86352</v>
      </c>
      <c r="Y557" s="39">
        <v>158347</v>
      </c>
      <c r="Z557" s="39">
        <v>70973</v>
      </c>
      <c r="AA557" s="39">
        <v>547974</v>
      </c>
      <c r="AB557" s="39">
        <v>73253</v>
      </c>
      <c r="AC557" s="39">
        <v>163635</v>
      </c>
      <c r="AD557" s="39">
        <v>91713</v>
      </c>
      <c r="AE557" s="39">
        <v>149983</v>
      </c>
      <c r="AF557" s="39">
        <v>118916</v>
      </c>
      <c r="AG557" s="39">
        <v>597500</v>
      </c>
      <c r="AH557" s="39">
        <v>79741</v>
      </c>
      <c r="AI557" s="39">
        <v>144432</v>
      </c>
      <c r="AJ557" s="39">
        <v>114106</v>
      </c>
      <c r="AK557" s="39">
        <v>136174</v>
      </c>
      <c r="AL557" s="39">
        <v>203604</v>
      </c>
      <c r="AM557" s="39">
        <v>678057</v>
      </c>
      <c r="AN557" s="39">
        <v>87223</v>
      </c>
      <c r="AO557" s="39">
        <v>138645</v>
      </c>
      <c r="AP557" s="39">
        <v>102195</v>
      </c>
      <c r="AQ557" s="39">
        <v>137261</v>
      </c>
      <c r="AR557" s="39">
        <v>225218</v>
      </c>
      <c r="AS557" s="39">
        <v>690542</v>
      </c>
      <c r="AT557" s="43"/>
      <c r="AU557" s="13"/>
    </row>
    <row r="558" spans="1:47" ht="20" customHeight="1">
      <c r="A558" s="8" t="s">
        <v>828</v>
      </c>
      <c r="B558" s="34">
        <v>57819</v>
      </c>
      <c r="C558" s="31" t="s">
        <v>70</v>
      </c>
      <c r="D558" s="31" t="s">
        <v>71</v>
      </c>
      <c r="E558" s="31" t="s">
        <v>74</v>
      </c>
      <c r="F558" s="36">
        <v>213</v>
      </c>
      <c r="G558" s="36">
        <v>185</v>
      </c>
      <c r="H558" s="36">
        <v>172</v>
      </c>
      <c r="I558" s="39">
        <v>18232</v>
      </c>
      <c r="J558" s="39">
        <v>99511</v>
      </c>
      <c r="K558" s="39">
        <v>56494</v>
      </c>
      <c r="L558" s="39">
        <v>45338</v>
      </c>
      <c r="M558" s="39">
        <v>59117</v>
      </c>
      <c r="N558" s="39">
        <v>35500</v>
      </c>
      <c r="O558" s="39">
        <v>295960</v>
      </c>
      <c r="P558" s="39">
        <v>34126</v>
      </c>
      <c r="Q558" s="39">
        <v>61026</v>
      </c>
      <c r="R558" s="39">
        <v>47019</v>
      </c>
      <c r="S558" s="39">
        <v>63327</v>
      </c>
      <c r="T558" s="39">
        <v>46570</v>
      </c>
      <c r="U558" s="39">
        <v>252068</v>
      </c>
      <c r="V558" s="39">
        <v>70614</v>
      </c>
      <c r="W558" s="39">
        <v>54499</v>
      </c>
      <c r="X558" s="39">
        <v>54170</v>
      </c>
      <c r="Y558" s="39">
        <v>71285</v>
      </c>
      <c r="Z558" s="39">
        <v>49628</v>
      </c>
      <c r="AA558" s="39">
        <v>300196</v>
      </c>
      <c r="AB558" s="39">
        <v>70557</v>
      </c>
      <c r="AC558" s="39">
        <v>66623</v>
      </c>
      <c r="AD558" s="39">
        <v>58903</v>
      </c>
      <c r="AE558" s="39">
        <v>71781</v>
      </c>
      <c r="AF558" s="39">
        <v>45046</v>
      </c>
      <c r="AG558" s="39">
        <v>312910</v>
      </c>
      <c r="AH558" s="39">
        <v>64810</v>
      </c>
      <c r="AI558" s="39">
        <v>70541</v>
      </c>
      <c r="AJ558" s="39">
        <v>81361</v>
      </c>
      <c r="AK558" s="39">
        <v>97596</v>
      </c>
      <c r="AL558" s="39">
        <v>39118</v>
      </c>
      <c r="AM558" s="39">
        <v>353426</v>
      </c>
      <c r="AN558" s="39">
        <v>47395</v>
      </c>
      <c r="AO558" s="39">
        <v>71864</v>
      </c>
      <c r="AP558" s="39">
        <v>91366</v>
      </c>
      <c r="AQ558" s="39">
        <v>130632</v>
      </c>
      <c r="AR558" s="39">
        <v>49379</v>
      </c>
      <c r="AS558" s="39">
        <v>390636</v>
      </c>
      <c r="AT558" s="43"/>
      <c r="AU558" s="13"/>
    </row>
    <row r="559" spans="1:47" ht="20" customHeight="1">
      <c r="A559" s="8" t="s">
        <v>829</v>
      </c>
      <c r="B559" s="34">
        <v>155901</v>
      </c>
      <c r="C559" s="31" t="s">
        <v>830</v>
      </c>
      <c r="D559" s="31" t="s">
        <v>79</v>
      </c>
      <c r="E559" s="31" t="s">
        <v>74</v>
      </c>
      <c r="F559" s="36">
        <v>1271</v>
      </c>
      <c r="G559" s="36">
        <v>1125</v>
      </c>
      <c r="H559" s="36">
        <v>1085</v>
      </c>
      <c r="I559" s="39">
        <v>115010</v>
      </c>
      <c r="J559" s="39">
        <v>612366</v>
      </c>
      <c r="K559" s="39">
        <v>531820</v>
      </c>
      <c r="L559" s="39">
        <v>377210</v>
      </c>
      <c r="M559" s="39">
        <v>244442</v>
      </c>
      <c r="N559" s="39">
        <v>46807</v>
      </c>
      <c r="O559" s="39">
        <v>1812645</v>
      </c>
      <c r="P559" s="39">
        <v>584076</v>
      </c>
      <c r="Q559" s="39">
        <v>695457</v>
      </c>
      <c r="R559" s="39">
        <v>524409</v>
      </c>
      <c r="S559" s="39">
        <v>357219</v>
      </c>
      <c r="T559" s="39">
        <v>71451</v>
      </c>
      <c r="U559" s="39">
        <v>2232612</v>
      </c>
      <c r="V559" s="39">
        <v>696903</v>
      </c>
      <c r="W559" s="39">
        <v>605495</v>
      </c>
      <c r="X559" s="39">
        <v>657991</v>
      </c>
      <c r="Y559" s="39">
        <v>356051</v>
      </c>
      <c r="Z559" s="39">
        <v>87560</v>
      </c>
      <c r="AA559" s="39">
        <v>2404000</v>
      </c>
      <c r="AB559" s="39">
        <v>700434</v>
      </c>
      <c r="AC559" s="39">
        <v>593143</v>
      </c>
      <c r="AD559" s="39">
        <v>607613</v>
      </c>
      <c r="AE559" s="39">
        <v>462170</v>
      </c>
      <c r="AF559" s="39">
        <v>231013</v>
      </c>
      <c r="AG559" s="39">
        <v>2594373</v>
      </c>
      <c r="AH559" s="39">
        <v>770188</v>
      </c>
      <c r="AI559" s="39">
        <v>589485</v>
      </c>
      <c r="AJ559" s="39">
        <v>560004</v>
      </c>
      <c r="AK559" s="39">
        <v>425976</v>
      </c>
      <c r="AL559" s="39">
        <v>308593</v>
      </c>
      <c r="AM559" s="39">
        <v>2654246</v>
      </c>
      <c r="AN559" s="39">
        <v>727847</v>
      </c>
      <c r="AO559" s="39">
        <v>492032</v>
      </c>
      <c r="AP559" s="39">
        <v>540042</v>
      </c>
      <c r="AQ559" s="39">
        <v>418080</v>
      </c>
      <c r="AR559" s="39">
        <v>400417</v>
      </c>
      <c r="AS559" s="39">
        <v>2578418</v>
      </c>
      <c r="AT559" s="43"/>
      <c r="AU559" s="13"/>
    </row>
    <row r="560" spans="1:47" ht="20" customHeight="1">
      <c r="A560" s="8" t="s">
        <v>831</v>
      </c>
      <c r="B560" s="34">
        <v>124901</v>
      </c>
      <c r="C560" s="31" t="s">
        <v>832</v>
      </c>
      <c r="D560" s="31" t="s">
        <v>79</v>
      </c>
      <c r="E560" s="31" t="s">
        <v>74</v>
      </c>
      <c r="F560" s="36">
        <v>1153</v>
      </c>
      <c r="G560" s="36">
        <v>967</v>
      </c>
      <c r="H560" s="36">
        <v>920</v>
      </c>
      <c r="I560" s="39">
        <v>97520</v>
      </c>
      <c r="J560" s="39">
        <v>197578</v>
      </c>
      <c r="K560" s="39">
        <v>1239947</v>
      </c>
      <c r="L560" s="39">
        <v>393825</v>
      </c>
      <c r="M560" s="39">
        <v>406682</v>
      </c>
      <c r="N560" s="39">
        <v>105875</v>
      </c>
      <c r="O560" s="39">
        <v>2343907</v>
      </c>
      <c r="P560" s="39">
        <v>95698</v>
      </c>
      <c r="Q560" s="39">
        <v>1058423</v>
      </c>
      <c r="R560" s="39">
        <v>423852</v>
      </c>
      <c r="S560" s="39">
        <v>339203</v>
      </c>
      <c r="T560" s="39">
        <v>109034</v>
      </c>
      <c r="U560" s="39">
        <v>2026210</v>
      </c>
      <c r="V560" s="39">
        <v>245671</v>
      </c>
      <c r="W560" s="39">
        <v>1103112</v>
      </c>
      <c r="X560" s="39">
        <v>536448</v>
      </c>
      <c r="Y560" s="39">
        <v>407691</v>
      </c>
      <c r="Z560" s="39">
        <v>109034</v>
      </c>
      <c r="AA560" s="39">
        <v>2401956</v>
      </c>
      <c r="AB560" s="39">
        <v>417834</v>
      </c>
      <c r="AC560" s="39">
        <v>825021</v>
      </c>
      <c r="AD560" s="39">
        <v>548278</v>
      </c>
      <c r="AE560" s="39">
        <v>389668</v>
      </c>
      <c r="AF560" s="39">
        <v>120517</v>
      </c>
      <c r="AG560" s="39">
        <v>2301318</v>
      </c>
      <c r="AH560" s="39">
        <v>355729</v>
      </c>
      <c r="AI560" s="39">
        <v>884264</v>
      </c>
      <c r="AJ560" s="39">
        <v>599993</v>
      </c>
      <c r="AK560" s="39">
        <v>402999</v>
      </c>
      <c r="AL560" s="39">
        <v>147038</v>
      </c>
      <c r="AM560" s="39">
        <v>2390023</v>
      </c>
      <c r="AN560" s="39">
        <v>361615</v>
      </c>
      <c r="AO560" s="39">
        <v>936940</v>
      </c>
      <c r="AP560" s="39">
        <v>591665</v>
      </c>
      <c r="AQ560" s="39">
        <v>388805</v>
      </c>
      <c r="AR560" s="39">
        <v>155337</v>
      </c>
      <c r="AS560" s="39">
        <v>2434362</v>
      </c>
      <c r="AT560" s="43"/>
      <c r="AU560" s="13"/>
    </row>
    <row r="561" spans="1:47" ht="20" customHeight="1">
      <c r="A561" s="8" t="s">
        <v>833</v>
      </c>
      <c r="B561" s="34">
        <v>221911</v>
      </c>
      <c r="C561" s="31" t="s">
        <v>83</v>
      </c>
      <c r="D561" s="31" t="s">
        <v>79</v>
      </c>
      <c r="E561" s="31" t="s">
        <v>74</v>
      </c>
      <c r="F561" s="36">
        <v>1366</v>
      </c>
      <c r="G561" s="36">
        <v>1639</v>
      </c>
      <c r="H561" s="36">
        <v>1625</v>
      </c>
      <c r="I561" s="39">
        <v>172250</v>
      </c>
      <c r="J561" s="39">
        <v>363515</v>
      </c>
      <c r="K561" s="39">
        <v>504563</v>
      </c>
      <c r="L561" s="39">
        <v>356540</v>
      </c>
      <c r="M561" s="39">
        <v>250561</v>
      </c>
      <c r="N561" s="39">
        <v>101069</v>
      </c>
      <c r="O561" s="39">
        <v>1576248</v>
      </c>
      <c r="P561" s="39">
        <v>471025</v>
      </c>
      <c r="Q561" s="39">
        <v>540218</v>
      </c>
      <c r="R561" s="39">
        <v>388888</v>
      </c>
      <c r="S561" s="39">
        <v>263669</v>
      </c>
      <c r="T561" s="39">
        <v>122996</v>
      </c>
      <c r="U561" s="39">
        <v>1786796</v>
      </c>
      <c r="V561" s="39">
        <v>480104</v>
      </c>
      <c r="W561" s="39">
        <v>532054</v>
      </c>
      <c r="X561" s="39">
        <v>487583</v>
      </c>
      <c r="Y561" s="39">
        <v>352642</v>
      </c>
      <c r="Z561" s="39">
        <v>117587</v>
      </c>
      <c r="AA561" s="39">
        <v>1969970</v>
      </c>
      <c r="AB561" s="39">
        <v>625115</v>
      </c>
      <c r="AC561" s="39">
        <v>586559</v>
      </c>
      <c r="AD561" s="39">
        <v>566476</v>
      </c>
      <c r="AE561" s="39">
        <v>373602</v>
      </c>
      <c r="AF561" s="39">
        <v>153073</v>
      </c>
      <c r="AG561" s="39">
        <v>2304825</v>
      </c>
      <c r="AH561" s="39">
        <v>669568</v>
      </c>
      <c r="AI561" s="39">
        <v>650204</v>
      </c>
      <c r="AJ561" s="39">
        <v>595201</v>
      </c>
      <c r="AK561" s="39">
        <v>459590</v>
      </c>
      <c r="AL561" s="39">
        <v>330903</v>
      </c>
      <c r="AM561" s="39">
        <v>2705466</v>
      </c>
      <c r="AN561" s="39">
        <v>630011</v>
      </c>
      <c r="AO561" s="39">
        <v>631623</v>
      </c>
      <c r="AP561" s="39">
        <v>594244</v>
      </c>
      <c r="AQ561" s="39">
        <v>470867</v>
      </c>
      <c r="AR561" s="39">
        <v>403460</v>
      </c>
      <c r="AS561" s="39">
        <v>2730205</v>
      </c>
      <c r="AT561" s="43"/>
      <c r="AU561" s="13"/>
    </row>
    <row r="562" spans="1:47" ht="20" customHeight="1">
      <c r="A562" s="8" t="s">
        <v>834</v>
      </c>
      <c r="B562" s="34">
        <v>210902</v>
      </c>
      <c r="C562" s="31" t="s">
        <v>367</v>
      </c>
      <c r="D562" s="31" t="s">
        <v>79</v>
      </c>
      <c r="E562" s="31" t="s">
        <v>74</v>
      </c>
      <c r="F562" s="36">
        <v>660</v>
      </c>
      <c r="G562" s="36">
        <v>720</v>
      </c>
      <c r="H562" s="36">
        <v>679</v>
      </c>
      <c r="I562" s="39">
        <v>71974</v>
      </c>
      <c r="J562" s="39">
        <v>261295</v>
      </c>
      <c r="K562" s="39">
        <v>396039</v>
      </c>
      <c r="L562" s="39">
        <v>194314</v>
      </c>
      <c r="M562" s="39">
        <v>212291</v>
      </c>
      <c r="N562" s="39">
        <v>52186</v>
      </c>
      <c r="O562" s="39">
        <v>1116125</v>
      </c>
      <c r="P562" s="39">
        <v>267312</v>
      </c>
      <c r="Q562" s="39">
        <v>400146</v>
      </c>
      <c r="R562" s="39">
        <v>221235</v>
      </c>
      <c r="S562" s="39">
        <v>234333</v>
      </c>
      <c r="T562" s="39">
        <v>56123</v>
      </c>
      <c r="U562" s="39">
        <v>1179149</v>
      </c>
      <c r="V562" s="39">
        <v>309432</v>
      </c>
      <c r="W562" s="39">
        <v>478422</v>
      </c>
      <c r="X562" s="39">
        <v>286946</v>
      </c>
      <c r="Y562" s="39">
        <v>297578</v>
      </c>
      <c r="Z562" s="39">
        <v>67240</v>
      </c>
      <c r="AA562" s="39">
        <v>1439618</v>
      </c>
      <c r="AB562" s="39">
        <v>303118</v>
      </c>
      <c r="AC562" s="39">
        <v>512976</v>
      </c>
      <c r="AD562" s="39">
        <v>313529</v>
      </c>
      <c r="AE562" s="39">
        <v>285013</v>
      </c>
      <c r="AF562" s="39">
        <v>104000</v>
      </c>
      <c r="AG562" s="39">
        <v>1518636</v>
      </c>
      <c r="AH562" s="39">
        <v>325124</v>
      </c>
      <c r="AI562" s="39">
        <v>553188</v>
      </c>
      <c r="AJ562" s="39">
        <v>359030</v>
      </c>
      <c r="AK562" s="39">
        <v>274988</v>
      </c>
      <c r="AL562" s="39">
        <v>148269</v>
      </c>
      <c r="AM562" s="39">
        <v>1660599</v>
      </c>
      <c r="AN562" s="39">
        <v>351179</v>
      </c>
      <c r="AO562" s="39">
        <v>532451</v>
      </c>
      <c r="AP562" s="39">
        <v>361075</v>
      </c>
      <c r="AQ562" s="39">
        <v>261379</v>
      </c>
      <c r="AR562" s="39">
        <v>173907</v>
      </c>
      <c r="AS562" s="39">
        <v>1679991</v>
      </c>
      <c r="AT562" s="43"/>
      <c r="AU562" s="13"/>
    </row>
    <row r="563" spans="1:47" ht="20" customHeight="1">
      <c r="A563" s="8" t="s">
        <v>835</v>
      </c>
      <c r="B563" s="34">
        <v>16901</v>
      </c>
      <c r="C563" s="31" t="s">
        <v>235</v>
      </c>
      <c r="D563" s="31" t="s">
        <v>79</v>
      </c>
      <c r="E563" s="31" t="s">
        <v>74</v>
      </c>
      <c r="F563" s="36">
        <v>642</v>
      </c>
      <c r="G563" s="36">
        <v>707</v>
      </c>
      <c r="H563" s="36">
        <v>672</v>
      </c>
      <c r="I563" s="39">
        <v>71232</v>
      </c>
      <c r="J563" s="39">
        <v>283285</v>
      </c>
      <c r="K563" s="39">
        <v>418839</v>
      </c>
      <c r="L563" s="39">
        <v>174584</v>
      </c>
      <c r="M563" s="39">
        <v>215933</v>
      </c>
      <c r="N563" s="39">
        <v>69098</v>
      </c>
      <c r="O563" s="39">
        <v>1161739</v>
      </c>
      <c r="P563" s="39">
        <v>281917</v>
      </c>
      <c r="Q563" s="39">
        <v>433453</v>
      </c>
      <c r="R563" s="39">
        <v>189779</v>
      </c>
      <c r="S563" s="39">
        <v>218897</v>
      </c>
      <c r="T563" s="39">
        <v>77192</v>
      </c>
      <c r="U563" s="39">
        <v>1201238</v>
      </c>
      <c r="V563" s="39">
        <v>332531</v>
      </c>
      <c r="W563" s="39">
        <v>425029</v>
      </c>
      <c r="X563" s="39">
        <v>218314</v>
      </c>
      <c r="Y563" s="39">
        <v>281131</v>
      </c>
      <c r="Z563" s="39">
        <v>85844</v>
      </c>
      <c r="AA563" s="39">
        <v>1342849</v>
      </c>
      <c r="AB563" s="39">
        <v>367380</v>
      </c>
      <c r="AC563" s="39">
        <v>443609</v>
      </c>
      <c r="AD563" s="39">
        <v>252041</v>
      </c>
      <c r="AE563" s="39">
        <v>271874</v>
      </c>
      <c r="AF563" s="39">
        <v>123063</v>
      </c>
      <c r="AG563" s="39">
        <v>1457967</v>
      </c>
      <c r="AH563" s="39">
        <v>356975</v>
      </c>
      <c r="AI563" s="39">
        <v>442422</v>
      </c>
      <c r="AJ563" s="39">
        <v>309973</v>
      </c>
      <c r="AK563" s="39">
        <v>284172</v>
      </c>
      <c r="AL563" s="39">
        <v>165283</v>
      </c>
      <c r="AM563" s="39">
        <v>1558825</v>
      </c>
      <c r="AN563" s="39">
        <v>468445</v>
      </c>
      <c r="AO563" s="39">
        <v>439104</v>
      </c>
      <c r="AP563" s="39">
        <v>318216</v>
      </c>
      <c r="AQ563" s="39">
        <v>318552</v>
      </c>
      <c r="AR563" s="39">
        <v>382084</v>
      </c>
      <c r="AS563" s="39">
        <v>1926401</v>
      </c>
      <c r="AT563" s="43"/>
      <c r="AU563" s="13"/>
    </row>
    <row r="564" spans="1:47" ht="20" customHeight="1">
      <c r="A564" s="8" t="s">
        <v>836</v>
      </c>
      <c r="B564" s="34">
        <v>50909</v>
      </c>
      <c r="C564" s="31" t="s">
        <v>455</v>
      </c>
      <c r="D564" s="31" t="s">
        <v>79</v>
      </c>
      <c r="E564" s="31" t="s">
        <v>74</v>
      </c>
      <c r="F564" s="36">
        <v>349</v>
      </c>
      <c r="G564" s="36">
        <v>337</v>
      </c>
      <c r="H564" s="36">
        <v>309</v>
      </c>
      <c r="I564" s="39">
        <v>32754</v>
      </c>
      <c r="J564" s="39">
        <v>99297</v>
      </c>
      <c r="K564" s="39">
        <v>106101</v>
      </c>
      <c r="L564" s="39">
        <v>65944</v>
      </c>
      <c r="M564" s="39">
        <v>78094</v>
      </c>
      <c r="N564" s="39">
        <v>23274</v>
      </c>
      <c r="O564" s="39">
        <v>372710</v>
      </c>
      <c r="P564" s="39">
        <v>130466</v>
      </c>
      <c r="Q564" s="39">
        <v>119104</v>
      </c>
      <c r="R564" s="39">
        <v>68522</v>
      </c>
      <c r="S564" s="39">
        <v>170818</v>
      </c>
      <c r="T564" s="39">
        <v>32149</v>
      </c>
      <c r="U564" s="39">
        <v>521059</v>
      </c>
      <c r="V564" s="39">
        <v>161967</v>
      </c>
      <c r="W564" s="39">
        <v>119941</v>
      </c>
      <c r="X564" s="39">
        <v>74065</v>
      </c>
      <c r="Y564" s="39">
        <v>106879</v>
      </c>
      <c r="Z564" s="39">
        <v>37025</v>
      </c>
      <c r="AA564" s="39">
        <v>499877</v>
      </c>
      <c r="AB564" s="39">
        <v>165294</v>
      </c>
      <c r="AC564" s="39">
        <v>163708</v>
      </c>
      <c r="AD564" s="39">
        <v>83740</v>
      </c>
      <c r="AE564" s="39">
        <v>128218</v>
      </c>
      <c r="AF564" s="39">
        <v>40439</v>
      </c>
      <c r="AG564" s="39">
        <v>581399</v>
      </c>
      <c r="AH564" s="39">
        <v>150261</v>
      </c>
      <c r="AI564" s="39">
        <v>169307</v>
      </c>
      <c r="AJ564" s="39">
        <v>101763</v>
      </c>
      <c r="AK564" s="39">
        <v>116191</v>
      </c>
      <c r="AL564" s="39">
        <v>50909</v>
      </c>
      <c r="AM564" s="39">
        <v>588431</v>
      </c>
      <c r="AN564" s="39">
        <v>174905</v>
      </c>
      <c r="AO564" s="39">
        <v>154976</v>
      </c>
      <c r="AP564" s="39">
        <v>94499</v>
      </c>
      <c r="AQ564" s="39">
        <v>142812</v>
      </c>
      <c r="AR564" s="39">
        <v>40720</v>
      </c>
      <c r="AS564" s="39">
        <v>607912</v>
      </c>
      <c r="AT564" s="43"/>
      <c r="AU564" s="13"/>
    </row>
    <row r="565" spans="1:47" ht="20" customHeight="1">
      <c r="A565" s="8" t="s">
        <v>837</v>
      </c>
      <c r="B565" s="34">
        <v>126905</v>
      </c>
      <c r="C565" s="31" t="s">
        <v>118</v>
      </c>
      <c r="D565" s="31" t="s">
        <v>79</v>
      </c>
      <c r="E565" s="31" t="s">
        <v>74</v>
      </c>
      <c r="F565" s="36">
        <v>5618</v>
      </c>
      <c r="G565" s="36">
        <v>6026</v>
      </c>
      <c r="H565" s="36">
        <v>5985</v>
      </c>
      <c r="I565" s="39">
        <v>634410</v>
      </c>
      <c r="J565" s="39">
        <v>1709842</v>
      </c>
      <c r="K565" s="39">
        <v>2722160</v>
      </c>
      <c r="L565" s="39">
        <v>1635663</v>
      </c>
      <c r="M565" s="39">
        <v>829185</v>
      </c>
      <c r="N565" s="39">
        <v>430499</v>
      </c>
      <c r="O565" s="39">
        <v>7327349</v>
      </c>
      <c r="P565" s="39">
        <v>2141770</v>
      </c>
      <c r="Q565" s="39">
        <v>2802501</v>
      </c>
      <c r="R565" s="39">
        <v>1659120</v>
      </c>
      <c r="S565" s="39">
        <v>1008353</v>
      </c>
      <c r="T565" s="39">
        <v>484650</v>
      </c>
      <c r="U565" s="39">
        <v>8096394</v>
      </c>
      <c r="V565" s="39">
        <v>2836843</v>
      </c>
      <c r="W565" s="39">
        <v>2922151</v>
      </c>
      <c r="X565" s="39">
        <v>1990850</v>
      </c>
      <c r="Y565" s="39">
        <v>1398637</v>
      </c>
      <c r="Z565" s="39">
        <v>677664</v>
      </c>
      <c r="AA565" s="39">
        <v>9826145</v>
      </c>
      <c r="AB565" s="39">
        <v>3163919</v>
      </c>
      <c r="AC565" s="39">
        <v>3064788</v>
      </c>
      <c r="AD565" s="39">
        <v>2341690</v>
      </c>
      <c r="AE565" s="39">
        <v>1671092</v>
      </c>
      <c r="AF565" s="39">
        <v>804417</v>
      </c>
      <c r="AG565" s="39">
        <v>11045906</v>
      </c>
      <c r="AH565" s="39">
        <v>3318977</v>
      </c>
      <c r="AI565" s="39">
        <v>3393838</v>
      </c>
      <c r="AJ565" s="39">
        <v>2346358</v>
      </c>
      <c r="AK565" s="39">
        <v>1688151</v>
      </c>
      <c r="AL565" s="39">
        <v>1110372</v>
      </c>
      <c r="AM565" s="39">
        <v>11857696</v>
      </c>
      <c r="AN565" s="39">
        <v>3372813</v>
      </c>
      <c r="AO565" s="39">
        <v>2917528</v>
      </c>
      <c r="AP565" s="39">
        <v>2451806</v>
      </c>
      <c r="AQ565" s="39">
        <v>1769370</v>
      </c>
      <c r="AR565" s="39">
        <v>1393581</v>
      </c>
      <c r="AS565" s="39">
        <v>11905098</v>
      </c>
      <c r="AT565" s="43"/>
      <c r="AU565" s="13"/>
    </row>
    <row r="566" spans="1:47" ht="20" customHeight="1">
      <c r="A566" s="8" t="s">
        <v>838</v>
      </c>
      <c r="B566" s="34">
        <v>7902</v>
      </c>
      <c r="C566" s="31" t="s">
        <v>383</v>
      </c>
      <c r="D566" s="31" t="s">
        <v>79</v>
      </c>
      <c r="E566" s="31" t="s">
        <v>74</v>
      </c>
      <c r="F566" s="36">
        <v>1618</v>
      </c>
      <c r="G566" s="36">
        <v>1554</v>
      </c>
      <c r="H566" s="36">
        <v>1547</v>
      </c>
      <c r="I566" s="39">
        <v>163982</v>
      </c>
      <c r="J566" s="39">
        <v>309345</v>
      </c>
      <c r="K566" s="39">
        <v>945827</v>
      </c>
      <c r="L566" s="39">
        <v>375681</v>
      </c>
      <c r="M566" s="39">
        <v>530555</v>
      </c>
      <c r="N566" s="39">
        <v>69016</v>
      </c>
      <c r="O566" s="39">
        <v>2230424</v>
      </c>
      <c r="P566" s="39">
        <v>306823</v>
      </c>
      <c r="Q566" s="39">
        <v>1082205</v>
      </c>
      <c r="R566" s="39">
        <v>417879</v>
      </c>
      <c r="S566" s="39">
        <v>567030</v>
      </c>
      <c r="T566" s="39">
        <v>68600</v>
      </c>
      <c r="U566" s="39">
        <v>2442537</v>
      </c>
      <c r="V566" s="39">
        <v>425464</v>
      </c>
      <c r="W566" s="39">
        <v>1121165</v>
      </c>
      <c r="X566" s="39">
        <v>529366</v>
      </c>
      <c r="Y566" s="39">
        <v>582692</v>
      </c>
      <c r="Z566" s="39">
        <v>75389</v>
      </c>
      <c r="AA566" s="39">
        <v>2734076</v>
      </c>
      <c r="AB566" s="39">
        <v>423960</v>
      </c>
      <c r="AC566" s="39">
        <v>1081957</v>
      </c>
      <c r="AD566" s="39">
        <v>578383</v>
      </c>
      <c r="AE566" s="39">
        <v>555793</v>
      </c>
      <c r="AF566" s="39">
        <v>92143</v>
      </c>
      <c r="AG566" s="39">
        <v>2732236</v>
      </c>
      <c r="AH566" s="39">
        <v>473924</v>
      </c>
      <c r="AI566" s="39">
        <v>1091216</v>
      </c>
      <c r="AJ566" s="39">
        <v>578982</v>
      </c>
      <c r="AK566" s="39">
        <v>605982</v>
      </c>
      <c r="AL566" s="39">
        <v>120093</v>
      </c>
      <c r="AM566" s="39">
        <v>2870197</v>
      </c>
      <c r="AN566" s="39">
        <v>411431</v>
      </c>
      <c r="AO566" s="39">
        <v>1162451</v>
      </c>
      <c r="AP566" s="39">
        <v>613950</v>
      </c>
      <c r="AQ566" s="39">
        <v>592465</v>
      </c>
      <c r="AR566" s="39">
        <v>163760</v>
      </c>
      <c r="AS566" s="39">
        <v>2944057</v>
      </c>
      <c r="AT566" s="43"/>
      <c r="AU566" s="13"/>
    </row>
    <row r="567" spans="1:47" ht="20" customHeight="1">
      <c r="A567" s="8" t="s">
        <v>839</v>
      </c>
      <c r="B567" s="34">
        <v>15822</v>
      </c>
      <c r="C567" s="31" t="s">
        <v>99</v>
      </c>
      <c r="D567" s="31" t="s">
        <v>71</v>
      </c>
      <c r="E567" s="31" t="s">
        <v>74</v>
      </c>
      <c r="F567" s="36">
        <v>6542</v>
      </c>
      <c r="G567" s="36">
        <v>5140</v>
      </c>
      <c r="H567" s="36">
        <v>5013</v>
      </c>
      <c r="I567" s="39">
        <v>531378</v>
      </c>
      <c r="J567" s="39">
        <v>436710</v>
      </c>
      <c r="K567" s="39">
        <v>4369786</v>
      </c>
      <c r="L567" s="39">
        <v>1529821</v>
      </c>
      <c r="M567" s="39">
        <v>1326115</v>
      </c>
      <c r="N567" s="39">
        <v>67709</v>
      </c>
      <c r="O567" s="39">
        <v>7730141</v>
      </c>
      <c r="P567" s="39">
        <v>392140</v>
      </c>
      <c r="Q567" s="39">
        <v>4730691</v>
      </c>
      <c r="R567" s="39">
        <v>1654930</v>
      </c>
      <c r="S567" s="39">
        <v>1534915</v>
      </c>
      <c r="T567" s="39">
        <v>103680</v>
      </c>
      <c r="U567" s="39">
        <v>8416356</v>
      </c>
      <c r="V567" s="39">
        <v>661027</v>
      </c>
      <c r="W567" s="39">
        <v>5166858</v>
      </c>
      <c r="X567" s="39">
        <v>2448103</v>
      </c>
      <c r="Y567" s="39">
        <v>1942134</v>
      </c>
      <c r="Z567" s="39">
        <v>1595</v>
      </c>
      <c r="AA567" s="39">
        <v>10219717</v>
      </c>
      <c r="AB567" s="39">
        <v>1250031</v>
      </c>
      <c r="AC567" s="39">
        <v>5258141</v>
      </c>
      <c r="AD567" s="39">
        <v>3021134</v>
      </c>
      <c r="AE567" s="39">
        <v>1672284</v>
      </c>
      <c r="AF567" s="39">
        <v>25485</v>
      </c>
      <c r="AG567" s="39">
        <v>11227075</v>
      </c>
      <c r="AH567" s="39">
        <v>1579212</v>
      </c>
      <c r="AI567" s="39">
        <v>4602612</v>
      </c>
      <c r="AJ567" s="39">
        <v>3165511</v>
      </c>
      <c r="AK567" s="39">
        <v>1932005</v>
      </c>
      <c r="AL567" s="39">
        <v>816545</v>
      </c>
      <c r="AM567" s="39">
        <v>12095885</v>
      </c>
      <c r="AN567" s="39">
        <v>1451996</v>
      </c>
      <c r="AO567" s="39">
        <v>3700657</v>
      </c>
      <c r="AP567" s="39">
        <v>2788829</v>
      </c>
      <c r="AQ567" s="39">
        <v>1818178</v>
      </c>
      <c r="AR567" s="39">
        <v>481377</v>
      </c>
      <c r="AS567" s="39">
        <v>10241037</v>
      </c>
      <c r="AT567" s="43"/>
      <c r="AU567" s="13"/>
    </row>
    <row r="568" spans="1:47" ht="20" customHeight="1">
      <c r="A568" s="8" t="s">
        <v>840</v>
      </c>
      <c r="B568" s="34">
        <v>15916</v>
      </c>
      <c r="C568" s="31" t="s">
        <v>99</v>
      </c>
      <c r="D568" s="31" t="s">
        <v>79</v>
      </c>
      <c r="E568" s="31" t="s">
        <v>74</v>
      </c>
      <c r="F568" s="36">
        <v>23680</v>
      </c>
      <c r="G568" s="36">
        <v>23539</v>
      </c>
      <c r="H568" s="36">
        <v>22513</v>
      </c>
      <c r="I568" s="39">
        <v>2386378</v>
      </c>
      <c r="J568" s="39">
        <v>6187648</v>
      </c>
      <c r="K568" s="39">
        <v>11879161</v>
      </c>
      <c r="L568" s="39">
        <v>6187404</v>
      </c>
      <c r="M568" s="39">
        <v>6856364</v>
      </c>
      <c r="N568" s="39">
        <v>943618</v>
      </c>
      <c r="O568" s="39">
        <v>32054195</v>
      </c>
      <c r="P568" s="39">
        <v>4743982</v>
      </c>
      <c r="Q568" s="39">
        <v>10278098</v>
      </c>
      <c r="R568" s="39">
        <v>6945045</v>
      </c>
      <c r="S568" s="39">
        <v>6741099</v>
      </c>
      <c r="T568" s="39">
        <v>1559657</v>
      </c>
      <c r="U568" s="39">
        <v>30267881</v>
      </c>
      <c r="V568" s="39">
        <v>6166983</v>
      </c>
      <c r="W568" s="39">
        <v>12542755</v>
      </c>
      <c r="X568" s="39">
        <v>8125755</v>
      </c>
      <c r="Y568" s="39">
        <v>8383483</v>
      </c>
      <c r="Z568" s="39">
        <v>1621963</v>
      </c>
      <c r="AA568" s="39">
        <v>36840939</v>
      </c>
      <c r="AB568" s="39">
        <v>6212480</v>
      </c>
      <c r="AC568" s="39">
        <v>13991427</v>
      </c>
      <c r="AD568" s="39">
        <v>10470021</v>
      </c>
      <c r="AE568" s="39">
        <v>8666421</v>
      </c>
      <c r="AF568" s="39">
        <v>1931563</v>
      </c>
      <c r="AG568" s="39">
        <v>41271912</v>
      </c>
      <c r="AH568" s="39">
        <v>6782318</v>
      </c>
      <c r="AI568" s="39">
        <v>14332927</v>
      </c>
      <c r="AJ568" s="39">
        <v>10493428</v>
      </c>
      <c r="AK568" s="39">
        <v>8293907</v>
      </c>
      <c r="AL568" s="39">
        <v>2363537</v>
      </c>
      <c r="AM568" s="39">
        <v>42266117</v>
      </c>
      <c r="AN568" s="39">
        <v>7137375</v>
      </c>
      <c r="AO568" s="39">
        <v>14531295</v>
      </c>
      <c r="AP568" s="39">
        <v>9660448</v>
      </c>
      <c r="AQ568" s="39">
        <v>8573179</v>
      </c>
      <c r="AR568" s="39">
        <v>2480848</v>
      </c>
      <c r="AS568" s="39">
        <v>42383145</v>
      </c>
      <c r="AT568" s="43"/>
      <c r="AU568" s="13"/>
    </row>
    <row r="569" spans="1:47" ht="20" customHeight="1">
      <c r="A569" s="8" t="s">
        <v>841</v>
      </c>
      <c r="B569" s="34">
        <v>134901</v>
      </c>
      <c r="C569" s="31" t="s">
        <v>842</v>
      </c>
      <c r="D569" s="31" t="s">
        <v>79</v>
      </c>
      <c r="E569" s="31" t="s">
        <v>74</v>
      </c>
      <c r="F569" s="36">
        <v>584</v>
      </c>
      <c r="G569" s="36">
        <v>589</v>
      </c>
      <c r="H569" s="36">
        <v>538</v>
      </c>
      <c r="I569" s="39">
        <v>57028</v>
      </c>
      <c r="J569" s="39">
        <v>126281</v>
      </c>
      <c r="K569" s="39">
        <v>377690</v>
      </c>
      <c r="L569" s="39">
        <v>148405</v>
      </c>
      <c r="M569" s="39">
        <v>206946</v>
      </c>
      <c r="N569" s="39">
        <v>39462</v>
      </c>
      <c r="O569" s="39">
        <v>898784</v>
      </c>
      <c r="P569" s="39">
        <v>125486</v>
      </c>
      <c r="Q569" s="39">
        <v>389299</v>
      </c>
      <c r="R569" s="39">
        <v>168314</v>
      </c>
      <c r="S569" s="39">
        <v>203664</v>
      </c>
      <c r="T569" s="39">
        <v>45862</v>
      </c>
      <c r="U569" s="39">
        <v>932625</v>
      </c>
      <c r="V569" s="39">
        <v>182866</v>
      </c>
      <c r="W569" s="39">
        <v>385185</v>
      </c>
      <c r="X569" s="39">
        <v>210897</v>
      </c>
      <c r="Y569" s="39">
        <v>222754</v>
      </c>
      <c r="Z569" s="39">
        <v>57266</v>
      </c>
      <c r="AA569" s="39">
        <v>1058968</v>
      </c>
      <c r="AB569" s="39">
        <v>191020</v>
      </c>
      <c r="AC569" s="39">
        <v>390407</v>
      </c>
      <c r="AD569" s="39">
        <v>213672</v>
      </c>
      <c r="AE569" s="39">
        <v>199682</v>
      </c>
      <c r="AF569" s="39">
        <v>80808</v>
      </c>
      <c r="AG569" s="39">
        <v>1075589</v>
      </c>
      <c r="AH569" s="39">
        <v>235131</v>
      </c>
      <c r="AI569" s="39">
        <v>371256</v>
      </c>
      <c r="AJ569" s="39">
        <v>237432</v>
      </c>
      <c r="AK569" s="39">
        <v>223890</v>
      </c>
      <c r="AL569" s="39">
        <v>103778</v>
      </c>
      <c r="AM569" s="39">
        <v>1171487</v>
      </c>
      <c r="AN569" s="39">
        <v>243755</v>
      </c>
      <c r="AO569" s="39">
        <v>399801</v>
      </c>
      <c r="AP569" s="39">
        <v>258334</v>
      </c>
      <c r="AQ569" s="39">
        <v>215039</v>
      </c>
      <c r="AR569" s="39">
        <v>118635</v>
      </c>
      <c r="AS569" s="39">
        <v>1235564</v>
      </c>
      <c r="AT569" s="43"/>
      <c r="AU569" s="13"/>
    </row>
    <row r="570" spans="1:47" ht="20" customHeight="1">
      <c r="A570" s="8" t="s">
        <v>843</v>
      </c>
      <c r="B570" s="34">
        <v>102901</v>
      </c>
      <c r="C570" s="31" t="s">
        <v>584</v>
      </c>
      <c r="D570" s="31" t="s">
        <v>79</v>
      </c>
      <c r="E570" s="31" t="s">
        <v>74</v>
      </c>
      <c r="F570" s="36">
        <v>144</v>
      </c>
      <c r="G570" s="36">
        <v>119</v>
      </c>
      <c r="H570" s="36">
        <v>121</v>
      </c>
      <c r="I570" s="39">
        <v>12826</v>
      </c>
      <c r="J570" s="39">
        <v>139468</v>
      </c>
      <c r="K570" s="39">
        <v>74899</v>
      </c>
      <c r="L570" s="39">
        <v>56047</v>
      </c>
      <c r="M570" s="39">
        <v>89207</v>
      </c>
      <c r="N570" s="39">
        <v>11925</v>
      </c>
      <c r="O570" s="39">
        <v>371546</v>
      </c>
      <c r="P570" s="39">
        <v>145218</v>
      </c>
      <c r="Q570" s="39">
        <v>81727</v>
      </c>
      <c r="R570" s="39">
        <v>56968</v>
      </c>
      <c r="S570" s="39">
        <v>65401</v>
      </c>
      <c r="T570" s="39">
        <v>21633</v>
      </c>
      <c r="U570" s="39">
        <v>370947</v>
      </c>
      <c r="V570" s="39">
        <v>182899</v>
      </c>
      <c r="W570" s="39">
        <v>94091</v>
      </c>
      <c r="X570" s="39">
        <v>91763</v>
      </c>
      <c r="Y570" s="39">
        <v>76152</v>
      </c>
      <c r="Z570" s="39">
        <v>20277</v>
      </c>
      <c r="AA570" s="39">
        <v>465182</v>
      </c>
      <c r="AB570" s="39">
        <v>171821</v>
      </c>
      <c r="AC570" s="39">
        <v>88372</v>
      </c>
      <c r="AD570" s="39">
        <v>101716</v>
      </c>
      <c r="AE570" s="39">
        <v>74272</v>
      </c>
      <c r="AF570" s="39">
        <v>22906</v>
      </c>
      <c r="AG570" s="39">
        <v>459087</v>
      </c>
      <c r="AH570" s="39">
        <v>158278</v>
      </c>
      <c r="AI570" s="39">
        <v>78319</v>
      </c>
      <c r="AJ570" s="39">
        <v>108779</v>
      </c>
      <c r="AK570" s="39">
        <v>70460</v>
      </c>
      <c r="AL570" s="39">
        <v>24168</v>
      </c>
      <c r="AM570" s="39">
        <v>440004</v>
      </c>
      <c r="AN570" s="39">
        <v>146120</v>
      </c>
      <c r="AO570" s="39">
        <v>61654</v>
      </c>
      <c r="AP570" s="39">
        <v>89023</v>
      </c>
      <c r="AQ570" s="39">
        <v>80170</v>
      </c>
      <c r="AR570" s="39">
        <v>24407</v>
      </c>
      <c r="AS570" s="39">
        <v>401374</v>
      </c>
      <c r="AT570" s="43"/>
      <c r="AU570" s="13"/>
    </row>
    <row r="571" spans="1:47" ht="20" customHeight="1">
      <c r="A571" s="8" t="s">
        <v>844</v>
      </c>
      <c r="B571" s="34">
        <v>128901</v>
      </c>
      <c r="C571" s="31" t="s">
        <v>607</v>
      </c>
      <c r="D571" s="31" t="s">
        <v>79</v>
      </c>
      <c r="E571" s="31" t="s">
        <v>74</v>
      </c>
      <c r="F571" s="36">
        <v>1085</v>
      </c>
      <c r="G571" s="36">
        <v>1021</v>
      </c>
      <c r="H571" s="36">
        <v>919</v>
      </c>
      <c r="I571" s="39">
        <v>97414</v>
      </c>
      <c r="J571" s="39">
        <v>570410</v>
      </c>
      <c r="K571" s="39">
        <v>914299</v>
      </c>
      <c r="L571" s="39">
        <v>502895</v>
      </c>
      <c r="M571" s="39">
        <v>328900</v>
      </c>
      <c r="N571" s="39">
        <v>144503</v>
      </c>
      <c r="O571" s="39">
        <v>2461007</v>
      </c>
      <c r="P571" s="39">
        <v>611733</v>
      </c>
      <c r="Q571" s="39">
        <v>951310</v>
      </c>
      <c r="R571" s="39">
        <v>366386</v>
      </c>
      <c r="S571" s="39">
        <v>406449</v>
      </c>
      <c r="T571" s="39">
        <v>78864</v>
      </c>
      <c r="U571" s="39">
        <v>2414742</v>
      </c>
      <c r="V571" s="39">
        <v>854421</v>
      </c>
      <c r="W571" s="39">
        <v>1084292</v>
      </c>
      <c r="X571" s="39">
        <v>551422</v>
      </c>
      <c r="Y571" s="39">
        <v>466883</v>
      </c>
      <c r="Z571" s="39">
        <v>104297</v>
      </c>
      <c r="AA571" s="39">
        <v>3061315</v>
      </c>
      <c r="AB571" s="39">
        <v>988988</v>
      </c>
      <c r="AC571" s="39">
        <v>988557</v>
      </c>
      <c r="AD571" s="39">
        <v>619224</v>
      </c>
      <c r="AE571" s="39">
        <v>438811</v>
      </c>
      <c r="AF571" s="39">
        <v>86200</v>
      </c>
      <c r="AG571" s="39">
        <v>3121780</v>
      </c>
      <c r="AH571" s="39">
        <v>919033</v>
      </c>
      <c r="AI571" s="39">
        <v>1109763</v>
      </c>
      <c r="AJ571" s="39">
        <v>793439</v>
      </c>
      <c r="AK571" s="39">
        <v>431827</v>
      </c>
      <c r="AL571" s="39">
        <v>85529</v>
      </c>
      <c r="AM571" s="39">
        <v>3339591</v>
      </c>
      <c r="AN571" s="39">
        <v>974570</v>
      </c>
      <c r="AO571" s="39">
        <v>1254783</v>
      </c>
      <c r="AP571" s="39">
        <v>878610</v>
      </c>
      <c r="AQ571" s="39">
        <v>509885</v>
      </c>
      <c r="AR571" s="39">
        <v>160839</v>
      </c>
      <c r="AS571" s="39">
        <v>3778687</v>
      </c>
      <c r="AT571" s="43"/>
      <c r="AU571" s="13"/>
    </row>
    <row r="572" spans="1:47" ht="20" customHeight="1">
      <c r="A572" s="8" t="s">
        <v>845</v>
      </c>
      <c r="B572" s="34">
        <v>105801</v>
      </c>
      <c r="C572" s="31" t="s">
        <v>539</v>
      </c>
      <c r="D572" s="31" t="s">
        <v>71</v>
      </c>
      <c r="E572" s="31" t="s">
        <v>74</v>
      </c>
      <c r="F572" s="36">
        <v>144</v>
      </c>
      <c r="G572" s="36">
        <v>95</v>
      </c>
      <c r="H572" s="36">
        <v>76</v>
      </c>
      <c r="I572" s="39">
        <v>8056</v>
      </c>
      <c r="J572" s="39">
        <v>123295</v>
      </c>
      <c r="K572" s="39">
        <v>68862</v>
      </c>
      <c r="L572" s="39">
        <v>40457</v>
      </c>
      <c r="M572" s="39">
        <v>32793</v>
      </c>
      <c r="N572" s="39">
        <v>35519</v>
      </c>
      <c r="O572" s="39">
        <v>300926</v>
      </c>
      <c r="P572" s="39">
        <v>29302</v>
      </c>
      <c r="Q572" s="39">
        <v>56610</v>
      </c>
      <c r="R572" s="39">
        <v>37990</v>
      </c>
      <c r="S572" s="39">
        <v>23705</v>
      </c>
      <c r="T572" s="39">
        <v>34155</v>
      </c>
      <c r="U572" s="39">
        <v>181762</v>
      </c>
      <c r="V572" s="39">
        <v>70839</v>
      </c>
      <c r="W572" s="39">
        <v>82707</v>
      </c>
      <c r="X572" s="39">
        <v>37390</v>
      </c>
      <c r="Y572" s="39">
        <v>27532</v>
      </c>
      <c r="Z572" s="39">
        <v>32361</v>
      </c>
      <c r="AA572" s="39">
        <v>250829</v>
      </c>
      <c r="AB572" s="39">
        <v>108551</v>
      </c>
      <c r="AC572" s="39">
        <v>45843</v>
      </c>
      <c r="AD572" s="39">
        <v>29442</v>
      </c>
      <c r="AE572" s="39">
        <v>31623</v>
      </c>
      <c r="AF572" s="39">
        <v>33787</v>
      </c>
      <c r="AG572" s="39">
        <v>249246</v>
      </c>
      <c r="AH572" s="39">
        <v>125076</v>
      </c>
      <c r="AI572" s="39">
        <v>74216</v>
      </c>
      <c r="AJ572" s="39">
        <v>55544</v>
      </c>
      <c r="AK572" s="39">
        <v>30750</v>
      </c>
      <c r="AL572" s="39">
        <v>39298</v>
      </c>
      <c r="AM572" s="39">
        <v>324884</v>
      </c>
      <c r="AN572" s="39">
        <v>104303</v>
      </c>
      <c r="AO572" s="39">
        <v>76964</v>
      </c>
      <c r="AP572" s="39">
        <v>51786</v>
      </c>
      <c r="AQ572" s="39">
        <v>38076</v>
      </c>
      <c r="AR572" s="39">
        <v>41736</v>
      </c>
      <c r="AS572" s="39">
        <v>312865</v>
      </c>
      <c r="AT572" s="43"/>
      <c r="AU572" s="13"/>
    </row>
    <row r="573" spans="1:47" ht="20" customHeight="1">
      <c r="A573" s="8" t="s">
        <v>846</v>
      </c>
      <c r="B573" s="34">
        <v>101914</v>
      </c>
      <c r="C573" s="31" t="s">
        <v>76</v>
      </c>
      <c r="D573" s="31" t="s">
        <v>79</v>
      </c>
      <c r="E573" s="31" t="s">
        <v>74</v>
      </c>
      <c r="F573" s="36">
        <v>83423</v>
      </c>
      <c r="G573" s="36">
        <v>96111</v>
      </c>
      <c r="H573" s="36">
        <v>95118</v>
      </c>
      <c r="I573" s="39">
        <v>10082508</v>
      </c>
      <c r="J573" s="39">
        <v>17716035</v>
      </c>
      <c r="K573" s="39">
        <v>48492168</v>
      </c>
      <c r="L573" s="39">
        <v>22785065</v>
      </c>
      <c r="M573" s="39">
        <v>17942330</v>
      </c>
      <c r="N573" s="39">
        <v>3430028</v>
      </c>
      <c r="O573" s="39">
        <v>110365626</v>
      </c>
      <c r="P573" s="39">
        <v>18583342</v>
      </c>
      <c r="Q573" s="39">
        <v>47920000</v>
      </c>
      <c r="R573" s="39">
        <v>24838639</v>
      </c>
      <c r="S573" s="39">
        <v>18187070</v>
      </c>
      <c r="T573" s="39">
        <v>4200449</v>
      </c>
      <c r="U573" s="39">
        <v>113729500</v>
      </c>
      <c r="V573" s="39">
        <v>23103067</v>
      </c>
      <c r="W573" s="39">
        <v>65577228</v>
      </c>
      <c r="X573" s="39">
        <v>28585360</v>
      </c>
      <c r="Y573" s="39">
        <v>20569130</v>
      </c>
      <c r="Z573" s="39">
        <v>4485416</v>
      </c>
      <c r="AA573" s="39">
        <v>142320201</v>
      </c>
      <c r="AB573" s="39">
        <v>25138480</v>
      </c>
      <c r="AC573" s="39">
        <v>58761821</v>
      </c>
      <c r="AD573" s="39">
        <v>33472096</v>
      </c>
      <c r="AE573" s="39">
        <v>19552394</v>
      </c>
      <c r="AF573" s="39">
        <v>6000872</v>
      </c>
      <c r="AG573" s="39">
        <v>142925663</v>
      </c>
      <c r="AH573" s="39">
        <v>27245975</v>
      </c>
      <c r="AI573" s="39">
        <v>67851868</v>
      </c>
      <c r="AJ573" s="39">
        <v>37035333</v>
      </c>
      <c r="AK573" s="39">
        <v>18946934</v>
      </c>
      <c r="AL573" s="39">
        <v>8699782</v>
      </c>
      <c r="AM573" s="39">
        <v>159779892</v>
      </c>
      <c r="AN573" s="39">
        <v>27612622</v>
      </c>
      <c r="AO573" s="39">
        <v>77385294</v>
      </c>
      <c r="AP573" s="39">
        <v>39149676</v>
      </c>
      <c r="AQ573" s="39">
        <v>19444572</v>
      </c>
      <c r="AR573" s="39">
        <v>7941297</v>
      </c>
      <c r="AS573" s="39">
        <v>171533461</v>
      </c>
      <c r="AT573" s="43"/>
      <c r="AU573" s="13"/>
    </row>
    <row r="574" spans="1:47" ht="20" customHeight="1">
      <c r="A574" s="8" t="s">
        <v>847</v>
      </c>
      <c r="B574" s="34">
        <v>126801</v>
      </c>
      <c r="C574" s="31" t="s">
        <v>118</v>
      </c>
      <c r="D574" s="31" t="s">
        <v>71</v>
      </c>
      <c r="E574" s="31" t="s">
        <v>72</v>
      </c>
      <c r="F574" s="36">
        <v>102</v>
      </c>
      <c r="G574" s="36"/>
      <c r="H574" s="36">
        <v>0</v>
      </c>
      <c r="I574" s="39">
        <v>0</v>
      </c>
      <c r="J574" s="39">
        <v>0</v>
      </c>
      <c r="K574" s="39">
        <v>0</v>
      </c>
      <c r="L574" s="39">
        <v>0</v>
      </c>
      <c r="M574" s="39">
        <v>0</v>
      </c>
      <c r="N574" s="39">
        <v>0</v>
      </c>
      <c r="O574" s="39">
        <v>0</v>
      </c>
      <c r="P574" s="39">
        <v>0</v>
      </c>
      <c r="Q574" s="39">
        <v>0</v>
      </c>
      <c r="R574" s="39">
        <v>0</v>
      </c>
      <c r="S574" s="39">
        <v>0</v>
      </c>
      <c r="T574" s="39">
        <v>0</v>
      </c>
      <c r="U574" s="39">
        <v>0</v>
      </c>
      <c r="V574" s="39">
        <v>0</v>
      </c>
      <c r="W574" s="39">
        <v>0</v>
      </c>
      <c r="X574" s="39">
        <v>0</v>
      </c>
      <c r="Y574" s="39">
        <v>0</v>
      </c>
      <c r="Z574" s="39">
        <v>0</v>
      </c>
      <c r="AA574" s="39">
        <v>0</v>
      </c>
      <c r="AB574" s="39">
        <v>0</v>
      </c>
      <c r="AC574" s="39">
        <v>0</v>
      </c>
      <c r="AD574" s="39">
        <v>0</v>
      </c>
      <c r="AE574" s="39">
        <v>0</v>
      </c>
      <c r="AF574" s="39">
        <v>0</v>
      </c>
      <c r="AG574" s="39">
        <v>0</v>
      </c>
      <c r="AH574" s="39">
        <v>0</v>
      </c>
      <c r="AI574" s="39">
        <v>0</v>
      </c>
      <c r="AJ574" s="39">
        <v>0</v>
      </c>
      <c r="AK574" s="39">
        <v>0</v>
      </c>
      <c r="AL574" s="39">
        <v>0</v>
      </c>
      <c r="AM574" s="39">
        <v>0</v>
      </c>
      <c r="AN574" s="39">
        <v>0</v>
      </c>
      <c r="AO574" s="39">
        <v>0</v>
      </c>
      <c r="AP574" s="39">
        <v>0</v>
      </c>
      <c r="AQ574" s="39">
        <v>0</v>
      </c>
      <c r="AR574" s="39">
        <v>0</v>
      </c>
      <c r="AS574" s="39">
        <v>0</v>
      </c>
      <c r="AT574" s="43"/>
      <c r="AU574" s="13"/>
    </row>
    <row r="575" spans="1:47" ht="20" customHeight="1">
      <c r="A575" s="8" t="s">
        <v>848</v>
      </c>
      <c r="B575" s="34">
        <v>129903</v>
      </c>
      <c r="C575" s="31" t="s">
        <v>467</v>
      </c>
      <c r="D575" s="31" t="s">
        <v>79</v>
      </c>
      <c r="E575" s="31" t="s">
        <v>74</v>
      </c>
      <c r="F575" s="36">
        <v>4057</v>
      </c>
      <c r="G575" s="36">
        <v>4356</v>
      </c>
      <c r="H575" s="36">
        <v>4194</v>
      </c>
      <c r="I575" s="39">
        <v>444564</v>
      </c>
      <c r="J575" s="39">
        <v>1178795</v>
      </c>
      <c r="K575" s="39">
        <v>1562237</v>
      </c>
      <c r="L575" s="39">
        <v>983449</v>
      </c>
      <c r="M575" s="39">
        <v>975184</v>
      </c>
      <c r="N575" s="39">
        <v>126500</v>
      </c>
      <c r="O575" s="39">
        <v>4826165</v>
      </c>
      <c r="P575" s="39">
        <v>1244646</v>
      </c>
      <c r="Q575" s="39">
        <v>1533427</v>
      </c>
      <c r="R575" s="39">
        <v>1012363</v>
      </c>
      <c r="S575" s="39">
        <v>991753</v>
      </c>
      <c r="T575" s="39">
        <v>169092</v>
      </c>
      <c r="U575" s="39">
        <v>4951281</v>
      </c>
      <c r="V575" s="39">
        <v>1461741</v>
      </c>
      <c r="W575" s="39">
        <v>1663881</v>
      </c>
      <c r="X575" s="39">
        <v>1129964</v>
      </c>
      <c r="Y575" s="39">
        <v>1119073</v>
      </c>
      <c r="Z575" s="39">
        <v>163512</v>
      </c>
      <c r="AA575" s="39">
        <v>5538171</v>
      </c>
      <c r="AB575" s="39">
        <v>1728429</v>
      </c>
      <c r="AC575" s="39">
        <v>1928914</v>
      </c>
      <c r="AD575" s="39">
        <v>1270292</v>
      </c>
      <c r="AE575" s="39">
        <v>1088595</v>
      </c>
      <c r="AF575" s="39">
        <v>261604</v>
      </c>
      <c r="AG575" s="39">
        <v>6277834</v>
      </c>
      <c r="AH575" s="39">
        <v>1767656</v>
      </c>
      <c r="AI575" s="39">
        <v>1915392</v>
      </c>
      <c r="AJ575" s="39">
        <v>1425777</v>
      </c>
      <c r="AK575" s="39">
        <v>1057863</v>
      </c>
      <c r="AL575" s="39">
        <v>274685</v>
      </c>
      <c r="AM575" s="39">
        <v>6441373</v>
      </c>
      <c r="AN575" s="39">
        <v>1886555</v>
      </c>
      <c r="AO575" s="39">
        <v>2062395</v>
      </c>
      <c r="AP575" s="39">
        <v>1515674</v>
      </c>
      <c r="AQ575" s="39">
        <v>1023239</v>
      </c>
      <c r="AR575" s="39">
        <v>412172</v>
      </c>
      <c r="AS575" s="39">
        <v>6900035</v>
      </c>
      <c r="AT575" s="43"/>
      <c r="AU575" s="13"/>
    </row>
    <row r="576" spans="1:47" ht="20" customHeight="1">
      <c r="A576" s="8" t="s">
        <v>849</v>
      </c>
      <c r="B576" s="34">
        <v>126906</v>
      </c>
      <c r="C576" s="31" t="s">
        <v>118</v>
      </c>
      <c r="D576" s="31" t="s">
        <v>79</v>
      </c>
      <c r="E576" s="31" t="s">
        <v>74</v>
      </c>
      <c r="F576" s="36">
        <v>1100</v>
      </c>
      <c r="G576" s="36">
        <v>1119</v>
      </c>
      <c r="H576" s="36">
        <v>1118</v>
      </c>
      <c r="I576" s="39">
        <v>118508</v>
      </c>
      <c r="J576" s="39">
        <v>41992</v>
      </c>
      <c r="K576" s="39">
        <v>664549</v>
      </c>
      <c r="L576" s="39">
        <v>244537</v>
      </c>
      <c r="M576" s="39">
        <v>311105</v>
      </c>
      <c r="N576" s="39">
        <v>75648</v>
      </c>
      <c r="O576" s="39">
        <v>1337831</v>
      </c>
      <c r="P576" s="39">
        <v>16501</v>
      </c>
      <c r="Q576" s="39">
        <v>750214</v>
      </c>
      <c r="R576" s="39">
        <v>264744</v>
      </c>
      <c r="S576" s="39">
        <v>329514</v>
      </c>
      <c r="T576" s="39">
        <v>83993</v>
      </c>
      <c r="U576" s="39">
        <v>1444966</v>
      </c>
      <c r="V576" s="39">
        <v>27297</v>
      </c>
      <c r="W576" s="39">
        <v>642187</v>
      </c>
      <c r="X576" s="39">
        <v>317646</v>
      </c>
      <c r="Y576" s="39">
        <v>313547</v>
      </c>
      <c r="Z576" s="39">
        <v>85000</v>
      </c>
      <c r="AA576" s="39">
        <v>1385677</v>
      </c>
      <c r="AB576" s="39">
        <v>27514</v>
      </c>
      <c r="AC576" s="39">
        <v>695034</v>
      </c>
      <c r="AD576" s="39">
        <v>336862</v>
      </c>
      <c r="AE576" s="39">
        <v>341462</v>
      </c>
      <c r="AF576" s="39">
        <v>0</v>
      </c>
      <c r="AG576" s="39">
        <v>1400872</v>
      </c>
      <c r="AH576" s="39">
        <v>49147</v>
      </c>
      <c r="AI576" s="39">
        <v>799055</v>
      </c>
      <c r="AJ576" s="39">
        <v>440694</v>
      </c>
      <c r="AK576" s="39">
        <v>451799</v>
      </c>
      <c r="AL576" s="39">
        <v>0</v>
      </c>
      <c r="AM576" s="39">
        <v>1740695</v>
      </c>
      <c r="AN576" s="39">
        <v>102543</v>
      </c>
      <c r="AO576" s="39">
        <v>736669</v>
      </c>
      <c r="AP576" s="39">
        <v>466404</v>
      </c>
      <c r="AQ576" s="39">
        <v>397569</v>
      </c>
      <c r="AR576" s="39">
        <v>0</v>
      </c>
      <c r="AS576" s="39">
        <v>1703185</v>
      </c>
      <c r="AT576" s="43"/>
      <c r="AU576" s="13"/>
    </row>
    <row r="577" spans="1:47" ht="20" customHeight="1">
      <c r="A577" s="8" t="s">
        <v>850</v>
      </c>
      <c r="B577" s="34">
        <v>220907</v>
      </c>
      <c r="C577" s="31" t="s">
        <v>91</v>
      </c>
      <c r="D577" s="31" t="s">
        <v>79</v>
      </c>
      <c r="E577" s="31" t="s">
        <v>74</v>
      </c>
      <c r="F577" s="36">
        <v>35267</v>
      </c>
      <c r="G577" s="36">
        <v>32042</v>
      </c>
      <c r="H577" s="36">
        <v>30360</v>
      </c>
      <c r="I577" s="39">
        <v>3218160</v>
      </c>
      <c r="J577" s="39">
        <v>13437224</v>
      </c>
      <c r="K577" s="39">
        <v>17514791</v>
      </c>
      <c r="L577" s="39">
        <v>6816786</v>
      </c>
      <c r="M577" s="39">
        <v>7104200</v>
      </c>
      <c r="N577" s="39">
        <v>1771913</v>
      </c>
      <c r="O577" s="39">
        <v>46644914</v>
      </c>
      <c r="P577" s="39">
        <v>13066584</v>
      </c>
      <c r="Q577" s="39">
        <v>18277567</v>
      </c>
      <c r="R577" s="39">
        <v>7523887</v>
      </c>
      <c r="S577" s="39">
        <v>7756752</v>
      </c>
      <c r="T577" s="39">
        <v>2069031</v>
      </c>
      <c r="U577" s="39">
        <v>48693821</v>
      </c>
      <c r="V577" s="39">
        <v>14543030</v>
      </c>
      <c r="W577" s="39">
        <v>18085302</v>
      </c>
      <c r="X577" s="39">
        <v>8496949</v>
      </c>
      <c r="Y577" s="39">
        <v>8623882</v>
      </c>
      <c r="Z577" s="39">
        <v>3219548</v>
      </c>
      <c r="AA577" s="39">
        <v>52968711</v>
      </c>
      <c r="AB577" s="39">
        <v>15101901</v>
      </c>
      <c r="AC577" s="39">
        <v>17959766</v>
      </c>
      <c r="AD577" s="39">
        <v>7368994</v>
      </c>
      <c r="AE577" s="39">
        <v>9463325</v>
      </c>
      <c r="AF577" s="39">
        <v>3669240</v>
      </c>
      <c r="AG577" s="39">
        <v>53563226</v>
      </c>
      <c r="AH577" s="39">
        <v>16194041</v>
      </c>
      <c r="AI577" s="39">
        <v>17017819</v>
      </c>
      <c r="AJ577" s="39">
        <v>8263782</v>
      </c>
      <c r="AK577" s="39">
        <v>9448974</v>
      </c>
      <c r="AL577" s="39">
        <v>5541382</v>
      </c>
      <c r="AM577" s="39">
        <v>56465998</v>
      </c>
      <c r="AN577" s="39">
        <v>17387847</v>
      </c>
      <c r="AO577" s="39">
        <v>15619086</v>
      </c>
      <c r="AP577" s="39">
        <v>7343144</v>
      </c>
      <c r="AQ577" s="39">
        <v>9633499</v>
      </c>
      <c r="AR577" s="39">
        <v>5375399</v>
      </c>
      <c r="AS577" s="39">
        <v>55358975</v>
      </c>
      <c r="AT577" s="43"/>
      <c r="AU577" s="13"/>
    </row>
    <row r="578" spans="1:47" ht="20" customHeight="1">
      <c r="A578" s="8" t="s">
        <v>851</v>
      </c>
      <c r="B578" s="34">
        <v>242905</v>
      </c>
      <c r="C578" s="31" t="s">
        <v>628</v>
      </c>
      <c r="D578" s="31" t="s">
        <v>79</v>
      </c>
      <c r="E578" s="31" t="s">
        <v>74</v>
      </c>
      <c r="F578" s="36">
        <v>84</v>
      </c>
      <c r="G578" s="36">
        <v>129</v>
      </c>
      <c r="H578" s="36">
        <v>126</v>
      </c>
      <c r="I578" s="39">
        <v>13356</v>
      </c>
      <c r="J578" s="39">
        <v>40239</v>
      </c>
      <c r="K578" s="39">
        <v>160541</v>
      </c>
      <c r="L578" s="39">
        <v>33700</v>
      </c>
      <c r="M578" s="39">
        <v>63540</v>
      </c>
      <c r="N578" s="39">
        <v>25475</v>
      </c>
      <c r="O578" s="39">
        <v>323495</v>
      </c>
      <c r="P578" s="39">
        <v>47407</v>
      </c>
      <c r="Q578" s="39">
        <v>177540</v>
      </c>
      <c r="R578" s="39">
        <v>36359</v>
      </c>
      <c r="S578" s="39">
        <v>58131</v>
      </c>
      <c r="T578" s="39">
        <v>32028</v>
      </c>
      <c r="U578" s="39">
        <v>351465</v>
      </c>
      <c r="V578" s="39">
        <v>80581</v>
      </c>
      <c r="W578" s="39">
        <v>198056</v>
      </c>
      <c r="X578" s="39">
        <v>38639</v>
      </c>
      <c r="Y578" s="39">
        <v>59802</v>
      </c>
      <c r="Z578" s="39">
        <v>32405</v>
      </c>
      <c r="AA578" s="39">
        <v>409483</v>
      </c>
      <c r="AB578" s="39">
        <v>91914</v>
      </c>
      <c r="AC578" s="39">
        <v>209107</v>
      </c>
      <c r="AD578" s="39">
        <v>44452</v>
      </c>
      <c r="AE578" s="39">
        <v>85594</v>
      </c>
      <c r="AF578" s="39">
        <v>34674</v>
      </c>
      <c r="AG578" s="39">
        <v>465741</v>
      </c>
      <c r="AH578" s="39">
        <v>90875</v>
      </c>
      <c r="AI578" s="39">
        <v>230883</v>
      </c>
      <c r="AJ578" s="39">
        <v>47958</v>
      </c>
      <c r="AK578" s="39">
        <v>74404</v>
      </c>
      <c r="AL578" s="39">
        <v>41728</v>
      </c>
      <c r="AM578" s="39">
        <v>485848</v>
      </c>
      <c r="AN578" s="39">
        <v>84788</v>
      </c>
      <c r="AO578" s="39">
        <v>262489</v>
      </c>
      <c r="AP578" s="39">
        <v>62950</v>
      </c>
      <c r="AQ578" s="39">
        <v>77493</v>
      </c>
      <c r="AR578" s="39">
        <v>53622</v>
      </c>
      <c r="AS578" s="39">
        <v>541342</v>
      </c>
      <c r="AT578" s="43"/>
      <c r="AU578" s="13"/>
    </row>
    <row r="579" spans="1:47" ht="20" customHeight="1">
      <c r="A579" s="8" t="s">
        <v>852</v>
      </c>
      <c r="B579" s="34">
        <v>129904</v>
      </c>
      <c r="C579" s="31" t="s">
        <v>467</v>
      </c>
      <c r="D579" s="31" t="s">
        <v>79</v>
      </c>
      <c r="E579" s="31" t="s">
        <v>74</v>
      </c>
      <c r="F579" s="36">
        <v>1624</v>
      </c>
      <c r="G579" s="36">
        <v>1987</v>
      </c>
      <c r="H579" s="36">
        <v>1997</v>
      </c>
      <c r="I579" s="39">
        <v>211682</v>
      </c>
      <c r="J579" s="39">
        <v>901578</v>
      </c>
      <c r="K579" s="39">
        <v>864700</v>
      </c>
      <c r="L579" s="39">
        <v>565981</v>
      </c>
      <c r="M579" s="39">
        <v>405126</v>
      </c>
      <c r="N579" s="39">
        <v>79609</v>
      </c>
      <c r="O579" s="39">
        <v>2816994</v>
      </c>
      <c r="P579" s="39">
        <v>868957</v>
      </c>
      <c r="Q579" s="39">
        <v>865705</v>
      </c>
      <c r="R579" s="39">
        <v>547893</v>
      </c>
      <c r="S579" s="39">
        <v>452490</v>
      </c>
      <c r="T579" s="39">
        <v>53845</v>
      </c>
      <c r="U579" s="39">
        <v>2788890</v>
      </c>
      <c r="V579" s="39">
        <v>734921</v>
      </c>
      <c r="W579" s="39">
        <v>984182</v>
      </c>
      <c r="X579" s="39">
        <v>635151</v>
      </c>
      <c r="Y579" s="39">
        <v>482119</v>
      </c>
      <c r="Z579" s="39">
        <v>93209</v>
      </c>
      <c r="AA579" s="39">
        <v>2929582</v>
      </c>
      <c r="AB579" s="39">
        <v>777642</v>
      </c>
      <c r="AC579" s="39">
        <v>1583808</v>
      </c>
      <c r="AD579" s="39">
        <v>634455</v>
      </c>
      <c r="AE579" s="39">
        <v>450407</v>
      </c>
      <c r="AF579" s="39">
        <v>106137</v>
      </c>
      <c r="AG579" s="39">
        <v>3552449</v>
      </c>
      <c r="AH579" s="39">
        <v>943107</v>
      </c>
      <c r="AI579" s="39">
        <v>1654197</v>
      </c>
      <c r="AJ579" s="39">
        <v>627562</v>
      </c>
      <c r="AK579" s="39">
        <v>440440</v>
      </c>
      <c r="AL579" s="39">
        <v>198436</v>
      </c>
      <c r="AM579" s="39">
        <v>3863742</v>
      </c>
      <c r="AN579" s="39">
        <v>993376</v>
      </c>
      <c r="AO579" s="39">
        <v>1956410</v>
      </c>
      <c r="AP579" s="39">
        <v>1004608</v>
      </c>
      <c r="AQ579" s="39">
        <v>486132</v>
      </c>
      <c r="AR579" s="39">
        <v>211285</v>
      </c>
      <c r="AS579" s="39">
        <v>4651811</v>
      </c>
      <c r="AT579" s="43"/>
      <c r="AU579" s="13"/>
    </row>
    <row r="580" spans="1:47" ht="20" customHeight="1">
      <c r="A580" s="8" t="s">
        <v>853</v>
      </c>
      <c r="B580" s="34">
        <v>131001</v>
      </c>
      <c r="C580" s="31" t="s">
        <v>854</v>
      </c>
      <c r="D580" s="31" t="s">
        <v>79</v>
      </c>
      <c r="E580" s="31" t="s">
        <v>74</v>
      </c>
      <c r="F580" s="36">
        <v>73</v>
      </c>
      <c r="G580" s="36">
        <v>126</v>
      </c>
      <c r="H580" s="36">
        <v>112</v>
      </c>
      <c r="I580" s="39">
        <v>11872</v>
      </c>
      <c r="J580" s="39">
        <v>107657</v>
      </c>
      <c r="K580" s="39">
        <v>220501</v>
      </c>
      <c r="L580" s="39">
        <v>48304</v>
      </c>
      <c r="M580" s="39">
        <v>36858</v>
      </c>
      <c r="N580" s="39">
        <v>50275</v>
      </c>
      <c r="O580" s="39">
        <v>463595</v>
      </c>
      <c r="P580" s="39">
        <v>135852</v>
      </c>
      <c r="Q580" s="39">
        <v>235856</v>
      </c>
      <c r="R580" s="39">
        <v>41207</v>
      </c>
      <c r="S580" s="39">
        <v>53362</v>
      </c>
      <c r="T580" s="39">
        <v>59978</v>
      </c>
      <c r="U580" s="39">
        <v>526255</v>
      </c>
      <c r="V580" s="39">
        <v>145982</v>
      </c>
      <c r="W580" s="39">
        <v>256312</v>
      </c>
      <c r="X580" s="39">
        <v>48953</v>
      </c>
      <c r="Y580" s="39">
        <v>47216</v>
      </c>
      <c r="Z580" s="39">
        <v>77200</v>
      </c>
      <c r="AA580" s="39">
        <v>575663</v>
      </c>
      <c r="AB580" s="39">
        <v>141152</v>
      </c>
      <c r="AC580" s="39">
        <v>175540</v>
      </c>
      <c r="AD580" s="39">
        <v>52197</v>
      </c>
      <c r="AE580" s="39">
        <v>44314</v>
      </c>
      <c r="AF580" s="39">
        <v>97700</v>
      </c>
      <c r="AG580" s="39">
        <v>510903</v>
      </c>
      <c r="AH580" s="39">
        <v>141117</v>
      </c>
      <c r="AI580" s="39">
        <v>156509</v>
      </c>
      <c r="AJ580" s="39">
        <v>50601</v>
      </c>
      <c r="AK580" s="39">
        <v>46184</v>
      </c>
      <c r="AL580" s="39">
        <v>106040</v>
      </c>
      <c r="AM580" s="39">
        <v>500451</v>
      </c>
      <c r="AN580" s="39">
        <v>136387</v>
      </c>
      <c r="AO580" s="39">
        <v>174217</v>
      </c>
      <c r="AP580" s="39">
        <v>55056</v>
      </c>
      <c r="AQ580" s="39">
        <v>44956</v>
      </c>
      <c r="AR580" s="39">
        <v>90137</v>
      </c>
      <c r="AS580" s="39">
        <v>500753</v>
      </c>
      <c r="AT580" s="43"/>
      <c r="AU580" s="13"/>
    </row>
    <row r="581" spans="1:47" ht="20" customHeight="1">
      <c r="A581" s="8" t="s">
        <v>855</v>
      </c>
      <c r="B581" s="34">
        <v>128902</v>
      </c>
      <c r="C581" s="31" t="s">
        <v>607</v>
      </c>
      <c r="D581" s="31" t="s">
        <v>79</v>
      </c>
      <c r="E581" s="31" t="s">
        <v>74</v>
      </c>
      <c r="F581" s="36">
        <v>757</v>
      </c>
      <c r="G581" s="36">
        <v>758</v>
      </c>
      <c r="H581" s="36">
        <v>732</v>
      </c>
      <c r="I581" s="39">
        <v>77592</v>
      </c>
      <c r="J581" s="39">
        <v>314677</v>
      </c>
      <c r="K581" s="39">
        <v>525325</v>
      </c>
      <c r="L581" s="39">
        <v>247785</v>
      </c>
      <c r="M581" s="39">
        <v>425365</v>
      </c>
      <c r="N581" s="39">
        <v>70460</v>
      </c>
      <c r="O581" s="39">
        <v>1583612</v>
      </c>
      <c r="P581" s="39">
        <v>363791</v>
      </c>
      <c r="Q581" s="39">
        <v>676175</v>
      </c>
      <c r="R581" s="39">
        <v>288014</v>
      </c>
      <c r="S581" s="39">
        <v>426062</v>
      </c>
      <c r="T581" s="39">
        <v>68946</v>
      </c>
      <c r="U581" s="39">
        <v>1822988</v>
      </c>
      <c r="V581" s="39">
        <v>447170</v>
      </c>
      <c r="W581" s="39">
        <v>655143</v>
      </c>
      <c r="X581" s="39">
        <v>334053</v>
      </c>
      <c r="Y581" s="39">
        <v>347042</v>
      </c>
      <c r="Z581" s="39">
        <v>78007</v>
      </c>
      <c r="AA581" s="39">
        <v>1861415</v>
      </c>
      <c r="AB581" s="39">
        <v>464121</v>
      </c>
      <c r="AC581" s="39">
        <v>711666</v>
      </c>
      <c r="AD581" s="39">
        <v>500790</v>
      </c>
      <c r="AE581" s="39">
        <v>363945</v>
      </c>
      <c r="AF581" s="39">
        <v>97148</v>
      </c>
      <c r="AG581" s="39">
        <v>2137670</v>
      </c>
      <c r="AH581" s="39">
        <v>475122</v>
      </c>
      <c r="AI581" s="39">
        <v>817160</v>
      </c>
      <c r="AJ581" s="39">
        <v>476987</v>
      </c>
      <c r="AK581" s="39">
        <v>375384</v>
      </c>
      <c r="AL581" s="39">
        <v>116959</v>
      </c>
      <c r="AM581" s="39">
        <v>2261612</v>
      </c>
      <c r="AN581" s="39">
        <v>444306</v>
      </c>
      <c r="AO581" s="39">
        <v>842289</v>
      </c>
      <c r="AP581" s="39">
        <v>480563</v>
      </c>
      <c r="AQ581" s="39">
        <v>318924</v>
      </c>
      <c r="AR581" s="39">
        <v>119151</v>
      </c>
      <c r="AS581" s="39">
        <v>2205233</v>
      </c>
      <c r="AT581" s="43"/>
      <c r="AU581" s="13"/>
    </row>
    <row r="582" spans="1:47" ht="20" customHeight="1">
      <c r="A582" s="8" t="s">
        <v>856</v>
      </c>
      <c r="B582" s="34">
        <v>113906</v>
      </c>
      <c r="C582" s="31" t="s">
        <v>475</v>
      </c>
      <c r="D582" s="31" t="s">
        <v>79</v>
      </c>
      <c r="E582" s="31" t="s">
        <v>74</v>
      </c>
      <c r="F582" s="36">
        <v>241</v>
      </c>
      <c r="G582" s="36">
        <v>275</v>
      </c>
      <c r="H582" s="36">
        <v>252</v>
      </c>
      <c r="I582" s="39">
        <v>26712</v>
      </c>
      <c r="J582" s="39">
        <v>173895</v>
      </c>
      <c r="K582" s="39">
        <v>89439</v>
      </c>
      <c r="L582" s="39">
        <v>65659</v>
      </c>
      <c r="M582" s="39">
        <v>83149</v>
      </c>
      <c r="N582" s="39">
        <v>23490</v>
      </c>
      <c r="O582" s="39">
        <v>435632</v>
      </c>
      <c r="P582" s="39">
        <v>165344</v>
      </c>
      <c r="Q582" s="39">
        <v>90944</v>
      </c>
      <c r="R582" s="39">
        <v>70327</v>
      </c>
      <c r="S582" s="39">
        <v>93205</v>
      </c>
      <c r="T582" s="39">
        <v>23490</v>
      </c>
      <c r="U582" s="39">
        <v>443310</v>
      </c>
      <c r="V582" s="39">
        <v>175677</v>
      </c>
      <c r="W582" s="39">
        <v>87257</v>
      </c>
      <c r="X582" s="39">
        <v>90436</v>
      </c>
      <c r="Y582" s="39">
        <v>106615</v>
      </c>
      <c r="Z582" s="39">
        <v>25838</v>
      </c>
      <c r="AA582" s="39">
        <v>485823</v>
      </c>
      <c r="AB582" s="39">
        <v>174143</v>
      </c>
      <c r="AC582" s="39">
        <v>99244</v>
      </c>
      <c r="AD582" s="39">
        <v>90883</v>
      </c>
      <c r="AE582" s="39">
        <v>129046</v>
      </c>
      <c r="AF582" s="39">
        <v>29316</v>
      </c>
      <c r="AG582" s="39">
        <v>522632</v>
      </c>
      <c r="AH582" s="39">
        <v>173843</v>
      </c>
      <c r="AI582" s="39">
        <v>100843</v>
      </c>
      <c r="AJ582" s="39">
        <v>105542</v>
      </c>
      <c r="AK582" s="39">
        <v>126704</v>
      </c>
      <c r="AL582" s="39">
        <v>39121</v>
      </c>
      <c r="AM582" s="39">
        <v>546053</v>
      </c>
      <c r="AN582" s="39">
        <v>171365</v>
      </c>
      <c r="AO582" s="39">
        <v>102352</v>
      </c>
      <c r="AP582" s="39">
        <v>121648</v>
      </c>
      <c r="AQ582" s="39">
        <v>118983</v>
      </c>
      <c r="AR582" s="39">
        <v>55308</v>
      </c>
      <c r="AS582" s="39">
        <v>569656</v>
      </c>
      <c r="AT582" s="43"/>
      <c r="AU582" s="13"/>
    </row>
    <row r="583" spans="1:47" ht="20" customHeight="1">
      <c r="A583" s="8" t="s">
        <v>857</v>
      </c>
      <c r="B583" s="34">
        <v>220914</v>
      </c>
      <c r="C583" s="31" t="s">
        <v>91</v>
      </c>
      <c r="D583" s="31" t="s">
        <v>79</v>
      </c>
      <c r="E583" s="31" t="s">
        <v>74</v>
      </c>
      <c r="F583" s="36">
        <v>2975</v>
      </c>
      <c r="G583" s="36">
        <v>2754</v>
      </c>
      <c r="H583" s="36">
        <v>2649</v>
      </c>
      <c r="I583" s="39">
        <v>280794</v>
      </c>
      <c r="J583" s="39">
        <v>957334</v>
      </c>
      <c r="K583" s="39">
        <v>1237368</v>
      </c>
      <c r="L583" s="39">
        <v>799819</v>
      </c>
      <c r="M583" s="39">
        <v>745160</v>
      </c>
      <c r="N583" s="39">
        <v>205566</v>
      </c>
      <c r="O583" s="39">
        <v>3945247</v>
      </c>
      <c r="P583" s="39">
        <v>881771</v>
      </c>
      <c r="Q583" s="39">
        <v>1253771</v>
      </c>
      <c r="R583" s="39">
        <v>871912</v>
      </c>
      <c r="S583" s="39">
        <v>691797</v>
      </c>
      <c r="T583" s="39">
        <v>258101</v>
      </c>
      <c r="U583" s="39">
        <v>3957352</v>
      </c>
      <c r="V583" s="39">
        <v>974668</v>
      </c>
      <c r="W583" s="39">
        <v>1314279</v>
      </c>
      <c r="X583" s="39">
        <v>954087</v>
      </c>
      <c r="Y583" s="39">
        <v>797637</v>
      </c>
      <c r="Z583" s="39">
        <v>306493</v>
      </c>
      <c r="AA583" s="39">
        <v>4347164</v>
      </c>
      <c r="AB583" s="39">
        <v>1117874</v>
      </c>
      <c r="AC583" s="39">
        <v>1317254</v>
      </c>
      <c r="AD583" s="39">
        <v>1060848</v>
      </c>
      <c r="AE583" s="39">
        <v>791104</v>
      </c>
      <c r="AF583" s="39">
        <v>424611</v>
      </c>
      <c r="AG583" s="39">
        <v>4711691</v>
      </c>
      <c r="AH583" s="39">
        <v>1277174</v>
      </c>
      <c r="AI583" s="39">
        <v>1448681</v>
      </c>
      <c r="AJ583" s="39">
        <v>1113280</v>
      </c>
      <c r="AK583" s="39">
        <v>721985</v>
      </c>
      <c r="AL583" s="39">
        <v>610713</v>
      </c>
      <c r="AM583" s="39">
        <v>5171833</v>
      </c>
      <c r="AN583" s="39">
        <v>1489269</v>
      </c>
      <c r="AO583" s="39">
        <v>1420106</v>
      </c>
      <c r="AP583" s="39">
        <v>1183038</v>
      </c>
      <c r="AQ583" s="39">
        <v>757990</v>
      </c>
      <c r="AR583" s="39">
        <v>818390</v>
      </c>
      <c r="AS583" s="39">
        <v>5668793</v>
      </c>
      <c r="AT583" s="43"/>
      <c r="AU583" s="13"/>
    </row>
    <row r="584" spans="1:47" ht="20" customHeight="1">
      <c r="A584" s="8" t="s">
        <v>858</v>
      </c>
      <c r="B584" s="34">
        <v>175907</v>
      </c>
      <c r="C584" s="31" t="s">
        <v>242</v>
      </c>
      <c r="D584" s="31" t="s">
        <v>79</v>
      </c>
      <c r="E584" s="31" t="s">
        <v>74</v>
      </c>
      <c r="F584" s="36">
        <v>562</v>
      </c>
      <c r="G584" s="36">
        <v>657</v>
      </c>
      <c r="H584" s="36">
        <v>692</v>
      </c>
      <c r="I584" s="39">
        <v>73352</v>
      </c>
      <c r="J584" s="39">
        <v>322403</v>
      </c>
      <c r="K584" s="39">
        <v>485806</v>
      </c>
      <c r="L584" s="39">
        <v>140087</v>
      </c>
      <c r="M584" s="39">
        <v>153604</v>
      </c>
      <c r="N584" s="39">
        <v>63418</v>
      </c>
      <c r="O584" s="39">
        <v>1165318</v>
      </c>
      <c r="P584" s="39">
        <v>319266</v>
      </c>
      <c r="Q584" s="39">
        <v>444383</v>
      </c>
      <c r="R584" s="39">
        <v>191662</v>
      </c>
      <c r="S584" s="39">
        <v>172879</v>
      </c>
      <c r="T584" s="39">
        <v>92763</v>
      </c>
      <c r="U584" s="39">
        <v>1220953</v>
      </c>
      <c r="V584" s="39">
        <v>290442</v>
      </c>
      <c r="W584" s="39">
        <v>487858</v>
      </c>
      <c r="X584" s="39">
        <v>205178</v>
      </c>
      <c r="Y584" s="39">
        <v>190171</v>
      </c>
      <c r="Z584" s="39">
        <v>87207</v>
      </c>
      <c r="AA584" s="39">
        <v>1260856</v>
      </c>
      <c r="AB584" s="39">
        <v>419644</v>
      </c>
      <c r="AC584" s="39">
        <v>525956</v>
      </c>
      <c r="AD584" s="39">
        <v>214687</v>
      </c>
      <c r="AE584" s="39">
        <v>183345</v>
      </c>
      <c r="AF584" s="39">
        <v>107416</v>
      </c>
      <c r="AG584" s="39">
        <v>1451048</v>
      </c>
      <c r="AH584" s="39">
        <v>437089</v>
      </c>
      <c r="AI584" s="39">
        <v>533886</v>
      </c>
      <c r="AJ584" s="39">
        <v>239215</v>
      </c>
      <c r="AK584" s="39">
        <v>182507</v>
      </c>
      <c r="AL584" s="39">
        <v>120242</v>
      </c>
      <c r="AM584" s="39">
        <v>1512939</v>
      </c>
      <c r="AN584" s="39">
        <v>419062</v>
      </c>
      <c r="AO584" s="39">
        <v>697263</v>
      </c>
      <c r="AP584" s="39">
        <v>293914</v>
      </c>
      <c r="AQ584" s="39">
        <v>216960</v>
      </c>
      <c r="AR584" s="39">
        <v>139248</v>
      </c>
      <c r="AS584" s="39">
        <v>1766447</v>
      </c>
      <c r="AT584" s="43"/>
      <c r="AU584" s="13"/>
    </row>
    <row r="585" spans="1:47" ht="20" customHeight="1">
      <c r="A585" s="8" t="s">
        <v>859</v>
      </c>
      <c r="B585" s="34">
        <v>248901</v>
      </c>
      <c r="C585" s="31" t="s">
        <v>860</v>
      </c>
      <c r="D585" s="31" t="s">
        <v>79</v>
      </c>
      <c r="E585" s="31" t="s">
        <v>74</v>
      </c>
      <c r="F585" s="36">
        <v>1456</v>
      </c>
      <c r="G585" s="36">
        <v>1339</v>
      </c>
      <c r="H585" s="36">
        <v>1254</v>
      </c>
      <c r="I585" s="39">
        <v>132924</v>
      </c>
      <c r="J585" s="39">
        <v>205505</v>
      </c>
      <c r="K585" s="39">
        <v>2218322</v>
      </c>
      <c r="L585" s="39">
        <v>499393</v>
      </c>
      <c r="M585" s="39">
        <v>359860</v>
      </c>
      <c r="N585" s="39">
        <v>178500</v>
      </c>
      <c r="O585" s="39">
        <v>3461580</v>
      </c>
      <c r="P585" s="39">
        <v>177985</v>
      </c>
      <c r="Q585" s="39">
        <v>2265496</v>
      </c>
      <c r="R585" s="39">
        <v>445228</v>
      </c>
      <c r="S585" s="39">
        <v>381672</v>
      </c>
      <c r="T585" s="39">
        <v>194240</v>
      </c>
      <c r="U585" s="39">
        <v>3464621</v>
      </c>
      <c r="V585" s="39">
        <v>156258</v>
      </c>
      <c r="W585" s="39">
        <v>2233255</v>
      </c>
      <c r="X585" s="39">
        <v>515461</v>
      </c>
      <c r="Y585" s="39">
        <v>426213</v>
      </c>
      <c r="Z585" s="39">
        <v>212743</v>
      </c>
      <c r="AA585" s="39">
        <v>3543930</v>
      </c>
      <c r="AB585" s="39">
        <v>447978</v>
      </c>
      <c r="AC585" s="39">
        <v>1918411</v>
      </c>
      <c r="AD585" s="39">
        <v>527034</v>
      </c>
      <c r="AE585" s="39">
        <v>421968</v>
      </c>
      <c r="AF585" s="39">
        <v>223176</v>
      </c>
      <c r="AG585" s="39">
        <v>3538567</v>
      </c>
      <c r="AH585" s="39">
        <v>141890</v>
      </c>
      <c r="AI585" s="39">
        <v>1917158</v>
      </c>
      <c r="AJ585" s="39">
        <v>590847</v>
      </c>
      <c r="AK585" s="39">
        <v>387129</v>
      </c>
      <c r="AL585" s="39">
        <v>278570</v>
      </c>
      <c r="AM585" s="39">
        <v>3315594</v>
      </c>
      <c r="AN585" s="39">
        <v>136367</v>
      </c>
      <c r="AO585" s="39">
        <v>2150786</v>
      </c>
      <c r="AP585" s="39">
        <v>666957</v>
      </c>
      <c r="AQ585" s="39">
        <v>421221</v>
      </c>
      <c r="AR585" s="39">
        <v>314084</v>
      </c>
      <c r="AS585" s="39">
        <v>3689415</v>
      </c>
      <c r="AT585" s="43"/>
      <c r="AU585" s="13"/>
    </row>
    <row r="586" spans="1:47" ht="20" customHeight="1">
      <c r="A586" s="8" t="s">
        <v>861</v>
      </c>
      <c r="B586" s="34">
        <v>133903</v>
      </c>
      <c r="C586" s="31" t="s">
        <v>369</v>
      </c>
      <c r="D586" s="31" t="s">
        <v>79</v>
      </c>
      <c r="E586" s="31" t="s">
        <v>74</v>
      </c>
      <c r="F586" s="36">
        <v>4818</v>
      </c>
      <c r="G586" s="36">
        <v>4600</v>
      </c>
      <c r="H586" s="36">
        <v>4401</v>
      </c>
      <c r="I586" s="39">
        <v>466506</v>
      </c>
      <c r="J586" s="39">
        <v>1469853</v>
      </c>
      <c r="K586" s="39">
        <v>2851786</v>
      </c>
      <c r="L586" s="39">
        <v>1144819</v>
      </c>
      <c r="M586" s="39">
        <v>1234049</v>
      </c>
      <c r="N586" s="39">
        <v>205045</v>
      </c>
      <c r="O586" s="39">
        <v>6905552</v>
      </c>
      <c r="P586" s="39">
        <v>1692577</v>
      </c>
      <c r="Q586" s="39">
        <v>2862352</v>
      </c>
      <c r="R586" s="39">
        <v>1183729</v>
      </c>
      <c r="S586" s="39">
        <v>1338572</v>
      </c>
      <c r="T586" s="39">
        <v>226979</v>
      </c>
      <c r="U586" s="39">
        <v>7304209</v>
      </c>
      <c r="V586" s="39">
        <v>1854741</v>
      </c>
      <c r="W586" s="39">
        <v>2858216</v>
      </c>
      <c r="X586" s="39">
        <v>1366247</v>
      </c>
      <c r="Y586" s="39">
        <v>1467117</v>
      </c>
      <c r="Z586" s="39">
        <v>318802</v>
      </c>
      <c r="AA586" s="39">
        <v>7865123</v>
      </c>
      <c r="AB586" s="39">
        <v>2176700</v>
      </c>
      <c r="AC586" s="39">
        <v>2885095</v>
      </c>
      <c r="AD586" s="39">
        <v>1502027</v>
      </c>
      <c r="AE586" s="39">
        <v>1473726</v>
      </c>
      <c r="AF586" s="39">
        <v>371554</v>
      </c>
      <c r="AG586" s="39">
        <v>8409102</v>
      </c>
      <c r="AH586" s="39">
        <v>1891842</v>
      </c>
      <c r="AI586" s="39">
        <v>2977536</v>
      </c>
      <c r="AJ586" s="39">
        <v>1722230</v>
      </c>
      <c r="AK586" s="39">
        <v>1460190</v>
      </c>
      <c r="AL586" s="39">
        <v>525784</v>
      </c>
      <c r="AM586" s="39">
        <v>8577582</v>
      </c>
      <c r="AN586" s="39">
        <v>1536591</v>
      </c>
      <c r="AO586" s="39">
        <v>2769422</v>
      </c>
      <c r="AP586" s="39">
        <v>1732083</v>
      </c>
      <c r="AQ586" s="39">
        <v>1570482</v>
      </c>
      <c r="AR586" s="39">
        <v>606180</v>
      </c>
      <c r="AS586" s="39">
        <v>8214758</v>
      </c>
      <c r="AT586" s="43"/>
      <c r="AU586" s="13"/>
    </row>
    <row r="587" spans="1:47" ht="20" customHeight="1">
      <c r="A587" s="8" t="s">
        <v>862</v>
      </c>
      <c r="B587" s="34">
        <v>105803</v>
      </c>
      <c r="C587" s="31" t="s">
        <v>539</v>
      </c>
      <c r="D587" s="31" t="s">
        <v>71</v>
      </c>
      <c r="E587" s="31" t="s">
        <v>74</v>
      </c>
      <c r="F587" s="36">
        <v>183</v>
      </c>
      <c r="G587" s="36">
        <v>448</v>
      </c>
      <c r="H587" s="36">
        <v>527</v>
      </c>
      <c r="I587" s="39">
        <v>55862</v>
      </c>
      <c r="J587" s="39">
        <v>0</v>
      </c>
      <c r="K587" s="39">
        <v>391365</v>
      </c>
      <c r="L587" s="39">
        <v>107817</v>
      </c>
      <c r="M587" s="39">
        <v>11678</v>
      </c>
      <c r="N587" s="39">
        <v>0</v>
      </c>
      <c r="O587" s="39">
        <v>510860</v>
      </c>
      <c r="P587" s="39">
        <v>0</v>
      </c>
      <c r="Q587" s="39">
        <v>484326</v>
      </c>
      <c r="R587" s="39">
        <v>193591</v>
      </c>
      <c r="S587" s="39">
        <v>17816</v>
      </c>
      <c r="T587" s="39">
        <v>0</v>
      </c>
      <c r="U587" s="39">
        <v>695733</v>
      </c>
      <c r="V587" s="39">
        <v>0</v>
      </c>
      <c r="W587" s="39">
        <v>477018</v>
      </c>
      <c r="X587" s="39">
        <v>221107</v>
      </c>
      <c r="Y587" s="39">
        <v>21577</v>
      </c>
      <c r="Z587" s="39">
        <v>0</v>
      </c>
      <c r="AA587" s="39">
        <v>719702</v>
      </c>
      <c r="AB587" s="39">
        <v>0</v>
      </c>
      <c r="AC587" s="39">
        <v>535929</v>
      </c>
      <c r="AD587" s="39">
        <v>289112</v>
      </c>
      <c r="AE587" s="39">
        <v>45933</v>
      </c>
      <c r="AF587" s="39">
        <v>0</v>
      </c>
      <c r="AG587" s="39">
        <v>870974</v>
      </c>
      <c r="AH587" s="39">
        <v>0</v>
      </c>
      <c r="AI587" s="39">
        <v>552574</v>
      </c>
      <c r="AJ587" s="39">
        <v>351144</v>
      </c>
      <c r="AK587" s="39">
        <v>55423</v>
      </c>
      <c r="AL587" s="39">
        <v>0</v>
      </c>
      <c r="AM587" s="39">
        <v>959141</v>
      </c>
      <c r="AN587" s="39">
        <v>0</v>
      </c>
      <c r="AO587" s="39">
        <v>677371</v>
      </c>
      <c r="AP587" s="39">
        <v>379878</v>
      </c>
      <c r="AQ587" s="39">
        <v>62470</v>
      </c>
      <c r="AR587" s="39">
        <v>0</v>
      </c>
      <c r="AS587" s="39">
        <v>1119719</v>
      </c>
      <c r="AT587" s="43"/>
      <c r="AU587" s="13"/>
    </row>
    <row r="588" spans="1:47" ht="20" customHeight="1">
      <c r="A588" s="8" t="s">
        <v>863</v>
      </c>
      <c r="B588" s="34">
        <v>92902</v>
      </c>
      <c r="C588" s="31" t="s">
        <v>561</v>
      </c>
      <c r="D588" s="31" t="s">
        <v>79</v>
      </c>
      <c r="E588" s="31" t="s">
        <v>74</v>
      </c>
      <c r="F588" s="36">
        <v>4063</v>
      </c>
      <c r="G588" s="36">
        <v>3660</v>
      </c>
      <c r="H588" s="36">
        <v>3575</v>
      </c>
      <c r="I588" s="39">
        <v>378950</v>
      </c>
      <c r="J588" s="39">
        <v>1199247</v>
      </c>
      <c r="K588" s="39">
        <v>1676566</v>
      </c>
      <c r="L588" s="39">
        <v>801590</v>
      </c>
      <c r="M588" s="39">
        <v>1069293</v>
      </c>
      <c r="N588" s="39">
        <v>190324</v>
      </c>
      <c r="O588" s="39">
        <v>4937020</v>
      </c>
      <c r="P588" s="39">
        <v>1222673</v>
      </c>
      <c r="Q588" s="39">
        <v>1673533</v>
      </c>
      <c r="R588" s="39">
        <v>795174</v>
      </c>
      <c r="S588" s="39">
        <v>1025257</v>
      </c>
      <c r="T588" s="39">
        <v>205337</v>
      </c>
      <c r="U588" s="39">
        <v>4921974</v>
      </c>
      <c r="V588" s="39">
        <v>1314941</v>
      </c>
      <c r="W588" s="39">
        <v>1831777</v>
      </c>
      <c r="X588" s="39">
        <v>1128004</v>
      </c>
      <c r="Y588" s="39">
        <v>1142196</v>
      </c>
      <c r="Z588" s="39">
        <v>233433</v>
      </c>
      <c r="AA588" s="39">
        <v>5650351</v>
      </c>
      <c r="AB588" s="39">
        <v>1351416</v>
      </c>
      <c r="AC588" s="39">
        <v>1846841</v>
      </c>
      <c r="AD588" s="39">
        <v>1225670</v>
      </c>
      <c r="AE588" s="39">
        <v>1287215</v>
      </c>
      <c r="AF588" s="39">
        <v>221801</v>
      </c>
      <c r="AG588" s="39">
        <v>5932943</v>
      </c>
      <c r="AH588" s="39">
        <v>1451446</v>
      </c>
      <c r="AI588" s="39">
        <v>1952907</v>
      </c>
      <c r="AJ588" s="39">
        <v>1265307</v>
      </c>
      <c r="AK588" s="39">
        <v>1368938</v>
      </c>
      <c r="AL588" s="39">
        <v>330652</v>
      </c>
      <c r="AM588" s="39">
        <v>6369250</v>
      </c>
      <c r="AN588" s="39">
        <v>1568306</v>
      </c>
      <c r="AO588" s="39">
        <v>2006293</v>
      </c>
      <c r="AP588" s="39">
        <v>1349346</v>
      </c>
      <c r="AQ588" s="39">
        <v>1305664</v>
      </c>
      <c r="AR588" s="39">
        <v>361446</v>
      </c>
      <c r="AS588" s="39">
        <v>6591055</v>
      </c>
      <c r="AT588" s="43"/>
      <c r="AU588" s="13"/>
    </row>
    <row r="589" spans="1:47" ht="20" customHeight="1">
      <c r="A589" s="8" t="s">
        <v>864</v>
      </c>
      <c r="B589" s="34">
        <v>14906</v>
      </c>
      <c r="C589" s="31" t="s">
        <v>86</v>
      </c>
      <c r="D589" s="31" t="s">
        <v>79</v>
      </c>
      <c r="E589" s="31" t="s">
        <v>74</v>
      </c>
      <c r="F589" s="36">
        <v>45336</v>
      </c>
      <c r="G589" s="36">
        <v>42883</v>
      </c>
      <c r="H589" s="36">
        <v>41357</v>
      </c>
      <c r="I589" s="39">
        <v>4383842</v>
      </c>
      <c r="J589" s="39">
        <v>11744739</v>
      </c>
      <c r="K589" s="39">
        <v>26921559</v>
      </c>
      <c r="L589" s="39">
        <v>12123432</v>
      </c>
      <c r="M589" s="39">
        <v>7465753</v>
      </c>
      <c r="N589" s="39">
        <v>2196672</v>
      </c>
      <c r="O589" s="39">
        <v>60452155</v>
      </c>
      <c r="P589" s="39">
        <v>11401906</v>
      </c>
      <c r="Q589" s="39">
        <v>27829927</v>
      </c>
      <c r="R589" s="39">
        <v>11483188</v>
      </c>
      <c r="S589" s="39">
        <v>7383683</v>
      </c>
      <c r="T589" s="39">
        <v>2929539</v>
      </c>
      <c r="U589" s="39">
        <v>61028243</v>
      </c>
      <c r="V589" s="39">
        <v>13298306</v>
      </c>
      <c r="W589" s="39">
        <v>25760270</v>
      </c>
      <c r="X589" s="39">
        <v>14479099</v>
      </c>
      <c r="Y589" s="39">
        <v>9695333</v>
      </c>
      <c r="Z589" s="39">
        <v>4271705</v>
      </c>
      <c r="AA589" s="39">
        <v>67504713</v>
      </c>
      <c r="AB589" s="39">
        <v>14403720</v>
      </c>
      <c r="AC589" s="39">
        <v>33338274</v>
      </c>
      <c r="AD589" s="39">
        <v>16961471</v>
      </c>
      <c r="AE589" s="39">
        <v>9638821</v>
      </c>
      <c r="AF589" s="39">
        <v>5188757</v>
      </c>
      <c r="AG589" s="39">
        <v>79531043</v>
      </c>
      <c r="AH589" s="39">
        <v>13184374</v>
      </c>
      <c r="AI589" s="39">
        <v>31162054</v>
      </c>
      <c r="AJ589" s="39">
        <v>17848978</v>
      </c>
      <c r="AK589" s="39">
        <v>9586692</v>
      </c>
      <c r="AL589" s="39">
        <v>5484638</v>
      </c>
      <c r="AM589" s="39">
        <v>77266736</v>
      </c>
      <c r="AN589" s="39">
        <v>14338451</v>
      </c>
      <c r="AO589" s="39">
        <v>28809132</v>
      </c>
      <c r="AP589" s="39">
        <v>18427397</v>
      </c>
      <c r="AQ589" s="39">
        <v>10482841</v>
      </c>
      <c r="AR589" s="39">
        <v>6700114</v>
      </c>
      <c r="AS589" s="39">
        <v>78757935</v>
      </c>
      <c r="AT589" s="43"/>
      <c r="AU589" s="13"/>
    </row>
    <row r="590" spans="1:47" ht="20" customHeight="1">
      <c r="A590" s="8" t="s">
        <v>865</v>
      </c>
      <c r="B590" s="34">
        <v>137901</v>
      </c>
      <c r="C590" s="31" t="s">
        <v>866</v>
      </c>
      <c r="D590" s="31" t="s">
        <v>79</v>
      </c>
      <c r="E590" s="31" t="s">
        <v>74</v>
      </c>
      <c r="F590" s="36">
        <v>3102</v>
      </c>
      <c r="G590" s="36">
        <v>2534</v>
      </c>
      <c r="H590" s="36">
        <v>2339</v>
      </c>
      <c r="I590" s="39">
        <v>247934</v>
      </c>
      <c r="J590" s="39">
        <v>755938</v>
      </c>
      <c r="K590" s="39">
        <v>3401739</v>
      </c>
      <c r="L590" s="39">
        <v>113150</v>
      </c>
      <c r="M590" s="39">
        <v>1459136</v>
      </c>
      <c r="N590" s="39">
        <v>835249</v>
      </c>
      <c r="O590" s="39">
        <v>6565212</v>
      </c>
      <c r="P590" s="39">
        <v>628868</v>
      </c>
      <c r="Q590" s="39">
        <v>3352859</v>
      </c>
      <c r="R590" s="39">
        <v>99630</v>
      </c>
      <c r="S590" s="39">
        <v>1094994</v>
      </c>
      <c r="T590" s="39">
        <v>903908</v>
      </c>
      <c r="U590" s="39">
        <v>6080259</v>
      </c>
      <c r="V590" s="39">
        <v>723905</v>
      </c>
      <c r="W590" s="39">
        <v>3453384</v>
      </c>
      <c r="X590" s="39">
        <v>121306</v>
      </c>
      <c r="Y590" s="39">
        <v>1235210</v>
      </c>
      <c r="Z590" s="39">
        <v>1020532</v>
      </c>
      <c r="AA590" s="39">
        <v>6554337</v>
      </c>
      <c r="AB590" s="39">
        <v>795340</v>
      </c>
      <c r="AC590" s="39">
        <v>3847723</v>
      </c>
      <c r="AD590" s="39">
        <v>121604</v>
      </c>
      <c r="AE590" s="39">
        <v>1145019</v>
      </c>
      <c r="AF590" s="39">
        <v>1438700</v>
      </c>
      <c r="AG590" s="39">
        <v>7348386</v>
      </c>
      <c r="AH590" s="39">
        <v>873991</v>
      </c>
      <c r="AI590" s="39">
        <v>3631395</v>
      </c>
      <c r="AJ590" s="39">
        <v>115900</v>
      </c>
      <c r="AK590" s="39">
        <v>1190302</v>
      </c>
      <c r="AL590" s="39">
        <v>1050047</v>
      </c>
      <c r="AM590" s="39">
        <v>6861635</v>
      </c>
      <c r="AN590" s="39">
        <v>970741</v>
      </c>
      <c r="AO590" s="39">
        <v>3669301</v>
      </c>
      <c r="AP590" s="39">
        <v>100697</v>
      </c>
      <c r="AQ590" s="39">
        <v>1005000</v>
      </c>
      <c r="AR590" s="39">
        <v>960115</v>
      </c>
      <c r="AS590" s="39">
        <v>6705854</v>
      </c>
      <c r="AT590" s="43"/>
      <c r="AU590" s="13"/>
    </row>
    <row r="591" spans="1:47" ht="20" customHeight="1">
      <c r="A591" s="8" t="s">
        <v>867</v>
      </c>
      <c r="B591" s="34">
        <v>227820</v>
      </c>
      <c r="C591" s="31" t="s">
        <v>168</v>
      </c>
      <c r="D591" s="31" t="s">
        <v>71</v>
      </c>
      <c r="E591" s="31" t="s">
        <v>74</v>
      </c>
      <c r="F591" s="36">
        <v>28672</v>
      </c>
      <c r="G591" s="36">
        <v>32771</v>
      </c>
      <c r="H591" s="36">
        <v>31590</v>
      </c>
      <c r="I591" s="39">
        <v>3348540</v>
      </c>
      <c r="J591" s="39">
        <v>10578628</v>
      </c>
      <c r="K591" s="39">
        <v>19761499</v>
      </c>
      <c r="L591" s="39">
        <v>9661142</v>
      </c>
      <c r="M591" s="39">
        <v>5355625</v>
      </c>
      <c r="N591" s="39">
        <v>1637218</v>
      </c>
      <c r="O591" s="39">
        <v>46994112</v>
      </c>
      <c r="P591" s="39">
        <v>12337855</v>
      </c>
      <c r="Q591" s="39">
        <v>28018863</v>
      </c>
      <c r="R591" s="39">
        <v>10538005</v>
      </c>
      <c r="S591" s="39">
        <v>5708699</v>
      </c>
      <c r="T591" s="39">
        <v>684811</v>
      </c>
      <c r="U591" s="39">
        <v>57288233</v>
      </c>
      <c r="V591" s="39">
        <v>15239742</v>
      </c>
      <c r="W591" s="39">
        <v>31487793</v>
      </c>
      <c r="X591" s="39">
        <v>13287278</v>
      </c>
      <c r="Y591" s="39">
        <v>6199019</v>
      </c>
      <c r="Z591" s="39">
        <v>2701348</v>
      </c>
      <c r="AA591" s="39">
        <v>68915180</v>
      </c>
      <c r="AB591" s="39">
        <v>18299203</v>
      </c>
      <c r="AC591" s="39">
        <v>33228464</v>
      </c>
      <c r="AD591" s="39">
        <v>15538675</v>
      </c>
      <c r="AE591" s="39">
        <v>7488785</v>
      </c>
      <c r="AF591" s="39">
        <v>18939</v>
      </c>
      <c r="AG591" s="39">
        <v>74574066</v>
      </c>
      <c r="AH591" s="39">
        <v>20291619</v>
      </c>
      <c r="AI591" s="39">
        <v>29537470</v>
      </c>
      <c r="AJ591" s="39">
        <v>16024012</v>
      </c>
      <c r="AK591" s="39">
        <v>7757617</v>
      </c>
      <c r="AL591" s="39">
        <v>17769</v>
      </c>
      <c r="AM591" s="39">
        <v>73628487</v>
      </c>
      <c r="AN591" s="39">
        <v>20436283</v>
      </c>
      <c r="AO591" s="39">
        <v>30039509</v>
      </c>
      <c r="AP591" s="39">
        <v>17941569</v>
      </c>
      <c r="AQ591" s="39">
        <v>7371209</v>
      </c>
      <c r="AR591" s="39">
        <v>3939962</v>
      </c>
      <c r="AS591" s="39">
        <v>79728532</v>
      </c>
      <c r="AT591" s="43"/>
      <c r="AU591" s="13"/>
    </row>
    <row r="592" spans="1:47" ht="20" customHeight="1">
      <c r="A592" s="8" t="s">
        <v>868</v>
      </c>
      <c r="B592" s="34">
        <v>121905</v>
      </c>
      <c r="C592" s="31" t="s">
        <v>299</v>
      </c>
      <c r="D592" s="31" t="s">
        <v>79</v>
      </c>
      <c r="E592" s="31" t="s">
        <v>74</v>
      </c>
      <c r="F592" s="36">
        <v>1486</v>
      </c>
      <c r="G592" s="36">
        <v>1439</v>
      </c>
      <c r="H592" s="36">
        <v>1435</v>
      </c>
      <c r="I592" s="39">
        <v>152110</v>
      </c>
      <c r="J592" s="39">
        <v>587420</v>
      </c>
      <c r="K592" s="39">
        <v>529832</v>
      </c>
      <c r="L592" s="39">
        <v>289873</v>
      </c>
      <c r="M592" s="39">
        <v>312452</v>
      </c>
      <c r="N592" s="39">
        <v>125701</v>
      </c>
      <c r="O592" s="39">
        <v>1845278</v>
      </c>
      <c r="P592" s="39">
        <v>624304</v>
      </c>
      <c r="Q592" s="39">
        <v>670759</v>
      </c>
      <c r="R592" s="39">
        <v>299292</v>
      </c>
      <c r="S592" s="39">
        <v>382225</v>
      </c>
      <c r="T592" s="39">
        <v>134379</v>
      </c>
      <c r="U592" s="39">
        <v>2110959</v>
      </c>
      <c r="V592" s="39">
        <v>698187</v>
      </c>
      <c r="W592" s="39">
        <v>567453</v>
      </c>
      <c r="X592" s="39">
        <v>507972</v>
      </c>
      <c r="Y592" s="39">
        <v>468756</v>
      </c>
      <c r="Z592" s="39">
        <v>142750</v>
      </c>
      <c r="AA592" s="39">
        <v>2385118</v>
      </c>
      <c r="AB592" s="39">
        <v>706386</v>
      </c>
      <c r="AC592" s="39">
        <v>558047</v>
      </c>
      <c r="AD592" s="39">
        <v>414622</v>
      </c>
      <c r="AE592" s="39">
        <v>571405</v>
      </c>
      <c r="AF592" s="39">
        <v>200526</v>
      </c>
      <c r="AG592" s="39">
        <v>2450986</v>
      </c>
      <c r="AH592" s="39">
        <v>750074</v>
      </c>
      <c r="AI592" s="39">
        <v>651898</v>
      </c>
      <c r="AJ592" s="39">
        <v>510389</v>
      </c>
      <c r="AK592" s="39">
        <v>495903</v>
      </c>
      <c r="AL592" s="39">
        <v>240510</v>
      </c>
      <c r="AM592" s="39">
        <v>2648774</v>
      </c>
      <c r="AN592" s="39">
        <v>678375</v>
      </c>
      <c r="AO592" s="39">
        <v>770807</v>
      </c>
      <c r="AP592" s="39">
        <v>548891</v>
      </c>
      <c r="AQ592" s="39">
        <v>407173</v>
      </c>
      <c r="AR592" s="39">
        <v>337001</v>
      </c>
      <c r="AS592" s="39">
        <v>2742247</v>
      </c>
      <c r="AT592" s="43"/>
      <c r="AU592" s="13"/>
    </row>
    <row r="593" spans="1:47" ht="20" customHeight="1">
      <c r="A593" s="8" t="s">
        <v>869</v>
      </c>
      <c r="B593" s="34">
        <v>101915</v>
      </c>
      <c r="C593" s="31" t="s">
        <v>76</v>
      </c>
      <c r="D593" s="31" t="s">
        <v>79</v>
      </c>
      <c r="E593" s="31" t="s">
        <v>74</v>
      </c>
      <c r="F593" s="36">
        <v>54096</v>
      </c>
      <c r="G593" s="36">
        <v>52437</v>
      </c>
      <c r="H593" s="36">
        <v>50993</v>
      </c>
      <c r="I593" s="39">
        <v>5405258</v>
      </c>
      <c r="J593" s="39">
        <v>12292843</v>
      </c>
      <c r="K593" s="39">
        <v>25027895</v>
      </c>
      <c r="L593" s="39">
        <v>14523935</v>
      </c>
      <c r="M593" s="39">
        <v>7839320</v>
      </c>
      <c r="N593" s="39">
        <v>4808723</v>
      </c>
      <c r="O593" s="39">
        <v>64492716</v>
      </c>
      <c r="P593" s="39">
        <v>12430177</v>
      </c>
      <c r="Q593" s="39">
        <v>29109830</v>
      </c>
      <c r="R593" s="39">
        <v>15705868</v>
      </c>
      <c r="S593" s="39">
        <v>9276391</v>
      </c>
      <c r="T593" s="39">
        <v>3463427</v>
      </c>
      <c r="U593" s="39">
        <v>69985693</v>
      </c>
      <c r="V593" s="39">
        <v>16890059</v>
      </c>
      <c r="W593" s="39">
        <v>41812431</v>
      </c>
      <c r="X593" s="39">
        <v>17867177</v>
      </c>
      <c r="Y593" s="39">
        <v>10538584</v>
      </c>
      <c r="Z593" s="39">
        <v>3765178</v>
      </c>
      <c r="AA593" s="39">
        <v>90873429</v>
      </c>
      <c r="AB593" s="39">
        <v>17700087</v>
      </c>
      <c r="AC593" s="39">
        <v>32798466</v>
      </c>
      <c r="AD593" s="39">
        <v>19373597</v>
      </c>
      <c r="AE593" s="39">
        <v>10028063</v>
      </c>
      <c r="AF593" s="39">
        <v>4219450</v>
      </c>
      <c r="AG593" s="39">
        <v>84119663</v>
      </c>
      <c r="AH593" s="39">
        <v>18054776</v>
      </c>
      <c r="AI593" s="39">
        <v>34042469</v>
      </c>
      <c r="AJ593" s="39">
        <v>21347643</v>
      </c>
      <c r="AK593" s="39">
        <v>10559370</v>
      </c>
      <c r="AL593" s="39">
        <v>4358795</v>
      </c>
      <c r="AM593" s="39">
        <v>88363053</v>
      </c>
      <c r="AN593" s="39">
        <v>18008593</v>
      </c>
      <c r="AO593" s="39">
        <v>26794674</v>
      </c>
      <c r="AP593" s="39">
        <v>22350748</v>
      </c>
      <c r="AQ593" s="39">
        <v>11160320</v>
      </c>
      <c r="AR593" s="39">
        <v>2990979</v>
      </c>
      <c r="AS593" s="39">
        <v>81305314</v>
      </c>
      <c r="AT593" s="43"/>
      <c r="AU593" s="13"/>
    </row>
    <row r="594" spans="1:47" ht="20" customHeight="1">
      <c r="A594" s="8" t="s">
        <v>870</v>
      </c>
      <c r="B594" s="34">
        <v>58905</v>
      </c>
      <c r="C594" s="31" t="s">
        <v>506</v>
      </c>
      <c r="D594" s="31" t="s">
        <v>79</v>
      </c>
      <c r="E594" s="31" t="s">
        <v>74</v>
      </c>
      <c r="F594" s="36">
        <v>271</v>
      </c>
      <c r="G594" s="36">
        <v>261</v>
      </c>
      <c r="H594" s="36">
        <v>259</v>
      </c>
      <c r="I594" s="39">
        <v>27454</v>
      </c>
      <c r="J594" s="39">
        <v>106364</v>
      </c>
      <c r="K594" s="39">
        <v>270928</v>
      </c>
      <c r="L594" s="39">
        <v>66912</v>
      </c>
      <c r="M594" s="39">
        <v>73259</v>
      </c>
      <c r="N594" s="39">
        <v>72240</v>
      </c>
      <c r="O594" s="39">
        <v>589703</v>
      </c>
      <c r="P594" s="39">
        <v>113703</v>
      </c>
      <c r="Q594" s="39">
        <v>297935</v>
      </c>
      <c r="R594" s="39">
        <v>72824</v>
      </c>
      <c r="S594" s="39">
        <v>81329</v>
      </c>
      <c r="T594" s="39">
        <v>95122</v>
      </c>
      <c r="U594" s="39">
        <v>660913</v>
      </c>
      <c r="V594" s="39">
        <v>114889</v>
      </c>
      <c r="W594" s="39">
        <v>299521</v>
      </c>
      <c r="X594" s="39">
        <v>104697</v>
      </c>
      <c r="Y594" s="39">
        <v>112780</v>
      </c>
      <c r="Z594" s="39">
        <v>0</v>
      </c>
      <c r="AA594" s="39">
        <v>631887</v>
      </c>
      <c r="AB594" s="39">
        <v>122042</v>
      </c>
      <c r="AC594" s="39">
        <v>306278</v>
      </c>
      <c r="AD594" s="39">
        <v>99241</v>
      </c>
      <c r="AE594" s="39">
        <v>116152</v>
      </c>
      <c r="AF594" s="39">
        <v>104987</v>
      </c>
      <c r="AG594" s="39">
        <v>748700</v>
      </c>
      <c r="AH594" s="39">
        <v>45376</v>
      </c>
      <c r="AI594" s="39">
        <v>420900</v>
      </c>
      <c r="AJ594" s="39">
        <v>103539</v>
      </c>
      <c r="AK594" s="39">
        <v>110256</v>
      </c>
      <c r="AL594" s="39">
        <v>134085</v>
      </c>
      <c r="AM594" s="39">
        <v>814156</v>
      </c>
      <c r="AN594" s="39">
        <v>100851</v>
      </c>
      <c r="AO594" s="39">
        <v>351448</v>
      </c>
      <c r="AP594" s="39">
        <v>105333</v>
      </c>
      <c r="AQ594" s="39">
        <v>107589</v>
      </c>
      <c r="AR594" s="39">
        <v>212810</v>
      </c>
      <c r="AS594" s="39">
        <v>878031</v>
      </c>
      <c r="AT594" s="43"/>
      <c r="AU594" s="13"/>
    </row>
    <row r="595" spans="1:47" ht="20" customHeight="1">
      <c r="A595" s="8" t="s">
        <v>871</v>
      </c>
      <c r="B595" s="34">
        <v>232901</v>
      </c>
      <c r="C595" s="31" t="s">
        <v>872</v>
      </c>
      <c r="D595" s="31" t="s">
        <v>79</v>
      </c>
      <c r="E595" s="31" t="s">
        <v>74</v>
      </c>
      <c r="F595" s="36">
        <v>448</v>
      </c>
      <c r="G595" s="36">
        <v>408</v>
      </c>
      <c r="H595" s="36">
        <v>388</v>
      </c>
      <c r="I595" s="39">
        <v>41128</v>
      </c>
      <c r="J595" s="39">
        <v>50033</v>
      </c>
      <c r="K595" s="39">
        <v>274076</v>
      </c>
      <c r="L595" s="39">
        <v>82259</v>
      </c>
      <c r="M595" s="39">
        <v>100198</v>
      </c>
      <c r="N595" s="39">
        <v>36946</v>
      </c>
      <c r="O595" s="39">
        <v>543512</v>
      </c>
      <c r="P595" s="39">
        <v>43411</v>
      </c>
      <c r="Q595" s="39">
        <v>283474</v>
      </c>
      <c r="R595" s="39">
        <v>117224</v>
      </c>
      <c r="S595" s="39">
        <v>100203</v>
      </c>
      <c r="T595" s="39">
        <v>32029</v>
      </c>
      <c r="U595" s="39">
        <v>576341</v>
      </c>
      <c r="V595" s="39">
        <v>51400</v>
      </c>
      <c r="W595" s="39">
        <v>316484</v>
      </c>
      <c r="X595" s="39">
        <v>126275</v>
      </c>
      <c r="Y595" s="39">
        <v>103116</v>
      </c>
      <c r="Z595" s="39">
        <v>29496</v>
      </c>
      <c r="AA595" s="39">
        <v>626771</v>
      </c>
      <c r="AB595" s="39">
        <v>62988</v>
      </c>
      <c r="AC595" s="39">
        <v>255482</v>
      </c>
      <c r="AD595" s="39">
        <v>177461</v>
      </c>
      <c r="AE595" s="39">
        <v>116427</v>
      </c>
      <c r="AF595" s="39">
        <v>36824</v>
      </c>
      <c r="AG595" s="39">
        <v>649182</v>
      </c>
      <c r="AH595" s="39">
        <v>100192</v>
      </c>
      <c r="AI595" s="39">
        <v>312349</v>
      </c>
      <c r="AJ595" s="39">
        <v>181051</v>
      </c>
      <c r="AK595" s="39">
        <v>124865</v>
      </c>
      <c r="AL595" s="39">
        <v>42439</v>
      </c>
      <c r="AM595" s="39">
        <v>760896</v>
      </c>
      <c r="AN595" s="39">
        <v>60583</v>
      </c>
      <c r="AO595" s="39">
        <v>325034</v>
      </c>
      <c r="AP595" s="39">
        <v>242584</v>
      </c>
      <c r="AQ595" s="39">
        <v>156893</v>
      </c>
      <c r="AR595" s="39">
        <v>53767</v>
      </c>
      <c r="AS595" s="39">
        <v>838861</v>
      </c>
      <c r="AT595" s="43"/>
      <c r="AU595" s="13"/>
    </row>
    <row r="596" spans="1:47" ht="20" customHeight="1">
      <c r="A596" s="8" t="s">
        <v>873</v>
      </c>
      <c r="B596" s="34">
        <v>138902</v>
      </c>
      <c r="C596" s="31" t="s">
        <v>218</v>
      </c>
      <c r="D596" s="31" t="s">
        <v>79</v>
      </c>
      <c r="E596" s="31" t="s">
        <v>74</v>
      </c>
      <c r="F596" s="36">
        <v>251</v>
      </c>
      <c r="G596" s="36">
        <v>195</v>
      </c>
      <c r="H596" s="36">
        <v>180</v>
      </c>
      <c r="I596" s="39">
        <v>19080</v>
      </c>
      <c r="J596" s="39">
        <v>29061</v>
      </c>
      <c r="K596" s="39">
        <v>220165</v>
      </c>
      <c r="L596" s="39">
        <v>93137</v>
      </c>
      <c r="M596" s="39">
        <v>142283</v>
      </c>
      <c r="N596" s="39">
        <v>45609</v>
      </c>
      <c r="O596" s="39">
        <v>530255</v>
      </c>
      <c r="P596" s="39">
        <v>36338</v>
      </c>
      <c r="Q596" s="39">
        <v>210025</v>
      </c>
      <c r="R596" s="39">
        <v>92394</v>
      </c>
      <c r="S596" s="39">
        <v>138005</v>
      </c>
      <c r="T596" s="39">
        <v>66014</v>
      </c>
      <c r="U596" s="39">
        <v>542776</v>
      </c>
      <c r="V596" s="39">
        <v>32199</v>
      </c>
      <c r="W596" s="39">
        <v>192083</v>
      </c>
      <c r="X596" s="39">
        <v>122068</v>
      </c>
      <c r="Y596" s="39">
        <v>145976</v>
      </c>
      <c r="Z596" s="39">
        <v>71543</v>
      </c>
      <c r="AA596" s="39">
        <v>563869</v>
      </c>
      <c r="AB596" s="39">
        <v>37947</v>
      </c>
      <c r="AC596" s="39">
        <v>210041</v>
      </c>
      <c r="AD596" s="39">
        <v>124451</v>
      </c>
      <c r="AE596" s="39">
        <v>127959</v>
      </c>
      <c r="AF596" s="39">
        <v>83995</v>
      </c>
      <c r="AG596" s="39">
        <v>584393</v>
      </c>
      <c r="AH596" s="39">
        <v>39722</v>
      </c>
      <c r="AI596" s="39">
        <v>193220</v>
      </c>
      <c r="AJ596" s="39">
        <v>106353</v>
      </c>
      <c r="AK596" s="39">
        <v>139638</v>
      </c>
      <c r="AL596" s="39">
        <v>134955</v>
      </c>
      <c r="AM596" s="39">
        <v>613888</v>
      </c>
      <c r="AN596" s="39">
        <v>28617</v>
      </c>
      <c r="AO596" s="39">
        <v>187270</v>
      </c>
      <c r="AP596" s="39">
        <v>119982</v>
      </c>
      <c r="AQ596" s="39">
        <v>115252</v>
      </c>
      <c r="AR596" s="39">
        <v>107320</v>
      </c>
      <c r="AS596" s="39">
        <v>558441</v>
      </c>
      <c r="AT596" s="43"/>
      <c r="AU596" s="13"/>
    </row>
    <row r="597" spans="1:47" ht="20" customHeight="1">
      <c r="A597" s="8" t="s">
        <v>874</v>
      </c>
      <c r="B597" s="34">
        <v>18907</v>
      </c>
      <c r="C597" s="31" t="s">
        <v>415</v>
      </c>
      <c r="D597" s="31" t="s">
        <v>79</v>
      </c>
      <c r="E597" s="31" t="s">
        <v>74</v>
      </c>
      <c r="F597" s="36">
        <v>183</v>
      </c>
      <c r="G597" s="36">
        <v>191</v>
      </c>
      <c r="H597" s="36">
        <v>156</v>
      </c>
      <c r="I597" s="39">
        <v>16536</v>
      </c>
      <c r="J597" s="39">
        <v>74724</v>
      </c>
      <c r="K597" s="39">
        <v>105282</v>
      </c>
      <c r="L597" s="39">
        <v>59828</v>
      </c>
      <c r="M597" s="39">
        <v>123463</v>
      </c>
      <c r="N597" s="39">
        <v>18525</v>
      </c>
      <c r="O597" s="39">
        <v>381822</v>
      </c>
      <c r="P597" s="39">
        <v>75269</v>
      </c>
      <c r="Q597" s="39">
        <v>110389</v>
      </c>
      <c r="R597" s="39">
        <v>63906</v>
      </c>
      <c r="S597" s="39">
        <v>115253</v>
      </c>
      <c r="T597" s="39">
        <v>20007</v>
      </c>
      <c r="U597" s="39">
        <v>384824</v>
      </c>
      <c r="V597" s="39">
        <v>86252</v>
      </c>
      <c r="W597" s="39">
        <v>114853</v>
      </c>
      <c r="X597" s="39">
        <v>69135</v>
      </c>
      <c r="Y597" s="39">
        <v>131513</v>
      </c>
      <c r="Z597" s="39">
        <v>21710</v>
      </c>
      <c r="AA597" s="39">
        <v>423463</v>
      </c>
      <c r="AB597" s="39">
        <v>112758</v>
      </c>
      <c r="AC597" s="39">
        <v>112625</v>
      </c>
      <c r="AD597" s="39">
        <v>76846</v>
      </c>
      <c r="AE597" s="39">
        <v>119820</v>
      </c>
      <c r="AF597" s="39">
        <v>21533</v>
      </c>
      <c r="AG597" s="39">
        <v>443582</v>
      </c>
      <c r="AH597" s="39">
        <v>126580</v>
      </c>
      <c r="AI597" s="39">
        <v>111245</v>
      </c>
      <c r="AJ597" s="39">
        <v>91415</v>
      </c>
      <c r="AK597" s="39">
        <v>156441</v>
      </c>
      <c r="AL597" s="39">
        <v>33289</v>
      </c>
      <c r="AM597" s="39">
        <v>518970</v>
      </c>
      <c r="AN597" s="39">
        <v>112386</v>
      </c>
      <c r="AO597" s="39">
        <v>113397</v>
      </c>
      <c r="AP597" s="39">
        <v>101005</v>
      </c>
      <c r="AQ597" s="39">
        <v>163778</v>
      </c>
      <c r="AR597" s="39">
        <v>33769</v>
      </c>
      <c r="AS597" s="39">
        <v>524335</v>
      </c>
      <c r="AT597" s="43"/>
      <c r="AU597" s="13"/>
    </row>
    <row r="598" spans="1:47" ht="20" customHeight="1">
      <c r="A598" s="8" t="s">
        <v>875</v>
      </c>
      <c r="B598" s="34">
        <v>100903</v>
      </c>
      <c r="C598" s="31" t="s">
        <v>729</v>
      </c>
      <c r="D598" s="31" t="s">
        <v>79</v>
      </c>
      <c r="E598" s="31" t="s">
        <v>74</v>
      </c>
      <c r="F598" s="36">
        <v>1128</v>
      </c>
      <c r="G598" s="36">
        <v>1151</v>
      </c>
      <c r="H598" s="36">
        <v>1159</v>
      </c>
      <c r="I598" s="39">
        <v>122854</v>
      </c>
      <c r="J598" s="39">
        <v>499092</v>
      </c>
      <c r="K598" s="39">
        <v>704455</v>
      </c>
      <c r="L598" s="39">
        <v>222877</v>
      </c>
      <c r="M598" s="39">
        <v>311446</v>
      </c>
      <c r="N598" s="39">
        <v>181360</v>
      </c>
      <c r="O598" s="39">
        <v>1919230</v>
      </c>
      <c r="P598" s="39">
        <v>564295</v>
      </c>
      <c r="Q598" s="39">
        <v>642514</v>
      </c>
      <c r="R598" s="39">
        <v>256955</v>
      </c>
      <c r="S598" s="39">
        <v>364849</v>
      </c>
      <c r="T598" s="39">
        <v>215492</v>
      </c>
      <c r="U598" s="39">
        <v>2044105</v>
      </c>
      <c r="V598" s="39">
        <v>727695</v>
      </c>
      <c r="W598" s="39">
        <v>724671</v>
      </c>
      <c r="X598" s="39">
        <v>332839</v>
      </c>
      <c r="Y598" s="39">
        <v>413945</v>
      </c>
      <c r="Z598" s="39">
        <v>281623</v>
      </c>
      <c r="AA598" s="39">
        <v>2480773</v>
      </c>
      <c r="AB598" s="39">
        <v>661604</v>
      </c>
      <c r="AC598" s="39">
        <v>781230</v>
      </c>
      <c r="AD598" s="39">
        <v>366174</v>
      </c>
      <c r="AE598" s="39">
        <v>459558</v>
      </c>
      <c r="AF598" s="39">
        <v>242088</v>
      </c>
      <c r="AG598" s="39">
        <v>2510654</v>
      </c>
      <c r="AH598" s="39">
        <v>706950</v>
      </c>
      <c r="AI598" s="39">
        <v>769295</v>
      </c>
      <c r="AJ598" s="39">
        <v>422843</v>
      </c>
      <c r="AK598" s="39">
        <v>443762</v>
      </c>
      <c r="AL598" s="39">
        <v>426569</v>
      </c>
      <c r="AM598" s="39">
        <v>2769419</v>
      </c>
      <c r="AN598" s="39">
        <v>662129</v>
      </c>
      <c r="AO598" s="39">
        <v>975064</v>
      </c>
      <c r="AP598" s="39">
        <v>504913</v>
      </c>
      <c r="AQ598" s="39">
        <v>427621</v>
      </c>
      <c r="AR598" s="39">
        <v>506926</v>
      </c>
      <c r="AS598" s="39">
        <v>3076653</v>
      </c>
      <c r="AT598" s="43"/>
      <c r="AU598" s="13"/>
    </row>
    <row r="599" spans="1:47" ht="20" customHeight="1">
      <c r="A599" s="8" t="s">
        <v>876</v>
      </c>
      <c r="B599" s="34">
        <v>219905</v>
      </c>
      <c r="C599" s="31" t="s">
        <v>726</v>
      </c>
      <c r="D599" s="31" t="s">
        <v>79</v>
      </c>
      <c r="E599" s="31" t="s">
        <v>74</v>
      </c>
      <c r="F599" s="36">
        <v>283</v>
      </c>
      <c r="G599" s="36">
        <v>262</v>
      </c>
      <c r="H599" s="36">
        <v>271</v>
      </c>
      <c r="I599" s="39">
        <v>28726</v>
      </c>
      <c r="J599" s="39">
        <v>57948</v>
      </c>
      <c r="K599" s="39">
        <v>132101</v>
      </c>
      <c r="L599" s="39">
        <v>68980</v>
      </c>
      <c r="M599" s="39">
        <v>103774</v>
      </c>
      <c r="N599" s="39">
        <v>50504</v>
      </c>
      <c r="O599" s="39">
        <v>413307</v>
      </c>
      <c r="P599" s="39">
        <v>29082</v>
      </c>
      <c r="Q599" s="39">
        <v>157472</v>
      </c>
      <c r="R599" s="39">
        <v>76672</v>
      </c>
      <c r="S599" s="39">
        <v>116432</v>
      </c>
      <c r="T599" s="39">
        <v>68043</v>
      </c>
      <c r="U599" s="39">
        <v>447701</v>
      </c>
      <c r="V599" s="39">
        <v>46268</v>
      </c>
      <c r="W599" s="39">
        <v>185165</v>
      </c>
      <c r="X599" s="39">
        <v>96209</v>
      </c>
      <c r="Y599" s="39">
        <v>139329</v>
      </c>
      <c r="Z599" s="39">
        <v>71423</v>
      </c>
      <c r="AA599" s="39">
        <v>538394</v>
      </c>
      <c r="AB599" s="39">
        <v>56104</v>
      </c>
      <c r="AC599" s="39">
        <v>180661</v>
      </c>
      <c r="AD599" s="39">
        <v>110505</v>
      </c>
      <c r="AE599" s="39">
        <v>171223</v>
      </c>
      <c r="AF599" s="39">
        <v>111845</v>
      </c>
      <c r="AG599" s="39">
        <v>630338</v>
      </c>
      <c r="AH599" s="39">
        <v>64584</v>
      </c>
      <c r="AI599" s="39">
        <v>181958</v>
      </c>
      <c r="AJ599" s="39">
        <v>108202</v>
      </c>
      <c r="AK599" s="39">
        <v>159135</v>
      </c>
      <c r="AL599" s="39">
        <v>148576</v>
      </c>
      <c r="AM599" s="39">
        <v>662455</v>
      </c>
      <c r="AN599" s="39">
        <v>59988</v>
      </c>
      <c r="AO599" s="39">
        <v>296531</v>
      </c>
      <c r="AP599" s="39">
        <v>103339</v>
      </c>
      <c r="AQ599" s="39">
        <v>172704</v>
      </c>
      <c r="AR599" s="39">
        <v>185909</v>
      </c>
      <c r="AS599" s="39">
        <v>818471</v>
      </c>
      <c r="AT599" s="43"/>
      <c r="AU599" s="13"/>
    </row>
    <row r="600" spans="1:47" ht="20" customHeight="1">
      <c r="A600" s="8" t="s">
        <v>877</v>
      </c>
      <c r="B600" s="34">
        <v>61905</v>
      </c>
      <c r="C600" s="31" t="s">
        <v>152</v>
      </c>
      <c r="D600" s="31" t="s">
        <v>79</v>
      </c>
      <c r="E600" s="31" t="s">
        <v>74</v>
      </c>
      <c r="F600" s="36">
        <v>2062</v>
      </c>
      <c r="G600" s="36">
        <v>2542</v>
      </c>
      <c r="H600" s="36">
        <v>2570</v>
      </c>
      <c r="I600" s="39">
        <v>272420</v>
      </c>
      <c r="J600" s="39">
        <v>813784</v>
      </c>
      <c r="K600" s="39">
        <v>1033176</v>
      </c>
      <c r="L600" s="39">
        <v>529323</v>
      </c>
      <c r="M600" s="39">
        <v>566264</v>
      </c>
      <c r="N600" s="39">
        <v>151884</v>
      </c>
      <c r="O600" s="39">
        <v>3094431</v>
      </c>
      <c r="P600" s="39">
        <v>889126</v>
      </c>
      <c r="Q600" s="39">
        <v>1153215</v>
      </c>
      <c r="R600" s="39">
        <v>545971</v>
      </c>
      <c r="S600" s="39">
        <v>526003</v>
      </c>
      <c r="T600" s="39">
        <v>167274</v>
      </c>
      <c r="U600" s="39">
        <v>3281589</v>
      </c>
      <c r="V600" s="39">
        <v>984738</v>
      </c>
      <c r="W600" s="39">
        <v>1055147</v>
      </c>
      <c r="X600" s="39">
        <v>637886</v>
      </c>
      <c r="Y600" s="39">
        <v>571821</v>
      </c>
      <c r="Z600" s="39">
        <v>213336</v>
      </c>
      <c r="AA600" s="39">
        <v>3462928</v>
      </c>
      <c r="AB600" s="39">
        <v>1148055</v>
      </c>
      <c r="AC600" s="39">
        <v>1048467</v>
      </c>
      <c r="AD600" s="39">
        <v>631055</v>
      </c>
      <c r="AE600" s="39">
        <v>604454</v>
      </c>
      <c r="AF600" s="39">
        <v>271354</v>
      </c>
      <c r="AG600" s="39">
        <v>3703385</v>
      </c>
      <c r="AH600" s="39">
        <v>1246619</v>
      </c>
      <c r="AI600" s="39">
        <v>1041392</v>
      </c>
      <c r="AJ600" s="39">
        <v>698478</v>
      </c>
      <c r="AK600" s="39">
        <v>688474</v>
      </c>
      <c r="AL600" s="39">
        <v>349275</v>
      </c>
      <c r="AM600" s="39">
        <v>4024238</v>
      </c>
      <c r="AN600" s="39">
        <v>1117344</v>
      </c>
      <c r="AO600" s="39">
        <v>1131958</v>
      </c>
      <c r="AP600" s="39">
        <v>814216</v>
      </c>
      <c r="AQ600" s="39">
        <v>718894</v>
      </c>
      <c r="AR600" s="39">
        <v>438918</v>
      </c>
      <c r="AS600" s="39">
        <v>4221330</v>
      </c>
      <c r="AT600" s="43"/>
      <c r="AU600" s="13"/>
    </row>
    <row r="601" spans="1:47" ht="20" customHeight="1">
      <c r="A601" s="8" t="s">
        <v>878</v>
      </c>
      <c r="B601" s="34">
        <v>57839</v>
      </c>
      <c r="C601" s="31" t="s">
        <v>70</v>
      </c>
      <c r="D601" s="31" t="s">
        <v>71</v>
      </c>
      <c r="E601" s="31" t="s">
        <v>74</v>
      </c>
      <c r="F601" s="36">
        <v>1105</v>
      </c>
      <c r="G601" s="36">
        <v>1024</v>
      </c>
      <c r="H601" s="36">
        <v>1021</v>
      </c>
      <c r="I601" s="39">
        <v>108226</v>
      </c>
      <c r="J601" s="39">
        <v>0</v>
      </c>
      <c r="K601" s="39">
        <v>700406</v>
      </c>
      <c r="L601" s="39">
        <v>330224</v>
      </c>
      <c r="M601" s="39">
        <v>113364</v>
      </c>
      <c r="N601" s="39">
        <v>0</v>
      </c>
      <c r="O601" s="39">
        <v>1143994</v>
      </c>
      <c r="P601" s="39">
        <v>0</v>
      </c>
      <c r="Q601" s="39">
        <v>729048</v>
      </c>
      <c r="R601" s="39">
        <v>369492</v>
      </c>
      <c r="S601" s="39">
        <v>122572</v>
      </c>
      <c r="T601" s="39">
        <v>0</v>
      </c>
      <c r="U601" s="39">
        <v>1221112</v>
      </c>
      <c r="V601" s="39">
        <v>0</v>
      </c>
      <c r="W601" s="39">
        <v>790448</v>
      </c>
      <c r="X601" s="39">
        <v>404983</v>
      </c>
      <c r="Y601" s="39">
        <v>151372</v>
      </c>
      <c r="Z601" s="39">
        <v>0</v>
      </c>
      <c r="AA601" s="39">
        <v>1346803</v>
      </c>
      <c r="AB601" s="39">
        <v>0</v>
      </c>
      <c r="AC601" s="39">
        <v>791713</v>
      </c>
      <c r="AD601" s="39">
        <v>478777</v>
      </c>
      <c r="AE601" s="39">
        <v>147676</v>
      </c>
      <c r="AF601" s="39">
        <v>0</v>
      </c>
      <c r="AG601" s="39">
        <v>1418166</v>
      </c>
      <c r="AH601" s="39">
        <v>0</v>
      </c>
      <c r="AI601" s="39">
        <v>837828</v>
      </c>
      <c r="AJ601" s="39">
        <v>533997</v>
      </c>
      <c r="AK601" s="39">
        <v>170893</v>
      </c>
      <c r="AL601" s="39">
        <v>0</v>
      </c>
      <c r="AM601" s="39">
        <v>1542718</v>
      </c>
      <c r="AN601" s="39">
        <v>0</v>
      </c>
      <c r="AO601" s="39">
        <v>870036</v>
      </c>
      <c r="AP601" s="39">
        <v>498974</v>
      </c>
      <c r="AQ601" s="39">
        <v>181068</v>
      </c>
      <c r="AR601" s="39">
        <v>105687</v>
      </c>
      <c r="AS601" s="39">
        <v>1655765</v>
      </c>
      <c r="AT601" s="43"/>
      <c r="AU601" s="13"/>
    </row>
    <row r="602" spans="1:47" ht="20" customHeight="1">
      <c r="A602" s="8" t="s">
        <v>879</v>
      </c>
      <c r="B602" s="34">
        <v>71807</v>
      </c>
      <c r="C602" s="31" t="s">
        <v>141</v>
      </c>
      <c r="D602" s="31" t="s">
        <v>71</v>
      </c>
      <c r="E602" s="31" t="s">
        <v>74</v>
      </c>
      <c r="F602" s="36">
        <v>217</v>
      </c>
      <c r="G602" s="36">
        <v>195</v>
      </c>
      <c r="H602" s="36">
        <v>185</v>
      </c>
      <c r="I602" s="39">
        <v>19610</v>
      </c>
      <c r="J602" s="39">
        <v>0</v>
      </c>
      <c r="K602" s="39">
        <v>295394</v>
      </c>
      <c r="L602" s="39">
        <v>80502</v>
      </c>
      <c r="M602" s="39">
        <v>56305</v>
      </c>
      <c r="N602" s="39">
        <v>0</v>
      </c>
      <c r="O602" s="39">
        <v>432201</v>
      </c>
      <c r="P602" s="39">
        <v>0</v>
      </c>
      <c r="Q602" s="39">
        <v>279219</v>
      </c>
      <c r="R602" s="39">
        <v>59155</v>
      </c>
      <c r="S602" s="39">
        <v>55604</v>
      </c>
      <c r="T602" s="39">
        <v>0</v>
      </c>
      <c r="U602" s="39">
        <v>393978</v>
      </c>
      <c r="V602" s="39">
        <v>0</v>
      </c>
      <c r="W602" s="39">
        <v>254170</v>
      </c>
      <c r="X602" s="39">
        <v>57483</v>
      </c>
      <c r="Y602" s="39">
        <v>64141</v>
      </c>
      <c r="Z602" s="39">
        <v>0</v>
      </c>
      <c r="AA602" s="39">
        <v>375794</v>
      </c>
      <c r="AB602" s="39">
        <v>0</v>
      </c>
      <c r="AC602" s="39">
        <v>223231</v>
      </c>
      <c r="AD602" s="39">
        <v>71598</v>
      </c>
      <c r="AE602" s="39">
        <v>82361</v>
      </c>
      <c r="AF602" s="39">
        <v>0</v>
      </c>
      <c r="AG602" s="39">
        <v>377190</v>
      </c>
      <c r="AH602" s="39">
        <v>875</v>
      </c>
      <c r="AI602" s="39">
        <v>245918</v>
      </c>
      <c r="AJ602" s="39">
        <v>84344</v>
      </c>
      <c r="AK602" s="39">
        <v>93949</v>
      </c>
      <c r="AL602" s="39">
        <v>61638</v>
      </c>
      <c r="AM602" s="39">
        <v>486724</v>
      </c>
      <c r="AN602" s="39">
        <v>1150</v>
      </c>
      <c r="AO602" s="39">
        <v>260247</v>
      </c>
      <c r="AP602" s="39">
        <v>73699</v>
      </c>
      <c r="AQ602" s="39">
        <v>82363</v>
      </c>
      <c r="AR602" s="39">
        <v>69849</v>
      </c>
      <c r="AS602" s="39">
        <v>487308</v>
      </c>
      <c r="AT602" s="43"/>
      <c r="AU602" s="13"/>
    </row>
    <row r="603" spans="1:47" ht="20" customHeight="1">
      <c r="A603" s="8" t="s">
        <v>880</v>
      </c>
      <c r="B603" s="34">
        <v>31905</v>
      </c>
      <c r="C603" s="31" t="s">
        <v>307</v>
      </c>
      <c r="D603" s="31" t="s">
        <v>79</v>
      </c>
      <c r="E603" s="31" t="s">
        <v>74</v>
      </c>
      <c r="F603" s="36">
        <v>3229</v>
      </c>
      <c r="G603" s="36">
        <v>2842</v>
      </c>
      <c r="H603" s="36">
        <v>2745</v>
      </c>
      <c r="I603" s="39">
        <v>290970</v>
      </c>
      <c r="J603" s="39">
        <v>799778</v>
      </c>
      <c r="K603" s="39">
        <v>2578273</v>
      </c>
      <c r="L603" s="39">
        <v>859641</v>
      </c>
      <c r="M603" s="39">
        <v>1271732</v>
      </c>
      <c r="N603" s="39">
        <v>199976</v>
      </c>
      <c r="O603" s="39">
        <v>5709400</v>
      </c>
      <c r="P603" s="39">
        <v>849414</v>
      </c>
      <c r="Q603" s="39">
        <v>2470507</v>
      </c>
      <c r="R603" s="39">
        <v>848662</v>
      </c>
      <c r="S603" s="39">
        <v>1196703</v>
      </c>
      <c r="T603" s="39">
        <v>233104</v>
      </c>
      <c r="U603" s="39">
        <v>5598390</v>
      </c>
      <c r="V603" s="39">
        <v>1344020</v>
      </c>
      <c r="W603" s="39">
        <v>2568013</v>
      </c>
      <c r="X603" s="39">
        <v>1099310</v>
      </c>
      <c r="Y603" s="39">
        <v>1361990</v>
      </c>
      <c r="Z603" s="39">
        <v>476268</v>
      </c>
      <c r="AA603" s="39">
        <v>6849601</v>
      </c>
      <c r="AB603" s="39">
        <v>1190974</v>
      </c>
      <c r="AC603" s="39">
        <v>2632879</v>
      </c>
      <c r="AD603" s="39">
        <v>1182982</v>
      </c>
      <c r="AE603" s="39">
        <v>1295562</v>
      </c>
      <c r="AF603" s="39">
        <v>486332</v>
      </c>
      <c r="AG603" s="39">
        <v>6788729</v>
      </c>
      <c r="AH603" s="39">
        <v>1291113</v>
      </c>
      <c r="AI603" s="39">
        <v>2621725</v>
      </c>
      <c r="AJ603" s="39">
        <v>1215195</v>
      </c>
      <c r="AK603" s="39">
        <v>1421028</v>
      </c>
      <c r="AL603" s="39">
        <v>766257</v>
      </c>
      <c r="AM603" s="39">
        <v>7315318</v>
      </c>
      <c r="AN603" s="39">
        <v>1192523</v>
      </c>
      <c r="AO603" s="39">
        <v>2427466</v>
      </c>
      <c r="AP603" s="39">
        <v>1203206</v>
      </c>
      <c r="AQ603" s="39">
        <v>1293038</v>
      </c>
      <c r="AR603" s="39">
        <v>677185</v>
      </c>
      <c r="AS603" s="39">
        <v>6793418</v>
      </c>
      <c r="AT603" s="43"/>
      <c r="AU603" s="13"/>
    </row>
    <row r="604" spans="1:47" ht="20" customHeight="1">
      <c r="A604" s="8" t="s">
        <v>881</v>
      </c>
      <c r="B604" s="34">
        <v>125906</v>
      </c>
      <c r="C604" s="31" t="s">
        <v>108</v>
      </c>
      <c r="D604" s="31" t="s">
        <v>79</v>
      </c>
      <c r="E604" s="31" t="s">
        <v>74</v>
      </c>
      <c r="F604" s="36">
        <v>129</v>
      </c>
      <c r="G604" s="36">
        <v>119</v>
      </c>
      <c r="H604" s="36">
        <v>126</v>
      </c>
      <c r="I604" s="39">
        <v>13356</v>
      </c>
      <c r="J604" s="39">
        <v>42222</v>
      </c>
      <c r="K604" s="39">
        <v>132990</v>
      </c>
      <c r="L604" s="39">
        <v>34681</v>
      </c>
      <c r="M604" s="39">
        <v>30510</v>
      </c>
      <c r="N604" s="39">
        <v>13935</v>
      </c>
      <c r="O604" s="39">
        <v>254338</v>
      </c>
      <c r="P604" s="39">
        <v>30748</v>
      </c>
      <c r="Q604" s="39">
        <v>139528</v>
      </c>
      <c r="R604" s="39">
        <v>33995</v>
      </c>
      <c r="S604" s="39">
        <v>16878</v>
      </c>
      <c r="T604" s="39">
        <v>14577</v>
      </c>
      <c r="U604" s="39">
        <v>235726</v>
      </c>
      <c r="V604" s="39">
        <v>39474</v>
      </c>
      <c r="W604" s="39">
        <v>172592</v>
      </c>
      <c r="X604" s="39">
        <v>47143</v>
      </c>
      <c r="Y604" s="39">
        <v>62511</v>
      </c>
      <c r="Z604" s="39">
        <v>20361</v>
      </c>
      <c r="AA604" s="39">
        <v>342081</v>
      </c>
      <c r="AB604" s="39">
        <v>32838</v>
      </c>
      <c r="AC604" s="39">
        <v>160261</v>
      </c>
      <c r="AD604" s="39">
        <v>48780</v>
      </c>
      <c r="AE604" s="39">
        <v>42236</v>
      </c>
      <c r="AF604" s="39">
        <v>0</v>
      </c>
      <c r="AG604" s="39">
        <v>284115</v>
      </c>
      <c r="AH604" s="39">
        <v>37154</v>
      </c>
      <c r="AI604" s="39">
        <v>161022</v>
      </c>
      <c r="AJ604" s="39">
        <v>41095</v>
      </c>
      <c r="AK604" s="39">
        <v>37096</v>
      </c>
      <c r="AL604" s="39">
        <v>52108</v>
      </c>
      <c r="AM604" s="39">
        <v>328475</v>
      </c>
      <c r="AN604" s="39">
        <v>44947</v>
      </c>
      <c r="AO604" s="39">
        <v>156317</v>
      </c>
      <c r="AP604" s="39">
        <v>47560</v>
      </c>
      <c r="AQ604" s="39">
        <v>38687</v>
      </c>
      <c r="AR604" s="39">
        <v>39720</v>
      </c>
      <c r="AS604" s="39">
        <v>327231</v>
      </c>
      <c r="AT604" s="43"/>
      <c r="AU604" s="13"/>
    </row>
    <row r="605" spans="1:47" ht="20" customHeight="1">
      <c r="A605" s="8" t="s">
        <v>882</v>
      </c>
      <c r="B605" s="34">
        <v>75902</v>
      </c>
      <c r="C605" s="31" t="s">
        <v>612</v>
      </c>
      <c r="D605" s="31" t="s">
        <v>79</v>
      </c>
      <c r="E605" s="31" t="s">
        <v>74</v>
      </c>
      <c r="F605" s="36">
        <v>1931</v>
      </c>
      <c r="G605" s="36">
        <v>1870</v>
      </c>
      <c r="H605" s="36">
        <v>1839</v>
      </c>
      <c r="I605" s="39">
        <v>194934</v>
      </c>
      <c r="J605" s="39">
        <v>739563</v>
      </c>
      <c r="K605" s="39">
        <v>1067754</v>
      </c>
      <c r="L605" s="39">
        <v>499986</v>
      </c>
      <c r="M605" s="39">
        <v>574780</v>
      </c>
      <c r="N605" s="39">
        <v>78103</v>
      </c>
      <c r="O605" s="39">
        <v>2960186</v>
      </c>
      <c r="P605" s="39">
        <v>714912</v>
      </c>
      <c r="Q605" s="39">
        <v>1102073</v>
      </c>
      <c r="R605" s="39">
        <v>489456</v>
      </c>
      <c r="S605" s="39">
        <v>599051</v>
      </c>
      <c r="T605" s="39">
        <v>84931</v>
      </c>
      <c r="U605" s="39">
        <v>2990423</v>
      </c>
      <c r="V605" s="39">
        <v>700570</v>
      </c>
      <c r="W605" s="39">
        <v>1142935</v>
      </c>
      <c r="X605" s="39">
        <v>535103</v>
      </c>
      <c r="Y605" s="39">
        <v>631459</v>
      </c>
      <c r="Z605" s="39">
        <v>122621</v>
      </c>
      <c r="AA605" s="39">
        <v>3132688</v>
      </c>
      <c r="AB605" s="39">
        <v>768042</v>
      </c>
      <c r="AC605" s="39">
        <v>1242363</v>
      </c>
      <c r="AD605" s="39">
        <v>588165</v>
      </c>
      <c r="AE605" s="39">
        <v>650292</v>
      </c>
      <c r="AF605" s="39">
        <v>124671</v>
      </c>
      <c r="AG605" s="39">
        <v>3373533</v>
      </c>
      <c r="AH605" s="39">
        <v>885106</v>
      </c>
      <c r="AI605" s="39">
        <v>1268114</v>
      </c>
      <c r="AJ605" s="39">
        <v>569543</v>
      </c>
      <c r="AK605" s="39">
        <v>598904</v>
      </c>
      <c r="AL605" s="39">
        <v>155714</v>
      </c>
      <c r="AM605" s="39">
        <v>3477381</v>
      </c>
      <c r="AN605" s="39">
        <v>896880</v>
      </c>
      <c r="AO605" s="39">
        <v>1404541</v>
      </c>
      <c r="AP605" s="39">
        <v>585661</v>
      </c>
      <c r="AQ605" s="39">
        <v>597545</v>
      </c>
      <c r="AR605" s="39">
        <v>209842</v>
      </c>
      <c r="AS605" s="39">
        <v>3694469</v>
      </c>
      <c r="AT605" s="43"/>
      <c r="AU605" s="13"/>
    </row>
    <row r="606" spans="1:47" ht="20" customHeight="1">
      <c r="A606" s="8" t="s">
        <v>883</v>
      </c>
      <c r="B606" s="34">
        <v>108912</v>
      </c>
      <c r="C606" s="31" t="s">
        <v>291</v>
      </c>
      <c r="D606" s="31" t="s">
        <v>79</v>
      </c>
      <c r="E606" s="31" t="s">
        <v>74</v>
      </c>
      <c r="F606" s="36">
        <v>27291</v>
      </c>
      <c r="G606" s="36">
        <v>22942</v>
      </c>
      <c r="H606" s="36">
        <v>21541</v>
      </c>
      <c r="I606" s="39">
        <v>2283346</v>
      </c>
      <c r="J606" s="39">
        <v>11072619</v>
      </c>
      <c r="K606" s="39">
        <v>22827587</v>
      </c>
      <c r="L606" s="39">
        <v>10362339</v>
      </c>
      <c r="M606" s="39">
        <v>7069234</v>
      </c>
      <c r="N606" s="39">
        <v>1471814</v>
      </c>
      <c r="O606" s="39">
        <v>52803593</v>
      </c>
      <c r="P606" s="39">
        <v>11199438</v>
      </c>
      <c r="Q606" s="39">
        <v>24264698</v>
      </c>
      <c r="R606" s="39">
        <v>10391077</v>
      </c>
      <c r="S606" s="39">
        <v>6867626</v>
      </c>
      <c r="T606" s="39">
        <v>3749915</v>
      </c>
      <c r="U606" s="39">
        <v>56472754</v>
      </c>
      <c r="V606" s="39">
        <v>12101396</v>
      </c>
      <c r="W606" s="39">
        <v>26304660</v>
      </c>
      <c r="X606" s="39">
        <v>13460135</v>
      </c>
      <c r="Y606" s="39">
        <v>6634273</v>
      </c>
      <c r="Z606" s="39">
        <v>2127042</v>
      </c>
      <c r="AA606" s="39">
        <v>60627506</v>
      </c>
      <c r="AB606" s="39">
        <v>11892705</v>
      </c>
      <c r="AC606" s="39">
        <v>28777654</v>
      </c>
      <c r="AD606" s="39">
        <v>14383470</v>
      </c>
      <c r="AE606" s="39">
        <v>6731728</v>
      </c>
      <c r="AF606" s="39">
        <v>2635837</v>
      </c>
      <c r="AG606" s="39">
        <v>64421394</v>
      </c>
      <c r="AH606" s="39">
        <v>8182762</v>
      </c>
      <c r="AI606" s="39">
        <v>26941541</v>
      </c>
      <c r="AJ606" s="39">
        <v>12465627</v>
      </c>
      <c r="AK606" s="39">
        <v>7939463</v>
      </c>
      <c r="AL606" s="39">
        <v>4850734</v>
      </c>
      <c r="AM606" s="39">
        <v>60380127</v>
      </c>
      <c r="AN606" s="39">
        <v>5893903</v>
      </c>
      <c r="AO606" s="39">
        <v>24699819</v>
      </c>
      <c r="AP606" s="39">
        <v>10158227</v>
      </c>
      <c r="AQ606" s="39">
        <v>7505061</v>
      </c>
      <c r="AR606" s="39">
        <v>3894370</v>
      </c>
      <c r="AS606" s="39">
        <v>52151380</v>
      </c>
      <c r="AT606" s="43"/>
      <c r="AU606" s="13"/>
    </row>
    <row r="607" spans="1:47" ht="20" customHeight="1">
      <c r="A607" s="8" t="s">
        <v>884</v>
      </c>
      <c r="B607" s="34">
        <v>101916</v>
      </c>
      <c r="C607" s="31" t="s">
        <v>76</v>
      </c>
      <c r="D607" s="31" t="s">
        <v>79</v>
      </c>
      <c r="E607" s="31" t="s">
        <v>74</v>
      </c>
      <c r="F607" s="36">
        <v>7211</v>
      </c>
      <c r="G607" s="36">
        <v>7099</v>
      </c>
      <c r="H607" s="36">
        <v>6878</v>
      </c>
      <c r="I607" s="39">
        <v>729068</v>
      </c>
      <c r="J607" s="39">
        <v>2558473</v>
      </c>
      <c r="K607" s="39">
        <v>5331227</v>
      </c>
      <c r="L607" s="39">
        <v>2066000</v>
      </c>
      <c r="M607" s="39">
        <v>2380968</v>
      </c>
      <c r="N607" s="39">
        <v>2056644</v>
      </c>
      <c r="O607" s="39">
        <v>14393312</v>
      </c>
      <c r="P607" s="39">
        <v>3119544</v>
      </c>
      <c r="Q607" s="39">
        <v>5239120</v>
      </c>
      <c r="R607" s="39">
        <v>2137992</v>
      </c>
      <c r="S607" s="39">
        <v>2445667</v>
      </c>
      <c r="T607" s="39">
        <v>2408030</v>
      </c>
      <c r="U607" s="39">
        <v>15350353</v>
      </c>
      <c r="V607" s="39">
        <v>3330490</v>
      </c>
      <c r="W607" s="39">
        <v>5298797</v>
      </c>
      <c r="X607" s="39">
        <v>2688333</v>
      </c>
      <c r="Y607" s="39">
        <v>2700816</v>
      </c>
      <c r="Z607" s="39">
        <v>2686668</v>
      </c>
      <c r="AA607" s="39">
        <v>16705104</v>
      </c>
      <c r="AB607" s="39">
        <v>3405759</v>
      </c>
      <c r="AC607" s="39">
        <v>7081063</v>
      </c>
      <c r="AD607" s="39">
        <v>2763780</v>
      </c>
      <c r="AE607" s="39">
        <v>2608304</v>
      </c>
      <c r="AF607" s="39">
        <v>3273899</v>
      </c>
      <c r="AG607" s="39">
        <v>19132805</v>
      </c>
      <c r="AH607" s="39">
        <v>3679221</v>
      </c>
      <c r="AI607" s="39">
        <v>5392517</v>
      </c>
      <c r="AJ607" s="39">
        <v>2691619</v>
      </c>
      <c r="AK607" s="39">
        <v>2784399</v>
      </c>
      <c r="AL607" s="39">
        <v>4240391</v>
      </c>
      <c r="AM607" s="39">
        <v>18788147</v>
      </c>
      <c r="AN607" s="39">
        <v>3379813</v>
      </c>
      <c r="AO607" s="39">
        <v>5230220</v>
      </c>
      <c r="AP607" s="39">
        <v>2743684</v>
      </c>
      <c r="AQ607" s="39">
        <v>2669566</v>
      </c>
      <c r="AR607" s="39">
        <v>4440932</v>
      </c>
      <c r="AS607" s="39">
        <v>18464215</v>
      </c>
      <c r="AT607" s="43"/>
      <c r="AU607" s="13"/>
    </row>
    <row r="608" spans="1:47" ht="20" customHeight="1">
      <c r="A608" s="8" t="s">
        <v>885</v>
      </c>
      <c r="B608" s="34">
        <v>254902</v>
      </c>
      <c r="C608" s="31" t="s">
        <v>486</v>
      </c>
      <c r="D608" s="31" t="s">
        <v>79</v>
      </c>
      <c r="E608" s="31" t="s">
        <v>74</v>
      </c>
      <c r="F608" s="36">
        <v>509</v>
      </c>
      <c r="G608" s="36">
        <v>439</v>
      </c>
      <c r="H608" s="36">
        <v>443</v>
      </c>
      <c r="I608" s="39">
        <v>46958</v>
      </c>
      <c r="J608" s="39">
        <v>116329</v>
      </c>
      <c r="K608" s="39">
        <v>420101</v>
      </c>
      <c r="L608" s="39">
        <v>156377</v>
      </c>
      <c r="M608" s="39">
        <v>297012</v>
      </c>
      <c r="N608" s="39">
        <v>41877</v>
      </c>
      <c r="O608" s="39">
        <v>1031696</v>
      </c>
      <c r="P608" s="39">
        <v>111782</v>
      </c>
      <c r="Q608" s="39">
        <v>435902</v>
      </c>
      <c r="R608" s="39">
        <v>168054</v>
      </c>
      <c r="S608" s="39">
        <v>275324</v>
      </c>
      <c r="T608" s="39">
        <v>45633</v>
      </c>
      <c r="U608" s="39">
        <v>1036695</v>
      </c>
      <c r="V608" s="39">
        <v>152721</v>
      </c>
      <c r="W608" s="39">
        <v>462482</v>
      </c>
      <c r="X608" s="39">
        <v>244174</v>
      </c>
      <c r="Y608" s="39">
        <v>293172</v>
      </c>
      <c r="Z608" s="39">
        <v>50205</v>
      </c>
      <c r="AA608" s="39">
        <v>1202754</v>
      </c>
      <c r="AB608" s="39">
        <v>188375</v>
      </c>
      <c r="AC608" s="39">
        <v>464231</v>
      </c>
      <c r="AD608" s="39">
        <v>147464</v>
      </c>
      <c r="AE608" s="39">
        <v>338360</v>
      </c>
      <c r="AF608" s="39">
        <v>59451</v>
      </c>
      <c r="AG608" s="39">
        <v>1197881</v>
      </c>
      <c r="AH608" s="39">
        <v>148735</v>
      </c>
      <c r="AI608" s="39">
        <v>419354</v>
      </c>
      <c r="AJ608" s="39">
        <v>294279</v>
      </c>
      <c r="AK608" s="39">
        <v>295464</v>
      </c>
      <c r="AL608" s="39">
        <v>74918</v>
      </c>
      <c r="AM608" s="39">
        <v>1232750</v>
      </c>
      <c r="AN608" s="39">
        <v>156821</v>
      </c>
      <c r="AO608" s="39">
        <v>327130</v>
      </c>
      <c r="AP608" s="39">
        <v>306738</v>
      </c>
      <c r="AQ608" s="39">
        <v>343922</v>
      </c>
      <c r="AR608" s="39">
        <v>73486</v>
      </c>
      <c r="AS608" s="39">
        <v>1208097</v>
      </c>
      <c r="AT608" s="43"/>
      <c r="AU608" s="13"/>
    </row>
    <row r="609" spans="1:47" ht="20" customHeight="1">
      <c r="A609" s="8" t="s">
        <v>886</v>
      </c>
      <c r="B609" s="34">
        <v>161906</v>
      </c>
      <c r="C609" s="31" t="s">
        <v>179</v>
      </c>
      <c r="D609" s="31" t="s">
        <v>79</v>
      </c>
      <c r="E609" s="31" t="s">
        <v>74</v>
      </c>
      <c r="F609" s="36">
        <v>3148</v>
      </c>
      <c r="G609" s="36">
        <v>3093</v>
      </c>
      <c r="H609" s="36">
        <v>3074</v>
      </c>
      <c r="I609" s="39">
        <v>325844</v>
      </c>
      <c r="J609" s="39">
        <v>1528997</v>
      </c>
      <c r="K609" s="39">
        <v>1302262</v>
      </c>
      <c r="L609" s="39">
        <v>807799</v>
      </c>
      <c r="M609" s="39">
        <v>735175</v>
      </c>
      <c r="N609" s="39">
        <v>171222</v>
      </c>
      <c r="O609" s="39">
        <v>4545455</v>
      </c>
      <c r="P609" s="39">
        <v>1608167</v>
      </c>
      <c r="Q609" s="39">
        <v>1341463</v>
      </c>
      <c r="R609" s="39">
        <v>866555</v>
      </c>
      <c r="S609" s="39">
        <v>674845</v>
      </c>
      <c r="T609" s="39">
        <v>196760</v>
      </c>
      <c r="U609" s="39">
        <v>4687790</v>
      </c>
      <c r="V609" s="39">
        <v>1753634</v>
      </c>
      <c r="W609" s="39">
        <v>1356373</v>
      </c>
      <c r="X609" s="39">
        <v>1308511</v>
      </c>
      <c r="Y609" s="39">
        <v>839831</v>
      </c>
      <c r="Z609" s="39">
        <v>224481</v>
      </c>
      <c r="AA609" s="39">
        <v>5482830</v>
      </c>
      <c r="AB609" s="39">
        <v>1713724</v>
      </c>
      <c r="AC609" s="39">
        <v>1486086</v>
      </c>
      <c r="AD609" s="39">
        <v>1111199</v>
      </c>
      <c r="AE609" s="39">
        <v>829867</v>
      </c>
      <c r="AF609" s="39">
        <v>258873</v>
      </c>
      <c r="AG609" s="39">
        <v>5399749</v>
      </c>
      <c r="AH609" s="39">
        <v>2243582</v>
      </c>
      <c r="AI609" s="39">
        <v>2298358</v>
      </c>
      <c r="AJ609" s="39">
        <v>1307706</v>
      </c>
      <c r="AK609" s="39">
        <v>897259</v>
      </c>
      <c r="AL609" s="39">
        <v>149530</v>
      </c>
      <c r="AM609" s="39">
        <v>6896435</v>
      </c>
      <c r="AN609" s="39">
        <v>2286893</v>
      </c>
      <c r="AO609" s="39">
        <v>2734402</v>
      </c>
      <c r="AP609" s="39">
        <v>1354184</v>
      </c>
      <c r="AQ609" s="39">
        <v>868178</v>
      </c>
      <c r="AR609" s="39">
        <v>427735</v>
      </c>
      <c r="AS609" s="39">
        <v>7671392</v>
      </c>
      <c r="AT609" s="43"/>
      <c r="AU609" s="13"/>
    </row>
    <row r="610" spans="1:47" ht="20" customHeight="1">
      <c r="A610" s="8" t="s">
        <v>887</v>
      </c>
      <c r="B610" s="34">
        <v>247903</v>
      </c>
      <c r="C610" s="31" t="s">
        <v>617</v>
      </c>
      <c r="D610" s="31" t="s">
        <v>79</v>
      </c>
      <c r="E610" s="31" t="s">
        <v>74</v>
      </c>
      <c r="F610" s="36">
        <v>3373</v>
      </c>
      <c r="G610" s="36">
        <v>3563</v>
      </c>
      <c r="H610" s="36">
        <v>3504</v>
      </c>
      <c r="I610" s="39">
        <v>371424</v>
      </c>
      <c r="J610" s="39">
        <v>1039691</v>
      </c>
      <c r="K610" s="39">
        <v>1011180</v>
      </c>
      <c r="L610" s="39">
        <v>732815</v>
      </c>
      <c r="M610" s="39">
        <v>807841</v>
      </c>
      <c r="N610" s="39">
        <v>171360</v>
      </c>
      <c r="O610" s="39">
        <v>3762887</v>
      </c>
      <c r="P610" s="39">
        <v>1079936</v>
      </c>
      <c r="Q610" s="39">
        <v>1051648</v>
      </c>
      <c r="R610" s="39">
        <v>860869</v>
      </c>
      <c r="S610" s="39">
        <v>800065</v>
      </c>
      <c r="T610" s="39">
        <v>194292</v>
      </c>
      <c r="U610" s="39">
        <v>3986810</v>
      </c>
      <c r="V610" s="39">
        <v>1344346</v>
      </c>
      <c r="W610" s="39">
        <v>1318633</v>
      </c>
      <c r="X610" s="39">
        <v>747013</v>
      </c>
      <c r="Y610" s="39">
        <v>858499</v>
      </c>
      <c r="Z610" s="39">
        <v>246923</v>
      </c>
      <c r="AA610" s="39">
        <v>4515414</v>
      </c>
      <c r="AB610" s="39">
        <v>1606312</v>
      </c>
      <c r="AC610" s="39">
        <v>1049461</v>
      </c>
      <c r="AD610" s="39">
        <v>899043</v>
      </c>
      <c r="AE610" s="39">
        <v>858821</v>
      </c>
      <c r="AF610" s="39">
        <v>314677</v>
      </c>
      <c r="AG610" s="39">
        <v>4728314</v>
      </c>
      <c r="AH610" s="39">
        <v>1414575</v>
      </c>
      <c r="AI610" s="39">
        <v>1227445</v>
      </c>
      <c r="AJ610" s="39">
        <v>1021952</v>
      </c>
      <c r="AK610" s="39">
        <v>952272</v>
      </c>
      <c r="AL610" s="39">
        <v>461644</v>
      </c>
      <c r="AM610" s="39">
        <v>5077888</v>
      </c>
      <c r="AN610" s="39">
        <v>1433848</v>
      </c>
      <c r="AO610" s="39">
        <v>1553538</v>
      </c>
      <c r="AP610" s="39">
        <v>1009877</v>
      </c>
      <c r="AQ610" s="39">
        <v>865996</v>
      </c>
      <c r="AR610" s="39">
        <v>520615</v>
      </c>
      <c r="AS610" s="39">
        <v>5383874</v>
      </c>
      <c r="AT610" s="43"/>
      <c r="AU610" s="13"/>
    </row>
    <row r="611" spans="1:47" ht="20" customHeight="1">
      <c r="A611" s="8" t="s">
        <v>888</v>
      </c>
      <c r="B611" s="34">
        <v>108914</v>
      </c>
      <c r="C611" s="31" t="s">
        <v>291</v>
      </c>
      <c r="D611" s="31" t="s">
        <v>79</v>
      </c>
      <c r="E611" s="31" t="s">
        <v>74</v>
      </c>
      <c r="F611" s="36">
        <v>602</v>
      </c>
      <c r="G611" s="36">
        <v>512</v>
      </c>
      <c r="H611" s="36">
        <v>458</v>
      </c>
      <c r="I611" s="39">
        <v>48548</v>
      </c>
      <c r="J611" s="39">
        <v>92697</v>
      </c>
      <c r="K611" s="39">
        <v>449542</v>
      </c>
      <c r="L611" s="39">
        <v>192505</v>
      </c>
      <c r="M611" s="39">
        <v>269174</v>
      </c>
      <c r="N611" s="39">
        <v>97710</v>
      </c>
      <c r="O611" s="39">
        <v>1101628</v>
      </c>
      <c r="P611" s="39">
        <v>48633</v>
      </c>
      <c r="Q611" s="39">
        <v>524784</v>
      </c>
      <c r="R611" s="39">
        <v>253028</v>
      </c>
      <c r="S611" s="39">
        <v>284698</v>
      </c>
      <c r="T611" s="39">
        <v>113832</v>
      </c>
      <c r="U611" s="39">
        <v>1224975</v>
      </c>
      <c r="V611" s="39">
        <v>69277</v>
      </c>
      <c r="W611" s="39">
        <v>629445</v>
      </c>
      <c r="X611" s="39">
        <v>269821</v>
      </c>
      <c r="Y611" s="39">
        <v>292992</v>
      </c>
      <c r="Z611" s="39">
        <v>139314</v>
      </c>
      <c r="AA611" s="39">
        <v>1400849</v>
      </c>
      <c r="AB611" s="39">
        <v>143468</v>
      </c>
      <c r="AC611" s="39">
        <v>569242</v>
      </c>
      <c r="AD611" s="39">
        <v>311053</v>
      </c>
      <c r="AE611" s="39">
        <v>298427</v>
      </c>
      <c r="AF611" s="39">
        <v>160929</v>
      </c>
      <c r="AG611" s="39">
        <v>1483119</v>
      </c>
      <c r="AH611" s="39">
        <v>177481</v>
      </c>
      <c r="AI611" s="39">
        <v>683309</v>
      </c>
      <c r="AJ611" s="39">
        <v>319091</v>
      </c>
      <c r="AK611" s="39">
        <v>326977</v>
      </c>
      <c r="AL611" s="39">
        <v>373116</v>
      </c>
      <c r="AM611" s="39">
        <v>1879974</v>
      </c>
      <c r="AN611" s="39">
        <v>177880</v>
      </c>
      <c r="AO611" s="39">
        <v>712388</v>
      </c>
      <c r="AP611" s="39">
        <v>327886</v>
      </c>
      <c r="AQ611" s="39">
        <v>323567</v>
      </c>
      <c r="AR611" s="39">
        <v>379521</v>
      </c>
      <c r="AS611" s="39">
        <v>1921242</v>
      </c>
      <c r="AT611" s="43"/>
      <c r="AU611" s="13"/>
    </row>
    <row r="612" spans="1:47" ht="20" customHeight="1">
      <c r="A612" s="8" t="s">
        <v>889</v>
      </c>
      <c r="B612" s="34">
        <v>15913</v>
      </c>
      <c r="C612" s="31" t="s">
        <v>99</v>
      </c>
      <c r="D612" s="31" t="s">
        <v>79</v>
      </c>
      <c r="E612" s="31" t="s">
        <v>74</v>
      </c>
      <c r="F612" s="36">
        <v>1072</v>
      </c>
      <c r="G612" s="36">
        <v>1010</v>
      </c>
      <c r="H612" s="36">
        <v>966</v>
      </c>
      <c r="I612" s="39">
        <v>102396</v>
      </c>
      <c r="J612" s="39">
        <v>353429</v>
      </c>
      <c r="K612" s="39">
        <v>1969777</v>
      </c>
      <c r="L612" s="39">
        <v>344483</v>
      </c>
      <c r="M612" s="39">
        <v>515739</v>
      </c>
      <c r="N612" s="39">
        <v>89285</v>
      </c>
      <c r="O612" s="39">
        <v>3272713</v>
      </c>
      <c r="P612" s="39">
        <v>306640</v>
      </c>
      <c r="Q612" s="39">
        <v>1971327</v>
      </c>
      <c r="R612" s="39">
        <v>354833</v>
      </c>
      <c r="S612" s="39">
        <v>383796</v>
      </c>
      <c r="T612" s="39">
        <v>98507</v>
      </c>
      <c r="U612" s="39">
        <v>3115103</v>
      </c>
      <c r="V612" s="39">
        <v>373379</v>
      </c>
      <c r="W612" s="39">
        <v>1918716</v>
      </c>
      <c r="X612" s="39">
        <v>348465</v>
      </c>
      <c r="Y612" s="39">
        <v>489615</v>
      </c>
      <c r="Z612" s="39">
        <v>123290</v>
      </c>
      <c r="AA612" s="39">
        <v>3253465</v>
      </c>
      <c r="AB612" s="39">
        <v>476185</v>
      </c>
      <c r="AC612" s="39">
        <v>1986097</v>
      </c>
      <c r="AD612" s="39">
        <v>346594</v>
      </c>
      <c r="AE612" s="39">
        <v>501169</v>
      </c>
      <c r="AF612" s="39">
        <v>161670</v>
      </c>
      <c r="AG612" s="39">
        <v>3471715</v>
      </c>
      <c r="AH612" s="39">
        <v>567953</v>
      </c>
      <c r="AI612" s="39">
        <v>1912946</v>
      </c>
      <c r="AJ612" s="39">
        <v>407334</v>
      </c>
      <c r="AK612" s="39">
        <v>626027</v>
      </c>
      <c r="AL612" s="39">
        <v>209818</v>
      </c>
      <c r="AM612" s="39">
        <v>3724078</v>
      </c>
      <c r="AN612" s="39">
        <v>474919</v>
      </c>
      <c r="AO612" s="39">
        <v>2127619</v>
      </c>
      <c r="AP612" s="39">
        <v>427046</v>
      </c>
      <c r="AQ612" s="39">
        <v>734500</v>
      </c>
      <c r="AR612" s="39">
        <v>265730</v>
      </c>
      <c r="AS612" s="39">
        <v>4029814</v>
      </c>
      <c r="AT612" s="43"/>
      <c r="AU612" s="13"/>
    </row>
    <row r="613" spans="1:47" ht="20" customHeight="1">
      <c r="A613" s="8" t="s">
        <v>890</v>
      </c>
      <c r="B613" s="34">
        <v>227912</v>
      </c>
      <c r="C613" s="31" t="s">
        <v>168</v>
      </c>
      <c r="D613" s="31" t="s">
        <v>79</v>
      </c>
      <c r="E613" s="31" t="s">
        <v>74</v>
      </c>
      <c r="F613" s="36">
        <v>1588</v>
      </c>
      <c r="G613" s="36">
        <v>1887</v>
      </c>
      <c r="H613" s="36">
        <v>1859</v>
      </c>
      <c r="I613" s="39">
        <v>197054</v>
      </c>
      <c r="J613" s="39">
        <v>577349</v>
      </c>
      <c r="K613" s="39">
        <v>915174</v>
      </c>
      <c r="L613" s="39">
        <v>345335</v>
      </c>
      <c r="M613" s="39">
        <v>618563</v>
      </c>
      <c r="N613" s="39">
        <v>142444</v>
      </c>
      <c r="O613" s="39">
        <v>2598865</v>
      </c>
      <c r="P613" s="39">
        <v>566403</v>
      </c>
      <c r="Q613" s="39">
        <v>917091</v>
      </c>
      <c r="R613" s="39">
        <v>386303</v>
      </c>
      <c r="S613" s="39">
        <v>604681</v>
      </c>
      <c r="T613" s="39">
        <v>182039</v>
      </c>
      <c r="U613" s="39">
        <v>2656517</v>
      </c>
      <c r="V613" s="39">
        <v>692006</v>
      </c>
      <c r="W613" s="39">
        <v>983475</v>
      </c>
      <c r="X613" s="39">
        <v>471455</v>
      </c>
      <c r="Y613" s="39">
        <v>865553</v>
      </c>
      <c r="Z613" s="39">
        <v>207474</v>
      </c>
      <c r="AA613" s="39">
        <v>3219963</v>
      </c>
      <c r="AB613" s="39">
        <v>718089</v>
      </c>
      <c r="AC613" s="39">
        <v>997235</v>
      </c>
      <c r="AD613" s="39">
        <v>545940</v>
      </c>
      <c r="AE613" s="39">
        <v>897825</v>
      </c>
      <c r="AF613" s="39">
        <v>302138</v>
      </c>
      <c r="AG613" s="39">
        <v>3461227</v>
      </c>
      <c r="AH613" s="39">
        <v>769225</v>
      </c>
      <c r="AI613" s="39">
        <v>1114130</v>
      </c>
      <c r="AJ613" s="39">
        <v>609858</v>
      </c>
      <c r="AK613" s="39">
        <v>1017485</v>
      </c>
      <c r="AL613" s="39">
        <v>391288</v>
      </c>
      <c r="AM613" s="39">
        <v>3901986</v>
      </c>
      <c r="AN613" s="39">
        <v>826274</v>
      </c>
      <c r="AO613" s="39">
        <v>1203456</v>
      </c>
      <c r="AP613" s="39">
        <v>642201</v>
      </c>
      <c r="AQ613" s="39">
        <v>920994</v>
      </c>
      <c r="AR613" s="39">
        <v>539166</v>
      </c>
      <c r="AS613" s="39">
        <v>4132091</v>
      </c>
      <c r="AT613" s="43"/>
      <c r="AU613" s="13"/>
    </row>
    <row r="614" spans="1:47" ht="20" customHeight="1">
      <c r="A614" s="8" t="s">
        <v>891</v>
      </c>
      <c r="B614" s="34">
        <v>61912</v>
      </c>
      <c r="C614" s="31" t="s">
        <v>152</v>
      </c>
      <c r="D614" s="31" t="s">
        <v>79</v>
      </c>
      <c r="E614" s="31" t="s">
        <v>74</v>
      </c>
      <c r="F614" s="36">
        <v>3986</v>
      </c>
      <c r="G614" s="36">
        <v>3717</v>
      </c>
      <c r="H614" s="36">
        <v>3751</v>
      </c>
      <c r="I614" s="39">
        <v>397606</v>
      </c>
      <c r="J614" s="39">
        <v>1194901</v>
      </c>
      <c r="K614" s="39">
        <v>1581133</v>
      </c>
      <c r="L614" s="39">
        <v>1082587</v>
      </c>
      <c r="M614" s="39">
        <v>1077223</v>
      </c>
      <c r="N614" s="39">
        <v>194506</v>
      </c>
      <c r="O614" s="39">
        <v>5130350</v>
      </c>
      <c r="P614" s="39">
        <v>1277774</v>
      </c>
      <c r="Q614" s="39">
        <v>1636379</v>
      </c>
      <c r="R614" s="39">
        <v>1096382</v>
      </c>
      <c r="S614" s="39">
        <v>1059107</v>
      </c>
      <c r="T614" s="39">
        <v>216888</v>
      </c>
      <c r="U614" s="39">
        <v>5286530</v>
      </c>
      <c r="V614" s="39">
        <v>1455428</v>
      </c>
      <c r="W614" s="39">
        <v>1546810</v>
      </c>
      <c r="X614" s="39">
        <v>1204866</v>
      </c>
      <c r="Y614" s="39">
        <v>1327822</v>
      </c>
      <c r="Z614" s="39">
        <v>226263</v>
      </c>
      <c r="AA614" s="39">
        <v>5761189</v>
      </c>
      <c r="AB614" s="39">
        <v>1377998</v>
      </c>
      <c r="AC614" s="39">
        <v>1546708</v>
      </c>
      <c r="AD614" s="39">
        <v>1246128</v>
      </c>
      <c r="AE614" s="39">
        <v>1403785</v>
      </c>
      <c r="AF614" s="39">
        <v>335250</v>
      </c>
      <c r="AG614" s="39">
        <v>5909869</v>
      </c>
      <c r="AH614" s="39">
        <v>1461222</v>
      </c>
      <c r="AI614" s="39">
        <v>1428500</v>
      </c>
      <c r="AJ614" s="39">
        <v>1320489</v>
      </c>
      <c r="AK614" s="39">
        <v>1537510</v>
      </c>
      <c r="AL614" s="39">
        <v>367066</v>
      </c>
      <c r="AM614" s="39">
        <v>6114787</v>
      </c>
      <c r="AN614" s="39">
        <v>1388362</v>
      </c>
      <c r="AO614" s="39">
        <v>1404886</v>
      </c>
      <c r="AP614" s="39">
        <v>1355299</v>
      </c>
      <c r="AQ614" s="39">
        <v>1644937</v>
      </c>
      <c r="AR614" s="39">
        <v>572759</v>
      </c>
      <c r="AS614" s="39">
        <v>6366243</v>
      </c>
      <c r="AT614" s="43"/>
      <c r="AU614" s="13"/>
    </row>
    <row r="615" spans="1:47" ht="20" customHeight="1">
      <c r="A615" s="8" t="s">
        <v>892</v>
      </c>
      <c r="B615" s="34">
        <v>111801</v>
      </c>
      <c r="C615" s="31" t="s">
        <v>690</v>
      </c>
      <c r="D615" s="31" t="s">
        <v>71</v>
      </c>
      <c r="E615" s="31" t="s">
        <v>74</v>
      </c>
      <c r="F615" s="36">
        <v>87</v>
      </c>
      <c r="G615" s="36">
        <v>44</v>
      </c>
      <c r="H615" s="36">
        <v>42</v>
      </c>
      <c r="I615" s="39">
        <v>4452</v>
      </c>
      <c r="J615" s="39">
        <v>0</v>
      </c>
      <c r="K615" s="39">
        <v>90131</v>
      </c>
      <c r="L615" s="39">
        <v>6430</v>
      </c>
      <c r="M615" s="39">
        <v>35705</v>
      </c>
      <c r="N615" s="39">
        <v>18493</v>
      </c>
      <c r="O615" s="39">
        <v>150759</v>
      </c>
      <c r="P615" s="39">
        <v>0</v>
      </c>
      <c r="Q615" s="39">
        <v>77457</v>
      </c>
      <c r="R615" s="39">
        <v>9682</v>
      </c>
      <c r="S615" s="39">
        <v>39915</v>
      </c>
      <c r="T615" s="39">
        <v>6687</v>
      </c>
      <c r="U615" s="39">
        <v>133741</v>
      </c>
      <c r="V615" s="39">
        <v>0</v>
      </c>
      <c r="W615" s="39">
        <v>79378</v>
      </c>
      <c r="X615" s="39">
        <v>7187</v>
      </c>
      <c r="Y615" s="39">
        <v>39034</v>
      </c>
      <c r="Z615" s="39">
        <v>4511</v>
      </c>
      <c r="AA615" s="39">
        <v>130110</v>
      </c>
      <c r="AB615" s="39">
        <v>0</v>
      </c>
      <c r="AC615" s="39">
        <v>65450</v>
      </c>
      <c r="AD615" s="39">
        <v>2327</v>
      </c>
      <c r="AE615" s="39">
        <v>33224</v>
      </c>
      <c r="AF615" s="39">
        <v>5383</v>
      </c>
      <c r="AG615" s="39">
        <v>106384</v>
      </c>
      <c r="AH615" s="39">
        <v>0</v>
      </c>
      <c r="AI615" s="39">
        <v>46337</v>
      </c>
      <c r="AJ615" s="39">
        <v>5047</v>
      </c>
      <c r="AK615" s="39">
        <v>32499</v>
      </c>
      <c r="AL615" s="39">
        <v>8622</v>
      </c>
      <c r="AM615" s="39">
        <v>92505</v>
      </c>
      <c r="AN615" s="39">
        <v>0</v>
      </c>
      <c r="AO615" s="39">
        <v>57012</v>
      </c>
      <c r="AP615" s="39">
        <v>2161</v>
      </c>
      <c r="AQ615" s="39">
        <v>42413</v>
      </c>
      <c r="AR615" s="39">
        <v>11681</v>
      </c>
      <c r="AS615" s="39">
        <v>113267</v>
      </c>
      <c r="AT615" s="43"/>
      <c r="AU615" s="13" t="s">
        <v>1632</v>
      </c>
    </row>
    <row r="616" spans="1:47" ht="20" customHeight="1">
      <c r="A616" s="8" t="s">
        <v>893</v>
      </c>
      <c r="B616" s="34">
        <v>227913</v>
      </c>
      <c r="C616" s="31" t="s">
        <v>168</v>
      </c>
      <c r="D616" s="31" t="s">
        <v>79</v>
      </c>
      <c r="E616" s="31" t="s">
        <v>74</v>
      </c>
      <c r="F616" s="36">
        <v>11085</v>
      </c>
      <c r="G616" s="36">
        <v>11008</v>
      </c>
      <c r="H616" s="36">
        <v>10702</v>
      </c>
      <c r="I616" s="39">
        <v>1134412</v>
      </c>
      <c r="J616" s="39">
        <v>4329535</v>
      </c>
      <c r="K616" s="39">
        <v>8630337</v>
      </c>
      <c r="L616" s="39">
        <v>2129335</v>
      </c>
      <c r="M616" s="39">
        <v>2635977</v>
      </c>
      <c r="N616" s="39">
        <v>398335</v>
      </c>
      <c r="O616" s="39">
        <v>18123519</v>
      </c>
      <c r="P616" s="39">
        <v>4198316</v>
      </c>
      <c r="Q616" s="39">
        <v>7637789</v>
      </c>
      <c r="R616" s="39">
        <v>2355862</v>
      </c>
      <c r="S616" s="39">
        <v>3107112</v>
      </c>
      <c r="T616" s="39">
        <v>458971</v>
      </c>
      <c r="U616" s="39">
        <v>17758050</v>
      </c>
      <c r="V616" s="39">
        <v>4090655</v>
      </c>
      <c r="W616" s="39">
        <v>7396251</v>
      </c>
      <c r="X616" s="39">
        <v>2738248</v>
      </c>
      <c r="Y616" s="39">
        <v>3232602</v>
      </c>
      <c r="Z616" s="39">
        <v>492680</v>
      </c>
      <c r="AA616" s="39">
        <v>17950436</v>
      </c>
      <c r="AB616" s="39">
        <v>4154043</v>
      </c>
      <c r="AC616" s="39">
        <v>6373670</v>
      </c>
      <c r="AD616" s="39">
        <v>3363443</v>
      </c>
      <c r="AE616" s="39">
        <v>3367979</v>
      </c>
      <c r="AF616" s="39">
        <v>526113</v>
      </c>
      <c r="AG616" s="39">
        <v>17785248</v>
      </c>
      <c r="AH616" s="39">
        <v>5366587</v>
      </c>
      <c r="AI616" s="39">
        <v>6776715</v>
      </c>
      <c r="AJ616" s="39">
        <v>3755294</v>
      </c>
      <c r="AK616" s="39">
        <v>3633033</v>
      </c>
      <c r="AL616" s="39">
        <v>698377</v>
      </c>
      <c r="AM616" s="39">
        <v>20230006</v>
      </c>
      <c r="AN616" s="39">
        <v>5285162</v>
      </c>
      <c r="AO616" s="39">
        <v>6762776</v>
      </c>
      <c r="AP616" s="39">
        <v>3824181</v>
      </c>
      <c r="AQ616" s="39">
        <v>3772029</v>
      </c>
      <c r="AR616" s="39">
        <v>997252</v>
      </c>
      <c r="AS616" s="39">
        <v>20641400</v>
      </c>
      <c r="AT616" s="43"/>
      <c r="AU616" s="13"/>
    </row>
    <row r="617" spans="1:47" ht="20" customHeight="1">
      <c r="A617" s="8" t="s">
        <v>894</v>
      </c>
      <c r="B617" s="34">
        <v>220910</v>
      </c>
      <c r="C617" s="31" t="s">
        <v>91</v>
      </c>
      <c r="D617" s="31" t="s">
        <v>79</v>
      </c>
      <c r="E617" s="31" t="s">
        <v>74</v>
      </c>
      <c r="F617" s="36">
        <v>3594</v>
      </c>
      <c r="G617" s="36">
        <v>3249</v>
      </c>
      <c r="H617" s="36">
        <v>3165</v>
      </c>
      <c r="I617" s="39">
        <v>335490</v>
      </c>
      <c r="J617" s="39">
        <v>1437217</v>
      </c>
      <c r="K617" s="39">
        <v>1390479</v>
      </c>
      <c r="L617" s="39">
        <v>1073396</v>
      </c>
      <c r="M617" s="39">
        <v>1013623</v>
      </c>
      <c r="N617" s="39">
        <v>297608</v>
      </c>
      <c r="O617" s="39">
        <v>5212323</v>
      </c>
      <c r="P617" s="39">
        <v>1413291</v>
      </c>
      <c r="Q617" s="39">
        <v>1525481</v>
      </c>
      <c r="R617" s="39">
        <v>1222431</v>
      </c>
      <c r="S617" s="39">
        <v>913377</v>
      </c>
      <c r="T617" s="39">
        <v>329841</v>
      </c>
      <c r="U617" s="39">
        <v>5404421</v>
      </c>
      <c r="V617" s="39">
        <v>1606325</v>
      </c>
      <c r="W617" s="39">
        <v>1790798</v>
      </c>
      <c r="X617" s="39">
        <v>1457510</v>
      </c>
      <c r="Y617" s="39">
        <v>1026818</v>
      </c>
      <c r="Z617" s="39">
        <v>291640</v>
      </c>
      <c r="AA617" s="39">
        <v>6173091</v>
      </c>
      <c r="AB617" s="39">
        <v>1947921</v>
      </c>
      <c r="AC617" s="39">
        <v>1824101</v>
      </c>
      <c r="AD617" s="39">
        <v>1643659</v>
      </c>
      <c r="AE617" s="39">
        <v>1140608</v>
      </c>
      <c r="AF617" s="39">
        <v>397754</v>
      </c>
      <c r="AG617" s="39">
        <v>6954043</v>
      </c>
      <c r="AH617" s="39">
        <v>1979275</v>
      </c>
      <c r="AI617" s="39">
        <v>1765364</v>
      </c>
      <c r="AJ617" s="39">
        <v>1637731</v>
      </c>
      <c r="AK617" s="39">
        <v>1342723</v>
      </c>
      <c r="AL617" s="39">
        <v>449457</v>
      </c>
      <c r="AM617" s="39">
        <v>7174550</v>
      </c>
      <c r="AN617" s="39">
        <v>1613643</v>
      </c>
      <c r="AO617" s="39">
        <v>1599547</v>
      </c>
      <c r="AP617" s="39">
        <v>1548964</v>
      </c>
      <c r="AQ617" s="39">
        <v>1218059</v>
      </c>
      <c r="AR617" s="39">
        <v>956872</v>
      </c>
      <c r="AS617" s="39">
        <v>6937085</v>
      </c>
      <c r="AT617" s="43"/>
      <c r="AU617" s="13"/>
    </row>
    <row r="618" spans="1:47" ht="20" customHeight="1">
      <c r="A618" s="8" t="s">
        <v>895</v>
      </c>
      <c r="B618" s="34">
        <v>79901</v>
      </c>
      <c r="C618" s="31" t="s">
        <v>626</v>
      </c>
      <c r="D618" s="31" t="s">
        <v>79</v>
      </c>
      <c r="E618" s="31" t="s">
        <v>74</v>
      </c>
      <c r="F618" s="36">
        <v>35156</v>
      </c>
      <c r="G618" s="36">
        <v>46786</v>
      </c>
      <c r="H618" s="36">
        <v>48562</v>
      </c>
      <c r="I618" s="39">
        <v>5147572</v>
      </c>
      <c r="J618" s="39">
        <v>11354111</v>
      </c>
      <c r="K618" s="39">
        <v>30649050</v>
      </c>
      <c r="L618" s="39">
        <v>6738076</v>
      </c>
      <c r="M618" s="39">
        <v>7797845</v>
      </c>
      <c r="N618" s="39">
        <v>1564543</v>
      </c>
      <c r="O618" s="39">
        <v>58103625</v>
      </c>
      <c r="P618" s="39">
        <v>12036010</v>
      </c>
      <c r="Q618" s="39">
        <v>36687022</v>
      </c>
      <c r="R618" s="39">
        <v>7528643</v>
      </c>
      <c r="S618" s="39">
        <v>9533572</v>
      </c>
      <c r="T618" s="39">
        <v>1906163</v>
      </c>
      <c r="U618" s="39">
        <v>67691410</v>
      </c>
      <c r="V618" s="39">
        <v>13595036</v>
      </c>
      <c r="W618" s="39">
        <v>37462195</v>
      </c>
      <c r="X618" s="39">
        <v>8555573</v>
      </c>
      <c r="Y618" s="39">
        <v>10804275</v>
      </c>
      <c r="Z618" s="39">
        <v>2355968</v>
      </c>
      <c r="AA618" s="39">
        <v>72773047</v>
      </c>
      <c r="AB618" s="39">
        <v>14639701</v>
      </c>
      <c r="AC618" s="39">
        <v>40940019</v>
      </c>
      <c r="AD618" s="39">
        <v>9547595</v>
      </c>
      <c r="AE618" s="39">
        <v>12569254</v>
      </c>
      <c r="AF618" s="39">
        <v>2775183</v>
      </c>
      <c r="AG618" s="39">
        <v>80471752</v>
      </c>
      <c r="AH618" s="39">
        <v>21216832</v>
      </c>
      <c r="AI618" s="39">
        <v>43227673</v>
      </c>
      <c r="AJ618" s="39">
        <v>10662139</v>
      </c>
      <c r="AK618" s="39">
        <v>12630996</v>
      </c>
      <c r="AL618" s="39">
        <v>3339417</v>
      </c>
      <c r="AM618" s="39">
        <v>91077057</v>
      </c>
      <c r="AN618" s="39">
        <v>20536423</v>
      </c>
      <c r="AO618" s="39">
        <v>42236074</v>
      </c>
      <c r="AP618" s="39">
        <v>13764719</v>
      </c>
      <c r="AQ618" s="39">
        <v>12787727</v>
      </c>
      <c r="AR618" s="39">
        <v>3645996</v>
      </c>
      <c r="AS618" s="39">
        <v>92970939</v>
      </c>
      <c r="AT618" s="43"/>
      <c r="AU618" s="13"/>
    </row>
    <row r="619" spans="1:47" ht="20" customHeight="1">
      <c r="A619" s="8" t="s">
        <v>896</v>
      </c>
      <c r="B619" s="34">
        <v>58906</v>
      </c>
      <c r="C619" s="31" t="s">
        <v>506</v>
      </c>
      <c r="D619" s="31" t="s">
        <v>79</v>
      </c>
      <c r="E619" s="31" t="s">
        <v>74</v>
      </c>
      <c r="F619" s="36">
        <v>1803</v>
      </c>
      <c r="G619" s="36">
        <v>1484</v>
      </c>
      <c r="H619" s="36">
        <v>1373</v>
      </c>
      <c r="I619" s="39">
        <v>145538</v>
      </c>
      <c r="J619" s="39">
        <v>352691</v>
      </c>
      <c r="K619" s="39">
        <v>1450329</v>
      </c>
      <c r="L619" s="39">
        <v>549696</v>
      </c>
      <c r="M619" s="39">
        <v>530815</v>
      </c>
      <c r="N619" s="39">
        <v>139621</v>
      </c>
      <c r="O619" s="39">
        <v>3023152</v>
      </c>
      <c r="P619" s="39">
        <v>475265</v>
      </c>
      <c r="Q619" s="39">
        <v>1454145</v>
      </c>
      <c r="R619" s="39">
        <v>589525</v>
      </c>
      <c r="S619" s="39">
        <v>486153</v>
      </c>
      <c r="T619" s="39">
        <v>154847</v>
      </c>
      <c r="U619" s="39">
        <v>3159935</v>
      </c>
      <c r="V619" s="39">
        <v>601712</v>
      </c>
      <c r="W619" s="39">
        <v>1515127</v>
      </c>
      <c r="X619" s="39">
        <v>646916</v>
      </c>
      <c r="Y619" s="39">
        <v>488563</v>
      </c>
      <c r="Z619" s="39">
        <v>256550</v>
      </c>
      <c r="AA619" s="39">
        <v>3508868</v>
      </c>
      <c r="AB619" s="39">
        <v>749154</v>
      </c>
      <c r="AC619" s="39">
        <v>1424988</v>
      </c>
      <c r="AD619" s="39">
        <v>655634</v>
      </c>
      <c r="AE619" s="39">
        <v>553448</v>
      </c>
      <c r="AF619" s="39">
        <v>315134</v>
      </c>
      <c r="AG619" s="39">
        <v>3698358</v>
      </c>
      <c r="AH619" s="39">
        <v>769643</v>
      </c>
      <c r="AI619" s="39">
        <v>1415278</v>
      </c>
      <c r="AJ619" s="39">
        <v>613378</v>
      </c>
      <c r="AK619" s="39">
        <v>567181</v>
      </c>
      <c r="AL619" s="39">
        <v>499135</v>
      </c>
      <c r="AM619" s="39">
        <v>3864615</v>
      </c>
      <c r="AN619" s="39">
        <v>729588</v>
      </c>
      <c r="AO619" s="39">
        <v>1395840</v>
      </c>
      <c r="AP619" s="39">
        <v>640685</v>
      </c>
      <c r="AQ619" s="39">
        <v>590106</v>
      </c>
      <c r="AR619" s="39">
        <v>659408</v>
      </c>
      <c r="AS619" s="39">
        <v>4015627</v>
      </c>
      <c r="AT619" s="43"/>
      <c r="AU619" s="13"/>
    </row>
    <row r="620" spans="1:47" ht="20" customHeight="1">
      <c r="A620" s="8" t="s">
        <v>897</v>
      </c>
      <c r="B620" s="34">
        <v>141901</v>
      </c>
      <c r="C620" s="31" t="s">
        <v>898</v>
      </c>
      <c r="D620" s="31" t="s">
        <v>79</v>
      </c>
      <c r="E620" s="31" t="s">
        <v>74</v>
      </c>
      <c r="F620" s="36">
        <v>3421</v>
      </c>
      <c r="G620" s="36">
        <v>3640</v>
      </c>
      <c r="H620" s="36">
        <v>3607</v>
      </c>
      <c r="I620" s="39">
        <v>382342</v>
      </c>
      <c r="J620" s="39">
        <v>1499004</v>
      </c>
      <c r="K620" s="39">
        <v>1402050</v>
      </c>
      <c r="L620" s="39">
        <v>783968</v>
      </c>
      <c r="M620" s="39">
        <v>1137298</v>
      </c>
      <c r="N620" s="39">
        <v>148158</v>
      </c>
      <c r="O620" s="39">
        <v>4970478</v>
      </c>
      <c r="P620" s="39">
        <v>1817682</v>
      </c>
      <c r="Q620" s="39">
        <v>1498376</v>
      </c>
      <c r="R620" s="39">
        <v>945929</v>
      </c>
      <c r="S620" s="39">
        <v>1190975</v>
      </c>
      <c r="T620" s="39">
        <v>157496</v>
      </c>
      <c r="U620" s="39">
        <v>5610458</v>
      </c>
      <c r="V620" s="39">
        <v>2043695</v>
      </c>
      <c r="W620" s="39">
        <v>1680386</v>
      </c>
      <c r="X620" s="39">
        <v>1198103</v>
      </c>
      <c r="Y620" s="39">
        <v>1390948</v>
      </c>
      <c r="Z620" s="39">
        <v>170155</v>
      </c>
      <c r="AA620" s="39">
        <v>6483287</v>
      </c>
      <c r="AB620" s="39">
        <v>2374537</v>
      </c>
      <c r="AC620" s="39">
        <v>1758991</v>
      </c>
      <c r="AD620" s="39">
        <v>1302434</v>
      </c>
      <c r="AE620" s="39">
        <v>1310902</v>
      </c>
      <c r="AF620" s="39">
        <v>174294</v>
      </c>
      <c r="AG620" s="39">
        <v>6921158</v>
      </c>
      <c r="AH620" s="39">
        <v>2668156</v>
      </c>
      <c r="AI620" s="39">
        <v>1953738</v>
      </c>
      <c r="AJ620" s="39">
        <v>1314141</v>
      </c>
      <c r="AK620" s="39">
        <v>1203096</v>
      </c>
      <c r="AL620" s="39">
        <v>224931</v>
      </c>
      <c r="AM620" s="39">
        <v>7364062</v>
      </c>
      <c r="AN620" s="39">
        <v>2657655</v>
      </c>
      <c r="AO620" s="39">
        <v>1900029</v>
      </c>
      <c r="AP620" s="39">
        <v>1277604</v>
      </c>
      <c r="AQ620" s="39">
        <v>1245237</v>
      </c>
      <c r="AR620" s="39">
        <v>315236</v>
      </c>
      <c r="AS620" s="39">
        <v>7395761</v>
      </c>
      <c r="AT620" s="43"/>
      <c r="AU620" s="13"/>
    </row>
    <row r="621" spans="1:47" ht="20" customHeight="1">
      <c r="A621" s="8" t="s">
        <v>899</v>
      </c>
      <c r="B621" s="34">
        <v>57913</v>
      </c>
      <c r="C621" s="31" t="s">
        <v>70</v>
      </c>
      <c r="D621" s="31" t="s">
        <v>79</v>
      </c>
      <c r="E621" s="31" t="s">
        <v>74</v>
      </c>
      <c r="F621" s="36">
        <v>7474</v>
      </c>
      <c r="G621" s="36">
        <v>6822</v>
      </c>
      <c r="H621" s="36">
        <v>6420</v>
      </c>
      <c r="I621" s="39">
        <v>680520</v>
      </c>
      <c r="J621" s="39">
        <v>2211172</v>
      </c>
      <c r="K621" s="39">
        <v>2629366</v>
      </c>
      <c r="L621" s="39">
        <v>1911751</v>
      </c>
      <c r="M621" s="39">
        <v>1805443</v>
      </c>
      <c r="N621" s="39">
        <v>364201</v>
      </c>
      <c r="O621" s="39">
        <v>8921933</v>
      </c>
      <c r="P621" s="39">
        <v>2187470</v>
      </c>
      <c r="Q621" s="39">
        <v>2447903</v>
      </c>
      <c r="R621" s="39">
        <v>1831438</v>
      </c>
      <c r="S621" s="39">
        <v>1936112</v>
      </c>
      <c r="T621" s="39">
        <v>465759</v>
      </c>
      <c r="U621" s="39">
        <v>8868682</v>
      </c>
      <c r="V621" s="39">
        <v>2726312</v>
      </c>
      <c r="W621" s="39">
        <v>2635593</v>
      </c>
      <c r="X621" s="39">
        <v>2221992</v>
      </c>
      <c r="Y621" s="39">
        <v>2258512</v>
      </c>
      <c r="Z621" s="39">
        <v>502296</v>
      </c>
      <c r="AA621" s="39">
        <v>10344705</v>
      </c>
      <c r="AB621" s="39">
        <v>3020870</v>
      </c>
      <c r="AC621" s="39">
        <v>2510441</v>
      </c>
      <c r="AD621" s="39">
        <v>2474059</v>
      </c>
      <c r="AE621" s="39">
        <v>2346807</v>
      </c>
      <c r="AF621" s="39">
        <v>621876</v>
      </c>
      <c r="AG621" s="39">
        <v>10974053</v>
      </c>
      <c r="AH621" s="39">
        <v>3723066</v>
      </c>
      <c r="AI621" s="39">
        <v>2624805</v>
      </c>
      <c r="AJ621" s="39">
        <v>2550838</v>
      </c>
      <c r="AK621" s="39">
        <v>2213059</v>
      </c>
      <c r="AL621" s="39">
        <v>868852</v>
      </c>
      <c r="AM621" s="39">
        <v>11980620</v>
      </c>
      <c r="AN621" s="39">
        <v>3384299</v>
      </c>
      <c r="AO621" s="39">
        <v>2862041</v>
      </c>
      <c r="AP621" s="39">
        <v>2903316</v>
      </c>
      <c r="AQ621" s="39">
        <v>2211316</v>
      </c>
      <c r="AR621" s="39">
        <v>923129</v>
      </c>
      <c r="AS621" s="39">
        <v>12284101</v>
      </c>
      <c r="AT621" s="43"/>
      <c r="AU621" s="13"/>
    </row>
    <row r="622" spans="1:47" ht="20" customHeight="1">
      <c r="A622" s="8" t="s">
        <v>900</v>
      </c>
      <c r="B622" s="34">
        <v>201903</v>
      </c>
      <c r="C622" s="31" t="s">
        <v>352</v>
      </c>
      <c r="D622" s="31" t="s">
        <v>79</v>
      </c>
      <c r="E622" s="31" t="s">
        <v>74</v>
      </c>
      <c r="F622" s="36">
        <v>160</v>
      </c>
      <c r="G622" s="36">
        <v>139</v>
      </c>
      <c r="H622" s="36">
        <v>104</v>
      </c>
      <c r="I622" s="39">
        <v>11024</v>
      </c>
      <c r="J622" s="39">
        <v>96803</v>
      </c>
      <c r="K622" s="39">
        <v>114715</v>
      </c>
      <c r="L622" s="39">
        <v>43027</v>
      </c>
      <c r="M622" s="39">
        <v>76942</v>
      </c>
      <c r="N622" s="39">
        <v>19700</v>
      </c>
      <c r="O622" s="39">
        <v>351187</v>
      </c>
      <c r="P622" s="39">
        <v>114764</v>
      </c>
      <c r="Q622" s="39">
        <v>108041</v>
      </c>
      <c r="R622" s="39">
        <v>45493</v>
      </c>
      <c r="S622" s="39">
        <v>71546</v>
      </c>
      <c r="T622" s="39">
        <v>23867</v>
      </c>
      <c r="U622" s="39">
        <v>363711</v>
      </c>
      <c r="V622" s="39">
        <v>113451</v>
      </c>
      <c r="W622" s="39">
        <v>100754</v>
      </c>
      <c r="X622" s="39">
        <v>52794</v>
      </c>
      <c r="Y622" s="39">
        <v>87011</v>
      </c>
      <c r="Z622" s="39">
        <v>40609</v>
      </c>
      <c r="AA622" s="39">
        <v>394619</v>
      </c>
      <c r="AB622" s="39">
        <v>114285</v>
      </c>
      <c r="AC622" s="39">
        <v>114676</v>
      </c>
      <c r="AD622" s="39">
        <v>56794</v>
      </c>
      <c r="AE622" s="39">
        <v>86232</v>
      </c>
      <c r="AF622" s="39">
        <v>50844</v>
      </c>
      <c r="AG622" s="39">
        <v>422831</v>
      </c>
      <c r="AH622" s="39">
        <v>89568</v>
      </c>
      <c r="AI622" s="39">
        <v>102142</v>
      </c>
      <c r="AJ622" s="39">
        <v>76652</v>
      </c>
      <c r="AK622" s="39">
        <v>96476</v>
      </c>
      <c r="AL622" s="39">
        <v>76265</v>
      </c>
      <c r="AM622" s="39">
        <v>441103</v>
      </c>
      <c r="AN622" s="39">
        <v>68408</v>
      </c>
      <c r="AO622" s="39">
        <v>136795</v>
      </c>
      <c r="AP622" s="39">
        <v>85080</v>
      </c>
      <c r="AQ622" s="39">
        <v>95189</v>
      </c>
      <c r="AR622" s="39">
        <v>77001</v>
      </c>
      <c r="AS622" s="39">
        <v>462473</v>
      </c>
      <c r="AT622" s="43"/>
      <c r="AU622" s="13"/>
    </row>
    <row r="623" spans="1:47" ht="20" customHeight="1">
      <c r="A623" s="8" t="s">
        <v>901</v>
      </c>
      <c r="B623" s="34">
        <v>107910</v>
      </c>
      <c r="C623" s="31" t="s">
        <v>163</v>
      </c>
      <c r="D623" s="31" t="s">
        <v>79</v>
      </c>
      <c r="E623" s="31" t="s">
        <v>74</v>
      </c>
      <c r="F623" s="36">
        <v>469</v>
      </c>
      <c r="G623" s="36">
        <v>479</v>
      </c>
      <c r="H623" s="36">
        <v>460</v>
      </c>
      <c r="I623" s="39">
        <v>48760</v>
      </c>
      <c r="J623" s="39">
        <v>142306</v>
      </c>
      <c r="K623" s="39">
        <v>332668</v>
      </c>
      <c r="L623" s="39">
        <v>110037</v>
      </c>
      <c r="M623" s="39">
        <v>124568</v>
      </c>
      <c r="N623" s="39">
        <v>43451</v>
      </c>
      <c r="O623" s="39">
        <v>753030</v>
      </c>
      <c r="P623" s="39">
        <v>152488</v>
      </c>
      <c r="Q623" s="39">
        <v>343090</v>
      </c>
      <c r="R623" s="39">
        <v>148595</v>
      </c>
      <c r="S623" s="39">
        <v>130553</v>
      </c>
      <c r="T623" s="39">
        <v>58600</v>
      </c>
      <c r="U623" s="39">
        <v>833326</v>
      </c>
      <c r="V623" s="39">
        <v>186537</v>
      </c>
      <c r="W623" s="39">
        <v>350027</v>
      </c>
      <c r="X623" s="39">
        <v>172799</v>
      </c>
      <c r="Y623" s="39">
        <v>155680</v>
      </c>
      <c r="Z623" s="39">
        <v>66820</v>
      </c>
      <c r="AA623" s="39">
        <v>931863</v>
      </c>
      <c r="AB623" s="39">
        <v>197112</v>
      </c>
      <c r="AC623" s="39">
        <v>358711</v>
      </c>
      <c r="AD623" s="39">
        <v>188587</v>
      </c>
      <c r="AE623" s="39">
        <v>149193</v>
      </c>
      <c r="AF623" s="39">
        <v>85423</v>
      </c>
      <c r="AG623" s="39">
        <v>979026</v>
      </c>
      <c r="AH623" s="39">
        <v>219056</v>
      </c>
      <c r="AI623" s="39">
        <v>366406</v>
      </c>
      <c r="AJ623" s="39">
        <v>198468</v>
      </c>
      <c r="AK623" s="39">
        <v>164057</v>
      </c>
      <c r="AL623" s="39">
        <v>80003</v>
      </c>
      <c r="AM623" s="39">
        <v>1027990</v>
      </c>
      <c r="AN623" s="39">
        <v>272194</v>
      </c>
      <c r="AO623" s="39">
        <v>407692</v>
      </c>
      <c r="AP623" s="39">
        <v>203378</v>
      </c>
      <c r="AQ623" s="39">
        <v>180163</v>
      </c>
      <c r="AR623" s="39">
        <v>113777</v>
      </c>
      <c r="AS623" s="39">
        <v>1177204</v>
      </c>
      <c r="AT623" s="43"/>
      <c r="AU623" s="13"/>
    </row>
    <row r="624" spans="1:47" ht="20" customHeight="1">
      <c r="A624" s="8" t="s">
        <v>902</v>
      </c>
      <c r="B624" s="34">
        <v>240901</v>
      </c>
      <c r="C624" s="31" t="s">
        <v>903</v>
      </c>
      <c r="D624" s="31" t="s">
        <v>79</v>
      </c>
      <c r="E624" s="31" t="s">
        <v>74</v>
      </c>
      <c r="F624" s="36">
        <v>23706</v>
      </c>
      <c r="G624" s="36">
        <v>20271</v>
      </c>
      <c r="H624" s="36">
        <v>19455</v>
      </c>
      <c r="I624" s="39">
        <v>2062230</v>
      </c>
      <c r="J624" s="39">
        <v>3776938</v>
      </c>
      <c r="K624" s="39">
        <v>20727716</v>
      </c>
      <c r="L624" s="39">
        <v>7727035</v>
      </c>
      <c r="M624" s="39">
        <v>6604465</v>
      </c>
      <c r="N624" s="39">
        <v>1099804</v>
      </c>
      <c r="O624" s="39">
        <v>39935958</v>
      </c>
      <c r="P624" s="39">
        <v>3569677</v>
      </c>
      <c r="Q624" s="39">
        <v>21743244</v>
      </c>
      <c r="R624" s="39">
        <v>7936649</v>
      </c>
      <c r="S624" s="39">
        <v>5592031</v>
      </c>
      <c r="T624" s="39">
        <v>1294741</v>
      </c>
      <c r="U624" s="39">
        <v>40136342</v>
      </c>
      <c r="V624" s="39">
        <v>4601477</v>
      </c>
      <c r="W624" s="39">
        <v>21547439</v>
      </c>
      <c r="X624" s="39">
        <v>11436947</v>
      </c>
      <c r="Y624" s="39">
        <v>6821371</v>
      </c>
      <c r="Z624" s="39">
        <v>1389607</v>
      </c>
      <c r="AA624" s="39">
        <v>45796841</v>
      </c>
      <c r="AB624" s="39">
        <v>4526225</v>
      </c>
      <c r="AC624" s="39">
        <v>20300075</v>
      </c>
      <c r="AD624" s="39">
        <v>10829254</v>
      </c>
      <c r="AE624" s="39">
        <v>7012918</v>
      </c>
      <c r="AF624" s="39">
        <v>1539328</v>
      </c>
      <c r="AG624" s="39">
        <v>44207800</v>
      </c>
      <c r="AH624" s="39">
        <v>4740636</v>
      </c>
      <c r="AI624" s="39">
        <v>19559531</v>
      </c>
      <c r="AJ624" s="39">
        <v>11204650</v>
      </c>
      <c r="AK624" s="39">
        <v>7340557</v>
      </c>
      <c r="AL624" s="39">
        <v>1690195</v>
      </c>
      <c r="AM624" s="39">
        <v>44535569</v>
      </c>
      <c r="AN624" s="39">
        <v>4197546</v>
      </c>
      <c r="AO624" s="39">
        <v>18397479</v>
      </c>
      <c r="AP624" s="39">
        <v>9398214</v>
      </c>
      <c r="AQ624" s="39">
        <v>7445463</v>
      </c>
      <c r="AR624" s="39">
        <v>2062879</v>
      </c>
      <c r="AS624" s="39">
        <v>41501581</v>
      </c>
      <c r="AT624" s="43"/>
      <c r="AU624" s="13"/>
    </row>
    <row r="625" spans="1:47" ht="20" customHeight="1">
      <c r="A625" s="8" t="s">
        <v>904</v>
      </c>
      <c r="B625" s="34">
        <v>245901</v>
      </c>
      <c r="C625" s="31" t="s">
        <v>905</v>
      </c>
      <c r="D625" s="31" t="s">
        <v>79</v>
      </c>
      <c r="E625" s="31" t="s">
        <v>74</v>
      </c>
      <c r="F625" s="36">
        <v>308</v>
      </c>
      <c r="G625" s="36">
        <v>343</v>
      </c>
      <c r="H625" s="36">
        <v>328</v>
      </c>
      <c r="I625" s="39">
        <v>34768</v>
      </c>
      <c r="J625" s="39">
        <v>124781</v>
      </c>
      <c r="K625" s="39">
        <v>284899</v>
      </c>
      <c r="L625" s="39">
        <v>167852</v>
      </c>
      <c r="M625" s="39">
        <v>170977</v>
      </c>
      <c r="N625" s="39">
        <v>63469</v>
      </c>
      <c r="O625" s="39">
        <v>811978</v>
      </c>
      <c r="P625" s="39">
        <v>66346</v>
      </c>
      <c r="Q625" s="39">
        <v>260276</v>
      </c>
      <c r="R625" s="39">
        <v>186515</v>
      </c>
      <c r="S625" s="39">
        <v>134475</v>
      </c>
      <c r="T625" s="39">
        <v>63469</v>
      </c>
      <c r="U625" s="39">
        <v>711081</v>
      </c>
      <c r="V625" s="39">
        <v>146238</v>
      </c>
      <c r="W625" s="39">
        <v>361458</v>
      </c>
      <c r="X625" s="39">
        <v>231057</v>
      </c>
      <c r="Y625" s="39">
        <v>175633</v>
      </c>
      <c r="Z625" s="39">
        <v>62717</v>
      </c>
      <c r="AA625" s="39">
        <v>977103</v>
      </c>
      <c r="AB625" s="39">
        <v>144057</v>
      </c>
      <c r="AC625" s="39">
        <v>383119</v>
      </c>
      <c r="AD625" s="39">
        <v>231232</v>
      </c>
      <c r="AE625" s="39">
        <v>225580</v>
      </c>
      <c r="AF625" s="39">
        <v>76685</v>
      </c>
      <c r="AG625" s="39">
        <v>1060673</v>
      </c>
      <c r="AH625" s="39">
        <v>139371</v>
      </c>
      <c r="AI625" s="39">
        <v>350882</v>
      </c>
      <c r="AJ625" s="39">
        <v>217975</v>
      </c>
      <c r="AK625" s="39">
        <v>182803</v>
      </c>
      <c r="AL625" s="39">
        <v>76465</v>
      </c>
      <c r="AM625" s="39">
        <v>967496</v>
      </c>
      <c r="AN625" s="39">
        <v>117880</v>
      </c>
      <c r="AO625" s="39">
        <v>330478</v>
      </c>
      <c r="AP625" s="39">
        <v>256488</v>
      </c>
      <c r="AQ625" s="39">
        <v>204757</v>
      </c>
      <c r="AR625" s="39">
        <v>66336</v>
      </c>
      <c r="AS625" s="39">
        <v>975939</v>
      </c>
      <c r="AT625" s="43"/>
      <c r="AU625" s="13"/>
    </row>
    <row r="626" spans="1:47" ht="20" customHeight="1">
      <c r="A626" s="8" t="s">
        <v>906</v>
      </c>
      <c r="B626" s="34">
        <v>113905</v>
      </c>
      <c r="C626" s="31" t="s">
        <v>475</v>
      </c>
      <c r="D626" s="31" t="s">
        <v>79</v>
      </c>
      <c r="E626" s="31" t="s">
        <v>74</v>
      </c>
      <c r="F626" s="36">
        <v>453</v>
      </c>
      <c r="G626" s="36">
        <v>550</v>
      </c>
      <c r="H626" s="36">
        <v>546</v>
      </c>
      <c r="I626" s="39">
        <v>57876</v>
      </c>
      <c r="J626" s="39">
        <v>158455</v>
      </c>
      <c r="K626" s="39">
        <v>227843</v>
      </c>
      <c r="L626" s="39">
        <v>129722</v>
      </c>
      <c r="M626" s="39">
        <v>101799</v>
      </c>
      <c r="N626" s="39">
        <v>39619</v>
      </c>
      <c r="O626" s="39">
        <v>657438</v>
      </c>
      <c r="P626" s="39">
        <v>168554</v>
      </c>
      <c r="Q626" s="39">
        <v>220642</v>
      </c>
      <c r="R626" s="39">
        <v>119250</v>
      </c>
      <c r="S626" s="39">
        <v>112274</v>
      </c>
      <c r="T626" s="39">
        <v>45623</v>
      </c>
      <c r="U626" s="39">
        <v>666343</v>
      </c>
      <c r="V626" s="39">
        <v>223904</v>
      </c>
      <c r="W626" s="39">
        <v>261984</v>
      </c>
      <c r="X626" s="39">
        <v>136495</v>
      </c>
      <c r="Y626" s="39">
        <v>73171</v>
      </c>
      <c r="Z626" s="39">
        <v>54142</v>
      </c>
      <c r="AA626" s="39">
        <v>749696</v>
      </c>
      <c r="AB626" s="39">
        <v>251746</v>
      </c>
      <c r="AC626" s="39">
        <v>276503</v>
      </c>
      <c r="AD626" s="39">
        <v>158207</v>
      </c>
      <c r="AE626" s="39">
        <v>158468</v>
      </c>
      <c r="AF626" s="39">
        <v>70278</v>
      </c>
      <c r="AG626" s="39">
        <v>915202</v>
      </c>
      <c r="AH626" s="39">
        <v>303806</v>
      </c>
      <c r="AI626" s="39">
        <v>317296</v>
      </c>
      <c r="AJ626" s="39">
        <v>161243</v>
      </c>
      <c r="AK626" s="39">
        <v>166931</v>
      </c>
      <c r="AL626" s="39">
        <v>116606</v>
      </c>
      <c r="AM626" s="39">
        <v>1065882</v>
      </c>
      <c r="AN626" s="39">
        <v>301158</v>
      </c>
      <c r="AO626" s="39">
        <v>358578</v>
      </c>
      <c r="AP626" s="39">
        <v>223618</v>
      </c>
      <c r="AQ626" s="39">
        <v>166223</v>
      </c>
      <c r="AR626" s="39">
        <v>109901</v>
      </c>
      <c r="AS626" s="39">
        <v>1159478</v>
      </c>
      <c r="AT626" s="43"/>
      <c r="AU626" s="13"/>
    </row>
    <row r="627" spans="1:47" ht="20" customHeight="1">
      <c r="A627" s="8" t="s">
        <v>907</v>
      </c>
      <c r="B627" s="34">
        <v>185904</v>
      </c>
      <c r="C627" s="31" t="s">
        <v>265</v>
      </c>
      <c r="D627" s="31" t="s">
        <v>79</v>
      </c>
      <c r="E627" s="31" t="s">
        <v>74</v>
      </c>
      <c r="F627" s="36">
        <v>161</v>
      </c>
      <c r="G627" s="36">
        <v>127</v>
      </c>
      <c r="H627" s="36">
        <v>125</v>
      </c>
      <c r="I627" s="39">
        <v>13250</v>
      </c>
      <c r="J627" s="39">
        <v>25323</v>
      </c>
      <c r="K627" s="39">
        <v>101770</v>
      </c>
      <c r="L627" s="39">
        <v>52766</v>
      </c>
      <c r="M627" s="39">
        <v>91178</v>
      </c>
      <c r="N627" s="39">
        <v>45364</v>
      </c>
      <c r="O627" s="39">
        <v>316401</v>
      </c>
      <c r="P627" s="39">
        <v>33610</v>
      </c>
      <c r="Q627" s="39">
        <v>103424</v>
      </c>
      <c r="R627" s="39">
        <v>45710</v>
      </c>
      <c r="S627" s="39">
        <v>105670</v>
      </c>
      <c r="T627" s="39">
        <v>55191</v>
      </c>
      <c r="U627" s="39">
        <v>343605</v>
      </c>
      <c r="V627" s="39">
        <v>50754</v>
      </c>
      <c r="W627" s="39">
        <v>103546</v>
      </c>
      <c r="X627" s="39">
        <v>51317</v>
      </c>
      <c r="Y627" s="39">
        <v>139227</v>
      </c>
      <c r="Z627" s="39">
        <v>61157</v>
      </c>
      <c r="AA627" s="39">
        <v>406001</v>
      </c>
      <c r="AB627" s="39">
        <v>56953</v>
      </c>
      <c r="AC627" s="39">
        <v>83796</v>
      </c>
      <c r="AD627" s="39">
        <v>47392</v>
      </c>
      <c r="AE627" s="39">
        <v>146014</v>
      </c>
      <c r="AF627" s="39">
        <v>76888</v>
      </c>
      <c r="AG627" s="39">
        <v>411043</v>
      </c>
      <c r="AH627" s="39">
        <v>39776</v>
      </c>
      <c r="AI627" s="39">
        <v>110130</v>
      </c>
      <c r="AJ627" s="39">
        <v>51732</v>
      </c>
      <c r="AK627" s="39">
        <v>147726</v>
      </c>
      <c r="AL627" s="39">
        <v>110156</v>
      </c>
      <c r="AM627" s="39">
        <v>459520</v>
      </c>
      <c r="AN627" s="39">
        <v>48115</v>
      </c>
      <c r="AO627" s="39">
        <v>80008</v>
      </c>
      <c r="AP627" s="39">
        <v>51322</v>
      </c>
      <c r="AQ627" s="39">
        <v>138874</v>
      </c>
      <c r="AR627" s="39">
        <v>121746</v>
      </c>
      <c r="AS627" s="39">
        <v>440065</v>
      </c>
      <c r="AT627" s="43"/>
      <c r="AU627" s="13"/>
    </row>
    <row r="628" spans="1:47" ht="20" customHeight="1">
      <c r="A628" s="8" t="s">
        <v>908</v>
      </c>
      <c r="B628" s="34">
        <v>61804</v>
      </c>
      <c r="C628" s="31" t="s">
        <v>152</v>
      </c>
      <c r="D628" s="31" t="s">
        <v>71</v>
      </c>
      <c r="E628" s="31" t="s">
        <v>74</v>
      </c>
      <c r="F628" s="36">
        <v>1283</v>
      </c>
      <c r="G628" s="36">
        <v>1391</v>
      </c>
      <c r="H628" s="36">
        <v>1894</v>
      </c>
      <c r="I628" s="39">
        <v>200764</v>
      </c>
      <c r="J628" s="39">
        <v>0</v>
      </c>
      <c r="K628" s="39">
        <v>457456</v>
      </c>
      <c r="L628" s="39">
        <v>219176</v>
      </c>
      <c r="M628" s="39">
        <v>207890</v>
      </c>
      <c r="N628" s="39">
        <v>34875</v>
      </c>
      <c r="O628" s="39">
        <v>919397</v>
      </c>
      <c r="P628" s="39">
        <v>0</v>
      </c>
      <c r="Q628" s="39">
        <v>446720</v>
      </c>
      <c r="R628" s="39">
        <v>232430</v>
      </c>
      <c r="S628" s="39">
        <v>203080</v>
      </c>
      <c r="T628" s="39">
        <v>33336</v>
      </c>
      <c r="U628" s="39">
        <v>915566</v>
      </c>
      <c r="V628" s="39">
        <v>0</v>
      </c>
      <c r="W628" s="39">
        <v>540224</v>
      </c>
      <c r="X628" s="39">
        <v>282216</v>
      </c>
      <c r="Y628" s="39">
        <v>237702</v>
      </c>
      <c r="Z628" s="39">
        <v>46625</v>
      </c>
      <c r="AA628" s="39">
        <v>1106767</v>
      </c>
      <c r="AB628" s="39">
        <v>0</v>
      </c>
      <c r="AC628" s="39">
        <v>584189</v>
      </c>
      <c r="AD628" s="39">
        <v>375274</v>
      </c>
      <c r="AE628" s="39">
        <v>272977</v>
      </c>
      <c r="AF628" s="39">
        <v>77441</v>
      </c>
      <c r="AG628" s="39">
        <v>1309881</v>
      </c>
      <c r="AH628" s="39">
        <v>0</v>
      </c>
      <c r="AI628" s="39">
        <v>545991</v>
      </c>
      <c r="AJ628" s="39">
        <v>363925</v>
      </c>
      <c r="AK628" s="39">
        <v>275655</v>
      </c>
      <c r="AL628" s="39">
        <v>125537</v>
      </c>
      <c r="AM628" s="39">
        <v>1311108</v>
      </c>
      <c r="AN628" s="39">
        <v>0</v>
      </c>
      <c r="AO628" s="39">
        <v>623344</v>
      </c>
      <c r="AP628" s="39">
        <v>368470</v>
      </c>
      <c r="AQ628" s="39">
        <v>297874</v>
      </c>
      <c r="AR628" s="39">
        <v>146470</v>
      </c>
      <c r="AS628" s="39">
        <v>1436158</v>
      </c>
      <c r="AT628" s="43"/>
      <c r="AU628" s="13"/>
    </row>
    <row r="629" spans="1:47" ht="20" customHeight="1">
      <c r="A629" s="8" t="s">
        <v>909</v>
      </c>
      <c r="B629" s="34">
        <v>193902</v>
      </c>
      <c r="C629" s="31" t="s">
        <v>229</v>
      </c>
      <c r="D629" s="31" t="s">
        <v>79</v>
      </c>
      <c r="E629" s="31" t="s">
        <v>74</v>
      </c>
      <c r="F629" s="36">
        <v>284</v>
      </c>
      <c r="G629" s="36">
        <v>343</v>
      </c>
      <c r="H629" s="36">
        <v>308</v>
      </c>
      <c r="I629" s="39">
        <v>32648</v>
      </c>
      <c r="J629" s="39">
        <v>152564</v>
      </c>
      <c r="K629" s="39">
        <v>164166</v>
      </c>
      <c r="L629" s="39">
        <v>72820</v>
      </c>
      <c r="M629" s="39">
        <v>115808</v>
      </c>
      <c r="N629" s="39">
        <v>45360</v>
      </c>
      <c r="O629" s="39">
        <v>550718</v>
      </c>
      <c r="P629" s="39">
        <v>125597</v>
      </c>
      <c r="Q629" s="39">
        <v>167627</v>
      </c>
      <c r="R629" s="39">
        <v>80259</v>
      </c>
      <c r="S629" s="39">
        <v>105667</v>
      </c>
      <c r="T629" s="39">
        <v>51294</v>
      </c>
      <c r="U629" s="39">
        <v>530444</v>
      </c>
      <c r="V629" s="39">
        <v>158504</v>
      </c>
      <c r="W629" s="39">
        <v>211812</v>
      </c>
      <c r="X629" s="39">
        <v>92501</v>
      </c>
      <c r="Y629" s="39">
        <v>126389</v>
      </c>
      <c r="Z629" s="39">
        <v>61217</v>
      </c>
      <c r="AA629" s="39">
        <v>650423</v>
      </c>
      <c r="AB629" s="39">
        <v>188273</v>
      </c>
      <c r="AC629" s="39">
        <v>308604</v>
      </c>
      <c r="AD629" s="39">
        <v>135560</v>
      </c>
      <c r="AE629" s="39">
        <v>127121</v>
      </c>
      <c r="AF629" s="39">
        <v>71498</v>
      </c>
      <c r="AG629" s="39">
        <v>831056</v>
      </c>
      <c r="AH629" s="39">
        <v>195279</v>
      </c>
      <c r="AI629" s="39">
        <v>409321</v>
      </c>
      <c r="AJ629" s="39">
        <v>142999</v>
      </c>
      <c r="AK629" s="39">
        <v>157646</v>
      </c>
      <c r="AL629" s="39">
        <v>88317</v>
      </c>
      <c r="AM629" s="39">
        <v>993562</v>
      </c>
      <c r="AN629" s="39">
        <v>200588</v>
      </c>
      <c r="AO629" s="39">
        <v>289492</v>
      </c>
      <c r="AP629" s="39">
        <v>144799</v>
      </c>
      <c r="AQ629" s="39">
        <v>143373</v>
      </c>
      <c r="AR629" s="39">
        <v>104674</v>
      </c>
      <c r="AS629" s="39">
        <v>882926</v>
      </c>
      <c r="AT629" s="43"/>
      <c r="AU629" s="13"/>
    </row>
    <row r="630" spans="1:47" ht="20" customHeight="1">
      <c r="A630" s="8" t="s">
        <v>910</v>
      </c>
      <c r="B630" s="34">
        <v>246913</v>
      </c>
      <c r="C630" s="31" t="s">
        <v>464</v>
      </c>
      <c r="D630" s="31" t="s">
        <v>79</v>
      </c>
      <c r="E630" s="31" t="s">
        <v>74</v>
      </c>
      <c r="F630" s="36">
        <v>41381</v>
      </c>
      <c r="G630" s="36">
        <v>42608</v>
      </c>
      <c r="H630" s="36">
        <v>41803</v>
      </c>
      <c r="I630" s="39">
        <v>4431118</v>
      </c>
      <c r="J630" s="39">
        <v>9958925</v>
      </c>
      <c r="K630" s="39">
        <v>19006707</v>
      </c>
      <c r="L630" s="39">
        <v>8439175</v>
      </c>
      <c r="M630" s="39">
        <v>6405386</v>
      </c>
      <c r="N630" s="39">
        <v>1033100</v>
      </c>
      <c r="O630" s="39">
        <v>44843293</v>
      </c>
      <c r="P630" s="39">
        <v>10754381</v>
      </c>
      <c r="Q630" s="39">
        <v>21521549</v>
      </c>
      <c r="R630" s="39">
        <v>9573838</v>
      </c>
      <c r="S630" s="39">
        <v>8081994</v>
      </c>
      <c r="T630" s="39">
        <v>1024701</v>
      </c>
      <c r="U630" s="39">
        <v>50956463</v>
      </c>
      <c r="V630" s="39">
        <v>12588113</v>
      </c>
      <c r="W630" s="39">
        <v>21571732</v>
      </c>
      <c r="X630" s="39">
        <v>10839637</v>
      </c>
      <c r="Y630" s="39">
        <v>9058116</v>
      </c>
      <c r="Z630" s="39">
        <v>1194816</v>
      </c>
      <c r="AA630" s="39">
        <v>55252414</v>
      </c>
      <c r="AB630" s="39">
        <v>11743347</v>
      </c>
      <c r="AC630" s="39">
        <v>22327958</v>
      </c>
      <c r="AD630" s="39">
        <v>12366624</v>
      </c>
      <c r="AE630" s="39">
        <v>8723665</v>
      </c>
      <c r="AF630" s="39">
        <v>1593505</v>
      </c>
      <c r="AG630" s="39">
        <v>56755099</v>
      </c>
      <c r="AH630" s="39">
        <v>14725121</v>
      </c>
      <c r="AI630" s="39">
        <v>25598149</v>
      </c>
      <c r="AJ630" s="39">
        <v>14520674</v>
      </c>
      <c r="AK630" s="39">
        <v>9049380</v>
      </c>
      <c r="AL630" s="39">
        <v>2073420</v>
      </c>
      <c r="AM630" s="39">
        <v>65966744</v>
      </c>
      <c r="AN630" s="39">
        <v>14794276</v>
      </c>
      <c r="AO630" s="39">
        <v>28135166</v>
      </c>
      <c r="AP630" s="39">
        <v>14918785</v>
      </c>
      <c r="AQ630" s="39">
        <v>10073717</v>
      </c>
      <c r="AR630" s="39">
        <v>2723284</v>
      </c>
      <c r="AS630" s="39">
        <v>70645228</v>
      </c>
      <c r="AT630" s="43"/>
      <c r="AU630" s="13"/>
    </row>
    <row r="631" spans="1:47" ht="20" customHeight="1">
      <c r="A631" s="8" t="s">
        <v>911</v>
      </c>
      <c r="B631" s="34">
        <v>19914</v>
      </c>
      <c r="C631" s="31" t="s">
        <v>512</v>
      </c>
      <c r="D631" s="31" t="s">
        <v>79</v>
      </c>
      <c r="E631" s="31" t="s">
        <v>74</v>
      </c>
      <c r="F631" s="36">
        <v>135</v>
      </c>
      <c r="G631" s="36">
        <v>119</v>
      </c>
      <c r="H631" s="36">
        <v>105</v>
      </c>
      <c r="I631" s="39">
        <v>11130</v>
      </c>
      <c r="J631" s="39">
        <v>0</v>
      </c>
      <c r="K631" s="39">
        <v>68242</v>
      </c>
      <c r="L631" s="39">
        <v>22459</v>
      </c>
      <c r="M631" s="39">
        <v>21534</v>
      </c>
      <c r="N631" s="39">
        <v>10826</v>
      </c>
      <c r="O631" s="39">
        <v>123061</v>
      </c>
      <c r="P631" s="39">
        <v>0</v>
      </c>
      <c r="Q631" s="39">
        <v>67317</v>
      </c>
      <c r="R631" s="39">
        <v>24199</v>
      </c>
      <c r="S631" s="39">
        <v>19085</v>
      </c>
      <c r="T631" s="39">
        <v>8035</v>
      </c>
      <c r="U631" s="39">
        <v>118636</v>
      </c>
      <c r="V631" s="39">
        <v>0</v>
      </c>
      <c r="W631" s="39">
        <v>65180</v>
      </c>
      <c r="X631" s="39">
        <v>28595</v>
      </c>
      <c r="Y631" s="39">
        <v>24802</v>
      </c>
      <c r="Z631" s="39">
        <v>9591</v>
      </c>
      <c r="AA631" s="39">
        <v>128168</v>
      </c>
      <c r="AB631" s="39">
        <v>0</v>
      </c>
      <c r="AC631" s="39">
        <v>74020</v>
      </c>
      <c r="AD631" s="39">
        <v>32756</v>
      </c>
      <c r="AE631" s="39">
        <v>25139</v>
      </c>
      <c r="AF631" s="39">
        <v>11491</v>
      </c>
      <c r="AG631" s="39">
        <v>143406</v>
      </c>
      <c r="AH631" s="39">
        <v>0</v>
      </c>
      <c r="AI631" s="39">
        <v>140370</v>
      </c>
      <c r="AJ631" s="39">
        <v>44043</v>
      </c>
      <c r="AK631" s="39">
        <v>38815</v>
      </c>
      <c r="AL631" s="39">
        <v>16245</v>
      </c>
      <c r="AM631" s="39">
        <v>239473</v>
      </c>
      <c r="AN631" s="39">
        <v>0</v>
      </c>
      <c r="AO631" s="39">
        <v>71727</v>
      </c>
      <c r="AP631" s="39">
        <v>31230</v>
      </c>
      <c r="AQ631" s="39">
        <v>29856</v>
      </c>
      <c r="AR631" s="39">
        <v>0</v>
      </c>
      <c r="AS631" s="39">
        <v>132813</v>
      </c>
      <c r="AT631" s="43"/>
      <c r="AU631" s="13"/>
    </row>
    <row r="632" spans="1:47" ht="20" customHeight="1">
      <c r="A632" s="8" t="s">
        <v>912</v>
      </c>
      <c r="B632" s="34">
        <v>90902</v>
      </c>
      <c r="C632" s="31" t="s">
        <v>697</v>
      </c>
      <c r="D632" s="31" t="s">
        <v>79</v>
      </c>
      <c r="E632" s="31" t="s">
        <v>74</v>
      </c>
      <c r="F632" s="36">
        <v>170</v>
      </c>
      <c r="G632" s="36">
        <v>173</v>
      </c>
      <c r="H632" s="36">
        <v>172</v>
      </c>
      <c r="I632" s="39">
        <v>18232</v>
      </c>
      <c r="J632" s="39">
        <v>78387</v>
      </c>
      <c r="K632" s="39">
        <v>75464</v>
      </c>
      <c r="L632" s="39">
        <v>51567</v>
      </c>
      <c r="M632" s="39">
        <v>59906</v>
      </c>
      <c r="N632" s="39">
        <v>39516</v>
      </c>
      <c r="O632" s="39">
        <v>304840</v>
      </c>
      <c r="P632" s="39">
        <v>62954</v>
      </c>
      <c r="Q632" s="39">
        <v>79620</v>
      </c>
      <c r="R632" s="39">
        <v>54194</v>
      </c>
      <c r="S632" s="39">
        <v>67244</v>
      </c>
      <c r="T632" s="39">
        <v>39516</v>
      </c>
      <c r="U632" s="39">
        <v>303528</v>
      </c>
      <c r="V632" s="39">
        <v>85446</v>
      </c>
      <c r="W632" s="39">
        <v>86516</v>
      </c>
      <c r="X632" s="39">
        <v>60261</v>
      </c>
      <c r="Y632" s="39">
        <v>79539</v>
      </c>
      <c r="Z632" s="39">
        <v>41827</v>
      </c>
      <c r="AA632" s="39">
        <v>353589</v>
      </c>
      <c r="AB632" s="39">
        <v>85811</v>
      </c>
      <c r="AC632" s="39">
        <v>75223</v>
      </c>
      <c r="AD632" s="39">
        <v>82814</v>
      </c>
      <c r="AE632" s="39">
        <v>90506</v>
      </c>
      <c r="AF632" s="39">
        <v>46089</v>
      </c>
      <c r="AG632" s="39">
        <v>380443</v>
      </c>
      <c r="AH632" s="39">
        <v>96316</v>
      </c>
      <c r="AI632" s="39">
        <v>85750</v>
      </c>
      <c r="AJ632" s="39">
        <v>93278</v>
      </c>
      <c r="AK632" s="39">
        <v>88922</v>
      </c>
      <c r="AL632" s="39">
        <v>60942</v>
      </c>
      <c r="AM632" s="39">
        <v>425208</v>
      </c>
      <c r="AN632" s="39">
        <v>81315</v>
      </c>
      <c r="AO632" s="39">
        <v>85868</v>
      </c>
      <c r="AP632" s="39">
        <v>88809</v>
      </c>
      <c r="AQ632" s="39">
        <v>82408</v>
      </c>
      <c r="AR632" s="39">
        <v>77726</v>
      </c>
      <c r="AS632" s="39">
        <v>416126</v>
      </c>
      <c r="AT632" s="43"/>
      <c r="AU632" s="13"/>
    </row>
    <row r="633" spans="1:47" ht="20" customHeight="1">
      <c r="A633" s="8" t="s">
        <v>913</v>
      </c>
      <c r="B633" s="34">
        <v>57846</v>
      </c>
      <c r="C633" s="31" t="s">
        <v>70</v>
      </c>
      <c r="D633" s="31" t="s">
        <v>71</v>
      </c>
      <c r="E633" s="31" t="s">
        <v>74</v>
      </c>
      <c r="F633" s="36">
        <v>1572</v>
      </c>
      <c r="G633" s="36">
        <v>1138</v>
      </c>
      <c r="H633" s="36">
        <v>914</v>
      </c>
      <c r="I633" s="39">
        <v>96884</v>
      </c>
      <c r="J633" s="39">
        <v>0</v>
      </c>
      <c r="K633" s="39">
        <v>808869</v>
      </c>
      <c r="L633" s="39">
        <v>366031</v>
      </c>
      <c r="M633" s="39">
        <v>319145</v>
      </c>
      <c r="N633" s="39">
        <v>16330</v>
      </c>
      <c r="O633" s="39">
        <v>1510375</v>
      </c>
      <c r="P633" s="39">
        <v>0</v>
      </c>
      <c r="Q633" s="39">
        <v>803421</v>
      </c>
      <c r="R633" s="39">
        <v>443357</v>
      </c>
      <c r="S633" s="39">
        <v>322184</v>
      </c>
      <c r="T633" s="39">
        <v>8960</v>
      </c>
      <c r="U633" s="39">
        <v>1577922</v>
      </c>
      <c r="V633" s="39">
        <v>896</v>
      </c>
      <c r="W633" s="39">
        <v>775793</v>
      </c>
      <c r="X633" s="39">
        <v>574674</v>
      </c>
      <c r="Y633" s="39">
        <v>352631</v>
      </c>
      <c r="Z633" s="39">
        <v>30155</v>
      </c>
      <c r="AA633" s="39">
        <v>1734149</v>
      </c>
      <c r="AB633" s="39">
        <v>4981</v>
      </c>
      <c r="AC633" s="39">
        <v>940897</v>
      </c>
      <c r="AD633" s="39">
        <v>848895</v>
      </c>
      <c r="AE633" s="39">
        <v>259371</v>
      </c>
      <c r="AF633" s="39">
        <v>104850</v>
      </c>
      <c r="AG633" s="39">
        <v>2158994</v>
      </c>
      <c r="AH633" s="39">
        <v>25540</v>
      </c>
      <c r="AI633" s="39">
        <v>766181</v>
      </c>
      <c r="AJ633" s="39">
        <v>827876</v>
      </c>
      <c r="AK633" s="39">
        <v>366519</v>
      </c>
      <c r="AL633" s="39">
        <v>129371</v>
      </c>
      <c r="AM633" s="39">
        <v>2115487</v>
      </c>
      <c r="AN633" s="39">
        <v>0</v>
      </c>
      <c r="AO633" s="39">
        <v>727525</v>
      </c>
      <c r="AP633" s="39">
        <v>549779</v>
      </c>
      <c r="AQ633" s="39">
        <v>368241</v>
      </c>
      <c r="AR633" s="39">
        <v>0</v>
      </c>
      <c r="AS633" s="39">
        <v>1645545</v>
      </c>
      <c r="AT633" s="43"/>
      <c r="AU633" s="13"/>
    </row>
    <row r="634" spans="1:47" ht="20" customHeight="1">
      <c r="A634" s="8" t="s">
        <v>914</v>
      </c>
      <c r="B634" s="34">
        <v>101874</v>
      </c>
      <c r="C634" s="31" t="s">
        <v>76</v>
      </c>
      <c r="D634" s="31" t="s">
        <v>71</v>
      </c>
      <c r="E634" s="31" t="s">
        <v>74</v>
      </c>
      <c r="F634" s="36">
        <v>433</v>
      </c>
      <c r="G634" s="36">
        <v>468</v>
      </c>
      <c r="H634" s="36">
        <v>550</v>
      </c>
      <c r="I634" s="39">
        <v>58300</v>
      </c>
      <c r="J634" s="39">
        <v>5969</v>
      </c>
      <c r="K634" s="39">
        <v>284054</v>
      </c>
      <c r="L634" s="39">
        <v>102312</v>
      </c>
      <c r="M634" s="39">
        <v>63423</v>
      </c>
      <c r="N634" s="39">
        <v>15000</v>
      </c>
      <c r="O634" s="39">
        <v>470758</v>
      </c>
      <c r="P634" s="39">
        <v>4224</v>
      </c>
      <c r="Q634" s="39">
        <v>196900</v>
      </c>
      <c r="R634" s="39">
        <v>171811</v>
      </c>
      <c r="S634" s="39">
        <v>79053</v>
      </c>
      <c r="T634" s="39">
        <v>7885</v>
      </c>
      <c r="U634" s="39">
        <v>459873</v>
      </c>
      <c r="V634" s="39">
        <v>20981</v>
      </c>
      <c r="W634" s="39">
        <v>200204</v>
      </c>
      <c r="X634" s="39">
        <v>132096</v>
      </c>
      <c r="Y634" s="39">
        <v>83593</v>
      </c>
      <c r="Z634" s="39">
        <v>84112</v>
      </c>
      <c r="AA634" s="39">
        <v>520986</v>
      </c>
      <c r="AB634" s="39">
        <v>46055</v>
      </c>
      <c r="AC634" s="39">
        <v>243765</v>
      </c>
      <c r="AD634" s="39">
        <v>127395</v>
      </c>
      <c r="AE634" s="39">
        <v>108179</v>
      </c>
      <c r="AF634" s="39">
        <v>80529</v>
      </c>
      <c r="AG634" s="39">
        <v>605923</v>
      </c>
      <c r="AH634" s="39">
        <v>73058</v>
      </c>
      <c r="AI634" s="39">
        <v>285523</v>
      </c>
      <c r="AJ634" s="39">
        <v>158655</v>
      </c>
      <c r="AK634" s="39">
        <v>125631</v>
      </c>
      <c r="AL634" s="39">
        <v>95290</v>
      </c>
      <c r="AM634" s="39">
        <v>738157</v>
      </c>
      <c r="AN634" s="39">
        <v>122303</v>
      </c>
      <c r="AO634" s="39">
        <v>288467</v>
      </c>
      <c r="AP634" s="39">
        <v>191071</v>
      </c>
      <c r="AQ634" s="39">
        <v>126678</v>
      </c>
      <c r="AR634" s="39">
        <v>81052</v>
      </c>
      <c r="AS634" s="39">
        <v>809571</v>
      </c>
      <c r="AT634" s="43"/>
      <c r="AU634" s="13"/>
    </row>
    <row r="635" spans="1:47" ht="20" customHeight="1">
      <c r="A635" s="8" t="s">
        <v>915</v>
      </c>
      <c r="B635" s="34">
        <v>15806</v>
      </c>
      <c r="C635" s="31" t="s">
        <v>99</v>
      </c>
      <c r="D635" s="31" t="s">
        <v>71</v>
      </c>
      <c r="E635" s="31" t="s">
        <v>74</v>
      </c>
      <c r="F635" s="36">
        <v>473</v>
      </c>
      <c r="G635" s="36">
        <v>2186</v>
      </c>
      <c r="H635" s="36">
        <v>1854</v>
      </c>
      <c r="I635" s="39">
        <v>196524</v>
      </c>
      <c r="J635" s="39">
        <v>250326</v>
      </c>
      <c r="K635" s="39">
        <v>198957</v>
      </c>
      <c r="L635" s="39">
        <v>115035</v>
      </c>
      <c r="M635" s="39">
        <v>465132</v>
      </c>
      <c r="N635" s="39">
        <v>68285</v>
      </c>
      <c r="O635" s="39">
        <v>1097735</v>
      </c>
      <c r="P635" s="39">
        <v>214727</v>
      </c>
      <c r="Q635" s="39">
        <v>251273</v>
      </c>
      <c r="R635" s="39">
        <v>122928</v>
      </c>
      <c r="S635" s="39">
        <v>425237</v>
      </c>
      <c r="T635" s="39">
        <v>127000</v>
      </c>
      <c r="U635" s="39">
        <v>1141165</v>
      </c>
      <c r="V635" s="39">
        <v>212317</v>
      </c>
      <c r="W635" s="39">
        <v>103003</v>
      </c>
      <c r="X635" s="39">
        <v>196244</v>
      </c>
      <c r="Y635" s="39">
        <v>375132</v>
      </c>
      <c r="Z635" s="39">
        <v>-3639</v>
      </c>
      <c r="AA635" s="39">
        <v>883057</v>
      </c>
      <c r="AB635" s="39">
        <v>257703</v>
      </c>
      <c r="AC635" s="39">
        <v>385844</v>
      </c>
      <c r="AD635" s="39">
        <v>552628</v>
      </c>
      <c r="AE635" s="39">
        <v>241075</v>
      </c>
      <c r="AF635" s="39">
        <v>195692</v>
      </c>
      <c r="AG635" s="39">
        <v>1632942</v>
      </c>
      <c r="AH635" s="39">
        <v>244819</v>
      </c>
      <c r="AI635" s="39">
        <v>714218</v>
      </c>
      <c r="AJ635" s="39">
        <v>1123846</v>
      </c>
      <c r="AK635" s="39">
        <v>633779</v>
      </c>
      <c r="AL635" s="39">
        <v>309594</v>
      </c>
      <c r="AM635" s="39">
        <v>3026256</v>
      </c>
      <c r="AN635" s="39">
        <v>183309</v>
      </c>
      <c r="AO635" s="39">
        <v>884107</v>
      </c>
      <c r="AP635" s="39">
        <v>766823</v>
      </c>
      <c r="AQ635" s="39">
        <v>516943</v>
      </c>
      <c r="AR635" s="39">
        <v>389953</v>
      </c>
      <c r="AS635" s="39">
        <v>2741135</v>
      </c>
      <c r="AT635" s="43"/>
      <c r="AU635" s="13"/>
    </row>
    <row r="636" spans="1:47" ht="20" customHeight="1">
      <c r="A636" s="8" t="s">
        <v>916</v>
      </c>
      <c r="B636" s="34">
        <v>187906</v>
      </c>
      <c r="C636" s="31" t="s">
        <v>224</v>
      </c>
      <c r="D636" s="31" t="s">
        <v>79</v>
      </c>
      <c r="E636" s="31" t="s">
        <v>74</v>
      </c>
      <c r="F636" s="36">
        <v>196</v>
      </c>
      <c r="G636" s="36">
        <v>227</v>
      </c>
      <c r="H636" s="36">
        <v>204</v>
      </c>
      <c r="I636" s="39">
        <v>21624</v>
      </c>
      <c r="J636" s="39">
        <v>86426</v>
      </c>
      <c r="K636" s="39">
        <v>120742</v>
      </c>
      <c r="L636" s="39">
        <v>45219</v>
      </c>
      <c r="M636" s="39">
        <v>65427</v>
      </c>
      <c r="N636" s="39">
        <v>21377</v>
      </c>
      <c r="O636" s="39">
        <v>339191</v>
      </c>
      <c r="P636" s="39">
        <v>85182</v>
      </c>
      <c r="Q636" s="39">
        <v>118725</v>
      </c>
      <c r="R636" s="39">
        <v>51084</v>
      </c>
      <c r="S636" s="39">
        <v>77638</v>
      </c>
      <c r="T636" s="39">
        <v>23298</v>
      </c>
      <c r="U636" s="39">
        <v>355927</v>
      </c>
      <c r="V636" s="39">
        <v>119634</v>
      </c>
      <c r="W636" s="39">
        <v>131468</v>
      </c>
      <c r="X636" s="39">
        <v>73908</v>
      </c>
      <c r="Y636" s="39">
        <v>100378</v>
      </c>
      <c r="Z636" s="39">
        <v>26473</v>
      </c>
      <c r="AA636" s="39">
        <v>451861</v>
      </c>
      <c r="AB636" s="39">
        <v>122287</v>
      </c>
      <c r="AC636" s="39">
        <v>131392</v>
      </c>
      <c r="AD636" s="39">
        <v>69889</v>
      </c>
      <c r="AE636" s="39">
        <v>99444</v>
      </c>
      <c r="AF636" s="39">
        <v>33122</v>
      </c>
      <c r="AG636" s="39">
        <v>456134</v>
      </c>
      <c r="AH636" s="39">
        <v>163231</v>
      </c>
      <c r="AI636" s="39">
        <v>145442</v>
      </c>
      <c r="AJ636" s="39">
        <v>95063</v>
      </c>
      <c r="AK636" s="39">
        <v>93275</v>
      </c>
      <c r="AL636" s="39">
        <v>44684</v>
      </c>
      <c r="AM636" s="39">
        <v>541695</v>
      </c>
      <c r="AN636" s="39">
        <v>147067</v>
      </c>
      <c r="AO636" s="39">
        <v>150247</v>
      </c>
      <c r="AP636" s="39">
        <v>106154</v>
      </c>
      <c r="AQ636" s="39">
        <v>95842</v>
      </c>
      <c r="AR636" s="39">
        <v>43923</v>
      </c>
      <c r="AS636" s="39">
        <v>543233</v>
      </c>
      <c r="AT636" s="43"/>
      <c r="AU636" s="13"/>
    </row>
    <row r="637" spans="1:47" ht="20" customHeight="1">
      <c r="A637" s="8" t="s">
        <v>917</v>
      </c>
      <c r="B637" s="34">
        <v>145911</v>
      </c>
      <c r="C637" s="31" t="s">
        <v>318</v>
      </c>
      <c r="D637" s="31" t="s">
        <v>79</v>
      </c>
      <c r="E637" s="31" t="s">
        <v>74</v>
      </c>
      <c r="F637" s="36">
        <v>705</v>
      </c>
      <c r="G637" s="36">
        <v>758</v>
      </c>
      <c r="H637" s="36">
        <v>781</v>
      </c>
      <c r="I637" s="39">
        <v>82786</v>
      </c>
      <c r="J637" s="39">
        <v>353934</v>
      </c>
      <c r="K637" s="39">
        <v>249986</v>
      </c>
      <c r="L637" s="39">
        <v>192715</v>
      </c>
      <c r="M637" s="39">
        <v>688922</v>
      </c>
      <c r="N637" s="39">
        <v>70348</v>
      </c>
      <c r="O637" s="39">
        <v>1555905</v>
      </c>
      <c r="P637" s="39">
        <v>314553</v>
      </c>
      <c r="Q637" s="39">
        <v>284885</v>
      </c>
      <c r="R637" s="39">
        <v>203580</v>
      </c>
      <c r="S637" s="39">
        <v>563767</v>
      </c>
      <c r="T637" s="39">
        <v>14477</v>
      </c>
      <c r="U637" s="39">
        <v>1381262</v>
      </c>
      <c r="V637" s="39">
        <v>421544</v>
      </c>
      <c r="W637" s="39">
        <v>258390</v>
      </c>
      <c r="X637" s="39">
        <v>240520</v>
      </c>
      <c r="Y637" s="39">
        <v>519870</v>
      </c>
      <c r="Z637" s="39">
        <v>94396</v>
      </c>
      <c r="AA637" s="39">
        <v>1534720</v>
      </c>
      <c r="AB637" s="39">
        <v>445506</v>
      </c>
      <c r="AC637" s="39">
        <v>328338</v>
      </c>
      <c r="AD637" s="39">
        <v>308668</v>
      </c>
      <c r="AE637" s="39">
        <v>645056</v>
      </c>
      <c r="AF637" s="39">
        <v>105759</v>
      </c>
      <c r="AG637" s="39">
        <v>1833327</v>
      </c>
      <c r="AH637" s="39">
        <v>481265</v>
      </c>
      <c r="AI637" s="39">
        <v>297893</v>
      </c>
      <c r="AJ637" s="39">
        <v>363592</v>
      </c>
      <c r="AK637" s="39">
        <v>639789</v>
      </c>
      <c r="AL637" s="39">
        <v>131388</v>
      </c>
      <c r="AM637" s="39">
        <v>1913927</v>
      </c>
      <c r="AN637" s="39">
        <v>519880</v>
      </c>
      <c r="AO637" s="39">
        <v>300909</v>
      </c>
      <c r="AP637" s="39">
        <v>360070</v>
      </c>
      <c r="AQ637" s="39">
        <v>652198</v>
      </c>
      <c r="AR637" s="39">
        <v>204222</v>
      </c>
      <c r="AS637" s="39">
        <v>2037279</v>
      </c>
      <c r="AT637" s="43"/>
      <c r="AU637" s="13"/>
    </row>
    <row r="638" spans="1:47" ht="20" customHeight="1">
      <c r="A638" s="8" t="s">
        <v>918</v>
      </c>
      <c r="B638" s="34">
        <v>74909</v>
      </c>
      <c r="C638" s="31" t="s">
        <v>256</v>
      </c>
      <c r="D638" s="31" t="s">
        <v>79</v>
      </c>
      <c r="E638" s="31" t="s">
        <v>74</v>
      </c>
      <c r="F638" s="36">
        <v>861</v>
      </c>
      <c r="G638" s="36">
        <v>815</v>
      </c>
      <c r="H638" s="36">
        <v>836</v>
      </c>
      <c r="I638" s="39">
        <v>88616</v>
      </c>
      <c r="J638" s="39">
        <v>148383</v>
      </c>
      <c r="K638" s="39">
        <v>494297</v>
      </c>
      <c r="L638" s="39">
        <v>210585</v>
      </c>
      <c r="M638" s="39">
        <v>255700</v>
      </c>
      <c r="N638" s="39">
        <v>44224</v>
      </c>
      <c r="O638" s="39">
        <v>1153189</v>
      </c>
      <c r="P638" s="39">
        <v>339955</v>
      </c>
      <c r="Q638" s="39">
        <v>536524</v>
      </c>
      <c r="R638" s="39">
        <v>228797</v>
      </c>
      <c r="S638" s="39">
        <v>258266</v>
      </c>
      <c r="T638" s="39">
        <v>46878</v>
      </c>
      <c r="U638" s="39">
        <v>1410420</v>
      </c>
      <c r="V638" s="39">
        <v>179671</v>
      </c>
      <c r="W638" s="39">
        <v>616066</v>
      </c>
      <c r="X638" s="39">
        <v>256552</v>
      </c>
      <c r="Y638" s="39">
        <v>291179</v>
      </c>
      <c r="Z638" s="39">
        <v>50878</v>
      </c>
      <c r="AA638" s="39">
        <v>1394346</v>
      </c>
      <c r="AB638" s="39">
        <v>253429</v>
      </c>
      <c r="AC638" s="39">
        <v>672285</v>
      </c>
      <c r="AD638" s="39">
        <v>318992</v>
      </c>
      <c r="AE638" s="39">
        <v>286565</v>
      </c>
      <c r="AF638" s="39">
        <v>55449</v>
      </c>
      <c r="AG638" s="39">
        <v>1586720</v>
      </c>
      <c r="AH638" s="39">
        <v>285406</v>
      </c>
      <c r="AI638" s="39">
        <v>673335</v>
      </c>
      <c r="AJ638" s="39">
        <v>350959</v>
      </c>
      <c r="AK638" s="39">
        <v>326947</v>
      </c>
      <c r="AL638" s="39">
        <v>88318</v>
      </c>
      <c r="AM638" s="39">
        <v>1724965</v>
      </c>
      <c r="AN638" s="39">
        <v>304616</v>
      </c>
      <c r="AO638" s="39">
        <v>589107</v>
      </c>
      <c r="AP638" s="39">
        <v>360874</v>
      </c>
      <c r="AQ638" s="39">
        <v>361792</v>
      </c>
      <c r="AR638" s="39">
        <v>91257</v>
      </c>
      <c r="AS638" s="39">
        <v>1707646</v>
      </c>
      <c r="AT638" s="43"/>
      <c r="AU638" s="13"/>
    </row>
    <row r="639" spans="1:47" ht="20" customHeight="1">
      <c r="A639" s="8" t="s">
        <v>919</v>
      </c>
      <c r="B639" s="34">
        <v>110902</v>
      </c>
      <c r="C639" s="31" t="s">
        <v>143</v>
      </c>
      <c r="D639" s="31" t="s">
        <v>79</v>
      </c>
      <c r="E639" s="31" t="s">
        <v>74</v>
      </c>
      <c r="F639" s="36">
        <v>2898</v>
      </c>
      <c r="G639" s="36">
        <v>2575</v>
      </c>
      <c r="H639" s="36">
        <v>2363</v>
      </c>
      <c r="I639" s="39">
        <v>250478</v>
      </c>
      <c r="J639" s="39">
        <v>1259234</v>
      </c>
      <c r="K639" s="39">
        <v>1634895</v>
      </c>
      <c r="L639" s="39">
        <v>784860</v>
      </c>
      <c r="M639" s="39">
        <v>644339</v>
      </c>
      <c r="N639" s="39">
        <v>223701</v>
      </c>
      <c r="O639" s="39">
        <v>4547029</v>
      </c>
      <c r="P639" s="39">
        <v>1135286</v>
      </c>
      <c r="Q639" s="39">
        <v>1715306</v>
      </c>
      <c r="R639" s="39">
        <v>819802</v>
      </c>
      <c r="S639" s="39">
        <v>633723</v>
      </c>
      <c r="T639" s="39">
        <v>265500</v>
      </c>
      <c r="U639" s="39">
        <v>4569617</v>
      </c>
      <c r="V639" s="39">
        <v>1446412</v>
      </c>
      <c r="W639" s="39">
        <v>1749847</v>
      </c>
      <c r="X639" s="39">
        <v>1150694</v>
      </c>
      <c r="Y639" s="39">
        <v>770222</v>
      </c>
      <c r="Z639" s="39">
        <v>287004</v>
      </c>
      <c r="AA639" s="39">
        <v>5404179</v>
      </c>
      <c r="AB639" s="39">
        <v>1629295</v>
      </c>
      <c r="AC639" s="39">
        <v>1606896</v>
      </c>
      <c r="AD639" s="39">
        <v>1258982</v>
      </c>
      <c r="AE639" s="39">
        <v>988396</v>
      </c>
      <c r="AF639" s="39">
        <v>390341</v>
      </c>
      <c r="AG639" s="39">
        <v>5873910</v>
      </c>
      <c r="AH639" s="39">
        <v>1448075</v>
      </c>
      <c r="AI639" s="39">
        <v>1817529</v>
      </c>
      <c r="AJ639" s="39">
        <v>1235019</v>
      </c>
      <c r="AK639" s="39">
        <v>850502</v>
      </c>
      <c r="AL639" s="39">
        <v>515406</v>
      </c>
      <c r="AM639" s="39">
        <v>5866531</v>
      </c>
      <c r="AN639" s="39">
        <v>1341551</v>
      </c>
      <c r="AO639" s="39">
        <v>1662199</v>
      </c>
      <c r="AP639" s="39">
        <v>1017200</v>
      </c>
      <c r="AQ639" s="39">
        <v>681940</v>
      </c>
      <c r="AR639" s="39">
        <v>656098</v>
      </c>
      <c r="AS639" s="39">
        <v>5358988</v>
      </c>
      <c r="AT639" s="43"/>
      <c r="AU639" s="13"/>
    </row>
    <row r="640" spans="1:47" ht="20" customHeight="1">
      <c r="A640" s="8" t="s">
        <v>920</v>
      </c>
      <c r="B640" s="34">
        <v>201904</v>
      </c>
      <c r="C640" s="31" t="s">
        <v>352</v>
      </c>
      <c r="D640" s="31" t="s">
        <v>79</v>
      </c>
      <c r="E640" s="31" t="s">
        <v>74</v>
      </c>
      <c r="F640" s="36">
        <v>237</v>
      </c>
      <c r="G640" s="36">
        <v>242</v>
      </c>
      <c r="H640" s="36">
        <v>233</v>
      </c>
      <c r="I640" s="39">
        <v>24698</v>
      </c>
      <c r="J640" s="39">
        <v>48325</v>
      </c>
      <c r="K640" s="39">
        <v>119724</v>
      </c>
      <c r="L640" s="39">
        <v>71554</v>
      </c>
      <c r="M640" s="39">
        <v>119558</v>
      </c>
      <c r="N640" s="39">
        <v>23489</v>
      </c>
      <c r="O640" s="39">
        <v>382650</v>
      </c>
      <c r="P640" s="39">
        <v>55220</v>
      </c>
      <c r="Q640" s="39">
        <v>137689</v>
      </c>
      <c r="R640" s="39">
        <v>78582</v>
      </c>
      <c r="S640" s="39">
        <v>116535</v>
      </c>
      <c r="T640" s="39">
        <v>25508</v>
      </c>
      <c r="U640" s="39">
        <v>413534</v>
      </c>
      <c r="V640" s="39">
        <v>66016</v>
      </c>
      <c r="W640" s="39">
        <v>130377</v>
      </c>
      <c r="X640" s="39">
        <v>105645</v>
      </c>
      <c r="Y640" s="39">
        <v>115993</v>
      </c>
      <c r="Z640" s="39">
        <v>31842</v>
      </c>
      <c r="AA640" s="39">
        <v>449873</v>
      </c>
      <c r="AB640" s="39">
        <v>56452</v>
      </c>
      <c r="AC640" s="39">
        <v>135315</v>
      </c>
      <c r="AD640" s="39">
        <v>94118</v>
      </c>
      <c r="AE640" s="39">
        <v>153795</v>
      </c>
      <c r="AF640" s="39">
        <v>33333</v>
      </c>
      <c r="AG640" s="39">
        <v>473013</v>
      </c>
      <c r="AH640" s="39">
        <v>53799</v>
      </c>
      <c r="AI640" s="39">
        <v>129424</v>
      </c>
      <c r="AJ640" s="39">
        <v>96328</v>
      </c>
      <c r="AK640" s="39">
        <v>160389</v>
      </c>
      <c r="AL640" s="39">
        <v>50511</v>
      </c>
      <c r="AM640" s="39">
        <v>490451</v>
      </c>
      <c r="AN640" s="39">
        <v>58920</v>
      </c>
      <c r="AO640" s="39">
        <v>193155</v>
      </c>
      <c r="AP640" s="39">
        <v>90472</v>
      </c>
      <c r="AQ640" s="39">
        <v>159998</v>
      </c>
      <c r="AR640" s="39">
        <v>54796</v>
      </c>
      <c r="AS640" s="39">
        <v>557341</v>
      </c>
      <c r="AT640" s="43"/>
      <c r="AU640" s="13"/>
    </row>
    <row r="641" spans="1:47" ht="20" customHeight="1">
      <c r="A641" s="8" t="s">
        <v>921</v>
      </c>
      <c r="B641" s="34">
        <v>61902</v>
      </c>
      <c r="C641" s="31" t="s">
        <v>152</v>
      </c>
      <c r="D641" s="31" t="s">
        <v>79</v>
      </c>
      <c r="E641" s="31" t="s">
        <v>74</v>
      </c>
      <c r="F641" s="36">
        <v>52189</v>
      </c>
      <c r="G641" s="36">
        <v>47876</v>
      </c>
      <c r="H641" s="36">
        <v>46215</v>
      </c>
      <c r="I641" s="39">
        <v>4898790</v>
      </c>
      <c r="J641" s="39">
        <v>12178138</v>
      </c>
      <c r="K641" s="39">
        <v>29175788</v>
      </c>
      <c r="L641" s="39">
        <v>7464814</v>
      </c>
      <c r="M641" s="39">
        <v>11472429</v>
      </c>
      <c r="N641" s="39">
        <v>3019877</v>
      </c>
      <c r="O641" s="39">
        <v>63311046</v>
      </c>
      <c r="P641" s="39">
        <v>13409636</v>
      </c>
      <c r="Q641" s="39">
        <v>29799389</v>
      </c>
      <c r="R641" s="39">
        <v>9999178</v>
      </c>
      <c r="S641" s="39">
        <v>11861433</v>
      </c>
      <c r="T641" s="39">
        <v>3424535</v>
      </c>
      <c r="U641" s="39">
        <v>68494171</v>
      </c>
      <c r="V641" s="39">
        <v>14660584</v>
      </c>
      <c r="W641" s="39">
        <v>29891051</v>
      </c>
      <c r="X641" s="39">
        <v>11835074</v>
      </c>
      <c r="Y641" s="39">
        <v>14015255</v>
      </c>
      <c r="Z641" s="39">
        <v>3816197</v>
      </c>
      <c r="AA641" s="39">
        <v>74218161</v>
      </c>
      <c r="AB641" s="39">
        <v>15343966</v>
      </c>
      <c r="AC641" s="39">
        <v>29578146</v>
      </c>
      <c r="AD641" s="39">
        <v>12866449</v>
      </c>
      <c r="AE641" s="39">
        <v>14583000</v>
      </c>
      <c r="AF641" s="39">
        <v>5017546</v>
      </c>
      <c r="AG641" s="39">
        <v>77389107</v>
      </c>
      <c r="AH641" s="39">
        <v>15267230</v>
      </c>
      <c r="AI641" s="39">
        <v>29698086</v>
      </c>
      <c r="AJ641" s="39">
        <v>14208481</v>
      </c>
      <c r="AK641" s="39">
        <v>16643445</v>
      </c>
      <c r="AL641" s="39">
        <v>7005611</v>
      </c>
      <c r="AM641" s="39">
        <v>82822853</v>
      </c>
      <c r="AN641" s="39">
        <v>16822877</v>
      </c>
      <c r="AO641" s="39">
        <v>24924068</v>
      </c>
      <c r="AP641" s="39">
        <v>17718556</v>
      </c>
      <c r="AQ641" s="39">
        <v>15630463</v>
      </c>
      <c r="AR641" s="39">
        <v>6944055</v>
      </c>
      <c r="AS641" s="39">
        <v>82040019</v>
      </c>
      <c r="AT641" s="43"/>
      <c r="AU641" s="13"/>
    </row>
    <row r="642" spans="1:47" ht="20" customHeight="1">
      <c r="A642" s="8" t="s">
        <v>922</v>
      </c>
      <c r="B642" s="34">
        <v>144902</v>
      </c>
      <c r="C642" s="31" t="s">
        <v>532</v>
      </c>
      <c r="D642" s="31" t="s">
        <v>79</v>
      </c>
      <c r="E642" s="31" t="s">
        <v>74</v>
      </c>
      <c r="F642" s="36">
        <v>1054</v>
      </c>
      <c r="G642" s="36">
        <v>1052</v>
      </c>
      <c r="H642" s="36">
        <v>1004</v>
      </c>
      <c r="I642" s="39">
        <v>106424</v>
      </c>
      <c r="J642" s="39">
        <v>412491</v>
      </c>
      <c r="K642" s="39">
        <v>564128</v>
      </c>
      <c r="L642" s="39">
        <v>256581</v>
      </c>
      <c r="M642" s="39">
        <v>247107</v>
      </c>
      <c r="N642" s="39">
        <v>67048</v>
      </c>
      <c r="O642" s="39">
        <v>1547355</v>
      </c>
      <c r="P642" s="39">
        <v>376408</v>
      </c>
      <c r="Q642" s="39">
        <v>558267</v>
      </c>
      <c r="R642" s="39">
        <v>275239</v>
      </c>
      <c r="S642" s="39">
        <v>272089</v>
      </c>
      <c r="T642" s="39">
        <v>118319</v>
      </c>
      <c r="U642" s="39">
        <v>1600322</v>
      </c>
      <c r="V642" s="39">
        <v>387406</v>
      </c>
      <c r="W642" s="39">
        <v>548364</v>
      </c>
      <c r="X642" s="39">
        <v>315357</v>
      </c>
      <c r="Y642" s="39">
        <v>335869</v>
      </c>
      <c r="Z642" s="39">
        <v>160302</v>
      </c>
      <c r="AA642" s="39">
        <v>1747298</v>
      </c>
      <c r="AB642" s="39">
        <v>409576</v>
      </c>
      <c r="AC642" s="39">
        <v>560526</v>
      </c>
      <c r="AD642" s="39">
        <v>341672</v>
      </c>
      <c r="AE642" s="39">
        <v>344935</v>
      </c>
      <c r="AF642" s="39">
        <v>180918</v>
      </c>
      <c r="AG642" s="39">
        <v>1837627</v>
      </c>
      <c r="AH642" s="39">
        <v>455315</v>
      </c>
      <c r="AI642" s="39">
        <v>618339</v>
      </c>
      <c r="AJ642" s="39">
        <v>394673</v>
      </c>
      <c r="AK642" s="39">
        <v>355643</v>
      </c>
      <c r="AL642" s="39">
        <v>179235</v>
      </c>
      <c r="AM642" s="39">
        <v>2003205</v>
      </c>
      <c r="AN642" s="39">
        <v>524102</v>
      </c>
      <c r="AO642" s="39">
        <v>704288</v>
      </c>
      <c r="AP642" s="39">
        <v>436987</v>
      </c>
      <c r="AQ642" s="39">
        <v>341766</v>
      </c>
      <c r="AR642" s="39">
        <v>217037</v>
      </c>
      <c r="AS642" s="39">
        <v>2224180</v>
      </c>
      <c r="AT642" s="43"/>
      <c r="AU642" s="13"/>
    </row>
    <row r="643" spans="1:47" ht="20" customHeight="1">
      <c r="A643" s="8" t="s">
        <v>923</v>
      </c>
      <c r="B643" s="34">
        <v>246908</v>
      </c>
      <c r="C643" s="31" t="s">
        <v>464</v>
      </c>
      <c r="D643" s="31" t="s">
        <v>79</v>
      </c>
      <c r="E643" s="31" t="s">
        <v>74</v>
      </c>
      <c r="F643" s="36">
        <v>4878</v>
      </c>
      <c r="G643" s="36">
        <v>9836</v>
      </c>
      <c r="H643" s="36">
        <v>10443</v>
      </c>
      <c r="I643" s="39">
        <v>1106958</v>
      </c>
      <c r="J643" s="39">
        <v>1638287</v>
      </c>
      <c r="K643" s="39">
        <v>2612646</v>
      </c>
      <c r="L643" s="39">
        <v>768845</v>
      </c>
      <c r="M643" s="39">
        <v>1074835</v>
      </c>
      <c r="N643" s="39">
        <v>186604</v>
      </c>
      <c r="O643" s="39">
        <v>6281217</v>
      </c>
      <c r="P643" s="39">
        <v>1582503</v>
      </c>
      <c r="Q643" s="39">
        <v>2902443</v>
      </c>
      <c r="R643" s="39">
        <v>872588</v>
      </c>
      <c r="S643" s="39">
        <v>1132394</v>
      </c>
      <c r="T643" s="39">
        <v>213177</v>
      </c>
      <c r="U643" s="39">
        <v>6703105</v>
      </c>
      <c r="V643" s="39">
        <v>2168507</v>
      </c>
      <c r="W643" s="39">
        <v>3794580</v>
      </c>
      <c r="X643" s="39">
        <v>1217622</v>
      </c>
      <c r="Y643" s="39">
        <v>1501822</v>
      </c>
      <c r="Z643" s="39">
        <v>293010</v>
      </c>
      <c r="AA643" s="39">
        <v>8975541</v>
      </c>
      <c r="AB643" s="39">
        <v>2931969</v>
      </c>
      <c r="AC643" s="39">
        <v>4693120</v>
      </c>
      <c r="AD643" s="39">
        <v>1822169</v>
      </c>
      <c r="AE643" s="39">
        <v>1820052</v>
      </c>
      <c r="AF643" s="39">
        <v>299883</v>
      </c>
      <c r="AG643" s="39">
        <v>11567193</v>
      </c>
      <c r="AH643" s="39">
        <v>3136755</v>
      </c>
      <c r="AI643" s="39">
        <v>5782998</v>
      </c>
      <c r="AJ643" s="39">
        <v>2262707</v>
      </c>
      <c r="AK643" s="39">
        <v>2213828</v>
      </c>
      <c r="AL643" s="39">
        <v>549278</v>
      </c>
      <c r="AM643" s="39">
        <v>13945566</v>
      </c>
      <c r="AN643" s="39">
        <v>3574439</v>
      </c>
      <c r="AO643" s="39">
        <v>7176139</v>
      </c>
      <c r="AP643" s="39">
        <v>2524591</v>
      </c>
      <c r="AQ643" s="39">
        <v>2540330</v>
      </c>
      <c r="AR643" s="39">
        <v>815292</v>
      </c>
      <c r="AS643" s="39">
        <v>16630791</v>
      </c>
      <c r="AT643" s="43"/>
      <c r="AU643" s="13"/>
    </row>
    <row r="644" spans="1:47" ht="20" customHeight="1">
      <c r="A644" s="8" t="s">
        <v>924</v>
      </c>
      <c r="B644" s="34">
        <v>146906</v>
      </c>
      <c r="C644" s="31" t="s">
        <v>413</v>
      </c>
      <c r="D644" s="31" t="s">
        <v>79</v>
      </c>
      <c r="E644" s="31" t="s">
        <v>74</v>
      </c>
      <c r="F644" s="36">
        <v>2266</v>
      </c>
      <c r="G644" s="36">
        <v>2438</v>
      </c>
      <c r="H644" s="36">
        <v>2391</v>
      </c>
      <c r="I644" s="39">
        <v>253446</v>
      </c>
      <c r="J644" s="39">
        <v>983439</v>
      </c>
      <c r="K644" s="39">
        <v>1064953</v>
      </c>
      <c r="L644" s="39">
        <v>671622</v>
      </c>
      <c r="M644" s="39">
        <v>796804</v>
      </c>
      <c r="N644" s="39">
        <v>245130</v>
      </c>
      <c r="O644" s="39">
        <v>3761948</v>
      </c>
      <c r="P644" s="39">
        <v>1062580</v>
      </c>
      <c r="Q644" s="39">
        <v>1068291</v>
      </c>
      <c r="R644" s="39">
        <v>694406</v>
      </c>
      <c r="S644" s="39">
        <v>737039</v>
      </c>
      <c r="T644" s="39">
        <v>292588</v>
      </c>
      <c r="U644" s="39">
        <v>3854904</v>
      </c>
      <c r="V644" s="39">
        <v>1257360</v>
      </c>
      <c r="W644" s="39">
        <v>1015056</v>
      </c>
      <c r="X644" s="39">
        <v>827495</v>
      </c>
      <c r="Y644" s="39">
        <v>763537</v>
      </c>
      <c r="Z644" s="39">
        <v>304619</v>
      </c>
      <c r="AA644" s="39">
        <v>4168067</v>
      </c>
      <c r="AB644" s="39">
        <v>1779724</v>
      </c>
      <c r="AC644" s="39">
        <v>1042105</v>
      </c>
      <c r="AD644" s="39">
        <v>905932</v>
      </c>
      <c r="AE644" s="39">
        <v>893856</v>
      </c>
      <c r="AF644" s="39">
        <v>396297</v>
      </c>
      <c r="AG644" s="39">
        <v>5017914</v>
      </c>
      <c r="AH644" s="39">
        <v>1570602</v>
      </c>
      <c r="AI644" s="39">
        <v>958659</v>
      </c>
      <c r="AJ644" s="39">
        <v>879000</v>
      </c>
      <c r="AK644" s="39">
        <v>740833</v>
      </c>
      <c r="AL644" s="39">
        <v>631875</v>
      </c>
      <c r="AM644" s="39">
        <v>4780969</v>
      </c>
      <c r="AN644" s="39">
        <v>1583540</v>
      </c>
      <c r="AO644" s="39">
        <v>804115</v>
      </c>
      <c r="AP644" s="39">
        <v>978313</v>
      </c>
      <c r="AQ644" s="39">
        <v>728564</v>
      </c>
      <c r="AR644" s="39">
        <v>584272</v>
      </c>
      <c r="AS644" s="39">
        <v>4678804</v>
      </c>
      <c r="AT644" s="43"/>
      <c r="AU644" s="13"/>
    </row>
    <row r="645" spans="1:47" ht="20" customHeight="1">
      <c r="A645" s="8" t="s">
        <v>925</v>
      </c>
      <c r="B645" s="34">
        <v>19908</v>
      </c>
      <c r="C645" s="31" t="s">
        <v>512</v>
      </c>
      <c r="D645" s="31" t="s">
        <v>79</v>
      </c>
      <c r="E645" s="31" t="s">
        <v>74</v>
      </c>
      <c r="F645" s="36">
        <v>2436</v>
      </c>
      <c r="G645" s="36">
        <v>1937</v>
      </c>
      <c r="H645" s="36">
        <v>1784</v>
      </c>
      <c r="I645" s="39">
        <v>189104</v>
      </c>
      <c r="J645" s="39">
        <v>320828</v>
      </c>
      <c r="K645" s="39">
        <v>1093927</v>
      </c>
      <c r="L645" s="39">
        <v>669799</v>
      </c>
      <c r="M645" s="39">
        <v>623101</v>
      </c>
      <c r="N645" s="39">
        <v>172951</v>
      </c>
      <c r="O645" s="39">
        <v>2880606</v>
      </c>
      <c r="P645" s="39">
        <v>350219</v>
      </c>
      <c r="Q645" s="39">
        <v>1139808</v>
      </c>
      <c r="R645" s="39">
        <v>728242</v>
      </c>
      <c r="S645" s="39">
        <v>629442</v>
      </c>
      <c r="T645" s="39">
        <v>194468</v>
      </c>
      <c r="U645" s="39">
        <v>3042179</v>
      </c>
      <c r="V645" s="39">
        <v>366929</v>
      </c>
      <c r="W645" s="39">
        <v>1171026</v>
      </c>
      <c r="X645" s="39">
        <v>857547</v>
      </c>
      <c r="Y645" s="39">
        <v>695643</v>
      </c>
      <c r="Z645" s="39">
        <v>227328</v>
      </c>
      <c r="AA645" s="39">
        <v>3318473</v>
      </c>
      <c r="AB645" s="39">
        <v>460486</v>
      </c>
      <c r="AC645" s="39">
        <v>1119750</v>
      </c>
      <c r="AD645" s="39">
        <v>1040341</v>
      </c>
      <c r="AE645" s="39">
        <v>812314</v>
      </c>
      <c r="AF645" s="39">
        <v>246635</v>
      </c>
      <c r="AG645" s="39">
        <v>3679526</v>
      </c>
      <c r="AH645" s="39">
        <v>445702</v>
      </c>
      <c r="AI645" s="39">
        <v>951475</v>
      </c>
      <c r="AJ645" s="39">
        <v>958702</v>
      </c>
      <c r="AK645" s="39">
        <v>802129</v>
      </c>
      <c r="AL645" s="39">
        <v>345374</v>
      </c>
      <c r="AM645" s="39">
        <v>3503382</v>
      </c>
      <c r="AN645" s="39">
        <v>399477</v>
      </c>
      <c r="AO645" s="39">
        <v>1013515</v>
      </c>
      <c r="AP645" s="39">
        <v>912365</v>
      </c>
      <c r="AQ645" s="39">
        <v>788977</v>
      </c>
      <c r="AR645" s="39">
        <v>354631</v>
      </c>
      <c r="AS645" s="39">
        <v>3468965</v>
      </c>
      <c r="AT645" s="43"/>
      <c r="AU645" s="13"/>
    </row>
    <row r="646" spans="1:47" ht="20" customHeight="1">
      <c r="A646" s="8" t="s">
        <v>926</v>
      </c>
      <c r="B646" s="34">
        <v>57807</v>
      </c>
      <c r="C646" s="31" t="s">
        <v>70</v>
      </c>
      <c r="D646" s="31" t="s">
        <v>71</v>
      </c>
      <c r="E646" s="31" t="s">
        <v>74</v>
      </c>
      <c r="F646" s="36">
        <v>5605</v>
      </c>
      <c r="G646" s="36">
        <v>5735</v>
      </c>
      <c r="H646" s="36">
        <v>5560</v>
      </c>
      <c r="I646" s="39">
        <v>589360</v>
      </c>
      <c r="J646" s="39">
        <v>80197</v>
      </c>
      <c r="K646" s="39">
        <v>5036043</v>
      </c>
      <c r="L646" s="39">
        <v>933807</v>
      </c>
      <c r="M646" s="39">
        <v>1252434</v>
      </c>
      <c r="N646" s="39">
        <v>310022</v>
      </c>
      <c r="O646" s="39">
        <v>7612503</v>
      </c>
      <c r="P646" s="39">
        <v>40740</v>
      </c>
      <c r="Q646" s="39">
        <v>4912408</v>
      </c>
      <c r="R646" s="39">
        <v>940951</v>
      </c>
      <c r="S646" s="39">
        <v>1202392</v>
      </c>
      <c r="T646" s="39">
        <v>326347</v>
      </c>
      <c r="U646" s="39">
        <v>7422838</v>
      </c>
      <c r="V646" s="39">
        <v>239391</v>
      </c>
      <c r="W646" s="39">
        <v>4767238</v>
      </c>
      <c r="X646" s="39">
        <v>1154771</v>
      </c>
      <c r="Y646" s="39">
        <v>973857</v>
      </c>
      <c r="Z646" s="39">
        <v>379307</v>
      </c>
      <c r="AA646" s="39">
        <v>7514564</v>
      </c>
      <c r="AB646" s="39">
        <v>273134</v>
      </c>
      <c r="AC646" s="39">
        <v>3887420</v>
      </c>
      <c r="AD646" s="39">
        <v>1228566</v>
      </c>
      <c r="AE646" s="39">
        <v>1066978</v>
      </c>
      <c r="AF646" s="39">
        <v>432609</v>
      </c>
      <c r="AG646" s="39">
        <v>6888707</v>
      </c>
      <c r="AH646" s="39">
        <v>342729</v>
      </c>
      <c r="AI646" s="39">
        <v>3986615</v>
      </c>
      <c r="AJ646" s="39">
        <v>1379284</v>
      </c>
      <c r="AK646" s="39">
        <v>1178415</v>
      </c>
      <c r="AL646" s="39">
        <v>511386</v>
      </c>
      <c r="AM646" s="39">
        <v>7398429</v>
      </c>
      <c r="AN646" s="39">
        <v>442244</v>
      </c>
      <c r="AO646" s="39">
        <v>4209628</v>
      </c>
      <c r="AP646" s="39">
        <v>1377807</v>
      </c>
      <c r="AQ646" s="39">
        <v>1172209</v>
      </c>
      <c r="AR646" s="39">
        <v>621939</v>
      </c>
      <c r="AS646" s="39">
        <v>7823827</v>
      </c>
      <c r="AT646" s="43"/>
      <c r="AU646" s="13"/>
    </row>
    <row r="647" spans="1:47" ht="20" customHeight="1">
      <c r="A647" s="8" t="s">
        <v>927</v>
      </c>
      <c r="B647" s="34">
        <v>15825</v>
      </c>
      <c r="C647" s="31" t="s">
        <v>99</v>
      </c>
      <c r="D647" s="31" t="s">
        <v>71</v>
      </c>
      <c r="E647" s="31" t="s">
        <v>74</v>
      </c>
      <c r="F647" s="36">
        <v>334</v>
      </c>
      <c r="G647" s="36">
        <v>462</v>
      </c>
      <c r="H647" s="36">
        <v>479</v>
      </c>
      <c r="I647" s="39">
        <v>50774</v>
      </c>
      <c r="J647" s="39">
        <v>0</v>
      </c>
      <c r="K647" s="39">
        <v>191482</v>
      </c>
      <c r="L647" s="39">
        <v>98704</v>
      </c>
      <c r="M647" s="39">
        <v>71349</v>
      </c>
      <c r="N647" s="39">
        <v>15986</v>
      </c>
      <c r="O647" s="39">
        <v>377521</v>
      </c>
      <c r="P647" s="39">
        <v>0</v>
      </c>
      <c r="Q647" s="39">
        <v>171347</v>
      </c>
      <c r="R647" s="39">
        <v>87189</v>
      </c>
      <c r="S647" s="39">
        <v>62272</v>
      </c>
      <c r="T647" s="39">
        <v>17234</v>
      </c>
      <c r="U647" s="39">
        <v>338042</v>
      </c>
      <c r="V647" s="39">
        <v>5941</v>
      </c>
      <c r="W647" s="39">
        <v>234353</v>
      </c>
      <c r="X647" s="39">
        <v>171314</v>
      </c>
      <c r="Y647" s="39">
        <v>74101</v>
      </c>
      <c r="Z647" s="39">
        <v>27176</v>
      </c>
      <c r="AA647" s="39">
        <v>512885</v>
      </c>
      <c r="AB647" s="39">
        <v>20634</v>
      </c>
      <c r="AC647" s="39">
        <v>318833</v>
      </c>
      <c r="AD647" s="39">
        <v>209484</v>
      </c>
      <c r="AE647" s="39">
        <v>84248</v>
      </c>
      <c r="AF647" s="39">
        <v>28777</v>
      </c>
      <c r="AG647" s="39">
        <v>661976</v>
      </c>
      <c r="AH647" s="39">
        <v>20642</v>
      </c>
      <c r="AI647" s="39">
        <v>290490</v>
      </c>
      <c r="AJ647" s="39">
        <v>181938</v>
      </c>
      <c r="AK647" s="39">
        <v>81231</v>
      </c>
      <c r="AL647" s="39">
        <v>37940</v>
      </c>
      <c r="AM647" s="39">
        <v>612241</v>
      </c>
      <c r="AN647" s="39">
        <v>20539</v>
      </c>
      <c r="AO647" s="39">
        <v>316866</v>
      </c>
      <c r="AP647" s="39">
        <v>189542</v>
      </c>
      <c r="AQ647" s="39">
        <v>83567</v>
      </c>
      <c r="AR647" s="39">
        <v>34493</v>
      </c>
      <c r="AS647" s="39">
        <v>645007</v>
      </c>
      <c r="AT647" s="43"/>
      <c r="AU647" s="13"/>
    </row>
    <row r="648" spans="1:47" ht="20" customHeight="1">
      <c r="A648" s="8" t="s">
        <v>928</v>
      </c>
      <c r="B648" s="34">
        <v>212903</v>
      </c>
      <c r="C648" s="31" t="s">
        <v>157</v>
      </c>
      <c r="D648" s="31" t="s">
        <v>79</v>
      </c>
      <c r="E648" s="31" t="s">
        <v>74</v>
      </c>
      <c r="F648" s="36">
        <v>4237</v>
      </c>
      <c r="G648" s="36">
        <v>4606</v>
      </c>
      <c r="H648" s="36">
        <v>4610</v>
      </c>
      <c r="I648" s="39">
        <v>488660</v>
      </c>
      <c r="J648" s="39">
        <v>1369740</v>
      </c>
      <c r="K648" s="39">
        <v>2001060</v>
      </c>
      <c r="L648" s="39">
        <v>909556</v>
      </c>
      <c r="M648" s="39">
        <v>776477</v>
      </c>
      <c r="N648" s="39">
        <v>172386</v>
      </c>
      <c r="O648" s="39">
        <v>5229219</v>
      </c>
      <c r="P648" s="39">
        <v>1754033</v>
      </c>
      <c r="Q648" s="39">
        <v>1784173</v>
      </c>
      <c r="R648" s="39">
        <v>1054990</v>
      </c>
      <c r="S648" s="39">
        <v>899998</v>
      </c>
      <c r="T648" s="39">
        <v>244800</v>
      </c>
      <c r="U648" s="39">
        <v>5737994</v>
      </c>
      <c r="V648" s="39">
        <v>1625815</v>
      </c>
      <c r="W648" s="39">
        <v>1984361</v>
      </c>
      <c r="X648" s="39">
        <v>1306136</v>
      </c>
      <c r="Y648" s="39">
        <v>903847</v>
      </c>
      <c r="Z648" s="39">
        <v>253642</v>
      </c>
      <c r="AA648" s="39">
        <v>6073801</v>
      </c>
      <c r="AB648" s="39">
        <v>2060294</v>
      </c>
      <c r="AC648" s="39">
        <v>2152060</v>
      </c>
      <c r="AD648" s="39">
        <v>1387691</v>
      </c>
      <c r="AE648" s="39">
        <v>978982</v>
      </c>
      <c r="AF648" s="39">
        <v>312723</v>
      </c>
      <c r="AG648" s="39">
        <v>6891750</v>
      </c>
      <c r="AH648" s="39">
        <v>2048971</v>
      </c>
      <c r="AI648" s="39">
        <v>2390836</v>
      </c>
      <c r="AJ648" s="39">
        <v>1525086</v>
      </c>
      <c r="AK648" s="39">
        <v>1009326</v>
      </c>
      <c r="AL648" s="39">
        <v>349302</v>
      </c>
      <c r="AM648" s="39">
        <v>7323521</v>
      </c>
      <c r="AN648" s="39">
        <v>1854072</v>
      </c>
      <c r="AO648" s="39">
        <v>2440394</v>
      </c>
      <c r="AP648" s="39">
        <v>1542446</v>
      </c>
      <c r="AQ648" s="39">
        <v>1137949</v>
      </c>
      <c r="AR648" s="39">
        <v>467635</v>
      </c>
      <c r="AS648" s="39">
        <v>7442496</v>
      </c>
      <c r="AT648" s="43"/>
      <c r="AU648" s="13"/>
    </row>
    <row r="649" spans="1:47" ht="20" customHeight="1">
      <c r="A649" s="8" t="s">
        <v>929</v>
      </c>
      <c r="B649" s="34">
        <v>34905</v>
      </c>
      <c r="C649" s="31" t="s">
        <v>165</v>
      </c>
      <c r="D649" s="31" t="s">
        <v>79</v>
      </c>
      <c r="E649" s="31" t="s">
        <v>74</v>
      </c>
      <c r="F649" s="36">
        <v>656</v>
      </c>
      <c r="G649" s="36">
        <v>617</v>
      </c>
      <c r="H649" s="36">
        <v>578</v>
      </c>
      <c r="I649" s="39">
        <v>61268</v>
      </c>
      <c r="J649" s="39">
        <v>577326</v>
      </c>
      <c r="K649" s="39">
        <v>398800</v>
      </c>
      <c r="L649" s="39">
        <v>199322</v>
      </c>
      <c r="M649" s="39">
        <v>219061</v>
      </c>
      <c r="N649" s="39">
        <v>98465</v>
      </c>
      <c r="O649" s="39">
        <v>1492974</v>
      </c>
      <c r="P649" s="39">
        <v>652871</v>
      </c>
      <c r="Q649" s="39">
        <v>406536</v>
      </c>
      <c r="R649" s="39">
        <v>190324</v>
      </c>
      <c r="S649" s="39">
        <v>212495</v>
      </c>
      <c r="T649" s="39">
        <v>118579</v>
      </c>
      <c r="U649" s="39">
        <v>1580805</v>
      </c>
      <c r="V649" s="39">
        <v>762722</v>
      </c>
      <c r="W649" s="39">
        <v>458837</v>
      </c>
      <c r="X649" s="39">
        <v>284335</v>
      </c>
      <c r="Y649" s="39">
        <v>228202</v>
      </c>
      <c r="Z649" s="39">
        <v>138137</v>
      </c>
      <c r="AA649" s="39">
        <v>1872233</v>
      </c>
      <c r="AB649" s="39">
        <v>614814</v>
      </c>
      <c r="AC649" s="39">
        <v>432394</v>
      </c>
      <c r="AD649" s="39">
        <v>308597</v>
      </c>
      <c r="AE649" s="39">
        <v>272788</v>
      </c>
      <c r="AF649" s="39">
        <v>182480</v>
      </c>
      <c r="AG649" s="39">
        <v>1811073</v>
      </c>
      <c r="AH649" s="39">
        <v>583092</v>
      </c>
      <c r="AI649" s="39">
        <v>402030</v>
      </c>
      <c r="AJ649" s="39">
        <v>332079</v>
      </c>
      <c r="AK649" s="39">
        <v>244041</v>
      </c>
      <c r="AL649" s="39">
        <v>241772</v>
      </c>
      <c r="AM649" s="39">
        <v>1803014</v>
      </c>
      <c r="AN649" s="39">
        <v>698704</v>
      </c>
      <c r="AO649" s="39">
        <v>375883</v>
      </c>
      <c r="AP649" s="39">
        <v>342958</v>
      </c>
      <c r="AQ649" s="39">
        <v>235540</v>
      </c>
      <c r="AR649" s="39">
        <v>273007</v>
      </c>
      <c r="AS649" s="39">
        <v>1926092</v>
      </c>
      <c r="AT649" s="43"/>
      <c r="AU649" s="13"/>
    </row>
    <row r="650" spans="1:47" ht="20" customHeight="1">
      <c r="A650" s="8" t="s">
        <v>930</v>
      </c>
      <c r="B650" s="34">
        <v>49907</v>
      </c>
      <c r="C650" s="31" t="s">
        <v>339</v>
      </c>
      <c r="D650" s="31" t="s">
        <v>79</v>
      </c>
      <c r="E650" s="31" t="s">
        <v>74</v>
      </c>
      <c r="F650" s="36">
        <v>512</v>
      </c>
      <c r="G650" s="36">
        <v>507</v>
      </c>
      <c r="H650" s="36">
        <v>504</v>
      </c>
      <c r="I650" s="39">
        <v>53424</v>
      </c>
      <c r="J650" s="39">
        <v>76061</v>
      </c>
      <c r="K650" s="39">
        <v>188265</v>
      </c>
      <c r="L650" s="39">
        <v>77678</v>
      </c>
      <c r="M650" s="39">
        <v>152107</v>
      </c>
      <c r="N650" s="39">
        <v>35903</v>
      </c>
      <c r="O650" s="39">
        <v>530014</v>
      </c>
      <c r="P650" s="39">
        <v>61261</v>
      </c>
      <c r="Q650" s="39">
        <v>194162</v>
      </c>
      <c r="R650" s="39">
        <v>104063</v>
      </c>
      <c r="S650" s="39">
        <v>148451</v>
      </c>
      <c r="T650" s="39">
        <v>60930</v>
      </c>
      <c r="U650" s="39">
        <v>568867</v>
      </c>
      <c r="V650" s="39">
        <v>71415</v>
      </c>
      <c r="W650" s="39">
        <v>226084</v>
      </c>
      <c r="X650" s="39">
        <v>125193</v>
      </c>
      <c r="Y650" s="39">
        <v>169720</v>
      </c>
      <c r="Z650" s="39">
        <v>29777</v>
      </c>
      <c r="AA650" s="39">
        <v>622189</v>
      </c>
      <c r="AB650" s="39">
        <v>84791</v>
      </c>
      <c r="AC650" s="39">
        <v>246284</v>
      </c>
      <c r="AD650" s="39">
        <v>144276</v>
      </c>
      <c r="AE650" s="39">
        <v>173152</v>
      </c>
      <c r="AF650" s="39">
        <v>36841</v>
      </c>
      <c r="AG650" s="39">
        <v>685344</v>
      </c>
      <c r="AH650" s="39">
        <v>119206</v>
      </c>
      <c r="AI650" s="39">
        <v>274069</v>
      </c>
      <c r="AJ650" s="39">
        <v>154484</v>
      </c>
      <c r="AK650" s="39">
        <v>188625</v>
      </c>
      <c r="AL650" s="39">
        <v>82984</v>
      </c>
      <c r="AM650" s="39">
        <v>819368</v>
      </c>
      <c r="AN650" s="39">
        <v>143547</v>
      </c>
      <c r="AO650" s="39">
        <v>237918</v>
      </c>
      <c r="AP650" s="39">
        <v>154000</v>
      </c>
      <c r="AQ650" s="39">
        <v>179671</v>
      </c>
      <c r="AR650" s="39">
        <v>74312</v>
      </c>
      <c r="AS650" s="39">
        <v>789448</v>
      </c>
      <c r="AT650" s="43"/>
      <c r="AU650" s="13"/>
    </row>
    <row r="651" spans="1:47" ht="20" customHeight="1">
      <c r="A651" s="8" t="s">
        <v>931</v>
      </c>
      <c r="B651" s="34">
        <v>72909</v>
      </c>
      <c r="C651" s="31" t="s">
        <v>247</v>
      </c>
      <c r="D651" s="31" t="s">
        <v>79</v>
      </c>
      <c r="E651" s="31" t="s">
        <v>74</v>
      </c>
      <c r="F651" s="36">
        <v>282</v>
      </c>
      <c r="G651" s="36">
        <v>270</v>
      </c>
      <c r="H651" s="36">
        <v>260</v>
      </c>
      <c r="I651" s="39">
        <v>27560</v>
      </c>
      <c r="J651" s="39">
        <v>108544</v>
      </c>
      <c r="K651" s="39">
        <v>206338</v>
      </c>
      <c r="L651" s="39">
        <v>96292</v>
      </c>
      <c r="M651" s="39">
        <v>72581</v>
      </c>
      <c r="N651" s="39">
        <v>32020</v>
      </c>
      <c r="O651" s="39">
        <v>515775</v>
      </c>
      <c r="P651" s="39">
        <v>96190</v>
      </c>
      <c r="Q651" s="39">
        <v>228197</v>
      </c>
      <c r="R651" s="39">
        <v>107030</v>
      </c>
      <c r="S651" s="39">
        <v>102200</v>
      </c>
      <c r="T651" s="39">
        <v>38441</v>
      </c>
      <c r="U651" s="39">
        <v>572058</v>
      </c>
      <c r="V651" s="39">
        <v>126668</v>
      </c>
      <c r="W651" s="39">
        <v>271637</v>
      </c>
      <c r="X651" s="39">
        <v>124065</v>
      </c>
      <c r="Y651" s="39">
        <v>142911</v>
      </c>
      <c r="Z651" s="39">
        <v>62028</v>
      </c>
      <c r="AA651" s="39">
        <v>727309</v>
      </c>
      <c r="AB651" s="39">
        <v>135623</v>
      </c>
      <c r="AC651" s="39">
        <v>257275</v>
      </c>
      <c r="AD651" s="39">
        <v>128691</v>
      </c>
      <c r="AE651" s="39">
        <v>163980</v>
      </c>
      <c r="AF651" s="39">
        <v>68344</v>
      </c>
      <c r="AG651" s="39">
        <v>753913</v>
      </c>
      <c r="AH651" s="39">
        <v>140592</v>
      </c>
      <c r="AI651" s="39">
        <v>341546</v>
      </c>
      <c r="AJ651" s="39">
        <v>91139</v>
      </c>
      <c r="AK651" s="39">
        <v>142698</v>
      </c>
      <c r="AL651" s="39">
        <v>78847</v>
      </c>
      <c r="AM651" s="39">
        <v>794822</v>
      </c>
      <c r="AN651" s="39">
        <v>129805</v>
      </c>
      <c r="AO651" s="39">
        <v>237584</v>
      </c>
      <c r="AP651" s="39">
        <v>128502</v>
      </c>
      <c r="AQ651" s="39">
        <v>142051</v>
      </c>
      <c r="AR651" s="39">
        <v>95396</v>
      </c>
      <c r="AS651" s="39">
        <v>733338</v>
      </c>
      <c r="AT651" s="43"/>
      <c r="AU651" s="13"/>
    </row>
    <row r="652" spans="1:47" ht="20" customHeight="1">
      <c r="A652" s="8" t="s">
        <v>932</v>
      </c>
      <c r="B652" s="34">
        <v>111902</v>
      </c>
      <c r="C652" s="31" t="s">
        <v>690</v>
      </c>
      <c r="D652" s="31" t="s">
        <v>79</v>
      </c>
      <c r="E652" s="31" t="s">
        <v>74</v>
      </c>
      <c r="F652" s="36">
        <v>441</v>
      </c>
      <c r="G652" s="36">
        <v>478</v>
      </c>
      <c r="H652" s="36">
        <v>480</v>
      </c>
      <c r="I652" s="39">
        <v>50880</v>
      </c>
      <c r="J652" s="39">
        <v>70484</v>
      </c>
      <c r="K652" s="39">
        <v>159373</v>
      </c>
      <c r="L652" s="39">
        <v>136289</v>
      </c>
      <c r="M652" s="39">
        <v>118150</v>
      </c>
      <c r="N652" s="39">
        <v>40144</v>
      </c>
      <c r="O652" s="39">
        <v>524440</v>
      </c>
      <c r="P652" s="39">
        <v>111784</v>
      </c>
      <c r="Q652" s="39">
        <v>227189</v>
      </c>
      <c r="R652" s="39">
        <v>132820</v>
      </c>
      <c r="S652" s="39">
        <v>126936</v>
      </c>
      <c r="T652" s="39">
        <v>41885</v>
      </c>
      <c r="U652" s="39">
        <v>640614</v>
      </c>
      <c r="V652" s="39">
        <v>139478</v>
      </c>
      <c r="W652" s="39">
        <v>207676</v>
      </c>
      <c r="X652" s="39">
        <v>140707</v>
      </c>
      <c r="Y652" s="39">
        <v>161871</v>
      </c>
      <c r="Z652" s="39">
        <v>49755</v>
      </c>
      <c r="AA652" s="39">
        <v>699487</v>
      </c>
      <c r="AB652" s="39">
        <v>165922</v>
      </c>
      <c r="AC652" s="39">
        <v>215482</v>
      </c>
      <c r="AD652" s="39">
        <v>165859</v>
      </c>
      <c r="AE652" s="39">
        <v>169815</v>
      </c>
      <c r="AF652" s="39">
        <v>59727</v>
      </c>
      <c r="AG652" s="39">
        <v>776805</v>
      </c>
      <c r="AH652" s="39">
        <v>163999</v>
      </c>
      <c r="AI652" s="39">
        <v>212032</v>
      </c>
      <c r="AJ652" s="39">
        <v>219091</v>
      </c>
      <c r="AK652" s="39">
        <v>196903</v>
      </c>
      <c r="AL652" s="39">
        <v>97980</v>
      </c>
      <c r="AM652" s="39">
        <v>890005</v>
      </c>
      <c r="AN652" s="39">
        <v>154876</v>
      </c>
      <c r="AO652" s="39">
        <v>214491</v>
      </c>
      <c r="AP652" s="39">
        <v>212728</v>
      </c>
      <c r="AQ652" s="39">
        <v>185954</v>
      </c>
      <c r="AR652" s="39">
        <v>108441</v>
      </c>
      <c r="AS652" s="39">
        <v>876490</v>
      </c>
      <c r="AT652" s="43"/>
      <c r="AU652" s="13"/>
    </row>
    <row r="653" spans="1:47" ht="20" customHeight="1">
      <c r="A653" s="8" t="s">
        <v>933</v>
      </c>
      <c r="B653" s="34">
        <v>181908</v>
      </c>
      <c r="C653" s="31" t="s">
        <v>286</v>
      </c>
      <c r="D653" s="31" t="s">
        <v>79</v>
      </c>
      <c r="E653" s="31" t="s">
        <v>74</v>
      </c>
      <c r="F653" s="36">
        <v>3217</v>
      </c>
      <c r="G653" s="36">
        <v>3320</v>
      </c>
      <c r="H653" s="36">
        <v>3324</v>
      </c>
      <c r="I653" s="39">
        <v>352344</v>
      </c>
      <c r="J653" s="39">
        <v>991039</v>
      </c>
      <c r="K653" s="39">
        <v>1372272</v>
      </c>
      <c r="L653" s="39">
        <v>732549</v>
      </c>
      <c r="M653" s="39">
        <v>802969</v>
      </c>
      <c r="N653" s="39">
        <v>484615</v>
      </c>
      <c r="O653" s="39">
        <v>4383444</v>
      </c>
      <c r="P653" s="39">
        <v>868161</v>
      </c>
      <c r="Q653" s="39">
        <v>1435320</v>
      </c>
      <c r="R653" s="39">
        <v>786814</v>
      </c>
      <c r="S653" s="39">
        <v>878367</v>
      </c>
      <c r="T653" s="39">
        <v>657128</v>
      </c>
      <c r="U653" s="39">
        <v>4625790</v>
      </c>
      <c r="V653" s="39">
        <v>1214247</v>
      </c>
      <c r="W653" s="39">
        <v>1510001</v>
      </c>
      <c r="X653" s="39">
        <v>1051828</v>
      </c>
      <c r="Y653" s="39">
        <v>1104351</v>
      </c>
      <c r="Z653" s="39">
        <v>783816</v>
      </c>
      <c r="AA653" s="39">
        <v>5664243</v>
      </c>
      <c r="AB653" s="39">
        <v>1227203</v>
      </c>
      <c r="AC653" s="39">
        <v>1487170</v>
      </c>
      <c r="AD653" s="39">
        <v>1138493</v>
      </c>
      <c r="AE653" s="39">
        <v>1137070</v>
      </c>
      <c r="AF653" s="39">
        <v>1056392</v>
      </c>
      <c r="AG653" s="39">
        <v>6046328</v>
      </c>
      <c r="AH653" s="39">
        <v>1265094</v>
      </c>
      <c r="AI653" s="39">
        <v>1516210</v>
      </c>
      <c r="AJ653" s="39">
        <v>1112813</v>
      </c>
      <c r="AK653" s="39">
        <v>996462</v>
      </c>
      <c r="AL653" s="39">
        <v>1530436</v>
      </c>
      <c r="AM653" s="39">
        <v>6421015</v>
      </c>
      <c r="AN653" s="39">
        <v>1645102</v>
      </c>
      <c r="AO653" s="39">
        <v>1507398</v>
      </c>
      <c r="AP653" s="39">
        <v>1219314</v>
      </c>
      <c r="AQ653" s="39">
        <v>1035183</v>
      </c>
      <c r="AR653" s="39">
        <v>1500969</v>
      </c>
      <c r="AS653" s="39">
        <v>6907966</v>
      </c>
      <c r="AT653" s="43"/>
      <c r="AU653" s="13"/>
    </row>
    <row r="654" spans="1:47" ht="20" customHeight="1">
      <c r="A654" s="8" t="s">
        <v>934</v>
      </c>
      <c r="B654" s="34">
        <v>61914</v>
      </c>
      <c r="C654" s="31" t="s">
        <v>152</v>
      </c>
      <c r="D654" s="31" t="s">
        <v>79</v>
      </c>
      <c r="E654" s="31" t="s">
        <v>74</v>
      </c>
      <c r="F654" s="36">
        <v>8065</v>
      </c>
      <c r="G654" s="36">
        <v>8036</v>
      </c>
      <c r="H654" s="36">
        <v>7647</v>
      </c>
      <c r="I654" s="39">
        <v>810582</v>
      </c>
      <c r="J654" s="39">
        <v>2084850</v>
      </c>
      <c r="K654" s="39">
        <v>3800453</v>
      </c>
      <c r="L654" s="39">
        <v>1806665</v>
      </c>
      <c r="M654" s="39">
        <v>1804925</v>
      </c>
      <c r="N654" s="39">
        <v>437814</v>
      </c>
      <c r="O654" s="39">
        <v>9934707</v>
      </c>
      <c r="P654" s="39">
        <v>2668981</v>
      </c>
      <c r="Q654" s="39">
        <v>4460479</v>
      </c>
      <c r="R654" s="39">
        <v>2081275</v>
      </c>
      <c r="S654" s="39">
        <v>2277028</v>
      </c>
      <c r="T654" s="39">
        <v>746430</v>
      </c>
      <c r="U654" s="39">
        <v>12234193</v>
      </c>
      <c r="V654" s="39">
        <v>2999265</v>
      </c>
      <c r="W654" s="39">
        <v>4277143</v>
      </c>
      <c r="X654" s="39">
        <v>2329465</v>
      </c>
      <c r="Y654" s="39">
        <v>2647307</v>
      </c>
      <c r="Z654" s="39">
        <v>780210</v>
      </c>
      <c r="AA654" s="39">
        <v>13033390</v>
      </c>
      <c r="AB654" s="39">
        <v>3678430</v>
      </c>
      <c r="AC654" s="39">
        <v>4599151</v>
      </c>
      <c r="AD654" s="39">
        <v>2631140</v>
      </c>
      <c r="AE654" s="39">
        <v>2952213</v>
      </c>
      <c r="AF654" s="39">
        <v>1048389</v>
      </c>
      <c r="AG654" s="39">
        <v>14909323</v>
      </c>
      <c r="AH654" s="39">
        <v>4080636</v>
      </c>
      <c r="AI654" s="39">
        <v>4907280</v>
      </c>
      <c r="AJ654" s="39">
        <v>3036192</v>
      </c>
      <c r="AK654" s="39">
        <v>2886616</v>
      </c>
      <c r="AL654" s="39">
        <v>1329376</v>
      </c>
      <c r="AM654" s="39">
        <v>16240100</v>
      </c>
      <c r="AN654" s="39">
        <v>4656341</v>
      </c>
      <c r="AO654" s="39">
        <v>4339863</v>
      </c>
      <c r="AP654" s="39">
        <v>2993900</v>
      </c>
      <c r="AQ654" s="39">
        <v>3105943</v>
      </c>
      <c r="AR654" s="39">
        <v>1225284</v>
      </c>
      <c r="AS654" s="39">
        <v>16321331</v>
      </c>
      <c r="AT654" s="43"/>
      <c r="AU654" s="13"/>
    </row>
    <row r="655" spans="1:47" ht="20" customHeight="1">
      <c r="A655" s="8" t="s">
        <v>935</v>
      </c>
      <c r="B655" s="34">
        <v>140904</v>
      </c>
      <c r="C655" s="31" t="s">
        <v>128</v>
      </c>
      <c r="D655" s="31" t="s">
        <v>79</v>
      </c>
      <c r="E655" s="31" t="s">
        <v>74</v>
      </c>
      <c r="F655" s="36">
        <v>1296</v>
      </c>
      <c r="G655" s="36">
        <v>1233</v>
      </c>
      <c r="H655" s="36">
        <v>1172</v>
      </c>
      <c r="I655" s="39">
        <v>124232</v>
      </c>
      <c r="J655" s="39">
        <v>209469</v>
      </c>
      <c r="K655" s="39">
        <v>1499715</v>
      </c>
      <c r="L655" s="39">
        <v>387163</v>
      </c>
      <c r="M655" s="39">
        <v>267153</v>
      </c>
      <c r="N655" s="39">
        <v>97640</v>
      </c>
      <c r="O655" s="39">
        <v>2461140</v>
      </c>
      <c r="P655" s="39">
        <v>227455</v>
      </c>
      <c r="Q655" s="39">
        <v>1464725</v>
      </c>
      <c r="R655" s="39">
        <v>429488</v>
      </c>
      <c r="S655" s="39">
        <v>270716</v>
      </c>
      <c r="T655" s="39">
        <v>113837</v>
      </c>
      <c r="U655" s="39">
        <v>2506221</v>
      </c>
      <c r="V655" s="39">
        <v>237891</v>
      </c>
      <c r="W655" s="39">
        <v>1554030</v>
      </c>
      <c r="X655" s="39">
        <v>492214</v>
      </c>
      <c r="Y655" s="39">
        <v>295111</v>
      </c>
      <c r="Z655" s="39">
        <v>132993</v>
      </c>
      <c r="AA655" s="39">
        <v>2712239</v>
      </c>
      <c r="AB655" s="39">
        <v>223702</v>
      </c>
      <c r="AC655" s="39">
        <v>1401601</v>
      </c>
      <c r="AD655" s="39">
        <v>518219</v>
      </c>
      <c r="AE655" s="39">
        <v>372724</v>
      </c>
      <c r="AF655" s="39">
        <v>158533</v>
      </c>
      <c r="AG655" s="39">
        <v>2674779</v>
      </c>
      <c r="AH655" s="39">
        <v>254460</v>
      </c>
      <c r="AI655" s="39">
        <v>1450781</v>
      </c>
      <c r="AJ655" s="39">
        <v>560870</v>
      </c>
      <c r="AK655" s="39">
        <v>356142</v>
      </c>
      <c r="AL655" s="39">
        <v>216168</v>
      </c>
      <c r="AM655" s="39">
        <v>2838421</v>
      </c>
      <c r="AN655" s="39">
        <v>236373</v>
      </c>
      <c r="AO655" s="39">
        <v>1490338</v>
      </c>
      <c r="AP655" s="39">
        <v>477166</v>
      </c>
      <c r="AQ655" s="39">
        <v>327731</v>
      </c>
      <c r="AR655" s="39">
        <v>308999</v>
      </c>
      <c r="AS655" s="39">
        <v>2840607</v>
      </c>
      <c r="AT655" s="43"/>
      <c r="AU655" s="13"/>
    </row>
    <row r="656" spans="1:47" ht="20" customHeight="1">
      <c r="A656" s="8" t="s">
        <v>936</v>
      </c>
      <c r="B656" s="34">
        <v>187907</v>
      </c>
      <c r="C656" s="31" t="s">
        <v>224</v>
      </c>
      <c r="D656" s="31" t="s">
        <v>79</v>
      </c>
      <c r="E656" s="31" t="s">
        <v>74</v>
      </c>
      <c r="F656" s="36">
        <v>3981</v>
      </c>
      <c r="G656" s="36">
        <v>4016</v>
      </c>
      <c r="H656" s="36">
        <v>3985</v>
      </c>
      <c r="I656" s="39">
        <v>422410</v>
      </c>
      <c r="J656" s="39">
        <v>1536643</v>
      </c>
      <c r="K656" s="39">
        <v>959998</v>
      </c>
      <c r="L656" s="39">
        <v>1268897</v>
      </c>
      <c r="M656" s="39">
        <v>1219279</v>
      </c>
      <c r="N656" s="39">
        <v>192832</v>
      </c>
      <c r="O656" s="39">
        <v>5177649</v>
      </c>
      <c r="P656" s="39">
        <v>1747239</v>
      </c>
      <c r="Q656" s="39">
        <v>1206246</v>
      </c>
      <c r="R656" s="39">
        <v>1084020</v>
      </c>
      <c r="S656" s="39">
        <v>1294341</v>
      </c>
      <c r="T656" s="39">
        <v>212337</v>
      </c>
      <c r="U656" s="39">
        <v>5544183</v>
      </c>
      <c r="V656" s="39">
        <v>1751360</v>
      </c>
      <c r="W656" s="39">
        <v>1177842</v>
      </c>
      <c r="X656" s="39">
        <v>1091226</v>
      </c>
      <c r="Y656" s="39">
        <v>1430216</v>
      </c>
      <c r="Z656" s="39">
        <v>234705</v>
      </c>
      <c r="AA656" s="39">
        <v>5685349</v>
      </c>
      <c r="AB656" s="39">
        <v>2015573</v>
      </c>
      <c r="AC656" s="39">
        <v>1216521</v>
      </c>
      <c r="AD656" s="39">
        <v>1221518</v>
      </c>
      <c r="AE656" s="39">
        <v>1672174</v>
      </c>
      <c r="AF656" s="39">
        <v>241682</v>
      </c>
      <c r="AG656" s="39">
        <v>6367468</v>
      </c>
      <c r="AH656" s="39">
        <v>1933634</v>
      </c>
      <c r="AI656" s="39">
        <v>1265149</v>
      </c>
      <c r="AJ656" s="39">
        <v>1428379</v>
      </c>
      <c r="AK656" s="39">
        <v>1571305</v>
      </c>
      <c r="AL656" s="39">
        <v>321523</v>
      </c>
      <c r="AM656" s="39">
        <v>6519990</v>
      </c>
      <c r="AN656" s="39">
        <v>2244542</v>
      </c>
      <c r="AO656" s="39">
        <v>1249958</v>
      </c>
      <c r="AP656" s="39">
        <v>1568974</v>
      </c>
      <c r="AQ656" s="39">
        <v>3201915</v>
      </c>
      <c r="AR656" s="39">
        <v>414187</v>
      </c>
      <c r="AS656" s="39">
        <v>8679576</v>
      </c>
      <c r="AT656" s="43"/>
      <c r="AU656" s="13"/>
    </row>
    <row r="657" spans="1:47" ht="20" customHeight="1">
      <c r="A657" s="8" t="s">
        <v>937</v>
      </c>
      <c r="B657" s="34">
        <v>150901</v>
      </c>
      <c r="C657" s="31" t="s">
        <v>938</v>
      </c>
      <c r="D657" s="31" t="s">
        <v>79</v>
      </c>
      <c r="E657" s="31" t="s">
        <v>74</v>
      </c>
      <c r="F657" s="36">
        <v>1778</v>
      </c>
      <c r="G657" s="36">
        <v>1968</v>
      </c>
      <c r="H657" s="36">
        <v>1982</v>
      </c>
      <c r="I657" s="39">
        <v>210092</v>
      </c>
      <c r="J657" s="39">
        <v>722561</v>
      </c>
      <c r="K657" s="39">
        <v>1148233</v>
      </c>
      <c r="L657" s="39">
        <v>549456</v>
      </c>
      <c r="M657" s="39">
        <v>675030</v>
      </c>
      <c r="N657" s="39">
        <v>127523</v>
      </c>
      <c r="O657" s="39">
        <v>3222803</v>
      </c>
      <c r="P657" s="39">
        <v>929083</v>
      </c>
      <c r="Q657" s="39">
        <v>1169846</v>
      </c>
      <c r="R657" s="39">
        <v>609439</v>
      </c>
      <c r="S657" s="39">
        <v>685750</v>
      </c>
      <c r="T657" s="39">
        <v>125112</v>
      </c>
      <c r="U657" s="39">
        <v>3519230</v>
      </c>
      <c r="V657" s="39">
        <v>1052542</v>
      </c>
      <c r="W657" s="39">
        <v>1273085</v>
      </c>
      <c r="X657" s="39">
        <v>762463</v>
      </c>
      <c r="Y657" s="39">
        <v>667932</v>
      </c>
      <c r="Z657" s="39">
        <v>164014</v>
      </c>
      <c r="AA657" s="39">
        <v>3920036</v>
      </c>
      <c r="AB657" s="39">
        <v>1010065</v>
      </c>
      <c r="AC657" s="39">
        <v>1490291</v>
      </c>
      <c r="AD657" s="39">
        <v>765728</v>
      </c>
      <c r="AE657" s="39">
        <v>762361</v>
      </c>
      <c r="AF657" s="39">
        <v>180776</v>
      </c>
      <c r="AG657" s="39">
        <v>4209221</v>
      </c>
      <c r="AH657" s="39">
        <v>1039774</v>
      </c>
      <c r="AI657" s="39">
        <v>1617720</v>
      </c>
      <c r="AJ657" s="39">
        <v>809237</v>
      </c>
      <c r="AK657" s="39">
        <v>739178</v>
      </c>
      <c r="AL657" s="39">
        <v>226061</v>
      </c>
      <c r="AM657" s="39">
        <v>4431970</v>
      </c>
      <c r="AN657" s="39">
        <v>1018471</v>
      </c>
      <c r="AO657" s="39">
        <v>1651147</v>
      </c>
      <c r="AP657" s="39">
        <v>838299</v>
      </c>
      <c r="AQ657" s="39">
        <v>803366</v>
      </c>
      <c r="AR657" s="39">
        <v>311680</v>
      </c>
      <c r="AS657" s="39">
        <v>4622963</v>
      </c>
      <c r="AT657" s="43"/>
      <c r="AU657" s="13"/>
    </row>
    <row r="658" spans="1:47" ht="20" customHeight="1">
      <c r="A658" s="8" t="s">
        <v>939</v>
      </c>
      <c r="B658" s="34">
        <v>28902</v>
      </c>
      <c r="C658" s="31" t="s">
        <v>940</v>
      </c>
      <c r="D658" s="31" t="s">
        <v>79</v>
      </c>
      <c r="E658" s="31" t="s">
        <v>74</v>
      </c>
      <c r="F658" s="36">
        <v>6160</v>
      </c>
      <c r="G658" s="36">
        <v>6753</v>
      </c>
      <c r="H658" s="36">
        <v>6750</v>
      </c>
      <c r="I658" s="39">
        <v>715500</v>
      </c>
      <c r="J658" s="39">
        <v>2878074</v>
      </c>
      <c r="K658" s="39">
        <v>3701152</v>
      </c>
      <c r="L658" s="39">
        <v>1662309</v>
      </c>
      <c r="M658" s="39">
        <v>1315593</v>
      </c>
      <c r="N658" s="39">
        <v>181117</v>
      </c>
      <c r="O658" s="39">
        <v>9738245</v>
      </c>
      <c r="P658" s="39">
        <v>3082802</v>
      </c>
      <c r="Q658" s="39">
        <v>3571801</v>
      </c>
      <c r="R658" s="39">
        <v>1447588</v>
      </c>
      <c r="S658" s="39">
        <v>1191048</v>
      </c>
      <c r="T658" s="39">
        <v>211802</v>
      </c>
      <c r="U658" s="39">
        <v>9505041</v>
      </c>
      <c r="V658" s="39">
        <v>3185371</v>
      </c>
      <c r="W658" s="39">
        <v>3830199</v>
      </c>
      <c r="X658" s="39">
        <v>2031190</v>
      </c>
      <c r="Y658" s="39">
        <v>1329334</v>
      </c>
      <c r="Z658" s="39">
        <v>211011</v>
      </c>
      <c r="AA658" s="39">
        <v>10587105</v>
      </c>
      <c r="AB658" s="39">
        <v>3727000</v>
      </c>
      <c r="AC658" s="39">
        <v>4137022</v>
      </c>
      <c r="AD658" s="39">
        <v>2285142</v>
      </c>
      <c r="AE658" s="39">
        <v>1547982</v>
      </c>
      <c r="AF658" s="39">
        <v>314920</v>
      </c>
      <c r="AG658" s="39">
        <v>12012066</v>
      </c>
      <c r="AH658" s="39">
        <v>3812550</v>
      </c>
      <c r="AI658" s="39">
        <v>4255829</v>
      </c>
      <c r="AJ658" s="39">
        <v>2485235</v>
      </c>
      <c r="AK658" s="39">
        <v>1650168</v>
      </c>
      <c r="AL658" s="39">
        <v>371575</v>
      </c>
      <c r="AM658" s="39">
        <v>12575357</v>
      </c>
      <c r="AN658" s="39">
        <v>4044186</v>
      </c>
      <c r="AO658" s="39">
        <v>4504379</v>
      </c>
      <c r="AP658" s="39">
        <v>2441469</v>
      </c>
      <c r="AQ658" s="39">
        <v>1747625</v>
      </c>
      <c r="AR658" s="39">
        <v>426095</v>
      </c>
      <c r="AS658" s="39">
        <v>13163754</v>
      </c>
      <c r="AT658" s="43"/>
      <c r="AU658" s="13"/>
    </row>
    <row r="659" spans="1:47" ht="20" customHeight="1">
      <c r="A659" s="8" t="s">
        <v>941</v>
      </c>
      <c r="B659" s="34">
        <v>77902</v>
      </c>
      <c r="C659" s="31" t="s">
        <v>620</v>
      </c>
      <c r="D659" s="31" t="s">
        <v>79</v>
      </c>
      <c r="E659" s="31" t="s">
        <v>74</v>
      </c>
      <c r="F659" s="36">
        <v>442</v>
      </c>
      <c r="G659" s="36">
        <v>391</v>
      </c>
      <c r="H659" s="36">
        <v>382</v>
      </c>
      <c r="I659" s="39">
        <v>40492</v>
      </c>
      <c r="J659" s="39">
        <v>128116</v>
      </c>
      <c r="K659" s="39">
        <v>217904</v>
      </c>
      <c r="L659" s="39">
        <v>163322</v>
      </c>
      <c r="M659" s="39">
        <v>134028</v>
      </c>
      <c r="N659" s="39">
        <v>59721</v>
      </c>
      <c r="O659" s="39">
        <v>703091</v>
      </c>
      <c r="P659" s="39">
        <v>131946</v>
      </c>
      <c r="Q659" s="39">
        <v>233339</v>
      </c>
      <c r="R659" s="39">
        <v>173705</v>
      </c>
      <c r="S659" s="39">
        <v>145267</v>
      </c>
      <c r="T659" s="39">
        <v>65693</v>
      </c>
      <c r="U659" s="39">
        <v>749950</v>
      </c>
      <c r="V659" s="39">
        <v>144997</v>
      </c>
      <c r="W659" s="39">
        <v>253537</v>
      </c>
      <c r="X659" s="39">
        <v>203468</v>
      </c>
      <c r="Y659" s="39">
        <v>180234</v>
      </c>
      <c r="Z659" s="39">
        <v>77122</v>
      </c>
      <c r="AA659" s="39">
        <v>859358</v>
      </c>
      <c r="AB659" s="39">
        <v>154974</v>
      </c>
      <c r="AC659" s="39">
        <v>230971</v>
      </c>
      <c r="AD659" s="39">
        <v>243907</v>
      </c>
      <c r="AE659" s="39">
        <v>197497</v>
      </c>
      <c r="AF659" s="39">
        <v>87820</v>
      </c>
      <c r="AG659" s="39">
        <v>915169</v>
      </c>
      <c r="AH659" s="39">
        <v>162215</v>
      </c>
      <c r="AI659" s="39">
        <v>225901</v>
      </c>
      <c r="AJ659" s="39">
        <v>232950</v>
      </c>
      <c r="AK659" s="39">
        <v>224550</v>
      </c>
      <c r="AL659" s="39">
        <v>113854</v>
      </c>
      <c r="AM659" s="39">
        <v>959470</v>
      </c>
      <c r="AN659" s="39">
        <v>154449</v>
      </c>
      <c r="AO659" s="39">
        <v>227613</v>
      </c>
      <c r="AP659" s="39">
        <v>204020</v>
      </c>
      <c r="AQ659" s="39">
        <v>180625</v>
      </c>
      <c r="AR659" s="39">
        <v>161001</v>
      </c>
      <c r="AS659" s="39">
        <v>927708</v>
      </c>
      <c r="AT659" s="43"/>
      <c r="AU659" s="13"/>
    </row>
    <row r="660" spans="1:47" ht="20" customHeight="1">
      <c r="A660" s="8" t="s">
        <v>942</v>
      </c>
      <c r="B660" s="34">
        <v>160905</v>
      </c>
      <c r="C660" s="31" t="s">
        <v>273</v>
      </c>
      <c r="D660" s="31" t="s">
        <v>79</v>
      </c>
      <c r="E660" s="31" t="s">
        <v>74</v>
      </c>
      <c r="F660" s="36">
        <v>74</v>
      </c>
      <c r="G660" s="36">
        <v>123</v>
      </c>
      <c r="H660" s="36">
        <v>109</v>
      </c>
      <c r="I660" s="39">
        <v>11554</v>
      </c>
      <c r="J660" s="39">
        <v>43892</v>
      </c>
      <c r="K660" s="39">
        <v>103029</v>
      </c>
      <c r="L660" s="39">
        <v>39013</v>
      </c>
      <c r="M660" s="39">
        <v>47645</v>
      </c>
      <c r="N660" s="39">
        <v>15965</v>
      </c>
      <c r="O660" s="39">
        <v>249544</v>
      </c>
      <c r="P660" s="39">
        <v>83272</v>
      </c>
      <c r="Q660" s="39">
        <v>126422</v>
      </c>
      <c r="R660" s="39">
        <v>57710</v>
      </c>
      <c r="S660" s="39">
        <v>55388</v>
      </c>
      <c r="T660" s="39">
        <v>15084</v>
      </c>
      <c r="U660" s="39">
        <v>337876</v>
      </c>
      <c r="V660" s="39">
        <v>128772</v>
      </c>
      <c r="W660" s="39">
        <v>129020</v>
      </c>
      <c r="X660" s="39">
        <v>61028</v>
      </c>
      <c r="Y660" s="39">
        <v>67439</v>
      </c>
      <c r="Z660" s="39">
        <v>17419</v>
      </c>
      <c r="AA660" s="39">
        <v>403678</v>
      </c>
      <c r="AB660" s="39">
        <v>105075</v>
      </c>
      <c r="AC660" s="39">
        <v>133812</v>
      </c>
      <c r="AD660" s="39">
        <v>78678</v>
      </c>
      <c r="AE660" s="39">
        <v>60569</v>
      </c>
      <c r="AF660" s="39">
        <v>24722</v>
      </c>
      <c r="AG660" s="39">
        <v>402856</v>
      </c>
      <c r="AH660" s="39">
        <v>141736</v>
      </c>
      <c r="AI660" s="39">
        <v>129085</v>
      </c>
      <c r="AJ660" s="39">
        <v>84602</v>
      </c>
      <c r="AK660" s="39">
        <v>69733</v>
      </c>
      <c r="AL660" s="39">
        <v>30509</v>
      </c>
      <c r="AM660" s="39">
        <v>455665</v>
      </c>
      <c r="AN660" s="39">
        <v>161666</v>
      </c>
      <c r="AO660" s="39">
        <v>125219</v>
      </c>
      <c r="AP660" s="39">
        <v>78958</v>
      </c>
      <c r="AQ660" s="39">
        <v>67876</v>
      </c>
      <c r="AR660" s="39">
        <v>30506</v>
      </c>
      <c r="AS660" s="39">
        <v>464225</v>
      </c>
      <c r="AT660" s="43"/>
      <c r="AU660" s="13"/>
    </row>
    <row r="661" spans="1:47" ht="20" customHeight="1">
      <c r="A661" s="8" t="s">
        <v>943</v>
      </c>
      <c r="B661" s="34">
        <v>141902</v>
      </c>
      <c r="C661" s="31" t="s">
        <v>898</v>
      </c>
      <c r="D661" s="31" t="s">
        <v>79</v>
      </c>
      <c r="E661" s="31" t="s">
        <v>74</v>
      </c>
      <c r="F661" s="36">
        <v>341</v>
      </c>
      <c r="G661" s="36">
        <v>316</v>
      </c>
      <c r="H661" s="36">
        <v>284</v>
      </c>
      <c r="I661" s="39">
        <v>30104</v>
      </c>
      <c r="J661" s="39">
        <v>65174</v>
      </c>
      <c r="K661" s="39">
        <v>201620</v>
      </c>
      <c r="L661" s="39">
        <v>126399</v>
      </c>
      <c r="M661" s="39">
        <v>146652</v>
      </c>
      <c r="N661" s="39">
        <v>33939</v>
      </c>
      <c r="O661" s="39">
        <v>573784</v>
      </c>
      <c r="P661" s="39">
        <v>57273</v>
      </c>
      <c r="Q661" s="39">
        <v>223845</v>
      </c>
      <c r="R661" s="39">
        <v>130385</v>
      </c>
      <c r="S661" s="39">
        <v>156606</v>
      </c>
      <c r="T661" s="39">
        <v>31205</v>
      </c>
      <c r="U661" s="39">
        <v>599314</v>
      </c>
      <c r="V661" s="39">
        <v>90757</v>
      </c>
      <c r="W661" s="39">
        <v>231246</v>
      </c>
      <c r="X661" s="39">
        <v>147900</v>
      </c>
      <c r="Y661" s="39">
        <v>192504</v>
      </c>
      <c r="Z661" s="39">
        <v>34874</v>
      </c>
      <c r="AA661" s="39">
        <v>697281</v>
      </c>
      <c r="AB661" s="39">
        <v>101472</v>
      </c>
      <c r="AC661" s="39">
        <v>240122</v>
      </c>
      <c r="AD661" s="39">
        <v>143728</v>
      </c>
      <c r="AE661" s="39">
        <v>197482</v>
      </c>
      <c r="AF661" s="39">
        <v>43021</v>
      </c>
      <c r="AG661" s="39">
        <v>725825</v>
      </c>
      <c r="AH661" s="39">
        <v>114171</v>
      </c>
      <c r="AI661" s="39">
        <v>252321</v>
      </c>
      <c r="AJ661" s="39">
        <v>152306</v>
      </c>
      <c r="AK661" s="39">
        <v>188027</v>
      </c>
      <c r="AL661" s="39">
        <v>45807</v>
      </c>
      <c r="AM661" s="39">
        <v>752632</v>
      </c>
      <c r="AN661" s="39">
        <v>205734</v>
      </c>
      <c r="AO661" s="39">
        <v>262183</v>
      </c>
      <c r="AP661" s="39">
        <v>133238</v>
      </c>
      <c r="AQ661" s="39">
        <v>212073</v>
      </c>
      <c r="AR661" s="39">
        <v>53221</v>
      </c>
      <c r="AS661" s="39">
        <v>866449</v>
      </c>
      <c r="AT661" s="43"/>
      <c r="AU661" s="13"/>
    </row>
    <row r="662" spans="1:47" ht="20" customHeight="1">
      <c r="A662" s="8" t="s">
        <v>944</v>
      </c>
      <c r="B662" s="34">
        <v>178906</v>
      </c>
      <c r="C662" s="31" t="s">
        <v>97</v>
      </c>
      <c r="D662" s="31" t="s">
        <v>79</v>
      </c>
      <c r="E662" s="31" t="s">
        <v>74</v>
      </c>
      <c r="F662" s="36">
        <v>1201</v>
      </c>
      <c r="G662" s="36">
        <v>1808</v>
      </c>
      <c r="H662" s="36">
        <v>1886</v>
      </c>
      <c r="I662" s="39">
        <v>199916</v>
      </c>
      <c r="J662" s="39">
        <v>368178</v>
      </c>
      <c r="K662" s="39">
        <v>312821</v>
      </c>
      <c r="L662" s="39">
        <v>253452</v>
      </c>
      <c r="M662" s="39">
        <v>354719</v>
      </c>
      <c r="N662" s="39">
        <v>202464</v>
      </c>
      <c r="O662" s="39">
        <v>1491634</v>
      </c>
      <c r="P662" s="39">
        <v>314445</v>
      </c>
      <c r="Q662" s="39">
        <v>320609</v>
      </c>
      <c r="R662" s="39">
        <v>238502</v>
      </c>
      <c r="S662" s="39">
        <v>296159</v>
      </c>
      <c r="T662" s="39">
        <v>363050</v>
      </c>
      <c r="U662" s="39">
        <v>1532765</v>
      </c>
      <c r="V662" s="39">
        <v>626388</v>
      </c>
      <c r="W662" s="39">
        <v>360762</v>
      </c>
      <c r="X662" s="39">
        <v>326064</v>
      </c>
      <c r="Y662" s="39">
        <v>383132</v>
      </c>
      <c r="Z662" s="39">
        <v>429538</v>
      </c>
      <c r="AA662" s="39">
        <v>2125884</v>
      </c>
      <c r="AB662" s="39">
        <v>633319</v>
      </c>
      <c r="AC662" s="39">
        <v>439878</v>
      </c>
      <c r="AD662" s="39">
        <v>327202</v>
      </c>
      <c r="AE662" s="39">
        <v>421115</v>
      </c>
      <c r="AF662" s="39">
        <v>583380</v>
      </c>
      <c r="AG662" s="39">
        <v>2404894</v>
      </c>
      <c r="AH662" s="39">
        <v>711038</v>
      </c>
      <c r="AI662" s="39">
        <v>482303</v>
      </c>
      <c r="AJ662" s="39">
        <v>386809</v>
      </c>
      <c r="AK662" s="39">
        <v>483898</v>
      </c>
      <c r="AL662" s="39">
        <v>762075</v>
      </c>
      <c r="AM662" s="39">
        <v>2826123</v>
      </c>
      <c r="AN662" s="39">
        <v>575167</v>
      </c>
      <c r="AO662" s="39">
        <v>514735</v>
      </c>
      <c r="AP662" s="39">
        <v>453640</v>
      </c>
      <c r="AQ662" s="39">
        <v>518721</v>
      </c>
      <c r="AR662" s="39">
        <v>923103</v>
      </c>
      <c r="AS662" s="39">
        <v>2985366</v>
      </c>
      <c r="AT662" s="43"/>
      <c r="AU662" s="13"/>
    </row>
    <row r="663" spans="1:47" ht="20" customHeight="1">
      <c r="A663" s="8" t="s">
        <v>945</v>
      </c>
      <c r="B663" s="34">
        <v>116906</v>
      </c>
      <c r="C663" s="31" t="s">
        <v>237</v>
      </c>
      <c r="D663" s="31" t="s">
        <v>79</v>
      </c>
      <c r="E663" s="31" t="s">
        <v>74</v>
      </c>
      <c r="F663" s="36">
        <v>993</v>
      </c>
      <c r="G663" s="36">
        <v>1137</v>
      </c>
      <c r="H663" s="36">
        <v>1083</v>
      </c>
      <c r="I663" s="39">
        <v>114798</v>
      </c>
      <c r="J663" s="39">
        <v>317707</v>
      </c>
      <c r="K663" s="39">
        <v>538645</v>
      </c>
      <c r="L663" s="39">
        <v>238406</v>
      </c>
      <c r="M663" s="39">
        <v>254077</v>
      </c>
      <c r="N663" s="39">
        <v>120102</v>
      </c>
      <c r="O663" s="39">
        <v>1468937</v>
      </c>
      <c r="P663" s="39">
        <v>258431</v>
      </c>
      <c r="Q663" s="39">
        <v>538346</v>
      </c>
      <c r="R663" s="39">
        <v>204916</v>
      </c>
      <c r="S663" s="39">
        <v>280956</v>
      </c>
      <c r="T663" s="39">
        <v>0</v>
      </c>
      <c r="U663" s="39">
        <v>1282649</v>
      </c>
      <c r="V663" s="39">
        <v>332560</v>
      </c>
      <c r="W663" s="39">
        <v>718930</v>
      </c>
      <c r="X663" s="39">
        <v>299281</v>
      </c>
      <c r="Y663" s="39">
        <v>261775</v>
      </c>
      <c r="Z663" s="39">
        <v>0</v>
      </c>
      <c r="AA663" s="39">
        <v>1612546</v>
      </c>
      <c r="AB663" s="39">
        <v>428395</v>
      </c>
      <c r="AC663" s="39">
        <v>692700</v>
      </c>
      <c r="AD663" s="39">
        <v>357233</v>
      </c>
      <c r="AE663" s="39">
        <v>335783</v>
      </c>
      <c r="AF663" s="39">
        <v>0</v>
      </c>
      <c r="AG663" s="39">
        <v>1814111</v>
      </c>
      <c r="AH663" s="39">
        <v>466608</v>
      </c>
      <c r="AI663" s="39">
        <v>642360</v>
      </c>
      <c r="AJ663" s="39">
        <v>401477</v>
      </c>
      <c r="AK663" s="39">
        <v>286468</v>
      </c>
      <c r="AL663" s="39">
        <v>0</v>
      </c>
      <c r="AM663" s="39">
        <v>1796913</v>
      </c>
      <c r="AN663" s="39">
        <v>416827</v>
      </c>
      <c r="AO663" s="39">
        <v>635073</v>
      </c>
      <c r="AP663" s="39">
        <v>552345</v>
      </c>
      <c r="AQ663" s="39">
        <v>356696</v>
      </c>
      <c r="AR663" s="39">
        <v>0</v>
      </c>
      <c r="AS663" s="39">
        <v>1960941</v>
      </c>
      <c r="AT663" s="43"/>
      <c r="AU663" s="13"/>
    </row>
    <row r="664" spans="1:47" ht="20" customHeight="1">
      <c r="A664" s="8" t="s">
        <v>946</v>
      </c>
      <c r="B664" s="34">
        <v>92903</v>
      </c>
      <c r="C664" s="31" t="s">
        <v>561</v>
      </c>
      <c r="D664" s="31" t="s">
        <v>79</v>
      </c>
      <c r="E664" s="31" t="s">
        <v>74</v>
      </c>
      <c r="F664" s="36">
        <v>8575</v>
      </c>
      <c r="G664" s="36">
        <v>8138</v>
      </c>
      <c r="H664" s="36">
        <v>7906</v>
      </c>
      <c r="I664" s="39">
        <v>838036</v>
      </c>
      <c r="J664" s="39">
        <v>3331997</v>
      </c>
      <c r="K664" s="39">
        <v>2890778</v>
      </c>
      <c r="L664" s="39">
        <v>2625975</v>
      </c>
      <c r="M664" s="39">
        <v>2708764</v>
      </c>
      <c r="N664" s="39">
        <v>330022</v>
      </c>
      <c r="O664" s="39">
        <v>11887536</v>
      </c>
      <c r="P664" s="39">
        <v>3361819</v>
      </c>
      <c r="Q664" s="39">
        <v>3178280</v>
      </c>
      <c r="R664" s="39">
        <v>2950279</v>
      </c>
      <c r="S664" s="39">
        <v>3022718</v>
      </c>
      <c r="T664" s="39">
        <v>365792</v>
      </c>
      <c r="U664" s="39">
        <v>12878888</v>
      </c>
      <c r="V664" s="39">
        <v>3983328</v>
      </c>
      <c r="W664" s="39">
        <v>3371067</v>
      </c>
      <c r="X664" s="39">
        <v>3852028</v>
      </c>
      <c r="Y664" s="39">
        <v>3068674</v>
      </c>
      <c r="Z664" s="39">
        <v>383923</v>
      </c>
      <c r="AA664" s="39">
        <v>14659020</v>
      </c>
      <c r="AB664" s="39">
        <v>4638098</v>
      </c>
      <c r="AC664" s="39">
        <v>2983681</v>
      </c>
      <c r="AD664" s="39">
        <v>3181690</v>
      </c>
      <c r="AE664" s="39">
        <v>3106361</v>
      </c>
      <c r="AF664" s="39">
        <v>404552</v>
      </c>
      <c r="AG664" s="39">
        <v>14314382</v>
      </c>
      <c r="AH664" s="39">
        <v>4932566</v>
      </c>
      <c r="AI664" s="39">
        <v>3184826</v>
      </c>
      <c r="AJ664" s="39">
        <v>3865733</v>
      </c>
      <c r="AK664" s="39">
        <v>3305768</v>
      </c>
      <c r="AL664" s="39">
        <v>491450</v>
      </c>
      <c r="AM664" s="39">
        <v>15780343</v>
      </c>
      <c r="AN664" s="39">
        <v>5005432</v>
      </c>
      <c r="AO664" s="39">
        <v>2938695</v>
      </c>
      <c r="AP664" s="39">
        <v>3807168</v>
      </c>
      <c r="AQ664" s="39">
        <v>3087187</v>
      </c>
      <c r="AR664" s="39">
        <v>680489</v>
      </c>
      <c r="AS664" s="39">
        <v>15518971</v>
      </c>
      <c r="AT664" s="43"/>
      <c r="AU664" s="13"/>
    </row>
    <row r="665" spans="1:47" ht="20" customHeight="1">
      <c r="A665" s="8" t="s">
        <v>947</v>
      </c>
      <c r="B665" s="34">
        <v>83902</v>
      </c>
      <c r="C665" s="31" t="s">
        <v>948</v>
      </c>
      <c r="D665" s="31" t="s">
        <v>79</v>
      </c>
      <c r="E665" s="31" t="s">
        <v>74</v>
      </c>
      <c r="F665" s="36">
        <v>157</v>
      </c>
      <c r="G665" s="36">
        <v>150</v>
      </c>
      <c r="H665" s="36">
        <v>143</v>
      </c>
      <c r="I665" s="39">
        <v>15158</v>
      </c>
      <c r="J665" s="39">
        <v>58399</v>
      </c>
      <c r="K665" s="39">
        <v>129233</v>
      </c>
      <c r="L665" s="39">
        <v>40586</v>
      </c>
      <c r="M665" s="39">
        <v>73081</v>
      </c>
      <c r="N665" s="39">
        <v>39319</v>
      </c>
      <c r="O665" s="39">
        <v>340618</v>
      </c>
      <c r="P665" s="39">
        <v>68932</v>
      </c>
      <c r="Q665" s="39">
        <v>135185</v>
      </c>
      <c r="R665" s="39">
        <v>44561</v>
      </c>
      <c r="S665" s="39">
        <v>78935</v>
      </c>
      <c r="T665" s="39">
        <v>41286</v>
      </c>
      <c r="U665" s="39">
        <v>368899</v>
      </c>
      <c r="V665" s="39">
        <v>98409</v>
      </c>
      <c r="W665" s="39">
        <v>130774</v>
      </c>
      <c r="X665" s="39">
        <v>74045</v>
      </c>
      <c r="Y665" s="39">
        <v>92543</v>
      </c>
      <c r="Z665" s="39">
        <v>46251</v>
      </c>
      <c r="AA665" s="39">
        <v>442022</v>
      </c>
      <c r="AB665" s="39">
        <v>75165</v>
      </c>
      <c r="AC665" s="39">
        <v>116004</v>
      </c>
      <c r="AD665" s="39">
        <v>84773</v>
      </c>
      <c r="AE665" s="39">
        <v>124184</v>
      </c>
      <c r="AF665" s="39">
        <v>52241</v>
      </c>
      <c r="AG665" s="39">
        <v>452367</v>
      </c>
      <c r="AH665" s="39">
        <v>128715</v>
      </c>
      <c r="AI665" s="39">
        <v>123966</v>
      </c>
      <c r="AJ665" s="39">
        <v>72101</v>
      </c>
      <c r="AK665" s="39">
        <v>113553</v>
      </c>
      <c r="AL665" s="39">
        <v>83600</v>
      </c>
      <c r="AM665" s="39">
        <v>521935</v>
      </c>
      <c r="AN665" s="39">
        <v>80861</v>
      </c>
      <c r="AO665" s="39">
        <v>125302</v>
      </c>
      <c r="AP665" s="39">
        <v>92038</v>
      </c>
      <c r="AQ665" s="39">
        <v>110871</v>
      </c>
      <c r="AR665" s="39">
        <v>124919</v>
      </c>
      <c r="AS665" s="39">
        <v>533991</v>
      </c>
      <c r="AT665" s="43"/>
      <c r="AU665" s="13"/>
    </row>
    <row r="666" spans="1:47" ht="20" customHeight="1">
      <c r="A666" s="8" t="s">
        <v>949</v>
      </c>
      <c r="B666" s="34">
        <v>168902</v>
      </c>
      <c r="C666" s="31" t="s">
        <v>427</v>
      </c>
      <c r="D666" s="31" t="s">
        <v>79</v>
      </c>
      <c r="E666" s="31" t="s">
        <v>74</v>
      </c>
      <c r="F666" s="36">
        <v>158</v>
      </c>
      <c r="G666" s="36">
        <v>141</v>
      </c>
      <c r="H666" s="36">
        <v>131</v>
      </c>
      <c r="I666" s="39">
        <v>13886</v>
      </c>
      <c r="J666" s="39">
        <v>24416</v>
      </c>
      <c r="K666" s="39">
        <v>124576</v>
      </c>
      <c r="L666" s="39">
        <v>46559</v>
      </c>
      <c r="M666" s="39">
        <v>105087</v>
      </c>
      <c r="N666" s="39">
        <v>42698</v>
      </c>
      <c r="O666" s="39">
        <v>343336</v>
      </c>
      <c r="P666" s="39">
        <v>36887</v>
      </c>
      <c r="Q666" s="39">
        <v>122380</v>
      </c>
      <c r="R666" s="39">
        <v>47675</v>
      </c>
      <c r="S666" s="39">
        <v>102661</v>
      </c>
      <c r="T666" s="39">
        <v>48570</v>
      </c>
      <c r="U666" s="39">
        <v>358173</v>
      </c>
      <c r="V666" s="39">
        <v>37663</v>
      </c>
      <c r="W666" s="39">
        <v>131464</v>
      </c>
      <c r="X666" s="39">
        <v>55319</v>
      </c>
      <c r="Y666" s="39">
        <v>126961</v>
      </c>
      <c r="Z666" s="39">
        <v>74406</v>
      </c>
      <c r="AA666" s="39">
        <v>425813</v>
      </c>
      <c r="AB666" s="39">
        <v>28310</v>
      </c>
      <c r="AC666" s="39">
        <v>145278</v>
      </c>
      <c r="AD666" s="39">
        <v>82102</v>
      </c>
      <c r="AE666" s="39">
        <v>104542</v>
      </c>
      <c r="AF666" s="39">
        <v>65530</v>
      </c>
      <c r="AG666" s="39">
        <v>425762</v>
      </c>
      <c r="AH666" s="39">
        <v>48732</v>
      </c>
      <c r="AI666" s="39">
        <v>145429</v>
      </c>
      <c r="AJ666" s="39">
        <v>89340</v>
      </c>
      <c r="AK666" s="39">
        <v>116422</v>
      </c>
      <c r="AL666" s="39">
        <v>95545</v>
      </c>
      <c r="AM666" s="39">
        <v>495468</v>
      </c>
      <c r="AN666" s="39">
        <v>37504</v>
      </c>
      <c r="AO666" s="39">
        <v>139558</v>
      </c>
      <c r="AP666" s="39">
        <v>84740</v>
      </c>
      <c r="AQ666" s="39">
        <v>102112</v>
      </c>
      <c r="AR666" s="39">
        <v>103665</v>
      </c>
      <c r="AS666" s="39">
        <v>467579</v>
      </c>
      <c r="AT666" s="43"/>
      <c r="AU666" s="13"/>
    </row>
    <row r="667" spans="1:47" ht="20" customHeight="1">
      <c r="A667" s="8" t="s">
        <v>950</v>
      </c>
      <c r="B667" s="34">
        <v>161907</v>
      </c>
      <c r="C667" s="31" t="s">
        <v>179</v>
      </c>
      <c r="D667" s="31" t="s">
        <v>79</v>
      </c>
      <c r="E667" s="31" t="s">
        <v>74</v>
      </c>
      <c r="F667" s="36">
        <v>1752</v>
      </c>
      <c r="G667" s="36">
        <v>1817</v>
      </c>
      <c r="H667" s="36">
        <v>1727</v>
      </c>
      <c r="I667" s="39">
        <v>183062</v>
      </c>
      <c r="J667" s="39">
        <v>428277</v>
      </c>
      <c r="K667" s="39">
        <v>594544</v>
      </c>
      <c r="L667" s="39">
        <v>408229</v>
      </c>
      <c r="M667" s="39">
        <v>406227</v>
      </c>
      <c r="N667" s="39">
        <v>138380</v>
      </c>
      <c r="O667" s="39">
        <v>1975657</v>
      </c>
      <c r="P667" s="39">
        <v>429856</v>
      </c>
      <c r="Q667" s="39">
        <v>618743</v>
      </c>
      <c r="R667" s="39">
        <v>435318</v>
      </c>
      <c r="S667" s="39">
        <v>406868</v>
      </c>
      <c r="T667" s="39">
        <v>149930</v>
      </c>
      <c r="U667" s="39">
        <v>2040715</v>
      </c>
      <c r="V667" s="39">
        <v>480424</v>
      </c>
      <c r="W667" s="39">
        <v>629346</v>
      </c>
      <c r="X667" s="39">
        <v>555592</v>
      </c>
      <c r="Y667" s="39">
        <v>444486</v>
      </c>
      <c r="Z667" s="39">
        <v>170300</v>
      </c>
      <c r="AA667" s="39">
        <v>2280148</v>
      </c>
      <c r="AB667" s="39">
        <v>520400</v>
      </c>
      <c r="AC667" s="39">
        <v>632134</v>
      </c>
      <c r="AD667" s="39">
        <v>571126</v>
      </c>
      <c r="AE667" s="39">
        <v>490125</v>
      </c>
      <c r="AF667" s="39">
        <v>165078</v>
      </c>
      <c r="AG667" s="39">
        <v>2378863</v>
      </c>
      <c r="AH667" s="39">
        <v>532458</v>
      </c>
      <c r="AI667" s="39">
        <v>670992</v>
      </c>
      <c r="AJ667" s="39">
        <v>629476</v>
      </c>
      <c r="AK667" s="39">
        <v>499970</v>
      </c>
      <c r="AL667" s="39">
        <v>199493</v>
      </c>
      <c r="AM667" s="39">
        <v>2532389</v>
      </c>
      <c r="AN667" s="39">
        <v>583051</v>
      </c>
      <c r="AO667" s="39">
        <v>686279</v>
      </c>
      <c r="AP667" s="39">
        <v>698991</v>
      </c>
      <c r="AQ667" s="39">
        <v>572549</v>
      </c>
      <c r="AR667" s="39">
        <v>192728</v>
      </c>
      <c r="AS667" s="39">
        <v>2733598</v>
      </c>
      <c r="AT667" s="43"/>
      <c r="AU667" s="13"/>
    </row>
    <row r="668" spans="1:47" ht="20" customHeight="1">
      <c r="A668" s="8" t="s">
        <v>951</v>
      </c>
      <c r="B668" s="34">
        <v>54902</v>
      </c>
      <c r="C668" s="31" t="s">
        <v>478</v>
      </c>
      <c r="D668" s="31" t="s">
        <v>79</v>
      </c>
      <c r="E668" s="31" t="s">
        <v>74</v>
      </c>
      <c r="F668" s="36">
        <v>243</v>
      </c>
      <c r="G668" s="36">
        <v>207</v>
      </c>
      <c r="H668" s="36">
        <v>175</v>
      </c>
      <c r="I668" s="39">
        <v>18550</v>
      </c>
      <c r="J668" s="39">
        <v>91973</v>
      </c>
      <c r="K668" s="39">
        <v>184144</v>
      </c>
      <c r="L668" s="39">
        <v>157474</v>
      </c>
      <c r="M668" s="39">
        <v>106348</v>
      </c>
      <c r="N668" s="39">
        <v>40607</v>
      </c>
      <c r="O668" s="39">
        <v>580546</v>
      </c>
      <c r="P668" s="39">
        <v>38427</v>
      </c>
      <c r="Q668" s="39">
        <v>189214</v>
      </c>
      <c r="R668" s="39">
        <v>146390</v>
      </c>
      <c r="S668" s="39">
        <v>112898</v>
      </c>
      <c r="T668" s="39">
        <v>51318</v>
      </c>
      <c r="U668" s="39">
        <v>538247</v>
      </c>
      <c r="V668" s="39">
        <v>70856</v>
      </c>
      <c r="W668" s="39">
        <v>241440</v>
      </c>
      <c r="X668" s="39">
        <v>205006</v>
      </c>
      <c r="Y668" s="39">
        <v>119528</v>
      </c>
      <c r="Z668" s="39">
        <v>44308</v>
      </c>
      <c r="AA668" s="39">
        <v>681138</v>
      </c>
      <c r="AB668" s="39">
        <v>54041</v>
      </c>
      <c r="AC668" s="39">
        <v>218295</v>
      </c>
      <c r="AD668" s="39">
        <v>272798</v>
      </c>
      <c r="AE668" s="39">
        <v>159546</v>
      </c>
      <c r="AF668" s="39">
        <v>58297</v>
      </c>
      <c r="AG668" s="39">
        <v>762977</v>
      </c>
      <c r="AH668" s="39">
        <v>43673</v>
      </c>
      <c r="AI668" s="39">
        <v>228205</v>
      </c>
      <c r="AJ668" s="39">
        <v>211334</v>
      </c>
      <c r="AK668" s="39">
        <v>185775</v>
      </c>
      <c r="AL668" s="39">
        <v>71684</v>
      </c>
      <c r="AM668" s="39">
        <v>740671</v>
      </c>
      <c r="AN668" s="39">
        <v>49270</v>
      </c>
      <c r="AO668" s="39">
        <v>226478</v>
      </c>
      <c r="AP668" s="39">
        <v>205333</v>
      </c>
      <c r="AQ668" s="39">
        <v>136860</v>
      </c>
      <c r="AR668" s="39">
        <v>87097</v>
      </c>
      <c r="AS668" s="39">
        <v>705038</v>
      </c>
      <c r="AT668" s="43"/>
      <c r="AU668" s="13"/>
    </row>
    <row r="669" spans="1:47" ht="20" customHeight="1">
      <c r="A669" s="8" t="s">
        <v>952</v>
      </c>
      <c r="B669" s="34">
        <v>31906</v>
      </c>
      <c r="C669" s="31" t="s">
        <v>307</v>
      </c>
      <c r="D669" s="31" t="s">
        <v>79</v>
      </c>
      <c r="E669" s="31" t="s">
        <v>74</v>
      </c>
      <c r="F669" s="36">
        <v>10660</v>
      </c>
      <c r="G669" s="36">
        <v>10357</v>
      </c>
      <c r="H669" s="36">
        <v>10197</v>
      </c>
      <c r="I669" s="39">
        <v>1080882</v>
      </c>
      <c r="J669" s="39">
        <v>4191231</v>
      </c>
      <c r="K669" s="39">
        <v>9825286</v>
      </c>
      <c r="L669" s="39">
        <v>2839912</v>
      </c>
      <c r="M669" s="39">
        <v>2522136</v>
      </c>
      <c r="N669" s="39">
        <v>904089</v>
      </c>
      <c r="O669" s="39">
        <v>20282654</v>
      </c>
      <c r="P669" s="39">
        <v>4065245</v>
      </c>
      <c r="Q669" s="39">
        <v>11378480</v>
      </c>
      <c r="R669" s="39">
        <v>2674059</v>
      </c>
      <c r="S669" s="39">
        <v>2382956</v>
      </c>
      <c r="T669" s="39">
        <v>1012389</v>
      </c>
      <c r="U669" s="39">
        <v>21513129</v>
      </c>
      <c r="V669" s="39">
        <v>4837333</v>
      </c>
      <c r="W669" s="39">
        <v>9979486</v>
      </c>
      <c r="X669" s="39">
        <v>3251426</v>
      </c>
      <c r="Y669" s="39">
        <v>2676911</v>
      </c>
      <c r="Z669" s="39">
        <v>1243665</v>
      </c>
      <c r="AA669" s="39">
        <v>21988821</v>
      </c>
      <c r="AB669" s="39">
        <v>5217183</v>
      </c>
      <c r="AC669" s="39">
        <v>9457900</v>
      </c>
      <c r="AD669" s="39">
        <v>3604764</v>
      </c>
      <c r="AE669" s="39">
        <v>2714084</v>
      </c>
      <c r="AF669" s="39">
        <v>1564596</v>
      </c>
      <c r="AG669" s="39">
        <v>22558527</v>
      </c>
      <c r="AH669" s="39">
        <v>5350247</v>
      </c>
      <c r="AI669" s="39">
        <v>9572216</v>
      </c>
      <c r="AJ669" s="39">
        <v>4179629</v>
      </c>
      <c r="AK669" s="39">
        <v>3066295</v>
      </c>
      <c r="AL669" s="39">
        <v>2076528</v>
      </c>
      <c r="AM669" s="39">
        <v>24244915</v>
      </c>
      <c r="AN669" s="39">
        <v>5552844</v>
      </c>
      <c r="AO669" s="39">
        <v>9145303</v>
      </c>
      <c r="AP669" s="39">
        <v>3441625</v>
      </c>
      <c r="AQ669" s="39">
        <v>3040832</v>
      </c>
      <c r="AR669" s="39">
        <v>1946490</v>
      </c>
      <c r="AS669" s="39">
        <v>23127094</v>
      </c>
      <c r="AT669" s="43"/>
      <c r="AU669" s="13"/>
    </row>
    <row r="670" spans="1:47" ht="20" customHeight="1">
      <c r="A670" s="8" t="s">
        <v>953</v>
      </c>
      <c r="B670" s="34">
        <v>241906</v>
      </c>
      <c r="C670" s="31" t="s">
        <v>254</v>
      </c>
      <c r="D670" s="31" t="s">
        <v>79</v>
      </c>
      <c r="E670" s="31" t="s">
        <v>74</v>
      </c>
      <c r="F670" s="36">
        <v>530</v>
      </c>
      <c r="G670" s="36">
        <v>535</v>
      </c>
      <c r="H670" s="36">
        <v>496</v>
      </c>
      <c r="I670" s="39">
        <v>52576</v>
      </c>
      <c r="J670" s="39">
        <v>214470</v>
      </c>
      <c r="K670" s="39">
        <v>369881</v>
      </c>
      <c r="L670" s="39">
        <v>98725</v>
      </c>
      <c r="M670" s="39">
        <v>182935</v>
      </c>
      <c r="N670" s="39">
        <v>70450</v>
      </c>
      <c r="O670" s="39">
        <v>936461</v>
      </c>
      <c r="P670" s="39">
        <v>252406</v>
      </c>
      <c r="Q670" s="39">
        <v>403573</v>
      </c>
      <c r="R670" s="39">
        <v>90116</v>
      </c>
      <c r="S670" s="39">
        <v>114325</v>
      </c>
      <c r="T670" s="39">
        <v>76228</v>
      </c>
      <c r="U670" s="39">
        <v>936648</v>
      </c>
      <c r="V670" s="39">
        <v>279041</v>
      </c>
      <c r="W670" s="39">
        <v>419277</v>
      </c>
      <c r="X670" s="39">
        <v>169954</v>
      </c>
      <c r="Y670" s="39">
        <v>134470</v>
      </c>
      <c r="Z670" s="39">
        <v>117097</v>
      </c>
      <c r="AA670" s="39">
        <v>1119839</v>
      </c>
      <c r="AB670" s="39">
        <v>299437</v>
      </c>
      <c r="AC670" s="39">
        <v>420466</v>
      </c>
      <c r="AD670" s="39">
        <v>213812</v>
      </c>
      <c r="AE670" s="39">
        <v>129093</v>
      </c>
      <c r="AF670" s="39">
        <v>141364</v>
      </c>
      <c r="AG670" s="39">
        <v>1204172</v>
      </c>
      <c r="AH670" s="39">
        <v>306828</v>
      </c>
      <c r="AI670" s="39">
        <v>445561</v>
      </c>
      <c r="AJ670" s="39">
        <v>208481</v>
      </c>
      <c r="AK670" s="39">
        <v>156864</v>
      </c>
      <c r="AL670" s="39">
        <v>179849</v>
      </c>
      <c r="AM670" s="39">
        <v>1297583</v>
      </c>
      <c r="AN670" s="39">
        <v>307077</v>
      </c>
      <c r="AO670" s="39">
        <v>431192</v>
      </c>
      <c r="AP670" s="39">
        <v>246453</v>
      </c>
      <c r="AQ670" s="39">
        <v>134461</v>
      </c>
      <c r="AR670" s="39">
        <v>206451</v>
      </c>
      <c r="AS670" s="39">
        <v>1325634</v>
      </c>
      <c r="AT670" s="43"/>
      <c r="AU670" s="13"/>
    </row>
    <row r="671" spans="1:47" ht="20" customHeight="1">
      <c r="A671" s="8" t="s">
        <v>954</v>
      </c>
      <c r="B671" s="34">
        <v>43919</v>
      </c>
      <c r="C671" s="31" t="s">
        <v>112</v>
      </c>
      <c r="D671" s="31" t="s">
        <v>79</v>
      </c>
      <c r="E671" s="31" t="s">
        <v>74</v>
      </c>
      <c r="F671" s="36">
        <v>4365</v>
      </c>
      <c r="G671" s="36">
        <v>4019</v>
      </c>
      <c r="H671" s="36">
        <v>3809</v>
      </c>
      <c r="I671" s="39">
        <v>403754</v>
      </c>
      <c r="J671" s="39">
        <v>1458507</v>
      </c>
      <c r="K671" s="39">
        <v>1595718</v>
      </c>
      <c r="L671" s="39">
        <v>1237972</v>
      </c>
      <c r="M671" s="39">
        <v>1125677</v>
      </c>
      <c r="N671" s="39">
        <v>279751</v>
      </c>
      <c r="O671" s="39">
        <v>5697625</v>
      </c>
      <c r="P671" s="39">
        <v>1022009</v>
      </c>
      <c r="Q671" s="39">
        <v>1588960</v>
      </c>
      <c r="R671" s="39">
        <v>1255992</v>
      </c>
      <c r="S671" s="39">
        <v>1135161</v>
      </c>
      <c r="T671" s="39">
        <v>279751</v>
      </c>
      <c r="U671" s="39">
        <v>5281873</v>
      </c>
      <c r="V671" s="39">
        <v>1050880</v>
      </c>
      <c r="W671" s="39">
        <v>1435045</v>
      </c>
      <c r="X671" s="39">
        <v>1252052</v>
      </c>
      <c r="Y671" s="39">
        <v>1079064</v>
      </c>
      <c r="Z671" s="39">
        <v>311253</v>
      </c>
      <c r="AA671" s="39">
        <v>5128294</v>
      </c>
      <c r="AB671" s="39">
        <v>1050594</v>
      </c>
      <c r="AC671" s="39">
        <v>1330726</v>
      </c>
      <c r="AD671" s="39">
        <v>1325410</v>
      </c>
      <c r="AE671" s="39">
        <v>1135134</v>
      </c>
      <c r="AF671" s="39">
        <v>312934</v>
      </c>
      <c r="AG671" s="39">
        <v>5154798</v>
      </c>
      <c r="AH671" s="39">
        <v>1165011</v>
      </c>
      <c r="AI671" s="39">
        <v>1572153</v>
      </c>
      <c r="AJ671" s="39">
        <v>1457670</v>
      </c>
      <c r="AK671" s="39">
        <v>1181947</v>
      </c>
      <c r="AL671" s="39">
        <v>374872</v>
      </c>
      <c r="AM671" s="39">
        <v>5751653</v>
      </c>
      <c r="AN671" s="39">
        <v>1132067</v>
      </c>
      <c r="AO671" s="39">
        <v>1665500</v>
      </c>
      <c r="AP671" s="39">
        <v>1516017</v>
      </c>
      <c r="AQ671" s="39">
        <v>1230714</v>
      </c>
      <c r="AR671" s="39">
        <v>435161</v>
      </c>
      <c r="AS671" s="39">
        <v>5979459</v>
      </c>
      <c r="AT671" s="43"/>
      <c r="AU671" s="13"/>
    </row>
    <row r="672" spans="1:47" ht="20" customHeight="1">
      <c r="A672" s="8" t="s">
        <v>955</v>
      </c>
      <c r="B672" s="34">
        <v>113903</v>
      </c>
      <c r="C672" s="31" t="s">
        <v>475</v>
      </c>
      <c r="D672" s="31" t="s">
        <v>79</v>
      </c>
      <c r="E672" s="31" t="s">
        <v>74</v>
      </c>
      <c r="F672" s="36">
        <v>507</v>
      </c>
      <c r="G672" s="36">
        <v>515</v>
      </c>
      <c r="H672" s="36">
        <v>510</v>
      </c>
      <c r="I672" s="39">
        <v>54060</v>
      </c>
      <c r="J672" s="39">
        <v>222698</v>
      </c>
      <c r="K672" s="39">
        <v>369599</v>
      </c>
      <c r="L672" s="39">
        <v>115408</v>
      </c>
      <c r="M672" s="39">
        <v>176485</v>
      </c>
      <c r="N672" s="39">
        <v>32800</v>
      </c>
      <c r="O672" s="39">
        <v>916990</v>
      </c>
      <c r="P672" s="39">
        <v>222972</v>
      </c>
      <c r="Q672" s="39">
        <v>397753</v>
      </c>
      <c r="R672" s="39">
        <v>122269</v>
      </c>
      <c r="S672" s="39">
        <v>133467</v>
      </c>
      <c r="T672" s="39">
        <v>36649</v>
      </c>
      <c r="U672" s="39">
        <v>913110</v>
      </c>
      <c r="V672" s="39">
        <v>261911</v>
      </c>
      <c r="W672" s="39">
        <v>408975</v>
      </c>
      <c r="X672" s="39">
        <v>154077</v>
      </c>
      <c r="Y672" s="39">
        <v>159976</v>
      </c>
      <c r="Z672" s="39">
        <v>45000</v>
      </c>
      <c r="AA672" s="39">
        <v>1029939</v>
      </c>
      <c r="AB672" s="39">
        <v>303683</v>
      </c>
      <c r="AC672" s="39">
        <v>411754</v>
      </c>
      <c r="AD672" s="39">
        <v>182553</v>
      </c>
      <c r="AE672" s="39">
        <v>157702</v>
      </c>
      <c r="AF672" s="39">
        <v>72996</v>
      </c>
      <c r="AG672" s="39">
        <v>1128688</v>
      </c>
      <c r="AH672" s="39">
        <v>283849</v>
      </c>
      <c r="AI672" s="39">
        <v>413056</v>
      </c>
      <c r="AJ672" s="39">
        <v>193255</v>
      </c>
      <c r="AK672" s="39">
        <v>157879</v>
      </c>
      <c r="AL672" s="39">
        <v>77499</v>
      </c>
      <c r="AM672" s="39">
        <v>1125538</v>
      </c>
      <c r="AN672" s="39">
        <v>280880</v>
      </c>
      <c r="AO672" s="39">
        <v>438995</v>
      </c>
      <c r="AP672" s="39">
        <v>223208</v>
      </c>
      <c r="AQ672" s="39">
        <v>182132</v>
      </c>
      <c r="AR672" s="39">
        <v>88081</v>
      </c>
      <c r="AS672" s="39">
        <v>1213296</v>
      </c>
      <c r="AT672" s="43"/>
      <c r="AU672" s="13"/>
    </row>
    <row r="673" spans="1:47" ht="20" customHeight="1">
      <c r="A673" s="8" t="s">
        <v>956</v>
      </c>
      <c r="B673" s="34">
        <v>152901</v>
      </c>
      <c r="C673" s="31" t="s">
        <v>221</v>
      </c>
      <c r="D673" s="31" t="s">
        <v>79</v>
      </c>
      <c r="E673" s="31" t="s">
        <v>74</v>
      </c>
      <c r="F673" s="36">
        <v>27348</v>
      </c>
      <c r="G673" s="36">
        <v>24133</v>
      </c>
      <c r="H673" s="36">
        <v>22868</v>
      </c>
      <c r="I673" s="39">
        <v>2424008</v>
      </c>
      <c r="J673" s="39">
        <v>5541910</v>
      </c>
      <c r="K673" s="39">
        <v>21700914</v>
      </c>
      <c r="L673" s="39">
        <v>5811440</v>
      </c>
      <c r="M673" s="39">
        <v>5154235</v>
      </c>
      <c r="N673" s="39">
        <v>1054026</v>
      </c>
      <c r="O673" s="39">
        <v>39262525</v>
      </c>
      <c r="P673" s="39">
        <v>5877402</v>
      </c>
      <c r="Q673" s="39">
        <v>22247775</v>
      </c>
      <c r="R673" s="39">
        <v>6040135</v>
      </c>
      <c r="S673" s="39">
        <v>5716061</v>
      </c>
      <c r="T673" s="39">
        <v>1419689</v>
      </c>
      <c r="U673" s="39">
        <v>41301062</v>
      </c>
      <c r="V673" s="39">
        <v>6712888</v>
      </c>
      <c r="W673" s="39">
        <v>23395794</v>
      </c>
      <c r="X673" s="39">
        <v>7323488</v>
      </c>
      <c r="Y673" s="39">
        <v>6488802</v>
      </c>
      <c r="Z673" s="39">
        <v>2310720</v>
      </c>
      <c r="AA673" s="39">
        <v>46231692</v>
      </c>
      <c r="AB673" s="39">
        <v>7137848</v>
      </c>
      <c r="AC673" s="39">
        <v>24147641</v>
      </c>
      <c r="AD673" s="39">
        <v>8842615</v>
      </c>
      <c r="AE673" s="39">
        <v>7234317</v>
      </c>
      <c r="AF673" s="39">
        <v>3763237</v>
      </c>
      <c r="AG673" s="39">
        <v>51125658</v>
      </c>
      <c r="AH673" s="39">
        <v>7310935</v>
      </c>
      <c r="AI673" s="39">
        <v>24106756</v>
      </c>
      <c r="AJ673" s="39">
        <v>9264450</v>
      </c>
      <c r="AK673" s="39">
        <v>6774275</v>
      </c>
      <c r="AL673" s="39">
        <v>5902289</v>
      </c>
      <c r="AM673" s="39">
        <v>53358705</v>
      </c>
      <c r="AN673" s="39">
        <v>7521567</v>
      </c>
      <c r="AO673" s="39">
        <v>22359302</v>
      </c>
      <c r="AP673" s="39">
        <v>7479256</v>
      </c>
      <c r="AQ673" s="39">
        <v>7000512</v>
      </c>
      <c r="AR673" s="39">
        <v>5556401</v>
      </c>
      <c r="AS673" s="39">
        <v>49917038</v>
      </c>
      <c r="AT673" s="43"/>
      <c r="AU673" s="13"/>
    </row>
    <row r="674" spans="1:47" ht="20" customHeight="1">
      <c r="A674" s="8" t="s">
        <v>957</v>
      </c>
      <c r="B674" s="34">
        <v>152906</v>
      </c>
      <c r="C674" s="31" t="s">
        <v>221</v>
      </c>
      <c r="D674" s="31" t="s">
        <v>79</v>
      </c>
      <c r="E674" s="31" t="s">
        <v>74</v>
      </c>
      <c r="F674" s="36">
        <v>6975</v>
      </c>
      <c r="G674" s="36">
        <v>8030</v>
      </c>
      <c r="H674" s="36">
        <v>8037</v>
      </c>
      <c r="I674" s="39">
        <v>851922</v>
      </c>
      <c r="J674" s="39">
        <v>1746058</v>
      </c>
      <c r="K674" s="39">
        <v>3417067</v>
      </c>
      <c r="L674" s="39">
        <v>1158079</v>
      </c>
      <c r="M674" s="39">
        <v>1026276</v>
      </c>
      <c r="N674" s="39">
        <v>316351</v>
      </c>
      <c r="O674" s="39">
        <v>7663831</v>
      </c>
      <c r="P674" s="39">
        <v>1668042</v>
      </c>
      <c r="Q674" s="39">
        <v>3987663</v>
      </c>
      <c r="R674" s="39">
        <v>1372308</v>
      </c>
      <c r="S674" s="39">
        <v>1207623</v>
      </c>
      <c r="T674" s="39">
        <v>410297</v>
      </c>
      <c r="U674" s="39">
        <v>8645933</v>
      </c>
      <c r="V674" s="39">
        <v>1963601</v>
      </c>
      <c r="W674" s="39">
        <v>4284614</v>
      </c>
      <c r="X674" s="39">
        <v>1665239</v>
      </c>
      <c r="Y674" s="39">
        <v>1467386</v>
      </c>
      <c r="Z674" s="39">
        <v>419530</v>
      </c>
      <c r="AA674" s="39">
        <v>9800370</v>
      </c>
      <c r="AB674" s="39">
        <v>2234270</v>
      </c>
      <c r="AC674" s="39">
        <v>4676337</v>
      </c>
      <c r="AD674" s="39">
        <v>1982345</v>
      </c>
      <c r="AE674" s="39">
        <v>1555938</v>
      </c>
      <c r="AF674" s="39">
        <v>529236</v>
      </c>
      <c r="AG674" s="39">
        <v>10978126</v>
      </c>
      <c r="AH674" s="39">
        <v>2406716</v>
      </c>
      <c r="AI674" s="39">
        <v>5142858</v>
      </c>
      <c r="AJ674" s="39">
        <v>2224025</v>
      </c>
      <c r="AK674" s="39">
        <v>1240691</v>
      </c>
      <c r="AL674" s="39">
        <v>703774</v>
      </c>
      <c r="AM674" s="39">
        <v>11718064</v>
      </c>
      <c r="AN674" s="39">
        <v>2330615</v>
      </c>
      <c r="AO674" s="39">
        <v>5447717</v>
      </c>
      <c r="AP674" s="39">
        <v>2394081</v>
      </c>
      <c r="AQ674" s="39">
        <v>1557484</v>
      </c>
      <c r="AR674" s="39">
        <v>994850</v>
      </c>
      <c r="AS674" s="39">
        <v>12724747</v>
      </c>
      <c r="AT674" s="43"/>
      <c r="AU674" s="13"/>
    </row>
    <row r="675" spans="1:47" ht="20" customHeight="1">
      <c r="A675" s="8" t="s">
        <v>958</v>
      </c>
      <c r="B675" s="34">
        <v>127905</v>
      </c>
      <c r="C675" s="31" t="s">
        <v>139</v>
      </c>
      <c r="D675" s="31" t="s">
        <v>79</v>
      </c>
      <c r="E675" s="31" t="s">
        <v>74</v>
      </c>
      <c r="F675" s="36">
        <v>105</v>
      </c>
      <c r="G675" s="36">
        <v>88</v>
      </c>
      <c r="H675" s="36">
        <v>100</v>
      </c>
      <c r="I675" s="39">
        <v>10600</v>
      </c>
      <c r="J675" s="39">
        <v>37817</v>
      </c>
      <c r="K675" s="39">
        <v>95986</v>
      </c>
      <c r="L675" s="39">
        <v>45338</v>
      </c>
      <c r="M675" s="39">
        <v>90679</v>
      </c>
      <c r="N675" s="39">
        <v>27489</v>
      </c>
      <c r="O675" s="39">
        <v>297309</v>
      </c>
      <c r="P675" s="39">
        <v>40876</v>
      </c>
      <c r="Q675" s="39">
        <v>98381</v>
      </c>
      <c r="R675" s="39">
        <v>36992</v>
      </c>
      <c r="S675" s="39">
        <v>76369</v>
      </c>
      <c r="T675" s="39">
        <v>33162</v>
      </c>
      <c r="U675" s="39">
        <v>285780</v>
      </c>
      <c r="V675" s="39">
        <v>44090</v>
      </c>
      <c r="W675" s="39">
        <v>87006</v>
      </c>
      <c r="X675" s="39">
        <v>45022</v>
      </c>
      <c r="Y675" s="39">
        <v>86884</v>
      </c>
      <c r="Z675" s="39">
        <v>41602</v>
      </c>
      <c r="AA675" s="39">
        <v>304604</v>
      </c>
      <c r="AB675" s="39">
        <v>61526</v>
      </c>
      <c r="AC675" s="39">
        <v>119094</v>
      </c>
      <c r="AD675" s="39">
        <v>52549</v>
      </c>
      <c r="AE675" s="39">
        <v>87111</v>
      </c>
      <c r="AF675" s="39">
        <v>59395</v>
      </c>
      <c r="AG675" s="39">
        <v>379675</v>
      </c>
      <c r="AH675" s="39">
        <v>68272</v>
      </c>
      <c r="AI675" s="39">
        <v>138642</v>
      </c>
      <c r="AJ675" s="39">
        <v>49715</v>
      </c>
      <c r="AK675" s="39">
        <v>92901</v>
      </c>
      <c r="AL675" s="39">
        <v>71951</v>
      </c>
      <c r="AM675" s="39">
        <v>421481</v>
      </c>
      <c r="AN675" s="39">
        <v>93872</v>
      </c>
      <c r="AO675" s="39">
        <v>142265</v>
      </c>
      <c r="AP675" s="39">
        <v>69010</v>
      </c>
      <c r="AQ675" s="39">
        <v>93537</v>
      </c>
      <c r="AR675" s="39">
        <v>84128</v>
      </c>
      <c r="AS675" s="39">
        <v>482812</v>
      </c>
      <c r="AT675" s="43"/>
      <c r="AU675" s="13"/>
    </row>
    <row r="676" spans="1:47" ht="20" customHeight="1">
      <c r="A676" s="8" t="s">
        <v>959</v>
      </c>
      <c r="B676" s="34">
        <v>3903</v>
      </c>
      <c r="C676" s="31" t="s">
        <v>374</v>
      </c>
      <c r="D676" s="31" t="s">
        <v>79</v>
      </c>
      <c r="E676" s="31" t="s">
        <v>74</v>
      </c>
      <c r="F676" s="36">
        <v>7869</v>
      </c>
      <c r="G676" s="36">
        <v>6865</v>
      </c>
      <c r="H676" s="36">
        <v>6678</v>
      </c>
      <c r="I676" s="39">
        <v>707868</v>
      </c>
      <c r="J676" s="39">
        <v>2364755</v>
      </c>
      <c r="K676" s="39">
        <v>3701686</v>
      </c>
      <c r="L676" s="39">
        <v>2257625</v>
      </c>
      <c r="M676" s="39">
        <v>2409366</v>
      </c>
      <c r="N676" s="39">
        <v>240758</v>
      </c>
      <c r="O676" s="39">
        <v>10974190</v>
      </c>
      <c r="P676" s="39">
        <v>2321986</v>
      </c>
      <c r="Q676" s="39">
        <v>4683008</v>
      </c>
      <c r="R676" s="39">
        <v>2333679</v>
      </c>
      <c r="S676" s="39">
        <v>2462699</v>
      </c>
      <c r="T676" s="39">
        <v>246262</v>
      </c>
      <c r="U676" s="39">
        <v>12047634</v>
      </c>
      <c r="V676" s="39">
        <v>2787427</v>
      </c>
      <c r="W676" s="39">
        <v>4727643</v>
      </c>
      <c r="X676" s="39">
        <v>2852543</v>
      </c>
      <c r="Y676" s="39">
        <v>2434834</v>
      </c>
      <c r="Z676" s="39">
        <v>287427</v>
      </c>
      <c r="AA676" s="39">
        <v>13089874</v>
      </c>
      <c r="AB676" s="39">
        <v>2924424</v>
      </c>
      <c r="AC676" s="39">
        <v>4628882</v>
      </c>
      <c r="AD676" s="39">
        <v>3259080</v>
      </c>
      <c r="AE676" s="39">
        <v>2467179</v>
      </c>
      <c r="AF676" s="39">
        <v>382429</v>
      </c>
      <c r="AG676" s="39">
        <v>13661994</v>
      </c>
      <c r="AH676" s="39">
        <v>2640880</v>
      </c>
      <c r="AI676" s="39">
        <v>4296937</v>
      </c>
      <c r="AJ676" s="39">
        <v>2851340</v>
      </c>
      <c r="AK676" s="39">
        <v>2374941</v>
      </c>
      <c r="AL676" s="39">
        <v>415877</v>
      </c>
      <c r="AM676" s="39">
        <v>12579975</v>
      </c>
      <c r="AN676" s="39">
        <v>2295357</v>
      </c>
      <c r="AO676" s="39">
        <v>3971459</v>
      </c>
      <c r="AP676" s="39">
        <v>2542214</v>
      </c>
      <c r="AQ676" s="39">
        <v>2170662</v>
      </c>
      <c r="AR676" s="39">
        <v>572033</v>
      </c>
      <c r="AS676" s="39">
        <v>11551725</v>
      </c>
      <c r="AT676" s="43"/>
      <c r="AU676" s="13"/>
    </row>
    <row r="677" spans="1:47" ht="20" customHeight="1">
      <c r="A677" s="8" t="s">
        <v>960</v>
      </c>
      <c r="B677" s="34">
        <v>28903</v>
      </c>
      <c r="C677" s="31" t="s">
        <v>940</v>
      </c>
      <c r="D677" s="31" t="s">
        <v>79</v>
      </c>
      <c r="E677" s="31" t="s">
        <v>74</v>
      </c>
      <c r="F677" s="36">
        <v>1423</v>
      </c>
      <c r="G677" s="36">
        <v>1443</v>
      </c>
      <c r="H677" s="36">
        <v>1422</v>
      </c>
      <c r="I677" s="39">
        <v>150732</v>
      </c>
      <c r="J677" s="39">
        <v>189511</v>
      </c>
      <c r="K677" s="39">
        <v>812603</v>
      </c>
      <c r="L677" s="39">
        <v>344537</v>
      </c>
      <c r="M677" s="39">
        <v>300081</v>
      </c>
      <c r="N677" s="39">
        <v>49254</v>
      </c>
      <c r="O677" s="39">
        <v>1695986</v>
      </c>
      <c r="P677" s="39">
        <v>206406</v>
      </c>
      <c r="Q677" s="39">
        <v>809605</v>
      </c>
      <c r="R677" s="39">
        <v>371626</v>
      </c>
      <c r="S677" s="39">
        <v>302619</v>
      </c>
      <c r="T677" s="39">
        <v>51716</v>
      </c>
      <c r="U677" s="39">
        <v>1741972</v>
      </c>
      <c r="V677" s="39">
        <v>223177</v>
      </c>
      <c r="W677" s="39">
        <v>852444</v>
      </c>
      <c r="X677" s="39">
        <v>499104</v>
      </c>
      <c r="Y677" s="39">
        <v>371830</v>
      </c>
      <c r="Z677" s="39">
        <v>56157</v>
      </c>
      <c r="AA677" s="39">
        <v>2002712</v>
      </c>
      <c r="AB677" s="39">
        <v>285798</v>
      </c>
      <c r="AC677" s="39">
        <v>875306</v>
      </c>
      <c r="AD677" s="39">
        <v>554053</v>
      </c>
      <c r="AE677" s="39">
        <v>375841</v>
      </c>
      <c r="AF677" s="39">
        <v>76436</v>
      </c>
      <c r="AG677" s="39">
        <v>2167434</v>
      </c>
      <c r="AH677" s="39">
        <v>319727</v>
      </c>
      <c r="AI677" s="39">
        <v>871514</v>
      </c>
      <c r="AJ677" s="39">
        <v>568877</v>
      </c>
      <c r="AK677" s="39">
        <v>409018</v>
      </c>
      <c r="AL677" s="39">
        <v>103638</v>
      </c>
      <c r="AM677" s="39">
        <v>2272774</v>
      </c>
      <c r="AN677" s="39">
        <v>388658</v>
      </c>
      <c r="AO677" s="39">
        <v>902747</v>
      </c>
      <c r="AP677" s="39">
        <v>559465</v>
      </c>
      <c r="AQ677" s="39">
        <v>437104</v>
      </c>
      <c r="AR677" s="39">
        <v>83255</v>
      </c>
      <c r="AS677" s="39">
        <v>2371229</v>
      </c>
      <c r="AT677" s="43"/>
      <c r="AU677" s="13"/>
    </row>
    <row r="678" spans="1:47" ht="20" customHeight="1">
      <c r="A678" s="8" t="s">
        <v>961</v>
      </c>
      <c r="B678" s="34">
        <v>100907</v>
      </c>
      <c r="C678" s="31" t="s">
        <v>729</v>
      </c>
      <c r="D678" s="31" t="s">
        <v>79</v>
      </c>
      <c r="E678" s="31" t="s">
        <v>74</v>
      </c>
      <c r="F678" s="36">
        <v>4147</v>
      </c>
      <c r="G678" s="36">
        <v>4108</v>
      </c>
      <c r="H678" s="36">
        <v>4024</v>
      </c>
      <c r="I678" s="39">
        <v>426544</v>
      </c>
      <c r="J678" s="39">
        <v>1115067</v>
      </c>
      <c r="K678" s="39">
        <v>996162</v>
      </c>
      <c r="L678" s="39">
        <v>748410</v>
      </c>
      <c r="M678" s="39">
        <v>844879</v>
      </c>
      <c r="N678" s="39">
        <v>405000</v>
      </c>
      <c r="O678" s="39">
        <v>4109518</v>
      </c>
      <c r="P678" s="39">
        <v>1922369</v>
      </c>
      <c r="Q678" s="39">
        <v>1062485</v>
      </c>
      <c r="R678" s="39">
        <v>801843</v>
      </c>
      <c r="S678" s="39">
        <v>1231295</v>
      </c>
      <c r="T678" s="39">
        <v>461045</v>
      </c>
      <c r="U678" s="39">
        <v>5479037</v>
      </c>
      <c r="V678" s="39">
        <v>1064040</v>
      </c>
      <c r="W678" s="39">
        <v>1033548</v>
      </c>
      <c r="X678" s="39">
        <v>944715</v>
      </c>
      <c r="Y678" s="39">
        <v>1257948</v>
      </c>
      <c r="Z678" s="39">
        <v>591895</v>
      </c>
      <c r="AA678" s="39">
        <v>4892146</v>
      </c>
      <c r="AB678" s="39">
        <v>1355462</v>
      </c>
      <c r="AC678" s="39">
        <v>1218259</v>
      </c>
      <c r="AD678" s="39">
        <v>1080975</v>
      </c>
      <c r="AE678" s="39">
        <v>1506409</v>
      </c>
      <c r="AF678" s="39">
        <v>908987</v>
      </c>
      <c r="AG678" s="39">
        <v>6070092</v>
      </c>
      <c r="AH678" s="39">
        <v>1937244</v>
      </c>
      <c r="AI678" s="39">
        <v>1235856</v>
      </c>
      <c r="AJ678" s="39">
        <v>1143931</v>
      </c>
      <c r="AK678" s="39">
        <v>1133231</v>
      </c>
      <c r="AL678" s="39">
        <v>1419930</v>
      </c>
      <c r="AM678" s="39">
        <v>6870192</v>
      </c>
      <c r="AN678" s="39">
        <v>1776162</v>
      </c>
      <c r="AO678" s="39">
        <v>1190701</v>
      </c>
      <c r="AP678" s="39">
        <v>1100801</v>
      </c>
      <c r="AQ678" s="39">
        <v>1277749</v>
      </c>
      <c r="AR678" s="39">
        <v>1554588</v>
      </c>
      <c r="AS678" s="39">
        <v>6900001</v>
      </c>
      <c r="AT678" s="43"/>
      <c r="AU678" s="13"/>
    </row>
    <row r="679" spans="1:47" ht="20" customHeight="1">
      <c r="A679" s="8" t="s">
        <v>962</v>
      </c>
      <c r="B679" s="34">
        <v>57805</v>
      </c>
      <c r="C679" s="31" t="s">
        <v>70</v>
      </c>
      <c r="D679" s="31" t="s">
        <v>71</v>
      </c>
      <c r="E679" s="31" t="s">
        <v>72</v>
      </c>
      <c r="F679" s="36">
        <v>308</v>
      </c>
      <c r="G679" s="36"/>
      <c r="H679" s="36">
        <v>0</v>
      </c>
      <c r="I679" s="39">
        <v>0</v>
      </c>
      <c r="J679" s="39">
        <v>0</v>
      </c>
      <c r="K679" s="39">
        <v>476541</v>
      </c>
      <c r="L679" s="39">
        <v>104787</v>
      </c>
      <c r="M679" s="39">
        <v>90317</v>
      </c>
      <c r="N679" s="39">
        <v>50858</v>
      </c>
      <c r="O679" s="39">
        <v>722503</v>
      </c>
      <c r="P679" s="39">
        <v>0</v>
      </c>
      <c r="Q679" s="39">
        <v>430341</v>
      </c>
      <c r="R679" s="39">
        <v>82726</v>
      </c>
      <c r="S679" s="39">
        <v>101735</v>
      </c>
      <c r="T679" s="39">
        <v>59311</v>
      </c>
      <c r="U679" s="39">
        <v>674113</v>
      </c>
      <c r="V679" s="39">
        <v>0</v>
      </c>
      <c r="W679" s="39">
        <v>397707</v>
      </c>
      <c r="X679" s="39">
        <v>60478</v>
      </c>
      <c r="Y679" s="39">
        <v>101396</v>
      </c>
      <c r="Z679" s="39">
        <v>55978</v>
      </c>
      <c r="AA679" s="39">
        <v>615559</v>
      </c>
      <c r="AB679" s="39">
        <v>0</v>
      </c>
      <c r="AC679" s="39">
        <v>403010</v>
      </c>
      <c r="AD679" s="39">
        <v>53680</v>
      </c>
      <c r="AE679" s="39">
        <v>98419</v>
      </c>
      <c r="AF679" s="39">
        <v>60724</v>
      </c>
      <c r="AG679" s="39">
        <v>615833</v>
      </c>
      <c r="AH679" s="39">
        <v>0</v>
      </c>
      <c r="AI679" s="39">
        <v>0</v>
      </c>
      <c r="AJ679" s="39">
        <v>0</v>
      </c>
      <c r="AK679" s="39">
        <v>0</v>
      </c>
      <c r="AL679" s="39">
        <v>0</v>
      </c>
      <c r="AM679" s="39">
        <v>0</v>
      </c>
      <c r="AN679" s="39">
        <v>0</v>
      </c>
      <c r="AO679" s="39">
        <v>0</v>
      </c>
      <c r="AP679" s="39">
        <v>0</v>
      </c>
      <c r="AQ679" s="39">
        <v>0</v>
      </c>
      <c r="AR679" s="39">
        <v>0</v>
      </c>
      <c r="AS679" s="39">
        <v>0</v>
      </c>
      <c r="AT679" s="43"/>
      <c r="AU679" s="13"/>
    </row>
    <row r="680" spans="1:47" ht="20" customHeight="1">
      <c r="A680" s="8" t="s">
        <v>963</v>
      </c>
      <c r="B680" s="34">
        <v>245902</v>
      </c>
      <c r="C680" s="31" t="s">
        <v>905</v>
      </c>
      <c r="D680" s="31" t="s">
        <v>79</v>
      </c>
      <c r="E680" s="31" t="s">
        <v>74</v>
      </c>
      <c r="F680" s="36">
        <v>1449</v>
      </c>
      <c r="G680" s="36">
        <v>1396</v>
      </c>
      <c r="H680" s="36">
        <v>1355</v>
      </c>
      <c r="I680" s="39">
        <v>143630</v>
      </c>
      <c r="J680" s="39">
        <v>457944</v>
      </c>
      <c r="K680" s="39">
        <v>826507</v>
      </c>
      <c r="L680" s="39">
        <v>507748</v>
      </c>
      <c r="M680" s="39">
        <v>577209</v>
      </c>
      <c r="N680" s="39">
        <v>131157</v>
      </c>
      <c r="O680" s="39">
        <v>2500565</v>
      </c>
      <c r="P680" s="39">
        <v>441449</v>
      </c>
      <c r="Q680" s="39">
        <v>810261</v>
      </c>
      <c r="R680" s="39">
        <v>464721</v>
      </c>
      <c r="S680" s="39">
        <v>613573</v>
      </c>
      <c r="T680" s="39">
        <v>281700</v>
      </c>
      <c r="U680" s="39">
        <v>2611704</v>
      </c>
      <c r="V680" s="39">
        <v>536768</v>
      </c>
      <c r="W680" s="39">
        <v>781228</v>
      </c>
      <c r="X680" s="39">
        <v>463044</v>
      </c>
      <c r="Y680" s="39">
        <v>551329</v>
      </c>
      <c r="Z680" s="39">
        <v>359330</v>
      </c>
      <c r="AA680" s="39">
        <v>2691699</v>
      </c>
      <c r="AB680" s="39">
        <v>471457</v>
      </c>
      <c r="AC680" s="39">
        <v>919390</v>
      </c>
      <c r="AD680" s="39">
        <v>503295</v>
      </c>
      <c r="AE680" s="39">
        <v>577728</v>
      </c>
      <c r="AF680" s="39">
        <v>471698</v>
      </c>
      <c r="AG680" s="39">
        <v>2943568</v>
      </c>
      <c r="AH680" s="39">
        <v>542589</v>
      </c>
      <c r="AI680" s="39">
        <v>831628</v>
      </c>
      <c r="AJ680" s="39">
        <v>507540</v>
      </c>
      <c r="AK680" s="39">
        <v>548741</v>
      </c>
      <c r="AL680" s="39">
        <v>575391</v>
      </c>
      <c r="AM680" s="39">
        <v>3005889</v>
      </c>
      <c r="AN680" s="39">
        <v>517952</v>
      </c>
      <c r="AO680" s="39">
        <v>840628</v>
      </c>
      <c r="AP680" s="39">
        <v>630250</v>
      </c>
      <c r="AQ680" s="39">
        <v>688923</v>
      </c>
      <c r="AR680" s="39">
        <v>592836</v>
      </c>
      <c r="AS680" s="39">
        <v>3270589</v>
      </c>
      <c r="AT680" s="43"/>
      <c r="AU680" s="13"/>
    </row>
    <row r="681" spans="1:47" ht="20" customHeight="1">
      <c r="A681" s="8" t="s">
        <v>964</v>
      </c>
      <c r="B681" s="34">
        <v>7904</v>
      </c>
      <c r="C681" s="31" t="s">
        <v>383</v>
      </c>
      <c r="D681" s="31" t="s">
        <v>79</v>
      </c>
      <c r="E681" s="31" t="s">
        <v>74</v>
      </c>
      <c r="F681" s="36">
        <v>1786</v>
      </c>
      <c r="G681" s="36">
        <v>1825</v>
      </c>
      <c r="H681" s="36">
        <v>1801</v>
      </c>
      <c r="I681" s="39">
        <v>190906</v>
      </c>
      <c r="J681" s="39">
        <v>440789</v>
      </c>
      <c r="K681" s="39">
        <v>619002</v>
      </c>
      <c r="L681" s="39">
        <v>527776</v>
      </c>
      <c r="M681" s="39">
        <v>444420</v>
      </c>
      <c r="N681" s="39">
        <v>66799</v>
      </c>
      <c r="O681" s="39">
        <v>2098786</v>
      </c>
      <c r="P681" s="39">
        <v>478996</v>
      </c>
      <c r="Q681" s="39">
        <v>683365</v>
      </c>
      <c r="R681" s="39">
        <v>591250</v>
      </c>
      <c r="S681" s="39">
        <v>489472</v>
      </c>
      <c r="T681" s="39">
        <v>82695</v>
      </c>
      <c r="U681" s="39">
        <v>2325778</v>
      </c>
      <c r="V681" s="39">
        <v>569902</v>
      </c>
      <c r="W681" s="39">
        <v>773033</v>
      </c>
      <c r="X681" s="39">
        <v>614088</v>
      </c>
      <c r="Y681" s="39">
        <v>392077</v>
      </c>
      <c r="Z681" s="39">
        <v>91723</v>
      </c>
      <c r="AA681" s="39">
        <v>2440823</v>
      </c>
      <c r="AB681" s="39">
        <v>918007</v>
      </c>
      <c r="AC681" s="39">
        <v>750565</v>
      </c>
      <c r="AD681" s="39">
        <v>794192</v>
      </c>
      <c r="AE681" s="39">
        <v>400510</v>
      </c>
      <c r="AF681" s="39">
        <v>98955</v>
      </c>
      <c r="AG681" s="39">
        <v>2962229</v>
      </c>
      <c r="AH681" s="39">
        <v>765579</v>
      </c>
      <c r="AI681" s="39">
        <v>933818</v>
      </c>
      <c r="AJ681" s="39">
        <v>812800</v>
      </c>
      <c r="AK681" s="39">
        <v>432441</v>
      </c>
      <c r="AL681" s="39">
        <v>149954</v>
      </c>
      <c r="AM681" s="39">
        <v>3094592</v>
      </c>
      <c r="AN681" s="39">
        <v>569578</v>
      </c>
      <c r="AO681" s="39">
        <v>1074724</v>
      </c>
      <c r="AP681" s="39">
        <v>745494</v>
      </c>
      <c r="AQ681" s="39">
        <v>415524</v>
      </c>
      <c r="AR681" s="39">
        <v>149987</v>
      </c>
      <c r="AS681" s="39">
        <v>2955307</v>
      </c>
      <c r="AT681" s="43"/>
      <c r="AU681" s="13"/>
    </row>
    <row r="682" spans="1:47" ht="20" customHeight="1">
      <c r="A682" s="8" t="s">
        <v>965</v>
      </c>
      <c r="B682" s="34">
        <v>129905</v>
      </c>
      <c r="C682" s="31" t="s">
        <v>467</v>
      </c>
      <c r="D682" s="31" t="s">
        <v>79</v>
      </c>
      <c r="E682" s="31" t="s">
        <v>74</v>
      </c>
      <c r="F682" s="36">
        <v>3682</v>
      </c>
      <c r="G682" s="36">
        <v>4118</v>
      </c>
      <c r="H682" s="36">
        <v>4096</v>
      </c>
      <c r="I682" s="39">
        <v>434176</v>
      </c>
      <c r="J682" s="39">
        <v>1532240</v>
      </c>
      <c r="K682" s="39">
        <v>1811790</v>
      </c>
      <c r="L682" s="39">
        <v>783803</v>
      </c>
      <c r="M682" s="39">
        <v>962823</v>
      </c>
      <c r="N682" s="39">
        <v>189967</v>
      </c>
      <c r="O682" s="39">
        <v>5280623</v>
      </c>
      <c r="P682" s="39">
        <v>1569965</v>
      </c>
      <c r="Q682" s="39">
        <v>1761629</v>
      </c>
      <c r="R682" s="39">
        <v>864668</v>
      </c>
      <c r="S682" s="39">
        <v>996425</v>
      </c>
      <c r="T682" s="39">
        <v>196484</v>
      </c>
      <c r="U682" s="39">
        <v>5389171</v>
      </c>
      <c r="V682" s="39">
        <v>1736854</v>
      </c>
      <c r="W682" s="39">
        <v>1755715</v>
      </c>
      <c r="X682" s="39">
        <v>881849</v>
      </c>
      <c r="Y682" s="39">
        <v>1078680</v>
      </c>
      <c r="Z682" s="39">
        <v>234511</v>
      </c>
      <c r="AA682" s="39">
        <v>5687609</v>
      </c>
      <c r="AB682" s="39">
        <v>1891180</v>
      </c>
      <c r="AC682" s="39">
        <v>1622004</v>
      </c>
      <c r="AD682" s="39">
        <v>1049538</v>
      </c>
      <c r="AE682" s="39">
        <v>1043733</v>
      </c>
      <c r="AF682" s="39">
        <v>267624</v>
      </c>
      <c r="AG682" s="39">
        <v>5874079</v>
      </c>
      <c r="AH682" s="39">
        <v>2149255</v>
      </c>
      <c r="AI682" s="39">
        <v>2322900</v>
      </c>
      <c r="AJ682" s="39">
        <v>1242228</v>
      </c>
      <c r="AK682" s="39">
        <v>1057493</v>
      </c>
      <c r="AL682" s="39">
        <v>309903</v>
      </c>
      <c r="AM682" s="39">
        <v>7081779</v>
      </c>
      <c r="AN682" s="39">
        <v>2253355</v>
      </c>
      <c r="AO682" s="39">
        <v>2392931</v>
      </c>
      <c r="AP682" s="39">
        <v>1308837</v>
      </c>
      <c r="AQ682" s="39">
        <v>1011101</v>
      </c>
      <c r="AR682" s="39">
        <v>383777</v>
      </c>
      <c r="AS682" s="39">
        <v>7350001</v>
      </c>
      <c r="AT682" s="43"/>
      <c r="AU682" s="13"/>
    </row>
    <row r="683" spans="1:47" ht="20" customHeight="1">
      <c r="A683" s="8" t="s">
        <v>966</v>
      </c>
      <c r="B683" s="34">
        <v>154901</v>
      </c>
      <c r="C683" s="31" t="s">
        <v>967</v>
      </c>
      <c r="D683" s="31" t="s">
        <v>79</v>
      </c>
      <c r="E683" s="31" t="s">
        <v>74</v>
      </c>
      <c r="F683" s="36">
        <v>2409</v>
      </c>
      <c r="G683" s="36">
        <v>2377</v>
      </c>
      <c r="H683" s="36">
        <v>2332</v>
      </c>
      <c r="I683" s="39">
        <v>247192</v>
      </c>
      <c r="J683" s="39">
        <v>928262</v>
      </c>
      <c r="K683" s="39">
        <v>939592</v>
      </c>
      <c r="L683" s="39">
        <v>746521</v>
      </c>
      <c r="M683" s="39">
        <v>641208</v>
      </c>
      <c r="N683" s="39">
        <v>103707</v>
      </c>
      <c r="O683" s="39">
        <v>3359290</v>
      </c>
      <c r="P683" s="39">
        <v>1162428</v>
      </c>
      <c r="Q683" s="39">
        <v>1227426</v>
      </c>
      <c r="R683" s="39">
        <v>589743</v>
      </c>
      <c r="S683" s="39">
        <v>616866</v>
      </c>
      <c r="T683" s="39">
        <v>128582</v>
      </c>
      <c r="U683" s="39">
        <v>3725045</v>
      </c>
      <c r="V683" s="39">
        <v>1308136</v>
      </c>
      <c r="W683" s="39">
        <v>1244970</v>
      </c>
      <c r="X683" s="39">
        <v>734945</v>
      </c>
      <c r="Y683" s="39">
        <v>726414</v>
      </c>
      <c r="Z683" s="39">
        <v>128721</v>
      </c>
      <c r="AA683" s="39">
        <v>4143186</v>
      </c>
      <c r="AB683" s="39">
        <v>1798175</v>
      </c>
      <c r="AC683" s="39">
        <v>1262175</v>
      </c>
      <c r="AD683" s="39">
        <v>823119</v>
      </c>
      <c r="AE683" s="39">
        <v>766783</v>
      </c>
      <c r="AF683" s="39">
        <v>157330</v>
      </c>
      <c r="AG683" s="39">
        <v>4807582</v>
      </c>
      <c r="AH683" s="39">
        <v>2011719</v>
      </c>
      <c r="AI683" s="39">
        <v>1163631</v>
      </c>
      <c r="AJ683" s="39">
        <v>821120</v>
      </c>
      <c r="AK683" s="39">
        <v>698845</v>
      </c>
      <c r="AL683" s="39">
        <v>210540</v>
      </c>
      <c r="AM683" s="39">
        <v>4905855</v>
      </c>
      <c r="AN683" s="39">
        <v>2104824</v>
      </c>
      <c r="AO683" s="39">
        <v>1181767</v>
      </c>
      <c r="AP683" s="39">
        <v>838359</v>
      </c>
      <c r="AQ683" s="39">
        <v>702184</v>
      </c>
      <c r="AR683" s="39">
        <v>263664</v>
      </c>
      <c r="AS683" s="39">
        <v>5090798</v>
      </c>
      <c r="AT683" s="43"/>
      <c r="AU683" s="13"/>
    </row>
    <row r="684" spans="1:47" ht="20" customHeight="1">
      <c r="A684" s="8" t="s">
        <v>968</v>
      </c>
      <c r="B684" s="34">
        <v>170906</v>
      </c>
      <c r="C684" s="31" t="s">
        <v>448</v>
      </c>
      <c r="D684" s="31" t="s">
        <v>79</v>
      </c>
      <c r="E684" s="31" t="s">
        <v>74</v>
      </c>
      <c r="F684" s="36">
        <v>13290</v>
      </c>
      <c r="G684" s="36">
        <v>14916</v>
      </c>
      <c r="H684" s="36">
        <v>15295</v>
      </c>
      <c r="I684" s="39">
        <v>1621270</v>
      </c>
      <c r="J684" s="39">
        <v>7218442</v>
      </c>
      <c r="K684" s="39">
        <v>8171404</v>
      </c>
      <c r="L684" s="39">
        <v>1229032</v>
      </c>
      <c r="M684" s="39">
        <v>3127610</v>
      </c>
      <c r="N684" s="39">
        <v>442464</v>
      </c>
      <c r="O684" s="39">
        <v>20188952</v>
      </c>
      <c r="P684" s="39">
        <v>7128966</v>
      </c>
      <c r="Q684" s="39">
        <v>10783018</v>
      </c>
      <c r="R684" s="39">
        <v>1365810</v>
      </c>
      <c r="S684" s="39">
        <v>3910167</v>
      </c>
      <c r="T684" s="39">
        <v>722571</v>
      </c>
      <c r="U684" s="39">
        <v>23910532</v>
      </c>
      <c r="V684" s="39">
        <v>8333718</v>
      </c>
      <c r="W684" s="39">
        <v>9808676</v>
      </c>
      <c r="X684" s="39">
        <v>1685773</v>
      </c>
      <c r="Y684" s="39">
        <v>3979269</v>
      </c>
      <c r="Z684" s="39">
        <v>737621</v>
      </c>
      <c r="AA684" s="39">
        <v>24545057</v>
      </c>
      <c r="AB684" s="39">
        <v>8844413</v>
      </c>
      <c r="AC684" s="39">
        <v>9856726</v>
      </c>
      <c r="AD684" s="39">
        <v>1582982</v>
      </c>
      <c r="AE684" s="39">
        <v>5075631</v>
      </c>
      <c r="AF684" s="39">
        <v>733764</v>
      </c>
      <c r="AG684" s="39">
        <v>26093516</v>
      </c>
      <c r="AH684" s="39">
        <v>8560056</v>
      </c>
      <c r="AI684" s="39">
        <v>10097577</v>
      </c>
      <c r="AJ684" s="39">
        <v>1395613</v>
      </c>
      <c r="AK684" s="39">
        <v>5122513</v>
      </c>
      <c r="AL684" s="39">
        <v>887052</v>
      </c>
      <c r="AM684" s="39">
        <v>26062811</v>
      </c>
      <c r="AN684" s="39">
        <v>7892928</v>
      </c>
      <c r="AO684" s="39">
        <v>6834243</v>
      </c>
      <c r="AP684" s="39">
        <v>5213114</v>
      </c>
      <c r="AQ684" s="39">
        <v>5471253</v>
      </c>
      <c r="AR684" s="39">
        <v>1253140</v>
      </c>
      <c r="AS684" s="39">
        <v>26664678</v>
      </c>
      <c r="AT684" s="43"/>
      <c r="AU684" s="13"/>
    </row>
    <row r="685" spans="1:47" ht="20" customHeight="1">
      <c r="A685" s="8" t="s">
        <v>969</v>
      </c>
      <c r="B685" s="34">
        <v>107906</v>
      </c>
      <c r="C685" s="31" t="s">
        <v>163</v>
      </c>
      <c r="D685" s="31" t="s">
        <v>79</v>
      </c>
      <c r="E685" s="31" t="s">
        <v>74</v>
      </c>
      <c r="F685" s="36">
        <v>1428</v>
      </c>
      <c r="G685" s="36">
        <v>1511</v>
      </c>
      <c r="H685" s="36">
        <v>1522</v>
      </c>
      <c r="I685" s="39">
        <v>161332</v>
      </c>
      <c r="J685" s="39">
        <v>422660</v>
      </c>
      <c r="K685" s="39">
        <v>900527</v>
      </c>
      <c r="L685" s="39">
        <v>378156</v>
      </c>
      <c r="M685" s="39">
        <v>372708</v>
      </c>
      <c r="N685" s="39">
        <v>94180</v>
      </c>
      <c r="O685" s="39">
        <v>2168231</v>
      </c>
      <c r="P685" s="39">
        <v>496375</v>
      </c>
      <c r="Q685" s="39">
        <v>928644</v>
      </c>
      <c r="R685" s="39">
        <v>412501</v>
      </c>
      <c r="S685" s="39">
        <v>442646</v>
      </c>
      <c r="T685" s="39">
        <v>114619</v>
      </c>
      <c r="U685" s="39">
        <v>2394785</v>
      </c>
      <c r="V685" s="39">
        <v>627164</v>
      </c>
      <c r="W685" s="39">
        <v>973373</v>
      </c>
      <c r="X685" s="39">
        <v>557936</v>
      </c>
      <c r="Y685" s="39">
        <v>462244</v>
      </c>
      <c r="Z685" s="39">
        <v>155010</v>
      </c>
      <c r="AA685" s="39">
        <v>2775727</v>
      </c>
      <c r="AB685" s="39">
        <v>744622</v>
      </c>
      <c r="AC685" s="39">
        <v>961168</v>
      </c>
      <c r="AD685" s="39">
        <v>666292</v>
      </c>
      <c r="AE685" s="39">
        <v>487137</v>
      </c>
      <c r="AF685" s="39">
        <v>238476</v>
      </c>
      <c r="AG685" s="39">
        <v>3097695</v>
      </c>
      <c r="AH685" s="39">
        <v>743362</v>
      </c>
      <c r="AI685" s="39">
        <v>941254</v>
      </c>
      <c r="AJ685" s="39">
        <v>716672</v>
      </c>
      <c r="AK685" s="39">
        <v>521054</v>
      </c>
      <c r="AL685" s="39">
        <v>389076</v>
      </c>
      <c r="AM685" s="39">
        <v>3311418</v>
      </c>
      <c r="AN685" s="39">
        <v>868373</v>
      </c>
      <c r="AO685" s="39">
        <v>1150408</v>
      </c>
      <c r="AP685" s="39">
        <v>747450</v>
      </c>
      <c r="AQ685" s="39">
        <v>849302</v>
      </c>
      <c r="AR685" s="39">
        <v>704621</v>
      </c>
      <c r="AS685" s="39">
        <v>4320154</v>
      </c>
      <c r="AT685" s="43"/>
      <c r="AU685" s="13"/>
    </row>
    <row r="686" spans="1:47" ht="20" customHeight="1">
      <c r="A686" s="8" t="s">
        <v>970</v>
      </c>
      <c r="B686" s="34">
        <v>109908</v>
      </c>
      <c r="C686" s="31" t="s">
        <v>78</v>
      </c>
      <c r="D686" s="31" t="s">
        <v>79</v>
      </c>
      <c r="E686" s="31" t="s">
        <v>74</v>
      </c>
      <c r="F686" s="36">
        <v>169</v>
      </c>
      <c r="G686" s="36">
        <v>63</v>
      </c>
      <c r="H686" s="36">
        <v>64</v>
      </c>
      <c r="I686" s="39">
        <v>6784</v>
      </c>
      <c r="J686" s="39">
        <v>82096</v>
      </c>
      <c r="K686" s="39">
        <v>95877</v>
      </c>
      <c r="L686" s="39">
        <v>36253</v>
      </c>
      <c r="M686" s="39">
        <v>58616</v>
      </c>
      <c r="N686" s="39">
        <v>10316</v>
      </c>
      <c r="O686" s="39">
        <v>283158</v>
      </c>
      <c r="P686" s="39">
        <v>99863</v>
      </c>
      <c r="Q686" s="39">
        <v>127095</v>
      </c>
      <c r="R686" s="39">
        <v>38311</v>
      </c>
      <c r="S686" s="39">
        <v>68959</v>
      </c>
      <c r="T686" s="39">
        <v>15648</v>
      </c>
      <c r="U686" s="39">
        <v>349876</v>
      </c>
      <c r="V686" s="39">
        <v>72353</v>
      </c>
      <c r="W686" s="39">
        <v>128639</v>
      </c>
      <c r="X686" s="39">
        <v>68166</v>
      </c>
      <c r="Y686" s="39">
        <v>53677</v>
      </c>
      <c r="Z686" s="39">
        <v>13081</v>
      </c>
      <c r="AA686" s="39">
        <v>335916</v>
      </c>
      <c r="AB686" s="39">
        <v>67902</v>
      </c>
      <c r="AC686" s="39">
        <v>109303</v>
      </c>
      <c r="AD686" s="39">
        <v>56486</v>
      </c>
      <c r="AE686" s="39">
        <v>40192</v>
      </c>
      <c r="AF686" s="39">
        <v>15756</v>
      </c>
      <c r="AG686" s="39">
        <v>289639</v>
      </c>
      <c r="AH686" s="39">
        <v>57520</v>
      </c>
      <c r="AI686" s="39">
        <v>120739</v>
      </c>
      <c r="AJ686" s="39">
        <v>49165</v>
      </c>
      <c r="AK686" s="39">
        <v>45393</v>
      </c>
      <c r="AL686" s="39">
        <v>18944</v>
      </c>
      <c r="AM686" s="39">
        <v>291761</v>
      </c>
      <c r="AN686" s="39">
        <v>56127</v>
      </c>
      <c r="AO686" s="39">
        <v>151721</v>
      </c>
      <c r="AP686" s="39">
        <v>59182</v>
      </c>
      <c r="AQ686" s="39">
        <v>46602</v>
      </c>
      <c r="AR686" s="39">
        <v>24876</v>
      </c>
      <c r="AS686" s="39">
        <v>338508</v>
      </c>
      <c r="AT686" s="43"/>
      <c r="AU686" s="13"/>
    </row>
    <row r="687" spans="1:47" ht="20" customHeight="1">
      <c r="A687" s="8" t="s">
        <v>971</v>
      </c>
      <c r="B687" s="34">
        <v>19910</v>
      </c>
      <c r="C687" s="31" t="s">
        <v>512</v>
      </c>
      <c r="D687" s="31" t="s">
        <v>79</v>
      </c>
      <c r="E687" s="31" t="s">
        <v>74</v>
      </c>
      <c r="F687" s="36">
        <v>236</v>
      </c>
      <c r="G687" s="36">
        <v>223</v>
      </c>
      <c r="H687" s="36">
        <v>173</v>
      </c>
      <c r="I687" s="39">
        <v>18338</v>
      </c>
      <c r="J687" s="39">
        <v>0</v>
      </c>
      <c r="K687" s="39">
        <v>111612</v>
      </c>
      <c r="L687" s="39">
        <v>34229</v>
      </c>
      <c r="M687" s="39">
        <v>48552</v>
      </c>
      <c r="N687" s="39">
        <v>10886</v>
      </c>
      <c r="O687" s="39">
        <v>205279</v>
      </c>
      <c r="P687" s="39">
        <v>0</v>
      </c>
      <c r="Q687" s="39">
        <v>102639</v>
      </c>
      <c r="R687" s="39">
        <v>36411</v>
      </c>
      <c r="S687" s="39">
        <v>45575</v>
      </c>
      <c r="T687" s="39">
        <v>14124</v>
      </c>
      <c r="U687" s="39">
        <v>198749</v>
      </c>
      <c r="V687" s="39">
        <v>0</v>
      </c>
      <c r="W687" s="39">
        <v>132840</v>
      </c>
      <c r="X687" s="39">
        <v>38049</v>
      </c>
      <c r="Y687" s="39">
        <v>49750</v>
      </c>
      <c r="Z687" s="39">
        <v>15374</v>
      </c>
      <c r="AA687" s="39">
        <v>236013</v>
      </c>
      <c r="AB687" s="39">
        <v>0</v>
      </c>
      <c r="AC687" s="39">
        <v>138842</v>
      </c>
      <c r="AD687" s="39">
        <v>43829</v>
      </c>
      <c r="AE687" s="39">
        <v>53560</v>
      </c>
      <c r="AF687" s="39">
        <v>17513</v>
      </c>
      <c r="AG687" s="39">
        <v>253744</v>
      </c>
      <c r="AH687" s="39">
        <v>0</v>
      </c>
      <c r="AI687" s="39">
        <v>142513</v>
      </c>
      <c r="AJ687" s="39">
        <v>65439</v>
      </c>
      <c r="AK687" s="39">
        <v>60905</v>
      </c>
      <c r="AL687" s="39">
        <v>21957</v>
      </c>
      <c r="AM687" s="39">
        <v>290814</v>
      </c>
      <c r="AN687" s="39">
        <v>0</v>
      </c>
      <c r="AO687" s="39">
        <v>137268</v>
      </c>
      <c r="AP687" s="39">
        <v>71126</v>
      </c>
      <c r="AQ687" s="39">
        <v>54182</v>
      </c>
      <c r="AR687" s="39">
        <v>0</v>
      </c>
      <c r="AS687" s="39">
        <v>262576</v>
      </c>
      <c r="AT687" s="43"/>
      <c r="AU687" s="13"/>
    </row>
    <row r="688" spans="1:47" ht="20" customHeight="1">
      <c r="A688" s="8" t="s">
        <v>972</v>
      </c>
      <c r="B688" s="34">
        <v>57844</v>
      </c>
      <c r="C688" s="31" t="s">
        <v>70</v>
      </c>
      <c r="D688" s="31" t="s">
        <v>71</v>
      </c>
      <c r="E688" s="31" t="s">
        <v>74</v>
      </c>
      <c r="F688" s="36">
        <v>750</v>
      </c>
      <c r="G688" s="36">
        <v>671</v>
      </c>
      <c r="H688" s="36">
        <v>658</v>
      </c>
      <c r="I688" s="39">
        <v>69748</v>
      </c>
      <c r="J688" s="39">
        <v>332255</v>
      </c>
      <c r="K688" s="39">
        <v>214431</v>
      </c>
      <c r="L688" s="39">
        <v>212752</v>
      </c>
      <c r="M688" s="39">
        <v>159887</v>
      </c>
      <c r="N688" s="39">
        <v>14254</v>
      </c>
      <c r="O688" s="39">
        <v>933579</v>
      </c>
      <c r="P688" s="39">
        <v>123404</v>
      </c>
      <c r="Q688" s="39">
        <v>265689</v>
      </c>
      <c r="R688" s="39">
        <v>206869</v>
      </c>
      <c r="S688" s="39">
        <v>211872</v>
      </c>
      <c r="T688" s="39">
        <v>43832</v>
      </c>
      <c r="U688" s="39">
        <v>851666</v>
      </c>
      <c r="V688" s="39">
        <v>243703</v>
      </c>
      <c r="W688" s="39">
        <v>235475</v>
      </c>
      <c r="X688" s="39">
        <v>168394</v>
      </c>
      <c r="Y688" s="39">
        <v>244688</v>
      </c>
      <c r="Z688" s="39">
        <v>91471</v>
      </c>
      <c r="AA688" s="39">
        <v>983731</v>
      </c>
      <c r="AB688" s="39">
        <v>272324</v>
      </c>
      <c r="AC688" s="39">
        <v>187873</v>
      </c>
      <c r="AD688" s="39">
        <v>173166</v>
      </c>
      <c r="AE688" s="39">
        <v>232316</v>
      </c>
      <c r="AF688" s="39">
        <v>59310</v>
      </c>
      <c r="AG688" s="39">
        <v>924989</v>
      </c>
      <c r="AH688" s="39">
        <v>288612</v>
      </c>
      <c r="AI688" s="39">
        <v>133407</v>
      </c>
      <c r="AJ688" s="39">
        <v>212513</v>
      </c>
      <c r="AK688" s="39">
        <v>237257</v>
      </c>
      <c r="AL688" s="39">
        <v>48272</v>
      </c>
      <c r="AM688" s="39">
        <v>920061</v>
      </c>
      <c r="AN688" s="39">
        <v>383832</v>
      </c>
      <c r="AO688" s="39">
        <v>177761</v>
      </c>
      <c r="AP688" s="39">
        <v>265436</v>
      </c>
      <c r="AQ688" s="39">
        <v>240734</v>
      </c>
      <c r="AR688" s="39">
        <v>56891</v>
      </c>
      <c r="AS688" s="39">
        <v>1124654</v>
      </c>
      <c r="AT688" s="43"/>
      <c r="AU688" s="13"/>
    </row>
    <row r="689" spans="1:47" ht="20" customHeight="1">
      <c r="A689" s="8" t="s">
        <v>973</v>
      </c>
      <c r="B689" s="34">
        <v>227907</v>
      </c>
      <c r="C689" s="31" t="s">
        <v>168</v>
      </c>
      <c r="D689" s="31" t="s">
        <v>79</v>
      </c>
      <c r="E689" s="31" t="s">
        <v>74</v>
      </c>
      <c r="F689" s="36">
        <v>9595</v>
      </c>
      <c r="G689" s="36">
        <v>9961</v>
      </c>
      <c r="H689" s="36">
        <v>9826</v>
      </c>
      <c r="I689" s="39">
        <v>1041556</v>
      </c>
      <c r="J689" s="39">
        <v>4522616</v>
      </c>
      <c r="K689" s="39">
        <v>6262811</v>
      </c>
      <c r="L689" s="39">
        <v>2562689</v>
      </c>
      <c r="M689" s="39">
        <v>2348073</v>
      </c>
      <c r="N689" s="39">
        <v>414336</v>
      </c>
      <c r="O689" s="39">
        <v>16110525</v>
      </c>
      <c r="P689" s="39">
        <v>3753190</v>
      </c>
      <c r="Q689" s="39">
        <v>6497749</v>
      </c>
      <c r="R689" s="39">
        <v>2563875</v>
      </c>
      <c r="S689" s="39">
        <v>2392228</v>
      </c>
      <c r="T689" s="39">
        <v>818215</v>
      </c>
      <c r="U689" s="39">
        <v>16025257</v>
      </c>
      <c r="V689" s="39">
        <v>4509920</v>
      </c>
      <c r="W689" s="39">
        <v>6677332</v>
      </c>
      <c r="X689" s="39">
        <v>2998466</v>
      </c>
      <c r="Y689" s="39">
        <v>2357785</v>
      </c>
      <c r="Z689" s="39">
        <v>1030058</v>
      </c>
      <c r="AA689" s="39">
        <v>17573561</v>
      </c>
      <c r="AB689" s="39">
        <v>5394282</v>
      </c>
      <c r="AC689" s="39">
        <v>6425313</v>
      </c>
      <c r="AD689" s="39">
        <v>3589011</v>
      </c>
      <c r="AE689" s="39">
        <v>2441906</v>
      </c>
      <c r="AF689" s="39">
        <v>1127834</v>
      </c>
      <c r="AG689" s="39">
        <v>18978346</v>
      </c>
      <c r="AH689" s="39">
        <v>6535365</v>
      </c>
      <c r="AI689" s="39">
        <v>6736193</v>
      </c>
      <c r="AJ689" s="39">
        <v>3715219</v>
      </c>
      <c r="AK689" s="39">
        <v>3017645</v>
      </c>
      <c r="AL689" s="39">
        <v>2092973</v>
      </c>
      <c r="AM689" s="39">
        <v>22097395</v>
      </c>
      <c r="AN689" s="39">
        <v>6598769</v>
      </c>
      <c r="AO689" s="39">
        <v>7232335</v>
      </c>
      <c r="AP689" s="39">
        <v>3866359</v>
      </c>
      <c r="AQ689" s="39">
        <v>3425715</v>
      </c>
      <c r="AR689" s="39">
        <v>2919775</v>
      </c>
      <c r="AS689" s="39">
        <v>24042953</v>
      </c>
      <c r="AT689" s="43"/>
      <c r="AU689" s="13"/>
    </row>
    <row r="690" spans="1:47" ht="20" customHeight="1">
      <c r="A690" s="8" t="s">
        <v>974</v>
      </c>
      <c r="B690" s="34">
        <v>220908</v>
      </c>
      <c r="C690" s="31" t="s">
        <v>91</v>
      </c>
      <c r="D690" s="31" t="s">
        <v>79</v>
      </c>
      <c r="E690" s="31" t="s">
        <v>74</v>
      </c>
      <c r="F690" s="36">
        <v>35669</v>
      </c>
      <c r="G690" s="36">
        <v>35354</v>
      </c>
      <c r="H690" s="36">
        <v>34470</v>
      </c>
      <c r="I690" s="39">
        <v>3653820</v>
      </c>
      <c r="J690" s="39">
        <v>11710104</v>
      </c>
      <c r="K690" s="39">
        <v>12346505</v>
      </c>
      <c r="L690" s="39">
        <v>8878376</v>
      </c>
      <c r="M690" s="39">
        <v>7281709</v>
      </c>
      <c r="N690" s="39">
        <v>1357542</v>
      </c>
      <c r="O690" s="39">
        <v>41574236</v>
      </c>
      <c r="P690" s="39">
        <v>12093292</v>
      </c>
      <c r="Q690" s="39">
        <v>13394792</v>
      </c>
      <c r="R690" s="39">
        <v>8877241</v>
      </c>
      <c r="S690" s="39">
        <v>7355750</v>
      </c>
      <c r="T690" s="39">
        <v>2396740</v>
      </c>
      <c r="U690" s="39">
        <v>44117815</v>
      </c>
      <c r="V690" s="39">
        <v>14210412</v>
      </c>
      <c r="W690" s="39">
        <v>13769433</v>
      </c>
      <c r="X690" s="39">
        <v>9981597</v>
      </c>
      <c r="Y690" s="39">
        <v>7708522</v>
      </c>
      <c r="Z690" s="39">
        <v>3007260</v>
      </c>
      <c r="AA690" s="39">
        <v>48677224</v>
      </c>
      <c r="AB690" s="39">
        <v>16663232</v>
      </c>
      <c r="AC690" s="39">
        <v>14200044</v>
      </c>
      <c r="AD690" s="39">
        <v>11790897</v>
      </c>
      <c r="AE690" s="39">
        <v>8206429</v>
      </c>
      <c r="AF690" s="39">
        <v>3419157</v>
      </c>
      <c r="AG690" s="39">
        <v>54279759</v>
      </c>
      <c r="AH690" s="39">
        <v>19966954</v>
      </c>
      <c r="AI690" s="39">
        <v>14541657</v>
      </c>
      <c r="AJ690" s="39">
        <v>13147860</v>
      </c>
      <c r="AK690" s="39">
        <v>8696988</v>
      </c>
      <c r="AL690" s="39">
        <v>4743017</v>
      </c>
      <c r="AM690" s="39">
        <v>61096476</v>
      </c>
      <c r="AN690" s="39">
        <v>18094576</v>
      </c>
      <c r="AO690" s="39">
        <v>17661771</v>
      </c>
      <c r="AP690" s="39">
        <v>13972797</v>
      </c>
      <c r="AQ690" s="39">
        <v>8713750</v>
      </c>
      <c r="AR690" s="39">
        <v>5664531</v>
      </c>
      <c r="AS690" s="39">
        <v>64107425</v>
      </c>
      <c r="AT690" s="43"/>
      <c r="AU690" s="13"/>
    </row>
    <row r="691" spans="1:47" ht="20" customHeight="1">
      <c r="A691" s="8" t="s">
        <v>975</v>
      </c>
      <c r="B691" s="34">
        <v>22902</v>
      </c>
      <c r="C691" s="31" t="s">
        <v>114</v>
      </c>
      <c r="D691" s="31" t="s">
        <v>79</v>
      </c>
      <c r="E691" s="31" t="s">
        <v>74</v>
      </c>
      <c r="F691" s="36">
        <v>57</v>
      </c>
      <c r="G691" s="36">
        <v>58</v>
      </c>
      <c r="H691" s="36">
        <v>46</v>
      </c>
      <c r="I691" s="39">
        <v>4876</v>
      </c>
      <c r="J691" s="39">
        <v>19109</v>
      </c>
      <c r="K691" s="39">
        <v>167550</v>
      </c>
      <c r="L691" s="39">
        <v>29498</v>
      </c>
      <c r="M691" s="39">
        <v>55148</v>
      </c>
      <c r="N691" s="39">
        <v>8167</v>
      </c>
      <c r="O691" s="39">
        <v>279472</v>
      </c>
      <c r="P691" s="39">
        <v>9652</v>
      </c>
      <c r="Q691" s="39">
        <v>159583</v>
      </c>
      <c r="R691" s="39">
        <v>31876</v>
      </c>
      <c r="S691" s="39">
        <v>38861</v>
      </c>
      <c r="T691" s="39">
        <v>15157</v>
      </c>
      <c r="U691" s="39">
        <v>255129</v>
      </c>
      <c r="V691" s="39">
        <v>10457</v>
      </c>
      <c r="W691" s="39">
        <v>124724</v>
      </c>
      <c r="X691" s="39">
        <v>34259</v>
      </c>
      <c r="Y691" s="39">
        <v>40186</v>
      </c>
      <c r="Z691" s="39">
        <v>16459</v>
      </c>
      <c r="AA691" s="39">
        <v>226085</v>
      </c>
      <c r="AB691" s="39">
        <v>14970</v>
      </c>
      <c r="AC691" s="39">
        <v>107034</v>
      </c>
      <c r="AD691" s="39">
        <v>62881</v>
      </c>
      <c r="AE691" s="39">
        <v>50514</v>
      </c>
      <c r="AF691" s="39">
        <v>18661</v>
      </c>
      <c r="AG691" s="39">
        <v>254060</v>
      </c>
      <c r="AH691" s="39">
        <v>13903</v>
      </c>
      <c r="AI691" s="39">
        <v>108557</v>
      </c>
      <c r="AJ691" s="39">
        <v>64353</v>
      </c>
      <c r="AK691" s="39">
        <v>50835</v>
      </c>
      <c r="AL691" s="39">
        <v>24465</v>
      </c>
      <c r="AM691" s="39">
        <v>262113</v>
      </c>
      <c r="AN691" s="39">
        <v>9765</v>
      </c>
      <c r="AO691" s="39">
        <v>116974</v>
      </c>
      <c r="AP691" s="39">
        <v>64215</v>
      </c>
      <c r="AQ691" s="39">
        <v>57088</v>
      </c>
      <c r="AR691" s="39">
        <v>30891</v>
      </c>
      <c r="AS691" s="39">
        <v>278933</v>
      </c>
      <c r="AT691" s="43"/>
      <c r="AU691" s="13"/>
    </row>
    <row r="692" spans="1:47" ht="20" customHeight="1">
      <c r="A692" s="8" t="s">
        <v>976</v>
      </c>
      <c r="B692" s="34">
        <v>27904</v>
      </c>
      <c r="C692" s="31" t="s">
        <v>327</v>
      </c>
      <c r="D692" s="31" t="s">
        <v>79</v>
      </c>
      <c r="E692" s="31" t="s">
        <v>74</v>
      </c>
      <c r="F692" s="36">
        <v>4354</v>
      </c>
      <c r="G692" s="36">
        <v>4001</v>
      </c>
      <c r="H692" s="36">
        <v>4013</v>
      </c>
      <c r="I692" s="39">
        <v>425378</v>
      </c>
      <c r="J692" s="39">
        <v>1526592</v>
      </c>
      <c r="K692" s="39">
        <v>2381940</v>
      </c>
      <c r="L692" s="39">
        <v>1093316</v>
      </c>
      <c r="M692" s="39">
        <v>1159225</v>
      </c>
      <c r="N692" s="39">
        <v>246384</v>
      </c>
      <c r="O692" s="39">
        <v>6407457</v>
      </c>
      <c r="P692" s="39">
        <v>1626115</v>
      </c>
      <c r="Q692" s="39">
        <v>2618676</v>
      </c>
      <c r="R692" s="39">
        <v>1182698</v>
      </c>
      <c r="S692" s="39">
        <v>1228079</v>
      </c>
      <c r="T692" s="39">
        <v>264026</v>
      </c>
      <c r="U692" s="39">
        <v>6919594</v>
      </c>
      <c r="V692" s="39">
        <v>1907320</v>
      </c>
      <c r="W692" s="39">
        <v>2786787</v>
      </c>
      <c r="X692" s="39">
        <v>1365140</v>
      </c>
      <c r="Y692" s="39">
        <v>1288237</v>
      </c>
      <c r="Z692" s="39">
        <v>316834</v>
      </c>
      <c r="AA692" s="39">
        <v>7664318</v>
      </c>
      <c r="AB692" s="39">
        <v>1909562</v>
      </c>
      <c r="AC692" s="39">
        <v>3086907</v>
      </c>
      <c r="AD692" s="39">
        <v>1358738</v>
      </c>
      <c r="AE692" s="39">
        <v>1327092</v>
      </c>
      <c r="AF692" s="39">
        <v>490869</v>
      </c>
      <c r="AG692" s="39">
        <v>8173168</v>
      </c>
      <c r="AH692" s="39">
        <v>2077995</v>
      </c>
      <c r="AI692" s="39">
        <v>3346687</v>
      </c>
      <c r="AJ692" s="39">
        <v>1694851</v>
      </c>
      <c r="AK692" s="39">
        <v>1352753</v>
      </c>
      <c r="AL692" s="39">
        <v>0</v>
      </c>
      <c r="AM692" s="39">
        <v>8472286</v>
      </c>
      <c r="AN692" s="39">
        <v>2284944</v>
      </c>
      <c r="AO692" s="39">
        <v>3633324</v>
      </c>
      <c r="AP692" s="39">
        <v>1737718</v>
      </c>
      <c r="AQ692" s="39">
        <v>1440359</v>
      </c>
      <c r="AR692" s="39">
        <v>879459</v>
      </c>
      <c r="AS692" s="39">
        <v>9975804</v>
      </c>
      <c r="AT692" s="43"/>
      <c r="AU692" s="13"/>
    </row>
    <row r="693" spans="1:47" ht="20" customHeight="1">
      <c r="A693" s="8" t="s">
        <v>977</v>
      </c>
      <c r="B693" s="34">
        <v>189901</v>
      </c>
      <c r="C693" s="31" t="s">
        <v>978</v>
      </c>
      <c r="D693" s="31" t="s">
        <v>79</v>
      </c>
      <c r="E693" s="31" t="s">
        <v>74</v>
      </c>
      <c r="F693" s="36">
        <v>329</v>
      </c>
      <c r="G693" s="36">
        <v>194</v>
      </c>
      <c r="H693" s="36">
        <v>337</v>
      </c>
      <c r="I693" s="39">
        <v>35722</v>
      </c>
      <c r="J693" s="39">
        <v>44757</v>
      </c>
      <c r="K693" s="39">
        <v>267472</v>
      </c>
      <c r="L693" s="39">
        <v>96568</v>
      </c>
      <c r="M693" s="39">
        <v>246193</v>
      </c>
      <c r="N693" s="39">
        <v>43382</v>
      </c>
      <c r="O693" s="39">
        <v>698372</v>
      </c>
      <c r="P693" s="39">
        <v>26611</v>
      </c>
      <c r="Q693" s="39">
        <v>276485</v>
      </c>
      <c r="R693" s="39">
        <v>123045</v>
      </c>
      <c r="S693" s="39">
        <v>228173</v>
      </c>
      <c r="T693" s="39">
        <v>44168</v>
      </c>
      <c r="U693" s="39">
        <v>698482</v>
      </c>
      <c r="V693" s="39">
        <v>46754</v>
      </c>
      <c r="W693" s="39">
        <v>275200</v>
      </c>
      <c r="X693" s="39">
        <v>110808</v>
      </c>
      <c r="Y693" s="39">
        <v>210979</v>
      </c>
      <c r="Z693" s="39">
        <v>47964</v>
      </c>
      <c r="AA693" s="39">
        <v>691705</v>
      </c>
      <c r="AB693" s="39">
        <v>61997</v>
      </c>
      <c r="AC693" s="39">
        <v>327868</v>
      </c>
      <c r="AD693" s="39">
        <v>136403</v>
      </c>
      <c r="AE693" s="39">
        <v>220921</v>
      </c>
      <c r="AF693" s="39">
        <v>55971</v>
      </c>
      <c r="AG693" s="39">
        <v>803160</v>
      </c>
      <c r="AH693" s="39">
        <v>71248</v>
      </c>
      <c r="AI693" s="39">
        <v>251578</v>
      </c>
      <c r="AJ693" s="39">
        <v>126083</v>
      </c>
      <c r="AK693" s="39">
        <v>244934</v>
      </c>
      <c r="AL693" s="39">
        <v>84242</v>
      </c>
      <c r="AM693" s="39">
        <v>778085</v>
      </c>
      <c r="AN693" s="39">
        <v>82699</v>
      </c>
      <c r="AO693" s="39">
        <v>269745</v>
      </c>
      <c r="AP693" s="39">
        <v>126815</v>
      </c>
      <c r="AQ693" s="39">
        <v>257260</v>
      </c>
      <c r="AR693" s="39">
        <v>96012</v>
      </c>
      <c r="AS693" s="39">
        <v>832531</v>
      </c>
      <c r="AT693" s="43"/>
      <c r="AU693" s="13"/>
    </row>
    <row r="694" spans="1:47" ht="20" customHeight="1">
      <c r="A694" s="8" t="s">
        <v>979</v>
      </c>
      <c r="B694" s="34">
        <v>94904</v>
      </c>
      <c r="C694" s="31" t="s">
        <v>980</v>
      </c>
      <c r="D694" s="31" t="s">
        <v>79</v>
      </c>
      <c r="E694" s="31" t="s">
        <v>74</v>
      </c>
      <c r="F694" s="36">
        <v>1538</v>
      </c>
      <c r="G694" s="36">
        <v>1709</v>
      </c>
      <c r="H694" s="36">
        <v>1739</v>
      </c>
      <c r="I694" s="39">
        <v>184334</v>
      </c>
      <c r="J694" s="39">
        <v>690216</v>
      </c>
      <c r="K694" s="39">
        <v>933247</v>
      </c>
      <c r="L694" s="39">
        <v>363921</v>
      </c>
      <c r="M694" s="39">
        <v>317545</v>
      </c>
      <c r="N694" s="39">
        <v>75299</v>
      </c>
      <c r="O694" s="39">
        <v>2380228</v>
      </c>
      <c r="P694" s="39">
        <v>809068</v>
      </c>
      <c r="Q694" s="39">
        <v>1001912</v>
      </c>
      <c r="R694" s="39">
        <v>394722</v>
      </c>
      <c r="S694" s="39">
        <v>359462</v>
      </c>
      <c r="T694" s="39">
        <v>74898</v>
      </c>
      <c r="U694" s="39">
        <v>2640062</v>
      </c>
      <c r="V694" s="39">
        <v>795181</v>
      </c>
      <c r="W694" s="39">
        <v>1033523</v>
      </c>
      <c r="X694" s="39">
        <v>420187</v>
      </c>
      <c r="Y694" s="39">
        <v>482102</v>
      </c>
      <c r="Z694" s="39">
        <v>80672</v>
      </c>
      <c r="AA694" s="39">
        <v>2811665</v>
      </c>
      <c r="AB694" s="39">
        <v>683191</v>
      </c>
      <c r="AC694" s="39">
        <v>1008492</v>
      </c>
      <c r="AD694" s="39">
        <v>516388</v>
      </c>
      <c r="AE694" s="39">
        <v>471228</v>
      </c>
      <c r="AF694" s="39">
        <v>9441</v>
      </c>
      <c r="AG694" s="39">
        <v>2688740</v>
      </c>
      <c r="AH694" s="39">
        <v>919723</v>
      </c>
      <c r="AI694" s="39">
        <v>995051</v>
      </c>
      <c r="AJ694" s="39">
        <v>531233</v>
      </c>
      <c r="AK694" s="39">
        <v>515594</v>
      </c>
      <c r="AL694" s="39">
        <v>138066</v>
      </c>
      <c r="AM694" s="39">
        <v>3099667</v>
      </c>
      <c r="AN694" s="39">
        <v>827094</v>
      </c>
      <c r="AO694" s="39">
        <v>1169715</v>
      </c>
      <c r="AP694" s="39">
        <v>551976</v>
      </c>
      <c r="AQ694" s="39">
        <v>578130</v>
      </c>
      <c r="AR694" s="39">
        <v>196234</v>
      </c>
      <c r="AS694" s="39">
        <v>3323149</v>
      </c>
      <c r="AT694" s="43"/>
      <c r="AU694" s="13"/>
    </row>
    <row r="695" spans="1:47" ht="20" customHeight="1">
      <c r="A695" s="8" t="s">
        <v>981</v>
      </c>
      <c r="B695" s="34">
        <v>73903</v>
      </c>
      <c r="C695" s="31" t="s">
        <v>394</v>
      </c>
      <c r="D695" s="31" t="s">
        <v>79</v>
      </c>
      <c r="E695" s="31" t="s">
        <v>74</v>
      </c>
      <c r="F695" s="36">
        <v>920</v>
      </c>
      <c r="G695" s="36">
        <v>843</v>
      </c>
      <c r="H695" s="36">
        <v>796</v>
      </c>
      <c r="I695" s="39">
        <v>84376</v>
      </c>
      <c r="J695" s="39">
        <v>374644</v>
      </c>
      <c r="K695" s="39">
        <v>586394</v>
      </c>
      <c r="L695" s="39">
        <v>415558</v>
      </c>
      <c r="M695" s="39">
        <v>346423</v>
      </c>
      <c r="N695" s="39">
        <v>136902</v>
      </c>
      <c r="O695" s="39">
        <v>1859921</v>
      </c>
      <c r="P695" s="39">
        <v>334370</v>
      </c>
      <c r="Q695" s="39">
        <v>617569</v>
      </c>
      <c r="R695" s="39">
        <v>516113</v>
      </c>
      <c r="S695" s="39">
        <v>458063</v>
      </c>
      <c r="T695" s="39">
        <v>151712</v>
      </c>
      <c r="U695" s="39">
        <v>2077827</v>
      </c>
      <c r="V695" s="39">
        <v>426371</v>
      </c>
      <c r="W695" s="39">
        <v>538648</v>
      </c>
      <c r="X695" s="39">
        <v>530845</v>
      </c>
      <c r="Y695" s="39">
        <v>456618</v>
      </c>
      <c r="Z695" s="39">
        <v>137907</v>
      </c>
      <c r="AA695" s="39">
        <v>2090389</v>
      </c>
      <c r="AB695" s="39">
        <v>485634</v>
      </c>
      <c r="AC695" s="39">
        <v>551131</v>
      </c>
      <c r="AD695" s="39">
        <v>629573</v>
      </c>
      <c r="AE695" s="39">
        <v>424384</v>
      </c>
      <c r="AF695" s="39">
        <v>245421</v>
      </c>
      <c r="AG695" s="39">
        <v>2336143</v>
      </c>
      <c r="AH695" s="39">
        <v>449126</v>
      </c>
      <c r="AI695" s="39">
        <v>616780</v>
      </c>
      <c r="AJ695" s="39">
        <v>576734</v>
      </c>
      <c r="AK695" s="39">
        <v>441973</v>
      </c>
      <c r="AL695" s="39">
        <v>329912</v>
      </c>
      <c r="AM695" s="39">
        <v>2414525</v>
      </c>
      <c r="AN695" s="39">
        <v>472408</v>
      </c>
      <c r="AO695" s="39">
        <v>554197</v>
      </c>
      <c r="AP695" s="39">
        <v>576399</v>
      </c>
      <c r="AQ695" s="39">
        <v>427622</v>
      </c>
      <c r="AR695" s="39">
        <v>380205</v>
      </c>
      <c r="AS695" s="39">
        <v>2410831</v>
      </c>
      <c r="AT695" s="43"/>
      <c r="AU695" s="13"/>
    </row>
    <row r="696" spans="1:47" ht="20" customHeight="1">
      <c r="A696" s="8" t="s">
        <v>982</v>
      </c>
      <c r="B696" s="34">
        <v>102902</v>
      </c>
      <c r="C696" s="31" t="s">
        <v>584</v>
      </c>
      <c r="D696" s="31" t="s">
        <v>79</v>
      </c>
      <c r="E696" s="31" t="s">
        <v>74</v>
      </c>
      <c r="F696" s="36">
        <v>5336</v>
      </c>
      <c r="G696" s="36">
        <v>4957</v>
      </c>
      <c r="H696" s="36">
        <v>4723</v>
      </c>
      <c r="I696" s="39">
        <v>500638</v>
      </c>
      <c r="J696" s="39">
        <v>1419091</v>
      </c>
      <c r="K696" s="39">
        <v>1627690</v>
      </c>
      <c r="L696" s="39">
        <v>1206673</v>
      </c>
      <c r="M696" s="39">
        <v>1009645</v>
      </c>
      <c r="N696" s="39">
        <v>342968</v>
      </c>
      <c r="O696" s="39">
        <v>5606067</v>
      </c>
      <c r="P696" s="39">
        <v>1571027</v>
      </c>
      <c r="Q696" s="39">
        <v>1702237</v>
      </c>
      <c r="R696" s="39">
        <v>1327825</v>
      </c>
      <c r="S696" s="39">
        <v>1019866</v>
      </c>
      <c r="T696" s="39">
        <v>424138</v>
      </c>
      <c r="U696" s="39">
        <v>6045093</v>
      </c>
      <c r="V696" s="39">
        <v>1714618</v>
      </c>
      <c r="W696" s="39">
        <v>1448444</v>
      </c>
      <c r="X696" s="39">
        <v>2033468</v>
      </c>
      <c r="Y696" s="39">
        <v>1220745</v>
      </c>
      <c r="Z696" s="39">
        <v>529919</v>
      </c>
      <c r="AA696" s="39">
        <v>6947194</v>
      </c>
      <c r="AB696" s="39">
        <v>1758812</v>
      </c>
      <c r="AC696" s="39">
        <v>1677501</v>
      </c>
      <c r="AD696" s="39">
        <v>1883639</v>
      </c>
      <c r="AE696" s="39">
        <v>1307409</v>
      </c>
      <c r="AF696" s="39">
        <v>534741</v>
      </c>
      <c r="AG696" s="39">
        <v>7162102</v>
      </c>
      <c r="AH696" s="39">
        <v>1860676</v>
      </c>
      <c r="AI696" s="39">
        <v>2044988</v>
      </c>
      <c r="AJ696" s="39">
        <v>1712334</v>
      </c>
      <c r="AK696" s="39">
        <v>1312446</v>
      </c>
      <c r="AL696" s="39">
        <v>1133077</v>
      </c>
      <c r="AM696" s="39">
        <v>8063521</v>
      </c>
      <c r="AN696" s="39">
        <v>1937527</v>
      </c>
      <c r="AO696" s="39">
        <v>1974810</v>
      </c>
      <c r="AP696" s="39">
        <v>1869058</v>
      </c>
      <c r="AQ696" s="39">
        <v>1296350</v>
      </c>
      <c r="AR696" s="39">
        <v>1197593</v>
      </c>
      <c r="AS696" s="39">
        <v>8275338</v>
      </c>
      <c r="AT696" s="43"/>
      <c r="AU696" s="13"/>
    </row>
    <row r="697" spans="1:47" ht="20" customHeight="1">
      <c r="A697" s="8" t="s">
        <v>983</v>
      </c>
      <c r="B697" s="34">
        <v>161908</v>
      </c>
      <c r="C697" s="31" t="s">
        <v>179</v>
      </c>
      <c r="D697" s="31" t="s">
        <v>79</v>
      </c>
      <c r="E697" s="31" t="s">
        <v>74</v>
      </c>
      <c r="F697" s="36">
        <v>518</v>
      </c>
      <c r="G697" s="36">
        <v>605</v>
      </c>
      <c r="H697" s="36">
        <v>583</v>
      </c>
      <c r="I697" s="39">
        <v>61798</v>
      </c>
      <c r="J697" s="39">
        <v>197782</v>
      </c>
      <c r="K697" s="39">
        <v>311787</v>
      </c>
      <c r="L697" s="39">
        <v>153842</v>
      </c>
      <c r="M697" s="39">
        <v>224869</v>
      </c>
      <c r="N697" s="39">
        <v>53133</v>
      </c>
      <c r="O697" s="39">
        <v>941413</v>
      </c>
      <c r="P697" s="39">
        <v>142621</v>
      </c>
      <c r="Q697" s="39">
        <v>326160</v>
      </c>
      <c r="R697" s="39">
        <v>163784</v>
      </c>
      <c r="S697" s="39">
        <v>240107</v>
      </c>
      <c r="T697" s="39">
        <v>79431</v>
      </c>
      <c r="U697" s="39">
        <v>952103</v>
      </c>
      <c r="V697" s="39">
        <v>163515</v>
      </c>
      <c r="W697" s="39">
        <v>345078</v>
      </c>
      <c r="X697" s="39">
        <v>178579</v>
      </c>
      <c r="Y697" s="39">
        <v>188506</v>
      </c>
      <c r="Z697" s="39">
        <v>89048</v>
      </c>
      <c r="AA697" s="39">
        <v>964726</v>
      </c>
      <c r="AB697" s="39">
        <v>206626</v>
      </c>
      <c r="AC697" s="39">
        <v>350820</v>
      </c>
      <c r="AD697" s="39">
        <v>209594</v>
      </c>
      <c r="AE697" s="39">
        <v>213407</v>
      </c>
      <c r="AF697" s="39">
        <v>111172</v>
      </c>
      <c r="AG697" s="39">
        <v>1091619</v>
      </c>
      <c r="AH697" s="39">
        <v>106626</v>
      </c>
      <c r="AI697" s="39">
        <v>358400</v>
      </c>
      <c r="AJ697" s="39">
        <v>233786</v>
      </c>
      <c r="AK697" s="39">
        <v>215279</v>
      </c>
      <c r="AL697" s="39">
        <v>128944</v>
      </c>
      <c r="AM697" s="39">
        <v>1043035</v>
      </c>
      <c r="AN697" s="39">
        <v>180254</v>
      </c>
      <c r="AO697" s="39">
        <v>343409</v>
      </c>
      <c r="AP697" s="39">
        <v>248872</v>
      </c>
      <c r="AQ697" s="39">
        <v>217148</v>
      </c>
      <c r="AR697" s="39">
        <v>162551</v>
      </c>
      <c r="AS697" s="39">
        <v>1152234</v>
      </c>
      <c r="AT697" s="43"/>
      <c r="AU697" s="13"/>
    </row>
    <row r="698" spans="1:47" ht="20" customHeight="1">
      <c r="A698" s="8" t="s">
        <v>984</v>
      </c>
      <c r="B698" s="34">
        <v>234905</v>
      </c>
      <c r="C698" s="31" t="s">
        <v>347</v>
      </c>
      <c r="D698" s="31" t="s">
        <v>79</v>
      </c>
      <c r="E698" s="31" t="s">
        <v>74</v>
      </c>
      <c r="F698" s="36">
        <v>510</v>
      </c>
      <c r="G698" s="36">
        <v>496</v>
      </c>
      <c r="H698" s="36">
        <v>437</v>
      </c>
      <c r="I698" s="39">
        <v>46322</v>
      </c>
      <c r="J698" s="39">
        <v>167915</v>
      </c>
      <c r="K698" s="39">
        <v>292796</v>
      </c>
      <c r="L698" s="39">
        <v>119521</v>
      </c>
      <c r="M698" s="39">
        <v>107828</v>
      </c>
      <c r="N698" s="39">
        <v>30140</v>
      </c>
      <c r="O698" s="39">
        <v>718200</v>
      </c>
      <c r="P698" s="39">
        <v>149543</v>
      </c>
      <c r="Q698" s="39">
        <v>321491</v>
      </c>
      <c r="R698" s="39">
        <v>135721</v>
      </c>
      <c r="S698" s="39">
        <v>133195</v>
      </c>
      <c r="T698" s="39">
        <v>36088</v>
      </c>
      <c r="U698" s="39">
        <v>776038</v>
      </c>
      <c r="V698" s="39">
        <v>198949</v>
      </c>
      <c r="W698" s="39">
        <v>297489</v>
      </c>
      <c r="X698" s="39">
        <v>161571</v>
      </c>
      <c r="Y698" s="39">
        <v>147350</v>
      </c>
      <c r="Z698" s="39">
        <v>54334</v>
      </c>
      <c r="AA698" s="39">
        <v>859693</v>
      </c>
      <c r="AB698" s="39">
        <v>193753</v>
      </c>
      <c r="AC698" s="39">
        <v>285870</v>
      </c>
      <c r="AD698" s="39">
        <v>236998</v>
      </c>
      <c r="AE698" s="39">
        <v>152485</v>
      </c>
      <c r="AF698" s="39">
        <v>60000</v>
      </c>
      <c r="AG698" s="39">
        <v>929106</v>
      </c>
      <c r="AH698" s="39">
        <v>194920</v>
      </c>
      <c r="AI698" s="39">
        <v>292467</v>
      </c>
      <c r="AJ698" s="39">
        <v>196911</v>
      </c>
      <c r="AK698" s="39">
        <v>163609</v>
      </c>
      <c r="AL698" s="39">
        <v>61206</v>
      </c>
      <c r="AM698" s="39">
        <v>909113</v>
      </c>
      <c r="AN698" s="39">
        <v>236260</v>
      </c>
      <c r="AO698" s="39">
        <v>279774</v>
      </c>
      <c r="AP698" s="39">
        <v>201043</v>
      </c>
      <c r="AQ698" s="39">
        <v>170327</v>
      </c>
      <c r="AR698" s="39">
        <v>76991</v>
      </c>
      <c r="AS698" s="39">
        <v>964395</v>
      </c>
      <c r="AT698" s="43"/>
      <c r="AU698" s="13"/>
    </row>
    <row r="699" spans="1:47" ht="20" customHeight="1">
      <c r="A699" s="8" t="s">
        <v>985</v>
      </c>
      <c r="B699" s="34">
        <v>174909</v>
      </c>
      <c r="C699" s="31" t="s">
        <v>372</v>
      </c>
      <c r="D699" s="31" t="s">
        <v>79</v>
      </c>
      <c r="E699" s="31" t="s">
        <v>74</v>
      </c>
      <c r="F699" s="36">
        <v>371</v>
      </c>
      <c r="G699" s="36">
        <v>313</v>
      </c>
      <c r="H699" s="36">
        <v>309</v>
      </c>
      <c r="I699" s="39">
        <v>32754</v>
      </c>
      <c r="J699" s="39">
        <v>156031</v>
      </c>
      <c r="K699" s="39">
        <v>149000</v>
      </c>
      <c r="L699" s="39">
        <v>88803</v>
      </c>
      <c r="M699" s="39">
        <v>81566</v>
      </c>
      <c r="N699" s="39">
        <v>0</v>
      </c>
      <c r="O699" s="39">
        <v>475400</v>
      </c>
      <c r="P699" s="39">
        <v>118297</v>
      </c>
      <c r="Q699" s="39">
        <v>158733</v>
      </c>
      <c r="R699" s="39">
        <v>102506</v>
      </c>
      <c r="S699" s="39">
        <v>88047</v>
      </c>
      <c r="T699" s="39">
        <v>0</v>
      </c>
      <c r="U699" s="39">
        <v>467583</v>
      </c>
      <c r="V699" s="39">
        <v>165447</v>
      </c>
      <c r="W699" s="39">
        <v>151284</v>
      </c>
      <c r="X699" s="39">
        <v>158879</v>
      </c>
      <c r="Y699" s="39">
        <v>112116</v>
      </c>
      <c r="Z699" s="39">
        <v>0</v>
      </c>
      <c r="AA699" s="39">
        <v>587726</v>
      </c>
      <c r="AB699" s="39">
        <v>123365</v>
      </c>
      <c r="AC699" s="39">
        <v>174967</v>
      </c>
      <c r="AD699" s="39">
        <v>175537</v>
      </c>
      <c r="AE699" s="39">
        <v>115682</v>
      </c>
      <c r="AF699" s="39">
        <v>39702</v>
      </c>
      <c r="AG699" s="39">
        <v>629253</v>
      </c>
      <c r="AH699" s="39">
        <v>121820</v>
      </c>
      <c r="AI699" s="39">
        <v>219317</v>
      </c>
      <c r="AJ699" s="39">
        <v>185373</v>
      </c>
      <c r="AK699" s="39">
        <v>129656</v>
      </c>
      <c r="AL699" s="39">
        <v>55959</v>
      </c>
      <c r="AM699" s="39">
        <v>712125</v>
      </c>
      <c r="AN699" s="39">
        <v>115321</v>
      </c>
      <c r="AO699" s="39">
        <v>227956</v>
      </c>
      <c r="AP699" s="39">
        <v>176711</v>
      </c>
      <c r="AQ699" s="39">
        <v>127499</v>
      </c>
      <c r="AR699" s="39">
        <v>54746</v>
      </c>
      <c r="AS699" s="39">
        <v>702233</v>
      </c>
      <c r="AT699" s="43"/>
      <c r="AU699" s="13"/>
    </row>
    <row r="700" spans="1:47" ht="20" customHeight="1">
      <c r="A700" s="8" t="s">
        <v>986</v>
      </c>
      <c r="B700" s="34">
        <v>157901</v>
      </c>
      <c r="C700" s="31" t="s">
        <v>987</v>
      </c>
      <c r="D700" s="31" t="s">
        <v>79</v>
      </c>
      <c r="E700" s="31" t="s">
        <v>74</v>
      </c>
      <c r="F700" s="36">
        <v>757</v>
      </c>
      <c r="G700" s="36">
        <v>700</v>
      </c>
      <c r="H700" s="36">
        <v>664</v>
      </c>
      <c r="I700" s="39">
        <v>70384</v>
      </c>
      <c r="J700" s="39">
        <v>263855</v>
      </c>
      <c r="K700" s="39">
        <v>337771</v>
      </c>
      <c r="L700" s="39">
        <v>182013</v>
      </c>
      <c r="M700" s="39">
        <v>193774</v>
      </c>
      <c r="N700" s="39">
        <v>64280</v>
      </c>
      <c r="O700" s="39">
        <v>1041693</v>
      </c>
      <c r="P700" s="39">
        <v>270482</v>
      </c>
      <c r="Q700" s="39">
        <v>336842</v>
      </c>
      <c r="R700" s="39">
        <v>191107</v>
      </c>
      <c r="S700" s="39">
        <v>208072</v>
      </c>
      <c r="T700" s="39">
        <v>64280</v>
      </c>
      <c r="U700" s="39">
        <v>1070783</v>
      </c>
      <c r="V700" s="39">
        <v>331807</v>
      </c>
      <c r="W700" s="39">
        <v>348145</v>
      </c>
      <c r="X700" s="39">
        <v>217528</v>
      </c>
      <c r="Y700" s="39">
        <v>213881</v>
      </c>
      <c r="Z700" s="39">
        <v>84933</v>
      </c>
      <c r="AA700" s="39">
        <v>1196294</v>
      </c>
      <c r="AB700" s="39">
        <v>333972</v>
      </c>
      <c r="AC700" s="39">
        <v>351377</v>
      </c>
      <c r="AD700" s="39">
        <v>238714</v>
      </c>
      <c r="AE700" s="39">
        <v>226594</v>
      </c>
      <c r="AF700" s="39">
        <v>107487</v>
      </c>
      <c r="AG700" s="39">
        <v>1258144</v>
      </c>
      <c r="AH700" s="39">
        <v>306144</v>
      </c>
      <c r="AI700" s="39">
        <v>361840</v>
      </c>
      <c r="AJ700" s="39">
        <v>268189</v>
      </c>
      <c r="AK700" s="39">
        <v>229783</v>
      </c>
      <c r="AL700" s="39">
        <v>154357</v>
      </c>
      <c r="AM700" s="39">
        <v>1320313</v>
      </c>
      <c r="AN700" s="39">
        <v>327510</v>
      </c>
      <c r="AO700" s="39">
        <v>515767</v>
      </c>
      <c r="AP700" s="39">
        <v>262246</v>
      </c>
      <c r="AQ700" s="39">
        <v>228645</v>
      </c>
      <c r="AR700" s="39">
        <v>233098</v>
      </c>
      <c r="AS700" s="39">
        <v>1567266</v>
      </c>
      <c r="AT700" s="43"/>
      <c r="AU700" s="13"/>
    </row>
    <row r="701" spans="1:47" ht="20" customHeight="1">
      <c r="A701" s="8" t="s">
        <v>988</v>
      </c>
      <c r="B701" s="34">
        <v>158904</v>
      </c>
      <c r="C701" s="31" t="s">
        <v>199</v>
      </c>
      <c r="D701" s="31" t="s">
        <v>79</v>
      </c>
      <c r="E701" s="31" t="s">
        <v>74</v>
      </c>
      <c r="F701" s="36">
        <v>112</v>
      </c>
      <c r="G701" s="36">
        <v>109</v>
      </c>
      <c r="H701" s="36">
        <v>115</v>
      </c>
      <c r="I701" s="39">
        <v>12190</v>
      </c>
      <c r="J701" s="39">
        <v>30151</v>
      </c>
      <c r="K701" s="39">
        <v>98424</v>
      </c>
      <c r="L701" s="39">
        <v>46447</v>
      </c>
      <c r="M701" s="39">
        <v>54523</v>
      </c>
      <c r="N701" s="39">
        <v>50624</v>
      </c>
      <c r="O701" s="39">
        <v>280169</v>
      </c>
      <c r="P701" s="39">
        <v>25683</v>
      </c>
      <c r="Q701" s="39">
        <v>85429</v>
      </c>
      <c r="R701" s="39">
        <v>35568</v>
      </c>
      <c r="S701" s="39">
        <v>36065</v>
      </c>
      <c r="T701" s="39">
        <v>62454</v>
      </c>
      <c r="U701" s="39">
        <v>245199</v>
      </c>
      <c r="V701" s="39">
        <v>38175</v>
      </c>
      <c r="W701" s="39">
        <v>79535</v>
      </c>
      <c r="X701" s="39">
        <v>41427</v>
      </c>
      <c r="Y701" s="39">
        <v>83416</v>
      </c>
      <c r="Z701" s="39">
        <v>64793</v>
      </c>
      <c r="AA701" s="39">
        <v>307346</v>
      </c>
      <c r="AB701" s="39">
        <v>63989</v>
      </c>
      <c r="AC701" s="39">
        <v>93324</v>
      </c>
      <c r="AD701" s="39">
        <v>63366</v>
      </c>
      <c r="AE701" s="39">
        <v>67928</v>
      </c>
      <c r="AF701" s="39">
        <v>81619</v>
      </c>
      <c r="AG701" s="39">
        <v>370226</v>
      </c>
      <c r="AH701" s="39">
        <v>46279</v>
      </c>
      <c r="AI701" s="39">
        <v>80327</v>
      </c>
      <c r="AJ701" s="39">
        <v>84299</v>
      </c>
      <c r="AK701" s="39">
        <v>87988</v>
      </c>
      <c r="AL701" s="39">
        <v>89964</v>
      </c>
      <c r="AM701" s="39">
        <v>388857</v>
      </c>
      <c r="AN701" s="39">
        <v>55235</v>
      </c>
      <c r="AO701" s="39">
        <v>92992</v>
      </c>
      <c r="AP701" s="39">
        <v>70071</v>
      </c>
      <c r="AQ701" s="39">
        <v>80674</v>
      </c>
      <c r="AR701" s="39">
        <v>119010</v>
      </c>
      <c r="AS701" s="39">
        <v>417982</v>
      </c>
      <c r="AT701" s="43"/>
      <c r="AU701" s="13"/>
    </row>
    <row r="702" spans="1:47" ht="20" customHeight="1">
      <c r="A702" s="8" t="s">
        <v>989</v>
      </c>
      <c r="B702" s="34">
        <v>205904</v>
      </c>
      <c r="C702" s="31" t="s">
        <v>148</v>
      </c>
      <c r="D702" s="31" t="s">
        <v>79</v>
      </c>
      <c r="E702" s="31" t="s">
        <v>74</v>
      </c>
      <c r="F702" s="36">
        <v>1599</v>
      </c>
      <c r="G702" s="36">
        <v>1429</v>
      </c>
      <c r="H702" s="36">
        <v>1355</v>
      </c>
      <c r="I702" s="39">
        <v>143630</v>
      </c>
      <c r="J702" s="39">
        <v>320498</v>
      </c>
      <c r="K702" s="39">
        <v>1183010</v>
      </c>
      <c r="L702" s="39">
        <v>530058</v>
      </c>
      <c r="M702" s="39">
        <v>565045</v>
      </c>
      <c r="N702" s="39">
        <v>467597</v>
      </c>
      <c r="O702" s="39">
        <v>3066208</v>
      </c>
      <c r="P702" s="39">
        <v>530245</v>
      </c>
      <c r="Q702" s="39">
        <v>1256674</v>
      </c>
      <c r="R702" s="39">
        <v>570685</v>
      </c>
      <c r="S702" s="39">
        <v>560853</v>
      </c>
      <c r="T702" s="39">
        <v>530127</v>
      </c>
      <c r="U702" s="39">
        <v>3448584</v>
      </c>
      <c r="V702" s="39">
        <v>931783</v>
      </c>
      <c r="W702" s="39">
        <v>1357688</v>
      </c>
      <c r="X702" s="39">
        <v>699912</v>
      </c>
      <c r="Y702" s="39">
        <v>510119</v>
      </c>
      <c r="Z702" s="39">
        <v>742480</v>
      </c>
      <c r="AA702" s="39">
        <v>4241982</v>
      </c>
      <c r="AB702" s="39">
        <v>762147</v>
      </c>
      <c r="AC702" s="39">
        <v>1325711</v>
      </c>
      <c r="AD702" s="39">
        <v>709662</v>
      </c>
      <c r="AE702" s="39">
        <v>639801</v>
      </c>
      <c r="AF702" s="39">
        <v>1035232</v>
      </c>
      <c r="AG702" s="39">
        <v>4472553</v>
      </c>
      <c r="AH702" s="39">
        <v>651329</v>
      </c>
      <c r="AI702" s="39">
        <v>1399462</v>
      </c>
      <c r="AJ702" s="39">
        <v>754714</v>
      </c>
      <c r="AK702" s="39">
        <v>700672</v>
      </c>
      <c r="AL702" s="39">
        <v>1159770</v>
      </c>
      <c r="AM702" s="39">
        <v>4665947</v>
      </c>
      <c r="AN702" s="39">
        <v>606668</v>
      </c>
      <c r="AO702" s="39">
        <v>1581228</v>
      </c>
      <c r="AP702" s="39">
        <v>689841</v>
      </c>
      <c r="AQ702" s="39">
        <v>696456</v>
      </c>
      <c r="AR702" s="39">
        <v>950602</v>
      </c>
      <c r="AS702" s="39">
        <v>4524795</v>
      </c>
      <c r="AT702" s="43"/>
      <c r="AU702" s="13"/>
    </row>
    <row r="703" spans="1:47" ht="20" customHeight="1">
      <c r="A703" s="8" t="s">
        <v>990</v>
      </c>
      <c r="B703" s="34">
        <v>19903</v>
      </c>
      <c r="C703" s="31" t="s">
        <v>512</v>
      </c>
      <c r="D703" s="31" t="s">
        <v>79</v>
      </c>
      <c r="E703" s="31" t="s">
        <v>74</v>
      </c>
      <c r="F703" s="36">
        <v>477</v>
      </c>
      <c r="G703" s="36">
        <v>450</v>
      </c>
      <c r="H703" s="36">
        <v>457</v>
      </c>
      <c r="I703" s="39">
        <v>48442</v>
      </c>
      <c r="J703" s="39">
        <v>22654</v>
      </c>
      <c r="K703" s="39">
        <v>198122</v>
      </c>
      <c r="L703" s="39">
        <v>156344</v>
      </c>
      <c r="M703" s="39">
        <v>149589</v>
      </c>
      <c r="N703" s="39">
        <v>33250</v>
      </c>
      <c r="O703" s="39">
        <v>559959</v>
      </c>
      <c r="P703" s="39">
        <v>31734</v>
      </c>
      <c r="Q703" s="39">
        <v>212312</v>
      </c>
      <c r="R703" s="39">
        <v>154265</v>
      </c>
      <c r="S703" s="39">
        <v>146398</v>
      </c>
      <c r="T703" s="39">
        <v>35251</v>
      </c>
      <c r="U703" s="39">
        <v>579960</v>
      </c>
      <c r="V703" s="39">
        <v>34340</v>
      </c>
      <c r="W703" s="39">
        <v>225711</v>
      </c>
      <c r="X703" s="39">
        <v>179155</v>
      </c>
      <c r="Y703" s="39">
        <v>166867</v>
      </c>
      <c r="Z703" s="39">
        <v>38652</v>
      </c>
      <c r="AA703" s="39">
        <v>644725</v>
      </c>
      <c r="AB703" s="39">
        <v>35246</v>
      </c>
      <c r="AC703" s="39">
        <v>238073</v>
      </c>
      <c r="AD703" s="39">
        <v>183738</v>
      </c>
      <c r="AE703" s="39">
        <v>180832</v>
      </c>
      <c r="AF703" s="39">
        <v>45990</v>
      </c>
      <c r="AG703" s="39">
        <v>683879</v>
      </c>
      <c r="AH703" s="39">
        <v>26978</v>
      </c>
      <c r="AI703" s="39">
        <v>218700</v>
      </c>
      <c r="AJ703" s="39">
        <v>180422</v>
      </c>
      <c r="AK703" s="39">
        <v>182394</v>
      </c>
      <c r="AL703" s="39">
        <v>59652</v>
      </c>
      <c r="AM703" s="39">
        <v>668146</v>
      </c>
      <c r="AN703" s="39">
        <v>28213</v>
      </c>
      <c r="AO703" s="39">
        <v>226351</v>
      </c>
      <c r="AP703" s="39">
        <v>186015</v>
      </c>
      <c r="AQ703" s="39">
        <v>187247</v>
      </c>
      <c r="AR703" s="39">
        <v>81577</v>
      </c>
      <c r="AS703" s="39">
        <v>709403</v>
      </c>
      <c r="AT703" s="43"/>
      <c r="AU703" s="13"/>
    </row>
    <row r="704" spans="1:47" ht="20" customHeight="1">
      <c r="A704" s="8" t="s">
        <v>991</v>
      </c>
      <c r="B704" s="34">
        <v>25905</v>
      </c>
      <c r="C704" s="31" t="s">
        <v>191</v>
      </c>
      <c r="D704" s="31" t="s">
        <v>79</v>
      </c>
      <c r="E704" s="31" t="s">
        <v>74</v>
      </c>
      <c r="F704" s="36">
        <v>261</v>
      </c>
      <c r="G704" s="36">
        <v>243</v>
      </c>
      <c r="H704" s="36">
        <v>253</v>
      </c>
      <c r="I704" s="39">
        <v>26818</v>
      </c>
      <c r="J704" s="39">
        <v>106435</v>
      </c>
      <c r="K704" s="39">
        <v>166561</v>
      </c>
      <c r="L704" s="39">
        <v>64990</v>
      </c>
      <c r="M704" s="39">
        <v>88294</v>
      </c>
      <c r="N704" s="39">
        <v>44837</v>
      </c>
      <c r="O704" s="39">
        <v>471117</v>
      </c>
      <c r="P704" s="39">
        <v>104264</v>
      </c>
      <c r="Q704" s="39">
        <v>184796</v>
      </c>
      <c r="R704" s="39">
        <v>76343</v>
      </c>
      <c r="S704" s="39">
        <v>82414</v>
      </c>
      <c r="T704" s="39">
        <v>50673</v>
      </c>
      <c r="U704" s="39">
        <v>498490</v>
      </c>
      <c r="V704" s="39">
        <v>85424</v>
      </c>
      <c r="W704" s="39">
        <v>201902</v>
      </c>
      <c r="X704" s="39">
        <v>94524</v>
      </c>
      <c r="Y704" s="39">
        <v>115516</v>
      </c>
      <c r="Z704" s="39">
        <v>55483</v>
      </c>
      <c r="AA704" s="39">
        <v>552849</v>
      </c>
      <c r="AB704" s="39">
        <v>111843</v>
      </c>
      <c r="AC704" s="39">
        <v>168172</v>
      </c>
      <c r="AD704" s="39">
        <v>110765</v>
      </c>
      <c r="AE704" s="39">
        <v>115185</v>
      </c>
      <c r="AF704" s="39">
        <v>62948</v>
      </c>
      <c r="AG704" s="39">
        <v>568913</v>
      </c>
      <c r="AH704" s="39">
        <v>118047</v>
      </c>
      <c r="AI704" s="39">
        <v>165222</v>
      </c>
      <c r="AJ704" s="39">
        <v>110205</v>
      </c>
      <c r="AK704" s="39">
        <v>121606</v>
      </c>
      <c r="AL704" s="39">
        <v>90727</v>
      </c>
      <c r="AM704" s="39">
        <v>605807</v>
      </c>
      <c r="AN704" s="39">
        <v>100958</v>
      </c>
      <c r="AO704" s="39">
        <v>167425</v>
      </c>
      <c r="AP704" s="39">
        <v>108866</v>
      </c>
      <c r="AQ704" s="39">
        <v>103050</v>
      </c>
      <c r="AR704" s="39">
        <v>109311</v>
      </c>
      <c r="AS704" s="39">
        <v>589610</v>
      </c>
      <c r="AT704" s="43"/>
      <c r="AU704" s="13"/>
    </row>
    <row r="705" spans="1:47" ht="20" customHeight="1">
      <c r="A705" s="8" t="s">
        <v>992</v>
      </c>
      <c r="B705" s="34">
        <v>70915</v>
      </c>
      <c r="C705" s="31" t="s">
        <v>174</v>
      </c>
      <c r="D705" s="31" t="s">
        <v>79</v>
      </c>
      <c r="E705" s="31" t="s">
        <v>74</v>
      </c>
      <c r="F705" s="36">
        <v>1137</v>
      </c>
      <c r="G705" s="36">
        <v>1209</v>
      </c>
      <c r="H705" s="36">
        <v>1216</v>
      </c>
      <c r="I705" s="39">
        <v>128896</v>
      </c>
      <c r="J705" s="39">
        <v>252179</v>
      </c>
      <c r="K705" s="39">
        <v>469142</v>
      </c>
      <c r="L705" s="39">
        <v>296477</v>
      </c>
      <c r="M705" s="39">
        <v>297727</v>
      </c>
      <c r="N705" s="39">
        <v>77582</v>
      </c>
      <c r="O705" s="39">
        <v>1393107</v>
      </c>
      <c r="P705" s="39">
        <v>252309</v>
      </c>
      <c r="Q705" s="39">
        <v>565057</v>
      </c>
      <c r="R705" s="39">
        <v>289988</v>
      </c>
      <c r="S705" s="39">
        <v>327739</v>
      </c>
      <c r="T705" s="39">
        <v>98162</v>
      </c>
      <c r="U705" s="39">
        <v>1533255</v>
      </c>
      <c r="V705" s="39">
        <v>386899</v>
      </c>
      <c r="W705" s="39">
        <v>554491</v>
      </c>
      <c r="X705" s="39">
        <v>342334</v>
      </c>
      <c r="Y705" s="39">
        <v>421408</v>
      </c>
      <c r="Z705" s="39">
        <v>122989</v>
      </c>
      <c r="AA705" s="39">
        <v>1828121</v>
      </c>
      <c r="AB705" s="39">
        <v>477990</v>
      </c>
      <c r="AC705" s="39">
        <v>599884</v>
      </c>
      <c r="AD705" s="39">
        <v>366856</v>
      </c>
      <c r="AE705" s="39">
        <v>454538</v>
      </c>
      <c r="AF705" s="39">
        <v>133914</v>
      </c>
      <c r="AG705" s="39">
        <v>2033182</v>
      </c>
      <c r="AH705" s="39">
        <v>415616</v>
      </c>
      <c r="AI705" s="39">
        <v>611481</v>
      </c>
      <c r="AJ705" s="39">
        <v>443404</v>
      </c>
      <c r="AK705" s="39">
        <v>452299</v>
      </c>
      <c r="AL705" s="39">
        <v>189320</v>
      </c>
      <c r="AM705" s="39">
        <v>2112120</v>
      </c>
      <c r="AN705" s="39">
        <v>438979</v>
      </c>
      <c r="AO705" s="39">
        <v>681754</v>
      </c>
      <c r="AP705" s="39">
        <v>431155</v>
      </c>
      <c r="AQ705" s="39">
        <v>495793</v>
      </c>
      <c r="AR705" s="39">
        <v>200492</v>
      </c>
      <c r="AS705" s="39">
        <v>2248173</v>
      </c>
      <c r="AT705" s="43"/>
      <c r="AU705" s="13"/>
    </row>
    <row r="706" spans="1:47" ht="20" customHeight="1">
      <c r="A706" s="8" t="s">
        <v>993</v>
      </c>
      <c r="B706" s="34">
        <v>108906</v>
      </c>
      <c r="C706" s="31" t="s">
        <v>291</v>
      </c>
      <c r="D706" s="31" t="s">
        <v>79</v>
      </c>
      <c r="E706" s="31" t="s">
        <v>74</v>
      </c>
      <c r="F706" s="36">
        <v>22427</v>
      </c>
      <c r="G706" s="36">
        <v>19890</v>
      </c>
      <c r="H706" s="36">
        <v>19257</v>
      </c>
      <c r="I706" s="39">
        <v>2041242</v>
      </c>
      <c r="J706" s="39">
        <v>4015403</v>
      </c>
      <c r="K706" s="39">
        <v>19259076</v>
      </c>
      <c r="L706" s="39">
        <v>6600823</v>
      </c>
      <c r="M706" s="39">
        <v>6162777</v>
      </c>
      <c r="N706" s="39">
        <v>938125</v>
      </c>
      <c r="O706" s="39">
        <v>36976204</v>
      </c>
      <c r="P706" s="39">
        <v>3207454</v>
      </c>
      <c r="Q706" s="39">
        <v>20633765</v>
      </c>
      <c r="R706" s="39">
        <v>6207640</v>
      </c>
      <c r="S706" s="39">
        <v>8078135</v>
      </c>
      <c r="T706" s="39">
        <v>1059485</v>
      </c>
      <c r="U706" s="39">
        <v>39186479</v>
      </c>
      <c r="V706" s="39">
        <v>5180863</v>
      </c>
      <c r="W706" s="39">
        <v>22134575</v>
      </c>
      <c r="X706" s="39">
        <v>10420418</v>
      </c>
      <c r="Y706" s="39">
        <v>7416009</v>
      </c>
      <c r="Z706" s="39">
        <v>1186368</v>
      </c>
      <c r="AA706" s="39">
        <v>46338233</v>
      </c>
      <c r="AB706" s="39">
        <v>5034785</v>
      </c>
      <c r="AC706" s="39">
        <v>22254194</v>
      </c>
      <c r="AD706" s="39">
        <v>8661901</v>
      </c>
      <c r="AE706" s="39">
        <v>5355408</v>
      </c>
      <c r="AF706" s="39">
        <v>1393949</v>
      </c>
      <c r="AG706" s="39">
        <v>42700237</v>
      </c>
      <c r="AH706" s="39">
        <v>4782429</v>
      </c>
      <c r="AI706" s="39">
        <v>21805068</v>
      </c>
      <c r="AJ706" s="39">
        <v>9116439</v>
      </c>
      <c r="AK706" s="39">
        <v>5607531</v>
      </c>
      <c r="AL706" s="39">
        <v>1849646</v>
      </c>
      <c r="AM706" s="39">
        <v>43161113</v>
      </c>
      <c r="AN706" s="39">
        <v>5173234</v>
      </c>
      <c r="AO706" s="39">
        <v>20853031</v>
      </c>
      <c r="AP706" s="39">
        <v>8616241</v>
      </c>
      <c r="AQ706" s="39">
        <v>5394274</v>
      </c>
      <c r="AR706" s="39">
        <v>2024546</v>
      </c>
      <c r="AS706" s="39">
        <v>42061326</v>
      </c>
      <c r="AT706" s="43"/>
      <c r="AU706" s="13"/>
    </row>
    <row r="707" spans="1:47" ht="20" customHeight="1">
      <c r="A707" s="8" t="s">
        <v>994</v>
      </c>
      <c r="B707" s="34">
        <v>231901</v>
      </c>
      <c r="C707" s="31" t="s">
        <v>995</v>
      </c>
      <c r="D707" s="31" t="s">
        <v>79</v>
      </c>
      <c r="E707" s="31" t="s">
        <v>74</v>
      </c>
      <c r="F707" s="36">
        <v>567</v>
      </c>
      <c r="G707" s="36">
        <v>484</v>
      </c>
      <c r="H707" s="36">
        <v>456</v>
      </c>
      <c r="I707" s="39">
        <v>48336</v>
      </c>
      <c r="J707" s="39">
        <v>83209</v>
      </c>
      <c r="K707" s="39">
        <v>657545</v>
      </c>
      <c r="L707" s="39">
        <v>189955</v>
      </c>
      <c r="M707" s="39">
        <v>257749</v>
      </c>
      <c r="N707" s="39">
        <v>124701</v>
      </c>
      <c r="O707" s="39">
        <v>1313159</v>
      </c>
      <c r="P707" s="39">
        <v>86580</v>
      </c>
      <c r="Q707" s="39">
        <v>727388</v>
      </c>
      <c r="R707" s="39">
        <v>193805</v>
      </c>
      <c r="S707" s="39">
        <v>227652</v>
      </c>
      <c r="T707" s="39">
        <v>162141</v>
      </c>
      <c r="U707" s="39">
        <v>1397566</v>
      </c>
      <c r="V707" s="39">
        <v>110662</v>
      </c>
      <c r="W707" s="39">
        <v>760713</v>
      </c>
      <c r="X707" s="39">
        <v>194183</v>
      </c>
      <c r="Y707" s="39">
        <v>267557</v>
      </c>
      <c r="Z707" s="39">
        <v>191870</v>
      </c>
      <c r="AA707" s="39">
        <v>1524985</v>
      </c>
      <c r="AB707" s="39">
        <v>145925</v>
      </c>
      <c r="AC707" s="39">
        <v>715451</v>
      </c>
      <c r="AD707" s="39">
        <v>189992</v>
      </c>
      <c r="AE707" s="39">
        <v>263457</v>
      </c>
      <c r="AF707" s="39">
        <v>217276</v>
      </c>
      <c r="AG707" s="39">
        <v>1532101</v>
      </c>
      <c r="AH707" s="39">
        <v>166460</v>
      </c>
      <c r="AI707" s="39">
        <v>887786</v>
      </c>
      <c r="AJ707" s="39">
        <v>250620</v>
      </c>
      <c r="AK707" s="39">
        <v>269198</v>
      </c>
      <c r="AL707" s="39">
        <v>285726</v>
      </c>
      <c r="AM707" s="39">
        <v>1859790</v>
      </c>
      <c r="AN707" s="39">
        <v>195129</v>
      </c>
      <c r="AO707" s="39">
        <v>848134</v>
      </c>
      <c r="AP707" s="39">
        <v>241289</v>
      </c>
      <c r="AQ707" s="39">
        <v>348079</v>
      </c>
      <c r="AR707" s="39">
        <v>269381</v>
      </c>
      <c r="AS707" s="39">
        <v>1902012</v>
      </c>
      <c r="AT707" s="43"/>
      <c r="AU707" s="13"/>
    </row>
    <row r="708" spans="1:47" ht="20" customHeight="1">
      <c r="A708" s="8" t="s">
        <v>996</v>
      </c>
      <c r="B708" s="34">
        <v>11905</v>
      </c>
      <c r="C708" s="31" t="s">
        <v>197</v>
      </c>
      <c r="D708" s="31" t="s">
        <v>79</v>
      </c>
      <c r="E708" s="31" t="s">
        <v>74</v>
      </c>
      <c r="F708" s="36">
        <v>366</v>
      </c>
      <c r="G708" s="36">
        <v>377</v>
      </c>
      <c r="H708" s="36">
        <v>371</v>
      </c>
      <c r="I708" s="39">
        <v>39326</v>
      </c>
      <c r="J708" s="39">
        <v>103573</v>
      </c>
      <c r="K708" s="39">
        <v>410457</v>
      </c>
      <c r="L708" s="39">
        <v>95794</v>
      </c>
      <c r="M708" s="39">
        <v>85718</v>
      </c>
      <c r="N708" s="39">
        <v>12819</v>
      </c>
      <c r="O708" s="39">
        <v>708361</v>
      </c>
      <c r="P708" s="39">
        <v>89569</v>
      </c>
      <c r="Q708" s="39">
        <v>384614</v>
      </c>
      <c r="R708" s="39">
        <v>92950</v>
      </c>
      <c r="S708" s="39">
        <v>94110</v>
      </c>
      <c r="T708" s="39">
        <v>13972</v>
      </c>
      <c r="U708" s="39">
        <v>675215</v>
      </c>
      <c r="V708" s="39">
        <v>92826</v>
      </c>
      <c r="W708" s="39">
        <v>368038</v>
      </c>
      <c r="X708" s="39">
        <v>138440</v>
      </c>
      <c r="Y708" s="39">
        <v>113712</v>
      </c>
      <c r="Z708" s="39">
        <v>15172</v>
      </c>
      <c r="AA708" s="39">
        <v>728188</v>
      </c>
      <c r="AB708" s="39">
        <v>119504</v>
      </c>
      <c r="AC708" s="39">
        <v>363037</v>
      </c>
      <c r="AD708" s="39">
        <v>173876</v>
      </c>
      <c r="AE708" s="39">
        <v>131549</v>
      </c>
      <c r="AF708" s="39">
        <v>19115</v>
      </c>
      <c r="AG708" s="39">
        <v>807081</v>
      </c>
      <c r="AH708" s="39">
        <v>166915</v>
      </c>
      <c r="AI708" s="39">
        <v>402613</v>
      </c>
      <c r="AJ708" s="39">
        <v>184321</v>
      </c>
      <c r="AK708" s="39">
        <v>130071</v>
      </c>
      <c r="AL708" s="39">
        <v>23113</v>
      </c>
      <c r="AM708" s="39">
        <v>907033</v>
      </c>
      <c r="AN708" s="39">
        <v>165277</v>
      </c>
      <c r="AO708" s="39">
        <v>456609</v>
      </c>
      <c r="AP708" s="39">
        <v>207878</v>
      </c>
      <c r="AQ708" s="39">
        <v>139638</v>
      </c>
      <c r="AR708" s="39">
        <v>25677</v>
      </c>
      <c r="AS708" s="39">
        <v>995079</v>
      </c>
      <c r="AT708" s="43"/>
      <c r="AU708" s="13"/>
    </row>
    <row r="709" spans="1:47" ht="20" customHeight="1">
      <c r="A709" s="8" t="s">
        <v>997</v>
      </c>
      <c r="B709" s="34">
        <v>161909</v>
      </c>
      <c r="C709" s="31" t="s">
        <v>179</v>
      </c>
      <c r="D709" s="31" t="s">
        <v>79</v>
      </c>
      <c r="E709" s="31" t="s">
        <v>74</v>
      </c>
      <c r="F709" s="36">
        <v>1491</v>
      </c>
      <c r="G709" s="36">
        <v>1495</v>
      </c>
      <c r="H709" s="36">
        <v>1438</v>
      </c>
      <c r="I709" s="39">
        <v>152428</v>
      </c>
      <c r="J709" s="39">
        <v>206519</v>
      </c>
      <c r="K709" s="39">
        <v>612376</v>
      </c>
      <c r="L709" s="39">
        <v>414164</v>
      </c>
      <c r="M709" s="39">
        <v>455205</v>
      </c>
      <c r="N709" s="39">
        <v>104279</v>
      </c>
      <c r="O709" s="39">
        <v>1792543</v>
      </c>
      <c r="P709" s="39">
        <v>209729</v>
      </c>
      <c r="Q709" s="39">
        <v>640194</v>
      </c>
      <c r="R709" s="39">
        <v>438245</v>
      </c>
      <c r="S709" s="39">
        <v>502948</v>
      </c>
      <c r="T709" s="39">
        <v>115183</v>
      </c>
      <c r="U709" s="39">
        <v>1906299</v>
      </c>
      <c r="V709" s="39">
        <v>262118</v>
      </c>
      <c r="W709" s="39">
        <v>781932</v>
      </c>
      <c r="X709" s="39">
        <v>486457</v>
      </c>
      <c r="Y709" s="39">
        <v>568179</v>
      </c>
      <c r="Z709" s="39">
        <v>137942</v>
      </c>
      <c r="AA709" s="39">
        <v>2236628</v>
      </c>
      <c r="AB709" s="39">
        <v>237923</v>
      </c>
      <c r="AC709" s="39">
        <v>807944</v>
      </c>
      <c r="AD709" s="39">
        <v>525915</v>
      </c>
      <c r="AE709" s="39">
        <v>687936</v>
      </c>
      <c r="AF709" s="39">
        <v>168393</v>
      </c>
      <c r="AG709" s="39">
        <v>2428111</v>
      </c>
      <c r="AH709" s="39">
        <v>310547</v>
      </c>
      <c r="AI709" s="39">
        <v>864779</v>
      </c>
      <c r="AJ709" s="39">
        <v>589531</v>
      </c>
      <c r="AK709" s="39">
        <v>635689</v>
      </c>
      <c r="AL709" s="39">
        <v>292643</v>
      </c>
      <c r="AM709" s="39">
        <v>2693189</v>
      </c>
      <c r="AN709" s="39">
        <v>272137</v>
      </c>
      <c r="AO709" s="39">
        <v>1098242</v>
      </c>
      <c r="AP709" s="39">
        <v>713543</v>
      </c>
      <c r="AQ709" s="39">
        <v>669157</v>
      </c>
      <c r="AR709" s="39">
        <v>394757</v>
      </c>
      <c r="AS709" s="39">
        <v>3147836</v>
      </c>
      <c r="AT709" s="43"/>
      <c r="AU709" s="13"/>
    </row>
    <row r="710" spans="1:47" ht="20" customHeight="1">
      <c r="A710" s="8" t="s">
        <v>998</v>
      </c>
      <c r="B710" s="34">
        <v>43907</v>
      </c>
      <c r="C710" s="31" t="s">
        <v>112</v>
      </c>
      <c r="D710" s="31" t="s">
        <v>79</v>
      </c>
      <c r="E710" s="31" t="s">
        <v>74</v>
      </c>
      <c r="F710" s="36">
        <v>24621</v>
      </c>
      <c r="G710" s="36">
        <v>23296</v>
      </c>
      <c r="H710" s="36">
        <v>23666</v>
      </c>
      <c r="I710" s="39">
        <v>2508596</v>
      </c>
      <c r="J710" s="39">
        <v>8664406</v>
      </c>
      <c r="K710" s="39">
        <v>9307769</v>
      </c>
      <c r="L710" s="39">
        <v>5432748</v>
      </c>
      <c r="M710" s="39">
        <v>4122832</v>
      </c>
      <c r="N710" s="39">
        <v>1156912</v>
      </c>
      <c r="O710" s="39">
        <v>28684667</v>
      </c>
      <c r="P710" s="39">
        <v>8599017</v>
      </c>
      <c r="Q710" s="39">
        <v>9283739</v>
      </c>
      <c r="R710" s="39">
        <v>6493997</v>
      </c>
      <c r="S710" s="39">
        <v>4321101</v>
      </c>
      <c r="T710" s="39">
        <v>1423634</v>
      </c>
      <c r="U710" s="39">
        <v>30121488</v>
      </c>
      <c r="V710" s="39">
        <v>10594087</v>
      </c>
      <c r="W710" s="39">
        <v>9627929</v>
      </c>
      <c r="X710" s="39">
        <v>7372364</v>
      </c>
      <c r="Y710" s="39">
        <v>4667947</v>
      </c>
      <c r="Z710" s="39">
        <v>1707573</v>
      </c>
      <c r="AA710" s="39">
        <v>33969900</v>
      </c>
      <c r="AB710" s="39">
        <v>10450891</v>
      </c>
      <c r="AC710" s="39">
        <v>9173004</v>
      </c>
      <c r="AD710" s="39">
        <v>7629559</v>
      </c>
      <c r="AE710" s="39">
        <v>4830949</v>
      </c>
      <c r="AF710" s="39">
        <v>2421249</v>
      </c>
      <c r="AG710" s="39">
        <v>34505652</v>
      </c>
      <c r="AH710" s="39">
        <v>11406302</v>
      </c>
      <c r="AI710" s="39">
        <v>9769412</v>
      </c>
      <c r="AJ710" s="39">
        <v>8378593</v>
      </c>
      <c r="AK710" s="39">
        <v>5247534</v>
      </c>
      <c r="AL710" s="39">
        <v>3394221</v>
      </c>
      <c r="AM710" s="39">
        <v>38196062</v>
      </c>
      <c r="AN710" s="39">
        <v>11420526</v>
      </c>
      <c r="AO710" s="39">
        <v>9947124</v>
      </c>
      <c r="AP710" s="39">
        <v>9157658</v>
      </c>
      <c r="AQ710" s="39">
        <v>5652804</v>
      </c>
      <c r="AR710" s="39">
        <v>3373227</v>
      </c>
      <c r="AS710" s="39">
        <v>39551339</v>
      </c>
      <c r="AT710" s="43"/>
      <c r="AU710" s="13"/>
    </row>
    <row r="711" spans="1:47" ht="20" customHeight="1">
      <c r="A711" s="8" t="s">
        <v>999</v>
      </c>
      <c r="B711" s="34">
        <v>90903</v>
      </c>
      <c r="C711" s="31" t="s">
        <v>697</v>
      </c>
      <c r="D711" s="31" t="s">
        <v>79</v>
      </c>
      <c r="E711" s="31" t="s">
        <v>74</v>
      </c>
      <c r="F711" s="36">
        <v>218</v>
      </c>
      <c r="G711" s="36">
        <v>182</v>
      </c>
      <c r="H711" s="36">
        <v>174</v>
      </c>
      <c r="I711" s="39">
        <v>18444</v>
      </c>
      <c r="J711" s="39">
        <v>68138</v>
      </c>
      <c r="K711" s="39">
        <v>138437</v>
      </c>
      <c r="L711" s="39">
        <v>68994</v>
      </c>
      <c r="M711" s="39">
        <v>60219</v>
      </c>
      <c r="N711" s="39">
        <v>40564</v>
      </c>
      <c r="O711" s="39">
        <v>376352</v>
      </c>
      <c r="P711" s="39">
        <v>53443</v>
      </c>
      <c r="Q711" s="39">
        <v>129521</v>
      </c>
      <c r="R711" s="39">
        <v>67041</v>
      </c>
      <c r="S711" s="39">
        <v>63983</v>
      </c>
      <c r="T711" s="39">
        <v>41670</v>
      </c>
      <c r="U711" s="39">
        <v>355658</v>
      </c>
      <c r="V711" s="39">
        <v>66785</v>
      </c>
      <c r="W711" s="39">
        <v>128768</v>
      </c>
      <c r="X711" s="39">
        <v>55558</v>
      </c>
      <c r="Y711" s="39">
        <v>77539</v>
      </c>
      <c r="Z711" s="39">
        <v>45251</v>
      </c>
      <c r="AA711" s="39">
        <v>373901</v>
      </c>
      <c r="AB711" s="39">
        <v>51974</v>
      </c>
      <c r="AC711" s="39">
        <v>136225</v>
      </c>
      <c r="AD711" s="39">
        <v>64033</v>
      </c>
      <c r="AE711" s="39">
        <v>89011</v>
      </c>
      <c r="AF711" s="39">
        <v>74161</v>
      </c>
      <c r="AG711" s="39">
        <v>415404</v>
      </c>
      <c r="AH711" s="39">
        <v>63261</v>
      </c>
      <c r="AI711" s="39">
        <v>133687</v>
      </c>
      <c r="AJ711" s="39">
        <v>69888</v>
      </c>
      <c r="AK711" s="39">
        <v>81042</v>
      </c>
      <c r="AL711" s="39">
        <v>93934</v>
      </c>
      <c r="AM711" s="39">
        <v>441812</v>
      </c>
      <c r="AN711" s="39">
        <v>60056</v>
      </c>
      <c r="AO711" s="39">
        <v>141301</v>
      </c>
      <c r="AP711" s="39">
        <v>77035</v>
      </c>
      <c r="AQ711" s="39">
        <v>107828</v>
      </c>
      <c r="AR711" s="39">
        <v>106548</v>
      </c>
      <c r="AS711" s="39">
        <v>492768</v>
      </c>
      <c r="AT711" s="43"/>
      <c r="AU711" s="13"/>
    </row>
    <row r="712" spans="1:47" ht="20" customHeight="1">
      <c r="A712" s="8" t="s">
        <v>1000</v>
      </c>
      <c r="B712" s="34">
        <v>34906</v>
      </c>
      <c r="C712" s="31" t="s">
        <v>165</v>
      </c>
      <c r="D712" s="31" t="s">
        <v>79</v>
      </c>
      <c r="E712" s="31" t="s">
        <v>74</v>
      </c>
      <c r="F712" s="36">
        <v>391</v>
      </c>
      <c r="G712" s="36">
        <v>424</v>
      </c>
      <c r="H712" s="36">
        <v>407</v>
      </c>
      <c r="I712" s="39">
        <v>43142</v>
      </c>
      <c r="J712" s="39">
        <v>95538</v>
      </c>
      <c r="K712" s="39">
        <v>129611</v>
      </c>
      <c r="L712" s="39">
        <v>95437</v>
      </c>
      <c r="M712" s="39">
        <v>125912</v>
      </c>
      <c r="N712" s="39">
        <v>32195</v>
      </c>
      <c r="O712" s="39">
        <v>478693</v>
      </c>
      <c r="P712" s="39">
        <v>111997</v>
      </c>
      <c r="Q712" s="39">
        <v>129119</v>
      </c>
      <c r="R712" s="39">
        <v>98327</v>
      </c>
      <c r="S712" s="39">
        <v>139138</v>
      </c>
      <c r="T712" s="39">
        <v>37024</v>
      </c>
      <c r="U712" s="39">
        <v>515605</v>
      </c>
      <c r="V712" s="39">
        <v>100519</v>
      </c>
      <c r="W712" s="39">
        <v>117970</v>
      </c>
      <c r="X712" s="39">
        <v>133136</v>
      </c>
      <c r="Y712" s="39">
        <v>173176</v>
      </c>
      <c r="Z712" s="39">
        <v>40199</v>
      </c>
      <c r="AA712" s="39">
        <v>565000</v>
      </c>
      <c r="AB712" s="39">
        <v>115504</v>
      </c>
      <c r="AC712" s="39">
        <v>116917</v>
      </c>
      <c r="AD712" s="39">
        <v>153619</v>
      </c>
      <c r="AE712" s="39">
        <v>175584</v>
      </c>
      <c r="AF712" s="39">
        <v>40813</v>
      </c>
      <c r="AG712" s="39">
        <v>602437</v>
      </c>
      <c r="AH712" s="39">
        <v>87161</v>
      </c>
      <c r="AI712" s="39">
        <v>138996</v>
      </c>
      <c r="AJ712" s="39">
        <v>159907</v>
      </c>
      <c r="AK712" s="39">
        <v>159439</v>
      </c>
      <c r="AL712" s="39">
        <v>49465</v>
      </c>
      <c r="AM712" s="39">
        <v>594968</v>
      </c>
      <c r="AN712" s="39">
        <v>99109</v>
      </c>
      <c r="AO712" s="39">
        <v>151896</v>
      </c>
      <c r="AP712" s="39">
        <v>133985</v>
      </c>
      <c r="AQ712" s="39">
        <v>158347</v>
      </c>
      <c r="AR712" s="39">
        <v>62450</v>
      </c>
      <c r="AS712" s="39">
        <v>605787</v>
      </c>
      <c r="AT712" s="43"/>
      <c r="AU712" s="13"/>
    </row>
    <row r="713" spans="1:47" ht="20" customHeight="1">
      <c r="A713" s="8" t="s">
        <v>1001</v>
      </c>
      <c r="B713" s="34">
        <v>162904</v>
      </c>
      <c r="C713" s="31" t="s">
        <v>1002</v>
      </c>
      <c r="D713" s="31" t="s">
        <v>79</v>
      </c>
      <c r="E713" s="31" t="s">
        <v>74</v>
      </c>
      <c r="F713" s="36">
        <v>288</v>
      </c>
      <c r="G713" s="36">
        <v>280</v>
      </c>
      <c r="H713" s="36">
        <v>276</v>
      </c>
      <c r="I713" s="39">
        <v>29256</v>
      </c>
      <c r="J713" s="39">
        <v>167178</v>
      </c>
      <c r="K713" s="39">
        <v>476883</v>
      </c>
      <c r="L713" s="39">
        <v>95740</v>
      </c>
      <c r="M713" s="39">
        <v>154530</v>
      </c>
      <c r="N713" s="39">
        <v>59500</v>
      </c>
      <c r="O713" s="39">
        <v>953831</v>
      </c>
      <c r="P713" s="39">
        <v>211159</v>
      </c>
      <c r="Q713" s="39">
        <v>960344</v>
      </c>
      <c r="R713" s="39">
        <v>125936</v>
      </c>
      <c r="S713" s="39">
        <v>179859</v>
      </c>
      <c r="T713" s="39">
        <v>66277</v>
      </c>
      <c r="U713" s="39">
        <v>1543575</v>
      </c>
      <c r="V713" s="39">
        <v>244646</v>
      </c>
      <c r="W713" s="39">
        <v>981446</v>
      </c>
      <c r="X713" s="39">
        <v>160221</v>
      </c>
      <c r="Y713" s="39">
        <v>206146</v>
      </c>
      <c r="Z713" s="39">
        <v>75718</v>
      </c>
      <c r="AA713" s="39">
        <v>1668177</v>
      </c>
      <c r="AB713" s="39">
        <v>276606</v>
      </c>
      <c r="AC713" s="39">
        <v>1051660</v>
      </c>
      <c r="AD713" s="39">
        <v>166379</v>
      </c>
      <c r="AE713" s="39">
        <v>216053</v>
      </c>
      <c r="AF713" s="39">
        <v>99112</v>
      </c>
      <c r="AG713" s="39">
        <v>1809810</v>
      </c>
      <c r="AH713" s="39">
        <v>318612</v>
      </c>
      <c r="AI713" s="39">
        <v>1315002</v>
      </c>
      <c r="AJ713" s="39">
        <v>180050</v>
      </c>
      <c r="AK713" s="39">
        <v>172922</v>
      </c>
      <c r="AL713" s="39">
        <v>195497</v>
      </c>
      <c r="AM713" s="39">
        <v>2182083</v>
      </c>
      <c r="AN713" s="39">
        <v>288670</v>
      </c>
      <c r="AO713" s="39">
        <v>1903148</v>
      </c>
      <c r="AP713" s="39">
        <v>215653</v>
      </c>
      <c r="AQ713" s="39">
        <v>170305</v>
      </c>
      <c r="AR713" s="39">
        <v>183355</v>
      </c>
      <c r="AS713" s="39">
        <v>2761131</v>
      </c>
      <c r="AT713" s="43"/>
      <c r="AU713" s="13"/>
    </row>
    <row r="714" spans="1:47" ht="20" customHeight="1">
      <c r="A714" s="8" t="s">
        <v>1003</v>
      </c>
      <c r="B714" s="34">
        <v>223902</v>
      </c>
      <c r="C714" s="31" t="s">
        <v>304</v>
      </c>
      <c r="D714" s="31" t="s">
        <v>79</v>
      </c>
      <c r="E714" s="31" t="s">
        <v>74</v>
      </c>
      <c r="F714" s="36">
        <v>285</v>
      </c>
      <c r="G714" s="36">
        <v>230</v>
      </c>
      <c r="H714" s="36">
        <v>198</v>
      </c>
      <c r="I714" s="39">
        <v>20988</v>
      </c>
      <c r="J714" s="39">
        <v>49533</v>
      </c>
      <c r="K714" s="39">
        <v>159881</v>
      </c>
      <c r="L714" s="39">
        <v>89604</v>
      </c>
      <c r="M714" s="39">
        <v>67700</v>
      </c>
      <c r="N714" s="39">
        <v>40903</v>
      </c>
      <c r="O714" s="39">
        <v>407621</v>
      </c>
      <c r="P714" s="39">
        <v>24584</v>
      </c>
      <c r="Q714" s="39">
        <v>178575</v>
      </c>
      <c r="R714" s="39">
        <v>101074</v>
      </c>
      <c r="S714" s="39">
        <v>71446</v>
      </c>
      <c r="T714" s="39">
        <v>46295</v>
      </c>
      <c r="U714" s="39">
        <v>421974</v>
      </c>
      <c r="V714" s="39">
        <v>36314</v>
      </c>
      <c r="W714" s="39">
        <v>221114</v>
      </c>
      <c r="X714" s="39">
        <v>131260</v>
      </c>
      <c r="Y714" s="39">
        <v>78529</v>
      </c>
      <c r="Z714" s="39">
        <v>61903</v>
      </c>
      <c r="AA714" s="39">
        <v>529120</v>
      </c>
      <c r="AB714" s="39">
        <v>45165</v>
      </c>
      <c r="AC714" s="39">
        <v>190538</v>
      </c>
      <c r="AD714" s="39">
        <v>151033</v>
      </c>
      <c r="AE714" s="39">
        <v>97895</v>
      </c>
      <c r="AF714" s="39">
        <v>78241</v>
      </c>
      <c r="AG714" s="39">
        <v>562872</v>
      </c>
      <c r="AH714" s="39">
        <v>41703</v>
      </c>
      <c r="AI714" s="39">
        <v>273729</v>
      </c>
      <c r="AJ714" s="39">
        <v>145604</v>
      </c>
      <c r="AK714" s="39">
        <v>100833</v>
      </c>
      <c r="AL714" s="39">
        <v>70253</v>
      </c>
      <c r="AM714" s="39">
        <v>632122</v>
      </c>
      <c r="AN714" s="39">
        <v>68047</v>
      </c>
      <c r="AO714" s="39">
        <v>210603</v>
      </c>
      <c r="AP714" s="39">
        <v>116726</v>
      </c>
      <c r="AQ714" s="39">
        <v>112662</v>
      </c>
      <c r="AR714" s="39">
        <v>90097</v>
      </c>
      <c r="AS714" s="39">
        <v>598135</v>
      </c>
      <c r="AT714" s="43"/>
      <c r="AU714" s="13"/>
    </row>
    <row r="715" spans="1:47" ht="20" customHeight="1">
      <c r="A715" s="8" t="s">
        <v>1004</v>
      </c>
      <c r="B715" s="34">
        <v>130801</v>
      </c>
      <c r="C715" s="31" t="s">
        <v>251</v>
      </c>
      <c r="D715" s="31" t="s">
        <v>71</v>
      </c>
      <c r="E715" s="31" t="s">
        <v>289</v>
      </c>
      <c r="F715" s="36">
        <v>90</v>
      </c>
      <c r="G715" s="36">
        <v>45</v>
      </c>
      <c r="H715" s="36">
        <v>41</v>
      </c>
      <c r="I715" s="39">
        <v>4346</v>
      </c>
      <c r="J715" s="39">
        <v>17695</v>
      </c>
      <c r="K715" s="39">
        <v>89442</v>
      </c>
      <c r="L715" s="39">
        <v>73713</v>
      </c>
      <c r="M715" s="39">
        <v>65448</v>
      </c>
      <c r="N715" s="39">
        <v>15392</v>
      </c>
      <c r="O715" s="39">
        <v>261690</v>
      </c>
      <c r="P715" s="39">
        <v>12048</v>
      </c>
      <c r="Q715" s="39">
        <v>69753</v>
      </c>
      <c r="R715" s="39">
        <v>75526</v>
      </c>
      <c r="S715" s="39">
        <v>64919</v>
      </c>
      <c r="T715" s="39">
        <v>8698</v>
      </c>
      <c r="U715" s="39">
        <v>230944</v>
      </c>
      <c r="V715" s="39">
        <v>10962</v>
      </c>
      <c r="W715" s="39">
        <v>122135</v>
      </c>
      <c r="X715" s="39">
        <v>107544</v>
      </c>
      <c r="Y715" s="39">
        <v>56763</v>
      </c>
      <c r="Z715" s="39">
        <v>7938</v>
      </c>
      <c r="AA715" s="39">
        <v>305342</v>
      </c>
      <c r="AB715" s="39">
        <v>8803</v>
      </c>
      <c r="AC715" s="39">
        <v>123515</v>
      </c>
      <c r="AD715" s="39">
        <v>92571</v>
      </c>
      <c r="AE715" s="39">
        <v>46090</v>
      </c>
      <c r="AF715" s="39">
        <v>22824</v>
      </c>
      <c r="AG715" s="39">
        <v>293803</v>
      </c>
      <c r="AH715" s="39">
        <v>752</v>
      </c>
      <c r="AI715" s="39">
        <v>102463</v>
      </c>
      <c r="AJ715" s="39">
        <v>124883</v>
      </c>
      <c r="AK715" s="39">
        <v>49828</v>
      </c>
      <c r="AL715" s="39">
        <v>27065</v>
      </c>
      <c r="AM715" s="39">
        <v>304991</v>
      </c>
      <c r="AN715" s="39">
        <v>758</v>
      </c>
      <c r="AO715" s="39">
        <v>106635</v>
      </c>
      <c r="AP715" s="39">
        <v>70145</v>
      </c>
      <c r="AQ715" s="39">
        <v>55996</v>
      </c>
      <c r="AR715" s="39">
        <v>14238</v>
      </c>
      <c r="AS715" s="39">
        <v>247772</v>
      </c>
      <c r="AT715" s="43"/>
      <c r="AU715" s="13"/>
    </row>
    <row r="716" spans="1:47" ht="20" customHeight="1">
      <c r="A716" s="8" t="s">
        <v>1005</v>
      </c>
      <c r="B716" s="34">
        <v>10901</v>
      </c>
      <c r="C716" s="31" t="s">
        <v>189</v>
      </c>
      <c r="D716" s="31" t="s">
        <v>79</v>
      </c>
      <c r="E716" s="31" t="s">
        <v>74</v>
      </c>
      <c r="F716" s="36">
        <v>315</v>
      </c>
      <c r="G716" s="36">
        <v>243</v>
      </c>
      <c r="H716" s="36">
        <v>234</v>
      </c>
      <c r="I716" s="39">
        <v>24804</v>
      </c>
      <c r="J716" s="39">
        <v>168826</v>
      </c>
      <c r="K716" s="39">
        <v>183111</v>
      </c>
      <c r="L716" s="39">
        <v>106115</v>
      </c>
      <c r="M716" s="39">
        <v>116776</v>
      </c>
      <c r="N716" s="39">
        <v>28376</v>
      </c>
      <c r="O716" s="39">
        <v>603204</v>
      </c>
      <c r="P716" s="39">
        <v>170981</v>
      </c>
      <c r="Q716" s="39">
        <v>213323</v>
      </c>
      <c r="R716" s="39">
        <v>154929</v>
      </c>
      <c r="S716" s="39">
        <v>129801</v>
      </c>
      <c r="T716" s="39">
        <v>29326</v>
      </c>
      <c r="U716" s="39">
        <v>698360</v>
      </c>
      <c r="V716" s="39">
        <v>149178</v>
      </c>
      <c r="W716" s="39">
        <v>199155</v>
      </c>
      <c r="X716" s="39">
        <v>148228</v>
      </c>
      <c r="Y716" s="39">
        <v>136405</v>
      </c>
      <c r="Z716" s="39">
        <v>33067</v>
      </c>
      <c r="AA716" s="39">
        <v>666033</v>
      </c>
      <c r="AB716" s="39">
        <v>120692</v>
      </c>
      <c r="AC716" s="39">
        <v>209730</v>
      </c>
      <c r="AD716" s="39">
        <v>158140</v>
      </c>
      <c r="AE716" s="39">
        <v>139157</v>
      </c>
      <c r="AF716" s="39">
        <v>44074</v>
      </c>
      <c r="AG716" s="39">
        <v>671793</v>
      </c>
      <c r="AH716" s="39">
        <v>70863</v>
      </c>
      <c r="AI716" s="39">
        <v>168922</v>
      </c>
      <c r="AJ716" s="39">
        <v>141965</v>
      </c>
      <c r="AK716" s="39">
        <v>163349</v>
      </c>
      <c r="AL716" s="39">
        <v>53987</v>
      </c>
      <c r="AM716" s="39">
        <v>599086</v>
      </c>
      <c r="AN716" s="39">
        <v>43868</v>
      </c>
      <c r="AO716" s="39">
        <v>221666</v>
      </c>
      <c r="AP716" s="39">
        <v>166273</v>
      </c>
      <c r="AQ716" s="39">
        <v>163572</v>
      </c>
      <c r="AR716" s="39">
        <v>83654</v>
      </c>
      <c r="AS716" s="39">
        <v>679033</v>
      </c>
      <c r="AT716" s="43"/>
      <c r="AU716" s="13"/>
    </row>
    <row r="717" spans="1:47" ht="20" customHeight="1">
      <c r="A717" s="8" t="s">
        <v>1006</v>
      </c>
      <c r="B717" s="34">
        <v>163908</v>
      </c>
      <c r="C717" s="31" t="s">
        <v>496</v>
      </c>
      <c r="D717" s="31" t="s">
        <v>79</v>
      </c>
      <c r="E717" s="31" t="s">
        <v>74</v>
      </c>
      <c r="F717" s="36">
        <v>5868</v>
      </c>
      <c r="G717" s="36">
        <v>9638</v>
      </c>
      <c r="H717" s="36">
        <v>10439</v>
      </c>
      <c r="I717" s="39">
        <v>1106534</v>
      </c>
      <c r="J717" s="39">
        <v>2648223</v>
      </c>
      <c r="K717" s="39">
        <v>2290076</v>
      </c>
      <c r="L717" s="39">
        <v>998863</v>
      </c>
      <c r="M717" s="39">
        <v>1245451</v>
      </c>
      <c r="N717" s="39">
        <v>332460</v>
      </c>
      <c r="O717" s="39">
        <v>7515073</v>
      </c>
      <c r="P717" s="39">
        <v>2857427</v>
      </c>
      <c r="Q717" s="39">
        <v>3158428</v>
      </c>
      <c r="R717" s="39">
        <v>1073843</v>
      </c>
      <c r="S717" s="39">
        <v>1426986</v>
      </c>
      <c r="T717" s="39">
        <v>369063</v>
      </c>
      <c r="U717" s="39">
        <v>8885747</v>
      </c>
      <c r="V717" s="39">
        <v>3334162</v>
      </c>
      <c r="W717" s="39">
        <v>3230209</v>
      </c>
      <c r="X717" s="39">
        <v>1847685</v>
      </c>
      <c r="Y717" s="39">
        <v>1503403</v>
      </c>
      <c r="Z717" s="39">
        <v>456329</v>
      </c>
      <c r="AA717" s="39">
        <v>10371788</v>
      </c>
      <c r="AB717" s="39">
        <v>3718485</v>
      </c>
      <c r="AC717" s="39">
        <v>3253720</v>
      </c>
      <c r="AD717" s="39">
        <v>2253709</v>
      </c>
      <c r="AE717" s="39">
        <v>1879304</v>
      </c>
      <c r="AF717" s="39">
        <v>467898</v>
      </c>
      <c r="AG717" s="39">
        <v>11573116</v>
      </c>
      <c r="AH717" s="39">
        <v>4368001</v>
      </c>
      <c r="AI717" s="39">
        <v>3854175</v>
      </c>
      <c r="AJ717" s="39">
        <v>2675758</v>
      </c>
      <c r="AK717" s="39">
        <v>2012712</v>
      </c>
      <c r="AL717" s="39">
        <v>598572</v>
      </c>
      <c r="AM717" s="39">
        <v>13509218</v>
      </c>
      <c r="AN717" s="39">
        <v>4420612</v>
      </c>
      <c r="AO717" s="39">
        <v>3918122</v>
      </c>
      <c r="AP717" s="39">
        <v>3028517</v>
      </c>
      <c r="AQ717" s="39">
        <v>2246486</v>
      </c>
      <c r="AR717" s="39">
        <v>700217</v>
      </c>
      <c r="AS717" s="39">
        <v>14313954</v>
      </c>
      <c r="AT717" s="43"/>
      <c r="AU717" s="13"/>
    </row>
    <row r="718" spans="1:47" ht="20" customHeight="1">
      <c r="A718" s="8" t="s">
        <v>1007</v>
      </c>
      <c r="B718" s="34">
        <v>43908</v>
      </c>
      <c r="C718" s="31" t="s">
        <v>112</v>
      </c>
      <c r="D718" s="31" t="s">
        <v>79</v>
      </c>
      <c r="E718" s="31" t="s">
        <v>74</v>
      </c>
      <c r="F718" s="36">
        <v>3580</v>
      </c>
      <c r="G718" s="36">
        <v>7735</v>
      </c>
      <c r="H718" s="36">
        <v>8534</v>
      </c>
      <c r="I718" s="39">
        <v>904604</v>
      </c>
      <c r="J718" s="39">
        <v>850109</v>
      </c>
      <c r="K718" s="39">
        <v>2602383</v>
      </c>
      <c r="L718" s="39">
        <v>754686</v>
      </c>
      <c r="M718" s="39">
        <v>1327936</v>
      </c>
      <c r="N718" s="39">
        <v>150428</v>
      </c>
      <c r="O718" s="39">
        <v>5685542</v>
      </c>
      <c r="P718" s="39">
        <v>1452481</v>
      </c>
      <c r="Q718" s="39">
        <v>3102577</v>
      </c>
      <c r="R718" s="39">
        <v>880107</v>
      </c>
      <c r="S718" s="39">
        <v>1128033</v>
      </c>
      <c r="T718" s="39">
        <v>186133</v>
      </c>
      <c r="U718" s="39">
        <v>6749331</v>
      </c>
      <c r="V718" s="39">
        <v>1501537</v>
      </c>
      <c r="W718" s="39">
        <v>3671873</v>
      </c>
      <c r="X718" s="39">
        <v>1198002</v>
      </c>
      <c r="Y718" s="39">
        <v>1662881</v>
      </c>
      <c r="Z718" s="39">
        <v>273211</v>
      </c>
      <c r="AA718" s="39">
        <v>8307504</v>
      </c>
      <c r="AB718" s="39">
        <v>2395743</v>
      </c>
      <c r="AC718" s="39">
        <v>3040131</v>
      </c>
      <c r="AD718" s="39">
        <v>1645402</v>
      </c>
      <c r="AE718" s="39">
        <v>1827898</v>
      </c>
      <c r="AF718" s="39">
        <v>307542</v>
      </c>
      <c r="AG718" s="39">
        <v>9216716</v>
      </c>
      <c r="AH718" s="39">
        <v>3136044</v>
      </c>
      <c r="AI718" s="39">
        <v>2788058</v>
      </c>
      <c r="AJ718" s="39">
        <v>2061742</v>
      </c>
      <c r="AK718" s="39">
        <v>2728516</v>
      </c>
      <c r="AL718" s="39">
        <v>395682</v>
      </c>
      <c r="AM718" s="39">
        <v>11110042</v>
      </c>
      <c r="AN718" s="39">
        <v>3906717</v>
      </c>
      <c r="AO718" s="39">
        <v>3216609</v>
      </c>
      <c r="AP718" s="39">
        <v>2642404</v>
      </c>
      <c r="AQ718" s="39">
        <v>2757317</v>
      </c>
      <c r="AR718" s="39">
        <v>794787</v>
      </c>
      <c r="AS718" s="39">
        <v>13317834</v>
      </c>
      <c r="AT718" s="43"/>
      <c r="AU718" s="13"/>
    </row>
    <row r="719" spans="1:47" ht="20" customHeight="1">
      <c r="A719" s="8" t="s">
        <v>1008</v>
      </c>
      <c r="B719" s="34">
        <v>96904</v>
      </c>
      <c r="C719" s="31" t="s">
        <v>1009</v>
      </c>
      <c r="D719" s="31" t="s">
        <v>79</v>
      </c>
      <c r="E719" s="31" t="s">
        <v>74</v>
      </c>
      <c r="F719" s="36">
        <v>465</v>
      </c>
      <c r="G719" s="36">
        <v>345</v>
      </c>
      <c r="H719" s="36">
        <v>331</v>
      </c>
      <c r="I719" s="39">
        <v>35086</v>
      </c>
      <c r="J719" s="39">
        <v>163820</v>
      </c>
      <c r="K719" s="39">
        <v>303466</v>
      </c>
      <c r="L719" s="39">
        <v>164276</v>
      </c>
      <c r="M719" s="39">
        <v>144755</v>
      </c>
      <c r="N719" s="39">
        <v>63495</v>
      </c>
      <c r="O719" s="39">
        <v>839812</v>
      </c>
      <c r="P719" s="39">
        <v>219476</v>
      </c>
      <c r="Q719" s="39">
        <v>310953</v>
      </c>
      <c r="R719" s="39">
        <v>168908</v>
      </c>
      <c r="S719" s="39">
        <v>158016</v>
      </c>
      <c r="T719" s="39">
        <v>83605</v>
      </c>
      <c r="U719" s="39">
        <v>940958</v>
      </c>
      <c r="V719" s="39">
        <v>318164</v>
      </c>
      <c r="W719" s="39">
        <v>308949</v>
      </c>
      <c r="X719" s="39">
        <v>199056</v>
      </c>
      <c r="Y719" s="39">
        <v>196387</v>
      </c>
      <c r="Z719" s="39">
        <v>93572</v>
      </c>
      <c r="AA719" s="39">
        <v>1116128</v>
      </c>
      <c r="AB719" s="39">
        <v>366313</v>
      </c>
      <c r="AC719" s="39">
        <v>355897</v>
      </c>
      <c r="AD719" s="39">
        <v>229995</v>
      </c>
      <c r="AE719" s="39">
        <v>202953</v>
      </c>
      <c r="AF719" s="39">
        <v>107186</v>
      </c>
      <c r="AG719" s="39">
        <v>1262344</v>
      </c>
      <c r="AH719" s="39">
        <v>295761</v>
      </c>
      <c r="AI719" s="39">
        <v>355954</v>
      </c>
      <c r="AJ719" s="39">
        <v>255441</v>
      </c>
      <c r="AK719" s="39">
        <v>201292</v>
      </c>
      <c r="AL719" s="39">
        <v>151498</v>
      </c>
      <c r="AM719" s="39">
        <v>1259946</v>
      </c>
      <c r="AN719" s="39">
        <v>234062</v>
      </c>
      <c r="AO719" s="39">
        <v>331885</v>
      </c>
      <c r="AP719" s="39">
        <v>266581</v>
      </c>
      <c r="AQ719" s="39">
        <v>182293</v>
      </c>
      <c r="AR719" s="39">
        <v>175720</v>
      </c>
      <c r="AS719" s="39">
        <v>1190541</v>
      </c>
      <c r="AT719" s="43"/>
      <c r="AU719" s="13"/>
    </row>
    <row r="720" spans="1:47" ht="20" customHeight="1">
      <c r="A720" s="8" t="s">
        <v>1010</v>
      </c>
      <c r="B720" s="34">
        <v>164901</v>
      </c>
      <c r="C720" s="31" t="s">
        <v>1011</v>
      </c>
      <c r="D720" s="31" t="s">
        <v>79</v>
      </c>
      <c r="E720" s="31" t="s">
        <v>74</v>
      </c>
      <c r="F720" s="36">
        <v>303</v>
      </c>
      <c r="G720" s="36">
        <v>264</v>
      </c>
      <c r="H720" s="36">
        <v>246</v>
      </c>
      <c r="I720" s="39">
        <v>26076</v>
      </c>
      <c r="J720" s="39">
        <v>82981</v>
      </c>
      <c r="K720" s="39">
        <v>203559</v>
      </c>
      <c r="L720" s="39">
        <v>149780</v>
      </c>
      <c r="M720" s="39">
        <v>156503</v>
      </c>
      <c r="N720" s="39">
        <v>54956</v>
      </c>
      <c r="O720" s="39">
        <v>647779</v>
      </c>
      <c r="P720" s="39">
        <v>80318</v>
      </c>
      <c r="Q720" s="39">
        <v>212474</v>
      </c>
      <c r="R720" s="39">
        <v>152872</v>
      </c>
      <c r="S720" s="39">
        <v>139490</v>
      </c>
      <c r="T720" s="39">
        <v>67456</v>
      </c>
      <c r="U720" s="39">
        <v>652610</v>
      </c>
      <c r="V720" s="39">
        <v>100418</v>
      </c>
      <c r="W720" s="39">
        <v>214621</v>
      </c>
      <c r="X720" s="39">
        <v>181554</v>
      </c>
      <c r="Y720" s="39">
        <v>153932</v>
      </c>
      <c r="Z720" s="39">
        <v>82240</v>
      </c>
      <c r="AA720" s="39">
        <v>732765</v>
      </c>
      <c r="AB720" s="39">
        <v>103011</v>
      </c>
      <c r="AC720" s="39">
        <v>266147</v>
      </c>
      <c r="AD720" s="39">
        <v>197406</v>
      </c>
      <c r="AE720" s="39">
        <v>156508</v>
      </c>
      <c r="AF720" s="39">
        <v>107513</v>
      </c>
      <c r="AG720" s="39">
        <v>830585</v>
      </c>
      <c r="AH720" s="39">
        <v>109826</v>
      </c>
      <c r="AI720" s="39">
        <v>246337</v>
      </c>
      <c r="AJ720" s="39">
        <v>184616</v>
      </c>
      <c r="AK720" s="39">
        <v>153280</v>
      </c>
      <c r="AL720" s="39">
        <v>134431</v>
      </c>
      <c r="AM720" s="39">
        <v>828490</v>
      </c>
      <c r="AN720" s="39">
        <v>106324</v>
      </c>
      <c r="AO720" s="39">
        <v>242278</v>
      </c>
      <c r="AP720" s="39">
        <v>195997</v>
      </c>
      <c r="AQ720" s="39">
        <v>168724</v>
      </c>
      <c r="AR720" s="39">
        <v>125781</v>
      </c>
      <c r="AS720" s="39">
        <v>839104</v>
      </c>
      <c r="AT720" s="43"/>
      <c r="AU720" s="13"/>
    </row>
    <row r="721" spans="1:47" ht="20" customHeight="1">
      <c r="A721" s="8" t="s">
        <v>1012</v>
      </c>
      <c r="B721" s="34">
        <v>108907</v>
      </c>
      <c r="C721" s="31" t="s">
        <v>291</v>
      </c>
      <c r="D721" s="31" t="s">
        <v>79</v>
      </c>
      <c r="E721" s="31" t="s">
        <v>74</v>
      </c>
      <c r="F721" s="36">
        <v>4941</v>
      </c>
      <c r="G721" s="36">
        <v>4207</v>
      </c>
      <c r="H721" s="36">
        <v>3925</v>
      </c>
      <c r="I721" s="39">
        <v>416050</v>
      </c>
      <c r="J721" s="39">
        <v>2156506</v>
      </c>
      <c r="K721" s="39">
        <v>5799639</v>
      </c>
      <c r="L721" s="39">
        <v>1606072</v>
      </c>
      <c r="M721" s="39">
        <v>1833926</v>
      </c>
      <c r="N721" s="39">
        <v>561483</v>
      </c>
      <c r="O721" s="39">
        <v>11957626</v>
      </c>
      <c r="P721" s="39">
        <v>1781561</v>
      </c>
      <c r="Q721" s="39">
        <v>5548864</v>
      </c>
      <c r="R721" s="39">
        <v>1599349</v>
      </c>
      <c r="S721" s="39">
        <v>1602443</v>
      </c>
      <c r="T721" s="39">
        <v>687488</v>
      </c>
      <c r="U721" s="39">
        <v>11219705</v>
      </c>
      <c r="V721" s="39">
        <v>2279403</v>
      </c>
      <c r="W721" s="39">
        <v>5757861</v>
      </c>
      <c r="X721" s="39">
        <v>2608804</v>
      </c>
      <c r="Y721" s="39">
        <v>1746902</v>
      </c>
      <c r="Z721" s="39">
        <v>870045</v>
      </c>
      <c r="AA721" s="39">
        <v>13263015</v>
      </c>
      <c r="AB721" s="39">
        <v>2581241</v>
      </c>
      <c r="AC721" s="39">
        <v>5828060</v>
      </c>
      <c r="AD721" s="39">
        <v>2280762</v>
      </c>
      <c r="AE721" s="39">
        <v>1875895</v>
      </c>
      <c r="AF721" s="39">
        <v>958555</v>
      </c>
      <c r="AG721" s="39">
        <v>13524513</v>
      </c>
      <c r="AH721" s="39">
        <v>2966040</v>
      </c>
      <c r="AI721" s="39">
        <v>5894589</v>
      </c>
      <c r="AJ721" s="39">
        <v>2187701</v>
      </c>
      <c r="AK721" s="39">
        <v>1847268</v>
      </c>
      <c r="AL721" s="39">
        <v>1429064</v>
      </c>
      <c r="AM721" s="39">
        <v>14324662</v>
      </c>
      <c r="AN721" s="39">
        <v>2490753</v>
      </c>
      <c r="AO721" s="39">
        <v>5437975</v>
      </c>
      <c r="AP721" s="39">
        <v>1937713</v>
      </c>
      <c r="AQ721" s="39">
        <v>1964941</v>
      </c>
      <c r="AR721" s="39">
        <v>1389237</v>
      </c>
      <c r="AS721" s="39">
        <v>13220619</v>
      </c>
      <c r="AT721" s="43"/>
      <c r="AU721" s="13"/>
    </row>
    <row r="722" spans="1:47" ht="20" customHeight="1">
      <c r="A722" s="8" t="s">
        <v>1013</v>
      </c>
      <c r="B722" s="34">
        <v>18902</v>
      </c>
      <c r="C722" s="31" t="s">
        <v>415</v>
      </c>
      <c r="D722" s="31" t="s">
        <v>79</v>
      </c>
      <c r="E722" s="31" t="s">
        <v>74</v>
      </c>
      <c r="F722" s="36">
        <v>441</v>
      </c>
      <c r="G722" s="36">
        <v>382</v>
      </c>
      <c r="H722" s="36">
        <v>349</v>
      </c>
      <c r="I722" s="39">
        <v>36994</v>
      </c>
      <c r="J722" s="39">
        <v>125130</v>
      </c>
      <c r="K722" s="39">
        <v>255437</v>
      </c>
      <c r="L722" s="39">
        <v>164832</v>
      </c>
      <c r="M722" s="39">
        <v>266076</v>
      </c>
      <c r="N722" s="39">
        <v>74669</v>
      </c>
      <c r="O722" s="39">
        <v>886144</v>
      </c>
      <c r="P722" s="39">
        <v>155018</v>
      </c>
      <c r="Q722" s="39">
        <v>237666</v>
      </c>
      <c r="R722" s="39">
        <v>178678</v>
      </c>
      <c r="S722" s="39">
        <v>299743</v>
      </c>
      <c r="T722" s="39">
        <v>74668</v>
      </c>
      <c r="U722" s="39">
        <v>945773</v>
      </c>
      <c r="V722" s="39">
        <v>161069</v>
      </c>
      <c r="W722" s="39">
        <v>365016</v>
      </c>
      <c r="X722" s="39">
        <v>199729</v>
      </c>
      <c r="Y722" s="39">
        <v>336601</v>
      </c>
      <c r="Z722" s="39">
        <v>81079</v>
      </c>
      <c r="AA722" s="39">
        <v>1143494</v>
      </c>
      <c r="AB722" s="39">
        <v>170357</v>
      </c>
      <c r="AC722" s="39">
        <v>297393</v>
      </c>
      <c r="AD722" s="39">
        <v>193941</v>
      </c>
      <c r="AE722" s="39">
        <v>345672</v>
      </c>
      <c r="AF722" s="39">
        <v>82287</v>
      </c>
      <c r="AG722" s="39">
        <v>1089650</v>
      </c>
      <c r="AH722" s="39">
        <v>194978</v>
      </c>
      <c r="AI722" s="39">
        <v>301173</v>
      </c>
      <c r="AJ722" s="39">
        <v>203489</v>
      </c>
      <c r="AK722" s="39">
        <v>386758</v>
      </c>
      <c r="AL722" s="39">
        <v>108814</v>
      </c>
      <c r="AM722" s="39">
        <v>1195212</v>
      </c>
      <c r="AN722" s="39">
        <v>237729</v>
      </c>
      <c r="AO722" s="39">
        <v>313951</v>
      </c>
      <c r="AP722" s="39">
        <v>209468</v>
      </c>
      <c r="AQ722" s="39">
        <v>403286</v>
      </c>
      <c r="AR722" s="39">
        <v>131892</v>
      </c>
      <c r="AS722" s="39">
        <v>1296326</v>
      </c>
      <c r="AT722" s="43"/>
      <c r="AU722" s="13"/>
    </row>
    <row r="723" spans="1:47" ht="20" customHeight="1">
      <c r="A723" s="8" t="s">
        <v>1014</v>
      </c>
      <c r="B723" s="34">
        <v>246801</v>
      </c>
      <c r="C723" s="31" t="s">
        <v>464</v>
      </c>
      <c r="D723" s="31" t="s">
        <v>71</v>
      </c>
      <c r="E723" s="31" t="s">
        <v>74</v>
      </c>
      <c r="F723" s="36">
        <v>1670</v>
      </c>
      <c r="G723" s="36">
        <v>1745</v>
      </c>
      <c r="H723" s="36">
        <v>1757</v>
      </c>
      <c r="I723" s="39">
        <v>186242</v>
      </c>
      <c r="J723" s="39">
        <v>0</v>
      </c>
      <c r="K723" s="39">
        <v>983381</v>
      </c>
      <c r="L723" s="39">
        <v>381674</v>
      </c>
      <c r="M723" s="39">
        <v>272206</v>
      </c>
      <c r="N723" s="39">
        <v>34174</v>
      </c>
      <c r="O723" s="39">
        <v>1671435</v>
      </c>
      <c r="P723" s="39">
        <v>0</v>
      </c>
      <c r="Q723" s="39">
        <v>1038964</v>
      </c>
      <c r="R723" s="39">
        <v>437831</v>
      </c>
      <c r="S723" s="39">
        <v>321330</v>
      </c>
      <c r="T723" s="39">
        <v>59970</v>
      </c>
      <c r="U723" s="39">
        <v>1858095</v>
      </c>
      <c r="V723" s="39">
        <v>0</v>
      </c>
      <c r="W723" s="39">
        <v>1112741</v>
      </c>
      <c r="X723" s="39">
        <v>528069</v>
      </c>
      <c r="Y723" s="39">
        <v>300546</v>
      </c>
      <c r="Z723" s="39">
        <v>42933</v>
      </c>
      <c r="AA723" s="39">
        <v>1984289</v>
      </c>
      <c r="AB723" s="39">
        <v>0</v>
      </c>
      <c r="AC723" s="39">
        <v>1067374</v>
      </c>
      <c r="AD723" s="39">
        <v>534086</v>
      </c>
      <c r="AE723" s="39">
        <v>257912</v>
      </c>
      <c r="AF723" s="39">
        <v>79545</v>
      </c>
      <c r="AG723" s="39">
        <v>1938917</v>
      </c>
      <c r="AH723" s="39">
        <v>0</v>
      </c>
      <c r="AI723" s="39">
        <v>1018668</v>
      </c>
      <c r="AJ723" s="39">
        <v>586858</v>
      </c>
      <c r="AK723" s="39">
        <v>282374</v>
      </c>
      <c r="AL723" s="39">
        <v>58143</v>
      </c>
      <c r="AM723" s="39">
        <v>1946043</v>
      </c>
      <c r="AN723" s="39">
        <v>0</v>
      </c>
      <c r="AO723" s="39">
        <v>1072190</v>
      </c>
      <c r="AP723" s="39">
        <v>644231</v>
      </c>
      <c r="AQ723" s="39">
        <v>300722</v>
      </c>
      <c r="AR723" s="39">
        <v>277541</v>
      </c>
      <c r="AS723" s="39">
        <v>2294684</v>
      </c>
      <c r="AT723" s="43"/>
      <c r="AU723" s="13"/>
    </row>
    <row r="724" spans="1:47" ht="20" customHeight="1">
      <c r="A724" s="8" t="s">
        <v>1015</v>
      </c>
      <c r="B724" s="34">
        <v>221904</v>
      </c>
      <c r="C724" s="31" t="s">
        <v>83</v>
      </c>
      <c r="D724" s="31" t="s">
        <v>79</v>
      </c>
      <c r="E724" s="31" t="s">
        <v>74</v>
      </c>
      <c r="F724" s="36">
        <v>1108</v>
      </c>
      <c r="G724" s="36">
        <v>1090</v>
      </c>
      <c r="H724" s="36">
        <v>1105</v>
      </c>
      <c r="I724" s="39">
        <v>117130</v>
      </c>
      <c r="J724" s="39">
        <v>417760</v>
      </c>
      <c r="K724" s="39">
        <v>540451</v>
      </c>
      <c r="L724" s="39">
        <v>234457</v>
      </c>
      <c r="M724" s="39">
        <v>273930</v>
      </c>
      <c r="N724" s="39">
        <v>141306</v>
      </c>
      <c r="O724" s="39">
        <v>1607904</v>
      </c>
      <c r="P724" s="39">
        <v>340021</v>
      </c>
      <c r="Q724" s="39">
        <v>551882</v>
      </c>
      <c r="R724" s="39">
        <v>245429</v>
      </c>
      <c r="S724" s="39">
        <v>275823</v>
      </c>
      <c r="T724" s="39">
        <v>132575</v>
      </c>
      <c r="U724" s="39">
        <v>1545730</v>
      </c>
      <c r="V724" s="39">
        <v>455780</v>
      </c>
      <c r="W724" s="39">
        <v>599404</v>
      </c>
      <c r="X724" s="39">
        <v>304006</v>
      </c>
      <c r="Y724" s="39">
        <v>319800</v>
      </c>
      <c r="Z724" s="39">
        <v>134681</v>
      </c>
      <c r="AA724" s="39">
        <v>1813671</v>
      </c>
      <c r="AB724" s="39">
        <v>411713</v>
      </c>
      <c r="AC724" s="39">
        <v>625097</v>
      </c>
      <c r="AD724" s="39">
        <v>347656</v>
      </c>
      <c r="AE724" s="39">
        <v>302416</v>
      </c>
      <c r="AF724" s="39">
        <v>137399</v>
      </c>
      <c r="AG724" s="39">
        <v>1824281</v>
      </c>
      <c r="AH724" s="39">
        <v>382515</v>
      </c>
      <c r="AI724" s="39">
        <v>659314</v>
      </c>
      <c r="AJ724" s="39">
        <v>413477</v>
      </c>
      <c r="AK724" s="39">
        <v>310507</v>
      </c>
      <c r="AL724" s="39">
        <v>166134</v>
      </c>
      <c r="AM724" s="39">
        <v>1931947</v>
      </c>
      <c r="AN724" s="39">
        <v>373584</v>
      </c>
      <c r="AO724" s="39">
        <v>649492</v>
      </c>
      <c r="AP724" s="39">
        <v>450485</v>
      </c>
      <c r="AQ724" s="39">
        <v>314992</v>
      </c>
      <c r="AR724" s="39">
        <v>265783</v>
      </c>
      <c r="AS724" s="39">
        <v>2054336</v>
      </c>
      <c r="AT724" s="43"/>
      <c r="AU724" s="13"/>
    </row>
    <row r="725" spans="1:47" ht="20" customHeight="1">
      <c r="A725" s="8" t="s">
        <v>1016</v>
      </c>
      <c r="B725" s="34">
        <v>57914</v>
      </c>
      <c r="C725" s="31" t="s">
        <v>70</v>
      </c>
      <c r="D725" s="31" t="s">
        <v>79</v>
      </c>
      <c r="E725" s="31" t="s">
        <v>74</v>
      </c>
      <c r="F725" s="36">
        <v>39856</v>
      </c>
      <c r="G725" s="36">
        <v>37930</v>
      </c>
      <c r="H725" s="36">
        <v>36522</v>
      </c>
      <c r="I725" s="39">
        <v>3871332</v>
      </c>
      <c r="J725" s="39">
        <v>6626464</v>
      </c>
      <c r="K725" s="39">
        <v>16822243</v>
      </c>
      <c r="L725" s="39">
        <v>11322982</v>
      </c>
      <c r="M725" s="39">
        <v>8141571</v>
      </c>
      <c r="N725" s="39">
        <v>1555794</v>
      </c>
      <c r="O725" s="39">
        <v>44469054</v>
      </c>
      <c r="P725" s="39">
        <v>5157538</v>
      </c>
      <c r="Q725" s="39">
        <v>14642473</v>
      </c>
      <c r="R725" s="39">
        <v>10023012</v>
      </c>
      <c r="S725" s="39">
        <v>8110630</v>
      </c>
      <c r="T725" s="39">
        <v>1646987</v>
      </c>
      <c r="U725" s="39">
        <v>39580640</v>
      </c>
      <c r="V725" s="39">
        <v>8767706</v>
      </c>
      <c r="W725" s="39">
        <v>17439861</v>
      </c>
      <c r="X725" s="39">
        <v>13799257</v>
      </c>
      <c r="Y725" s="39">
        <v>9900980</v>
      </c>
      <c r="Z725" s="39">
        <v>2156704</v>
      </c>
      <c r="AA725" s="39">
        <v>52064508</v>
      </c>
      <c r="AB725" s="39">
        <v>11326831</v>
      </c>
      <c r="AC725" s="39">
        <v>21761524</v>
      </c>
      <c r="AD725" s="39">
        <v>16647416</v>
      </c>
      <c r="AE725" s="39">
        <v>10347559</v>
      </c>
      <c r="AF725" s="39">
        <v>2100846</v>
      </c>
      <c r="AG725" s="39">
        <v>62184176</v>
      </c>
      <c r="AH725" s="39">
        <v>12785851</v>
      </c>
      <c r="AI725" s="39">
        <v>22982189</v>
      </c>
      <c r="AJ725" s="39">
        <v>18582282</v>
      </c>
      <c r="AK725" s="39">
        <v>10700667</v>
      </c>
      <c r="AL725" s="39">
        <v>2223239</v>
      </c>
      <c r="AM725" s="39">
        <v>67274228</v>
      </c>
      <c r="AN725" s="39">
        <v>10204096</v>
      </c>
      <c r="AO725" s="39">
        <v>27001677</v>
      </c>
      <c r="AP725" s="39">
        <v>16276085</v>
      </c>
      <c r="AQ725" s="39">
        <v>10455668</v>
      </c>
      <c r="AR725" s="39">
        <v>3748111</v>
      </c>
      <c r="AS725" s="39">
        <v>67685637</v>
      </c>
      <c r="AT725" s="43"/>
      <c r="AU725" s="13"/>
    </row>
    <row r="726" spans="1:47" ht="20" customHeight="1">
      <c r="A726" s="8" t="s">
        <v>1017</v>
      </c>
      <c r="B726" s="34">
        <v>147903</v>
      </c>
      <c r="C726" s="31" t="s">
        <v>450</v>
      </c>
      <c r="D726" s="31" t="s">
        <v>79</v>
      </c>
      <c r="E726" s="31" t="s">
        <v>74</v>
      </c>
      <c r="F726" s="36">
        <v>1878</v>
      </c>
      <c r="G726" s="36">
        <v>1846</v>
      </c>
      <c r="H726" s="36">
        <v>1779</v>
      </c>
      <c r="I726" s="39">
        <v>188574</v>
      </c>
      <c r="J726" s="39">
        <v>482649</v>
      </c>
      <c r="K726" s="39">
        <v>987826</v>
      </c>
      <c r="L726" s="39">
        <v>523477</v>
      </c>
      <c r="M726" s="39">
        <v>503224</v>
      </c>
      <c r="N726" s="39">
        <v>120207</v>
      </c>
      <c r="O726" s="39">
        <v>2617383</v>
      </c>
      <c r="P726" s="39">
        <v>519632</v>
      </c>
      <c r="Q726" s="39">
        <v>1088809</v>
      </c>
      <c r="R726" s="39">
        <v>514200</v>
      </c>
      <c r="S726" s="39">
        <v>528719</v>
      </c>
      <c r="T726" s="39">
        <v>154707</v>
      </c>
      <c r="U726" s="39">
        <v>2806067</v>
      </c>
      <c r="V726" s="39">
        <v>593228</v>
      </c>
      <c r="W726" s="39">
        <v>1121599</v>
      </c>
      <c r="X726" s="39">
        <v>674016</v>
      </c>
      <c r="Y726" s="39">
        <v>623787</v>
      </c>
      <c r="Z726" s="39">
        <v>177449</v>
      </c>
      <c r="AA726" s="39">
        <v>3190079</v>
      </c>
      <c r="AB726" s="39">
        <v>638194</v>
      </c>
      <c r="AC726" s="39">
        <v>1567952</v>
      </c>
      <c r="AD726" s="39">
        <v>721866</v>
      </c>
      <c r="AE726" s="39">
        <v>656553</v>
      </c>
      <c r="AF726" s="39">
        <v>239520</v>
      </c>
      <c r="AG726" s="39">
        <v>3824085</v>
      </c>
      <c r="AH726" s="39">
        <v>706328</v>
      </c>
      <c r="AI726" s="39">
        <v>1661020</v>
      </c>
      <c r="AJ726" s="39">
        <v>808036</v>
      </c>
      <c r="AK726" s="39">
        <v>721742</v>
      </c>
      <c r="AL726" s="39">
        <v>321403</v>
      </c>
      <c r="AM726" s="39">
        <v>4218529</v>
      </c>
      <c r="AN726" s="39">
        <v>700825</v>
      </c>
      <c r="AO726" s="39">
        <v>1694562</v>
      </c>
      <c r="AP726" s="39">
        <v>788393</v>
      </c>
      <c r="AQ726" s="39">
        <v>678084</v>
      </c>
      <c r="AR726" s="39">
        <v>408315</v>
      </c>
      <c r="AS726" s="39">
        <v>4270179</v>
      </c>
      <c r="AT726" s="43"/>
      <c r="AU726" s="13"/>
    </row>
    <row r="727" spans="1:47" ht="20" customHeight="1">
      <c r="A727" s="8" t="s">
        <v>1018</v>
      </c>
      <c r="B727" s="34">
        <v>101855</v>
      </c>
      <c r="C727" s="31" t="s">
        <v>76</v>
      </c>
      <c r="D727" s="31" t="s">
        <v>71</v>
      </c>
      <c r="E727" s="31" t="s">
        <v>74</v>
      </c>
      <c r="F727" s="36">
        <v>265</v>
      </c>
      <c r="G727" s="36">
        <v>296</v>
      </c>
      <c r="H727" s="36">
        <v>259</v>
      </c>
      <c r="I727" s="39">
        <v>27454</v>
      </c>
      <c r="J727" s="39">
        <v>70714</v>
      </c>
      <c r="K727" s="39">
        <v>126517</v>
      </c>
      <c r="L727" s="39">
        <v>71839</v>
      </c>
      <c r="M727" s="39">
        <v>75910</v>
      </c>
      <c r="N727" s="39">
        <v>19984</v>
      </c>
      <c r="O727" s="39">
        <v>364964</v>
      </c>
      <c r="P727" s="39">
        <v>95179</v>
      </c>
      <c r="Q727" s="39">
        <v>141318</v>
      </c>
      <c r="R727" s="39">
        <v>79999</v>
      </c>
      <c r="S727" s="39">
        <v>88500</v>
      </c>
      <c r="T727" s="39">
        <v>32701</v>
      </c>
      <c r="U727" s="39">
        <v>437697</v>
      </c>
      <c r="V727" s="39">
        <v>86440</v>
      </c>
      <c r="W727" s="39">
        <v>166689</v>
      </c>
      <c r="X727" s="39">
        <v>106637</v>
      </c>
      <c r="Y727" s="39">
        <v>96031</v>
      </c>
      <c r="Z727" s="39">
        <v>43959</v>
      </c>
      <c r="AA727" s="39">
        <v>499756</v>
      </c>
      <c r="AB727" s="39">
        <v>79408</v>
      </c>
      <c r="AC727" s="39">
        <v>177468</v>
      </c>
      <c r="AD727" s="39">
        <v>114397</v>
      </c>
      <c r="AE727" s="39">
        <v>119578</v>
      </c>
      <c r="AF727" s="39">
        <v>51139</v>
      </c>
      <c r="AG727" s="39">
        <v>541990</v>
      </c>
      <c r="AH727" s="39">
        <v>70128</v>
      </c>
      <c r="AI727" s="39">
        <v>165424</v>
      </c>
      <c r="AJ727" s="39">
        <v>125896</v>
      </c>
      <c r="AK727" s="39">
        <v>118581</v>
      </c>
      <c r="AL727" s="39">
        <v>75249</v>
      </c>
      <c r="AM727" s="39">
        <v>555278</v>
      </c>
      <c r="AN727" s="39">
        <v>78906</v>
      </c>
      <c r="AO727" s="39">
        <v>171457</v>
      </c>
      <c r="AP727" s="39">
        <v>142746</v>
      </c>
      <c r="AQ727" s="39">
        <v>99900</v>
      </c>
      <c r="AR727" s="39">
        <v>68125</v>
      </c>
      <c r="AS727" s="39">
        <v>561134</v>
      </c>
      <c r="AT727" s="43"/>
      <c r="AU727" s="13"/>
    </row>
    <row r="728" spans="1:47" ht="20" customHeight="1">
      <c r="A728" s="8" t="s">
        <v>1019</v>
      </c>
      <c r="B728" s="34">
        <v>62906</v>
      </c>
      <c r="C728" s="31" t="s">
        <v>488</v>
      </c>
      <c r="D728" s="31" t="s">
        <v>79</v>
      </c>
      <c r="E728" s="31" t="s">
        <v>74</v>
      </c>
      <c r="F728" s="36">
        <v>149</v>
      </c>
      <c r="G728" s="36">
        <v>176</v>
      </c>
      <c r="H728" s="36">
        <v>145</v>
      </c>
      <c r="I728" s="39">
        <v>15370</v>
      </c>
      <c r="J728" s="39">
        <v>50873</v>
      </c>
      <c r="K728" s="39">
        <v>95708</v>
      </c>
      <c r="L728" s="39">
        <v>32259</v>
      </c>
      <c r="M728" s="39">
        <v>57873</v>
      </c>
      <c r="N728" s="39">
        <v>7075</v>
      </c>
      <c r="O728" s="39">
        <v>243788</v>
      </c>
      <c r="P728" s="39">
        <v>46180</v>
      </c>
      <c r="Q728" s="39">
        <v>117576</v>
      </c>
      <c r="R728" s="39">
        <v>36923</v>
      </c>
      <c r="S728" s="39">
        <v>58004</v>
      </c>
      <c r="T728" s="39">
        <v>7075</v>
      </c>
      <c r="U728" s="39">
        <v>265758</v>
      </c>
      <c r="V728" s="39">
        <v>58991</v>
      </c>
      <c r="W728" s="39">
        <v>126047</v>
      </c>
      <c r="X728" s="39">
        <v>44945</v>
      </c>
      <c r="Y728" s="39">
        <v>64212</v>
      </c>
      <c r="Z728" s="39">
        <v>7732</v>
      </c>
      <c r="AA728" s="39">
        <v>301927</v>
      </c>
      <c r="AB728" s="39">
        <v>64083</v>
      </c>
      <c r="AC728" s="39">
        <v>133126</v>
      </c>
      <c r="AD728" s="39">
        <v>47380</v>
      </c>
      <c r="AE728" s="39">
        <v>57229</v>
      </c>
      <c r="AF728" s="39">
        <v>9716</v>
      </c>
      <c r="AG728" s="39">
        <v>311534</v>
      </c>
      <c r="AH728" s="39">
        <v>215399</v>
      </c>
      <c r="AI728" s="39">
        <v>126004</v>
      </c>
      <c r="AJ728" s="39">
        <v>51013</v>
      </c>
      <c r="AK728" s="39">
        <v>54129</v>
      </c>
      <c r="AL728" s="39">
        <v>12142</v>
      </c>
      <c r="AM728" s="39">
        <v>458687</v>
      </c>
      <c r="AN728" s="39">
        <v>52405</v>
      </c>
      <c r="AO728" s="39">
        <v>152703</v>
      </c>
      <c r="AP728" s="39">
        <v>53480</v>
      </c>
      <c r="AQ728" s="39">
        <v>41623</v>
      </c>
      <c r="AR728" s="39">
        <v>13236</v>
      </c>
      <c r="AS728" s="39">
        <v>313447</v>
      </c>
      <c r="AT728" s="43"/>
      <c r="AU728" s="13"/>
    </row>
    <row r="729" spans="1:47" ht="20" customHeight="1">
      <c r="A729" s="8" t="s">
        <v>1020</v>
      </c>
      <c r="B729" s="34">
        <v>197902</v>
      </c>
      <c r="C729" s="31" t="s">
        <v>1021</v>
      </c>
      <c r="D729" s="31" t="s">
        <v>79</v>
      </c>
      <c r="E729" s="31" t="s">
        <v>74</v>
      </c>
      <c r="F729" s="36">
        <v>190</v>
      </c>
      <c r="G729" s="36">
        <v>177</v>
      </c>
      <c r="H729" s="36">
        <v>173</v>
      </c>
      <c r="I729" s="39">
        <v>18338</v>
      </c>
      <c r="J729" s="39">
        <v>86329</v>
      </c>
      <c r="K729" s="39">
        <v>173177</v>
      </c>
      <c r="L729" s="39">
        <v>46533</v>
      </c>
      <c r="M729" s="39">
        <v>80693</v>
      </c>
      <c r="N729" s="39">
        <v>68332</v>
      </c>
      <c r="O729" s="39">
        <v>455064</v>
      </c>
      <c r="P729" s="39">
        <v>104359</v>
      </c>
      <c r="Q729" s="39">
        <v>171036</v>
      </c>
      <c r="R729" s="39">
        <v>53678</v>
      </c>
      <c r="S729" s="39">
        <v>85861</v>
      </c>
      <c r="T729" s="39">
        <v>64911</v>
      </c>
      <c r="U729" s="39">
        <v>479845</v>
      </c>
      <c r="V729" s="39">
        <v>137138</v>
      </c>
      <c r="W729" s="39">
        <v>213674</v>
      </c>
      <c r="X729" s="39">
        <v>56041</v>
      </c>
      <c r="Y729" s="39">
        <v>105325</v>
      </c>
      <c r="Z729" s="39">
        <v>93254</v>
      </c>
      <c r="AA729" s="39">
        <v>605432</v>
      </c>
      <c r="AB729" s="39">
        <v>103817</v>
      </c>
      <c r="AC729" s="39">
        <v>205259</v>
      </c>
      <c r="AD729" s="39">
        <v>79060</v>
      </c>
      <c r="AE729" s="39">
        <v>140007</v>
      </c>
      <c r="AF729" s="39">
        <v>113718</v>
      </c>
      <c r="AG729" s="39">
        <v>641861</v>
      </c>
      <c r="AH729" s="39">
        <v>113944</v>
      </c>
      <c r="AI729" s="39">
        <v>221009</v>
      </c>
      <c r="AJ729" s="39">
        <v>78627</v>
      </c>
      <c r="AK729" s="39">
        <v>112409</v>
      </c>
      <c r="AL729" s="39">
        <v>119403</v>
      </c>
      <c r="AM729" s="39">
        <v>645392</v>
      </c>
      <c r="AN729" s="39">
        <v>98512</v>
      </c>
      <c r="AO729" s="39">
        <v>174787</v>
      </c>
      <c r="AP729" s="39">
        <v>78790</v>
      </c>
      <c r="AQ729" s="39">
        <v>97506</v>
      </c>
      <c r="AR729" s="39">
        <v>156795</v>
      </c>
      <c r="AS729" s="39">
        <v>606390</v>
      </c>
      <c r="AT729" s="43"/>
      <c r="AU729" s="13"/>
    </row>
    <row r="730" spans="1:47" ht="20" customHeight="1">
      <c r="A730" s="8" t="s">
        <v>1022</v>
      </c>
      <c r="B730" s="34">
        <v>165802</v>
      </c>
      <c r="C730" s="31" t="s">
        <v>705</v>
      </c>
      <c r="D730" s="31" t="s">
        <v>71</v>
      </c>
      <c r="E730" s="31" t="s">
        <v>74</v>
      </c>
      <c r="F730" s="36">
        <v>388</v>
      </c>
      <c r="G730" s="36">
        <v>421</v>
      </c>
      <c r="H730" s="36">
        <v>431</v>
      </c>
      <c r="I730" s="39">
        <v>45686</v>
      </c>
      <c r="J730" s="39">
        <v>169</v>
      </c>
      <c r="K730" s="39">
        <v>181375</v>
      </c>
      <c r="L730" s="39">
        <v>85439</v>
      </c>
      <c r="M730" s="39">
        <v>84113</v>
      </c>
      <c r="N730" s="39">
        <v>65642</v>
      </c>
      <c r="O730" s="39">
        <v>416738</v>
      </c>
      <c r="P730" s="39">
        <v>71</v>
      </c>
      <c r="Q730" s="39">
        <v>225835</v>
      </c>
      <c r="R730" s="39">
        <v>112174</v>
      </c>
      <c r="S730" s="39">
        <v>87069</v>
      </c>
      <c r="T730" s="39">
        <v>69347</v>
      </c>
      <c r="U730" s="39">
        <v>494496</v>
      </c>
      <c r="V730" s="39">
        <v>2680</v>
      </c>
      <c r="W730" s="39">
        <v>184080</v>
      </c>
      <c r="X730" s="39">
        <v>85743</v>
      </c>
      <c r="Y730" s="39">
        <v>85296</v>
      </c>
      <c r="Z730" s="39">
        <v>72108</v>
      </c>
      <c r="AA730" s="39">
        <v>429907</v>
      </c>
      <c r="AB730" s="39">
        <v>135</v>
      </c>
      <c r="AC730" s="39">
        <v>179400</v>
      </c>
      <c r="AD730" s="39">
        <v>103267</v>
      </c>
      <c r="AE730" s="39">
        <v>91437</v>
      </c>
      <c r="AF730" s="39">
        <v>83383</v>
      </c>
      <c r="AG730" s="39">
        <v>457622</v>
      </c>
      <c r="AH730" s="39">
        <v>542</v>
      </c>
      <c r="AI730" s="39">
        <v>187902</v>
      </c>
      <c r="AJ730" s="39">
        <v>129909</v>
      </c>
      <c r="AK730" s="39">
        <v>94487</v>
      </c>
      <c r="AL730" s="39">
        <v>118156</v>
      </c>
      <c r="AM730" s="39">
        <v>530996</v>
      </c>
      <c r="AN730" s="39">
        <v>968</v>
      </c>
      <c r="AO730" s="39">
        <v>185885</v>
      </c>
      <c r="AP730" s="39">
        <v>156358</v>
      </c>
      <c r="AQ730" s="39">
        <v>86098</v>
      </c>
      <c r="AR730" s="39">
        <v>122528</v>
      </c>
      <c r="AS730" s="39">
        <v>551837</v>
      </c>
      <c r="AT730" s="43"/>
      <c r="AU730" s="13"/>
    </row>
    <row r="731" spans="1:47" ht="20" customHeight="1">
      <c r="A731" s="8" t="s">
        <v>1023</v>
      </c>
      <c r="B731" s="34">
        <v>165901</v>
      </c>
      <c r="C731" s="31" t="s">
        <v>705</v>
      </c>
      <c r="D731" s="31" t="s">
        <v>79</v>
      </c>
      <c r="E731" s="31" t="s">
        <v>74</v>
      </c>
      <c r="F731" s="36">
        <v>26432</v>
      </c>
      <c r="G731" s="36">
        <v>29651</v>
      </c>
      <c r="H731" s="36">
        <v>28865</v>
      </c>
      <c r="I731" s="39">
        <v>3059690</v>
      </c>
      <c r="J731" s="39">
        <v>5040295</v>
      </c>
      <c r="K731" s="39">
        <v>16607715</v>
      </c>
      <c r="L731" s="39">
        <v>6296095</v>
      </c>
      <c r="M731" s="39">
        <v>6444441</v>
      </c>
      <c r="N731" s="39">
        <v>1203914</v>
      </c>
      <c r="O731" s="39">
        <v>35592460</v>
      </c>
      <c r="P731" s="39">
        <v>6491330</v>
      </c>
      <c r="Q731" s="39">
        <v>18098613</v>
      </c>
      <c r="R731" s="39">
        <v>7342703</v>
      </c>
      <c r="S731" s="39">
        <v>5936460</v>
      </c>
      <c r="T731" s="39">
        <v>1645567</v>
      </c>
      <c r="U731" s="39">
        <v>39514673</v>
      </c>
      <c r="V731" s="39">
        <v>7466200</v>
      </c>
      <c r="W731" s="39">
        <v>18007817</v>
      </c>
      <c r="X731" s="39">
        <v>7992195</v>
      </c>
      <c r="Y731" s="39">
        <v>5505063</v>
      </c>
      <c r="Z731" s="39">
        <v>2749069</v>
      </c>
      <c r="AA731" s="39">
        <v>41720344</v>
      </c>
      <c r="AB731" s="39">
        <v>7974159</v>
      </c>
      <c r="AC731" s="39">
        <v>17431438</v>
      </c>
      <c r="AD731" s="39">
        <v>8963389</v>
      </c>
      <c r="AE731" s="39">
        <v>5979141</v>
      </c>
      <c r="AF731" s="39">
        <v>3413636</v>
      </c>
      <c r="AG731" s="39">
        <v>43761763</v>
      </c>
      <c r="AH731" s="39">
        <v>9554202</v>
      </c>
      <c r="AI731" s="39">
        <v>19644076</v>
      </c>
      <c r="AJ731" s="39">
        <v>9753028</v>
      </c>
      <c r="AK731" s="39">
        <v>6529348</v>
      </c>
      <c r="AL731" s="39">
        <v>4986047</v>
      </c>
      <c r="AM731" s="39">
        <v>50466701</v>
      </c>
      <c r="AN731" s="39">
        <v>8290562</v>
      </c>
      <c r="AO731" s="39">
        <v>20052915</v>
      </c>
      <c r="AP731" s="39">
        <v>10284998</v>
      </c>
      <c r="AQ731" s="39">
        <v>6489004</v>
      </c>
      <c r="AR731" s="39">
        <v>4742976</v>
      </c>
      <c r="AS731" s="39">
        <v>49860455</v>
      </c>
      <c r="AT731" s="43"/>
      <c r="AU731" s="13"/>
    </row>
    <row r="732" spans="1:47" ht="20" customHeight="1">
      <c r="A732" s="8" t="s">
        <v>1024</v>
      </c>
      <c r="B732" s="34">
        <v>70908</v>
      </c>
      <c r="C732" s="31" t="s">
        <v>174</v>
      </c>
      <c r="D732" s="31" t="s">
        <v>79</v>
      </c>
      <c r="E732" s="31" t="s">
        <v>74</v>
      </c>
      <c r="F732" s="36">
        <v>9783</v>
      </c>
      <c r="G732" s="36">
        <v>11356</v>
      </c>
      <c r="H732" s="36">
        <v>11517</v>
      </c>
      <c r="I732" s="39">
        <v>1220802</v>
      </c>
      <c r="J732" s="39">
        <v>2211687</v>
      </c>
      <c r="K732" s="39">
        <v>3270788</v>
      </c>
      <c r="L732" s="39">
        <v>2083591</v>
      </c>
      <c r="M732" s="39">
        <v>2035825</v>
      </c>
      <c r="N732" s="39">
        <v>664470</v>
      </c>
      <c r="O732" s="39">
        <v>10266361</v>
      </c>
      <c r="P732" s="39">
        <v>2373253</v>
      </c>
      <c r="Q732" s="39">
        <v>3747821</v>
      </c>
      <c r="R732" s="39">
        <v>2161752</v>
      </c>
      <c r="S732" s="39">
        <v>2504228</v>
      </c>
      <c r="T732" s="39">
        <v>862523</v>
      </c>
      <c r="U732" s="39">
        <v>11649577</v>
      </c>
      <c r="V732" s="39">
        <v>2936112</v>
      </c>
      <c r="W732" s="39">
        <v>4484701</v>
      </c>
      <c r="X732" s="39">
        <v>2453983</v>
      </c>
      <c r="Y732" s="39">
        <v>3017058</v>
      </c>
      <c r="Z732" s="39">
        <v>1011700</v>
      </c>
      <c r="AA732" s="39">
        <v>13903554</v>
      </c>
      <c r="AB732" s="39">
        <v>3437373</v>
      </c>
      <c r="AC732" s="39">
        <v>4853864</v>
      </c>
      <c r="AD732" s="39">
        <v>2980663</v>
      </c>
      <c r="AE732" s="39">
        <v>3534666</v>
      </c>
      <c r="AF732" s="39">
        <v>1669669</v>
      </c>
      <c r="AG732" s="39">
        <v>16476235</v>
      </c>
      <c r="AH732" s="39">
        <v>3922902</v>
      </c>
      <c r="AI732" s="39">
        <v>5175262</v>
      </c>
      <c r="AJ732" s="39">
        <v>3103552</v>
      </c>
      <c r="AK732" s="39">
        <v>3826664</v>
      </c>
      <c r="AL732" s="39">
        <v>2182718</v>
      </c>
      <c r="AM732" s="39">
        <v>18211098</v>
      </c>
      <c r="AN732" s="39">
        <v>4018604</v>
      </c>
      <c r="AO732" s="39">
        <v>5037863</v>
      </c>
      <c r="AP732" s="39">
        <v>3356959</v>
      </c>
      <c r="AQ732" s="39">
        <v>3124334</v>
      </c>
      <c r="AR732" s="39">
        <v>2622775</v>
      </c>
      <c r="AS732" s="39">
        <v>18160535</v>
      </c>
      <c r="AT732" s="43"/>
      <c r="AU732" s="13"/>
    </row>
    <row r="733" spans="1:47" ht="20" customHeight="1">
      <c r="A733" s="8" t="s">
        <v>1025</v>
      </c>
      <c r="B733" s="34">
        <v>39905</v>
      </c>
      <c r="C733" s="31" t="s">
        <v>208</v>
      </c>
      <c r="D733" s="31" t="s">
        <v>79</v>
      </c>
      <c r="E733" s="31" t="s">
        <v>74</v>
      </c>
      <c r="F733" s="36">
        <v>127</v>
      </c>
      <c r="G733" s="36">
        <v>137</v>
      </c>
      <c r="H733" s="36">
        <v>127</v>
      </c>
      <c r="I733" s="39">
        <v>13462</v>
      </c>
      <c r="J733" s="39">
        <v>70219</v>
      </c>
      <c r="K733" s="39">
        <v>75467</v>
      </c>
      <c r="L733" s="39">
        <v>50848</v>
      </c>
      <c r="M733" s="39">
        <v>50027</v>
      </c>
      <c r="N733" s="39">
        <v>18785</v>
      </c>
      <c r="O733" s="39">
        <v>265346</v>
      </c>
      <c r="P733" s="39">
        <v>79942</v>
      </c>
      <c r="Q733" s="39">
        <v>102411</v>
      </c>
      <c r="R733" s="39">
        <v>53320</v>
      </c>
      <c r="S733" s="39">
        <v>57494</v>
      </c>
      <c r="T733" s="39">
        <v>18785</v>
      </c>
      <c r="U733" s="39">
        <v>311952</v>
      </c>
      <c r="V733" s="39">
        <v>107211</v>
      </c>
      <c r="W733" s="39">
        <v>108793</v>
      </c>
      <c r="X733" s="39">
        <v>55856</v>
      </c>
      <c r="Y733" s="39">
        <v>74728</v>
      </c>
      <c r="Z733" s="39">
        <v>18968</v>
      </c>
      <c r="AA733" s="39">
        <v>365556</v>
      </c>
      <c r="AB733" s="39">
        <v>104799</v>
      </c>
      <c r="AC733" s="39">
        <v>111395</v>
      </c>
      <c r="AD733" s="39">
        <v>64129</v>
      </c>
      <c r="AE733" s="39">
        <v>81893</v>
      </c>
      <c r="AF733" s="39">
        <v>21968</v>
      </c>
      <c r="AG733" s="39">
        <v>384184</v>
      </c>
      <c r="AH733" s="39">
        <v>79549</v>
      </c>
      <c r="AI733" s="39">
        <v>132682</v>
      </c>
      <c r="AJ733" s="39">
        <v>62082</v>
      </c>
      <c r="AK733" s="39">
        <v>91552</v>
      </c>
      <c r="AL733" s="39">
        <v>34833</v>
      </c>
      <c r="AM733" s="39">
        <v>400698</v>
      </c>
      <c r="AN733" s="39">
        <v>84644</v>
      </c>
      <c r="AO733" s="39">
        <v>159063</v>
      </c>
      <c r="AP733" s="39">
        <v>63988</v>
      </c>
      <c r="AQ733" s="39">
        <v>79260</v>
      </c>
      <c r="AR733" s="39">
        <v>43633</v>
      </c>
      <c r="AS733" s="39">
        <v>430588</v>
      </c>
      <c r="AT733" s="43"/>
      <c r="AU733" s="13"/>
    </row>
    <row r="734" spans="1:47" ht="20" customHeight="1">
      <c r="A734" s="8" t="s">
        <v>1025</v>
      </c>
      <c r="B734" s="34">
        <v>161903</v>
      </c>
      <c r="C734" s="31" t="s">
        <v>179</v>
      </c>
      <c r="D734" s="31" t="s">
        <v>79</v>
      </c>
      <c r="E734" s="31" t="s">
        <v>74</v>
      </c>
      <c r="F734" s="36">
        <v>8375</v>
      </c>
      <c r="G734" s="36">
        <v>8824</v>
      </c>
      <c r="H734" s="36">
        <v>8685</v>
      </c>
      <c r="I734" s="39">
        <v>920610</v>
      </c>
      <c r="J734" s="39">
        <v>1676179</v>
      </c>
      <c r="K734" s="39">
        <v>4587477</v>
      </c>
      <c r="L734" s="39">
        <v>1716429</v>
      </c>
      <c r="M734" s="39">
        <v>1670730</v>
      </c>
      <c r="N734" s="39">
        <v>237952</v>
      </c>
      <c r="O734" s="39">
        <v>9888767</v>
      </c>
      <c r="P734" s="39">
        <v>1783113</v>
      </c>
      <c r="Q734" s="39">
        <v>4812851</v>
      </c>
      <c r="R734" s="39">
        <v>1832486</v>
      </c>
      <c r="S734" s="39">
        <v>1749065</v>
      </c>
      <c r="T734" s="39">
        <v>257310</v>
      </c>
      <c r="U734" s="39">
        <v>10434825</v>
      </c>
      <c r="V734" s="39">
        <v>2464581</v>
      </c>
      <c r="W734" s="39">
        <v>5256554</v>
      </c>
      <c r="X734" s="39">
        <v>2035457</v>
      </c>
      <c r="Y734" s="39">
        <v>1882170</v>
      </c>
      <c r="Z734" s="39">
        <v>278167</v>
      </c>
      <c r="AA734" s="39">
        <v>11916929</v>
      </c>
      <c r="AB734" s="39">
        <v>2933102</v>
      </c>
      <c r="AC734" s="39">
        <v>5158568</v>
      </c>
      <c r="AD734" s="39">
        <v>2372698</v>
      </c>
      <c r="AE734" s="39">
        <v>2304219</v>
      </c>
      <c r="AF734" s="39">
        <v>333002</v>
      </c>
      <c r="AG734" s="39">
        <v>13101589</v>
      </c>
      <c r="AH734" s="39">
        <v>3634523</v>
      </c>
      <c r="AI734" s="39">
        <v>5789515</v>
      </c>
      <c r="AJ734" s="39">
        <v>2593340</v>
      </c>
      <c r="AK734" s="39">
        <v>2277486</v>
      </c>
      <c r="AL734" s="39">
        <v>1058967</v>
      </c>
      <c r="AM734" s="39">
        <v>15353831</v>
      </c>
      <c r="AN734" s="39">
        <v>3793383</v>
      </c>
      <c r="AO734" s="39">
        <v>6434933</v>
      </c>
      <c r="AP734" s="39">
        <v>2763529</v>
      </c>
      <c r="AQ734" s="39">
        <v>2365696</v>
      </c>
      <c r="AR734" s="39">
        <v>655205</v>
      </c>
      <c r="AS734" s="39">
        <v>16012746</v>
      </c>
      <c r="AT734" s="43"/>
      <c r="AU734" s="13"/>
    </row>
    <row r="735" spans="1:47" ht="20" customHeight="1">
      <c r="A735" s="8" t="s">
        <v>1026</v>
      </c>
      <c r="B735" s="34">
        <v>166903</v>
      </c>
      <c r="C735" s="31" t="s">
        <v>314</v>
      </c>
      <c r="D735" s="31" t="s">
        <v>79</v>
      </c>
      <c r="E735" s="31" t="s">
        <v>74</v>
      </c>
      <c r="F735" s="36">
        <v>429</v>
      </c>
      <c r="G735" s="36">
        <v>423</v>
      </c>
      <c r="H735" s="36">
        <v>384</v>
      </c>
      <c r="I735" s="39">
        <v>40704</v>
      </c>
      <c r="J735" s="39">
        <v>225209</v>
      </c>
      <c r="K735" s="39">
        <v>196398</v>
      </c>
      <c r="L735" s="39">
        <v>122982</v>
      </c>
      <c r="M735" s="39">
        <v>142168</v>
      </c>
      <c r="N735" s="39">
        <v>0</v>
      </c>
      <c r="O735" s="39">
        <v>686757</v>
      </c>
      <c r="P735" s="39">
        <v>228725</v>
      </c>
      <c r="Q735" s="39">
        <v>183906</v>
      </c>
      <c r="R735" s="39">
        <v>126319</v>
      </c>
      <c r="S735" s="39">
        <v>162084</v>
      </c>
      <c r="T735" s="39">
        <v>0</v>
      </c>
      <c r="U735" s="39">
        <v>701034</v>
      </c>
      <c r="V735" s="39">
        <v>266501</v>
      </c>
      <c r="W735" s="39">
        <v>193790</v>
      </c>
      <c r="X735" s="39">
        <v>173834</v>
      </c>
      <c r="Y735" s="39">
        <v>145777</v>
      </c>
      <c r="Z735" s="39">
        <v>0</v>
      </c>
      <c r="AA735" s="39">
        <v>779902</v>
      </c>
      <c r="AB735" s="39">
        <v>288010</v>
      </c>
      <c r="AC735" s="39">
        <v>192134</v>
      </c>
      <c r="AD735" s="39">
        <v>200222</v>
      </c>
      <c r="AE735" s="39">
        <v>160665</v>
      </c>
      <c r="AF735" s="39">
        <v>0</v>
      </c>
      <c r="AG735" s="39">
        <v>841031</v>
      </c>
      <c r="AH735" s="39">
        <v>282092</v>
      </c>
      <c r="AI735" s="39">
        <v>213557</v>
      </c>
      <c r="AJ735" s="39">
        <v>188192</v>
      </c>
      <c r="AK735" s="39">
        <v>162399</v>
      </c>
      <c r="AL735" s="39">
        <v>0</v>
      </c>
      <c r="AM735" s="39">
        <v>846240</v>
      </c>
      <c r="AN735" s="39">
        <v>265783</v>
      </c>
      <c r="AO735" s="39">
        <v>215158</v>
      </c>
      <c r="AP735" s="39">
        <v>190629</v>
      </c>
      <c r="AQ735" s="39">
        <v>179527</v>
      </c>
      <c r="AR735" s="39">
        <v>0</v>
      </c>
      <c r="AS735" s="39">
        <v>851097</v>
      </c>
      <c r="AT735" s="43"/>
      <c r="AU735" s="13"/>
    </row>
    <row r="736" spans="1:47" ht="20" customHeight="1">
      <c r="A736" s="8" t="s">
        <v>1027</v>
      </c>
      <c r="B736" s="34">
        <v>175910</v>
      </c>
      <c r="C736" s="31" t="s">
        <v>242</v>
      </c>
      <c r="D736" s="31" t="s">
        <v>79</v>
      </c>
      <c r="E736" s="31" t="s">
        <v>74</v>
      </c>
      <c r="F736" s="36">
        <v>767</v>
      </c>
      <c r="G736" s="36">
        <v>838</v>
      </c>
      <c r="H736" s="36">
        <v>801</v>
      </c>
      <c r="I736" s="39">
        <v>84906</v>
      </c>
      <c r="J736" s="39">
        <v>244933</v>
      </c>
      <c r="K736" s="39">
        <v>410967</v>
      </c>
      <c r="L736" s="39">
        <v>159989</v>
      </c>
      <c r="M736" s="39">
        <v>212798</v>
      </c>
      <c r="N736" s="39">
        <v>64346</v>
      </c>
      <c r="O736" s="39">
        <v>1093033</v>
      </c>
      <c r="P736" s="39">
        <v>248857</v>
      </c>
      <c r="Q736" s="39">
        <v>424731</v>
      </c>
      <c r="R736" s="39">
        <v>168357</v>
      </c>
      <c r="S736" s="39">
        <v>223005</v>
      </c>
      <c r="T736" s="39">
        <v>73539</v>
      </c>
      <c r="U736" s="39">
        <v>1138489</v>
      </c>
      <c r="V736" s="39">
        <v>299146</v>
      </c>
      <c r="W736" s="39">
        <v>455272</v>
      </c>
      <c r="X736" s="39">
        <v>206804</v>
      </c>
      <c r="Y736" s="39">
        <v>255076</v>
      </c>
      <c r="Z736" s="39">
        <v>68974</v>
      </c>
      <c r="AA736" s="39">
        <v>1285272</v>
      </c>
      <c r="AB736" s="39">
        <v>293921</v>
      </c>
      <c r="AC736" s="39">
        <v>544668</v>
      </c>
      <c r="AD736" s="39">
        <v>234869</v>
      </c>
      <c r="AE736" s="39">
        <v>239651</v>
      </c>
      <c r="AF736" s="39">
        <v>70350</v>
      </c>
      <c r="AG736" s="39">
        <v>1383459</v>
      </c>
      <c r="AH736" s="39">
        <v>322747</v>
      </c>
      <c r="AI736" s="39">
        <v>563054</v>
      </c>
      <c r="AJ736" s="39">
        <v>258600</v>
      </c>
      <c r="AK736" s="39">
        <v>247852</v>
      </c>
      <c r="AL736" s="39">
        <v>85844</v>
      </c>
      <c r="AM736" s="39">
        <v>1478097</v>
      </c>
      <c r="AN736" s="39">
        <v>441139</v>
      </c>
      <c r="AO736" s="39">
        <v>578845</v>
      </c>
      <c r="AP736" s="39">
        <v>260681</v>
      </c>
      <c r="AQ736" s="39">
        <v>240269</v>
      </c>
      <c r="AR736" s="39">
        <v>127221</v>
      </c>
      <c r="AS736" s="39">
        <v>1648155</v>
      </c>
      <c r="AT736" s="43"/>
      <c r="AU736" s="13"/>
    </row>
    <row r="737" spans="1:47" ht="20" customHeight="1">
      <c r="A737" s="8" t="s">
        <v>1028</v>
      </c>
      <c r="B737" s="34">
        <v>200902</v>
      </c>
      <c r="C737" s="31" t="s">
        <v>185</v>
      </c>
      <c r="D737" s="31" t="s">
        <v>79</v>
      </c>
      <c r="E737" s="31" t="s">
        <v>74</v>
      </c>
      <c r="F737" s="36">
        <v>489</v>
      </c>
      <c r="G737" s="36">
        <v>488</v>
      </c>
      <c r="H737" s="36">
        <v>494</v>
      </c>
      <c r="I737" s="39">
        <v>52364</v>
      </c>
      <c r="J737" s="39">
        <v>101335</v>
      </c>
      <c r="K737" s="39">
        <v>259661</v>
      </c>
      <c r="L737" s="39">
        <v>124830</v>
      </c>
      <c r="M737" s="39">
        <v>144468</v>
      </c>
      <c r="N737" s="39">
        <v>55913</v>
      </c>
      <c r="O737" s="39">
        <v>686207</v>
      </c>
      <c r="P737" s="39">
        <v>110865</v>
      </c>
      <c r="Q737" s="39">
        <v>257650</v>
      </c>
      <c r="R737" s="39">
        <v>122359</v>
      </c>
      <c r="S737" s="39">
        <v>130110</v>
      </c>
      <c r="T737" s="39">
        <v>60007</v>
      </c>
      <c r="U737" s="39">
        <v>680991</v>
      </c>
      <c r="V737" s="39">
        <v>117409</v>
      </c>
      <c r="W737" s="39">
        <v>325430</v>
      </c>
      <c r="X737" s="39">
        <v>164658</v>
      </c>
      <c r="Y737" s="39">
        <v>150659</v>
      </c>
      <c r="Z737" s="39">
        <v>64972</v>
      </c>
      <c r="AA737" s="39">
        <v>823128</v>
      </c>
      <c r="AB737" s="39">
        <v>173403</v>
      </c>
      <c r="AC737" s="39">
        <v>336424</v>
      </c>
      <c r="AD737" s="39">
        <v>165236</v>
      </c>
      <c r="AE737" s="39">
        <v>134573</v>
      </c>
      <c r="AF737" s="39">
        <v>76254</v>
      </c>
      <c r="AG737" s="39">
        <v>885890</v>
      </c>
      <c r="AH737" s="39">
        <v>171121</v>
      </c>
      <c r="AI737" s="39">
        <v>329963</v>
      </c>
      <c r="AJ737" s="39">
        <v>155257</v>
      </c>
      <c r="AK737" s="39">
        <v>159750</v>
      </c>
      <c r="AL737" s="39">
        <v>92570</v>
      </c>
      <c r="AM737" s="39">
        <v>908661</v>
      </c>
      <c r="AN737" s="39">
        <v>188309</v>
      </c>
      <c r="AO737" s="39">
        <v>324759</v>
      </c>
      <c r="AP737" s="39">
        <v>185080</v>
      </c>
      <c r="AQ737" s="39">
        <v>151874</v>
      </c>
      <c r="AR737" s="39">
        <v>112212</v>
      </c>
      <c r="AS737" s="39">
        <v>962234</v>
      </c>
      <c r="AT737" s="43"/>
      <c r="AU737" s="13"/>
    </row>
    <row r="738" spans="1:47" ht="20" customHeight="1">
      <c r="A738" s="8" t="s">
        <v>1029</v>
      </c>
      <c r="B738" s="34">
        <v>70909</v>
      </c>
      <c r="C738" s="31" t="s">
        <v>174</v>
      </c>
      <c r="D738" s="31" t="s">
        <v>79</v>
      </c>
      <c r="E738" s="31" t="s">
        <v>74</v>
      </c>
      <c r="F738" s="36">
        <v>246</v>
      </c>
      <c r="G738" s="36">
        <v>258</v>
      </c>
      <c r="H738" s="36">
        <v>272</v>
      </c>
      <c r="I738" s="39">
        <v>28832</v>
      </c>
      <c r="J738" s="39">
        <v>25532</v>
      </c>
      <c r="K738" s="39">
        <v>130798</v>
      </c>
      <c r="L738" s="39">
        <v>71075</v>
      </c>
      <c r="M738" s="39">
        <v>74197</v>
      </c>
      <c r="N738" s="39">
        <v>12819</v>
      </c>
      <c r="O738" s="39">
        <v>314421</v>
      </c>
      <c r="P738" s="39">
        <v>41476</v>
      </c>
      <c r="Q738" s="39">
        <v>171358</v>
      </c>
      <c r="R738" s="39">
        <v>76466</v>
      </c>
      <c r="S738" s="39">
        <v>67087</v>
      </c>
      <c r="T738" s="39">
        <v>13928</v>
      </c>
      <c r="U738" s="39">
        <v>370315</v>
      </c>
      <c r="V738" s="39">
        <v>64993</v>
      </c>
      <c r="W738" s="39">
        <v>163361</v>
      </c>
      <c r="X738" s="39">
        <v>87311</v>
      </c>
      <c r="Y738" s="39">
        <v>75792</v>
      </c>
      <c r="Z738" s="39">
        <v>16518</v>
      </c>
      <c r="AA738" s="39">
        <v>407975</v>
      </c>
      <c r="AB738" s="39">
        <v>80016</v>
      </c>
      <c r="AC738" s="39">
        <v>168151</v>
      </c>
      <c r="AD738" s="39">
        <v>88593</v>
      </c>
      <c r="AE738" s="39">
        <v>93179</v>
      </c>
      <c r="AF738" s="39">
        <v>19955</v>
      </c>
      <c r="AG738" s="39">
        <v>449894</v>
      </c>
      <c r="AH738" s="39">
        <v>118182</v>
      </c>
      <c r="AI738" s="39">
        <v>169045</v>
      </c>
      <c r="AJ738" s="39">
        <v>105333</v>
      </c>
      <c r="AK738" s="39">
        <v>91157</v>
      </c>
      <c r="AL738" s="39">
        <v>27187</v>
      </c>
      <c r="AM738" s="39">
        <v>510904</v>
      </c>
      <c r="AN738" s="39">
        <v>108742</v>
      </c>
      <c r="AO738" s="39">
        <v>180949</v>
      </c>
      <c r="AP738" s="39">
        <v>113874</v>
      </c>
      <c r="AQ738" s="39">
        <v>88885</v>
      </c>
      <c r="AR738" s="39">
        <v>32960</v>
      </c>
      <c r="AS738" s="39">
        <v>525410</v>
      </c>
      <c r="AT738" s="43"/>
      <c r="AU738" s="13"/>
    </row>
    <row r="739" spans="1:47" ht="20" customHeight="1">
      <c r="A739" s="8" t="s">
        <v>1030</v>
      </c>
      <c r="B739" s="34">
        <v>112907</v>
      </c>
      <c r="C739" s="31" t="s">
        <v>439</v>
      </c>
      <c r="D739" s="31" t="s">
        <v>79</v>
      </c>
      <c r="E739" s="31" t="s">
        <v>74</v>
      </c>
      <c r="F739" s="36">
        <v>354</v>
      </c>
      <c r="G739" s="36">
        <v>310</v>
      </c>
      <c r="H739" s="36">
        <v>305</v>
      </c>
      <c r="I739" s="39">
        <v>32330</v>
      </c>
      <c r="J739" s="39">
        <v>106706</v>
      </c>
      <c r="K739" s="39">
        <v>154066</v>
      </c>
      <c r="L739" s="39">
        <v>63032</v>
      </c>
      <c r="M739" s="39">
        <v>85740</v>
      </c>
      <c r="N739" s="39">
        <v>26990</v>
      </c>
      <c r="O739" s="39">
        <v>436534</v>
      </c>
      <c r="P739" s="39">
        <v>108018</v>
      </c>
      <c r="Q739" s="39">
        <v>143578</v>
      </c>
      <c r="R739" s="39">
        <v>70398</v>
      </c>
      <c r="S739" s="39">
        <v>107272</v>
      </c>
      <c r="T739" s="39">
        <v>35275</v>
      </c>
      <c r="U739" s="39">
        <v>464541</v>
      </c>
      <c r="V739" s="39">
        <v>125761</v>
      </c>
      <c r="W739" s="39">
        <v>243591</v>
      </c>
      <c r="X739" s="39">
        <v>88764</v>
      </c>
      <c r="Y739" s="39">
        <v>135954</v>
      </c>
      <c r="Z739" s="39">
        <v>54298</v>
      </c>
      <c r="AA739" s="39">
        <v>648368</v>
      </c>
      <c r="AB739" s="39">
        <v>127805</v>
      </c>
      <c r="AC739" s="39">
        <v>185019</v>
      </c>
      <c r="AD739" s="39">
        <v>105365</v>
      </c>
      <c r="AE739" s="39">
        <v>99747</v>
      </c>
      <c r="AF739" s="39">
        <v>71585</v>
      </c>
      <c r="AG739" s="39">
        <v>589521</v>
      </c>
      <c r="AH739" s="39">
        <v>134495</v>
      </c>
      <c r="AI739" s="39">
        <v>143015</v>
      </c>
      <c r="AJ739" s="39">
        <v>120292</v>
      </c>
      <c r="AK739" s="39">
        <v>105154</v>
      </c>
      <c r="AL739" s="39">
        <v>90838</v>
      </c>
      <c r="AM739" s="39">
        <v>593794</v>
      </c>
      <c r="AN739" s="39">
        <v>106049</v>
      </c>
      <c r="AO739" s="39">
        <v>138886</v>
      </c>
      <c r="AP739" s="39">
        <v>115366</v>
      </c>
      <c r="AQ739" s="39">
        <v>104251</v>
      </c>
      <c r="AR739" s="39">
        <v>110280</v>
      </c>
      <c r="AS739" s="39">
        <v>574832</v>
      </c>
      <c r="AT739" s="43"/>
      <c r="AU739" s="13"/>
    </row>
    <row r="740" spans="1:47" ht="20" customHeight="1">
      <c r="A740" s="8" t="s">
        <v>1031</v>
      </c>
      <c r="B740" s="34">
        <v>184904</v>
      </c>
      <c r="C740" s="31" t="s">
        <v>106</v>
      </c>
      <c r="D740" s="31" t="s">
        <v>79</v>
      </c>
      <c r="E740" s="31" t="s">
        <v>74</v>
      </c>
      <c r="F740" s="36">
        <v>1040</v>
      </c>
      <c r="G740" s="36">
        <v>1083</v>
      </c>
      <c r="H740" s="36">
        <v>1054</v>
      </c>
      <c r="I740" s="39">
        <v>111724</v>
      </c>
      <c r="J740" s="39">
        <v>356176</v>
      </c>
      <c r="K740" s="39">
        <v>670668</v>
      </c>
      <c r="L740" s="39">
        <v>257490</v>
      </c>
      <c r="M740" s="39">
        <v>274727</v>
      </c>
      <c r="N740" s="39">
        <v>91548</v>
      </c>
      <c r="O740" s="39">
        <v>1650609</v>
      </c>
      <c r="P740" s="39">
        <v>412965</v>
      </c>
      <c r="Q740" s="39">
        <v>840665</v>
      </c>
      <c r="R740" s="39">
        <v>271485</v>
      </c>
      <c r="S740" s="39">
        <v>308687</v>
      </c>
      <c r="T740" s="39">
        <v>116325</v>
      </c>
      <c r="U740" s="39">
        <v>1950127</v>
      </c>
      <c r="V740" s="39">
        <v>449879</v>
      </c>
      <c r="W740" s="39">
        <v>787793</v>
      </c>
      <c r="X740" s="39">
        <v>315084</v>
      </c>
      <c r="Y740" s="39">
        <v>352039</v>
      </c>
      <c r="Z740" s="39">
        <v>141000</v>
      </c>
      <c r="AA740" s="39">
        <v>2045795</v>
      </c>
      <c r="AB740" s="39">
        <v>488374</v>
      </c>
      <c r="AC740" s="39">
        <v>765271</v>
      </c>
      <c r="AD740" s="39">
        <v>349105</v>
      </c>
      <c r="AE740" s="39">
        <v>377344</v>
      </c>
      <c r="AF740" s="39">
        <v>168232</v>
      </c>
      <c r="AG740" s="39">
        <v>2148326</v>
      </c>
      <c r="AH740" s="39">
        <v>549554</v>
      </c>
      <c r="AI740" s="39">
        <v>853111</v>
      </c>
      <c r="AJ740" s="39">
        <v>399346</v>
      </c>
      <c r="AK740" s="39">
        <v>390543</v>
      </c>
      <c r="AL740" s="39">
        <v>212245</v>
      </c>
      <c r="AM740" s="39">
        <v>2404799</v>
      </c>
      <c r="AN740" s="39">
        <v>502126</v>
      </c>
      <c r="AO740" s="39">
        <v>785097</v>
      </c>
      <c r="AP740" s="39">
        <v>365193</v>
      </c>
      <c r="AQ740" s="39">
        <v>458271</v>
      </c>
      <c r="AR740" s="39">
        <v>306317</v>
      </c>
      <c r="AS740" s="39">
        <v>2417004</v>
      </c>
      <c r="AT740" s="43"/>
      <c r="AU740" s="13"/>
    </row>
    <row r="741" spans="1:47" ht="20" customHeight="1">
      <c r="A741" s="8" t="s">
        <v>1032</v>
      </c>
      <c r="B741" s="34">
        <v>250903</v>
      </c>
      <c r="C741" s="31" t="s">
        <v>101</v>
      </c>
      <c r="D741" s="31" t="s">
        <v>79</v>
      </c>
      <c r="E741" s="31" t="s">
        <v>74</v>
      </c>
      <c r="F741" s="36">
        <v>1646</v>
      </c>
      <c r="G741" s="36">
        <v>1753</v>
      </c>
      <c r="H741" s="36">
        <v>1788</v>
      </c>
      <c r="I741" s="39">
        <v>189528</v>
      </c>
      <c r="J741" s="39">
        <v>760355</v>
      </c>
      <c r="K741" s="39">
        <v>1208432</v>
      </c>
      <c r="L741" s="39">
        <v>492663</v>
      </c>
      <c r="M741" s="39">
        <v>372805</v>
      </c>
      <c r="N741" s="39">
        <v>94278</v>
      </c>
      <c r="O741" s="39">
        <v>2928533</v>
      </c>
      <c r="P741" s="39">
        <v>802081</v>
      </c>
      <c r="Q741" s="39">
        <v>1338258</v>
      </c>
      <c r="R741" s="39">
        <v>543682</v>
      </c>
      <c r="S741" s="39">
        <v>424314</v>
      </c>
      <c r="T741" s="39">
        <v>112466</v>
      </c>
      <c r="U741" s="39">
        <v>3220801</v>
      </c>
      <c r="V741" s="39">
        <v>1031332</v>
      </c>
      <c r="W741" s="39">
        <v>1427830</v>
      </c>
      <c r="X741" s="39">
        <v>615764</v>
      </c>
      <c r="Y741" s="39">
        <v>474846</v>
      </c>
      <c r="Z741" s="39">
        <v>150799</v>
      </c>
      <c r="AA741" s="39">
        <v>3700571</v>
      </c>
      <c r="AB741" s="39">
        <v>1005429</v>
      </c>
      <c r="AC741" s="39">
        <v>1483506</v>
      </c>
      <c r="AD741" s="39">
        <v>691143</v>
      </c>
      <c r="AE741" s="39">
        <v>524559</v>
      </c>
      <c r="AF741" s="39">
        <v>250192</v>
      </c>
      <c r="AG741" s="39">
        <v>3954829</v>
      </c>
      <c r="AH741" s="39">
        <v>913526</v>
      </c>
      <c r="AI741" s="39">
        <v>1581426</v>
      </c>
      <c r="AJ741" s="39">
        <v>783619</v>
      </c>
      <c r="AK741" s="39">
        <v>589654</v>
      </c>
      <c r="AL741" s="39">
        <v>347526</v>
      </c>
      <c r="AM741" s="39">
        <v>4215751</v>
      </c>
      <c r="AN741" s="39">
        <v>936846</v>
      </c>
      <c r="AO741" s="39">
        <v>1745681</v>
      </c>
      <c r="AP741" s="39">
        <v>799312</v>
      </c>
      <c r="AQ741" s="39">
        <v>618951</v>
      </c>
      <c r="AR741" s="39">
        <v>520838</v>
      </c>
      <c r="AS741" s="39">
        <v>4621628</v>
      </c>
      <c r="AT741" s="43"/>
      <c r="AU741" s="13"/>
    </row>
    <row r="742" spans="1:47" ht="20" customHeight="1">
      <c r="A742" s="8" t="s">
        <v>1033</v>
      </c>
      <c r="B742" s="34">
        <v>182903</v>
      </c>
      <c r="C742" s="31" t="s">
        <v>682</v>
      </c>
      <c r="D742" s="31" t="s">
        <v>79</v>
      </c>
      <c r="E742" s="31" t="s">
        <v>74</v>
      </c>
      <c r="F742" s="36">
        <v>3237</v>
      </c>
      <c r="G742" s="36">
        <v>3303</v>
      </c>
      <c r="H742" s="36">
        <v>3195</v>
      </c>
      <c r="I742" s="39">
        <v>338670</v>
      </c>
      <c r="J742" s="39">
        <v>843013</v>
      </c>
      <c r="K742" s="39">
        <v>2225655</v>
      </c>
      <c r="L742" s="39">
        <v>995246</v>
      </c>
      <c r="M742" s="39">
        <v>851531</v>
      </c>
      <c r="N742" s="39">
        <v>213224</v>
      </c>
      <c r="O742" s="39">
        <v>5128669</v>
      </c>
      <c r="P742" s="39">
        <v>957471</v>
      </c>
      <c r="Q742" s="39">
        <v>2254112</v>
      </c>
      <c r="R742" s="39">
        <v>1039913</v>
      </c>
      <c r="S742" s="39">
        <v>890695</v>
      </c>
      <c r="T742" s="39">
        <v>244252</v>
      </c>
      <c r="U742" s="39">
        <v>5386443</v>
      </c>
      <c r="V742" s="39">
        <v>1138100</v>
      </c>
      <c r="W742" s="39">
        <v>2304133</v>
      </c>
      <c r="X742" s="39">
        <v>1297413</v>
      </c>
      <c r="Y742" s="39">
        <v>1037806</v>
      </c>
      <c r="Z742" s="39">
        <v>279171</v>
      </c>
      <c r="AA742" s="39">
        <v>6056623</v>
      </c>
      <c r="AB742" s="39">
        <v>1123662</v>
      </c>
      <c r="AC742" s="39">
        <v>2240188</v>
      </c>
      <c r="AD742" s="39">
        <v>1384709</v>
      </c>
      <c r="AE742" s="39">
        <v>928033</v>
      </c>
      <c r="AF742" s="39">
        <v>320563</v>
      </c>
      <c r="AG742" s="39">
        <v>5997155</v>
      </c>
      <c r="AH742" s="39">
        <v>1085951</v>
      </c>
      <c r="AI742" s="39">
        <v>2167837</v>
      </c>
      <c r="AJ742" s="39">
        <v>1374919</v>
      </c>
      <c r="AK742" s="39">
        <v>1148955</v>
      </c>
      <c r="AL742" s="39">
        <v>560320</v>
      </c>
      <c r="AM742" s="39">
        <v>6337982</v>
      </c>
      <c r="AN742" s="39">
        <v>1145415</v>
      </c>
      <c r="AO742" s="39">
        <v>2151748</v>
      </c>
      <c r="AP742" s="39">
        <v>1304587</v>
      </c>
      <c r="AQ742" s="39">
        <v>1062596</v>
      </c>
      <c r="AR742" s="39">
        <v>716923</v>
      </c>
      <c r="AS742" s="39">
        <v>6381269</v>
      </c>
      <c r="AT742" s="43"/>
      <c r="AU742" s="13"/>
    </row>
    <row r="743" spans="1:47" ht="20" customHeight="1">
      <c r="A743" s="8" t="s">
        <v>1034</v>
      </c>
      <c r="B743" s="34">
        <v>108908</v>
      </c>
      <c r="C743" s="31" t="s">
        <v>291</v>
      </c>
      <c r="D743" s="31" t="s">
        <v>79</v>
      </c>
      <c r="E743" s="31" t="s">
        <v>74</v>
      </c>
      <c r="F743" s="36">
        <v>15465</v>
      </c>
      <c r="G743" s="36">
        <v>13765</v>
      </c>
      <c r="H743" s="36">
        <v>13146</v>
      </c>
      <c r="I743" s="39">
        <v>1393476</v>
      </c>
      <c r="J743" s="39">
        <v>3694418</v>
      </c>
      <c r="K743" s="39">
        <v>11527277</v>
      </c>
      <c r="L743" s="39">
        <v>4596806</v>
      </c>
      <c r="M743" s="39">
        <v>5086691</v>
      </c>
      <c r="N743" s="39">
        <v>661617</v>
      </c>
      <c r="O743" s="39">
        <v>25566809</v>
      </c>
      <c r="P743" s="39">
        <v>3547030</v>
      </c>
      <c r="Q743" s="39">
        <v>11986786</v>
      </c>
      <c r="R743" s="39">
        <v>4949799</v>
      </c>
      <c r="S743" s="39">
        <v>5944762</v>
      </c>
      <c r="T743" s="39">
        <v>882517</v>
      </c>
      <c r="U743" s="39">
        <v>27310894</v>
      </c>
      <c r="V743" s="39">
        <v>4395474</v>
      </c>
      <c r="W743" s="39">
        <v>13910808</v>
      </c>
      <c r="X743" s="39">
        <v>7454296</v>
      </c>
      <c r="Y743" s="39">
        <v>4558634</v>
      </c>
      <c r="Z743" s="39">
        <v>1034516</v>
      </c>
      <c r="AA743" s="39">
        <v>31353728</v>
      </c>
      <c r="AB743" s="39">
        <v>4802362</v>
      </c>
      <c r="AC743" s="39">
        <v>15597746</v>
      </c>
      <c r="AD743" s="39">
        <v>7011043</v>
      </c>
      <c r="AE743" s="39">
        <v>4830298</v>
      </c>
      <c r="AF743" s="39">
        <v>1139979</v>
      </c>
      <c r="AG743" s="39">
        <v>33381428</v>
      </c>
      <c r="AH743" s="39">
        <v>5506484</v>
      </c>
      <c r="AI743" s="39">
        <v>18151718</v>
      </c>
      <c r="AJ743" s="39">
        <v>7164739</v>
      </c>
      <c r="AK743" s="39">
        <v>5808965</v>
      </c>
      <c r="AL743" s="39">
        <v>1727139</v>
      </c>
      <c r="AM743" s="39">
        <v>38359045</v>
      </c>
      <c r="AN743" s="39">
        <v>5260614</v>
      </c>
      <c r="AO743" s="39">
        <v>19402065</v>
      </c>
      <c r="AP743" s="39">
        <v>7097255</v>
      </c>
      <c r="AQ743" s="39">
        <v>5841606</v>
      </c>
      <c r="AR743" s="39">
        <v>1835601</v>
      </c>
      <c r="AS743" s="39">
        <v>39437141</v>
      </c>
      <c r="AT743" s="43"/>
      <c r="AU743" s="13"/>
    </row>
    <row r="744" spans="1:47" ht="20" customHeight="1">
      <c r="A744" s="8" t="s">
        <v>1035</v>
      </c>
      <c r="B744" s="34">
        <v>238902</v>
      </c>
      <c r="C744" s="31" t="s">
        <v>694</v>
      </c>
      <c r="D744" s="31" t="s">
        <v>79</v>
      </c>
      <c r="E744" s="31" t="s">
        <v>74</v>
      </c>
      <c r="F744" s="36">
        <v>2401</v>
      </c>
      <c r="G744" s="36">
        <v>2181</v>
      </c>
      <c r="H744" s="36">
        <v>2174</v>
      </c>
      <c r="I744" s="39">
        <v>230444</v>
      </c>
      <c r="J744" s="39">
        <v>632240</v>
      </c>
      <c r="K744" s="39">
        <v>1804422</v>
      </c>
      <c r="L744" s="39">
        <v>570723</v>
      </c>
      <c r="M744" s="39">
        <v>571212</v>
      </c>
      <c r="N744" s="39">
        <v>230810</v>
      </c>
      <c r="O744" s="39">
        <v>3809407</v>
      </c>
      <c r="P744" s="39">
        <v>641233</v>
      </c>
      <c r="Q744" s="39">
        <v>1942284</v>
      </c>
      <c r="R744" s="39">
        <v>624605</v>
      </c>
      <c r="S744" s="39">
        <v>621693</v>
      </c>
      <c r="T744" s="39">
        <v>285501</v>
      </c>
      <c r="U744" s="39">
        <v>4115316</v>
      </c>
      <c r="V744" s="39">
        <v>722288</v>
      </c>
      <c r="W744" s="39">
        <v>2017583</v>
      </c>
      <c r="X744" s="39">
        <v>783369</v>
      </c>
      <c r="Y744" s="39">
        <v>677145</v>
      </c>
      <c r="Z744" s="39">
        <v>338116</v>
      </c>
      <c r="AA744" s="39">
        <v>4538501</v>
      </c>
      <c r="AB744" s="39">
        <v>731255</v>
      </c>
      <c r="AC744" s="39">
        <v>1905577</v>
      </c>
      <c r="AD744" s="39">
        <v>852325</v>
      </c>
      <c r="AE744" s="39">
        <v>777838</v>
      </c>
      <c r="AF744" s="39">
        <v>490680</v>
      </c>
      <c r="AG744" s="39">
        <v>4757675</v>
      </c>
      <c r="AH744" s="39">
        <v>735635</v>
      </c>
      <c r="AI744" s="39">
        <v>1859182</v>
      </c>
      <c r="AJ744" s="39">
        <v>852049</v>
      </c>
      <c r="AK744" s="39">
        <v>1021114</v>
      </c>
      <c r="AL744" s="39">
        <v>705006</v>
      </c>
      <c r="AM744" s="39">
        <v>5172986</v>
      </c>
      <c r="AN744" s="39">
        <v>827060</v>
      </c>
      <c r="AO744" s="39">
        <v>2081334</v>
      </c>
      <c r="AP744" s="39">
        <v>881875</v>
      </c>
      <c r="AQ744" s="39">
        <v>999650</v>
      </c>
      <c r="AR744" s="39">
        <v>1025039</v>
      </c>
      <c r="AS744" s="39">
        <v>5814958</v>
      </c>
      <c r="AT744" s="43"/>
      <c r="AU744" s="13"/>
    </row>
    <row r="745" spans="1:47" ht="20" customHeight="1">
      <c r="A745" s="8" t="s">
        <v>1036</v>
      </c>
      <c r="B745" s="34">
        <v>169908</v>
      </c>
      <c r="C745" s="31" t="s">
        <v>267</v>
      </c>
      <c r="D745" s="31" t="s">
        <v>79</v>
      </c>
      <c r="E745" s="31" t="s">
        <v>74</v>
      </c>
      <c r="F745" s="36">
        <v>174</v>
      </c>
      <c r="G745" s="36">
        <v>163</v>
      </c>
      <c r="H745" s="36">
        <v>162</v>
      </c>
      <c r="I745" s="39">
        <v>17172</v>
      </c>
      <c r="J745" s="39">
        <v>38819</v>
      </c>
      <c r="K745" s="39">
        <v>44704</v>
      </c>
      <c r="L745" s="39">
        <v>28960</v>
      </c>
      <c r="M745" s="39">
        <v>45864</v>
      </c>
      <c r="N745" s="39">
        <v>8823</v>
      </c>
      <c r="O745" s="39">
        <v>167170</v>
      </c>
      <c r="P745" s="39">
        <v>42529</v>
      </c>
      <c r="Q745" s="39">
        <v>48285</v>
      </c>
      <c r="R745" s="39">
        <v>34468</v>
      </c>
      <c r="S745" s="39">
        <v>50569</v>
      </c>
      <c r="T745" s="39">
        <v>9073</v>
      </c>
      <c r="U745" s="39">
        <v>184924</v>
      </c>
      <c r="V745" s="39">
        <v>43077</v>
      </c>
      <c r="W745" s="39">
        <v>52419</v>
      </c>
      <c r="X745" s="39">
        <v>46706</v>
      </c>
      <c r="Y745" s="39">
        <v>55636</v>
      </c>
      <c r="Z745" s="39">
        <v>9939</v>
      </c>
      <c r="AA745" s="39">
        <v>207777</v>
      </c>
      <c r="AB745" s="39">
        <v>73837</v>
      </c>
      <c r="AC745" s="39">
        <v>46678</v>
      </c>
      <c r="AD745" s="39">
        <v>60942</v>
      </c>
      <c r="AE745" s="39">
        <v>60890</v>
      </c>
      <c r="AF745" s="39">
        <v>11498</v>
      </c>
      <c r="AG745" s="39">
        <v>253845</v>
      </c>
      <c r="AH745" s="39">
        <v>38284</v>
      </c>
      <c r="AI745" s="39">
        <v>55759</v>
      </c>
      <c r="AJ745" s="39">
        <v>70970</v>
      </c>
      <c r="AK745" s="39">
        <v>60716</v>
      </c>
      <c r="AL745" s="39">
        <v>18524</v>
      </c>
      <c r="AM745" s="39">
        <v>244253</v>
      </c>
      <c r="AN745" s="39">
        <v>57103</v>
      </c>
      <c r="AO745" s="39">
        <v>64702</v>
      </c>
      <c r="AP745" s="39">
        <v>73820</v>
      </c>
      <c r="AQ745" s="39">
        <v>61347</v>
      </c>
      <c r="AR745" s="39">
        <v>22445</v>
      </c>
      <c r="AS745" s="39">
        <v>279417</v>
      </c>
      <c r="AT745" s="43"/>
      <c r="AU745" s="13"/>
    </row>
    <row r="746" spans="1:47" ht="20" customHeight="1">
      <c r="A746" s="8" t="s">
        <v>1037</v>
      </c>
      <c r="B746" s="34">
        <v>108915</v>
      </c>
      <c r="C746" s="31" t="s">
        <v>291</v>
      </c>
      <c r="D746" s="31" t="s">
        <v>79</v>
      </c>
      <c r="E746" s="31" t="s">
        <v>74</v>
      </c>
      <c r="F746" s="36">
        <v>915</v>
      </c>
      <c r="G746" s="36">
        <v>819</v>
      </c>
      <c r="H746" s="36">
        <v>764</v>
      </c>
      <c r="I746" s="39">
        <v>80984</v>
      </c>
      <c r="J746" s="39">
        <v>265874</v>
      </c>
      <c r="K746" s="39">
        <v>744697</v>
      </c>
      <c r="L746" s="39">
        <v>247112</v>
      </c>
      <c r="M746" s="39">
        <v>450384</v>
      </c>
      <c r="N746" s="39">
        <v>94949</v>
      </c>
      <c r="O746" s="39">
        <v>1803016</v>
      </c>
      <c r="P746" s="39">
        <v>169574</v>
      </c>
      <c r="Q746" s="39">
        <v>694076</v>
      </c>
      <c r="R746" s="39">
        <v>238329</v>
      </c>
      <c r="S746" s="39">
        <v>403809</v>
      </c>
      <c r="T746" s="39">
        <v>144082</v>
      </c>
      <c r="U746" s="39">
        <v>1649870</v>
      </c>
      <c r="V746" s="39">
        <v>296633</v>
      </c>
      <c r="W746" s="39">
        <v>771723</v>
      </c>
      <c r="X746" s="39">
        <v>257310</v>
      </c>
      <c r="Y746" s="39">
        <v>504487</v>
      </c>
      <c r="Z746" s="39">
        <v>228764</v>
      </c>
      <c r="AA746" s="39">
        <v>2058917</v>
      </c>
      <c r="AB746" s="39">
        <v>281404</v>
      </c>
      <c r="AC746" s="39">
        <v>704245</v>
      </c>
      <c r="AD746" s="39">
        <v>275781</v>
      </c>
      <c r="AE746" s="39">
        <v>430150</v>
      </c>
      <c r="AF746" s="39">
        <v>228422</v>
      </c>
      <c r="AG746" s="39">
        <v>1920002</v>
      </c>
      <c r="AH746" s="39">
        <v>263076</v>
      </c>
      <c r="AI746" s="39">
        <v>704120</v>
      </c>
      <c r="AJ746" s="39">
        <v>278927</v>
      </c>
      <c r="AK746" s="39">
        <v>487581</v>
      </c>
      <c r="AL746" s="39">
        <v>301603</v>
      </c>
      <c r="AM746" s="39">
        <v>2035307</v>
      </c>
      <c r="AN746" s="39">
        <v>306319</v>
      </c>
      <c r="AO746" s="39">
        <v>858984</v>
      </c>
      <c r="AP746" s="39">
        <v>304670</v>
      </c>
      <c r="AQ746" s="39">
        <v>506335</v>
      </c>
      <c r="AR746" s="39">
        <v>318688</v>
      </c>
      <c r="AS746" s="39">
        <v>2294996</v>
      </c>
      <c r="AT746" s="43"/>
      <c r="AU746" s="13"/>
    </row>
    <row r="747" spans="1:47" ht="20" customHeight="1">
      <c r="A747" s="8" t="s">
        <v>1038</v>
      </c>
      <c r="B747" s="34">
        <v>227826</v>
      </c>
      <c r="C747" s="31" t="s">
        <v>168</v>
      </c>
      <c r="D747" s="31" t="s">
        <v>71</v>
      </c>
      <c r="E747" s="31" t="s">
        <v>74</v>
      </c>
      <c r="F747" s="36">
        <v>478</v>
      </c>
      <c r="G747" s="36">
        <v>470</v>
      </c>
      <c r="H747" s="36">
        <v>515</v>
      </c>
      <c r="I747" s="39">
        <v>54590</v>
      </c>
      <c r="J747" s="39">
        <v>0</v>
      </c>
      <c r="K747" s="39">
        <v>267917</v>
      </c>
      <c r="L747" s="39">
        <v>108047</v>
      </c>
      <c r="M747" s="39">
        <v>144787</v>
      </c>
      <c r="N747" s="39">
        <v>53352</v>
      </c>
      <c r="O747" s="39">
        <v>574103</v>
      </c>
      <c r="P747" s="39">
        <v>0</v>
      </c>
      <c r="Q747" s="39">
        <v>263652</v>
      </c>
      <c r="R747" s="39">
        <v>120847</v>
      </c>
      <c r="S747" s="39">
        <v>124252</v>
      </c>
      <c r="T747" s="39">
        <v>43714</v>
      </c>
      <c r="U747" s="39">
        <v>552465</v>
      </c>
      <c r="V747" s="39">
        <v>0</v>
      </c>
      <c r="W747" s="39">
        <v>263601</v>
      </c>
      <c r="X747" s="39">
        <v>214246</v>
      </c>
      <c r="Y747" s="39">
        <v>127449</v>
      </c>
      <c r="Z747" s="39">
        <v>35790</v>
      </c>
      <c r="AA747" s="39">
        <v>641086</v>
      </c>
      <c r="AB747" s="39">
        <v>0</v>
      </c>
      <c r="AC747" s="39">
        <v>266941</v>
      </c>
      <c r="AD747" s="39">
        <v>125556</v>
      </c>
      <c r="AE747" s="39">
        <v>137818</v>
      </c>
      <c r="AF747" s="39">
        <v>62780</v>
      </c>
      <c r="AG747" s="39">
        <v>593095</v>
      </c>
      <c r="AH747" s="39">
        <v>0</v>
      </c>
      <c r="AI747" s="39">
        <v>249402</v>
      </c>
      <c r="AJ747" s="39">
        <v>249327</v>
      </c>
      <c r="AK747" s="39">
        <v>131981</v>
      </c>
      <c r="AL747" s="39">
        <v>69792</v>
      </c>
      <c r="AM747" s="39">
        <v>700502</v>
      </c>
      <c r="AN747" s="39">
        <v>0</v>
      </c>
      <c r="AO747" s="39">
        <v>311547</v>
      </c>
      <c r="AP747" s="39">
        <v>154967</v>
      </c>
      <c r="AQ747" s="39">
        <v>128758</v>
      </c>
      <c r="AR747" s="39">
        <v>100797</v>
      </c>
      <c r="AS747" s="39">
        <v>696069</v>
      </c>
      <c r="AT747" s="43"/>
      <c r="AU747" s="13"/>
    </row>
    <row r="748" spans="1:47" ht="20" customHeight="1">
      <c r="A748" s="8" t="s">
        <v>1039</v>
      </c>
      <c r="B748" s="34">
        <v>170903</v>
      </c>
      <c r="C748" s="31" t="s">
        <v>448</v>
      </c>
      <c r="D748" s="31" t="s">
        <v>79</v>
      </c>
      <c r="E748" s="31" t="s">
        <v>74</v>
      </c>
      <c r="F748" s="36">
        <v>9025</v>
      </c>
      <c r="G748" s="36">
        <v>9889</v>
      </c>
      <c r="H748" s="36">
        <v>9612</v>
      </c>
      <c r="I748" s="39">
        <v>1018872</v>
      </c>
      <c r="J748" s="39">
        <v>3556231</v>
      </c>
      <c r="K748" s="39">
        <v>4146529</v>
      </c>
      <c r="L748" s="39">
        <v>2170906</v>
      </c>
      <c r="M748" s="39">
        <v>4397480</v>
      </c>
      <c r="N748" s="39">
        <v>436390</v>
      </c>
      <c r="O748" s="39">
        <v>14707536</v>
      </c>
      <c r="P748" s="39">
        <v>3467321</v>
      </c>
      <c r="Q748" s="39">
        <v>4094320</v>
      </c>
      <c r="R748" s="39">
        <v>2141175</v>
      </c>
      <c r="S748" s="39">
        <v>4254778</v>
      </c>
      <c r="T748" s="39">
        <v>480029</v>
      </c>
      <c r="U748" s="39">
        <v>14437623</v>
      </c>
      <c r="V748" s="39">
        <v>4377969</v>
      </c>
      <c r="W748" s="39">
        <v>4603042</v>
      </c>
      <c r="X748" s="39">
        <v>2551267</v>
      </c>
      <c r="Y748" s="39">
        <v>4543715</v>
      </c>
      <c r="Z748" s="39">
        <v>576045</v>
      </c>
      <c r="AA748" s="39">
        <v>16652038</v>
      </c>
      <c r="AB748" s="39">
        <v>4679606</v>
      </c>
      <c r="AC748" s="39">
        <v>4247370</v>
      </c>
      <c r="AD748" s="39">
        <v>3057270</v>
      </c>
      <c r="AE748" s="39">
        <v>4822225</v>
      </c>
      <c r="AF748" s="39">
        <v>612690</v>
      </c>
      <c r="AG748" s="39">
        <v>17419161</v>
      </c>
      <c r="AH748" s="39">
        <v>4563229</v>
      </c>
      <c r="AI748" s="39">
        <v>4197629</v>
      </c>
      <c r="AJ748" s="39">
        <v>3043318</v>
      </c>
      <c r="AK748" s="39">
        <v>4666316</v>
      </c>
      <c r="AL748" s="39">
        <v>765933</v>
      </c>
      <c r="AM748" s="39">
        <v>17236425</v>
      </c>
      <c r="AN748" s="39">
        <v>4562363</v>
      </c>
      <c r="AO748" s="39">
        <v>4366632</v>
      </c>
      <c r="AP748" s="39">
        <v>3033964</v>
      </c>
      <c r="AQ748" s="39">
        <v>4834545</v>
      </c>
      <c r="AR748" s="39">
        <v>1037092</v>
      </c>
      <c r="AS748" s="39">
        <v>17834596</v>
      </c>
      <c r="AT748" s="43"/>
      <c r="AU748" s="13"/>
    </row>
    <row r="749" spans="1:47" ht="20" customHeight="1">
      <c r="A749" s="8" t="s">
        <v>1040</v>
      </c>
      <c r="B749" s="34">
        <v>161910</v>
      </c>
      <c r="C749" s="31" t="s">
        <v>179</v>
      </c>
      <c r="D749" s="31" t="s">
        <v>79</v>
      </c>
      <c r="E749" s="31" t="s">
        <v>74</v>
      </c>
      <c r="F749" s="36">
        <v>694</v>
      </c>
      <c r="G749" s="36">
        <v>751</v>
      </c>
      <c r="H749" s="36">
        <v>755</v>
      </c>
      <c r="I749" s="39">
        <v>80030</v>
      </c>
      <c r="J749" s="39">
        <v>233805</v>
      </c>
      <c r="K749" s="39">
        <v>350528</v>
      </c>
      <c r="L749" s="39">
        <v>183933</v>
      </c>
      <c r="M749" s="39">
        <v>296615</v>
      </c>
      <c r="N749" s="39">
        <v>49600</v>
      </c>
      <c r="O749" s="39">
        <v>1114481</v>
      </c>
      <c r="P749" s="39">
        <v>209122</v>
      </c>
      <c r="Q749" s="39">
        <v>360525</v>
      </c>
      <c r="R749" s="39">
        <v>214219</v>
      </c>
      <c r="S749" s="39">
        <v>249518</v>
      </c>
      <c r="T749" s="39">
        <v>55735</v>
      </c>
      <c r="U749" s="39">
        <v>1089119</v>
      </c>
      <c r="V749" s="39">
        <v>241066</v>
      </c>
      <c r="W749" s="39">
        <v>416959</v>
      </c>
      <c r="X749" s="39">
        <v>233435</v>
      </c>
      <c r="Y749" s="39">
        <v>272145</v>
      </c>
      <c r="Z749" s="39">
        <v>60638</v>
      </c>
      <c r="AA749" s="39">
        <v>1224243</v>
      </c>
      <c r="AB749" s="39">
        <v>269362</v>
      </c>
      <c r="AC749" s="39">
        <v>428912</v>
      </c>
      <c r="AD749" s="39">
        <v>262752</v>
      </c>
      <c r="AE749" s="39">
        <v>278956</v>
      </c>
      <c r="AF749" s="39">
        <v>44145</v>
      </c>
      <c r="AG749" s="39">
        <v>1284127</v>
      </c>
      <c r="AH749" s="39">
        <v>327463</v>
      </c>
      <c r="AI749" s="39">
        <v>453099</v>
      </c>
      <c r="AJ749" s="39">
        <v>272901</v>
      </c>
      <c r="AK749" s="39">
        <v>280357</v>
      </c>
      <c r="AL749" s="39">
        <v>169500</v>
      </c>
      <c r="AM749" s="39">
        <v>1503320</v>
      </c>
      <c r="AN749" s="39">
        <v>371223</v>
      </c>
      <c r="AO749" s="39">
        <v>528501</v>
      </c>
      <c r="AP749" s="39">
        <v>317720</v>
      </c>
      <c r="AQ749" s="39">
        <v>278917</v>
      </c>
      <c r="AR749" s="39">
        <v>204472</v>
      </c>
      <c r="AS749" s="39">
        <v>1700833</v>
      </c>
      <c r="AT749" s="43"/>
      <c r="AU749" s="13"/>
    </row>
    <row r="750" spans="1:47" ht="20" customHeight="1">
      <c r="A750" s="8" t="s">
        <v>1041</v>
      </c>
      <c r="B750" s="34">
        <v>209902</v>
      </c>
      <c r="C750" s="31" t="s">
        <v>103</v>
      </c>
      <c r="D750" s="31" t="s">
        <v>79</v>
      </c>
      <c r="E750" s="31" t="s">
        <v>74</v>
      </c>
      <c r="F750" s="36">
        <v>112</v>
      </c>
      <c r="G750" s="36">
        <v>115</v>
      </c>
      <c r="H750" s="36">
        <v>86</v>
      </c>
      <c r="I750" s="39">
        <v>9116</v>
      </c>
      <c r="J750" s="39">
        <v>32617</v>
      </c>
      <c r="K750" s="39">
        <v>94820</v>
      </c>
      <c r="L750" s="39">
        <v>60015</v>
      </c>
      <c r="M750" s="39">
        <v>55840</v>
      </c>
      <c r="N750" s="39">
        <v>28223</v>
      </c>
      <c r="O750" s="39">
        <v>271515</v>
      </c>
      <c r="P750" s="39">
        <v>40658</v>
      </c>
      <c r="Q750" s="39">
        <v>83800</v>
      </c>
      <c r="R750" s="39">
        <v>52476</v>
      </c>
      <c r="S750" s="39">
        <v>51082</v>
      </c>
      <c r="T750" s="39">
        <v>29966</v>
      </c>
      <c r="U750" s="39">
        <v>257982</v>
      </c>
      <c r="V750" s="39">
        <v>124607</v>
      </c>
      <c r="W750" s="39">
        <v>83497</v>
      </c>
      <c r="X750" s="39">
        <v>29545</v>
      </c>
      <c r="Y750" s="39">
        <v>84409</v>
      </c>
      <c r="Z750" s="39">
        <v>36015</v>
      </c>
      <c r="AA750" s="39">
        <v>358073</v>
      </c>
      <c r="AB750" s="39">
        <v>68277</v>
      </c>
      <c r="AC750" s="39">
        <v>143418</v>
      </c>
      <c r="AD750" s="39">
        <v>48031</v>
      </c>
      <c r="AE750" s="39">
        <v>73291</v>
      </c>
      <c r="AF750" s="39">
        <v>46670</v>
      </c>
      <c r="AG750" s="39">
        <v>379687</v>
      </c>
      <c r="AH750" s="39">
        <v>158137</v>
      </c>
      <c r="AI750" s="39">
        <v>136134</v>
      </c>
      <c r="AJ750" s="39">
        <v>65438</v>
      </c>
      <c r="AK750" s="39">
        <v>78809</v>
      </c>
      <c r="AL750" s="39">
        <v>62783</v>
      </c>
      <c r="AM750" s="39">
        <v>501301</v>
      </c>
      <c r="AN750" s="39">
        <v>117894</v>
      </c>
      <c r="AO750" s="39">
        <v>177097</v>
      </c>
      <c r="AP750" s="39">
        <v>55438</v>
      </c>
      <c r="AQ750" s="39">
        <v>87246</v>
      </c>
      <c r="AR750" s="39">
        <v>75166</v>
      </c>
      <c r="AS750" s="39">
        <v>512841</v>
      </c>
      <c r="AT750" s="43"/>
      <c r="AU750" s="13"/>
    </row>
    <row r="751" spans="1:47" ht="20" customHeight="1">
      <c r="A751" s="8" t="s">
        <v>1042</v>
      </c>
      <c r="B751" s="34">
        <v>18903</v>
      </c>
      <c r="C751" s="31" t="s">
        <v>415</v>
      </c>
      <c r="D751" s="31" t="s">
        <v>79</v>
      </c>
      <c r="E751" s="31" t="s">
        <v>74</v>
      </c>
      <c r="F751" s="36">
        <v>124</v>
      </c>
      <c r="G751" s="36">
        <v>137</v>
      </c>
      <c r="H751" s="36">
        <v>136</v>
      </c>
      <c r="I751" s="39">
        <v>14416</v>
      </c>
      <c r="J751" s="39">
        <v>37243</v>
      </c>
      <c r="K751" s="39">
        <v>51394</v>
      </c>
      <c r="L751" s="39">
        <v>33521</v>
      </c>
      <c r="M751" s="39">
        <v>58403</v>
      </c>
      <c r="N751" s="39">
        <v>14057</v>
      </c>
      <c r="O751" s="39">
        <v>194618</v>
      </c>
      <c r="P751" s="39">
        <v>33366</v>
      </c>
      <c r="Q751" s="39">
        <v>58498</v>
      </c>
      <c r="R751" s="39">
        <v>41893</v>
      </c>
      <c r="S751" s="39">
        <v>60651</v>
      </c>
      <c r="T751" s="39">
        <v>17186</v>
      </c>
      <c r="U751" s="39">
        <v>211594</v>
      </c>
      <c r="V751" s="39">
        <v>51703</v>
      </c>
      <c r="W751" s="39">
        <v>66327</v>
      </c>
      <c r="X751" s="39">
        <v>48374</v>
      </c>
      <c r="Y751" s="39">
        <v>57253</v>
      </c>
      <c r="Z751" s="39">
        <v>21824</v>
      </c>
      <c r="AA751" s="39">
        <v>245481</v>
      </c>
      <c r="AB751" s="39">
        <v>55312</v>
      </c>
      <c r="AC751" s="39">
        <v>77696</v>
      </c>
      <c r="AD751" s="39">
        <v>51816</v>
      </c>
      <c r="AE751" s="39">
        <v>71813</v>
      </c>
      <c r="AF751" s="39">
        <v>22970</v>
      </c>
      <c r="AG751" s="39">
        <v>279607</v>
      </c>
      <c r="AH751" s="39">
        <v>68805</v>
      </c>
      <c r="AI751" s="39">
        <v>95162</v>
      </c>
      <c r="AJ751" s="39">
        <v>68016</v>
      </c>
      <c r="AK751" s="39">
        <v>69505</v>
      </c>
      <c r="AL751" s="39">
        <v>26369</v>
      </c>
      <c r="AM751" s="39">
        <v>327857</v>
      </c>
      <c r="AN751" s="39">
        <v>68248</v>
      </c>
      <c r="AO751" s="39">
        <v>132592</v>
      </c>
      <c r="AP751" s="39">
        <v>69937</v>
      </c>
      <c r="AQ751" s="39">
        <v>72072</v>
      </c>
      <c r="AR751" s="39">
        <v>32102</v>
      </c>
      <c r="AS751" s="39">
        <v>374951</v>
      </c>
      <c r="AT751" s="43"/>
      <c r="AU751" s="13"/>
    </row>
    <row r="752" spans="1:47" ht="20" customHeight="1">
      <c r="A752" s="8" t="s">
        <v>1043</v>
      </c>
      <c r="B752" s="34">
        <v>72910</v>
      </c>
      <c r="C752" s="31" t="s">
        <v>247</v>
      </c>
      <c r="D752" s="31" t="s">
        <v>79</v>
      </c>
      <c r="E752" s="31" t="s">
        <v>74</v>
      </c>
      <c r="F752" s="36">
        <v>111</v>
      </c>
      <c r="G752" s="36">
        <v>127</v>
      </c>
      <c r="H752" s="36">
        <v>116</v>
      </c>
      <c r="I752" s="39">
        <v>12296</v>
      </c>
      <c r="J752" s="39">
        <v>53803</v>
      </c>
      <c r="K752" s="39">
        <v>49853</v>
      </c>
      <c r="L752" s="39">
        <v>24555</v>
      </c>
      <c r="M752" s="39">
        <v>38859</v>
      </c>
      <c r="N752" s="39">
        <v>0</v>
      </c>
      <c r="O752" s="39">
        <v>167070</v>
      </c>
      <c r="P752" s="39">
        <v>64341</v>
      </c>
      <c r="Q752" s="39">
        <v>49693</v>
      </c>
      <c r="R752" s="39">
        <v>34763</v>
      </c>
      <c r="S752" s="39">
        <v>34199</v>
      </c>
      <c r="T752" s="39">
        <v>0</v>
      </c>
      <c r="U752" s="39">
        <v>182996</v>
      </c>
      <c r="V752" s="39">
        <v>69953</v>
      </c>
      <c r="W752" s="39">
        <v>43350</v>
      </c>
      <c r="X752" s="39">
        <v>28152</v>
      </c>
      <c r="Y752" s="39">
        <v>48302</v>
      </c>
      <c r="Z752" s="39">
        <v>0</v>
      </c>
      <c r="AA752" s="39">
        <v>189757</v>
      </c>
      <c r="AB752" s="39">
        <v>61406</v>
      </c>
      <c r="AC752" s="39">
        <v>42547</v>
      </c>
      <c r="AD752" s="39">
        <v>47211</v>
      </c>
      <c r="AE752" s="39">
        <v>51877</v>
      </c>
      <c r="AF752" s="39">
        <v>0</v>
      </c>
      <c r="AG752" s="39">
        <v>203041</v>
      </c>
      <c r="AH752" s="39">
        <v>63748</v>
      </c>
      <c r="AI752" s="39">
        <v>56479</v>
      </c>
      <c r="AJ752" s="39">
        <v>40797</v>
      </c>
      <c r="AK752" s="39">
        <v>51197</v>
      </c>
      <c r="AL752" s="39">
        <v>0</v>
      </c>
      <c r="AM752" s="39">
        <v>212221</v>
      </c>
      <c r="AN752" s="39">
        <v>58375</v>
      </c>
      <c r="AO752" s="39">
        <v>61261</v>
      </c>
      <c r="AP752" s="39">
        <v>55173</v>
      </c>
      <c r="AQ752" s="39">
        <v>57101</v>
      </c>
      <c r="AR752" s="39">
        <v>0</v>
      </c>
      <c r="AS752" s="39">
        <v>231910</v>
      </c>
      <c r="AT752" s="43"/>
      <c r="AU752" s="13"/>
    </row>
    <row r="753" spans="1:47" ht="20" customHeight="1">
      <c r="A753" s="8" t="s">
        <v>1044</v>
      </c>
      <c r="B753" s="34">
        <v>40901</v>
      </c>
      <c r="C753" s="31" t="s">
        <v>1045</v>
      </c>
      <c r="D753" s="31" t="s">
        <v>79</v>
      </c>
      <c r="E753" s="31" t="s">
        <v>74</v>
      </c>
      <c r="F753" s="36">
        <v>399</v>
      </c>
      <c r="G753" s="36">
        <v>368</v>
      </c>
      <c r="H753" s="36">
        <v>349</v>
      </c>
      <c r="I753" s="39">
        <v>36994</v>
      </c>
      <c r="J753" s="39">
        <v>84229</v>
      </c>
      <c r="K753" s="39">
        <v>341859</v>
      </c>
      <c r="L753" s="39">
        <v>165167</v>
      </c>
      <c r="M753" s="39">
        <v>176551</v>
      </c>
      <c r="N753" s="39">
        <v>49062</v>
      </c>
      <c r="O753" s="39">
        <v>816868</v>
      </c>
      <c r="P753" s="39">
        <v>82699</v>
      </c>
      <c r="Q753" s="39">
        <v>293619</v>
      </c>
      <c r="R753" s="39">
        <v>170089</v>
      </c>
      <c r="S753" s="39">
        <v>159591</v>
      </c>
      <c r="T753" s="39">
        <v>57045</v>
      </c>
      <c r="U753" s="39">
        <v>763043</v>
      </c>
      <c r="V753" s="39">
        <v>103744</v>
      </c>
      <c r="W753" s="39">
        <v>288753</v>
      </c>
      <c r="X753" s="39">
        <v>224208</v>
      </c>
      <c r="Y753" s="39">
        <v>162585</v>
      </c>
      <c r="Z753" s="39">
        <v>96283</v>
      </c>
      <c r="AA753" s="39">
        <v>875573</v>
      </c>
      <c r="AB753" s="39">
        <v>124597</v>
      </c>
      <c r="AC753" s="39">
        <v>299992</v>
      </c>
      <c r="AD753" s="39">
        <v>214504</v>
      </c>
      <c r="AE753" s="39">
        <v>235088</v>
      </c>
      <c r="AF753" s="39">
        <v>108618</v>
      </c>
      <c r="AG753" s="39">
        <v>982799</v>
      </c>
      <c r="AH753" s="39">
        <v>104496</v>
      </c>
      <c r="AI753" s="39">
        <v>306550</v>
      </c>
      <c r="AJ753" s="39">
        <v>209835</v>
      </c>
      <c r="AK753" s="39">
        <v>179870</v>
      </c>
      <c r="AL753" s="39">
        <v>139940</v>
      </c>
      <c r="AM753" s="39">
        <v>940691</v>
      </c>
      <c r="AN753" s="39">
        <v>98713</v>
      </c>
      <c r="AO753" s="39">
        <v>279222</v>
      </c>
      <c r="AP753" s="39">
        <v>160642</v>
      </c>
      <c r="AQ753" s="39">
        <v>170993</v>
      </c>
      <c r="AR753" s="39">
        <v>177513</v>
      </c>
      <c r="AS753" s="39">
        <v>887083</v>
      </c>
      <c r="AT753" s="43"/>
      <c r="AU753" s="13"/>
    </row>
    <row r="754" spans="1:47" ht="20" customHeight="1">
      <c r="A754" s="8" t="s">
        <v>1046</v>
      </c>
      <c r="B754" s="34">
        <v>173901</v>
      </c>
      <c r="C754" s="31" t="s">
        <v>1047</v>
      </c>
      <c r="D754" s="31" t="s">
        <v>79</v>
      </c>
      <c r="E754" s="31" t="s">
        <v>74</v>
      </c>
      <c r="F754" s="36">
        <v>150</v>
      </c>
      <c r="G754" s="36">
        <v>179</v>
      </c>
      <c r="H754" s="36">
        <v>179</v>
      </c>
      <c r="I754" s="39">
        <v>18974</v>
      </c>
      <c r="J754" s="39">
        <v>103602</v>
      </c>
      <c r="K754" s="39">
        <v>101517</v>
      </c>
      <c r="L754" s="39">
        <v>69924</v>
      </c>
      <c r="M754" s="39">
        <v>147449</v>
      </c>
      <c r="N754" s="39">
        <v>29602</v>
      </c>
      <c r="O754" s="39">
        <v>452094</v>
      </c>
      <c r="P754" s="39">
        <v>84750</v>
      </c>
      <c r="Q754" s="39">
        <v>105793</v>
      </c>
      <c r="R754" s="39">
        <v>90182</v>
      </c>
      <c r="S754" s="39">
        <v>123476</v>
      </c>
      <c r="T754" s="39">
        <v>31482</v>
      </c>
      <c r="U754" s="39">
        <v>435683</v>
      </c>
      <c r="V754" s="39">
        <v>113568</v>
      </c>
      <c r="W754" s="39">
        <v>155057</v>
      </c>
      <c r="X754" s="39">
        <v>97890</v>
      </c>
      <c r="Y754" s="39">
        <v>115295</v>
      </c>
      <c r="Z754" s="39">
        <v>39032</v>
      </c>
      <c r="AA754" s="39">
        <v>520842</v>
      </c>
      <c r="AB754" s="39">
        <v>94234</v>
      </c>
      <c r="AC754" s="39">
        <v>161243</v>
      </c>
      <c r="AD754" s="39">
        <v>100225</v>
      </c>
      <c r="AE754" s="39">
        <v>142199</v>
      </c>
      <c r="AF754" s="39">
        <v>45830</v>
      </c>
      <c r="AG754" s="39">
        <v>543731</v>
      </c>
      <c r="AH754" s="39">
        <v>91984</v>
      </c>
      <c r="AI754" s="39">
        <v>143147</v>
      </c>
      <c r="AJ754" s="39">
        <v>88353</v>
      </c>
      <c r="AK754" s="39">
        <v>107624</v>
      </c>
      <c r="AL754" s="39">
        <v>60154</v>
      </c>
      <c r="AM754" s="39">
        <v>491262</v>
      </c>
      <c r="AN754" s="39">
        <v>94668</v>
      </c>
      <c r="AO754" s="39">
        <v>144903</v>
      </c>
      <c r="AP754" s="39">
        <v>94682</v>
      </c>
      <c r="AQ754" s="39">
        <v>81520</v>
      </c>
      <c r="AR754" s="39">
        <v>74881</v>
      </c>
      <c r="AS754" s="39">
        <v>490654</v>
      </c>
      <c r="AT754" s="43"/>
      <c r="AU754" s="13"/>
    </row>
    <row r="755" spans="1:47" ht="20" customHeight="1">
      <c r="A755" s="8" t="s">
        <v>1048</v>
      </c>
      <c r="B755" s="34">
        <v>143902</v>
      </c>
      <c r="C755" s="31" t="s">
        <v>602</v>
      </c>
      <c r="D755" s="31" t="s">
        <v>79</v>
      </c>
      <c r="E755" s="31" t="s">
        <v>74</v>
      </c>
      <c r="F755" s="36">
        <v>273</v>
      </c>
      <c r="G755" s="36">
        <v>293</v>
      </c>
      <c r="H755" s="36">
        <v>252</v>
      </c>
      <c r="I755" s="39">
        <v>26712</v>
      </c>
      <c r="J755" s="39">
        <v>106688</v>
      </c>
      <c r="K755" s="39">
        <v>212783</v>
      </c>
      <c r="L755" s="39">
        <v>75989</v>
      </c>
      <c r="M755" s="39">
        <v>146055</v>
      </c>
      <c r="N755" s="39">
        <v>25897</v>
      </c>
      <c r="O755" s="39">
        <v>567412</v>
      </c>
      <c r="P755" s="39">
        <v>128390</v>
      </c>
      <c r="Q755" s="39">
        <v>234452</v>
      </c>
      <c r="R755" s="39">
        <v>85554</v>
      </c>
      <c r="S755" s="39">
        <v>90045</v>
      </c>
      <c r="T755" s="39">
        <v>27997</v>
      </c>
      <c r="U755" s="39">
        <v>566438</v>
      </c>
      <c r="V755" s="39">
        <v>145002</v>
      </c>
      <c r="W755" s="39">
        <v>265137</v>
      </c>
      <c r="X755" s="39">
        <v>104971</v>
      </c>
      <c r="Y755" s="39">
        <v>206334</v>
      </c>
      <c r="Z755" s="39">
        <v>47918</v>
      </c>
      <c r="AA755" s="39">
        <v>769362</v>
      </c>
      <c r="AB755" s="39">
        <v>179519</v>
      </c>
      <c r="AC755" s="39">
        <v>260370</v>
      </c>
      <c r="AD755" s="39">
        <v>123607</v>
      </c>
      <c r="AE755" s="39">
        <v>175883</v>
      </c>
      <c r="AF755" s="39">
        <v>61072</v>
      </c>
      <c r="AG755" s="39">
        <v>800451</v>
      </c>
      <c r="AH755" s="39">
        <v>256547</v>
      </c>
      <c r="AI755" s="39">
        <v>310711</v>
      </c>
      <c r="AJ755" s="39">
        <v>142556</v>
      </c>
      <c r="AK755" s="39">
        <v>184427</v>
      </c>
      <c r="AL755" s="39">
        <v>83934</v>
      </c>
      <c r="AM755" s="39">
        <v>978175</v>
      </c>
      <c r="AN755" s="39">
        <v>118003</v>
      </c>
      <c r="AO755" s="39">
        <v>293155</v>
      </c>
      <c r="AP755" s="39">
        <v>155883</v>
      </c>
      <c r="AQ755" s="39">
        <v>171061</v>
      </c>
      <c r="AR755" s="39">
        <v>77700</v>
      </c>
      <c r="AS755" s="39">
        <v>815802</v>
      </c>
      <c r="AT755" s="43"/>
      <c r="AU755" s="13"/>
    </row>
    <row r="756" spans="1:47" ht="20" customHeight="1">
      <c r="A756" s="8" t="s">
        <v>1049</v>
      </c>
      <c r="B756" s="34">
        <v>109910</v>
      </c>
      <c r="C756" s="31" t="s">
        <v>78</v>
      </c>
      <c r="D756" s="31" t="s">
        <v>79</v>
      </c>
      <c r="E756" s="31" t="s">
        <v>74</v>
      </c>
      <c r="F756" s="36">
        <v>203</v>
      </c>
      <c r="G756" s="36">
        <v>168</v>
      </c>
      <c r="H756" s="36">
        <v>171</v>
      </c>
      <c r="I756" s="39">
        <v>18126</v>
      </c>
      <c r="J756" s="39">
        <v>43361</v>
      </c>
      <c r="K756" s="39">
        <v>179393</v>
      </c>
      <c r="L756" s="39">
        <v>46527</v>
      </c>
      <c r="M756" s="39">
        <v>59136</v>
      </c>
      <c r="N756" s="39">
        <v>13855</v>
      </c>
      <c r="O756" s="39">
        <v>342272</v>
      </c>
      <c r="P756" s="39">
        <v>69965</v>
      </c>
      <c r="Q756" s="39">
        <v>186568</v>
      </c>
      <c r="R756" s="39">
        <v>60016</v>
      </c>
      <c r="S756" s="39">
        <v>59387</v>
      </c>
      <c r="T756" s="39">
        <v>14548</v>
      </c>
      <c r="U756" s="39">
        <v>390484</v>
      </c>
      <c r="V756" s="39">
        <v>92592</v>
      </c>
      <c r="W756" s="39">
        <v>222638</v>
      </c>
      <c r="X756" s="39">
        <v>97458</v>
      </c>
      <c r="Y756" s="39">
        <v>66406</v>
      </c>
      <c r="Z756" s="39">
        <v>17418</v>
      </c>
      <c r="AA756" s="39">
        <v>496512</v>
      </c>
      <c r="AB756" s="39">
        <v>174401</v>
      </c>
      <c r="AC756" s="39">
        <v>232631</v>
      </c>
      <c r="AD756" s="39">
        <v>128340</v>
      </c>
      <c r="AE756" s="39">
        <v>61196</v>
      </c>
      <c r="AF756" s="39">
        <v>20372</v>
      </c>
      <c r="AG756" s="39">
        <v>616940</v>
      </c>
      <c r="AH756" s="39">
        <v>83213</v>
      </c>
      <c r="AI756" s="39">
        <v>207943</v>
      </c>
      <c r="AJ756" s="39">
        <v>113039</v>
      </c>
      <c r="AK756" s="39">
        <v>76128</v>
      </c>
      <c r="AL756" s="39">
        <v>25154</v>
      </c>
      <c r="AM756" s="39">
        <v>505477</v>
      </c>
      <c r="AN756" s="39">
        <v>78765</v>
      </c>
      <c r="AO756" s="39">
        <v>238100</v>
      </c>
      <c r="AP756" s="39">
        <v>108547</v>
      </c>
      <c r="AQ756" s="39">
        <v>107579</v>
      </c>
      <c r="AR756" s="39">
        <v>54359</v>
      </c>
      <c r="AS756" s="39">
        <v>587350</v>
      </c>
      <c r="AT756" s="43"/>
      <c r="AU756" s="13"/>
    </row>
    <row r="757" spans="1:47" ht="20" customHeight="1">
      <c r="A757" s="8" t="s">
        <v>1050</v>
      </c>
      <c r="B757" s="34">
        <v>201907</v>
      </c>
      <c r="C757" s="31" t="s">
        <v>352</v>
      </c>
      <c r="D757" s="31" t="s">
        <v>79</v>
      </c>
      <c r="E757" s="31" t="s">
        <v>74</v>
      </c>
      <c r="F757" s="36">
        <v>425</v>
      </c>
      <c r="G757" s="36">
        <v>501</v>
      </c>
      <c r="H757" s="36">
        <v>469</v>
      </c>
      <c r="I757" s="39">
        <v>49714</v>
      </c>
      <c r="J757" s="39">
        <v>85748</v>
      </c>
      <c r="K757" s="39">
        <v>140029</v>
      </c>
      <c r="L757" s="39">
        <v>122333</v>
      </c>
      <c r="M757" s="39">
        <v>119703</v>
      </c>
      <c r="N757" s="39">
        <v>26760</v>
      </c>
      <c r="O757" s="39">
        <v>494573</v>
      </c>
      <c r="P757" s="39">
        <v>84257</v>
      </c>
      <c r="Q757" s="39">
        <v>149699</v>
      </c>
      <c r="R757" s="39">
        <v>132707</v>
      </c>
      <c r="S757" s="39">
        <v>125651</v>
      </c>
      <c r="T757" s="39">
        <v>32712</v>
      </c>
      <c r="U757" s="39">
        <v>525026</v>
      </c>
      <c r="V757" s="39">
        <v>102525</v>
      </c>
      <c r="W757" s="39">
        <v>154607</v>
      </c>
      <c r="X757" s="39">
        <v>147728</v>
      </c>
      <c r="Y757" s="39">
        <v>152513</v>
      </c>
      <c r="Z757" s="39">
        <v>44509</v>
      </c>
      <c r="AA757" s="39">
        <v>601882</v>
      </c>
      <c r="AB757" s="39">
        <v>135668</v>
      </c>
      <c r="AC757" s="39">
        <v>209111</v>
      </c>
      <c r="AD757" s="39">
        <v>169038</v>
      </c>
      <c r="AE757" s="39">
        <v>154515</v>
      </c>
      <c r="AF757" s="39">
        <v>72951</v>
      </c>
      <c r="AG757" s="39">
        <v>741283</v>
      </c>
      <c r="AH757" s="39">
        <v>126161</v>
      </c>
      <c r="AI757" s="39">
        <v>205611</v>
      </c>
      <c r="AJ757" s="39">
        <v>171659</v>
      </c>
      <c r="AK757" s="39">
        <v>192853</v>
      </c>
      <c r="AL757" s="39">
        <v>109777</v>
      </c>
      <c r="AM757" s="39">
        <v>806061</v>
      </c>
      <c r="AN757" s="39">
        <v>150863</v>
      </c>
      <c r="AO757" s="39">
        <v>282085</v>
      </c>
      <c r="AP757" s="39">
        <v>180262</v>
      </c>
      <c r="AQ757" s="39">
        <v>206928</v>
      </c>
      <c r="AR757" s="39">
        <v>167981</v>
      </c>
      <c r="AS757" s="39">
        <v>988119</v>
      </c>
      <c r="AT757" s="43"/>
      <c r="AU757" s="13"/>
    </row>
    <row r="758" spans="1:47" ht="20" customHeight="1">
      <c r="A758" s="8" t="s">
        <v>1051</v>
      </c>
      <c r="B758" s="34">
        <v>225902</v>
      </c>
      <c r="C758" s="31" t="s">
        <v>381</v>
      </c>
      <c r="D758" s="31" t="s">
        <v>79</v>
      </c>
      <c r="E758" s="31" t="s">
        <v>74</v>
      </c>
      <c r="F758" s="36">
        <v>5327</v>
      </c>
      <c r="G758" s="36">
        <v>5153</v>
      </c>
      <c r="H758" s="36">
        <v>4941</v>
      </c>
      <c r="I758" s="39">
        <v>523746</v>
      </c>
      <c r="J758" s="39">
        <v>1922835</v>
      </c>
      <c r="K758" s="39">
        <v>2556856</v>
      </c>
      <c r="L758" s="39">
        <v>1516646</v>
      </c>
      <c r="M758" s="39">
        <v>1234693</v>
      </c>
      <c r="N758" s="39">
        <v>290538</v>
      </c>
      <c r="O758" s="39">
        <v>7521568</v>
      </c>
      <c r="P758" s="39">
        <v>1948477</v>
      </c>
      <c r="Q758" s="39">
        <v>2578376</v>
      </c>
      <c r="R758" s="39">
        <v>1549733</v>
      </c>
      <c r="S758" s="39">
        <v>1416779</v>
      </c>
      <c r="T758" s="39">
        <v>315568</v>
      </c>
      <c r="U758" s="39">
        <v>7808933</v>
      </c>
      <c r="V758" s="39">
        <v>2354955</v>
      </c>
      <c r="W758" s="39">
        <v>2785553</v>
      </c>
      <c r="X758" s="39">
        <v>1850126</v>
      </c>
      <c r="Y758" s="39">
        <v>1580906</v>
      </c>
      <c r="Z758" s="39">
        <v>449321</v>
      </c>
      <c r="AA758" s="39">
        <v>9020861</v>
      </c>
      <c r="AB758" s="39">
        <v>2367625</v>
      </c>
      <c r="AC758" s="39">
        <v>2582059</v>
      </c>
      <c r="AD758" s="39">
        <v>1966166</v>
      </c>
      <c r="AE758" s="39">
        <v>1680112</v>
      </c>
      <c r="AF758" s="39">
        <v>409277</v>
      </c>
      <c r="AG758" s="39">
        <v>9005239</v>
      </c>
      <c r="AH758" s="39">
        <v>2348151</v>
      </c>
      <c r="AI758" s="39">
        <v>3477091</v>
      </c>
      <c r="AJ758" s="39">
        <v>2129130</v>
      </c>
      <c r="AK758" s="39">
        <v>1625549</v>
      </c>
      <c r="AL758" s="39">
        <v>600734</v>
      </c>
      <c r="AM758" s="39">
        <v>10180655</v>
      </c>
      <c r="AN758" s="39">
        <v>2321290</v>
      </c>
      <c r="AO758" s="39">
        <v>3004134</v>
      </c>
      <c r="AP758" s="39">
        <v>2124779</v>
      </c>
      <c r="AQ758" s="39">
        <v>1674471</v>
      </c>
      <c r="AR758" s="39">
        <v>610291</v>
      </c>
      <c r="AS758" s="39">
        <v>9734965</v>
      </c>
      <c r="AT758" s="43"/>
      <c r="AU758" s="13"/>
    </row>
    <row r="759" spans="1:47" ht="20" customHeight="1">
      <c r="A759" s="8" t="s">
        <v>1052</v>
      </c>
      <c r="B759" s="34">
        <v>80901</v>
      </c>
      <c r="C759" s="31" t="s">
        <v>1053</v>
      </c>
      <c r="D759" s="31" t="s">
        <v>79</v>
      </c>
      <c r="E759" s="31" t="s">
        <v>74</v>
      </c>
      <c r="F759" s="36">
        <v>1578</v>
      </c>
      <c r="G759" s="36">
        <v>1608</v>
      </c>
      <c r="H759" s="36">
        <v>1514</v>
      </c>
      <c r="I759" s="39">
        <v>160484</v>
      </c>
      <c r="J759" s="39">
        <v>386216</v>
      </c>
      <c r="K759" s="39">
        <v>993406</v>
      </c>
      <c r="L759" s="39">
        <v>377297</v>
      </c>
      <c r="M759" s="39">
        <v>463905</v>
      </c>
      <c r="N759" s="39">
        <v>133071</v>
      </c>
      <c r="O759" s="39">
        <v>2353895</v>
      </c>
      <c r="P759" s="39">
        <v>407725</v>
      </c>
      <c r="Q759" s="39">
        <v>945413</v>
      </c>
      <c r="R759" s="39">
        <v>389917</v>
      </c>
      <c r="S759" s="39">
        <v>495240</v>
      </c>
      <c r="T759" s="39">
        <v>165230</v>
      </c>
      <c r="U759" s="39">
        <v>2403525</v>
      </c>
      <c r="V759" s="39">
        <v>468279</v>
      </c>
      <c r="W759" s="39">
        <v>954371</v>
      </c>
      <c r="X759" s="39">
        <v>525394</v>
      </c>
      <c r="Y759" s="39">
        <v>553181</v>
      </c>
      <c r="Z759" s="39">
        <v>223203</v>
      </c>
      <c r="AA759" s="39">
        <v>2724428</v>
      </c>
      <c r="AB759" s="39">
        <v>443136</v>
      </c>
      <c r="AC759" s="39">
        <v>969684</v>
      </c>
      <c r="AD759" s="39">
        <v>524843</v>
      </c>
      <c r="AE759" s="39">
        <v>612903</v>
      </c>
      <c r="AF759" s="39">
        <v>264307</v>
      </c>
      <c r="AG759" s="39">
        <v>2814873</v>
      </c>
      <c r="AH759" s="39">
        <v>309414</v>
      </c>
      <c r="AI759" s="39">
        <v>960407</v>
      </c>
      <c r="AJ759" s="39">
        <v>542977</v>
      </c>
      <c r="AK759" s="39">
        <v>603074</v>
      </c>
      <c r="AL759" s="39">
        <v>354708</v>
      </c>
      <c r="AM759" s="39">
        <v>2770580</v>
      </c>
      <c r="AN759" s="39">
        <v>350988</v>
      </c>
      <c r="AO759" s="39">
        <v>932755</v>
      </c>
      <c r="AP759" s="39">
        <v>577868</v>
      </c>
      <c r="AQ759" s="39">
        <v>640625</v>
      </c>
      <c r="AR759" s="39">
        <v>442002</v>
      </c>
      <c r="AS759" s="39">
        <v>2944238</v>
      </c>
      <c r="AT759" s="43"/>
      <c r="AU759" s="13"/>
    </row>
    <row r="760" spans="1:47" ht="20" customHeight="1">
      <c r="A760" s="8" t="s">
        <v>1054</v>
      </c>
      <c r="B760" s="34">
        <v>49902</v>
      </c>
      <c r="C760" s="31" t="s">
        <v>339</v>
      </c>
      <c r="D760" s="31" t="s">
        <v>79</v>
      </c>
      <c r="E760" s="31" t="s">
        <v>74</v>
      </c>
      <c r="F760" s="36">
        <v>535</v>
      </c>
      <c r="G760" s="36">
        <v>570</v>
      </c>
      <c r="H760" s="36">
        <v>536</v>
      </c>
      <c r="I760" s="39">
        <v>56816</v>
      </c>
      <c r="J760" s="39">
        <v>111068</v>
      </c>
      <c r="K760" s="39">
        <v>275006</v>
      </c>
      <c r="L760" s="39">
        <v>122133</v>
      </c>
      <c r="M760" s="39">
        <v>130541</v>
      </c>
      <c r="N760" s="39">
        <v>45678</v>
      </c>
      <c r="O760" s="39">
        <v>684426</v>
      </c>
      <c r="P760" s="39">
        <v>109703</v>
      </c>
      <c r="Q760" s="39">
        <v>290441</v>
      </c>
      <c r="R760" s="39">
        <v>126181</v>
      </c>
      <c r="S760" s="39">
        <v>137193</v>
      </c>
      <c r="T760" s="39">
        <v>77225</v>
      </c>
      <c r="U760" s="39">
        <v>740743</v>
      </c>
      <c r="V760" s="39">
        <v>109687</v>
      </c>
      <c r="W760" s="39">
        <v>321062</v>
      </c>
      <c r="X760" s="39">
        <v>144287</v>
      </c>
      <c r="Y760" s="39">
        <v>157816</v>
      </c>
      <c r="Z760" s="39">
        <v>98920</v>
      </c>
      <c r="AA760" s="39">
        <v>831772</v>
      </c>
      <c r="AB760" s="39">
        <v>222067</v>
      </c>
      <c r="AC760" s="39">
        <v>300293</v>
      </c>
      <c r="AD760" s="39">
        <v>151776</v>
      </c>
      <c r="AE760" s="39">
        <v>155597</v>
      </c>
      <c r="AF760" s="39">
        <v>125000</v>
      </c>
      <c r="AG760" s="39">
        <v>954733</v>
      </c>
      <c r="AH760" s="39">
        <v>264043</v>
      </c>
      <c r="AI760" s="39">
        <v>345287</v>
      </c>
      <c r="AJ760" s="39">
        <v>170555</v>
      </c>
      <c r="AK760" s="39">
        <v>176046</v>
      </c>
      <c r="AL760" s="39">
        <v>147000</v>
      </c>
      <c r="AM760" s="39">
        <v>1102931</v>
      </c>
      <c r="AN760" s="39">
        <v>256445</v>
      </c>
      <c r="AO760" s="39">
        <v>387737</v>
      </c>
      <c r="AP760" s="39">
        <v>187374</v>
      </c>
      <c r="AQ760" s="39">
        <v>182143</v>
      </c>
      <c r="AR760" s="39">
        <v>151134</v>
      </c>
      <c r="AS760" s="39">
        <v>1164833</v>
      </c>
      <c r="AT760" s="43"/>
      <c r="AU760" s="13"/>
    </row>
    <row r="761" spans="1:47" ht="20" customHeight="1">
      <c r="A761" s="8" t="s">
        <v>1055</v>
      </c>
      <c r="B761" s="34">
        <v>9901</v>
      </c>
      <c r="C761" s="31" t="s">
        <v>1056</v>
      </c>
      <c r="D761" s="31" t="s">
        <v>79</v>
      </c>
      <c r="E761" s="31" t="s">
        <v>74</v>
      </c>
      <c r="F761" s="36">
        <v>1403</v>
      </c>
      <c r="G761" s="36">
        <v>1330</v>
      </c>
      <c r="H761" s="36">
        <v>1298</v>
      </c>
      <c r="I761" s="39">
        <v>137588</v>
      </c>
      <c r="J761" s="39">
        <v>350151</v>
      </c>
      <c r="K761" s="39">
        <v>499148</v>
      </c>
      <c r="L761" s="39">
        <v>344942</v>
      </c>
      <c r="M761" s="39">
        <v>345769</v>
      </c>
      <c r="N761" s="39">
        <v>125353</v>
      </c>
      <c r="O761" s="39">
        <v>1665363</v>
      </c>
      <c r="P761" s="39">
        <v>368148</v>
      </c>
      <c r="Q761" s="39">
        <v>542342</v>
      </c>
      <c r="R761" s="39">
        <v>390208</v>
      </c>
      <c r="S761" s="39">
        <v>363616</v>
      </c>
      <c r="T761" s="39">
        <v>165321</v>
      </c>
      <c r="U761" s="39">
        <v>1829635</v>
      </c>
      <c r="V761" s="39">
        <v>359102</v>
      </c>
      <c r="W761" s="39">
        <v>540614</v>
      </c>
      <c r="X761" s="39">
        <v>564756</v>
      </c>
      <c r="Y761" s="39">
        <v>404574</v>
      </c>
      <c r="Z761" s="39">
        <v>173542</v>
      </c>
      <c r="AA761" s="39">
        <v>2042588</v>
      </c>
      <c r="AB761" s="39">
        <v>379422</v>
      </c>
      <c r="AC761" s="39">
        <v>553487</v>
      </c>
      <c r="AD761" s="39">
        <v>515631</v>
      </c>
      <c r="AE761" s="39">
        <v>531807</v>
      </c>
      <c r="AF761" s="39">
        <v>188839</v>
      </c>
      <c r="AG761" s="39">
        <v>2169186</v>
      </c>
      <c r="AH761" s="39">
        <v>465666</v>
      </c>
      <c r="AI761" s="39">
        <v>511193</v>
      </c>
      <c r="AJ761" s="39">
        <v>542972</v>
      </c>
      <c r="AK761" s="39">
        <v>483083</v>
      </c>
      <c r="AL761" s="39">
        <v>323398</v>
      </c>
      <c r="AM761" s="39">
        <v>2326312</v>
      </c>
      <c r="AN761" s="39">
        <v>457772</v>
      </c>
      <c r="AO761" s="39">
        <v>484559</v>
      </c>
      <c r="AP761" s="39">
        <v>487532</v>
      </c>
      <c r="AQ761" s="39">
        <v>437998</v>
      </c>
      <c r="AR761" s="39">
        <v>418226</v>
      </c>
      <c r="AS761" s="39">
        <v>2286087</v>
      </c>
      <c r="AT761" s="43"/>
      <c r="AU761" s="13"/>
    </row>
    <row r="762" spans="1:47" ht="20" customHeight="1">
      <c r="A762" s="8" t="s">
        <v>1057</v>
      </c>
      <c r="B762" s="34">
        <v>167902</v>
      </c>
      <c r="C762" s="31" t="s">
        <v>673</v>
      </c>
      <c r="D762" s="31" t="s">
        <v>79</v>
      </c>
      <c r="E762" s="31" t="s">
        <v>74</v>
      </c>
      <c r="F762" s="36">
        <v>280</v>
      </c>
      <c r="G762" s="36">
        <v>132</v>
      </c>
      <c r="H762" s="36">
        <v>175</v>
      </c>
      <c r="I762" s="39">
        <v>18550</v>
      </c>
      <c r="J762" s="39">
        <v>75443</v>
      </c>
      <c r="K762" s="39">
        <v>269202</v>
      </c>
      <c r="L762" s="39">
        <v>152278</v>
      </c>
      <c r="M762" s="39">
        <v>90755</v>
      </c>
      <c r="N762" s="39">
        <v>22494</v>
      </c>
      <c r="O762" s="39">
        <v>610172</v>
      </c>
      <c r="P762" s="39">
        <v>80165</v>
      </c>
      <c r="Q762" s="39">
        <v>313537</v>
      </c>
      <c r="R762" s="39">
        <v>172459</v>
      </c>
      <c r="S762" s="39">
        <v>86072</v>
      </c>
      <c r="T762" s="39">
        <v>25713</v>
      </c>
      <c r="U762" s="39">
        <v>677946</v>
      </c>
      <c r="V762" s="39">
        <v>101979</v>
      </c>
      <c r="W762" s="39">
        <v>302919</v>
      </c>
      <c r="X762" s="39">
        <v>204052</v>
      </c>
      <c r="Y762" s="39">
        <v>109750</v>
      </c>
      <c r="Z762" s="39">
        <v>27584</v>
      </c>
      <c r="AA762" s="39">
        <v>746284</v>
      </c>
      <c r="AB762" s="39">
        <v>89584</v>
      </c>
      <c r="AC762" s="39">
        <v>331981</v>
      </c>
      <c r="AD762" s="39">
        <v>258973</v>
      </c>
      <c r="AE762" s="39">
        <v>128162</v>
      </c>
      <c r="AF762" s="39">
        <v>30827</v>
      </c>
      <c r="AG762" s="39">
        <v>839527</v>
      </c>
      <c r="AH762" s="39">
        <v>58590</v>
      </c>
      <c r="AI762" s="39">
        <v>316588</v>
      </c>
      <c r="AJ762" s="39">
        <v>262220</v>
      </c>
      <c r="AK762" s="39">
        <v>108155</v>
      </c>
      <c r="AL762" s="39">
        <v>39202</v>
      </c>
      <c r="AM762" s="39">
        <v>784755</v>
      </c>
      <c r="AN762" s="39">
        <v>79322</v>
      </c>
      <c r="AO762" s="39">
        <v>238403</v>
      </c>
      <c r="AP762" s="39">
        <v>160513</v>
      </c>
      <c r="AQ762" s="39">
        <v>88203</v>
      </c>
      <c r="AR762" s="39">
        <v>26613</v>
      </c>
      <c r="AS762" s="39">
        <v>593054</v>
      </c>
      <c r="AT762" s="43"/>
      <c r="AU762" s="13"/>
    </row>
    <row r="763" spans="1:47" ht="20" customHeight="1">
      <c r="A763" s="8" t="s">
        <v>1058</v>
      </c>
      <c r="B763" s="34">
        <v>198906</v>
      </c>
      <c r="C763" s="31" t="s">
        <v>282</v>
      </c>
      <c r="D763" s="31" t="s">
        <v>79</v>
      </c>
      <c r="E763" s="31" t="s">
        <v>74</v>
      </c>
      <c r="F763" s="36">
        <v>625</v>
      </c>
      <c r="G763" s="36">
        <v>598</v>
      </c>
      <c r="H763" s="36">
        <v>589</v>
      </c>
      <c r="I763" s="39">
        <v>62434</v>
      </c>
      <c r="J763" s="39">
        <v>63106</v>
      </c>
      <c r="K763" s="39">
        <v>199283</v>
      </c>
      <c r="L763" s="39">
        <v>142375</v>
      </c>
      <c r="M763" s="39">
        <v>114005</v>
      </c>
      <c r="N763" s="39">
        <v>0</v>
      </c>
      <c r="O763" s="39">
        <v>518769</v>
      </c>
      <c r="P763" s="39">
        <v>92489</v>
      </c>
      <c r="Q763" s="39">
        <v>192317</v>
      </c>
      <c r="R763" s="39">
        <v>146109</v>
      </c>
      <c r="S763" s="39">
        <v>150969</v>
      </c>
      <c r="T763" s="39">
        <v>33609</v>
      </c>
      <c r="U763" s="39">
        <v>615493</v>
      </c>
      <c r="V763" s="39">
        <v>121716</v>
      </c>
      <c r="W763" s="39">
        <v>202429</v>
      </c>
      <c r="X763" s="39">
        <v>223550</v>
      </c>
      <c r="Y763" s="39">
        <v>155823</v>
      </c>
      <c r="Z763" s="39">
        <v>36485</v>
      </c>
      <c r="AA763" s="39">
        <v>740003</v>
      </c>
      <c r="AB763" s="39">
        <v>111698</v>
      </c>
      <c r="AC763" s="39">
        <v>180143</v>
      </c>
      <c r="AD763" s="39">
        <v>236907</v>
      </c>
      <c r="AE763" s="39">
        <v>167441</v>
      </c>
      <c r="AF763" s="39">
        <v>50055</v>
      </c>
      <c r="AG763" s="39">
        <v>746244</v>
      </c>
      <c r="AH763" s="39">
        <v>125965</v>
      </c>
      <c r="AI763" s="39">
        <v>239732</v>
      </c>
      <c r="AJ763" s="39">
        <v>202609</v>
      </c>
      <c r="AK763" s="39">
        <v>204359</v>
      </c>
      <c r="AL763" s="39">
        <v>62593</v>
      </c>
      <c r="AM763" s="39">
        <v>835258</v>
      </c>
      <c r="AN763" s="39">
        <v>122429</v>
      </c>
      <c r="AO763" s="39">
        <v>247736</v>
      </c>
      <c r="AP763" s="39">
        <v>217936</v>
      </c>
      <c r="AQ763" s="39">
        <v>200730</v>
      </c>
      <c r="AR763" s="39">
        <v>104389</v>
      </c>
      <c r="AS763" s="39">
        <v>893220</v>
      </c>
      <c r="AT763" s="43"/>
      <c r="AU763" s="13"/>
    </row>
    <row r="764" spans="1:47" ht="20" customHeight="1">
      <c r="A764" s="8" t="s">
        <v>1059</v>
      </c>
      <c r="B764" s="34">
        <v>138903</v>
      </c>
      <c r="C764" s="31" t="s">
        <v>218</v>
      </c>
      <c r="D764" s="31" t="s">
        <v>79</v>
      </c>
      <c r="E764" s="31" t="s">
        <v>74</v>
      </c>
      <c r="F764" s="36">
        <v>414</v>
      </c>
      <c r="G764" s="36">
        <v>421</v>
      </c>
      <c r="H764" s="36">
        <v>366</v>
      </c>
      <c r="I764" s="39">
        <v>38796</v>
      </c>
      <c r="J764" s="39">
        <v>32155</v>
      </c>
      <c r="K764" s="39">
        <v>293040</v>
      </c>
      <c r="L764" s="39">
        <v>103642</v>
      </c>
      <c r="M764" s="39">
        <v>120007</v>
      </c>
      <c r="N764" s="39">
        <v>138377</v>
      </c>
      <c r="O764" s="39">
        <v>687221</v>
      </c>
      <c r="P764" s="39">
        <v>42699</v>
      </c>
      <c r="Q764" s="39">
        <v>331668</v>
      </c>
      <c r="R764" s="39">
        <v>104889</v>
      </c>
      <c r="S764" s="39">
        <v>127684</v>
      </c>
      <c r="T764" s="39">
        <v>136156</v>
      </c>
      <c r="U764" s="39">
        <v>743096</v>
      </c>
      <c r="V764" s="39">
        <v>28327</v>
      </c>
      <c r="W764" s="39">
        <v>351942</v>
      </c>
      <c r="X764" s="39">
        <v>159784</v>
      </c>
      <c r="Y764" s="39">
        <v>145110</v>
      </c>
      <c r="Z764" s="39">
        <v>147657</v>
      </c>
      <c r="AA764" s="39">
        <v>832820</v>
      </c>
      <c r="AB764" s="39">
        <v>39505</v>
      </c>
      <c r="AC764" s="39">
        <v>409619</v>
      </c>
      <c r="AD764" s="39">
        <v>163391</v>
      </c>
      <c r="AE764" s="39">
        <v>136391</v>
      </c>
      <c r="AF764" s="39">
        <v>138232</v>
      </c>
      <c r="AG764" s="39">
        <v>887138</v>
      </c>
      <c r="AH764" s="39">
        <v>81664</v>
      </c>
      <c r="AI764" s="39">
        <v>438762</v>
      </c>
      <c r="AJ764" s="39">
        <v>152026</v>
      </c>
      <c r="AK764" s="39">
        <v>157218</v>
      </c>
      <c r="AL764" s="39">
        <v>137761</v>
      </c>
      <c r="AM764" s="39">
        <v>967431</v>
      </c>
      <c r="AN764" s="39">
        <v>108518</v>
      </c>
      <c r="AO764" s="39">
        <v>444406</v>
      </c>
      <c r="AP764" s="39">
        <v>159720</v>
      </c>
      <c r="AQ764" s="39">
        <v>162634</v>
      </c>
      <c r="AR764" s="39">
        <v>166987</v>
      </c>
      <c r="AS764" s="39">
        <v>1042265</v>
      </c>
      <c r="AT764" s="43"/>
      <c r="AU764" s="13"/>
    </row>
    <row r="765" spans="1:47" ht="20" customHeight="1">
      <c r="A765" s="8" t="s">
        <v>1060</v>
      </c>
      <c r="B765" s="34">
        <v>107908</v>
      </c>
      <c r="C765" s="31" t="s">
        <v>163</v>
      </c>
      <c r="D765" s="31" t="s">
        <v>79</v>
      </c>
      <c r="E765" s="31" t="s">
        <v>74</v>
      </c>
      <c r="F765" s="36">
        <v>173</v>
      </c>
      <c r="G765" s="36">
        <v>169</v>
      </c>
      <c r="H765" s="36">
        <v>183</v>
      </c>
      <c r="I765" s="39">
        <v>19398</v>
      </c>
      <c r="J765" s="39">
        <v>29984</v>
      </c>
      <c r="K765" s="39">
        <v>86607</v>
      </c>
      <c r="L765" s="39">
        <v>35577</v>
      </c>
      <c r="M765" s="39">
        <v>50214</v>
      </c>
      <c r="N765" s="39">
        <v>18459</v>
      </c>
      <c r="O765" s="39">
        <v>220841</v>
      </c>
      <c r="P765" s="39">
        <v>20806</v>
      </c>
      <c r="Q765" s="39">
        <v>84023</v>
      </c>
      <c r="R765" s="39">
        <v>39149</v>
      </c>
      <c r="S765" s="39">
        <v>51019</v>
      </c>
      <c r="T765" s="39">
        <v>19191</v>
      </c>
      <c r="U765" s="39">
        <v>214188</v>
      </c>
      <c r="V765" s="39">
        <v>31088</v>
      </c>
      <c r="W765" s="39">
        <v>104050</v>
      </c>
      <c r="X765" s="39">
        <v>72776</v>
      </c>
      <c r="Y765" s="39">
        <v>40819</v>
      </c>
      <c r="Z765" s="39">
        <v>19524</v>
      </c>
      <c r="AA765" s="39">
        <v>268257</v>
      </c>
      <c r="AB765" s="39">
        <v>22751</v>
      </c>
      <c r="AC765" s="39">
        <v>88691</v>
      </c>
      <c r="AD765" s="39">
        <v>68251</v>
      </c>
      <c r="AE765" s="39">
        <v>63024</v>
      </c>
      <c r="AF765" s="39">
        <v>25170</v>
      </c>
      <c r="AG765" s="39">
        <v>267887</v>
      </c>
      <c r="AH765" s="39">
        <v>24144</v>
      </c>
      <c r="AI765" s="39">
        <v>98912</v>
      </c>
      <c r="AJ765" s="39">
        <v>72426</v>
      </c>
      <c r="AK765" s="39">
        <v>78757</v>
      </c>
      <c r="AL765" s="39">
        <v>27033</v>
      </c>
      <c r="AM765" s="39">
        <v>301272</v>
      </c>
      <c r="AN765" s="39">
        <v>22449</v>
      </c>
      <c r="AO765" s="39">
        <v>112081</v>
      </c>
      <c r="AP765" s="39">
        <v>78445</v>
      </c>
      <c r="AQ765" s="39">
        <v>74235</v>
      </c>
      <c r="AR765" s="39">
        <v>44445</v>
      </c>
      <c r="AS765" s="39">
        <v>331655</v>
      </c>
      <c r="AT765" s="43"/>
      <c r="AU765" s="13"/>
    </row>
    <row r="766" spans="1:47" ht="20" customHeight="1">
      <c r="A766" s="8" t="s">
        <v>1061</v>
      </c>
      <c r="B766" s="34">
        <v>174904</v>
      </c>
      <c r="C766" s="31" t="s">
        <v>372</v>
      </c>
      <c r="D766" s="31" t="s">
        <v>79</v>
      </c>
      <c r="E766" s="31" t="s">
        <v>74</v>
      </c>
      <c r="F766" s="36">
        <v>6213</v>
      </c>
      <c r="G766" s="36">
        <v>5766</v>
      </c>
      <c r="H766" s="36">
        <v>5512</v>
      </c>
      <c r="I766" s="39">
        <v>584272</v>
      </c>
      <c r="J766" s="39">
        <v>1858537</v>
      </c>
      <c r="K766" s="39">
        <v>3612552</v>
      </c>
      <c r="L766" s="39">
        <v>1665518</v>
      </c>
      <c r="M766" s="39">
        <v>1445464</v>
      </c>
      <c r="N766" s="39">
        <v>324626</v>
      </c>
      <c r="O766" s="39">
        <v>8906697</v>
      </c>
      <c r="P766" s="39">
        <v>2225754</v>
      </c>
      <c r="Q766" s="39">
        <v>3530834</v>
      </c>
      <c r="R766" s="39">
        <v>1685135</v>
      </c>
      <c r="S766" s="39">
        <v>1389285</v>
      </c>
      <c r="T766" s="39">
        <v>345129</v>
      </c>
      <c r="U766" s="39">
        <v>9176137</v>
      </c>
      <c r="V766" s="39">
        <v>2563474</v>
      </c>
      <c r="W766" s="39">
        <v>3472706</v>
      </c>
      <c r="X766" s="39">
        <v>2191120</v>
      </c>
      <c r="Y766" s="39">
        <v>1581518</v>
      </c>
      <c r="Z766" s="39">
        <v>410802</v>
      </c>
      <c r="AA766" s="39">
        <v>10219620</v>
      </c>
      <c r="AB766" s="39">
        <v>2676482</v>
      </c>
      <c r="AC766" s="39">
        <v>3448649</v>
      </c>
      <c r="AD766" s="39">
        <v>2103525</v>
      </c>
      <c r="AE766" s="39">
        <v>1653657</v>
      </c>
      <c r="AF766" s="39">
        <v>644999</v>
      </c>
      <c r="AG766" s="39">
        <v>10527312</v>
      </c>
      <c r="AH766" s="39">
        <v>2591107</v>
      </c>
      <c r="AI766" s="39">
        <v>3511243</v>
      </c>
      <c r="AJ766" s="39">
        <v>2562615</v>
      </c>
      <c r="AK766" s="39">
        <v>1572084</v>
      </c>
      <c r="AL766" s="39">
        <v>866600</v>
      </c>
      <c r="AM766" s="39">
        <v>11103649</v>
      </c>
      <c r="AN766" s="39">
        <v>2619877</v>
      </c>
      <c r="AO766" s="39">
        <v>3505511</v>
      </c>
      <c r="AP766" s="39">
        <v>2201112</v>
      </c>
      <c r="AQ766" s="39">
        <v>1643422</v>
      </c>
      <c r="AR766" s="39">
        <v>1221142</v>
      </c>
      <c r="AS766" s="39">
        <v>11191064</v>
      </c>
      <c r="AT766" s="43"/>
      <c r="AU766" s="13"/>
    </row>
    <row r="767" spans="1:47" ht="20" customHeight="1">
      <c r="A767" s="8" t="s">
        <v>1062</v>
      </c>
      <c r="B767" s="34">
        <v>163903</v>
      </c>
      <c r="C767" s="31" t="s">
        <v>496</v>
      </c>
      <c r="D767" s="31" t="s">
        <v>79</v>
      </c>
      <c r="E767" s="31" t="s">
        <v>74</v>
      </c>
      <c r="F767" s="36">
        <v>1083</v>
      </c>
      <c r="G767" s="36">
        <v>1315</v>
      </c>
      <c r="H767" s="36">
        <v>1287</v>
      </c>
      <c r="I767" s="39">
        <v>136422</v>
      </c>
      <c r="J767" s="39">
        <v>365497</v>
      </c>
      <c r="K767" s="39">
        <v>669820</v>
      </c>
      <c r="L767" s="39">
        <v>312410</v>
      </c>
      <c r="M767" s="39">
        <v>326794</v>
      </c>
      <c r="N767" s="39">
        <v>86377</v>
      </c>
      <c r="O767" s="39">
        <v>1760898</v>
      </c>
      <c r="P767" s="39">
        <v>495722</v>
      </c>
      <c r="Q767" s="39">
        <v>797523</v>
      </c>
      <c r="R767" s="39">
        <v>365698</v>
      </c>
      <c r="S767" s="39">
        <v>374745</v>
      </c>
      <c r="T767" s="39">
        <v>92435</v>
      </c>
      <c r="U767" s="39">
        <v>2126123</v>
      </c>
      <c r="V767" s="39">
        <v>471351</v>
      </c>
      <c r="W767" s="39">
        <v>790051</v>
      </c>
      <c r="X767" s="39">
        <v>396385</v>
      </c>
      <c r="Y767" s="39">
        <v>325536</v>
      </c>
      <c r="Z767" s="39">
        <v>101578</v>
      </c>
      <c r="AA767" s="39">
        <v>2084901</v>
      </c>
      <c r="AB767" s="39">
        <v>546021</v>
      </c>
      <c r="AC767" s="39">
        <v>808261</v>
      </c>
      <c r="AD767" s="39">
        <v>452895</v>
      </c>
      <c r="AE767" s="39">
        <v>428740</v>
      </c>
      <c r="AF767" s="39">
        <v>119799</v>
      </c>
      <c r="AG767" s="39">
        <v>2355716</v>
      </c>
      <c r="AH767" s="39">
        <v>655387</v>
      </c>
      <c r="AI767" s="39">
        <v>988110</v>
      </c>
      <c r="AJ767" s="39">
        <v>586178</v>
      </c>
      <c r="AK767" s="39">
        <v>393726</v>
      </c>
      <c r="AL767" s="39">
        <v>146615</v>
      </c>
      <c r="AM767" s="39">
        <v>2770016</v>
      </c>
      <c r="AN767" s="39">
        <v>613211</v>
      </c>
      <c r="AO767" s="39">
        <v>1020226</v>
      </c>
      <c r="AP767" s="39">
        <v>613521</v>
      </c>
      <c r="AQ767" s="39">
        <v>386495</v>
      </c>
      <c r="AR767" s="39">
        <v>148123</v>
      </c>
      <c r="AS767" s="39">
        <v>2781576</v>
      </c>
      <c r="AT767" s="43"/>
      <c r="AU767" s="13"/>
    </row>
    <row r="768" spans="1:47" ht="20" customHeight="1">
      <c r="A768" s="8" t="s">
        <v>1063</v>
      </c>
      <c r="B768" s="34">
        <v>94903</v>
      </c>
      <c r="C768" s="31" t="s">
        <v>980</v>
      </c>
      <c r="D768" s="31" t="s">
        <v>79</v>
      </c>
      <c r="E768" s="31" t="s">
        <v>74</v>
      </c>
      <c r="F768" s="36">
        <v>1944</v>
      </c>
      <c r="G768" s="36">
        <v>2702</v>
      </c>
      <c r="H768" s="36">
        <v>3031</v>
      </c>
      <c r="I768" s="39">
        <v>321286</v>
      </c>
      <c r="J768" s="39">
        <v>534458</v>
      </c>
      <c r="K768" s="39">
        <v>575532</v>
      </c>
      <c r="L768" s="39">
        <v>393516</v>
      </c>
      <c r="M768" s="39">
        <v>566487</v>
      </c>
      <c r="N768" s="39">
        <v>101740</v>
      </c>
      <c r="O768" s="39">
        <v>2171733</v>
      </c>
      <c r="P768" s="39">
        <v>549178</v>
      </c>
      <c r="Q768" s="39">
        <v>616430</v>
      </c>
      <c r="R768" s="39">
        <v>400504</v>
      </c>
      <c r="S768" s="39">
        <v>851495</v>
      </c>
      <c r="T768" s="39">
        <v>134690</v>
      </c>
      <c r="U768" s="39">
        <v>2552297</v>
      </c>
      <c r="V768" s="39">
        <v>759174</v>
      </c>
      <c r="W768" s="39">
        <v>704882</v>
      </c>
      <c r="X768" s="39">
        <v>499815</v>
      </c>
      <c r="Y768" s="39">
        <v>665377</v>
      </c>
      <c r="Z768" s="39">
        <v>160408</v>
      </c>
      <c r="AA768" s="39">
        <v>2789656</v>
      </c>
      <c r="AB768" s="39">
        <v>810456</v>
      </c>
      <c r="AC768" s="39">
        <v>804713</v>
      </c>
      <c r="AD768" s="39">
        <v>632151</v>
      </c>
      <c r="AE768" s="39">
        <v>685476</v>
      </c>
      <c r="AF768" s="39">
        <v>161248</v>
      </c>
      <c r="AG768" s="39">
        <v>3094044</v>
      </c>
      <c r="AH768" s="39">
        <v>2600027</v>
      </c>
      <c r="AI768" s="39">
        <v>939125</v>
      </c>
      <c r="AJ768" s="39">
        <v>812340</v>
      </c>
      <c r="AK768" s="39">
        <v>670397</v>
      </c>
      <c r="AL768" s="39">
        <v>179646</v>
      </c>
      <c r="AM768" s="39">
        <v>5201535</v>
      </c>
      <c r="AN768" s="39">
        <v>1528235</v>
      </c>
      <c r="AO768" s="39">
        <v>1122408</v>
      </c>
      <c r="AP768" s="39">
        <v>894763</v>
      </c>
      <c r="AQ768" s="39">
        <v>627497</v>
      </c>
      <c r="AR768" s="39">
        <v>188660</v>
      </c>
      <c r="AS768" s="39">
        <v>4361563</v>
      </c>
      <c r="AT768" s="43"/>
      <c r="AU768" s="13"/>
    </row>
    <row r="769" spans="1:47" ht="20" customHeight="1">
      <c r="A769" s="8" t="s">
        <v>1064</v>
      </c>
      <c r="B769" s="34">
        <v>93904</v>
      </c>
      <c r="C769" s="31" t="s">
        <v>133</v>
      </c>
      <c r="D769" s="31" t="s">
        <v>79</v>
      </c>
      <c r="E769" s="31" t="s">
        <v>74</v>
      </c>
      <c r="F769" s="36">
        <v>3017</v>
      </c>
      <c r="G769" s="36">
        <v>3117</v>
      </c>
      <c r="H769" s="36">
        <v>3121</v>
      </c>
      <c r="I769" s="39">
        <v>330826</v>
      </c>
      <c r="J769" s="39">
        <v>1578076</v>
      </c>
      <c r="K769" s="39">
        <v>1594040</v>
      </c>
      <c r="L769" s="39">
        <v>811404</v>
      </c>
      <c r="M769" s="39">
        <v>914140</v>
      </c>
      <c r="N769" s="39">
        <v>158167</v>
      </c>
      <c r="O769" s="39">
        <v>5055827</v>
      </c>
      <c r="P769" s="39">
        <v>1674812</v>
      </c>
      <c r="Q769" s="39">
        <v>1667164</v>
      </c>
      <c r="R769" s="39">
        <v>947784</v>
      </c>
      <c r="S769" s="39">
        <v>1041493</v>
      </c>
      <c r="T769" s="39">
        <v>197701</v>
      </c>
      <c r="U769" s="39">
        <v>5528954</v>
      </c>
      <c r="V769" s="39">
        <v>1816739</v>
      </c>
      <c r="W769" s="39">
        <v>1595912</v>
      </c>
      <c r="X769" s="39">
        <v>1053764</v>
      </c>
      <c r="Y769" s="39">
        <v>1411385</v>
      </c>
      <c r="Z769" s="39">
        <v>224864</v>
      </c>
      <c r="AA769" s="39">
        <v>6102664</v>
      </c>
      <c r="AB769" s="39">
        <v>2323193</v>
      </c>
      <c r="AC769" s="39">
        <v>1607199</v>
      </c>
      <c r="AD769" s="39">
        <v>1038819</v>
      </c>
      <c r="AE769" s="39">
        <v>1504947</v>
      </c>
      <c r="AF769" s="39">
        <v>283395</v>
      </c>
      <c r="AG769" s="39">
        <v>6757553</v>
      </c>
      <c r="AH769" s="39">
        <v>2099977</v>
      </c>
      <c r="AI769" s="39">
        <v>1741960</v>
      </c>
      <c r="AJ769" s="39">
        <v>1223056</v>
      </c>
      <c r="AK769" s="39">
        <v>1487373</v>
      </c>
      <c r="AL769" s="39">
        <v>361521</v>
      </c>
      <c r="AM769" s="39">
        <v>6913887</v>
      </c>
      <c r="AN769" s="39">
        <v>2319939</v>
      </c>
      <c r="AO769" s="39">
        <v>1866497</v>
      </c>
      <c r="AP769" s="39">
        <v>1264264</v>
      </c>
      <c r="AQ769" s="39">
        <v>1476987</v>
      </c>
      <c r="AR769" s="39">
        <v>364115</v>
      </c>
      <c r="AS769" s="39">
        <v>7291802</v>
      </c>
      <c r="AT769" s="43"/>
      <c r="AU769" s="13"/>
    </row>
    <row r="770" spans="1:47" ht="20" customHeight="1">
      <c r="A770" s="8" t="s">
        <v>1065</v>
      </c>
      <c r="B770" s="34">
        <v>35903</v>
      </c>
      <c r="C770" s="31" t="s">
        <v>534</v>
      </c>
      <c r="D770" s="31" t="s">
        <v>79</v>
      </c>
      <c r="E770" s="31" t="s">
        <v>74</v>
      </c>
      <c r="F770" s="36">
        <v>248</v>
      </c>
      <c r="G770" s="36">
        <v>243</v>
      </c>
      <c r="H770" s="36">
        <v>229</v>
      </c>
      <c r="I770" s="39">
        <v>24274</v>
      </c>
      <c r="J770" s="39">
        <v>58113</v>
      </c>
      <c r="K770" s="39">
        <v>83855</v>
      </c>
      <c r="L770" s="39">
        <v>48187</v>
      </c>
      <c r="M770" s="39">
        <v>59347</v>
      </c>
      <c r="N770" s="39">
        <v>61509</v>
      </c>
      <c r="O770" s="39">
        <v>311011</v>
      </c>
      <c r="P770" s="39">
        <v>64777</v>
      </c>
      <c r="Q770" s="39">
        <v>88531</v>
      </c>
      <c r="R770" s="39">
        <v>51459</v>
      </c>
      <c r="S770" s="39">
        <v>61624</v>
      </c>
      <c r="T770" s="39">
        <v>67799</v>
      </c>
      <c r="U770" s="39">
        <v>334190</v>
      </c>
      <c r="V770" s="39">
        <v>98838</v>
      </c>
      <c r="W770" s="39">
        <v>93151</v>
      </c>
      <c r="X770" s="39">
        <v>59892</v>
      </c>
      <c r="Y770" s="39">
        <v>77053</v>
      </c>
      <c r="Z770" s="39">
        <v>75470</v>
      </c>
      <c r="AA770" s="39">
        <v>404404</v>
      </c>
      <c r="AB770" s="39">
        <v>75471</v>
      </c>
      <c r="AC770" s="39">
        <v>106379</v>
      </c>
      <c r="AD770" s="39">
        <v>70497</v>
      </c>
      <c r="AE770" s="39">
        <v>59016</v>
      </c>
      <c r="AF770" s="39">
        <v>71335</v>
      </c>
      <c r="AG770" s="39">
        <v>382698</v>
      </c>
      <c r="AH770" s="39">
        <v>71106</v>
      </c>
      <c r="AI770" s="39">
        <v>93962</v>
      </c>
      <c r="AJ770" s="39">
        <v>78256</v>
      </c>
      <c r="AK770" s="39">
        <v>64556</v>
      </c>
      <c r="AL770" s="39">
        <v>81694</v>
      </c>
      <c r="AM770" s="39">
        <v>389574</v>
      </c>
      <c r="AN770" s="39">
        <v>83373</v>
      </c>
      <c r="AO770" s="39">
        <v>105861</v>
      </c>
      <c r="AP770" s="39">
        <v>80551</v>
      </c>
      <c r="AQ770" s="39">
        <v>60595</v>
      </c>
      <c r="AR770" s="39">
        <v>91000</v>
      </c>
      <c r="AS770" s="39">
        <v>421380</v>
      </c>
      <c r="AT770" s="43"/>
      <c r="AU770" s="13"/>
    </row>
    <row r="771" spans="1:47" ht="20" customHeight="1">
      <c r="A771" s="8" t="s">
        <v>1066</v>
      </c>
      <c r="B771" s="34">
        <v>1906</v>
      </c>
      <c r="C771" s="31" t="s">
        <v>360</v>
      </c>
      <c r="D771" s="31" t="s">
        <v>79</v>
      </c>
      <c r="E771" s="31" t="s">
        <v>74</v>
      </c>
      <c r="F771" s="36">
        <v>353</v>
      </c>
      <c r="G771" s="36">
        <v>337</v>
      </c>
      <c r="H771" s="36">
        <v>325</v>
      </c>
      <c r="I771" s="39">
        <v>34450</v>
      </c>
      <c r="J771" s="39">
        <v>145945</v>
      </c>
      <c r="K771" s="39">
        <v>193967</v>
      </c>
      <c r="L771" s="39">
        <v>95825</v>
      </c>
      <c r="M771" s="39">
        <v>92795</v>
      </c>
      <c r="N771" s="39">
        <v>31651</v>
      </c>
      <c r="O771" s="39">
        <v>560183</v>
      </c>
      <c r="P771" s="39">
        <v>159293</v>
      </c>
      <c r="Q771" s="39">
        <v>185504</v>
      </c>
      <c r="R771" s="39">
        <v>97519</v>
      </c>
      <c r="S771" s="39">
        <v>108124</v>
      </c>
      <c r="T771" s="39">
        <v>37690</v>
      </c>
      <c r="U771" s="39">
        <v>588130</v>
      </c>
      <c r="V771" s="39">
        <v>150398</v>
      </c>
      <c r="W771" s="39">
        <v>186967</v>
      </c>
      <c r="X771" s="39">
        <v>130984</v>
      </c>
      <c r="Y771" s="39">
        <v>101649</v>
      </c>
      <c r="Z771" s="39">
        <v>43750</v>
      </c>
      <c r="AA771" s="39">
        <v>613748</v>
      </c>
      <c r="AB771" s="39">
        <v>127713</v>
      </c>
      <c r="AC771" s="39">
        <v>191901</v>
      </c>
      <c r="AD771" s="39">
        <v>138192</v>
      </c>
      <c r="AE771" s="39">
        <v>126474</v>
      </c>
      <c r="AF771" s="39">
        <v>74367</v>
      </c>
      <c r="AG771" s="39">
        <v>658647</v>
      </c>
      <c r="AH771" s="39">
        <v>148524</v>
      </c>
      <c r="AI771" s="39">
        <v>193944</v>
      </c>
      <c r="AJ771" s="39">
        <v>129925</v>
      </c>
      <c r="AK771" s="39">
        <v>118623</v>
      </c>
      <c r="AL771" s="39">
        <v>111240</v>
      </c>
      <c r="AM771" s="39">
        <v>702256</v>
      </c>
      <c r="AN771" s="39">
        <v>184251</v>
      </c>
      <c r="AO771" s="39">
        <v>199628</v>
      </c>
      <c r="AP771" s="39">
        <v>130524</v>
      </c>
      <c r="AQ771" s="39">
        <v>117102</v>
      </c>
      <c r="AR771" s="39">
        <v>119973</v>
      </c>
      <c r="AS771" s="39">
        <v>751478</v>
      </c>
      <c r="AT771" s="43"/>
      <c r="AU771" s="13"/>
    </row>
    <row r="772" spans="1:47" ht="20" customHeight="1">
      <c r="A772" s="8" t="s">
        <v>1067</v>
      </c>
      <c r="B772" s="34">
        <v>123905</v>
      </c>
      <c r="C772" s="31" t="s">
        <v>202</v>
      </c>
      <c r="D772" s="31" t="s">
        <v>79</v>
      </c>
      <c r="E772" s="31" t="s">
        <v>74</v>
      </c>
      <c r="F772" s="36">
        <v>5222</v>
      </c>
      <c r="G772" s="36">
        <v>5317</v>
      </c>
      <c r="H772" s="36">
        <v>5355</v>
      </c>
      <c r="I772" s="39">
        <v>567630</v>
      </c>
      <c r="J772" s="39">
        <v>703487</v>
      </c>
      <c r="K772" s="39">
        <v>2787485</v>
      </c>
      <c r="L772" s="39">
        <v>1434184</v>
      </c>
      <c r="M772" s="39">
        <v>1285873</v>
      </c>
      <c r="N772" s="39">
        <v>913659</v>
      </c>
      <c r="O772" s="39">
        <v>7124688</v>
      </c>
      <c r="P772" s="39">
        <v>772990</v>
      </c>
      <c r="Q772" s="39">
        <v>2936044</v>
      </c>
      <c r="R772" s="39">
        <v>1554323</v>
      </c>
      <c r="S772" s="39">
        <v>1559819</v>
      </c>
      <c r="T772" s="39">
        <v>1241851</v>
      </c>
      <c r="U772" s="39">
        <v>8065027</v>
      </c>
      <c r="V772" s="39">
        <v>871738</v>
      </c>
      <c r="W772" s="39">
        <v>3040851</v>
      </c>
      <c r="X772" s="39">
        <v>1804015</v>
      </c>
      <c r="Y772" s="39">
        <v>1359840</v>
      </c>
      <c r="Z772" s="39">
        <v>1534558</v>
      </c>
      <c r="AA772" s="39">
        <v>8611002</v>
      </c>
      <c r="AB772" s="39">
        <v>838029</v>
      </c>
      <c r="AC772" s="39">
        <v>3015091</v>
      </c>
      <c r="AD772" s="39">
        <v>1849421</v>
      </c>
      <c r="AE772" s="39">
        <v>1464916</v>
      </c>
      <c r="AF772" s="39">
        <v>2025234</v>
      </c>
      <c r="AG772" s="39">
        <v>9192691</v>
      </c>
      <c r="AH772" s="39">
        <v>854929</v>
      </c>
      <c r="AI772" s="39">
        <v>3363934</v>
      </c>
      <c r="AJ772" s="39">
        <v>1746151</v>
      </c>
      <c r="AK772" s="39">
        <v>1706148</v>
      </c>
      <c r="AL772" s="39">
        <v>2261985</v>
      </c>
      <c r="AM772" s="39">
        <v>9933147</v>
      </c>
      <c r="AN772" s="39">
        <v>922338</v>
      </c>
      <c r="AO772" s="39">
        <v>3215868</v>
      </c>
      <c r="AP772" s="39">
        <v>1816857</v>
      </c>
      <c r="AQ772" s="39">
        <v>2015246</v>
      </c>
      <c r="AR772" s="39">
        <v>1966589</v>
      </c>
      <c r="AS772" s="39">
        <v>9936898</v>
      </c>
      <c r="AT772" s="43"/>
      <c r="AU772" s="13"/>
    </row>
    <row r="773" spans="1:47" ht="20" customHeight="1">
      <c r="A773" s="8" t="s">
        <v>1068</v>
      </c>
      <c r="B773" s="34">
        <v>79906</v>
      </c>
      <c r="C773" s="31" t="s">
        <v>626</v>
      </c>
      <c r="D773" s="31" t="s">
        <v>79</v>
      </c>
      <c r="E773" s="31" t="s">
        <v>74</v>
      </c>
      <c r="F773" s="36">
        <v>3331</v>
      </c>
      <c r="G773" s="36">
        <v>3650</v>
      </c>
      <c r="H773" s="36">
        <v>3673</v>
      </c>
      <c r="I773" s="39">
        <v>389338</v>
      </c>
      <c r="J773" s="39">
        <v>1227269</v>
      </c>
      <c r="K773" s="39">
        <v>1279429</v>
      </c>
      <c r="L773" s="39">
        <v>837031</v>
      </c>
      <c r="M773" s="39">
        <v>760100</v>
      </c>
      <c r="N773" s="39">
        <v>334170</v>
      </c>
      <c r="O773" s="39">
        <v>4437999</v>
      </c>
      <c r="P773" s="39">
        <v>1278931</v>
      </c>
      <c r="Q773" s="39">
        <v>1498591</v>
      </c>
      <c r="R773" s="39">
        <v>821413</v>
      </c>
      <c r="S773" s="39">
        <v>781197</v>
      </c>
      <c r="T773" s="39">
        <v>413782</v>
      </c>
      <c r="U773" s="39">
        <v>4793914</v>
      </c>
      <c r="V773" s="39">
        <v>1322526</v>
      </c>
      <c r="W773" s="39">
        <v>1549585</v>
      </c>
      <c r="X773" s="39">
        <v>877590</v>
      </c>
      <c r="Y773" s="39">
        <v>875856</v>
      </c>
      <c r="Z773" s="39">
        <v>516723</v>
      </c>
      <c r="AA773" s="39">
        <v>5142280</v>
      </c>
      <c r="AB773" s="39">
        <v>1468325</v>
      </c>
      <c r="AC773" s="39">
        <v>1650507</v>
      </c>
      <c r="AD773" s="39">
        <v>1052013</v>
      </c>
      <c r="AE773" s="39">
        <v>961020</v>
      </c>
      <c r="AF773" s="39">
        <v>662893</v>
      </c>
      <c r="AG773" s="39">
        <v>5794758</v>
      </c>
      <c r="AH773" s="39">
        <v>1690990</v>
      </c>
      <c r="AI773" s="39">
        <v>1715640</v>
      </c>
      <c r="AJ773" s="39">
        <v>1189119</v>
      </c>
      <c r="AK773" s="39">
        <v>1012458</v>
      </c>
      <c r="AL773" s="39">
        <v>1167713</v>
      </c>
      <c r="AM773" s="39">
        <v>6775920</v>
      </c>
      <c r="AN773" s="39">
        <v>2048023</v>
      </c>
      <c r="AO773" s="39">
        <v>1750534</v>
      </c>
      <c r="AP773" s="39">
        <v>1287509</v>
      </c>
      <c r="AQ773" s="39">
        <v>1034907</v>
      </c>
      <c r="AR773" s="39">
        <v>1103476</v>
      </c>
      <c r="AS773" s="39">
        <v>7224449</v>
      </c>
      <c r="AT773" s="43"/>
      <c r="AU773" s="13"/>
    </row>
    <row r="774" spans="1:47" ht="20" customHeight="1">
      <c r="A774" s="8" t="s">
        <v>1069</v>
      </c>
      <c r="B774" s="34">
        <v>19905</v>
      </c>
      <c r="C774" s="31" t="s">
        <v>512</v>
      </c>
      <c r="D774" s="31" t="s">
        <v>79</v>
      </c>
      <c r="E774" s="31" t="s">
        <v>74</v>
      </c>
      <c r="F774" s="36">
        <v>1237</v>
      </c>
      <c r="G774" s="36">
        <v>1108</v>
      </c>
      <c r="H774" s="36">
        <v>1047</v>
      </c>
      <c r="I774" s="39">
        <v>110982</v>
      </c>
      <c r="J774" s="39">
        <v>406782</v>
      </c>
      <c r="K774" s="39">
        <v>769659</v>
      </c>
      <c r="L774" s="39">
        <v>417615</v>
      </c>
      <c r="M774" s="39">
        <v>437558</v>
      </c>
      <c r="N774" s="39">
        <v>95068</v>
      </c>
      <c r="O774" s="39">
        <v>2126682</v>
      </c>
      <c r="P774" s="39">
        <v>462635</v>
      </c>
      <c r="Q774" s="39">
        <v>772129</v>
      </c>
      <c r="R774" s="39">
        <v>490958</v>
      </c>
      <c r="S774" s="39">
        <v>430021</v>
      </c>
      <c r="T774" s="39">
        <v>158017</v>
      </c>
      <c r="U774" s="39">
        <v>2313760</v>
      </c>
      <c r="V774" s="39">
        <v>474525</v>
      </c>
      <c r="W774" s="39">
        <v>843674</v>
      </c>
      <c r="X774" s="39">
        <v>524797</v>
      </c>
      <c r="Y774" s="39">
        <v>473665</v>
      </c>
      <c r="Z774" s="39">
        <v>186866</v>
      </c>
      <c r="AA774" s="39">
        <v>2503527</v>
      </c>
      <c r="AB774" s="39">
        <v>445616</v>
      </c>
      <c r="AC774" s="39">
        <v>777905</v>
      </c>
      <c r="AD774" s="39">
        <v>594874</v>
      </c>
      <c r="AE774" s="39">
        <v>553200</v>
      </c>
      <c r="AF774" s="39">
        <v>223497</v>
      </c>
      <c r="AG774" s="39">
        <v>2595092</v>
      </c>
      <c r="AH774" s="39">
        <v>447214</v>
      </c>
      <c r="AI774" s="39">
        <v>760358</v>
      </c>
      <c r="AJ774" s="39">
        <v>644229</v>
      </c>
      <c r="AK774" s="39">
        <v>538126</v>
      </c>
      <c r="AL774" s="39">
        <v>290102</v>
      </c>
      <c r="AM774" s="39">
        <v>2680029</v>
      </c>
      <c r="AN774" s="39">
        <v>457537</v>
      </c>
      <c r="AO774" s="39">
        <v>962439</v>
      </c>
      <c r="AP774" s="39">
        <v>644827</v>
      </c>
      <c r="AQ774" s="39">
        <v>528067</v>
      </c>
      <c r="AR774" s="39">
        <v>346557</v>
      </c>
      <c r="AS774" s="39">
        <v>2939427</v>
      </c>
      <c r="AT774" s="43"/>
      <c r="AU774" s="13"/>
    </row>
    <row r="775" spans="1:47" ht="20" customHeight="1">
      <c r="A775" s="8" t="s">
        <v>1070</v>
      </c>
      <c r="B775" s="34">
        <v>46901</v>
      </c>
      <c r="C775" s="31" t="s">
        <v>432</v>
      </c>
      <c r="D775" s="31" t="s">
        <v>79</v>
      </c>
      <c r="E775" s="31" t="s">
        <v>74</v>
      </c>
      <c r="F775" s="36">
        <v>9541</v>
      </c>
      <c r="G775" s="36">
        <v>9893</v>
      </c>
      <c r="H775" s="36">
        <v>9676</v>
      </c>
      <c r="I775" s="39">
        <v>1025656</v>
      </c>
      <c r="J775" s="39">
        <v>2082629</v>
      </c>
      <c r="K775" s="39">
        <v>4640417</v>
      </c>
      <c r="L775" s="39">
        <v>2063219</v>
      </c>
      <c r="M775" s="39">
        <v>2658003</v>
      </c>
      <c r="N775" s="39">
        <v>235645</v>
      </c>
      <c r="O775" s="39">
        <v>11679913</v>
      </c>
      <c r="P775" s="39">
        <v>1942530</v>
      </c>
      <c r="Q775" s="39">
        <v>4492956</v>
      </c>
      <c r="R775" s="39">
        <v>2056487</v>
      </c>
      <c r="S775" s="39">
        <v>2943727</v>
      </c>
      <c r="T775" s="39">
        <v>552795</v>
      </c>
      <c r="U775" s="39">
        <v>11988495</v>
      </c>
      <c r="V775" s="39">
        <v>2337167</v>
      </c>
      <c r="W775" s="39">
        <v>3706753</v>
      </c>
      <c r="X775" s="39">
        <v>2137208</v>
      </c>
      <c r="Y775" s="39">
        <v>3639389</v>
      </c>
      <c r="Z775" s="39">
        <v>599233</v>
      </c>
      <c r="AA775" s="39">
        <v>12419750</v>
      </c>
      <c r="AB775" s="39">
        <v>2612020</v>
      </c>
      <c r="AC775" s="39">
        <v>3862944</v>
      </c>
      <c r="AD775" s="39">
        <v>2494782</v>
      </c>
      <c r="AE775" s="39">
        <v>3447104</v>
      </c>
      <c r="AF775" s="39">
        <v>699755</v>
      </c>
      <c r="AG775" s="39">
        <v>13116605</v>
      </c>
      <c r="AH775" s="39">
        <v>3003248</v>
      </c>
      <c r="AI775" s="39">
        <v>4182665</v>
      </c>
      <c r="AJ775" s="39">
        <v>3026118</v>
      </c>
      <c r="AK775" s="39">
        <v>3921282</v>
      </c>
      <c r="AL775" s="39">
        <v>899080</v>
      </c>
      <c r="AM775" s="39">
        <v>15032393</v>
      </c>
      <c r="AN775" s="39">
        <v>3556086</v>
      </c>
      <c r="AO775" s="39">
        <v>4784603</v>
      </c>
      <c r="AP775" s="39">
        <v>3343844</v>
      </c>
      <c r="AQ775" s="39">
        <v>3929486</v>
      </c>
      <c r="AR775" s="39">
        <v>1175550</v>
      </c>
      <c r="AS775" s="39">
        <v>16789569</v>
      </c>
      <c r="AT775" s="43"/>
      <c r="AU775" s="13"/>
    </row>
    <row r="776" spans="1:47" ht="20" customHeight="1">
      <c r="A776" s="8" t="s">
        <v>1071</v>
      </c>
      <c r="B776" s="34">
        <v>170908</v>
      </c>
      <c r="C776" s="31" t="s">
        <v>448</v>
      </c>
      <c r="D776" s="31" t="s">
        <v>79</v>
      </c>
      <c r="E776" s="31" t="s">
        <v>74</v>
      </c>
      <c r="F776" s="36">
        <v>16110</v>
      </c>
      <c r="G776" s="36">
        <v>19420</v>
      </c>
      <c r="H776" s="36">
        <v>19637</v>
      </c>
      <c r="I776" s="39">
        <v>2081522</v>
      </c>
      <c r="J776" s="39">
        <v>6514588</v>
      </c>
      <c r="K776" s="39">
        <v>7990844</v>
      </c>
      <c r="L776" s="39">
        <v>4914928</v>
      </c>
      <c r="M776" s="39">
        <v>3542557</v>
      </c>
      <c r="N776" s="39">
        <v>536478</v>
      </c>
      <c r="O776" s="39">
        <v>23499395</v>
      </c>
      <c r="P776" s="39">
        <v>6463333</v>
      </c>
      <c r="Q776" s="39">
        <v>8110460</v>
      </c>
      <c r="R776" s="39">
        <v>5043490</v>
      </c>
      <c r="S776" s="39">
        <v>4394304</v>
      </c>
      <c r="T776" s="39">
        <v>886104</v>
      </c>
      <c r="U776" s="39">
        <v>24897691</v>
      </c>
      <c r="V776" s="39">
        <v>7836434</v>
      </c>
      <c r="W776" s="39">
        <v>8389199</v>
      </c>
      <c r="X776" s="39">
        <v>5650602</v>
      </c>
      <c r="Y776" s="39">
        <v>5353254</v>
      </c>
      <c r="Z776" s="39">
        <v>1026635</v>
      </c>
      <c r="AA776" s="39">
        <v>28256124</v>
      </c>
      <c r="AB776" s="39">
        <v>8456153</v>
      </c>
      <c r="AC776" s="39">
        <v>9060451</v>
      </c>
      <c r="AD776" s="39">
        <v>6423155</v>
      </c>
      <c r="AE776" s="39">
        <v>6280610</v>
      </c>
      <c r="AF776" s="39">
        <v>1020177</v>
      </c>
      <c r="AG776" s="39">
        <v>31240546</v>
      </c>
      <c r="AH776" s="39">
        <v>8275537</v>
      </c>
      <c r="AI776" s="39">
        <v>10517872</v>
      </c>
      <c r="AJ776" s="39">
        <v>7751655</v>
      </c>
      <c r="AK776" s="39">
        <v>5568814</v>
      </c>
      <c r="AL776" s="39">
        <v>1226021</v>
      </c>
      <c r="AM776" s="39">
        <v>33339899</v>
      </c>
      <c r="AN776" s="39">
        <v>8554459</v>
      </c>
      <c r="AO776" s="39">
        <v>10779021</v>
      </c>
      <c r="AP776" s="39">
        <v>8483352</v>
      </c>
      <c r="AQ776" s="39">
        <v>5822854</v>
      </c>
      <c r="AR776" s="39">
        <v>1460729</v>
      </c>
      <c r="AS776" s="39">
        <v>35100415</v>
      </c>
      <c r="AT776" s="43"/>
      <c r="AU776" s="13"/>
    </row>
    <row r="777" spans="1:47" ht="20" customHeight="1">
      <c r="A777" s="8" t="s">
        <v>1072</v>
      </c>
      <c r="B777" s="34">
        <v>152902</v>
      </c>
      <c r="C777" s="31" t="s">
        <v>221</v>
      </c>
      <c r="D777" s="31" t="s">
        <v>79</v>
      </c>
      <c r="E777" s="31" t="s">
        <v>74</v>
      </c>
      <c r="F777" s="36">
        <v>767</v>
      </c>
      <c r="G777" s="36">
        <v>731</v>
      </c>
      <c r="H777" s="36">
        <v>691</v>
      </c>
      <c r="I777" s="39">
        <v>73246</v>
      </c>
      <c r="J777" s="39">
        <v>318527</v>
      </c>
      <c r="K777" s="39">
        <v>360908</v>
      </c>
      <c r="L777" s="39">
        <v>222772</v>
      </c>
      <c r="M777" s="39">
        <v>176208</v>
      </c>
      <c r="N777" s="39">
        <v>0</v>
      </c>
      <c r="O777" s="39">
        <v>1078415</v>
      </c>
      <c r="P777" s="39">
        <v>268513</v>
      </c>
      <c r="Q777" s="39">
        <v>342485</v>
      </c>
      <c r="R777" s="39">
        <v>203665</v>
      </c>
      <c r="S777" s="39">
        <v>181249</v>
      </c>
      <c r="T777" s="39">
        <v>62723</v>
      </c>
      <c r="U777" s="39">
        <v>1058635</v>
      </c>
      <c r="V777" s="39">
        <v>288434</v>
      </c>
      <c r="W777" s="39">
        <v>363170</v>
      </c>
      <c r="X777" s="39">
        <v>226792</v>
      </c>
      <c r="Y777" s="39">
        <v>210709</v>
      </c>
      <c r="Z777" s="39">
        <v>68107</v>
      </c>
      <c r="AA777" s="39">
        <v>1157212</v>
      </c>
      <c r="AB777" s="39">
        <v>265605</v>
      </c>
      <c r="AC777" s="39">
        <v>363649</v>
      </c>
      <c r="AD777" s="39">
        <v>229120</v>
      </c>
      <c r="AE777" s="39">
        <v>278541</v>
      </c>
      <c r="AF777" s="39">
        <v>81092</v>
      </c>
      <c r="AG777" s="39">
        <v>1218007</v>
      </c>
      <c r="AH777" s="39">
        <v>265419</v>
      </c>
      <c r="AI777" s="39">
        <v>344969</v>
      </c>
      <c r="AJ777" s="39">
        <v>253191</v>
      </c>
      <c r="AK777" s="39">
        <v>265121</v>
      </c>
      <c r="AL777" s="39">
        <v>102443</v>
      </c>
      <c r="AM777" s="39">
        <v>1231143</v>
      </c>
      <c r="AN777" s="39">
        <v>246460</v>
      </c>
      <c r="AO777" s="39">
        <v>351275</v>
      </c>
      <c r="AP777" s="39">
        <v>275625</v>
      </c>
      <c r="AQ777" s="39">
        <v>255759</v>
      </c>
      <c r="AR777" s="39">
        <v>144844</v>
      </c>
      <c r="AS777" s="39">
        <v>1273963</v>
      </c>
      <c r="AT777" s="43"/>
      <c r="AU777" s="13"/>
    </row>
    <row r="778" spans="1:47" ht="20" customHeight="1">
      <c r="A778" s="8" t="s">
        <v>1073</v>
      </c>
      <c r="B778" s="34">
        <v>230906</v>
      </c>
      <c r="C778" s="31" t="s">
        <v>225</v>
      </c>
      <c r="D778" s="31" t="s">
        <v>79</v>
      </c>
      <c r="E778" s="31" t="s">
        <v>74</v>
      </c>
      <c r="F778" s="36">
        <v>1208</v>
      </c>
      <c r="G778" s="36">
        <v>1136</v>
      </c>
      <c r="H778" s="36">
        <v>1140</v>
      </c>
      <c r="I778" s="39">
        <v>120840</v>
      </c>
      <c r="J778" s="39">
        <v>290450</v>
      </c>
      <c r="K778" s="39">
        <v>548906</v>
      </c>
      <c r="L778" s="39">
        <v>262108</v>
      </c>
      <c r="M778" s="39">
        <v>311302</v>
      </c>
      <c r="N778" s="39">
        <v>54610</v>
      </c>
      <c r="O778" s="39">
        <v>1467376</v>
      </c>
      <c r="P778" s="39">
        <v>259882</v>
      </c>
      <c r="Q778" s="39">
        <v>469625</v>
      </c>
      <c r="R778" s="39">
        <v>216441</v>
      </c>
      <c r="S778" s="39">
        <v>353187</v>
      </c>
      <c r="T778" s="39">
        <v>62802</v>
      </c>
      <c r="U778" s="39">
        <v>1361937</v>
      </c>
      <c r="V778" s="39">
        <v>271003</v>
      </c>
      <c r="W778" s="39">
        <v>746230</v>
      </c>
      <c r="X778" s="39">
        <v>405466</v>
      </c>
      <c r="Y778" s="39">
        <v>418188</v>
      </c>
      <c r="Z778" s="39">
        <v>78490</v>
      </c>
      <c r="AA778" s="39">
        <v>1919377</v>
      </c>
      <c r="AB778" s="39">
        <v>310280</v>
      </c>
      <c r="AC778" s="39">
        <v>548143</v>
      </c>
      <c r="AD778" s="39">
        <v>436315</v>
      </c>
      <c r="AE778" s="39">
        <v>465735</v>
      </c>
      <c r="AF778" s="39">
        <v>98944</v>
      </c>
      <c r="AG778" s="39">
        <v>1859417</v>
      </c>
      <c r="AH778" s="39">
        <v>269562</v>
      </c>
      <c r="AI778" s="39">
        <v>621142</v>
      </c>
      <c r="AJ778" s="39">
        <v>378240</v>
      </c>
      <c r="AK778" s="39">
        <v>426028</v>
      </c>
      <c r="AL778" s="39">
        <v>122531</v>
      </c>
      <c r="AM778" s="39">
        <v>1817503</v>
      </c>
      <c r="AN778" s="39">
        <v>244342</v>
      </c>
      <c r="AO778" s="39">
        <v>412038</v>
      </c>
      <c r="AP778" s="39">
        <v>325839</v>
      </c>
      <c r="AQ778" s="39">
        <v>456471</v>
      </c>
      <c r="AR778" s="39">
        <v>150933</v>
      </c>
      <c r="AS778" s="39">
        <v>1589623</v>
      </c>
      <c r="AT778" s="43"/>
      <c r="AU778" s="13"/>
    </row>
    <row r="779" spans="1:47" ht="20" customHeight="1">
      <c r="A779" s="8" t="s">
        <v>1074</v>
      </c>
      <c r="B779" s="34">
        <v>15805</v>
      </c>
      <c r="C779" s="31" t="s">
        <v>99</v>
      </c>
      <c r="D779" s="31" t="s">
        <v>71</v>
      </c>
      <c r="E779" s="31" t="s">
        <v>74</v>
      </c>
      <c r="F779" s="36">
        <v>601</v>
      </c>
      <c r="G779" s="36">
        <v>303</v>
      </c>
      <c r="H779" s="36">
        <v>333</v>
      </c>
      <c r="I779" s="39">
        <v>35298</v>
      </c>
      <c r="J779" s="39">
        <v>28015</v>
      </c>
      <c r="K779" s="39">
        <v>345176</v>
      </c>
      <c r="L779" s="39">
        <v>196286</v>
      </c>
      <c r="M779" s="39">
        <v>141439</v>
      </c>
      <c r="N779" s="39">
        <v>44331</v>
      </c>
      <c r="O779" s="39">
        <v>755247</v>
      </c>
      <c r="P779" s="39">
        <v>5948</v>
      </c>
      <c r="Q779" s="39">
        <v>324265</v>
      </c>
      <c r="R779" s="39">
        <v>191149</v>
      </c>
      <c r="S779" s="39">
        <v>122642</v>
      </c>
      <c r="T779" s="39">
        <v>40205</v>
      </c>
      <c r="U779" s="39">
        <v>684209</v>
      </c>
      <c r="V779" s="39">
        <v>950</v>
      </c>
      <c r="W779" s="39">
        <v>148826</v>
      </c>
      <c r="X779" s="39">
        <v>155745</v>
      </c>
      <c r="Y779" s="39">
        <v>21837</v>
      </c>
      <c r="Z779" s="39">
        <v>48013</v>
      </c>
      <c r="AA779" s="39">
        <v>375371</v>
      </c>
      <c r="AB779" s="39">
        <v>0</v>
      </c>
      <c r="AC779" s="39">
        <v>167518</v>
      </c>
      <c r="AD779" s="39">
        <v>276606</v>
      </c>
      <c r="AE779" s="39">
        <v>56269</v>
      </c>
      <c r="AF779" s="39">
        <v>51783</v>
      </c>
      <c r="AG779" s="39">
        <v>552176</v>
      </c>
      <c r="AH779" s="39">
        <v>379</v>
      </c>
      <c r="AI779" s="39">
        <v>229576</v>
      </c>
      <c r="AJ779" s="39">
        <v>255687</v>
      </c>
      <c r="AK779" s="39">
        <v>117430</v>
      </c>
      <c r="AL779" s="39">
        <v>63399</v>
      </c>
      <c r="AM779" s="39">
        <v>666471</v>
      </c>
      <c r="AN779" s="39">
        <v>-1</v>
      </c>
      <c r="AO779" s="39">
        <v>124594</v>
      </c>
      <c r="AP779" s="39">
        <v>118382</v>
      </c>
      <c r="AQ779" s="39">
        <v>71249</v>
      </c>
      <c r="AR779" s="39">
        <v>79929</v>
      </c>
      <c r="AS779" s="39">
        <v>394153</v>
      </c>
      <c r="AT779" s="43"/>
      <c r="AU779" s="13"/>
    </row>
    <row r="780" spans="1:47" ht="20" customHeight="1">
      <c r="A780" s="8" t="s">
        <v>1075</v>
      </c>
      <c r="B780" s="34">
        <v>220822</v>
      </c>
      <c r="C780" s="31" t="s">
        <v>91</v>
      </c>
      <c r="D780" s="31" t="s">
        <v>71</v>
      </c>
      <c r="E780" s="31" t="s">
        <v>292</v>
      </c>
      <c r="F780" s="36"/>
      <c r="G780" s="36">
        <v>588</v>
      </c>
      <c r="H780" s="36">
        <v>1095</v>
      </c>
      <c r="I780" s="39">
        <v>116070</v>
      </c>
      <c r="J780" s="39">
        <v>0</v>
      </c>
      <c r="K780" s="39">
        <v>0</v>
      </c>
      <c r="L780" s="39">
        <v>0</v>
      </c>
      <c r="M780" s="39">
        <v>0</v>
      </c>
      <c r="N780" s="39">
        <v>0</v>
      </c>
      <c r="O780" s="39">
        <v>0</v>
      </c>
      <c r="P780" s="39">
        <v>0</v>
      </c>
      <c r="Q780" s="39">
        <v>0</v>
      </c>
      <c r="R780" s="39">
        <v>0</v>
      </c>
      <c r="S780" s="39">
        <v>0</v>
      </c>
      <c r="T780" s="39">
        <v>0</v>
      </c>
      <c r="U780" s="39">
        <v>0</v>
      </c>
      <c r="V780" s="39">
        <v>0</v>
      </c>
      <c r="W780" s="39">
        <v>0</v>
      </c>
      <c r="X780" s="39">
        <v>0</v>
      </c>
      <c r="Y780" s="39">
        <v>0</v>
      </c>
      <c r="Z780" s="39">
        <v>0</v>
      </c>
      <c r="AA780" s="39">
        <v>0</v>
      </c>
      <c r="AB780" s="39">
        <v>0</v>
      </c>
      <c r="AC780" s="39">
        <v>0</v>
      </c>
      <c r="AD780" s="39">
        <v>0</v>
      </c>
      <c r="AE780" s="39">
        <v>0</v>
      </c>
      <c r="AF780" s="39">
        <v>0</v>
      </c>
      <c r="AG780" s="39">
        <v>0</v>
      </c>
      <c r="AH780" s="39">
        <v>0</v>
      </c>
      <c r="AI780" s="39">
        <v>0</v>
      </c>
      <c r="AJ780" s="39">
        <v>0</v>
      </c>
      <c r="AK780" s="39">
        <v>0</v>
      </c>
      <c r="AL780" s="39">
        <v>0</v>
      </c>
      <c r="AM780" s="39">
        <v>0</v>
      </c>
      <c r="AN780" s="39">
        <v>9566</v>
      </c>
      <c r="AO780" s="39">
        <v>138140</v>
      </c>
      <c r="AP780" s="39">
        <v>99365</v>
      </c>
      <c r="AQ780" s="39">
        <v>2558</v>
      </c>
      <c r="AR780" s="39">
        <v>0</v>
      </c>
      <c r="AS780" s="39">
        <v>249629</v>
      </c>
      <c r="AT780" s="43"/>
      <c r="AU780" s="13"/>
    </row>
    <row r="781" spans="1:47" ht="20" customHeight="1">
      <c r="A781" s="8" t="s">
        <v>1076</v>
      </c>
      <c r="B781" s="34">
        <v>153905</v>
      </c>
      <c r="C781" s="31" t="s">
        <v>1077</v>
      </c>
      <c r="D781" s="31" t="s">
        <v>79</v>
      </c>
      <c r="E781" s="31" t="s">
        <v>74</v>
      </c>
      <c r="F781" s="36">
        <v>532</v>
      </c>
      <c r="G781" s="36">
        <v>708</v>
      </c>
      <c r="H781" s="36">
        <v>662</v>
      </c>
      <c r="I781" s="39">
        <v>70172</v>
      </c>
      <c r="J781" s="39">
        <v>90681</v>
      </c>
      <c r="K781" s="39">
        <v>192558</v>
      </c>
      <c r="L781" s="39">
        <v>80896</v>
      </c>
      <c r="M781" s="39">
        <v>119492</v>
      </c>
      <c r="N781" s="39">
        <v>57655</v>
      </c>
      <c r="O781" s="39">
        <v>541282</v>
      </c>
      <c r="P781" s="39">
        <v>127786</v>
      </c>
      <c r="Q781" s="39">
        <v>235740</v>
      </c>
      <c r="R781" s="39">
        <v>108094</v>
      </c>
      <c r="S781" s="39">
        <v>141516</v>
      </c>
      <c r="T781" s="39">
        <v>68953</v>
      </c>
      <c r="U781" s="39">
        <v>682089</v>
      </c>
      <c r="V781" s="39">
        <v>105681</v>
      </c>
      <c r="W781" s="39">
        <v>333049</v>
      </c>
      <c r="X781" s="39">
        <v>143286</v>
      </c>
      <c r="Y781" s="39">
        <v>168061</v>
      </c>
      <c r="Z781" s="39">
        <v>79479</v>
      </c>
      <c r="AA781" s="39">
        <v>829556</v>
      </c>
      <c r="AB781" s="39">
        <v>114420</v>
      </c>
      <c r="AC781" s="39">
        <v>266803</v>
      </c>
      <c r="AD781" s="39">
        <v>145223</v>
      </c>
      <c r="AE781" s="39">
        <v>169872</v>
      </c>
      <c r="AF781" s="39">
        <v>92910</v>
      </c>
      <c r="AG781" s="39">
        <v>789228</v>
      </c>
      <c r="AH781" s="39">
        <v>48881</v>
      </c>
      <c r="AI781" s="39">
        <v>287506</v>
      </c>
      <c r="AJ781" s="39">
        <v>156549</v>
      </c>
      <c r="AK781" s="39">
        <v>160992</v>
      </c>
      <c r="AL781" s="39">
        <v>206479</v>
      </c>
      <c r="AM781" s="39">
        <v>860407</v>
      </c>
      <c r="AN781" s="39">
        <v>33172</v>
      </c>
      <c r="AO781" s="39">
        <v>278305</v>
      </c>
      <c r="AP781" s="39">
        <v>194617</v>
      </c>
      <c r="AQ781" s="39">
        <v>183076</v>
      </c>
      <c r="AR781" s="39">
        <v>241464</v>
      </c>
      <c r="AS781" s="39">
        <v>930634</v>
      </c>
      <c r="AT781" s="43"/>
      <c r="AU781" s="13"/>
    </row>
    <row r="782" spans="1:47" ht="20" customHeight="1">
      <c r="A782" s="8" t="s">
        <v>1078</v>
      </c>
      <c r="B782" s="34">
        <v>37908</v>
      </c>
      <c r="C782" s="31" t="s">
        <v>116</v>
      </c>
      <c r="D782" s="31" t="s">
        <v>79</v>
      </c>
      <c r="E782" s="31" t="s">
        <v>74</v>
      </c>
      <c r="F782" s="36">
        <v>541</v>
      </c>
      <c r="G782" s="36">
        <v>526</v>
      </c>
      <c r="H782" s="36">
        <v>512</v>
      </c>
      <c r="I782" s="39">
        <v>54272</v>
      </c>
      <c r="J782" s="39">
        <v>123508</v>
      </c>
      <c r="K782" s="39">
        <v>356575</v>
      </c>
      <c r="L782" s="39">
        <v>203330</v>
      </c>
      <c r="M782" s="39">
        <v>204395</v>
      </c>
      <c r="N782" s="39">
        <v>60667</v>
      </c>
      <c r="O782" s="39">
        <v>948475</v>
      </c>
      <c r="P782" s="39">
        <v>121408</v>
      </c>
      <c r="Q782" s="39">
        <v>380142</v>
      </c>
      <c r="R782" s="39">
        <v>214106</v>
      </c>
      <c r="S782" s="39">
        <v>224393</v>
      </c>
      <c r="T782" s="39">
        <v>72891</v>
      </c>
      <c r="U782" s="39">
        <v>1012940</v>
      </c>
      <c r="V782" s="39">
        <v>118118</v>
      </c>
      <c r="W782" s="39">
        <v>362300</v>
      </c>
      <c r="X782" s="39">
        <v>259333</v>
      </c>
      <c r="Y782" s="39">
        <v>236947</v>
      </c>
      <c r="Z782" s="39">
        <v>79461</v>
      </c>
      <c r="AA782" s="39">
        <v>1056159</v>
      </c>
      <c r="AB782" s="39">
        <v>140085</v>
      </c>
      <c r="AC782" s="39">
        <v>382797</v>
      </c>
      <c r="AD782" s="39">
        <v>261610</v>
      </c>
      <c r="AE782" s="39">
        <v>256378</v>
      </c>
      <c r="AF782" s="39">
        <v>115307</v>
      </c>
      <c r="AG782" s="39">
        <v>1156177</v>
      </c>
      <c r="AH782" s="39">
        <v>182111</v>
      </c>
      <c r="AI782" s="39">
        <v>388461</v>
      </c>
      <c r="AJ782" s="39">
        <v>268241</v>
      </c>
      <c r="AK782" s="39">
        <v>232649</v>
      </c>
      <c r="AL782" s="39">
        <v>159740</v>
      </c>
      <c r="AM782" s="39">
        <v>1231202</v>
      </c>
      <c r="AN782" s="39">
        <v>169598</v>
      </c>
      <c r="AO782" s="39">
        <v>352241</v>
      </c>
      <c r="AP782" s="39">
        <v>262411</v>
      </c>
      <c r="AQ782" s="39">
        <v>256723</v>
      </c>
      <c r="AR782" s="39">
        <v>168386</v>
      </c>
      <c r="AS782" s="39">
        <v>1209359</v>
      </c>
      <c r="AT782" s="43"/>
      <c r="AU782" s="13"/>
    </row>
    <row r="783" spans="1:47" ht="20" customHeight="1">
      <c r="A783" s="8" t="s">
        <v>1079</v>
      </c>
      <c r="B783" s="34">
        <v>236901</v>
      </c>
      <c r="C783" s="31" t="s">
        <v>799</v>
      </c>
      <c r="D783" s="31" t="s">
        <v>79</v>
      </c>
      <c r="E783" s="31" t="s">
        <v>74</v>
      </c>
      <c r="F783" s="36">
        <v>1021</v>
      </c>
      <c r="G783" s="36">
        <v>1074</v>
      </c>
      <c r="H783" s="36">
        <v>1062</v>
      </c>
      <c r="I783" s="39">
        <v>112572</v>
      </c>
      <c r="J783" s="39">
        <v>339986</v>
      </c>
      <c r="K783" s="39">
        <v>477077</v>
      </c>
      <c r="L783" s="39">
        <v>266787</v>
      </c>
      <c r="M783" s="39">
        <v>358946</v>
      </c>
      <c r="N783" s="39">
        <v>69228</v>
      </c>
      <c r="O783" s="39">
        <v>1512024</v>
      </c>
      <c r="P783" s="39">
        <v>317991</v>
      </c>
      <c r="Q783" s="39">
        <v>542633</v>
      </c>
      <c r="R783" s="39">
        <v>201111</v>
      </c>
      <c r="S783" s="39">
        <v>397906</v>
      </c>
      <c r="T783" s="39">
        <v>80224</v>
      </c>
      <c r="U783" s="39">
        <v>1539865</v>
      </c>
      <c r="V783" s="39">
        <v>427222</v>
      </c>
      <c r="W783" s="39">
        <v>525035</v>
      </c>
      <c r="X783" s="39">
        <v>342385</v>
      </c>
      <c r="Y783" s="39">
        <v>392707</v>
      </c>
      <c r="Z783" s="39">
        <v>76281</v>
      </c>
      <c r="AA783" s="39">
        <v>1763630</v>
      </c>
      <c r="AB783" s="39">
        <v>604317</v>
      </c>
      <c r="AC783" s="39">
        <v>472536</v>
      </c>
      <c r="AD783" s="39">
        <v>452189</v>
      </c>
      <c r="AE783" s="39">
        <v>425274</v>
      </c>
      <c r="AF783" s="39">
        <v>67852</v>
      </c>
      <c r="AG783" s="39">
        <v>2022168</v>
      </c>
      <c r="AH783" s="39">
        <v>548640</v>
      </c>
      <c r="AI783" s="39">
        <v>544562</v>
      </c>
      <c r="AJ783" s="39">
        <v>472734</v>
      </c>
      <c r="AK783" s="39">
        <v>407841</v>
      </c>
      <c r="AL783" s="39">
        <v>101279</v>
      </c>
      <c r="AM783" s="39">
        <v>2075056</v>
      </c>
      <c r="AN783" s="39">
        <v>511744</v>
      </c>
      <c r="AO783" s="39">
        <v>499733</v>
      </c>
      <c r="AP783" s="39">
        <v>483287</v>
      </c>
      <c r="AQ783" s="39">
        <v>428833</v>
      </c>
      <c r="AR783" s="39">
        <v>123312</v>
      </c>
      <c r="AS783" s="39">
        <v>2046909</v>
      </c>
      <c r="AT783" s="43"/>
      <c r="AU783" s="13"/>
    </row>
    <row r="784" spans="1:47" ht="20" customHeight="1">
      <c r="A784" s="8" t="s">
        <v>1080</v>
      </c>
      <c r="B784" s="34">
        <v>252902</v>
      </c>
      <c r="C784" s="31" t="s">
        <v>688</v>
      </c>
      <c r="D784" s="31" t="s">
        <v>79</v>
      </c>
      <c r="E784" s="31" t="s">
        <v>74</v>
      </c>
      <c r="F784" s="36">
        <v>199</v>
      </c>
      <c r="G784" s="36">
        <v>227</v>
      </c>
      <c r="H784" s="36">
        <v>224</v>
      </c>
      <c r="I784" s="39">
        <v>23744</v>
      </c>
      <c r="J784" s="39">
        <v>25416</v>
      </c>
      <c r="K784" s="39">
        <v>89773</v>
      </c>
      <c r="L784" s="39">
        <v>66511</v>
      </c>
      <c r="M784" s="39">
        <v>43994</v>
      </c>
      <c r="N784" s="39">
        <v>31789</v>
      </c>
      <c r="O784" s="39">
        <v>257483</v>
      </c>
      <c r="P784" s="39">
        <v>46412</v>
      </c>
      <c r="Q784" s="39">
        <v>104671</v>
      </c>
      <c r="R784" s="39">
        <v>74393</v>
      </c>
      <c r="S784" s="39">
        <v>58072</v>
      </c>
      <c r="T784" s="39">
        <v>31188</v>
      </c>
      <c r="U784" s="39">
        <v>314736</v>
      </c>
      <c r="V784" s="39">
        <v>46516</v>
      </c>
      <c r="W784" s="39">
        <v>122089</v>
      </c>
      <c r="X784" s="39">
        <v>122153</v>
      </c>
      <c r="Y784" s="39">
        <v>102198</v>
      </c>
      <c r="Z784" s="39">
        <v>34370</v>
      </c>
      <c r="AA784" s="39">
        <v>427326</v>
      </c>
      <c r="AB784" s="39">
        <v>41982</v>
      </c>
      <c r="AC784" s="39">
        <v>112332</v>
      </c>
      <c r="AD784" s="39">
        <v>116273</v>
      </c>
      <c r="AE784" s="39">
        <v>118556</v>
      </c>
      <c r="AF784" s="39">
        <v>49115</v>
      </c>
      <c r="AG784" s="39">
        <v>438258</v>
      </c>
      <c r="AH784" s="39">
        <v>16506</v>
      </c>
      <c r="AI784" s="39">
        <v>104884</v>
      </c>
      <c r="AJ784" s="39">
        <v>102282</v>
      </c>
      <c r="AK784" s="39">
        <v>106052</v>
      </c>
      <c r="AL784" s="39">
        <v>62617</v>
      </c>
      <c r="AM784" s="39">
        <v>392341</v>
      </c>
      <c r="AN784" s="39">
        <v>48461</v>
      </c>
      <c r="AO784" s="39">
        <v>106240</v>
      </c>
      <c r="AP784" s="39">
        <v>114451</v>
      </c>
      <c r="AQ784" s="39">
        <v>150977</v>
      </c>
      <c r="AR784" s="39">
        <v>83448</v>
      </c>
      <c r="AS784" s="39">
        <v>503577</v>
      </c>
      <c r="AT784" s="43"/>
      <c r="AU784" s="13"/>
    </row>
    <row r="785" spans="1:47" ht="20" customHeight="1">
      <c r="A785" s="8" t="s">
        <v>1081</v>
      </c>
      <c r="B785" s="34">
        <v>220817</v>
      </c>
      <c r="C785" s="31" t="s">
        <v>91</v>
      </c>
      <c r="D785" s="31" t="s">
        <v>71</v>
      </c>
      <c r="E785" s="31" t="s">
        <v>74</v>
      </c>
      <c r="F785" s="36">
        <v>3133</v>
      </c>
      <c r="G785" s="36">
        <v>2830</v>
      </c>
      <c r="H785" s="36">
        <v>2672</v>
      </c>
      <c r="I785" s="39">
        <v>283232</v>
      </c>
      <c r="J785" s="39">
        <v>166453</v>
      </c>
      <c r="K785" s="39">
        <v>1045301</v>
      </c>
      <c r="L785" s="39">
        <v>777470</v>
      </c>
      <c r="M785" s="39">
        <v>524488</v>
      </c>
      <c r="N785" s="39">
        <v>42450</v>
      </c>
      <c r="O785" s="39">
        <v>2556162</v>
      </c>
      <c r="P785" s="39">
        <v>192183</v>
      </c>
      <c r="Q785" s="39">
        <v>1078897</v>
      </c>
      <c r="R785" s="39">
        <v>637684</v>
      </c>
      <c r="S785" s="39">
        <v>562238</v>
      </c>
      <c r="T785" s="39">
        <v>120572</v>
      </c>
      <c r="U785" s="39">
        <v>2591574</v>
      </c>
      <c r="V785" s="39">
        <v>198446</v>
      </c>
      <c r="W785" s="39">
        <v>1110563</v>
      </c>
      <c r="X785" s="39">
        <v>723729</v>
      </c>
      <c r="Y785" s="39">
        <v>683673</v>
      </c>
      <c r="Z785" s="39">
        <v>83992</v>
      </c>
      <c r="AA785" s="39">
        <v>2800403</v>
      </c>
      <c r="AB785" s="39">
        <v>302501</v>
      </c>
      <c r="AC785" s="39">
        <v>996675</v>
      </c>
      <c r="AD785" s="39">
        <v>891167</v>
      </c>
      <c r="AE785" s="39">
        <v>787060</v>
      </c>
      <c r="AF785" s="39">
        <v>205335</v>
      </c>
      <c r="AG785" s="39">
        <v>3182738</v>
      </c>
      <c r="AH785" s="39">
        <v>513183</v>
      </c>
      <c r="AI785" s="39">
        <v>1027181</v>
      </c>
      <c r="AJ785" s="39">
        <v>992330</v>
      </c>
      <c r="AK785" s="39">
        <v>789873</v>
      </c>
      <c r="AL785" s="39">
        <v>24619</v>
      </c>
      <c r="AM785" s="39">
        <v>3347186</v>
      </c>
      <c r="AN785" s="39">
        <v>673966</v>
      </c>
      <c r="AO785" s="39">
        <v>1016422</v>
      </c>
      <c r="AP785" s="39">
        <v>1002021</v>
      </c>
      <c r="AQ785" s="39">
        <v>893851</v>
      </c>
      <c r="AR785" s="39">
        <v>192997</v>
      </c>
      <c r="AS785" s="39">
        <v>3779257</v>
      </c>
      <c r="AT785" s="43"/>
      <c r="AU785" s="13"/>
    </row>
    <row r="786" spans="1:47" ht="20" customHeight="1">
      <c r="A786" s="8" t="s">
        <v>1082</v>
      </c>
      <c r="B786" s="34">
        <v>176902</v>
      </c>
      <c r="C786" s="31" t="s">
        <v>324</v>
      </c>
      <c r="D786" s="31" t="s">
        <v>79</v>
      </c>
      <c r="E786" s="31" t="s">
        <v>74</v>
      </c>
      <c r="F786" s="36">
        <v>1047</v>
      </c>
      <c r="G786" s="36">
        <v>934</v>
      </c>
      <c r="H786" s="36">
        <v>941</v>
      </c>
      <c r="I786" s="39">
        <v>99746</v>
      </c>
      <c r="J786" s="39">
        <v>708860</v>
      </c>
      <c r="K786" s="39">
        <v>806833</v>
      </c>
      <c r="L786" s="39">
        <v>291989</v>
      </c>
      <c r="M786" s="39">
        <v>358219</v>
      </c>
      <c r="N786" s="39">
        <v>90220</v>
      </c>
      <c r="O786" s="39">
        <v>2256121</v>
      </c>
      <c r="P786" s="39">
        <v>725718</v>
      </c>
      <c r="Q786" s="39">
        <v>831641</v>
      </c>
      <c r="R786" s="39">
        <v>295864</v>
      </c>
      <c r="S786" s="39">
        <v>393517</v>
      </c>
      <c r="T786" s="39">
        <v>99090</v>
      </c>
      <c r="U786" s="39">
        <v>2345830</v>
      </c>
      <c r="V786" s="39">
        <v>821533</v>
      </c>
      <c r="W786" s="39">
        <v>809355</v>
      </c>
      <c r="X786" s="39">
        <v>339475</v>
      </c>
      <c r="Y786" s="39">
        <v>380685</v>
      </c>
      <c r="Z786" s="39">
        <v>185791</v>
      </c>
      <c r="AA786" s="39">
        <v>2536839</v>
      </c>
      <c r="AB786" s="39">
        <v>759060</v>
      </c>
      <c r="AC786" s="39">
        <v>760049</v>
      </c>
      <c r="AD786" s="39">
        <v>377939</v>
      </c>
      <c r="AE786" s="39">
        <v>433744</v>
      </c>
      <c r="AF786" s="39">
        <v>227893</v>
      </c>
      <c r="AG786" s="39">
        <v>2558685</v>
      </c>
      <c r="AH786" s="39">
        <v>739013</v>
      </c>
      <c r="AI786" s="39">
        <v>877727</v>
      </c>
      <c r="AJ786" s="39">
        <v>447747</v>
      </c>
      <c r="AK786" s="39">
        <v>410661</v>
      </c>
      <c r="AL786" s="39">
        <v>244234</v>
      </c>
      <c r="AM786" s="39">
        <v>2719382</v>
      </c>
      <c r="AN786" s="39">
        <v>801254</v>
      </c>
      <c r="AO786" s="39">
        <v>903646</v>
      </c>
      <c r="AP786" s="39">
        <v>481127</v>
      </c>
      <c r="AQ786" s="39">
        <v>362167</v>
      </c>
      <c r="AR786" s="39">
        <v>365117</v>
      </c>
      <c r="AS786" s="39">
        <v>2913311</v>
      </c>
      <c r="AT786" s="43"/>
      <c r="AU786" s="13"/>
    </row>
    <row r="787" spans="1:47" ht="20" customHeight="1">
      <c r="A787" s="8" t="s">
        <v>1083</v>
      </c>
      <c r="B787" s="34">
        <v>89903</v>
      </c>
      <c r="C787" s="31" t="s">
        <v>677</v>
      </c>
      <c r="D787" s="31" t="s">
        <v>79</v>
      </c>
      <c r="E787" s="31" t="s">
        <v>74</v>
      </c>
      <c r="F787" s="36">
        <v>1083</v>
      </c>
      <c r="G787" s="36">
        <v>1016</v>
      </c>
      <c r="H787" s="36">
        <v>994</v>
      </c>
      <c r="I787" s="39">
        <v>105364</v>
      </c>
      <c r="J787" s="39">
        <v>458695</v>
      </c>
      <c r="K787" s="39">
        <v>1141111</v>
      </c>
      <c r="L787" s="39">
        <v>420064</v>
      </c>
      <c r="M787" s="39">
        <v>377182</v>
      </c>
      <c r="N787" s="39">
        <v>59008</v>
      </c>
      <c r="O787" s="39">
        <v>2456060</v>
      </c>
      <c r="P787" s="39">
        <v>440911</v>
      </c>
      <c r="Q787" s="39">
        <v>1261663</v>
      </c>
      <c r="R787" s="39">
        <v>409972</v>
      </c>
      <c r="S787" s="39">
        <v>352287</v>
      </c>
      <c r="T787" s="39">
        <v>71139</v>
      </c>
      <c r="U787" s="39">
        <v>2535972</v>
      </c>
      <c r="V787" s="39">
        <v>538265</v>
      </c>
      <c r="W787" s="39">
        <v>1316992</v>
      </c>
      <c r="X787" s="39">
        <v>437770</v>
      </c>
      <c r="Y787" s="39">
        <v>364425</v>
      </c>
      <c r="Z787" s="39">
        <v>82738</v>
      </c>
      <c r="AA787" s="39">
        <v>2740190</v>
      </c>
      <c r="AB787" s="39">
        <v>576067</v>
      </c>
      <c r="AC787" s="39">
        <v>1285439</v>
      </c>
      <c r="AD787" s="39">
        <v>544293</v>
      </c>
      <c r="AE787" s="39">
        <v>377305</v>
      </c>
      <c r="AF787" s="39">
        <v>98636</v>
      </c>
      <c r="AG787" s="39">
        <v>2881740</v>
      </c>
      <c r="AH787" s="39">
        <v>585290</v>
      </c>
      <c r="AI787" s="39">
        <v>1291571</v>
      </c>
      <c r="AJ787" s="39">
        <v>502168</v>
      </c>
      <c r="AK787" s="39">
        <v>417284</v>
      </c>
      <c r="AL787" s="39">
        <v>125201</v>
      </c>
      <c r="AM787" s="39">
        <v>2921514</v>
      </c>
      <c r="AN787" s="39">
        <v>612138</v>
      </c>
      <c r="AO787" s="39">
        <v>1401522</v>
      </c>
      <c r="AP787" s="39">
        <v>509502</v>
      </c>
      <c r="AQ787" s="39">
        <v>422622</v>
      </c>
      <c r="AR787" s="39">
        <v>155266</v>
      </c>
      <c r="AS787" s="39">
        <v>3101050</v>
      </c>
      <c r="AT787" s="43"/>
      <c r="AU787" s="13"/>
    </row>
    <row r="788" spans="1:47" ht="20" customHeight="1">
      <c r="A788" s="8" t="s">
        <v>1084</v>
      </c>
      <c r="B788" s="34">
        <v>169902</v>
      </c>
      <c r="C788" s="31" t="s">
        <v>267</v>
      </c>
      <c r="D788" s="31" t="s">
        <v>79</v>
      </c>
      <c r="E788" s="31" t="s">
        <v>74</v>
      </c>
      <c r="F788" s="36">
        <v>812</v>
      </c>
      <c r="G788" s="36">
        <v>785</v>
      </c>
      <c r="H788" s="36">
        <v>743</v>
      </c>
      <c r="I788" s="39">
        <v>78758</v>
      </c>
      <c r="J788" s="39">
        <v>131857</v>
      </c>
      <c r="K788" s="39">
        <v>482298</v>
      </c>
      <c r="L788" s="39">
        <v>277436</v>
      </c>
      <c r="M788" s="39">
        <v>204325</v>
      </c>
      <c r="N788" s="39">
        <v>64441</v>
      </c>
      <c r="O788" s="39">
        <v>1160357</v>
      </c>
      <c r="P788" s="39">
        <v>156418</v>
      </c>
      <c r="Q788" s="39">
        <v>486324</v>
      </c>
      <c r="R788" s="39">
        <v>295855</v>
      </c>
      <c r="S788" s="39">
        <v>199720</v>
      </c>
      <c r="T788" s="39">
        <v>70309</v>
      </c>
      <c r="U788" s="39">
        <v>1208626</v>
      </c>
      <c r="V788" s="39">
        <v>253344</v>
      </c>
      <c r="W788" s="39">
        <v>512602</v>
      </c>
      <c r="X788" s="39">
        <v>433736</v>
      </c>
      <c r="Y788" s="39">
        <v>225081</v>
      </c>
      <c r="Z788" s="39">
        <v>84264</v>
      </c>
      <c r="AA788" s="39">
        <v>1509027</v>
      </c>
      <c r="AB788" s="39">
        <v>200626</v>
      </c>
      <c r="AC788" s="39">
        <v>569550</v>
      </c>
      <c r="AD788" s="39">
        <v>446600</v>
      </c>
      <c r="AE788" s="39">
        <v>217745</v>
      </c>
      <c r="AF788" s="39">
        <v>158910</v>
      </c>
      <c r="AG788" s="39">
        <v>1593431</v>
      </c>
      <c r="AH788" s="39">
        <v>225240</v>
      </c>
      <c r="AI788" s="39">
        <v>731682</v>
      </c>
      <c r="AJ788" s="39">
        <v>482908</v>
      </c>
      <c r="AK788" s="39">
        <v>268091</v>
      </c>
      <c r="AL788" s="39">
        <v>167936</v>
      </c>
      <c r="AM788" s="39">
        <v>1875857</v>
      </c>
      <c r="AN788" s="39">
        <v>198960</v>
      </c>
      <c r="AO788" s="39">
        <v>441619</v>
      </c>
      <c r="AP788" s="39">
        <v>537182</v>
      </c>
      <c r="AQ788" s="39">
        <v>267501</v>
      </c>
      <c r="AR788" s="39">
        <v>195732</v>
      </c>
      <c r="AS788" s="39">
        <v>1640994</v>
      </c>
      <c r="AT788" s="43"/>
      <c r="AU788" s="13"/>
    </row>
    <row r="789" spans="1:47" ht="20" customHeight="1">
      <c r="A789" s="8" t="s">
        <v>1085</v>
      </c>
      <c r="B789" s="34">
        <v>62902</v>
      </c>
      <c r="C789" s="31" t="s">
        <v>488</v>
      </c>
      <c r="D789" s="31" t="s">
        <v>79</v>
      </c>
      <c r="E789" s="31" t="s">
        <v>74</v>
      </c>
      <c r="F789" s="36">
        <v>153</v>
      </c>
      <c r="G789" s="36">
        <v>116</v>
      </c>
      <c r="H789" s="36">
        <v>110</v>
      </c>
      <c r="I789" s="39">
        <v>11660</v>
      </c>
      <c r="J789" s="39">
        <v>101546</v>
      </c>
      <c r="K789" s="39">
        <v>182381</v>
      </c>
      <c r="L789" s="39">
        <v>44001</v>
      </c>
      <c r="M789" s="39">
        <v>76523</v>
      </c>
      <c r="N789" s="39">
        <v>16419</v>
      </c>
      <c r="O789" s="39">
        <v>420870</v>
      </c>
      <c r="P789" s="39">
        <v>74956</v>
      </c>
      <c r="Q789" s="39">
        <v>201387</v>
      </c>
      <c r="R789" s="39">
        <v>42329</v>
      </c>
      <c r="S789" s="39">
        <v>81694</v>
      </c>
      <c r="T789" s="39">
        <v>19743</v>
      </c>
      <c r="U789" s="39">
        <v>420109</v>
      </c>
      <c r="V789" s="39">
        <v>76669</v>
      </c>
      <c r="W789" s="39">
        <v>216990</v>
      </c>
      <c r="X789" s="39">
        <v>55980</v>
      </c>
      <c r="Y789" s="39">
        <v>77157</v>
      </c>
      <c r="Z789" s="39">
        <v>22280</v>
      </c>
      <c r="AA789" s="39">
        <v>449076</v>
      </c>
      <c r="AB789" s="39">
        <v>88711</v>
      </c>
      <c r="AC789" s="39">
        <v>208709</v>
      </c>
      <c r="AD789" s="39">
        <v>65893</v>
      </c>
      <c r="AE789" s="39">
        <v>71809</v>
      </c>
      <c r="AF789" s="39">
        <v>26784</v>
      </c>
      <c r="AG789" s="39">
        <v>461906</v>
      </c>
      <c r="AH789" s="39">
        <v>85554</v>
      </c>
      <c r="AI789" s="39">
        <v>246597</v>
      </c>
      <c r="AJ789" s="39">
        <v>60139</v>
      </c>
      <c r="AK789" s="39">
        <v>87805</v>
      </c>
      <c r="AL789" s="39">
        <v>37827</v>
      </c>
      <c r="AM789" s="39">
        <v>517922</v>
      </c>
      <c r="AN789" s="39">
        <v>97915</v>
      </c>
      <c r="AO789" s="39">
        <v>254752</v>
      </c>
      <c r="AP789" s="39">
        <v>65599</v>
      </c>
      <c r="AQ789" s="39">
        <v>71757</v>
      </c>
      <c r="AR789" s="39">
        <v>32845</v>
      </c>
      <c r="AS789" s="39">
        <v>522868</v>
      </c>
      <c r="AT789" s="43"/>
      <c r="AU789" s="13"/>
    </row>
    <row r="790" spans="1:47" ht="20" customHeight="1">
      <c r="A790" s="8" t="s">
        <v>1086</v>
      </c>
      <c r="B790" s="34">
        <v>145906</v>
      </c>
      <c r="C790" s="31" t="s">
        <v>318</v>
      </c>
      <c r="D790" s="31" t="s">
        <v>79</v>
      </c>
      <c r="E790" s="31" t="s">
        <v>74</v>
      </c>
      <c r="F790" s="36">
        <v>600</v>
      </c>
      <c r="G790" s="36">
        <v>661</v>
      </c>
      <c r="H790" s="36">
        <v>646</v>
      </c>
      <c r="I790" s="39">
        <v>68476</v>
      </c>
      <c r="J790" s="39">
        <v>212090</v>
      </c>
      <c r="K790" s="39">
        <v>229785</v>
      </c>
      <c r="L790" s="39">
        <v>143843</v>
      </c>
      <c r="M790" s="39">
        <v>178494</v>
      </c>
      <c r="N790" s="39">
        <v>39899</v>
      </c>
      <c r="O790" s="39">
        <v>804111</v>
      </c>
      <c r="P790" s="39">
        <v>224637</v>
      </c>
      <c r="Q790" s="39">
        <v>242620</v>
      </c>
      <c r="R790" s="39">
        <v>149511</v>
      </c>
      <c r="S790" s="39">
        <v>209943</v>
      </c>
      <c r="T790" s="39">
        <v>39783</v>
      </c>
      <c r="U790" s="39">
        <v>866494</v>
      </c>
      <c r="V790" s="39">
        <v>257133</v>
      </c>
      <c r="W790" s="39">
        <v>267042</v>
      </c>
      <c r="X790" s="39">
        <v>173208</v>
      </c>
      <c r="Y790" s="39">
        <v>234334</v>
      </c>
      <c r="Z790" s="39">
        <v>49057</v>
      </c>
      <c r="AA790" s="39">
        <v>980774</v>
      </c>
      <c r="AB790" s="39">
        <v>282409</v>
      </c>
      <c r="AC790" s="39">
        <v>289115</v>
      </c>
      <c r="AD790" s="39">
        <v>218572</v>
      </c>
      <c r="AE790" s="39">
        <v>239534</v>
      </c>
      <c r="AF790" s="39">
        <v>58374</v>
      </c>
      <c r="AG790" s="39">
        <v>1088004</v>
      </c>
      <c r="AH790" s="39">
        <v>319807</v>
      </c>
      <c r="AI790" s="39">
        <v>397028</v>
      </c>
      <c r="AJ790" s="39">
        <v>268681</v>
      </c>
      <c r="AK790" s="39">
        <v>257016</v>
      </c>
      <c r="AL790" s="39">
        <v>89094</v>
      </c>
      <c r="AM790" s="39">
        <v>1331626</v>
      </c>
      <c r="AN790" s="39">
        <v>357078</v>
      </c>
      <c r="AO790" s="39">
        <v>443463</v>
      </c>
      <c r="AP790" s="39">
        <v>289181</v>
      </c>
      <c r="AQ790" s="39">
        <v>274932</v>
      </c>
      <c r="AR790" s="39">
        <v>109725</v>
      </c>
      <c r="AS790" s="39">
        <v>1474379</v>
      </c>
      <c r="AT790" s="43"/>
      <c r="AU790" s="13"/>
    </row>
    <row r="791" spans="1:47" ht="20" customHeight="1">
      <c r="A791" s="8" t="s">
        <v>1087</v>
      </c>
      <c r="B791" s="34">
        <v>15910</v>
      </c>
      <c r="C791" s="31" t="s">
        <v>99</v>
      </c>
      <c r="D791" s="31" t="s">
        <v>79</v>
      </c>
      <c r="E791" s="31" t="s">
        <v>74</v>
      </c>
      <c r="F791" s="36">
        <v>64539</v>
      </c>
      <c r="G791" s="36">
        <v>56420</v>
      </c>
      <c r="H791" s="36">
        <v>53246</v>
      </c>
      <c r="I791" s="39">
        <v>5644076</v>
      </c>
      <c r="J791" s="39">
        <v>15461751</v>
      </c>
      <c r="K791" s="39">
        <v>53064669</v>
      </c>
      <c r="L791" s="39">
        <v>16268246</v>
      </c>
      <c r="M791" s="39">
        <v>15853201</v>
      </c>
      <c r="N791" s="39">
        <v>1720011</v>
      </c>
      <c r="O791" s="39">
        <v>102367878</v>
      </c>
      <c r="P791" s="39">
        <v>14876677</v>
      </c>
      <c r="Q791" s="39">
        <v>52700174</v>
      </c>
      <c r="R791" s="39">
        <v>15593645</v>
      </c>
      <c r="S791" s="39">
        <v>18199394</v>
      </c>
      <c r="T791" s="39">
        <v>2072579</v>
      </c>
      <c r="U791" s="39">
        <v>103442469</v>
      </c>
      <c r="V791" s="39">
        <v>16385237</v>
      </c>
      <c r="W791" s="39">
        <v>54805888</v>
      </c>
      <c r="X791" s="39">
        <v>19139639</v>
      </c>
      <c r="Y791" s="39">
        <v>19466968</v>
      </c>
      <c r="Z791" s="39">
        <v>2763953</v>
      </c>
      <c r="AA791" s="39">
        <v>112561685</v>
      </c>
      <c r="AB791" s="39">
        <v>16121792</v>
      </c>
      <c r="AC791" s="39">
        <v>56149209</v>
      </c>
      <c r="AD791" s="39">
        <v>19171031</v>
      </c>
      <c r="AE791" s="39">
        <v>19200324</v>
      </c>
      <c r="AF791" s="39">
        <v>3165535</v>
      </c>
      <c r="AG791" s="39">
        <v>113807891</v>
      </c>
      <c r="AH791" s="39">
        <v>17483963</v>
      </c>
      <c r="AI791" s="39">
        <v>65574715</v>
      </c>
      <c r="AJ791" s="39">
        <v>14230736</v>
      </c>
      <c r="AK791" s="39">
        <v>19461118</v>
      </c>
      <c r="AL791" s="39">
        <v>4473989</v>
      </c>
      <c r="AM791" s="39">
        <v>121224521</v>
      </c>
      <c r="AN791" s="39">
        <v>16006011</v>
      </c>
      <c r="AO791" s="39">
        <v>65700316</v>
      </c>
      <c r="AP791" s="39">
        <v>19320031</v>
      </c>
      <c r="AQ791" s="39">
        <v>19947522</v>
      </c>
      <c r="AR791" s="39">
        <v>4524685</v>
      </c>
      <c r="AS791" s="39">
        <v>125498565</v>
      </c>
      <c r="AT791" s="43"/>
      <c r="AU791" s="13"/>
    </row>
    <row r="792" spans="1:47" ht="20" customHeight="1">
      <c r="A792" s="8" t="s">
        <v>1088</v>
      </c>
      <c r="B792" s="34">
        <v>112906</v>
      </c>
      <c r="C792" s="31" t="s">
        <v>439</v>
      </c>
      <c r="D792" s="31" t="s">
        <v>79</v>
      </c>
      <c r="E792" s="31" t="s">
        <v>74</v>
      </c>
      <c r="F792" s="36">
        <v>541</v>
      </c>
      <c r="G792" s="36">
        <v>495</v>
      </c>
      <c r="H792" s="36">
        <v>503</v>
      </c>
      <c r="I792" s="39">
        <v>53318</v>
      </c>
      <c r="J792" s="39">
        <v>99237</v>
      </c>
      <c r="K792" s="39">
        <v>221082</v>
      </c>
      <c r="L792" s="39">
        <v>126715</v>
      </c>
      <c r="M792" s="39">
        <v>167139</v>
      </c>
      <c r="N792" s="39">
        <v>30304</v>
      </c>
      <c r="O792" s="39">
        <v>644477</v>
      </c>
      <c r="P792" s="39">
        <v>108683</v>
      </c>
      <c r="Q792" s="39">
        <v>253018</v>
      </c>
      <c r="R792" s="39">
        <v>134634</v>
      </c>
      <c r="S792" s="39">
        <v>149725</v>
      </c>
      <c r="T792" s="39">
        <v>33334</v>
      </c>
      <c r="U792" s="39">
        <v>679394</v>
      </c>
      <c r="V792" s="39">
        <v>131095</v>
      </c>
      <c r="W792" s="39">
        <v>276620</v>
      </c>
      <c r="X792" s="39">
        <v>155454</v>
      </c>
      <c r="Y792" s="39">
        <v>177534</v>
      </c>
      <c r="Z792" s="39">
        <v>36200</v>
      </c>
      <c r="AA792" s="39">
        <v>776903</v>
      </c>
      <c r="AB792" s="39">
        <v>215650</v>
      </c>
      <c r="AC792" s="39">
        <v>576293</v>
      </c>
      <c r="AD792" s="39">
        <v>161352</v>
      </c>
      <c r="AE792" s="39">
        <v>163781</v>
      </c>
      <c r="AF792" s="39">
        <v>45185</v>
      </c>
      <c r="AG792" s="39">
        <v>1162261</v>
      </c>
      <c r="AH792" s="39">
        <v>172557</v>
      </c>
      <c r="AI792" s="39">
        <v>267809</v>
      </c>
      <c r="AJ792" s="39">
        <v>173074</v>
      </c>
      <c r="AK792" s="39">
        <v>170400</v>
      </c>
      <c r="AL792" s="39">
        <v>61390</v>
      </c>
      <c r="AM792" s="39">
        <v>845230</v>
      </c>
      <c r="AN792" s="39">
        <v>176192</v>
      </c>
      <c r="AO792" s="39">
        <v>242171</v>
      </c>
      <c r="AP792" s="39">
        <v>191975</v>
      </c>
      <c r="AQ792" s="39">
        <v>181337</v>
      </c>
      <c r="AR792" s="39">
        <v>76606</v>
      </c>
      <c r="AS792" s="39">
        <v>868281</v>
      </c>
      <c r="AT792" s="43"/>
      <c r="AU792" s="13"/>
    </row>
    <row r="793" spans="1:47" ht="20" customHeight="1">
      <c r="A793" s="8" t="s">
        <v>1089</v>
      </c>
      <c r="B793" s="34">
        <v>139911</v>
      </c>
      <c r="C793" s="31" t="s">
        <v>398</v>
      </c>
      <c r="D793" s="31" t="s">
        <v>79</v>
      </c>
      <c r="E793" s="31" t="s">
        <v>74</v>
      </c>
      <c r="F793" s="36">
        <v>2441</v>
      </c>
      <c r="G793" s="36">
        <v>2395</v>
      </c>
      <c r="H793" s="36">
        <v>2328</v>
      </c>
      <c r="I793" s="39">
        <v>246768</v>
      </c>
      <c r="J793" s="39">
        <v>760222</v>
      </c>
      <c r="K793" s="39">
        <v>1456178</v>
      </c>
      <c r="L793" s="39">
        <v>568467</v>
      </c>
      <c r="M793" s="39">
        <v>497232</v>
      </c>
      <c r="N793" s="39">
        <v>242227</v>
      </c>
      <c r="O793" s="39">
        <v>3524326</v>
      </c>
      <c r="P793" s="39">
        <v>1323285</v>
      </c>
      <c r="Q793" s="39">
        <v>1524192</v>
      </c>
      <c r="R793" s="39">
        <v>625127</v>
      </c>
      <c r="S793" s="39">
        <v>533210</v>
      </c>
      <c r="T793" s="39">
        <v>174594</v>
      </c>
      <c r="U793" s="39">
        <v>4180408</v>
      </c>
      <c r="V793" s="39">
        <v>985972</v>
      </c>
      <c r="W793" s="39">
        <v>1463231</v>
      </c>
      <c r="X793" s="39">
        <v>737196</v>
      </c>
      <c r="Y793" s="39">
        <v>590256</v>
      </c>
      <c r="Z793" s="39">
        <v>217599</v>
      </c>
      <c r="AA793" s="39">
        <v>3994254</v>
      </c>
      <c r="AB793" s="39">
        <v>1096224</v>
      </c>
      <c r="AC793" s="39">
        <v>1556322</v>
      </c>
      <c r="AD793" s="39">
        <v>912260</v>
      </c>
      <c r="AE793" s="39">
        <v>750658</v>
      </c>
      <c r="AF793" s="39">
        <v>296748</v>
      </c>
      <c r="AG793" s="39">
        <v>4612212</v>
      </c>
      <c r="AH793" s="39">
        <v>1074034</v>
      </c>
      <c r="AI793" s="39">
        <v>1452985</v>
      </c>
      <c r="AJ793" s="39">
        <v>815414</v>
      </c>
      <c r="AK793" s="39">
        <v>760124</v>
      </c>
      <c r="AL793" s="39">
        <v>375954</v>
      </c>
      <c r="AM793" s="39">
        <v>4478511</v>
      </c>
      <c r="AN793" s="39">
        <v>910335</v>
      </c>
      <c r="AO793" s="39">
        <v>1338422</v>
      </c>
      <c r="AP793" s="39">
        <v>809858</v>
      </c>
      <c r="AQ793" s="39">
        <v>941039</v>
      </c>
      <c r="AR793" s="39">
        <v>611528</v>
      </c>
      <c r="AS793" s="39">
        <v>4611182</v>
      </c>
      <c r="AT793" s="43"/>
      <c r="AU793" s="13"/>
    </row>
    <row r="794" spans="1:47" ht="20" customHeight="1">
      <c r="A794" s="8" t="s">
        <v>1090</v>
      </c>
      <c r="B794" s="34">
        <v>61802</v>
      </c>
      <c r="C794" s="31" t="s">
        <v>152</v>
      </c>
      <c r="D794" s="31" t="s">
        <v>71</v>
      </c>
      <c r="E794" s="31" t="s">
        <v>74</v>
      </c>
      <c r="F794" s="36">
        <v>652</v>
      </c>
      <c r="G794" s="36">
        <v>809</v>
      </c>
      <c r="H794" s="36">
        <v>797</v>
      </c>
      <c r="I794" s="39">
        <v>84482</v>
      </c>
      <c r="J794" s="39">
        <v>226933</v>
      </c>
      <c r="K794" s="39">
        <v>200540</v>
      </c>
      <c r="L794" s="39">
        <v>124840</v>
      </c>
      <c r="M794" s="39">
        <v>162434</v>
      </c>
      <c r="N794" s="39">
        <v>59886</v>
      </c>
      <c r="O794" s="39">
        <v>774633</v>
      </c>
      <c r="P794" s="39">
        <v>209012</v>
      </c>
      <c r="Q794" s="39">
        <v>231822</v>
      </c>
      <c r="R794" s="39">
        <v>137777</v>
      </c>
      <c r="S794" s="39">
        <v>147067</v>
      </c>
      <c r="T794" s="39">
        <v>54799</v>
      </c>
      <c r="U794" s="39">
        <v>780477</v>
      </c>
      <c r="V794" s="39">
        <v>220026</v>
      </c>
      <c r="W794" s="39">
        <v>239622</v>
      </c>
      <c r="X794" s="39">
        <v>185471</v>
      </c>
      <c r="Y794" s="39">
        <v>162758</v>
      </c>
      <c r="Z794" s="39">
        <v>52455</v>
      </c>
      <c r="AA794" s="39">
        <v>860332</v>
      </c>
      <c r="AB794" s="39">
        <v>223872</v>
      </c>
      <c r="AC794" s="39">
        <v>212194</v>
      </c>
      <c r="AD794" s="39">
        <v>227056</v>
      </c>
      <c r="AE794" s="39">
        <v>152615</v>
      </c>
      <c r="AF794" s="39">
        <v>92833</v>
      </c>
      <c r="AG794" s="39">
        <v>908570</v>
      </c>
      <c r="AH794" s="39">
        <v>230763</v>
      </c>
      <c r="AI794" s="39">
        <v>399325</v>
      </c>
      <c r="AJ794" s="39">
        <v>297918</v>
      </c>
      <c r="AK794" s="39">
        <v>155959</v>
      </c>
      <c r="AL794" s="39">
        <v>90502</v>
      </c>
      <c r="AM794" s="39">
        <v>1174467</v>
      </c>
      <c r="AN794" s="39">
        <v>233564</v>
      </c>
      <c r="AO794" s="39">
        <v>510750</v>
      </c>
      <c r="AP794" s="39">
        <v>332822</v>
      </c>
      <c r="AQ794" s="39">
        <v>174051</v>
      </c>
      <c r="AR794" s="39">
        <v>112277</v>
      </c>
      <c r="AS794" s="39">
        <v>1363464</v>
      </c>
      <c r="AT794" s="43"/>
      <c r="AU794" s="13"/>
    </row>
    <row r="795" spans="1:47" ht="20" customHeight="1">
      <c r="A795" s="8" t="s">
        <v>1091</v>
      </c>
      <c r="B795" s="34">
        <v>154903</v>
      </c>
      <c r="C795" s="31" t="s">
        <v>967</v>
      </c>
      <c r="D795" s="31" t="s">
        <v>79</v>
      </c>
      <c r="E795" s="31" t="s">
        <v>74</v>
      </c>
      <c r="F795" s="36">
        <v>300</v>
      </c>
      <c r="G795" s="36">
        <v>333</v>
      </c>
      <c r="H795" s="36">
        <v>328</v>
      </c>
      <c r="I795" s="39">
        <v>34768</v>
      </c>
      <c r="J795" s="39">
        <v>86057</v>
      </c>
      <c r="K795" s="39">
        <v>239982</v>
      </c>
      <c r="L795" s="39">
        <v>114110</v>
      </c>
      <c r="M795" s="39">
        <v>84464</v>
      </c>
      <c r="N795" s="39">
        <v>51981</v>
      </c>
      <c r="O795" s="39">
        <v>576594</v>
      </c>
      <c r="P795" s="39">
        <v>122592</v>
      </c>
      <c r="Q795" s="39">
        <v>238725</v>
      </c>
      <c r="R795" s="39">
        <v>114248</v>
      </c>
      <c r="S795" s="39">
        <v>172406</v>
      </c>
      <c r="T795" s="39">
        <v>59378</v>
      </c>
      <c r="U795" s="39">
        <v>707349</v>
      </c>
      <c r="V795" s="39">
        <v>116978</v>
      </c>
      <c r="W795" s="39">
        <v>272777</v>
      </c>
      <c r="X795" s="39">
        <v>133201</v>
      </c>
      <c r="Y795" s="39">
        <v>183378</v>
      </c>
      <c r="Z795" s="39">
        <v>64210</v>
      </c>
      <c r="AA795" s="39">
        <v>770544</v>
      </c>
      <c r="AB795" s="39">
        <v>165819</v>
      </c>
      <c r="AC795" s="39">
        <v>187163</v>
      </c>
      <c r="AD795" s="39">
        <v>158492</v>
      </c>
      <c r="AE795" s="39">
        <v>166522</v>
      </c>
      <c r="AF795" s="39">
        <v>75202</v>
      </c>
      <c r="AG795" s="39">
        <v>753198</v>
      </c>
      <c r="AH795" s="39">
        <v>152562</v>
      </c>
      <c r="AI795" s="39">
        <v>306429</v>
      </c>
      <c r="AJ795" s="39">
        <v>181712</v>
      </c>
      <c r="AK795" s="39">
        <v>143781</v>
      </c>
      <c r="AL795" s="39">
        <v>99884</v>
      </c>
      <c r="AM795" s="39">
        <v>884368</v>
      </c>
      <c r="AN795" s="39">
        <v>114895</v>
      </c>
      <c r="AO795" s="39">
        <v>282499</v>
      </c>
      <c r="AP795" s="39">
        <v>179137</v>
      </c>
      <c r="AQ795" s="39">
        <v>156577</v>
      </c>
      <c r="AR795" s="39">
        <v>125728</v>
      </c>
      <c r="AS795" s="39">
        <v>858836</v>
      </c>
      <c r="AT795" s="43"/>
      <c r="AU795" s="13"/>
    </row>
    <row r="796" spans="1:47" ht="20" customHeight="1">
      <c r="A796" s="8" t="s">
        <v>1092</v>
      </c>
      <c r="B796" s="34">
        <v>15915</v>
      </c>
      <c r="C796" s="31" t="s">
        <v>99</v>
      </c>
      <c r="D796" s="31" t="s">
        <v>79</v>
      </c>
      <c r="E796" s="31" t="s">
        <v>74</v>
      </c>
      <c r="F796" s="36">
        <v>107817</v>
      </c>
      <c r="G796" s="36">
        <v>100208</v>
      </c>
      <c r="H796" s="36">
        <v>97864</v>
      </c>
      <c r="I796" s="39">
        <v>10373584</v>
      </c>
      <c r="J796" s="39">
        <v>32597222</v>
      </c>
      <c r="K796" s="39">
        <v>77149633</v>
      </c>
      <c r="L796" s="39">
        <v>28463400</v>
      </c>
      <c r="M796" s="39">
        <v>22992963</v>
      </c>
      <c r="N796" s="39">
        <v>3803070</v>
      </c>
      <c r="O796" s="39">
        <v>165006288</v>
      </c>
      <c r="P796" s="39">
        <v>29476446</v>
      </c>
      <c r="Q796" s="39">
        <v>76220440</v>
      </c>
      <c r="R796" s="39">
        <v>28123399</v>
      </c>
      <c r="S796" s="39">
        <v>25066716</v>
      </c>
      <c r="T796" s="39">
        <v>3526941</v>
      </c>
      <c r="U796" s="39">
        <v>162413942</v>
      </c>
      <c r="V796" s="39">
        <v>36766216</v>
      </c>
      <c r="W796" s="39">
        <v>76484762</v>
      </c>
      <c r="X796" s="39">
        <v>32907485</v>
      </c>
      <c r="Y796" s="39">
        <v>29704467</v>
      </c>
      <c r="Z796" s="39">
        <v>4214177</v>
      </c>
      <c r="AA796" s="39">
        <v>180077107</v>
      </c>
      <c r="AB796" s="39">
        <v>37434908</v>
      </c>
      <c r="AC796" s="39">
        <v>78046251</v>
      </c>
      <c r="AD796" s="39">
        <v>35715886</v>
      </c>
      <c r="AE796" s="39">
        <v>30096178</v>
      </c>
      <c r="AF796" s="39">
        <v>5300785</v>
      </c>
      <c r="AG796" s="39">
        <v>186594008</v>
      </c>
      <c r="AH796" s="39">
        <v>34684463</v>
      </c>
      <c r="AI796" s="39">
        <v>80952418</v>
      </c>
      <c r="AJ796" s="39">
        <v>39612130</v>
      </c>
      <c r="AK796" s="39">
        <v>31175622</v>
      </c>
      <c r="AL796" s="39">
        <v>7073034</v>
      </c>
      <c r="AM796" s="39">
        <v>193497667</v>
      </c>
      <c r="AN796" s="39">
        <v>33339174</v>
      </c>
      <c r="AO796" s="39">
        <v>79230008</v>
      </c>
      <c r="AP796" s="39">
        <v>39403585</v>
      </c>
      <c r="AQ796" s="39">
        <v>33180452</v>
      </c>
      <c r="AR796" s="39">
        <v>7317476</v>
      </c>
      <c r="AS796" s="39">
        <v>192470695</v>
      </c>
      <c r="AT796" s="43"/>
      <c r="AU796" s="13"/>
    </row>
    <row r="797" spans="1:47" ht="20" customHeight="1">
      <c r="A797" s="8" t="s">
        <v>1092</v>
      </c>
      <c r="B797" s="34">
        <v>244905</v>
      </c>
      <c r="C797" s="31" t="s">
        <v>743</v>
      </c>
      <c r="D797" s="31" t="s">
        <v>79</v>
      </c>
      <c r="E797" s="31" t="s">
        <v>74</v>
      </c>
      <c r="F797" s="36">
        <v>230</v>
      </c>
      <c r="G797" s="36">
        <v>227</v>
      </c>
      <c r="H797" s="36">
        <v>236</v>
      </c>
      <c r="I797" s="39">
        <v>25016</v>
      </c>
      <c r="J797" s="39">
        <v>31331</v>
      </c>
      <c r="K797" s="39">
        <v>85120</v>
      </c>
      <c r="L797" s="39">
        <v>44606</v>
      </c>
      <c r="M797" s="39">
        <v>134924</v>
      </c>
      <c r="N797" s="39">
        <v>44978</v>
      </c>
      <c r="O797" s="39">
        <v>340959</v>
      </c>
      <c r="P797" s="39">
        <v>42736</v>
      </c>
      <c r="Q797" s="39">
        <v>105131</v>
      </c>
      <c r="R797" s="39">
        <v>45662</v>
      </c>
      <c r="S797" s="39">
        <v>133933</v>
      </c>
      <c r="T797" s="39">
        <v>31121</v>
      </c>
      <c r="U797" s="39">
        <v>358583</v>
      </c>
      <c r="V797" s="39">
        <v>43415</v>
      </c>
      <c r="W797" s="39">
        <v>109349</v>
      </c>
      <c r="X797" s="39">
        <v>67411</v>
      </c>
      <c r="Y797" s="39">
        <v>151030</v>
      </c>
      <c r="Z797" s="39">
        <v>50498</v>
      </c>
      <c r="AA797" s="39">
        <v>421703</v>
      </c>
      <c r="AB797" s="39">
        <v>51996</v>
      </c>
      <c r="AC797" s="39">
        <v>123304</v>
      </c>
      <c r="AD797" s="39">
        <v>66479</v>
      </c>
      <c r="AE797" s="39">
        <v>154044</v>
      </c>
      <c r="AF797" s="39">
        <v>81764</v>
      </c>
      <c r="AG797" s="39">
        <v>477587</v>
      </c>
      <c r="AH797" s="39">
        <v>70111</v>
      </c>
      <c r="AI797" s="39">
        <v>112969</v>
      </c>
      <c r="AJ797" s="39">
        <v>79273</v>
      </c>
      <c r="AK797" s="39">
        <v>174231</v>
      </c>
      <c r="AL797" s="39">
        <v>83303</v>
      </c>
      <c r="AM797" s="39">
        <v>519887</v>
      </c>
      <c r="AN797" s="39">
        <v>72461</v>
      </c>
      <c r="AO797" s="39">
        <v>131241</v>
      </c>
      <c r="AP797" s="39">
        <v>81649</v>
      </c>
      <c r="AQ797" s="39">
        <v>178370</v>
      </c>
      <c r="AR797" s="39">
        <v>89636</v>
      </c>
      <c r="AS797" s="39">
        <v>553357</v>
      </c>
      <c r="AT797" s="43"/>
      <c r="AU797" s="13"/>
    </row>
    <row r="798" spans="1:47" ht="20" customHeight="1">
      <c r="A798" s="8" t="s">
        <v>1093</v>
      </c>
      <c r="B798" s="34">
        <v>61911</v>
      </c>
      <c r="C798" s="31" t="s">
        <v>152</v>
      </c>
      <c r="D798" s="31" t="s">
        <v>79</v>
      </c>
      <c r="E798" s="31" t="s">
        <v>74</v>
      </c>
      <c r="F798" s="36">
        <v>25040</v>
      </c>
      <c r="G798" s="36">
        <v>32098</v>
      </c>
      <c r="H798" s="36">
        <v>32411</v>
      </c>
      <c r="I798" s="39">
        <v>3435566</v>
      </c>
      <c r="J798" s="39">
        <v>10040889</v>
      </c>
      <c r="K798" s="39">
        <v>10560071</v>
      </c>
      <c r="L798" s="39">
        <v>5719474</v>
      </c>
      <c r="M798" s="39">
        <v>5681257</v>
      </c>
      <c r="N798" s="39">
        <v>724899</v>
      </c>
      <c r="O798" s="39">
        <v>32726590</v>
      </c>
      <c r="P798" s="39">
        <v>10434819</v>
      </c>
      <c r="Q798" s="39">
        <v>10712310</v>
      </c>
      <c r="R798" s="39">
        <v>7363980</v>
      </c>
      <c r="S798" s="39">
        <v>5932314</v>
      </c>
      <c r="T798" s="39">
        <v>1079211</v>
      </c>
      <c r="U798" s="39">
        <v>35522634</v>
      </c>
      <c r="V798" s="39">
        <v>10341790</v>
      </c>
      <c r="W798" s="39">
        <v>9516722</v>
      </c>
      <c r="X798" s="39">
        <v>7839343</v>
      </c>
      <c r="Y798" s="39">
        <v>8011749</v>
      </c>
      <c r="Z798" s="39">
        <v>1541680</v>
      </c>
      <c r="AA798" s="39">
        <v>37251284</v>
      </c>
      <c r="AB798" s="39">
        <v>12043818</v>
      </c>
      <c r="AC798" s="39">
        <v>10260974</v>
      </c>
      <c r="AD798" s="39">
        <v>8538341</v>
      </c>
      <c r="AE798" s="39">
        <v>8649639</v>
      </c>
      <c r="AF798" s="39">
        <v>1965369</v>
      </c>
      <c r="AG798" s="39">
        <v>41458141</v>
      </c>
      <c r="AH798" s="39">
        <v>12490454</v>
      </c>
      <c r="AI798" s="39">
        <v>11806834</v>
      </c>
      <c r="AJ798" s="39">
        <v>10065846</v>
      </c>
      <c r="AK798" s="39">
        <v>9428402</v>
      </c>
      <c r="AL798" s="39">
        <v>2700715</v>
      </c>
      <c r="AM798" s="39">
        <v>46492251</v>
      </c>
      <c r="AN798" s="39">
        <v>13604879</v>
      </c>
      <c r="AO798" s="39">
        <v>13084138</v>
      </c>
      <c r="AP798" s="39">
        <v>11141262</v>
      </c>
      <c r="AQ798" s="39">
        <v>9004721</v>
      </c>
      <c r="AR798" s="39">
        <v>3255455</v>
      </c>
      <c r="AS798" s="39">
        <v>50090455</v>
      </c>
      <c r="AT798" s="43"/>
      <c r="AU798" s="13"/>
    </row>
    <row r="799" spans="1:47" ht="20" customHeight="1">
      <c r="A799" s="8" t="s">
        <v>1094</v>
      </c>
      <c r="B799" s="34">
        <v>57809</v>
      </c>
      <c r="C799" s="31" t="s">
        <v>70</v>
      </c>
      <c r="D799" s="31" t="s">
        <v>71</v>
      </c>
      <c r="E799" s="31" t="s">
        <v>74</v>
      </c>
      <c r="F799" s="36">
        <v>136</v>
      </c>
      <c r="G799" s="36">
        <v>77</v>
      </c>
      <c r="H799" s="36">
        <v>67</v>
      </c>
      <c r="I799" s="39">
        <v>7102</v>
      </c>
      <c r="J799" s="39">
        <v>0</v>
      </c>
      <c r="K799" s="39">
        <v>60241</v>
      </c>
      <c r="L799" s="39">
        <v>36398</v>
      </c>
      <c r="M799" s="39">
        <v>18126</v>
      </c>
      <c r="N799" s="39">
        <v>8828</v>
      </c>
      <c r="O799" s="39">
        <v>123593</v>
      </c>
      <c r="P799" s="39">
        <v>0</v>
      </c>
      <c r="Q799" s="39">
        <v>69347</v>
      </c>
      <c r="R799" s="39">
        <v>39398</v>
      </c>
      <c r="S799" s="39">
        <v>29487</v>
      </c>
      <c r="T799" s="39">
        <v>4762</v>
      </c>
      <c r="U799" s="39">
        <v>142994</v>
      </c>
      <c r="V799" s="39">
        <v>0</v>
      </c>
      <c r="W799" s="39">
        <v>83137</v>
      </c>
      <c r="X799" s="39">
        <v>44921</v>
      </c>
      <c r="Y799" s="39">
        <v>27618</v>
      </c>
      <c r="Z799" s="39">
        <v>11190</v>
      </c>
      <c r="AA799" s="39">
        <v>166866</v>
      </c>
      <c r="AB799" s="39">
        <v>0</v>
      </c>
      <c r="AC799" s="39">
        <v>62307</v>
      </c>
      <c r="AD799" s="39">
        <v>39117</v>
      </c>
      <c r="AE799" s="39">
        <v>27552</v>
      </c>
      <c r="AF799" s="39">
        <v>13855</v>
      </c>
      <c r="AG799" s="39">
        <v>142831</v>
      </c>
      <c r="AH799" s="39">
        <v>0</v>
      </c>
      <c r="AI799" s="39">
        <v>46824</v>
      </c>
      <c r="AJ799" s="39">
        <v>42048</v>
      </c>
      <c r="AK799" s="39">
        <v>37088</v>
      </c>
      <c r="AL799" s="39">
        <v>4954</v>
      </c>
      <c r="AM799" s="39">
        <v>130914</v>
      </c>
      <c r="AN799" s="39">
        <v>3506</v>
      </c>
      <c r="AO799" s="39">
        <v>41968</v>
      </c>
      <c r="AP799" s="39">
        <v>34667</v>
      </c>
      <c r="AQ799" s="39">
        <v>42629</v>
      </c>
      <c r="AR799" s="39">
        <v>3905</v>
      </c>
      <c r="AS799" s="39">
        <v>126675</v>
      </c>
      <c r="AT799" s="43"/>
      <c r="AU799" s="13"/>
    </row>
    <row r="800" spans="1:47" ht="20" customHeight="1">
      <c r="A800" s="8" t="s">
        <v>1095</v>
      </c>
      <c r="B800" s="34">
        <v>57827</v>
      </c>
      <c r="C800" s="31" t="s">
        <v>70</v>
      </c>
      <c r="D800" s="31" t="s">
        <v>71</v>
      </c>
      <c r="E800" s="31" t="s">
        <v>74</v>
      </c>
      <c r="F800" s="36">
        <v>658</v>
      </c>
      <c r="G800" s="36">
        <v>235</v>
      </c>
      <c r="H800" s="36">
        <v>181</v>
      </c>
      <c r="I800" s="39">
        <v>19186</v>
      </c>
      <c r="J800" s="39">
        <v>0</v>
      </c>
      <c r="K800" s="39">
        <v>243991</v>
      </c>
      <c r="L800" s="39">
        <v>170609</v>
      </c>
      <c r="M800" s="39">
        <v>206897</v>
      </c>
      <c r="N800" s="39">
        <v>39196</v>
      </c>
      <c r="O800" s="39">
        <v>660693</v>
      </c>
      <c r="P800" s="39">
        <v>0</v>
      </c>
      <c r="Q800" s="39">
        <v>368941</v>
      </c>
      <c r="R800" s="39">
        <v>212450</v>
      </c>
      <c r="S800" s="39">
        <v>194233</v>
      </c>
      <c r="T800" s="39">
        <v>38979</v>
      </c>
      <c r="U800" s="39">
        <v>814603</v>
      </c>
      <c r="V800" s="39">
        <v>0</v>
      </c>
      <c r="W800" s="39">
        <v>328550</v>
      </c>
      <c r="X800" s="39">
        <v>234405</v>
      </c>
      <c r="Y800" s="39">
        <v>183296</v>
      </c>
      <c r="Z800" s="39">
        <v>44752</v>
      </c>
      <c r="AA800" s="39">
        <v>791003</v>
      </c>
      <c r="AB800" s="39">
        <v>0</v>
      </c>
      <c r="AC800" s="39">
        <v>318256</v>
      </c>
      <c r="AD800" s="39">
        <v>266902</v>
      </c>
      <c r="AE800" s="39">
        <v>154469</v>
      </c>
      <c r="AF800" s="39">
        <v>55411</v>
      </c>
      <c r="AG800" s="39">
        <v>795038</v>
      </c>
      <c r="AH800" s="39">
        <v>0</v>
      </c>
      <c r="AI800" s="39">
        <v>270796</v>
      </c>
      <c r="AJ800" s="39">
        <v>201955</v>
      </c>
      <c r="AK800" s="39">
        <v>168202</v>
      </c>
      <c r="AL800" s="39">
        <v>89693</v>
      </c>
      <c r="AM800" s="39">
        <v>730646</v>
      </c>
      <c r="AN800" s="39">
        <v>6569</v>
      </c>
      <c r="AO800" s="39">
        <v>152951</v>
      </c>
      <c r="AP800" s="39">
        <v>122265</v>
      </c>
      <c r="AQ800" s="39">
        <v>171765</v>
      </c>
      <c r="AR800" s="39">
        <v>96770</v>
      </c>
      <c r="AS800" s="39">
        <v>550320</v>
      </c>
      <c r="AT800" s="43"/>
      <c r="AU800" s="13"/>
    </row>
    <row r="801" spans="1:47" ht="20" customHeight="1">
      <c r="A801" s="8" t="s">
        <v>1096</v>
      </c>
      <c r="B801" s="34">
        <v>69902</v>
      </c>
      <c r="C801" s="31" t="s">
        <v>1097</v>
      </c>
      <c r="D801" s="31" t="s">
        <v>79</v>
      </c>
      <c r="E801" s="31" t="s">
        <v>74</v>
      </c>
      <c r="F801" s="36">
        <v>283</v>
      </c>
      <c r="G801" s="36">
        <v>240</v>
      </c>
      <c r="H801" s="36">
        <v>198</v>
      </c>
      <c r="I801" s="39">
        <v>20988</v>
      </c>
      <c r="J801" s="39">
        <v>121046</v>
      </c>
      <c r="K801" s="39">
        <v>146205</v>
      </c>
      <c r="L801" s="39">
        <v>90519</v>
      </c>
      <c r="M801" s="39">
        <v>158245</v>
      </c>
      <c r="N801" s="39">
        <v>30672</v>
      </c>
      <c r="O801" s="39">
        <v>546687</v>
      </c>
      <c r="P801" s="39">
        <v>124061</v>
      </c>
      <c r="Q801" s="39">
        <v>163556</v>
      </c>
      <c r="R801" s="39">
        <v>99199</v>
      </c>
      <c r="S801" s="39">
        <v>133350</v>
      </c>
      <c r="T801" s="39">
        <v>37443</v>
      </c>
      <c r="U801" s="39">
        <v>557609</v>
      </c>
      <c r="V801" s="39">
        <v>145113</v>
      </c>
      <c r="W801" s="39">
        <v>144361</v>
      </c>
      <c r="X801" s="39">
        <v>105765</v>
      </c>
      <c r="Y801" s="39">
        <v>134138</v>
      </c>
      <c r="Z801" s="39">
        <v>38701</v>
      </c>
      <c r="AA801" s="39">
        <v>568078</v>
      </c>
      <c r="AB801" s="39">
        <v>147861</v>
      </c>
      <c r="AC801" s="39">
        <v>172176</v>
      </c>
      <c r="AD801" s="39">
        <v>100378</v>
      </c>
      <c r="AE801" s="39">
        <v>121969</v>
      </c>
      <c r="AF801" s="39">
        <v>46619</v>
      </c>
      <c r="AG801" s="39">
        <v>589003</v>
      </c>
      <c r="AH801" s="39">
        <v>145010</v>
      </c>
      <c r="AI801" s="39">
        <v>165817</v>
      </c>
      <c r="AJ801" s="39">
        <v>96347</v>
      </c>
      <c r="AK801" s="39">
        <v>138600</v>
      </c>
      <c r="AL801" s="39">
        <v>59025</v>
      </c>
      <c r="AM801" s="39">
        <v>604799</v>
      </c>
      <c r="AN801" s="39">
        <v>304325</v>
      </c>
      <c r="AO801" s="39">
        <v>163164</v>
      </c>
      <c r="AP801" s="39">
        <v>98788</v>
      </c>
      <c r="AQ801" s="39">
        <v>131264</v>
      </c>
      <c r="AR801" s="39">
        <v>69473</v>
      </c>
      <c r="AS801" s="39">
        <v>767014</v>
      </c>
      <c r="AT801" s="43"/>
      <c r="AU801" s="13"/>
    </row>
    <row r="802" spans="1:47" ht="20" customHeight="1">
      <c r="A802" s="8" t="s">
        <v>1098</v>
      </c>
      <c r="B802" s="34">
        <v>235904</v>
      </c>
      <c r="C802" s="31" t="s">
        <v>244</v>
      </c>
      <c r="D802" s="31" t="s">
        <v>79</v>
      </c>
      <c r="E802" s="31" t="s">
        <v>74</v>
      </c>
      <c r="F802" s="36">
        <v>147</v>
      </c>
      <c r="G802" s="36">
        <v>156</v>
      </c>
      <c r="H802" s="36">
        <v>169</v>
      </c>
      <c r="I802" s="39">
        <v>17914</v>
      </c>
      <c r="J802" s="39">
        <v>87203</v>
      </c>
      <c r="K802" s="39">
        <v>106732</v>
      </c>
      <c r="L802" s="39">
        <v>27902</v>
      </c>
      <c r="M802" s="39">
        <v>45495</v>
      </c>
      <c r="N802" s="39">
        <v>47302</v>
      </c>
      <c r="O802" s="39">
        <v>314634</v>
      </c>
      <c r="P802" s="39">
        <v>69516</v>
      </c>
      <c r="Q802" s="39">
        <v>126073</v>
      </c>
      <c r="R802" s="39">
        <v>35820</v>
      </c>
      <c r="S802" s="39">
        <v>42888</v>
      </c>
      <c r="T802" s="39">
        <v>60266</v>
      </c>
      <c r="U802" s="39">
        <v>334563</v>
      </c>
      <c r="V802" s="39">
        <v>69527</v>
      </c>
      <c r="W802" s="39">
        <v>140220</v>
      </c>
      <c r="X802" s="39">
        <v>44020</v>
      </c>
      <c r="Y802" s="39">
        <v>57333</v>
      </c>
      <c r="Z802" s="39">
        <v>50000</v>
      </c>
      <c r="AA802" s="39">
        <v>361100</v>
      </c>
      <c r="AB802" s="39">
        <v>87375</v>
      </c>
      <c r="AC802" s="39">
        <v>127911</v>
      </c>
      <c r="AD802" s="39">
        <v>37874</v>
      </c>
      <c r="AE802" s="39">
        <v>66296</v>
      </c>
      <c r="AF802" s="39">
        <v>61977</v>
      </c>
      <c r="AG802" s="39">
        <v>381433</v>
      </c>
      <c r="AH802" s="39">
        <v>99823</v>
      </c>
      <c r="AI802" s="39">
        <v>130088</v>
      </c>
      <c r="AJ802" s="39">
        <v>43170</v>
      </c>
      <c r="AK802" s="39">
        <v>59712</v>
      </c>
      <c r="AL802" s="39">
        <v>0</v>
      </c>
      <c r="AM802" s="39">
        <v>332793</v>
      </c>
      <c r="AN802" s="39">
        <v>113078</v>
      </c>
      <c r="AO802" s="39">
        <v>149102</v>
      </c>
      <c r="AP802" s="39">
        <v>55505</v>
      </c>
      <c r="AQ802" s="39">
        <v>64137</v>
      </c>
      <c r="AR802" s="39">
        <v>67231</v>
      </c>
      <c r="AS802" s="39">
        <v>449053</v>
      </c>
      <c r="AT802" s="43"/>
      <c r="AU802" s="13"/>
    </row>
    <row r="803" spans="1:47" ht="20" customHeight="1">
      <c r="A803" s="8" t="s">
        <v>1099</v>
      </c>
      <c r="B803" s="34">
        <v>227804</v>
      </c>
      <c r="C803" s="31" t="s">
        <v>168</v>
      </c>
      <c r="D803" s="31" t="s">
        <v>71</v>
      </c>
      <c r="E803" s="31" t="s">
        <v>74</v>
      </c>
      <c r="F803" s="36">
        <v>1061</v>
      </c>
      <c r="G803" s="36">
        <v>1667</v>
      </c>
      <c r="H803" s="36">
        <v>1808</v>
      </c>
      <c r="I803" s="39">
        <v>191648</v>
      </c>
      <c r="J803" s="39">
        <v>9872</v>
      </c>
      <c r="K803" s="39">
        <v>639882</v>
      </c>
      <c r="L803" s="39">
        <v>257848</v>
      </c>
      <c r="M803" s="39">
        <v>150494</v>
      </c>
      <c r="N803" s="39">
        <v>70728</v>
      </c>
      <c r="O803" s="39">
        <v>1128824</v>
      </c>
      <c r="P803" s="39">
        <v>6944</v>
      </c>
      <c r="Q803" s="39">
        <v>740938</v>
      </c>
      <c r="R803" s="39">
        <v>351001</v>
      </c>
      <c r="S803" s="39">
        <v>154574</v>
      </c>
      <c r="T803" s="39">
        <v>77089</v>
      </c>
      <c r="U803" s="39">
        <v>1330546</v>
      </c>
      <c r="V803" s="39">
        <v>33218</v>
      </c>
      <c r="W803" s="39">
        <v>797084</v>
      </c>
      <c r="X803" s="39">
        <v>351957</v>
      </c>
      <c r="Y803" s="39">
        <v>254559</v>
      </c>
      <c r="Z803" s="39">
        <v>53112</v>
      </c>
      <c r="AA803" s="39">
        <v>1489930</v>
      </c>
      <c r="AB803" s="39">
        <v>16805</v>
      </c>
      <c r="AC803" s="39">
        <v>840717</v>
      </c>
      <c r="AD803" s="39">
        <v>531586</v>
      </c>
      <c r="AE803" s="39">
        <v>301882</v>
      </c>
      <c r="AF803" s="39">
        <v>88493</v>
      </c>
      <c r="AG803" s="39">
        <v>1779483</v>
      </c>
      <c r="AH803" s="39">
        <v>12219</v>
      </c>
      <c r="AI803" s="39">
        <v>1012860</v>
      </c>
      <c r="AJ803" s="39">
        <v>593693</v>
      </c>
      <c r="AK803" s="39">
        <v>381469</v>
      </c>
      <c r="AL803" s="39">
        <v>127974</v>
      </c>
      <c r="AM803" s="39">
        <v>2128215</v>
      </c>
      <c r="AN803" s="39">
        <v>2464</v>
      </c>
      <c r="AO803" s="39">
        <v>1000671</v>
      </c>
      <c r="AP803" s="39">
        <v>570417</v>
      </c>
      <c r="AQ803" s="39">
        <v>302462</v>
      </c>
      <c r="AR803" s="39">
        <v>133519</v>
      </c>
      <c r="AS803" s="39">
        <v>2009533</v>
      </c>
      <c r="AT803" s="43"/>
      <c r="AU803" s="13"/>
    </row>
    <row r="804" spans="1:47" ht="20" customHeight="1">
      <c r="A804" s="8" t="s">
        <v>1100</v>
      </c>
      <c r="B804" s="34">
        <v>153903</v>
      </c>
      <c r="C804" s="31" t="s">
        <v>1077</v>
      </c>
      <c r="D804" s="31" t="s">
        <v>79</v>
      </c>
      <c r="E804" s="31" t="s">
        <v>74</v>
      </c>
      <c r="F804" s="36">
        <v>303</v>
      </c>
      <c r="G804" s="36">
        <v>253</v>
      </c>
      <c r="H804" s="36">
        <v>229</v>
      </c>
      <c r="I804" s="39">
        <v>24274</v>
      </c>
      <c r="J804" s="39">
        <v>71396</v>
      </c>
      <c r="K804" s="39">
        <v>259223</v>
      </c>
      <c r="L804" s="39">
        <v>108624</v>
      </c>
      <c r="M804" s="39">
        <v>134688</v>
      </c>
      <c r="N804" s="39">
        <v>36090</v>
      </c>
      <c r="O804" s="39">
        <v>610021</v>
      </c>
      <c r="P804" s="39">
        <v>89275</v>
      </c>
      <c r="Q804" s="39">
        <v>266964</v>
      </c>
      <c r="R804" s="39">
        <v>113848</v>
      </c>
      <c r="S804" s="39">
        <v>157753</v>
      </c>
      <c r="T804" s="39">
        <v>42351</v>
      </c>
      <c r="U804" s="39">
        <v>670191</v>
      </c>
      <c r="V804" s="39">
        <v>118520</v>
      </c>
      <c r="W804" s="39">
        <v>278445</v>
      </c>
      <c r="X804" s="39">
        <v>195108</v>
      </c>
      <c r="Y804" s="39">
        <v>179678</v>
      </c>
      <c r="Z804" s="39">
        <v>44181</v>
      </c>
      <c r="AA804" s="39">
        <v>815932</v>
      </c>
      <c r="AB804" s="39">
        <v>99887</v>
      </c>
      <c r="AC804" s="39">
        <v>299686</v>
      </c>
      <c r="AD804" s="39">
        <v>193507</v>
      </c>
      <c r="AE804" s="39">
        <v>184042</v>
      </c>
      <c r="AF804" s="39">
        <v>63582</v>
      </c>
      <c r="AG804" s="39">
        <v>840704</v>
      </c>
      <c r="AH804" s="39">
        <v>95730</v>
      </c>
      <c r="AI804" s="39">
        <v>314972</v>
      </c>
      <c r="AJ804" s="39">
        <v>170979</v>
      </c>
      <c r="AK804" s="39">
        <v>184094</v>
      </c>
      <c r="AL804" s="39">
        <v>64283</v>
      </c>
      <c r="AM804" s="39">
        <v>830058</v>
      </c>
      <c r="AN804" s="39">
        <v>89385</v>
      </c>
      <c r="AO804" s="39">
        <v>296487</v>
      </c>
      <c r="AP804" s="39">
        <v>153028</v>
      </c>
      <c r="AQ804" s="39">
        <v>195794</v>
      </c>
      <c r="AR804" s="39">
        <v>87743</v>
      </c>
      <c r="AS804" s="39">
        <v>822437</v>
      </c>
      <c r="AT804" s="43"/>
      <c r="AU804" s="13"/>
    </row>
    <row r="805" spans="1:47" ht="20" customHeight="1">
      <c r="A805" s="8" t="s">
        <v>1101</v>
      </c>
      <c r="B805" s="34">
        <v>145907</v>
      </c>
      <c r="C805" s="31" t="s">
        <v>318</v>
      </c>
      <c r="D805" s="31" t="s">
        <v>79</v>
      </c>
      <c r="E805" s="31" t="s">
        <v>74</v>
      </c>
      <c r="F805" s="36">
        <v>189</v>
      </c>
      <c r="G805" s="36">
        <v>203</v>
      </c>
      <c r="H805" s="36">
        <v>205</v>
      </c>
      <c r="I805" s="39">
        <v>21730</v>
      </c>
      <c r="J805" s="39">
        <v>73907</v>
      </c>
      <c r="K805" s="39">
        <v>92894</v>
      </c>
      <c r="L805" s="39">
        <v>80663</v>
      </c>
      <c r="M805" s="39">
        <v>69813</v>
      </c>
      <c r="N805" s="39">
        <v>14802</v>
      </c>
      <c r="O805" s="39">
        <v>332079</v>
      </c>
      <c r="P805" s="39">
        <v>73127</v>
      </c>
      <c r="Q805" s="39">
        <v>102525</v>
      </c>
      <c r="R805" s="39">
        <v>73997</v>
      </c>
      <c r="S805" s="39">
        <v>82700</v>
      </c>
      <c r="T805" s="39">
        <v>17022</v>
      </c>
      <c r="U805" s="39">
        <v>349371</v>
      </c>
      <c r="V805" s="39">
        <v>136953</v>
      </c>
      <c r="W805" s="39">
        <v>110511</v>
      </c>
      <c r="X805" s="39">
        <v>78318</v>
      </c>
      <c r="Y805" s="39">
        <v>86280</v>
      </c>
      <c r="Z805" s="39">
        <v>19397</v>
      </c>
      <c r="AA805" s="39">
        <v>431459</v>
      </c>
      <c r="AB805" s="39">
        <v>136991</v>
      </c>
      <c r="AC805" s="39">
        <v>120840</v>
      </c>
      <c r="AD805" s="39">
        <v>99941</v>
      </c>
      <c r="AE805" s="39">
        <v>86158</v>
      </c>
      <c r="AF805" s="39">
        <v>21993</v>
      </c>
      <c r="AG805" s="39">
        <v>465923</v>
      </c>
      <c r="AH805" s="39">
        <v>314467</v>
      </c>
      <c r="AI805" s="39">
        <v>126744</v>
      </c>
      <c r="AJ805" s="39">
        <v>104978</v>
      </c>
      <c r="AK805" s="39">
        <v>85970</v>
      </c>
      <c r="AL805" s="39">
        <v>37759</v>
      </c>
      <c r="AM805" s="39">
        <v>669918</v>
      </c>
      <c r="AN805" s="39">
        <v>115251</v>
      </c>
      <c r="AO805" s="39">
        <v>113441</v>
      </c>
      <c r="AP805" s="39">
        <v>100113</v>
      </c>
      <c r="AQ805" s="39">
        <v>93030</v>
      </c>
      <c r="AR805" s="39">
        <v>50275</v>
      </c>
      <c r="AS805" s="39">
        <v>472110</v>
      </c>
      <c r="AT805" s="43"/>
      <c r="AU805" s="13"/>
    </row>
    <row r="806" spans="1:47" ht="20" customHeight="1">
      <c r="A806" s="8" t="s">
        <v>1102</v>
      </c>
      <c r="B806" s="34">
        <v>205905</v>
      </c>
      <c r="C806" s="31" t="s">
        <v>148</v>
      </c>
      <c r="D806" s="31" t="s">
        <v>79</v>
      </c>
      <c r="E806" s="31" t="s">
        <v>74</v>
      </c>
      <c r="F806" s="36">
        <v>853</v>
      </c>
      <c r="G806" s="36">
        <v>927</v>
      </c>
      <c r="H806" s="36">
        <v>881</v>
      </c>
      <c r="I806" s="39">
        <v>93386</v>
      </c>
      <c r="J806" s="39">
        <v>353626</v>
      </c>
      <c r="K806" s="39">
        <v>404322</v>
      </c>
      <c r="L806" s="39">
        <v>301654</v>
      </c>
      <c r="M806" s="39">
        <v>412416</v>
      </c>
      <c r="N806" s="39">
        <v>146163</v>
      </c>
      <c r="O806" s="39">
        <v>1618181</v>
      </c>
      <c r="P806" s="39">
        <v>385602</v>
      </c>
      <c r="Q806" s="39">
        <v>469663</v>
      </c>
      <c r="R806" s="39">
        <v>301279</v>
      </c>
      <c r="S806" s="39">
        <v>373150</v>
      </c>
      <c r="T806" s="39">
        <v>263843</v>
      </c>
      <c r="U806" s="39">
        <v>1793537</v>
      </c>
      <c r="V806" s="39">
        <v>461509</v>
      </c>
      <c r="W806" s="39">
        <v>484865</v>
      </c>
      <c r="X806" s="39">
        <v>362424</v>
      </c>
      <c r="Y806" s="39">
        <v>376991</v>
      </c>
      <c r="Z806" s="39">
        <v>264397</v>
      </c>
      <c r="AA806" s="39">
        <v>1950186</v>
      </c>
      <c r="AB806" s="39">
        <v>466812</v>
      </c>
      <c r="AC806" s="39">
        <v>490211</v>
      </c>
      <c r="AD806" s="39">
        <v>399326</v>
      </c>
      <c r="AE806" s="39">
        <v>369795</v>
      </c>
      <c r="AF806" s="39">
        <v>484260</v>
      </c>
      <c r="AG806" s="39">
        <v>2210404</v>
      </c>
      <c r="AH806" s="39">
        <v>417355</v>
      </c>
      <c r="AI806" s="39">
        <v>485236</v>
      </c>
      <c r="AJ806" s="39">
        <v>383520</v>
      </c>
      <c r="AK806" s="39">
        <v>394040</v>
      </c>
      <c r="AL806" s="39">
        <v>628636</v>
      </c>
      <c r="AM806" s="39">
        <v>2308787</v>
      </c>
      <c r="AN806" s="39">
        <v>428524</v>
      </c>
      <c r="AO806" s="39">
        <v>467628</v>
      </c>
      <c r="AP806" s="39">
        <v>407527</v>
      </c>
      <c r="AQ806" s="39">
        <v>368222</v>
      </c>
      <c r="AR806" s="39">
        <v>555253</v>
      </c>
      <c r="AS806" s="39">
        <v>2227154</v>
      </c>
      <c r="AT806" s="43"/>
      <c r="AU806" s="13"/>
    </row>
    <row r="807" spans="1:47" ht="20" customHeight="1">
      <c r="A807" s="8" t="s">
        <v>1103</v>
      </c>
      <c r="B807" s="34">
        <v>84802</v>
      </c>
      <c r="C807" s="31" t="s">
        <v>126</v>
      </c>
      <c r="D807" s="31" t="s">
        <v>71</v>
      </c>
      <c r="E807" s="31" t="s">
        <v>74</v>
      </c>
      <c r="F807" s="36">
        <v>1200</v>
      </c>
      <c r="G807" s="36">
        <v>1681</v>
      </c>
      <c r="H807" s="36">
        <v>1776</v>
      </c>
      <c r="I807" s="39">
        <v>188256</v>
      </c>
      <c r="J807" s="39">
        <v>105042</v>
      </c>
      <c r="K807" s="39">
        <v>497764</v>
      </c>
      <c r="L807" s="39">
        <v>428888</v>
      </c>
      <c r="M807" s="39">
        <v>233844</v>
      </c>
      <c r="N807" s="39">
        <v>198018</v>
      </c>
      <c r="O807" s="39">
        <v>1463556</v>
      </c>
      <c r="P807" s="39">
        <v>72557</v>
      </c>
      <c r="Q807" s="39">
        <v>537382</v>
      </c>
      <c r="R807" s="39">
        <v>450382</v>
      </c>
      <c r="S807" s="39">
        <v>239915</v>
      </c>
      <c r="T807" s="39">
        <v>221971</v>
      </c>
      <c r="U807" s="39">
        <v>1522207</v>
      </c>
      <c r="V807" s="39">
        <v>71475</v>
      </c>
      <c r="W807" s="39">
        <v>701366</v>
      </c>
      <c r="X807" s="39">
        <v>556997</v>
      </c>
      <c r="Y807" s="39">
        <v>290012</v>
      </c>
      <c r="Z807" s="39">
        <v>260412</v>
      </c>
      <c r="AA807" s="39">
        <v>1880262</v>
      </c>
      <c r="AB807" s="39">
        <v>32704</v>
      </c>
      <c r="AC807" s="39">
        <v>596344</v>
      </c>
      <c r="AD807" s="39">
        <v>591692</v>
      </c>
      <c r="AE807" s="39">
        <v>328237</v>
      </c>
      <c r="AF807" s="39">
        <v>292617</v>
      </c>
      <c r="AG807" s="39">
        <v>1841594</v>
      </c>
      <c r="AH807" s="39">
        <v>50992</v>
      </c>
      <c r="AI807" s="39">
        <v>601253</v>
      </c>
      <c r="AJ807" s="39">
        <v>626032</v>
      </c>
      <c r="AK807" s="39">
        <v>339657</v>
      </c>
      <c r="AL807" s="39">
        <v>629648</v>
      </c>
      <c r="AM807" s="39">
        <v>2247582</v>
      </c>
      <c r="AN807" s="39">
        <v>45756</v>
      </c>
      <c r="AO807" s="39">
        <v>640864</v>
      </c>
      <c r="AP807" s="39">
        <v>806456</v>
      </c>
      <c r="AQ807" s="39">
        <v>411600</v>
      </c>
      <c r="AR807" s="39">
        <v>531553</v>
      </c>
      <c r="AS807" s="39">
        <v>2436229</v>
      </c>
      <c r="AT807" s="43"/>
      <c r="AU807" s="13"/>
    </row>
    <row r="808" spans="1:47" ht="20" customHeight="1">
      <c r="A808" s="8" t="s">
        <v>1104</v>
      </c>
      <c r="B808" s="34">
        <v>50904</v>
      </c>
      <c r="C808" s="31" t="s">
        <v>455</v>
      </c>
      <c r="D808" s="31" t="s">
        <v>79</v>
      </c>
      <c r="E808" s="31" t="s">
        <v>74</v>
      </c>
      <c r="F808" s="36">
        <v>165</v>
      </c>
      <c r="G808" s="36">
        <v>237</v>
      </c>
      <c r="H808" s="36">
        <v>253</v>
      </c>
      <c r="I808" s="39">
        <v>26818</v>
      </c>
      <c r="J808" s="39">
        <v>40547</v>
      </c>
      <c r="K808" s="39">
        <v>109775</v>
      </c>
      <c r="L808" s="39">
        <v>49831</v>
      </c>
      <c r="M808" s="39">
        <v>45698</v>
      </c>
      <c r="N808" s="39">
        <v>11260</v>
      </c>
      <c r="O808" s="39">
        <v>257111</v>
      </c>
      <c r="P808" s="39">
        <v>43242</v>
      </c>
      <c r="Q808" s="39">
        <v>116195</v>
      </c>
      <c r="R808" s="39">
        <v>59289</v>
      </c>
      <c r="S808" s="39">
        <v>61319</v>
      </c>
      <c r="T808" s="39">
        <v>25296</v>
      </c>
      <c r="U808" s="39">
        <v>305341</v>
      </c>
      <c r="V808" s="39">
        <v>62228</v>
      </c>
      <c r="W808" s="39">
        <v>128628</v>
      </c>
      <c r="X808" s="39">
        <v>80216</v>
      </c>
      <c r="Y808" s="39">
        <v>69207</v>
      </c>
      <c r="Z808" s="39">
        <v>40073</v>
      </c>
      <c r="AA808" s="39">
        <v>380352</v>
      </c>
      <c r="AB808" s="39">
        <v>66561</v>
      </c>
      <c r="AC808" s="39">
        <v>117937</v>
      </c>
      <c r="AD808" s="39">
        <v>82401</v>
      </c>
      <c r="AE808" s="39">
        <v>75882</v>
      </c>
      <c r="AF808" s="39">
        <v>53093</v>
      </c>
      <c r="AG808" s="39">
        <v>395874</v>
      </c>
      <c r="AH808" s="39">
        <v>147152</v>
      </c>
      <c r="AI808" s="39">
        <v>133572</v>
      </c>
      <c r="AJ808" s="39">
        <v>84746</v>
      </c>
      <c r="AK808" s="39">
        <v>65798</v>
      </c>
      <c r="AL808" s="39">
        <v>77273</v>
      </c>
      <c r="AM808" s="39">
        <v>508541</v>
      </c>
      <c r="AN808" s="39">
        <v>75678</v>
      </c>
      <c r="AO808" s="39">
        <v>151312</v>
      </c>
      <c r="AP808" s="39">
        <v>89865</v>
      </c>
      <c r="AQ808" s="39">
        <v>85589</v>
      </c>
      <c r="AR808" s="39">
        <v>77665</v>
      </c>
      <c r="AS808" s="39">
        <v>480109</v>
      </c>
      <c r="AT808" s="43"/>
      <c r="AU808" s="13"/>
    </row>
    <row r="809" spans="1:47" ht="20" customHeight="1">
      <c r="A809" s="8" t="s">
        <v>1105</v>
      </c>
      <c r="B809" s="34">
        <v>200906</v>
      </c>
      <c r="C809" s="31" t="s">
        <v>185</v>
      </c>
      <c r="D809" s="31" t="s">
        <v>79</v>
      </c>
      <c r="E809" s="31" t="s">
        <v>74</v>
      </c>
      <c r="F809" s="36">
        <v>123</v>
      </c>
      <c r="G809" s="36">
        <v>145</v>
      </c>
      <c r="H809" s="36">
        <v>137</v>
      </c>
      <c r="I809" s="39">
        <v>14522</v>
      </c>
      <c r="J809" s="39">
        <v>123498</v>
      </c>
      <c r="K809" s="39">
        <v>78386</v>
      </c>
      <c r="L809" s="39">
        <v>37845</v>
      </c>
      <c r="M809" s="39">
        <v>64973</v>
      </c>
      <c r="N809" s="39">
        <v>10858</v>
      </c>
      <c r="O809" s="39">
        <v>315560</v>
      </c>
      <c r="P809" s="39">
        <v>128924</v>
      </c>
      <c r="Q809" s="39">
        <v>96265</v>
      </c>
      <c r="R809" s="39">
        <v>52618</v>
      </c>
      <c r="S809" s="39">
        <v>72075</v>
      </c>
      <c r="T809" s="39">
        <v>10114</v>
      </c>
      <c r="U809" s="39">
        <v>359996</v>
      </c>
      <c r="V809" s="39">
        <v>146013</v>
      </c>
      <c r="W809" s="39">
        <v>72960</v>
      </c>
      <c r="X809" s="39">
        <v>43714</v>
      </c>
      <c r="Y809" s="39">
        <v>96372</v>
      </c>
      <c r="Z809" s="39">
        <v>16595</v>
      </c>
      <c r="AA809" s="39">
        <v>375654</v>
      </c>
      <c r="AB809" s="39">
        <v>122528</v>
      </c>
      <c r="AC809" s="39">
        <v>85762</v>
      </c>
      <c r="AD809" s="39">
        <v>66632</v>
      </c>
      <c r="AE809" s="39">
        <v>63943</v>
      </c>
      <c r="AF809" s="39">
        <v>20615</v>
      </c>
      <c r="AG809" s="39">
        <v>359480</v>
      </c>
      <c r="AH809" s="39">
        <v>145704</v>
      </c>
      <c r="AI809" s="39">
        <v>93779</v>
      </c>
      <c r="AJ809" s="39">
        <v>91430</v>
      </c>
      <c r="AK809" s="39">
        <v>64549</v>
      </c>
      <c r="AL809" s="39">
        <v>29373</v>
      </c>
      <c r="AM809" s="39">
        <v>424835</v>
      </c>
      <c r="AN809" s="39">
        <v>169242</v>
      </c>
      <c r="AO809" s="39">
        <v>91774</v>
      </c>
      <c r="AP809" s="39">
        <v>89408</v>
      </c>
      <c r="AQ809" s="39">
        <v>84036</v>
      </c>
      <c r="AR809" s="39">
        <v>32714</v>
      </c>
      <c r="AS809" s="39">
        <v>467174</v>
      </c>
      <c r="AT809" s="43"/>
      <c r="AU809" s="13"/>
    </row>
    <row r="810" spans="1:47" ht="20" customHeight="1">
      <c r="A810" s="8" t="s">
        <v>1106</v>
      </c>
      <c r="B810" s="34">
        <v>252903</v>
      </c>
      <c r="C810" s="31" t="s">
        <v>688</v>
      </c>
      <c r="D810" s="31" t="s">
        <v>79</v>
      </c>
      <c r="E810" s="31" t="s">
        <v>74</v>
      </c>
      <c r="F810" s="36">
        <v>657</v>
      </c>
      <c r="G810" s="36">
        <v>691</v>
      </c>
      <c r="H810" s="36">
        <v>684</v>
      </c>
      <c r="I810" s="39">
        <v>72504</v>
      </c>
      <c r="J810" s="39">
        <v>-10805</v>
      </c>
      <c r="K810" s="39">
        <v>644299</v>
      </c>
      <c r="L810" s="39">
        <v>234306</v>
      </c>
      <c r="M810" s="39">
        <v>224494</v>
      </c>
      <c r="N810" s="39">
        <v>79883</v>
      </c>
      <c r="O810" s="39">
        <v>1172177</v>
      </c>
      <c r="P810" s="39">
        <v>1213</v>
      </c>
      <c r="Q810" s="39">
        <v>742475</v>
      </c>
      <c r="R810" s="39">
        <v>280579</v>
      </c>
      <c r="S810" s="39">
        <v>245681</v>
      </c>
      <c r="T810" s="39">
        <v>95078</v>
      </c>
      <c r="U810" s="39">
        <v>1365026</v>
      </c>
      <c r="V810" s="39">
        <v>5379</v>
      </c>
      <c r="W810" s="39">
        <v>786171</v>
      </c>
      <c r="X810" s="39">
        <v>342528</v>
      </c>
      <c r="Y810" s="39">
        <v>239313</v>
      </c>
      <c r="Z810" s="39">
        <v>96938</v>
      </c>
      <c r="AA810" s="39">
        <v>1470329</v>
      </c>
      <c r="AB810" s="39">
        <v>-5668</v>
      </c>
      <c r="AC810" s="39">
        <v>808961</v>
      </c>
      <c r="AD810" s="39">
        <v>355968</v>
      </c>
      <c r="AE810" s="39">
        <v>320063</v>
      </c>
      <c r="AF810" s="39">
        <v>111590</v>
      </c>
      <c r="AG810" s="39">
        <v>1590914</v>
      </c>
      <c r="AH810" s="39">
        <v>-15553</v>
      </c>
      <c r="AI810" s="39">
        <v>930189</v>
      </c>
      <c r="AJ810" s="39">
        <v>357131</v>
      </c>
      <c r="AK810" s="39">
        <v>274550</v>
      </c>
      <c r="AL810" s="39">
        <v>137217</v>
      </c>
      <c r="AM810" s="39">
        <v>1683534</v>
      </c>
      <c r="AN810" s="39">
        <v>31363</v>
      </c>
      <c r="AO810" s="39">
        <v>959165</v>
      </c>
      <c r="AP810" s="39">
        <v>392372</v>
      </c>
      <c r="AQ810" s="39">
        <v>291198</v>
      </c>
      <c r="AR810" s="39">
        <v>200104</v>
      </c>
      <c r="AS810" s="39">
        <v>1874202</v>
      </c>
      <c r="AT810" s="43"/>
      <c r="AU810" s="13"/>
    </row>
    <row r="811" spans="1:47" ht="20" customHeight="1">
      <c r="A811" s="8" t="s">
        <v>1107</v>
      </c>
      <c r="B811" s="34">
        <v>140905</v>
      </c>
      <c r="C811" s="31" t="s">
        <v>128</v>
      </c>
      <c r="D811" s="31" t="s">
        <v>79</v>
      </c>
      <c r="E811" s="31" t="s">
        <v>74</v>
      </c>
      <c r="F811" s="36">
        <v>599</v>
      </c>
      <c r="G811" s="36">
        <v>612</v>
      </c>
      <c r="H811" s="36">
        <v>584</v>
      </c>
      <c r="I811" s="39">
        <v>61904</v>
      </c>
      <c r="J811" s="39">
        <v>204454</v>
      </c>
      <c r="K811" s="39">
        <v>478134</v>
      </c>
      <c r="L811" s="39">
        <v>161563</v>
      </c>
      <c r="M811" s="39">
        <v>180764</v>
      </c>
      <c r="N811" s="39">
        <v>59752</v>
      </c>
      <c r="O811" s="39">
        <v>1084667</v>
      </c>
      <c r="P811" s="39">
        <v>199639</v>
      </c>
      <c r="Q811" s="39">
        <v>504989</v>
      </c>
      <c r="R811" s="39">
        <v>177876</v>
      </c>
      <c r="S811" s="39">
        <v>203512</v>
      </c>
      <c r="T811" s="39">
        <v>74750</v>
      </c>
      <c r="U811" s="39">
        <v>1160766</v>
      </c>
      <c r="V811" s="39">
        <v>228973</v>
      </c>
      <c r="W811" s="39">
        <v>477149</v>
      </c>
      <c r="X811" s="39">
        <v>248260</v>
      </c>
      <c r="Y811" s="39">
        <v>230944</v>
      </c>
      <c r="Z811" s="39">
        <v>74586</v>
      </c>
      <c r="AA811" s="39">
        <v>1259912</v>
      </c>
      <c r="AB811" s="39">
        <v>218591</v>
      </c>
      <c r="AC811" s="39">
        <v>485333</v>
      </c>
      <c r="AD811" s="39">
        <v>244886</v>
      </c>
      <c r="AE811" s="39">
        <v>275561</v>
      </c>
      <c r="AF811" s="39">
        <v>104281</v>
      </c>
      <c r="AG811" s="39">
        <v>1328652</v>
      </c>
      <c r="AH811" s="39">
        <v>239786</v>
      </c>
      <c r="AI811" s="39">
        <v>494193</v>
      </c>
      <c r="AJ811" s="39">
        <v>212288</v>
      </c>
      <c r="AK811" s="39">
        <v>274910</v>
      </c>
      <c r="AL811" s="39">
        <v>139500</v>
      </c>
      <c r="AM811" s="39">
        <v>1360677</v>
      </c>
      <c r="AN811" s="39">
        <v>295094</v>
      </c>
      <c r="AO811" s="39">
        <v>508763</v>
      </c>
      <c r="AP811" s="39">
        <v>238739</v>
      </c>
      <c r="AQ811" s="39">
        <v>289059</v>
      </c>
      <c r="AR811" s="39">
        <v>161305</v>
      </c>
      <c r="AS811" s="39">
        <v>1492960</v>
      </c>
      <c r="AT811" s="43"/>
      <c r="AU811" s="13"/>
    </row>
    <row r="812" spans="1:47" ht="20" customHeight="1">
      <c r="A812" s="8" t="s">
        <v>1108</v>
      </c>
      <c r="B812" s="34">
        <v>187910</v>
      </c>
      <c r="C812" s="31" t="s">
        <v>224</v>
      </c>
      <c r="D812" s="31" t="s">
        <v>79</v>
      </c>
      <c r="E812" s="31" t="s">
        <v>74</v>
      </c>
      <c r="F812" s="36">
        <v>1143</v>
      </c>
      <c r="G812" s="36">
        <v>1196</v>
      </c>
      <c r="H812" s="36">
        <v>1190</v>
      </c>
      <c r="I812" s="39">
        <v>126140</v>
      </c>
      <c r="J812" s="39">
        <v>596116</v>
      </c>
      <c r="K812" s="39">
        <v>520328</v>
      </c>
      <c r="L812" s="39">
        <v>336269</v>
      </c>
      <c r="M812" s="39">
        <v>275260</v>
      </c>
      <c r="N812" s="39">
        <v>35801</v>
      </c>
      <c r="O812" s="39">
        <v>1763774</v>
      </c>
      <c r="P812" s="39">
        <v>572298</v>
      </c>
      <c r="Q812" s="39">
        <v>549771</v>
      </c>
      <c r="R812" s="39">
        <v>347640</v>
      </c>
      <c r="S812" s="39">
        <v>379848</v>
      </c>
      <c r="T812" s="39">
        <v>42599</v>
      </c>
      <c r="U812" s="39">
        <v>1892156</v>
      </c>
      <c r="V812" s="39">
        <v>694800</v>
      </c>
      <c r="W812" s="39">
        <v>599551</v>
      </c>
      <c r="X812" s="39">
        <v>465008</v>
      </c>
      <c r="Y812" s="39">
        <v>367358</v>
      </c>
      <c r="Z812" s="39">
        <v>48400</v>
      </c>
      <c r="AA812" s="39">
        <v>2175117</v>
      </c>
      <c r="AB812" s="39">
        <v>770690</v>
      </c>
      <c r="AC812" s="39">
        <v>667463</v>
      </c>
      <c r="AD812" s="39">
        <v>541755</v>
      </c>
      <c r="AE812" s="39">
        <v>389395</v>
      </c>
      <c r="AF812" s="39">
        <v>68857</v>
      </c>
      <c r="AG812" s="39">
        <v>2438160</v>
      </c>
      <c r="AH812" s="39">
        <v>772894</v>
      </c>
      <c r="AI812" s="39">
        <v>623594</v>
      </c>
      <c r="AJ812" s="39">
        <v>584373</v>
      </c>
      <c r="AK812" s="39">
        <v>354969</v>
      </c>
      <c r="AL812" s="39">
        <v>108603</v>
      </c>
      <c r="AM812" s="39">
        <v>2444433</v>
      </c>
      <c r="AN812" s="39">
        <v>807340</v>
      </c>
      <c r="AO812" s="39">
        <v>655010</v>
      </c>
      <c r="AP812" s="39">
        <v>568181</v>
      </c>
      <c r="AQ812" s="39">
        <v>395244</v>
      </c>
      <c r="AR812" s="39">
        <v>107056</v>
      </c>
      <c r="AS812" s="39">
        <v>2532831</v>
      </c>
      <c r="AT812" s="43"/>
      <c r="AU812" s="13"/>
    </row>
    <row r="813" spans="1:47" ht="20" customHeight="1">
      <c r="A813" s="8" t="s">
        <v>1109</v>
      </c>
      <c r="B813" s="34">
        <v>125903</v>
      </c>
      <c r="C813" s="31" t="s">
        <v>108</v>
      </c>
      <c r="D813" s="31" t="s">
        <v>79</v>
      </c>
      <c r="E813" s="31" t="s">
        <v>74</v>
      </c>
      <c r="F813" s="36">
        <v>1830</v>
      </c>
      <c r="G813" s="36">
        <v>1648</v>
      </c>
      <c r="H813" s="36">
        <v>1571</v>
      </c>
      <c r="I813" s="39">
        <v>166526</v>
      </c>
      <c r="J813" s="39">
        <v>524290</v>
      </c>
      <c r="K813" s="39">
        <v>1345128</v>
      </c>
      <c r="L813" s="39">
        <v>423325</v>
      </c>
      <c r="M813" s="39">
        <v>410165</v>
      </c>
      <c r="N813" s="39">
        <v>222273</v>
      </c>
      <c r="O813" s="39">
        <v>2925181</v>
      </c>
      <c r="P813" s="39">
        <v>539417</v>
      </c>
      <c r="Q813" s="39">
        <v>1385621</v>
      </c>
      <c r="R813" s="39">
        <v>460903</v>
      </c>
      <c r="S813" s="39">
        <v>383421</v>
      </c>
      <c r="T813" s="39">
        <v>247729</v>
      </c>
      <c r="U813" s="39">
        <v>3017091</v>
      </c>
      <c r="V813" s="39">
        <v>695678</v>
      </c>
      <c r="W813" s="39">
        <v>1345506</v>
      </c>
      <c r="X813" s="39">
        <v>521121</v>
      </c>
      <c r="Y813" s="39">
        <v>438121</v>
      </c>
      <c r="Z813" s="39">
        <v>281214</v>
      </c>
      <c r="AA813" s="39">
        <v>3281640</v>
      </c>
      <c r="AB813" s="39">
        <v>669436</v>
      </c>
      <c r="AC813" s="39">
        <v>1309211</v>
      </c>
      <c r="AD813" s="39">
        <v>574456</v>
      </c>
      <c r="AE813" s="39">
        <v>455775</v>
      </c>
      <c r="AF813" s="39">
        <v>400135</v>
      </c>
      <c r="AG813" s="39">
        <v>3409013</v>
      </c>
      <c r="AH813" s="39">
        <v>663819</v>
      </c>
      <c r="AI813" s="39">
        <v>1294139</v>
      </c>
      <c r="AJ813" s="39">
        <v>649071</v>
      </c>
      <c r="AK813" s="39">
        <v>485316</v>
      </c>
      <c r="AL813" s="39">
        <v>521926</v>
      </c>
      <c r="AM813" s="39">
        <v>3614271</v>
      </c>
      <c r="AN813" s="39">
        <v>627135</v>
      </c>
      <c r="AO813" s="39">
        <v>1223142</v>
      </c>
      <c r="AP813" s="39">
        <v>634454</v>
      </c>
      <c r="AQ813" s="39">
        <v>553493</v>
      </c>
      <c r="AR813" s="39">
        <v>492472</v>
      </c>
      <c r="AS813" s="39">
        <v>3530696</v>
      </c>
      <c r="AT813" s="43"/>
      <c r="AU813" s="13"/>
    </row>
    <row r="814" spans="1:47" ht="20" customHeight="1">
      <c r="A814" s="8" t="s">
        <v>1110</v>
      </c>
      <c r="B814" s="34">
        <v>181905</v>
      </c>
      <c r="C814" s="31" t="s">
        <v>286</v>
      </c>
      <c r="D814" s="31" t="s">
        <v>79</v>
      </c>
      <c r="E814" s="31" t="s">
        <v>74</v>
      </c>
      <c r="F814" s="36">
        <v>1822</v>
      </c>
      <c r="G814" s="36">
        <v>1781</v>
      </c>
      <c r="H814" s="36">
        <v>1713</v>
      </c>
      <c r="I814" s="39">
        <v>181578</v>
      </c>
      <c r="J814" s="39">
        <v>688389</v>
      </c>
      <c r="K814" s="39">
        <v>840174</v>
      </c>
      <c r="L814" s="39">
        <v>406251</v>
      </c>
      <c r="M814" s="39">
        <v>419229</v>
      </c>
      <c r="N814" s="39">
        <v>295001</v>
      </c>
      <c r="O814" s="39">
        <v>2649044</v>
      </c>
      <c r="P814" s="39">
        <v>675406</v>
      </c>
      <c r="Q814" s="39">
        <v>741765</v>
      </c>
      <c r="R814" s="39">
        <v>414499</v>
      </c>
      <c r="S814" s="39">
        <v>480545</v>
      </c>
      <c r="T814" s="39">
        <v>326952</v>
      </c>
      <c r="U814" s="39">
        <v>2639167</v>
      </c>
      <c r="V814" s="39">
        <v>873081</v>
      </c>
      <c r="W814" s="39">
        <v>751480</v>
      </c>
      <c r="X814" s="39">
        <v>462397</v>
      </c>
      <c r="Y814" s="39">
        <v>577943</v>
      </c>
      <c r="Z814" s="39">
        <v>402776</v>
      </c>
      <c r="AA814" s="39">
        <v>3067677</v>
      </c>
      <c r="AB814" s="39">
        <v>977461</v>
      </c>
      <c r="AC814" s="39">
        <v>786042</v>
      </c>
      <c r="AD814" s="39">
        <v>556252</v>
      </c>
      <c r="AE814" s="39">
        <v>555532</v>
      </c>
      <c r="AF814" s="39">
        <v>498308</v>
      </c>
      <c r="AG814" s="39">
        <v>3373595</v>
      </c>
      <c r="AH814" s="39">
        <v>933970</v>
      </c>
      <c r="AI814" s="39">
        <v>728920</v>
      </c>
      <c r="AJ814" s="39">
        <v>545937</v>
      </c>
      <c r="AK814" s="39">
        <v>433028</v>
      </c>
      <c r="AL814" s="39">
        <v>566791</v>
      </c>
      <c r="AM814" s="39">
        <v>3208646</v>
      </c>
      <c r="AN814" s="39">
        <v>953919</v>
      </c>
      <c r="AO814" s="39">
        <v>706334</v>
      </c>
      <c r="AP814" s="39">
        <v>580802</v>
      </c>
      <c r="AQ814" s="39">
        <v>544135</v>
      </c>
      <c r="AR814" s="39">
        <v>713025</v>
      </c>
      <c r="AS814" s="39">
        <v>3498215</v>
      </c>
      <c r="AT814" s="43"/>
      <c r="AU814" s="13"/>
    </row>
    <row r="815" spans="1:47" ht="20" customHeight="1">
      <c r="A815" s="8" t="s">
        <v>1111</v>
      </c>
      <c r="B815" s="34">
        <v>230903</v>
      </c>
      <c r="C815" s="31" t="s">
        <v>225</v>
      </c>
      <c r="D815" s="31" t="s">
        <v>79</v>
      </c>
      <c r="E815" s="31" t="s">
        <v>74</v>
      </c>
      <c r="F815" s="36">
        <v>976</v>
      </c>
      <c r="G815" s="36">
        <v>788</v>
      </c>
      <c r="H815" s="36">
        <v>781</v>
      </c>
      <c r="I815" s="39">
        <v>82786</v>
      </c>
      <c r="J815" s="39">
        <v>598583</v>
      </c>
      <c r="K815" s="39">
        <v>470477</v>
      </c>
      <c r="L815" s="39">
        <v>239233</v>
      </c>
      <c r="M815" s="39">
        <v>298556</v>
      </c>
      <c r="N815" s="39">
        <v>64458</v>
      </c>
      <c r="O815" s="39">
        <v>1671307</v>
      </c>
      <c r="P815" s="39">
        <v>367397</v>
      </c>
      <c r="Q815" s="39">
        <v>464368</v>
      </c>
      <c r="R815" s="39">
        <v>265428</v>
      </c>
      <c r="S815" s="39">
        <v>307417</v>
      </c>
      <c r="T815" s="39">
        <v>79482</v>
      </c>
      <c r="U815" s="39">
        <v>1484092</v>
      </c>
      <c r="V815" s="39">
        <v>520392</v>
      </c>
      <c r="W815" s="39">
        <v>523285</v>
      </c>
      <c r="X815" s="39">
        <v>382722</v>
      </c>
      <c r="Y815" s="39">
        <v>293667</v>
      </c>
      <c r="Z815" s="39">
        <v>66482</v>
      </c>
      <c r="AA815" s="39">
        <v>1786548</v>
      </c>
      <c r="AB815" s="39">
        <v>538795</v>
      </c>
      <c r="AC815" s="39">
        <v>543382</v>
      </c>
      <c r="AD815" s="39">
        <v>488308</v>
      </c>
      <c r="AE815" s="39">
        <v>398151</v>
      </c>
      <c r="AF815" s="39">
        <v>69351</v>
      </c>
      <c r="AG815" s="39">
        <v>2037987</v>
      </c>
      <c r="AH815" s="39">
        <v>515215</v>
      </c>
      <c r="AI815" s="39">
        <v>502200</v>
      </c>
      <c r="AJ815" s="39">
        <v>390434</v>
      </c>
      <c r="AK815" s="39">
        <v>334614</v>
      </c>
      <c r="AL815" s="39">
        <v>93753</v>
      </c>
      <c r="AM815" s="39">
        <v>1836216</v>
      </c>
      <c r="AN815" s="39">
        <v>510282</v>
      </c>
      <c r="AO815" s="39">
        <v>558632</v>
      </c>
      <c r="AP815" s="39">
        <v>422941</v>
      </c>
      <c r="AQ815" s="39">
        <v>417535</v>
      </c>
      <c r="AR815" s="39">
        <v>132546</v>
      </c>
      <c r="AS815" s="39">
        <v>2041936</v>
      </c>
      <c r="AT815" s="43"/>
      <c r="AU815" s="13"/>
    </row>
    <row r="816" spans="1:47" ht="20" customHeight="1">
      <c r="A816" s="8" t="s">
        <v>1112</v>
      </c>
      <c r="B816" s="34">
        <v>14804</v>
      </c>
      <c r="C816" s="31" t="s">
        <v>86</v>
      </c>
      <c r="D816" s="31" t="s">
        <v>71</v>
      </c>
      <c r="E816" s="31" t="s">
        <v>74</v>
      </c>
      <c r="F816" s="36">
        <v>1829</v>
      </c>
      <c r="G816" s="36">
        <v>1984</v>
      </c>
      <c r="H816" s="36">
        <v>1936</v>
      </c>
      <c r="I816" s="39">
        <v>205216</v>
      </c>
      <c r="J816" s="39">
        <v>55915</v>
      </c>
      <c r="K816" s="39">
        <v>817771</v>
      </c>
      <c r="L816" s="39">
        <v>428748</v>
      </c>
      <c r="M816" s="39">
        <v>524187</v>
      </c>
      <c r="N816" s="39">
        <v>93328</v>
      </c>
      <c r="O816" s="39">
        <v>1919949</v>
      </c>
      <c r="P816" s="39">
        <v>63385</v>
      </c>
      <c r="Q816" s="39">
        <v>856837</v>
      </c>
      <c r="R816" s="39">
        <v>324148</v>
      </c>
      <c r="S816" s="39">
        <v>540095</v>
      </c>
      <c r="T816" s="39">
        <v>101968</v>
      </c>
      <c r="U816" s="39">
        <v>1886433</v>
      </c>
      <c r="V816" s="39">
        <v>90111</v>
      </c>
      <c r="W816" s="39">
        <v>875951</v>
      </c>
      <c r="X816" s="39">
        <v>418264</v>
      </c>
      <c r="Y816" s="39">
        <v>564614</v>
      </c>
      <c r="Z816" s="39">
        <v>147391</v>
      </c>
      <c r="AA816" s="39">
        <v>2096331</v>
      </c>
      <c r="AB816" s="39">
        <v>106001</v>
      </c>
      <c r="AC816" s="39">
        <v>909027</v>
      </c>
      <c r="AD816" s="39">
        <v>534870</v>
      </c>
      <c r="AE816" s="39">
        <v>570825</v>
      </c>
      <c r="AF816" s="39">
        <v>162131</v>
      </c>
      <c r="AG816" s="39">
        <v>2282854</v>
      </c>
      <c r="AH816" s="39">
        <v>112413</v>
      </c>
      <c r="AI816" s="39">
        <v>1117181</v>
      </c>
      <c r="AJ816" s="39">
        <v>528854</v>
      </c>
      <c r="AK816" s="39">
        <v>535838</v>
      </c>
      <c r="AL816" s="39">
        <v>154084</v>
      </c>
      <c r="AM816" s="39">
        <v>2448370</v>
      </c>
      <c r="AN816" s="39">
        <v>118625</v>
      </c>
      <c r="AO816" s="39">
        <v>1002803</v>
      </c>
      <c r="AP816" s="39">
        <v>583117</v>
      </c>
      <c r="AQ816" s="39">
        <v>650328</v>
      </c>
      <c r="AR816" s="39">
        <v>319248</v>
      </c>
      <c r="AS816" s="39">
        <v>2674121</v>
      </c>
      <c r="AT816" s="43"/>
      <c r="AU816" s="13"/>
    </row>
    <row r="817" spans="1:47" ht="20" customHeight="1">
      <c r="A817" s="8" t="s">
        <v>1113</v>
      </c>
      <c r="B817" s="34">
        <v>201908</v>
      </c>
      <c r="C817" s="31" t="s">
        <v>352</v>
      </c>
      <c r="D817" s="31" t="s">
        <v>79</v>
      </c>
      <c r="E817" s="31" t="s">
        <v>74</v>
      </c>
      <c r="F817" s="36">
        <v>504</v>
      </c>
      <c r="G817" s="36">
        <v>523</v>
      </c>
      <c r="H817" s="36">
        <v>528</v>
      </c>
      <c r="I817" s="39">
        <v>55968</v>
      </c>
      <c r="J817" s="39">
        <v>166571</v>
      </c>
      <c r="K817" s="39">
        <v>267238</v>
      </c>
      <c r="L817" s="39">
        <v>185376</v>
      </c>
      <c r="M817" s="39">
        <v>170044</v>
      </c>
      <c r="N817" s="39">
        <v>60016</v>
      </c>
      <c r="O817" s="39">
        <v>849245</v>
      </c>
      <c r="P817" s="39">
        <v>220178</v>
      </c>
      <c r="Q817" s="39">
        <v>243468</v>
      </c>
      <c r="R817" s="39">
        <v>218958</v>
      </c>
      <c r="S817" s="39">
        <v>189411</v>
      </c>
      <c r="T817" s="39">
        <v>67507</v>
      </c>
      <c r="U817" s="39">
        <v>939522</v>
      </c>
      <c r="V817" s="39">
        <v>226974</v>
      </c>
      <c r="W817" s="39">
        <v>265946</v>
      </c>
      <c r="X817" s="39">
        <v>292507</v>
      </c>
      <c r="Y817" s="39">
        <v>218563</v>
      </c>
      <c r="Z817" s="39">
        <v>79251</v>
      </c>
      <c r="AA817" s="39">
        <v>1083241</v>
      </c>
      <c r="AB817" s="39">
        <v>351820</v>
      </c>
      <c r="AC817" s="39">
        <v>285346</v>
      </c>
      <c r="AD817" s="39">
        <v>340379</v>
      </c>
      <c r="AE817" s="39">
        <v>261583</v>
      </c>
      <c r="AF817" s="39">
        <v>107233</v>
      </c>
      <c r="AG817" s="39">
        <v>1346361</v>
      </c>
      <c r="AH817" s="39">
        <v>261392</v>
      </c>
      <c r="AI817" s="39">
        <v>289217</v>
      </c>
      <c r="AJ817" s="39">
        <v>266883</v>
      </c>
      <c r="AK817" s="39">
        <v>237791</v>
      </c>
      <c r="AL817" s="39">
        <v>147664</v>
      </c>
      <c r="AM817" s="39">
        <v>1202947</v>
      </c>
      <c r="AN817" s="39">
        <v>284202</v>
      </c>
      <c r="AO817" s="39">
        <v>262291</v>
      </c>
      <c r="AP817" s="39">
        <v>243864</v>
      </c>
      <c r="AQ817" s="39">
        <v>246621</v>
      </c>
      <c r="AR817" s="39">
        <v>183382</v>
      </c>
      <c r="AS817" s="39">
        <v>1220360</v>
      </c>
      <c r="AT817" s="43"/>
      <c r="AU817" s="13"/>
    </row>
    <row r="818" spans="1:47" ht="20" customHeight="1">
      <c r="A818" s="8" t="s">
        <v>1114</v>
      </c>
      <c r="B818" s="34">
        <v>51901</v>
      </c>
      <c r="C818" s="31" t="s">
        <v>1115</v>
      </c>
      <c r="D818" s="31" t="s">
        <v>79</v>
      </c>
      <c r="E818" s="31" t="s">
        <v>74</v>
      </c>
      <c r="F818" s="36">
        <v>200</v>
      </c>
      <c r="G818" s="36">
        <v>156</v>
      </c>
      <c r="H818" s="36">
        <v>137</v>
      </c>
      <c r="I818" s="39">
        <v>14522</v>
      </c>
      <c r="J818" s="39">
        <v>90288</v>
      </c>
      <c r="K818" s="39">
        <v>115027</v>
      </c>
      <c r="L818" s="39">
        <v>58681</v>
      </c>
      <c r="M818" s="39">
        <v>91009</v>
      </c>
      <c r="N818" s="39">
        <v>40315</v>
      </c>
      <c r="O818" s="39">
        <v>395320</v>
      </c>
      <c r="P818" s="39">
        <v>53904</v>
      </c>
      <c r="Q818" s="39">
        <v>121217</v>
      </c>
      <c r="R818" s="39">
        <v>58956</v>
      </c>
      <c r="S818" s="39">
        <v>95448</v>
      </c>
      <c r="T818" s="39">
        <v>62437</v>
      </c>
      <c r="U818" s="39">
        <v>391962</v>
      </c>
      <c r="V818" s="39">
        <v>97499</v>
      </c>
      <c r="W818" s="39">
        <v>111090</v>
      </c>
      <c r="X818" s="39">
        <v>75032</v>
      </c>
      <c r="Y818" s="39">
        <v>111902</v>
      </c>
      <c r="Z818" s="39">
        <v>66744</v>
      </c>
      <c r="AA818" s="39">
        <v>462267</v>
      </c>
      <c r="AB818" s="39">
        <v>75019</v>
      </c>
      <c r="AC818" s="39">
        <v>112750</v>
      </c>
      <c r="AD818" s="39">
        <v>75377</v>
      </c>
      <c r="AE818" s="39">
        <v>111632</v>
      </c>
      <c r="AF818" s="39">
        <v>78337</v>
      </c>
      <c r="AG818" s="39">
        <v>453115</v>
      </c>
      <c r="AH818" s="39">
        <v>76021</v>
      </c>
      <c r="AI818" s="39">
        <v>123737</v>
      </c>
      <c r="AJ818" s="39">
        <v>69907</v>
      </c>
      <c r="AK818" s="39">
        <v>120183</v>
      </c>
      <c r="AL818" s="39">
        <v>102694</v>
      </c>
      <c r="AM818" s="39">
        <v>492542</v>
      </c>
      <c r="AN818" s="39">
        <v>76909</v>
      </c>
      <c r="AO818" s="39">
        <v>111299</v>
      </c>
      <c r="AP818" s="39">
        <v>84755</v>
      </c>
      <c r="AQ818" s="39">
        <v>104755</v>
      </c>
      <c r="AR818" s="39">
        <v>129044</v>
      </c>
      <c r="AS818" s="39">
        <v>506762</v>
      </c>
      <c r="AT818" s="43"/>
      <c r="AU818" s="13"/>
    </row>
    <row r="819" spans="1:47" ht="20" customHeight="1">
      <c r="A819" s="8" t="s">
        <v>1116</v>
      </c>
      <c r="B819" s="34">
        <v>104907</v>
      </c>
      <c r="C819" s="31" t="s">
        <v>748</v>
      </c>
      <c r="D819" s="31" t="s">
        <v>79</v>
      </c>
      <c r="E819" s="31" t="s">
        <v>74</v>
      </c>
      <c r="F819" s="36">
        <v>104</v>
      </c>
      <c r="G819" s="36">
        <v>111</v>
      </c>
      <c r="H819" s="36">
        <v>114</v>
      </c>
      <c r="I819" s="39">
        <v>12084</v>
      </c>
      <c r="J819" s="39">
        <v>42986</v>
      </c>
      <c r="K819" s="39">
        <v>106263</v>
      </c>
      <c r="L819" s="39">
        <v>49888</v>
      </c>
      <c r="M819" s="39">
        <v>50867</v>
      </c>
      <c r="N819" s="39">
        <v>32015</v>
      </c>
      <c r="O819" s="39">
        <v>282019</v>
      </c>
      <c r="P819" s="39">
        <v>48522</v>
      </c>
      <c r="Q819" s="39">
        <v>123784</v>
      </c>
      <c r="R819" s="39">
        <v>41963</v>
      </c>
      <c r="S819" s="39">
        <v>55369</v>
      </c>
      <c r="T819" s="39">
        <v>37737</v>
      </c>
      <c r="U819" s="39">
        <v>307375</v>
      </c>
      <c r="V819" s="39">
        <v>57490</v>
      </c>
      <c r="W819" s="39">
        <v>134319</v>
      </c>
      <c r="X819" s="39">
        <v>62927</v>
      </c>
      <c r="Y819" s="39">
        <v>74308</v>
      </c>
      <c r="Z819" s="39">
        <v>45761</v>
      </c>
      <c r="AA819" s="39">
        <v>374805</v>
      </c>
      <c r="AB819" s="39">
        <v>63830</v>
      </c>
      <c r="AC819" s="39">
        <v>140293</v>
      </c>
      <c r="AD819" s="39">
        <v>67345</v>
      </c>
      <c r="AE819" s="39">
        <v>70434</v>
      </c>
      <c r="AF819" s="39">
        <v>60176</v>
      </c>
      <c r="AG819" s="39">
        <v>402078</v>
      </c>
      <c r="AH819" s="39">
        <v>58741</v>
      </c>
      <c r="AI819" s="39">
        <v>193571</v>
      </c>
      <c r="AJ819" s="39">
        <v>75920</v>
      </c>
      <c r="AK819" s="39">
        <v>84757</v>
      </c>
      <c r="AL819" s="39">
        <v>77844</v>
      </c>
      <c r="AM819" s="39">
        <v>490833</v>
      </c>
      <c r="AN819" s="39">
        <v>47165</v>
      </c>
      <c r="AO819" s="39">
        <v>132683</v>
      </c>
      <c r="AP819" s="39">
        <v>82633</v>
      </c>
      <c r="AQ819" s="39">
        <v>88935</v>
      </c>
      <c r="AR819" s="39">
        <v>80138</v>
      </c>
      <c r="AS819" s="39">
        <v>431554</v>
      </c>
      <c r="AT819" s="43"/>
      <c r="AU819" s="13"/>
    </row>
    <row r="820" spans="1:47" ht="20" customHeight="1">
      <c r="A820" s="8" t="s">
        <v>1117</v>
      </c>
      <c r="B820" s="34">
        <v>48903</v>
      </c>
      <c r="C820" s="31" t="s">
        <v>567</v>
      </c>
      <c r="D820" s="31" t="s">
        <v>79</v>
      </c>
      <c r="E820" s="31" t="s">
        <v>74</v>
      </c>
      <c r="F820" s="36">
        <v>234</v>
      </c>
      <c r="G820" s="36">
        <v>299</v>
      </c>
      <c r="H820" s="36">
        <v>328</v>
      </c>
      <c r="I820" s="39">
        <v>34768</v>
      </c>
      <c r="J820" s="39">
        <v>154830</v>
      </c>
      <c r="K820" s="39">
        <v>121500</v>
      </c>
      <c r="L820" s="39">
        <v>84689</v>
      </c>
      <c r="M820" s="39">
        <v>123234</v>
      </c>
      <c r="N820" s="39">
        <v>15242</v>
      </c>
      <c r="O820" s="39">
        <v>499495</v>
      </c>
      <c r="P820" s="39">
        <v>305699</v>
      </c>
      <c r="Q820" s="39">
        <v>208273</v>
      </c>
      <c r="R820" s="39">
        <v>95083</v>
      </c>
      <c r="S820" s="39">
        <v>121947</v>
      </c>
      <c r="T820" s="39">
        <v>16766</v>
      </c>
      <c r="U820" s="39">
        <v>747768</v>
      </c>
      <c r="V820" s="39">
        <v>235416</v>
      </c>
      <c r="W820" s="39">
        <v>112532</v>
      </c>
      <c r="X820" s="39">
        <v>120859</v>
      </c>
      <c r="Y820" s="39">
        <v>135456</v>
      </c>
      <c r="Z820" s="39">
        <v>19109</v>
      </c>
      <c r="AA820" s="39">
        <v>623372</v>
      </c>
      <c r="AB820" s="39">
        <v>208982</v>
      </c>
      <c r="AC820" s="39">
        <v>126675</v>
      </c>
      <c r="AD820" s="39">
        <v>108250</v>
      </c>
      <c r="AE820" s="39">
        <v>126320</v>
      </c>
      <c r="AF820" s="39">
        <v>22099</v>
      </c>
      <c r="AG820" s="39">
        <v>592326</v>
      </c>
      <c r="AH820" s="39">
        <v>191547</v>
      </c>
      <c r="AI820" s="39">
        <v>305251</v>
      </c>
      <c r="AJ820" s="39">
        <v>191267</v>
      </c>
      <c r="AK820" s="39">
        <v>145790</v>
      </c>
      <c r="AL820" s="39">
        <v>34555</v>
      </c>
      <c r="AM820" s="39">
        <v>868410</v>
      </c>
      <c r="AN820" s="39">
        <v>232021</v>
      </c>
      <c r="AO820" s="39">
        <v>328824</v>
      </c>
      <c r="AP820" s="39">
        <v>211178</v>
      </c>
      <c r="AQ820" s="39">
        <v>174540</v>
      </c>
      <c r="AR820" s="39">
        <v>43635</v>
      </c>
      <c r="AS820" s="39">
        <v>990198</v>
      </c>
      <c r="AT820" s="43"/>
      <c r="AU820" s="13"/>
    </row>
    <row r="821" spans="1:47" ht="20" customHeight="1">
      <c r="A821" s="8" t="s">
        <v>1118</v>
      </c>
      <c r="B821" s="34">
        <v>158905</v>
      </c>
      <c r="C821" s="31" t="s">
        <v>199</v>
      </c>
      <c r="D821" s="31" t="s">
        <v>79</v>
      </c>
      <c r="E821" s="31" t="s">
        <v>74</v>
      </c>
      <c r="F821" s="36">
        <v>1386</v>
      </c>
      <c r="G821" s="36">
        <v>1265</v>
      </c>
      <c r="H821" s="36">
        <v>1242</v>
      </c>
      <c r="I821" s="39">
        <v>131652</v>
      </c>
      <c r="J821" s="39">
        <v>451268</v>
      </c>
      <c r="K821" s="39">
        <v>1471251</v>
      </c>
      <c r="L821" s="39">
        <v>410853</v>
      </c>
      <c r="M821" s="39">
        <v>660540</v>
      </c>
      <c r="N821" s="39">
        <v>546273</v>
      </c>
      <c r="O821" s="39">
        <v>3540185</v>
      </c>
      <c r="P821" s="39">
        <v>361926</v>
      </c>
      <c r="Q821" s="39">
        <v>1333244</v>
      </c>
      <c r="R821" s="39">
        <v>357232</v>
      </c>
      <c r="S821" s="39">
        <v>723701</v>
      </c>
      <c r="T821" s="39">
        <v>145385</v>
      </c>
      <c r="U821" s="39">
        <v>2921488</v>
      </c>
      <c r="V821" s="39">
        <v>397811</v>
      </c>
      <c r="W821" s="39">
        <v>1357517</v>
      </c>
      <c r="X821" s="39">
        <v>502013</v>
      </c>
      <c r="Y821" s="39">
        <v>599736</v>
      </c>
      <c r="Z821" s="39">
        <v>645616</v>
      </c>
      <c r="AA821" s="39">
        <v>3502693</v>
      </c>
      <c r="AB821" s="39">
        <v>452126</v>
      </c>
      <c r="AC821" s="39">
        <v>1425864</v>
      </c>
      <c r="AD821" s="39">
        <v>541611</v>
      </c>
      <c r="AE821" s="39">
        <v>610046</v>
      </c>
      <c r="AF821" s="39">
        <v>850542</v>
      </c>
      <c r="AG821" s="39">
        <v>3880189</v>
      </c>
      <c r="AH821" s="39">
        <v>483867</v>
      </c>
      <c r="AI821" s="39">
        <v>1486015</v>
      </c>
      <c r="AJ821" s="39">
        <v>557416</v>
      </c>
      <c r="AK821" s="39">
        <v>787751</v>
      </c>
      <c r="AL821" s="39">
        <v>953090</v>
      </c>
      <c r="AM821" s="39">
        <v>4268139</v>
      </c>
      <c r="AN821" s="39">
        <v>547650</v>
      </c>
      <c r="AO821" s="39">
        <v>1487137</v>
      </c>
      <c r="AP821" s="39">
        <v>597056</v>
      </c>
      <c r="AQ821" s="39">
        <v>976400</v>
      </c>
      <c r="AR821" s="39">
        <v>1311598</v>
      </c>
      <c r="AS821" s="39">
        <v>4919841</v>
      </c>
      <c r="AT821" s="43"/>
      <c r="AU821" s="13"/>
    </row>
    <row r="822" spans="1:47" ht="20" customHeight="1">
      <c r="A822" s="8" t="s">
        <v>1119</v>
      </c>
      <c r="B822" s="34">
        <v>1907</v>
      </c>
      <c r="C822" s="31" t="s">
        <v>360</v>
      </c>
      <c r="D822" s="31" t="s">
        <v>79</v>
      </c>
      <c r="E822" s="31" t="s">
        <v>74</v>
      </c>
      <c r="F822" s="36">
        <v>3436</v>
      </c>
      <c r="G822" s="36">
        <v>3186</v>
      </c>
      <c r="H822" s="36">
        <v>3123</v>
      </c>
      <c r="I822" s="39">
        <v>331038</v>
      </c>
      <c r="J822" s="39">
        <v>1500129</v>
      </c>
      <c r="K822" s="39">
        <v>2286572</v>
      </c>
      <c r="L822" s="39">
        <v>992604</v>
      </c>
      <c r="M822" s="39">
        <v>977809</v>
      </c>
      <c r="N822" s="39">
        <v>85053</v>
      </c>
      <c r="O822" s="39">
        <v>5842167</v>
      </c>
      <c r="P822" s="39">
        <v>1259249</v>
      </c>
      <c r="Q822" s="39">
        <v>2334407</v>
      </c>
      <c r="R822" s="39">
        <v>1229221</v>
      </c>
      <c r="S822" s="39">
        <v>1119942</v>
      </c>
      <c r="T822" s="39">
        <v>92587</v>
      </c>
      <c r="U822" s="39">
        <v>6035406</v>
      </c>
      <c r="V822" s="39">
        <v>1815599</v>
      </c>
      <c r="W822" s="39">
        <v>2360204</v>
      </c>
      <c r="X822" s="39">
        <v>1394753</v>
      </c>
      <c r="Y822" s="39">
        <v>1076107</v>
      </c>
      <c r="Z822" s="39">
        <v>89388</v>
      </c>
      <c r="AA822" s="39">
        <v>6736051</v>
      </c>
      <c r="AB822" s="39">
        <v>1906636</v>
      </c>
      <c r="AC822" s="39">
        <v>2498498</v>
      </c>
      <c r="AD822" s="39">
        <v>1630420</v>
      </c>
      <c r="AE822" s="39">
        <v>1134519</v>
      </c>
      <c r="AF822" s="39">
        <v>384538</v>
      </c>
      <c r="AG822" s="39">
        <v>7554611</v>
      </c>
      <c r="AH822" s="39">
        <v>2164414</v>
      </c>
      <c r="AI822" s="39">
        <v>2280418</v>
      </c>
      <c r="AJ822" s="39">
        <v>1396281</v>
      </c>
      <c r="AK822" s="39">
        <v>1103304</v>
      </c>
      <c r="AL822" s="39">
        <v>51735</v>
      </c>
      <c r="AM822" s="39">
        <v>6996152</v>
      </c>
      <c r="AN822" s="39">
        <v>1773206</v>
      </c>
      <c r="AO822" s="39">
        <v>2118190</v>
      </c>
      <c r="AP822" s="39">
        <v>1386728</v>
      </c>
      <c r="AQ822" s="39">
        <v>1208549</v>
      </c>
      <c r="AR822" s="39">
        <v>645519</v>
      </c>
      <c r="AS822" s="39">
        <v>7132192</v>
      </c>
      <c r="AT822" s="43"/>
      <c r="AU822" s="13"/>
    </row>
    <row r="823" spans="1:47" ht="20" customHeight="1">
      <c r="A823" s="8" t="s">
        <v>1120</v>
      </c>
      <c r="B823" s="34">
        <v>70910</v>
      </c>
      <c r="C823" s="31" t="s">
        <v>174</v>
      </c>
      <c r="D823" s="31" t="s">
        <v>79</v>
      </c>
      <c r="E823" s="31" t="s">
        <v>74</v>
      </c>
      <c r="F823" s="36">
        <v>1266</v>
      </c>
      <c r="G823" s="36">
        <v>1352</v>
      </c>
      <c r="H823" s="36">
        <v>1381</v>
      </c>
      <c r="I823" s="39">
        <v>146386</v>
      </c>
      <c r="J823" s="39">
        <v>122077</v>
      </c>
      <c r="K823" s="39">
        <v>748686</v>
      </c>
      <c r="L823" s="39">
        <v>293511</v>
      </c>
      <c r="M823" s="39">
        <v>335730</v>
      </c>
      <c r="N823" s="39">
        <v>119441</v>
      </c>
      <c r="O823" s="39">
        <v>1619445</v>
      </c>
      <c r="P823" s="39">
        <v>117351</v>
      </c>
      <c r="Q823" s="39">
        <v>816841</v>
      </c>
      <c r="R823" s="39">
        <v>320622</v>
      </c>
      <c r="S823" s="39">
        <v>358161</v>
      </c>
      <c r="T823" s="39">
        <v>139697</v>
      </c>
      <c r="U823" s="39">
        <v>1752672</v>
      </c>
      <c r="V823" s="39">
        <v>169080</v>
      </c>
      <c r="W823" s="39">
        <v>754506</v>
      </c>
      <c r="X823" s="39">
        <v>424417</v>
      </c>
      <c r="Y823" s="39">
        <v>401675</v>
      </c>
      <c r="Z823" s="39">
        <v>159392</v>
      </c>
      <c r="AA823" s="39">
        <v>1909070</v>
      </c>
      <c r="AB823" s="39">
        <v>186978</v>
      </c>
      <c r="AC823" s="39">
        <v>803531</v>
      </c>
      <c r="AD823" s="39">
        <v>385982</v>
      </c>
      <c r="AE823" s="39">
        <v>399171</v>
      </c>
      <c r="AF823" s="39">
        <v>237682</v>
      </c>
      <c r="AG823" s="39">
        <v>2013344</v>
      </c>
      <c r="AH823" s="39">
        <v>224821</v>
      </c>
      <c r="AI823" s="39">
        <v>828558</v>
      </c>
      <c r="AJ823" s="39">
        <v>373123</v>
      </c>
      <c r="AK823" s="39">
        <v>418375</v>
      </c>
      <c r="AL823" s="39">
        <v>357463</v>
      </c>
      <c r="AM823" s="39">
        <v>2202340</v>
      </c>
      <c r="AN823" s="39">
        <v>137866</v>
      </c>
      <c r="AO823" s="39">
        <v>778929</v>
      </c>
      <c r="AP823" s="39">
        <v>443591</v>
      </c>
      <c r="AQ823" s="39">
        <v>485167</v>
      </c>
      <c r="AR823" s="39">
        <v>400680</v>
      </c>
      <c r="AS823" s="39">
        <v>2246233</v>
      </c>
      <c r="AT823" s="43"/>
      <c r="AU823" s="13"/>
    </row>
    <row r="824" spans="1:47" ht="20" customHeight="1">
      <c r="A824" s="8" t="s">
        <v>1121</v>
      </c>
      <c r="B824" s="34">
        <v>182906</v>
      </c>
      <c r="C824" s="31" t="s">
        <v>682</v>
      </c>
      <c r="D824" s="31" t="s">
        <v>79</v>
      </c>
      <c r="E824" s="31" t="s">
        <v>74</v>
      </c>
      <c r="F824" s="36">
        <v>102</v>
      </c>
      <c r="G824" s="36">
        <v>94</v>
      </c>
      <c r="H824" s="36">
        <v>80</v>
      </c>
      <c r="I824" s="39">
        <v>8480</v>
      </c>
      <c r="J824" s="39">
        <v>59452</v>
      </c>
      <c r="K824" s="39">
        <v>103588</v>
      </c>
      <c r="L824" s="39">
        <v>29953</v>
      </c>
      <c r="M824" s="39">
        <v>35947</v>
      </c>
      <c r="N824" s="39">
        <v>12536</v>
      </c>
      <c r="O824" s="39">
        <v>241476</v>
      </c>
      <c r="P824" s="39">
        <v>71267</v>
      </c>
      <c r="Q824" s="39">
        <v>105480</v>
      </c>
      <c r="R824" s="39">
        <v>29313</v>
      </c>
      <c r="S824" s="39">
        <v>43367</v>
      </c>
      <c r="T824" s="39">
        <v>13608</v>
      </c>
      <c r="U824" s="39">
        <v>263035</v>
      </c>
      <c r="V824" s="39">
        <v>87796</v>
      </c>
      <c r="W824" s="39">
        <v>111815</v>
      </c>
      <c r="X824" s="39">
        <v>43621</v>
      </c>
      <c r="Y824" s="39">
        <v>47298</v>
      </c>
      <c r="Z824" s="39">
        <v>16220</v>
      </c>
      <c r="AA824" s="39">
        <v>306750</v>
      </c>
      <c r="AB824" s="39">
        <v>75268</v>
      </c>
      <c r="AC824" s="39">
        <v>126585</v>
      </c>
      <c r="AD824" s="39">
        <v>39489</v>
      </c>
      <c r="AE824" s="39">
        <v>43654</v>
      </c>
      <c r="AF824" s="39">
        <v>13796</v>
      </c>
      <c r="AG824" s="39">
        <v>298792</v>
      </c>
      <c r="AH824" s="39">
        <v>65837</v>
      </c>
      <c r="AI824" s="39">
        <v>129543</v>
      </c>
      <c r="AJ824" s="39">
        <v>38583</v>
      </c>
      <c r="AK824" s="39">
        <v>54811</v>
      </c>
      <c r="AL824" s="39">
        <v>24266</v>
      </c>
      <c r="AM824" s="39">
        <v>313040</v>
      </c>
      <c r="AN824" s="39">
        <v>71190</v>
      </c>
      <c r="AO824" s="39">
        <v>123805</v>
      </c>
      <c r="AP824" s="39">
        <v>25186</v>
      </c>
      <c r="AQ824" s="39">
        <v>55007</v>
      </c>
      <c r="AR824" s="39">
        <v>29410</v>
      </c>
      <c r="AS824" s="39">
        <v>304598</v>
      </c>
      <c r="AT824" s="43"/>
      <c r="AU824" s="13"/>
    </row>
    <row r="825" spans="1:47" ht="20" customHeight="1">
      <c r="A825" s="8" t="s">
        <v>1122</v>
      </c>
      <c r="B825" s="34">
        <v>90904</v>
      </c>
      <c r="C825" s="31" t="s">
        <v>697</v>
      </c>
      <c r="D825" s="31" t="s">
        <v>79</v>
      </c>
      <c r="E825" s="31" t="s">
        <v>74</v>
      </c>
      <c r="F825" s="36">
        <v>3558</v>
      </c>
      <c r="G825" s="36">
        <v>3141</v>
      </c>
      <c r="H825" s="36">
        <v>2973</v>
      </c>
      <c r="I825" s="39">
        <v>315138</v>
      </c>
      <c r="J825" s="39">
        <v>483715</v>
      </c>
      <c r="K825" s="39">
        <v>1483053</v>
      </c>
      <c r="L825" s="39">
        <v>947100</v>
      </c>
      <c r="M825" s="39">
        <v>648456</v>
      </c>
      <c r="N825" s="39">
        <v>189590</v>
      </c>
      <c r="O825" s="39">
        <v>3751914</v>
      </c>
      <c r="P825" s="39">
        <v>539586</v>
      </c>
      <c r="Q825" s="39">
        <v>1441571</v>
      </c>
      <c r="R825" s="39">
        <v>899106</v>
      </c>
      <c r="S825" s="39">
        <v>841278</v>
      </c>
      <c r="T825" s="39">
        <v>239446</v>
      </c>
      <c r="U825" s="39">
        <v>3960987</v>
      </c>
      <c r="V825" s="39">
        <v>543770</v>
      </c>
      <c r="W825" s="39">
        <v>1579132</v>
      </c>
      <c r="X825" s="39">
        <v>1090866</v>
      </c>
      <c r="Y825" s="39">
        <v>818841</v>
      </c>
      <c r="Z825" s="39">
        <v>275575</v>
      </c>
      <c r="AA825" s="39">
        <v>4308184</v>
      </c>
      <c r="AB825" s="39">
        <v>459940</v>
      </c>
      <c r="AC825" s="39">
        <v>1487197</v>
      </c>
      <c r="AD825" s="39">
        <v>1183319</v>
      </c>
      <c r="AE825" s="39">
        <v>1104007</v>
      </c>
      <c r="AF825" s="39">
        <v>332192</v>
      </c>
      <c r="AG825" s="39">
        <v>4566655</v>
      </c>
      <c r="AH825" s="39">
        <v>555248</v>
      </c>
      <c r="AI825" s="39">
        <v>1468983</v>
      </c>
      <c r="AJ825" s="39">
        <v>1181609</v>
      </c>
      <c r="AK825" s="39">
        <v>1090747</v>
      </c>
      <c r="AL825" s="39">
        <v>431212</v>
      </c>
      <c r="AM825" s="39">
        <v>4727799</v>
      </c>
      <c r="AN825" s="39">
        <v>741967</v>
      </c>
      <c r="AO825" s="39">
        <v>1429614</v>
      </c>
      <c r="AP825" s="39">
        <v>1070707</v>
      </c>
      <c r="AQ825" s="39">
        <v>938243</v>
      </c>
      <c r="AR825" s="39">
        <v>561571</v>
      </c>
      <c r="AS825" s="39">
        <v>4742102</v>
      </c>
      <c r="AT825" s="43"/>
      <c r="AU825" s="13"/>
    </row>
    <row r="826" spans="1:47" ht="20" customHeight="1">
      <c r="A826" s="8" t="s">
        <v>1123</v>
      </c>
      <c r="B826" s="34">
        <v>33902</v>
      </c>
      <c r="C826" s="31" t="s">
        <v>709</v>
      </c>
      <c r="D826" s="31" t="s">
        <v>79</v>
      </c>
      <c r="E826" s="31" t="s">
        <v>74</v>
      </c>
      <c r="F826" s="36">
        <v>669</v>
      </c>
      <c r="G826" s="36">
        <v>620</v>
      </c>
      <c r="H826" s="36">
        <v>554</v>
      </c>
      <c r="I826" s="39">
        <v>58724</v>
      </c>
      <c r="J826" s="39">
        <v>147051</v>
      </c>
      <c r="K826" s="39">
        <v>494335</v>
      </c>
      <c r="L826" s="39">
        <v>159155</v>
      </c>
      <c r="M826" s="39">
        <v>271429</v>
      </c>
      <c r="N826" s="39">
        <v>89988</v>
      </c>
      <c r="O826" s="39">
        <v>1161958</v>
      </c>
      <c r="P826" s="39">
        <v>93421</v>
      </c>
      <c r="Q826" s="39">
        <v>490450</v>
      </c>
      <c r="R826" s="39">
        <v>160970</v>
      </c>
      <c r="S826" s="39">
        <v>323295</v>
      </c>
      <c r="T826" s="39">
        <v>105207</v>
      </c>
      <c r="U826" s="39">
        <v>1173343</v>
      </c>
      <c r="V826" s="39">
        <v>95556</v>
      </c>
      <c r="W826" s="39">
        <v>481669</v>
      </c>
      <c r="X826" s="39">
        <v>176167</v>
      </c>
      <c r="Y826" s="39">
        <v>370873</v>
      </c>
      <c r="Z826" s="39">
        <v>113871</v>
      </c>
      <c r="AA826" s="39">
        <v>1238136</v>
      </c>
      <c r="AB826" s="39">
        <v>126368</v>
      </c>
      <c r="AC826" s="39">
        <v>440506</v>
      </c>
      <c r="AD826" s="39">
        <v>171193</v>
      </c>
      <c r="AE826" s="39">
        <v>464646</v>
      </c>
      <c r="AF826" s="39">
        <v>172743</v>
      </c>
      <c r="AG826" s="39">
        <v>1375456</v>
      </c>
      <c r="AH826" s="39">
        <v>172607</v>
      </c>
      <c r="AI826" s="39">
        <v>535831</v>
      </c>
      <c r="AJ826" s="39">
        <v>219878</v>
      </c>
      <c r="AK826" s="39">
        <v>409830</v>
      </c>
      <c r="AL826" s="39">
        <v>219332</v>
      </c>
      <c r="AM826" s="39">
        <v>1557478</v>
      </c>
      <c r="AN826" s="39">
        <v>101561</v>
      </c>
      <c r="AO826" s="39">
        <v>410307</v>
      </c>
      <c r="AP826" s="39">
        <v>243159</v>
      </c>
      <c r="AQ826" s="39">
        <v>334815</v>
      </c>
      <c r="AR826" s="39">
        <v>308783</v>
      </c>
      <c r="AS826" s="39">
        <v>1398625</v>
      </c>
      <c r="AT826" s="43"/>
      <c r="AU826" s="13"/>
    </row>
    <row r="827" spans="1:47" ht="20" customHeight="1">
      <c r="A827" s="8" t="s">
        <v>1124</v>
      </c>
      <c r="B827" s="34">
        <v>183801</v>
      </c>
      <c r="C827" s="31" t="s">
        <v>204</v>
      </c>
      <c r="D827" s="31" t="s">
        <v>71</v>
      </c>
      <c r="E827" s="31" t="s">
        <v>74</v>
      </c>
      <c r="F827" s="36">
        <v>158</v>
      </c>
      <c r="G827" s="36">
        <v>184</v>
      </c>
      <c r="H827" s="36">
        <v>174</v>
      </c>
      <c r="I827" s="39">
        <v>18444</v>
      </c>
      <c r="J827" s="39">
        <v>1422</v>
      </c>
      <c r="K827" s="39">
        <v>55453</v>
      </c>
      <c r="L827" s="39">
        <v>33289</v>
      </c>
      <c r="M827" s="39">
        <v>85687</v>
      </c>
      <c r="N827" s="39">
        <v>33150</v>
      </c>
      <c r="O827" s="39">
        <v>209001</v>
      </c>
      <c r="P827" s="39">
        <v>272</v>
      </c>
      <c r="Q827" s="39">
        <v>76213</v>
      </c>
      <c r="R827" s="39">
        <v>20036</v>
      </c>
      <c r="S827" s="39">
        <v>48315</v>
      </c>
      <c r="T827" s="39">
        <v>46024</v>
      </c>
      <c r="U827" s="39">
        <v>190860</v>
      </c>
      <c r="V827" s="39">
        <v>191</v>
      </c>
      <c r="W827" s="39">
        <v>94306</v>
      </c>
      <c r="X827" s="39">
        <v>37981</v>
      </c>
      <c r="Y827" s="39">
        <v>49110</v>
      </c>
      <c r="Z827" s="39">
        <v>36909</v>
      </c>
      <c r="AA827" s="39">
        <v>218497</v>
      </c>
      <c r="AB827" s="39">
        <v>955</v>
      </c>
      <c r="AC827" s="39">
        <v>73265</v>
      </c>
      <c r="AD827" s="39">
        <v>67977</v>
      </c>
      <c r="AE827" s="39">
        <v>48110</v>
      </c>
      <c r="AF827" s="39">
        <v>54639</v>
      </c>
      <c r="AG827" s="39">
        <v>244946</v>
      </c>
      <c r="AH827" s="39">
        <v>935</v>
      </c>
      <c r="AI827" s="39">
        <v>73111</v>
      </c>
      <c r="AJ827" s="39">
        <v>62770</v>
      </c>
      <c r="AK827" s="39">
        <v>29120</v>
      </c>
      <c r="AL827" s="39">
        <v>8563</v>
      </c>
      <c r="AM827" s="39">
        <v>174499</v>
      </c>
      <c r="AN827" s="39">
        <v>981</v>
      </c>
      <c r="AO827" s="39">
        <v>62134</v>
      </c>
      <c r="AP827" s="39">
        <v>49553</v>
      </c>
      <c r="AQ827" s="39">
        <v>25925</v>
      </c>
      <c r="AR827" s="39">
        <v>45271</v>
      </c>
      <c r="AS827" s="39">
        <v>183864</v>
      </c>
      <c r="AT827" s="43"/>
      <c r="AU827" s="13"/>
    </row>
    <row r="828" spans="1:47" ht="20" customHeight="1">
      <c r="A828" s="8" t="s">
        <v>1125</v>
      </c>
      <c r="B828" s="34">
        <v>42905</v>
      </c>
      <c r="C828" s="31" t="s">
        <v>422</v>
      </c>
      <c r="D828" s="31" t="s">
        <v>79</v>
      </c>
      <c r="E828" s="31" t="s">
        <v>74</v>
      </c>
      <c r="F828" s="36">
        <v>156</v>
      </c>
      <c r="G828" s="36">
        <v>163</v>
      </c>
      <c r="H828" s="36">
        <v>137</v>
      </c>
      <c r="I828" s="39">
        <v>14522</v>
      </c>
      <c r="J828" s="39">
        <v>123309</v>
      </c>
      <c r="K828" s="39">
        <v>111227</v>
      </c>
      <c r="L828" s="39">
        <v>54810</v>
      </c>
      <c r="M828" s="39">
        <v>94394</v>
      </c>
      <c r="N828" s="39">
        <v>19866</v>
      </c>
      <c r="O828" s="39">
        <v>403606</v>
      </c>
      <c r="P828" s="39">
        <v>127324</v>
      </c>
      <c r="Q828" s="39">
        <v>120609</v>
      </c>
      <c r="R828" s="39">
        <v>55513</v>
      </c>
      <c r="S828" s="39">
        <v>104910</v>
      </c>
      <c r="T828" s="39">
        <v>39981</v>
      </c>
      <c r="U828" s="39">
        <v>448337</v>
      </c>
      <c r="V828" s="39">
        <v>147290</v>
      </c>
      <c r="W828" s="39">
        <v>112675</v>
      </c>
      <c r="X828" s="39">
        <v>70180</v>
      </c>
      <c r="Y828" s="39">
        <v>101795</v>
      </c>
      <c r="Z828" s="39">
        <v>44722</v>
      </c>
      <c r="AA828" s="39">
        <v>476662</v>
      </c>
      <c r="AB828" s="39">
        <v>158505</v>
      </c>
      <c r="AC828" s="39">
        <v>114092</v>
      </c>
      <c r="AD828" s="39">
        <v>101804</v>
      </c>
      <c r="AE828" s="39">
        <v>92407</v>
      </c>
      <c r="AF828" s="39">
        <v>51449</v>
      </c>
      <c r="AG828" s="39">
        <v>518257</v>
      </c>
      <c r="AH828" s="39">
        <v>161658</v>
      </c>
      <c r="AI828" s="39">
        <v>163191</v>
      </c>
      <c r="AJ828" s="39">
        <v>94667</v>
      </c>
      <c r="AK828" s="39">
        <v>67908</v>
      </c>
      <c r="AL828" s="39">
        <v>87454</v>
      </c>
      <c r="AM828" s="39">
        <v>574878</v>
      </c>
      <c r="AN828" s="39">
        <v>130075</v>
      </c>
      <c r="AO828" s="39">
        <v>117059</v>
      </c>
      <c r="AP828" s="39">
        <v>75186</v>
      </c>
      <c r="AQ828" s="39">
        <v>72919</v>
      </c>
      <c r="AR828" s="39">
        <v>101354</v>
      </c>
      <c r="AS828" s="39">
        <v>496593</v>
      </c>
      <c r="AT828" s="43"/>
      <c r="AU828" s="13"/>
    </row>
    <row r="829" spans="1:47" ht="20" customHeight="1">
      <c r="A829" s="8" t="s">
        <v>1126</v>
      </c>
      <c r="B829" s="34">
        <v>249906</v>
      </c>
      <c r="C829" s="31" t="s">
        <v>122</v>
      </c>
      <c r="D829" s="31" t="s">
        <v>79</v>
      </c>
      <c r="E829" s="31" t="s">
        <v>74</v>
      </c>
      <c r="F829" s="36">
        <v>1236</v>
      </c>
      <c r="G829" s="36">
        <v>1331</v>
      </c>
      <c r="H829" s="36">
        <v>1360</v>
      </c>
      <c r="I829" s="39">
        <v>144160</v>
      </c>
      <c r="J829" s="39">
        <v>208249</v>
      </c>
      <c r="K829" s="39">
        <v>437197</v>
      </c>
      <c r="L829" s="39">
        <v>270407</v>
      </c>
      <c r="M829" s="39">
        <v>370793</v>
      </c>
      <c r="N829" s="39">
        <v>68233</v>
      </c>
      <c r="O829" s="39">
        <v>1354879</v>
      </c>
      <c r="P829" s="39">
        <v>258962</v>
      </c>
      <c r="Q829" s="39">
        <v>474237</v>
      </c>
      <c r="R829" s="39">
        <v>300527</v>
      </c>
      <c r="S829" s="39">
        <v>387051</v>
      </c>
      <c r="T829" s="39">
        <v>113287</v>
      </c>
      <c r="U829" s="39">
        <v>1534064</v>
      </c>
      <c r="V829" s="39">
        <v>329783</v>
      </c>
      <c r="W829" s="39">
        <v>485328</v>
      </c>
      <c r="X829" s="39">
        <v>353686</v>
      </c>
      <c r="Y829" s="39">
        <v>338996</v>
      </c>
      <c r="Z829" s="39">
        <v>147176</v>
      </c>
      <c r="AA829" s="39">
        <v>1654969</v>
      </c>
      <c r="AB829" s="39">
        <v>409597</v>
      </c>
      <c r="AC829" s="39">
        <v>495127</v>
      </c>
      <c r="AD829" s="39">
        <v>422253</v>
      </c>
      <c r="AE829" s="39">
        <v>384286</v>
      </c>
      <c r="AF829" s="39">
        <v>167683</v>
      </c>
      <c r="AG829" s="39">
        <v>1878946</v>
      </c>
      <c r="AH829" s="39">
        <v>424964</v>
      </c>
      <c r="AI829" s="39">
        <v>494024</v>
      </c>
      <c r="AJ829" s="39">
        <v>397080</v>
      </c>
      <c r="AK829" s="39">
        <v>378467</v>
      </c>
      <c r="AL829" s="39">
        <v>229307</v>
      </c>
      <c r="AM829" s="39">
        <v>1923842</v>
      </c>
      <c r="AN829" s="39">
        <v>326366</v>
      </c>
      <c r="AO829" s="39">
        <v>510143</v>
      </c>
      <c r="AP829" s="39">
        <v>429351</v>
      </c>
      <c r="AQ829" s="39">
        <v>376266</v>
      </c>
      <c r="AR829" s="39">
        <v>312841</v>
      </c>
      <c r="AS829" s="39">
        <v>1954967</v>
      </c>
      <c r="AT829" s="43"/>
      <c r="AU829" s="13"/>
    </row>
    <row r="830" spans="1:47" ht="20" customHeight="1">
      <c r="A830" s="8" t="s">
        <v>1127</v>
      </c>
      <c r="B830" s="34">
        <v>139909</v>
      </c>
      <c r="C830" s="31" t="s">
        <v>398</v>
      </c>
      <c r="D830" s="31" t="s">
        <v>79</v>
      </c>
      <c r="E830" s="31" t="s">
        <v>74</v>
      </c>
      <c r="F830" s="36">
        <v>3964</v>
      </c>
      <c r="G830" s="36">
        <v>3832</v>
      </c>
      <c r="H830" s="36">
        <v>3708</v>
      </c>
      <c r="I830" s="39">
        <v>393048</v>
      </c>
      <c r="J830" s="39">
        <v>1131000</v>
      </c>
      <c r="K830" s="39">
        <v>2764489</v>
      </c>
      <c r="L830" s="39">
        <v>1010241</v>
      </c>
      <c r="M830" s="39">
        <v>1000861</v>
      </c>
      <c r="N830" s="39">
        <v>298916</v>
      </c>
      <c r="O830" s="39">
        <v>6205507</v>
      </c>
      <c r="P830" s="39">
        <v>1027157</v>
      </c>
      <c r="Q830" s="39">
        <v>2781301</v>
      </c>
      <c r="R830" s="39">
        <v>1081512</v>
      </c>
      <c r="S830" s="39">
        <v>825648</v>
      </c>
      <c r="T830" s="39">
        <v>413228</v>
      </c>
      <c r="U830" s="39">
        <v>6128846</v>
      </c>
      <c r="V830" s="39">
        <v>1179154</v>
      </c>
      <c r="W830" s="39">
        <v>2779226</v>
      </c>
      <c r="X830" s="39">
        <v>1221399</v>
      </c>
      <c r="Y830" s="39">
        <v>701311</v>
      </c>
      <c r="Z830" s="39">
        <v>367629</v>
      </c>
      <c r="AA830" s="39">
        <v>6248719</v>
      </c>
      <c r="AB830" s="39">
        <v>1280478</v>
      </c>
      <c r="AC830" s="39">
        <v>3093036</v>
      </c>
      <c r="AD830" s="39">
        <v>1407269</v>
      </c>
      <c r="AE830" s="39">
        <v>848472</v>
      </c>
      <c r="AF830" s="39">
        <v>418252</v>
      </c>
      <c r="AG830" s="39">
        <v>7047507</v>
      </c>
      <c r="AH830" s="39">
        <v>1542373</v>
      </c>
      <c r="AI830" s="39">
        <v>4192036</v>
      </c>
      <c r="AJ830" s="39">
        <v>1572816</v>
      </c>
      <c r="AK830" s="39">
        <v>965052</v>
      </c>
      <c r="AL830" s="39">
        <v>542747</v>
      </c>
      <c r="AM830" s="39">
        <v>8815024</v>
      </c>
      <c r="AN830" s="39">
        <v>1929643</v>
      </c>
      <c r="AO830" s="39">
        <v>4160054</v>
      </c>
      <c r="AP830" s="39">
        <v>1490822</v>
      </c>
      <c r="AQ830" s="39">
        <v>908452</v>
      </c>
      <c r="AR830" s="39">
        <v>697593</v>
      </c>
      <c r="AS830" s="39">
        <v>9186564</v>
      </c>
      <c r="AT830" s="43"/>
      <c r="AU830" s="13"/>
    </row>
    <row r="831" spans="1:47" ht="20" customHeight="1">
      <c r="A831" s="8" t="s">
        <v>1128</v>
      </c>
      <c r="B831" s="34">
        <v>101917</v>
      </c>
      <c r="C831" s="31" t="s">
        <v>76</v>
      </c>
      <c r="D831" s="31" t="s">
        <v>79</v>
      </c>
      <c r="E831" s="31" t="s">
        <v>74</v>
      </c>
      <c r="F831" s="36">
        <v>52878</v>
      </c>
      <c r="G831" s="36">
        <v>46491</v>
      </c>
      <c r="H831" s="36">
        <v>43997</v>
      </c>
      <c r="I831" s="39">
        <v>4663682</v>
      </c>
      <c r="J831" s="39">
        <v>16413482</v>
      </c>
      <c r="K831" s="39">
        <v>34941692</v>
      </c>
      <c r="L831" s="39">
        <v>18132963</v>
      </c>
      <c r="M831" s="39">
        <v>13286247</v>
      </c>
      <c r="N831" s="39">
        <v>5671058</v>
      </c>
      <c r="O831" s="39">
        <v>88445442</v>
      </c>
      <c r="P831" s="39">
        <v>16277003</v>
      </c>
      <c r="Q831" s="39">
        <v>34473542</v>
      </c>
      <c r="R831" s="39">
        <v>18737515</v>
      </c>
      <c r="S831" s="39">
        <v>16580406</v>
      </c>
      <c r="T831" s="39">
        <v>6479560</v>
      </c>
      <c r="U831" s="39">
        <v>92548026</v>
      </c>
      <c r="V831" s="39">
        <v>18932812</v>
      </c>
      <c r="W831" s="39">
        <v>35238914</v>
      </c>
      <c r="X831" s="39">
        <v>23468355</v>
      </c>
      <c r="Y831" s="39">
        <v>15361783</v>
      </c>
      <c r="Z831" s="39">
        <v>6569960</v>
      </c>
      <c r="AA831" s="39">
        <v>99571824</v>
      </c>
      <c r="AB831" s="39">
        <v>20335952</v>
      </c>
      <c r="AC831" s="39">
        <v>37036303</v>
      </c>
      <c r="AD831" s="39">
        <v>25011193</v>
      </c>
      <c r="AE831" s="39">
        <v>16427174</v>
      </c>
      <c r="AF831" s="39">
        <v>9627986</v>
      </c>
      <c r="AG831" s="39">
        <v>108438608</v>
      </c>
      <c r="AH831" s="39">
        <v>19714343</v>
      </c>
      <c r="AI831" s="39">
        <v>36199170</v>
      </c>
      <c r="AJ831" s="39">
        <v>25615064</v>
      </c>
      <c r="AK831" s="39">
        <v>15292324</v>
      </c>
      <c r="AL831" s="39">
        <v>12320916</v>
      </c>
      <c r="AM831" s="39">
        <v>109141817</v>
      </c>
      <c r="AN831" s="39">
        <v>20667109</v>
      </c>
      <c r="AO831" s="39">
        <v>36264485</v>
      </c>
      <c r="AP831" s="39">
        <v>22008312</v>
      </c>
      <c r="AQ831" s="39">
        <v>13868750</v>
      </c>
      <c r="AR831" s="39">
        <v>20338842</v>
      </c>
      <c r="AS831" s="39">
        <v>113147498</v>
      </c>
      <c r="AT831" s="43"/>
      <c r="AU831" s="13"/>
    </row>
    <row r="832" spans="1:47" ht="20" customHeight="1">
      <c r="A832" s="8" t="s">
        <v>1129</v>
      </c>
      <c r="B832" s="34">
        <v>114801</v>
      </c>
      <c r="C832" s="31" t="s">
        <v>227</v>
      </c>
      <c r="D832" s="31" t="s">
        <v>71</v>
      </c>
      <c r="E832" s="31" t="s">
        <v>765</v>
      </c>
      <c r="F832" s="36"/>
      <c r="G832" s="36"/>
      <c r="H832" s="36">
        <v>130</v>
      </c>
      <c r="I832" s="39">
        <v>13780</v>
      </c>
      <c r="J832" s="39">
        <v>0</v>
      </c>
      <c r="K832" s="39">
        <v>0</v>
      </c>
      <c r="L832" s="39">
        <v>0</v>
      </c>
      <c r="M832" s="39">
        <v>0</v>
      </c>
      <c r="N832" s="39">
        <v>0</v>
      </c>
      <c r="O832" s="39">
        <v>0</v>
      </c>
      <c r="P832" s="39">
        <v>0</v>
      </c>
      <c r="Q832" s="39">
        <v>0</v>
      </c>
      <c r="R832" s="39">
        <v>0</v>
      </c>
      <c r="S832" s="39">
        <v>0</v>
      </c>
      <c r="T832" s="39">
        <v>0</v>
      </c>
      <c r="U832" s="39">
        <v>0</v>
      </c>
      <c r="V832" s="39">
        <v>0</v>
      </c>
      <c r="W832" s="39">
        <v>0</v>
      </c>
      <c r="X832" s="39">
        <v>0</v>
      </c>
      <c r="Y832" s="39">
        <v>0</v>
      </c>
      <c r="Z832" s="39">
        <v>0</v>
      </c>
      <c r="AA832" s="39">
        <v>0</v>
      </c>
      <c r="AB832" s="39">
        <v>0</v>
      </c>
      <c r="AC832" s="39">
        <v>0</v>
      </c>
      <c r="AD832" s="39">
        <v>0</v>
      </c>
      <c r="AE832" s="39">
        <v>0</v>
      </c>
      <c r="AF832" s="39">
        <v>0</v>
      </c>
      <c r="AG832" s="39">
        <v>0</v>
      </c>
      <c r="AH832" s="39">
        <v>0</v>
      </c>
      <c r="AI832" s="39">
        <v>0</v>
      </c>
      <c r="AJ832" s="39">
        <v>0</v>
      </c>
      <c r="AK832" s="39">
        <v>0</v>
      </c>
      <c r="AL832" s="39">
        <v>0</v>
      </c>
      <c r="AM832" s="39">
        <v>0</v>
      </c>
      <c r="AN832" s="39">
        <v>0</v>
      </c>
      <c r="AO832" s="39">
        <v>0</v>
      </c>
      <c r="AP832" s="39">
        <v>0</v>
      </c>
      <c r="AQ832" s="39">
        <v>0</v>
      </c>
      <c r="AR832" s="39">
        <v>0</v>
      </c>
      <c r="AS832" s="39">
        <v>0</v>
      </c>
      <c r="AT832" s="43"/>
      <c r="AU832" s="13"/>
    </row>
    <row r="833" spans="1:47" ht="20" customHeight="1">
      <c r="A833" s="8" t="s">
        <v>1130</v>
      </c>
      <c r="B833" s="34">
        <v>63906</v>
      </c>
      <c r="C833" s="31" t="s">
        <v>1131</v>
      </c>
      <c r="D833" s="31" t="s">
        <v>79</v>
      </c>
      <c r="E833" s="31" t="s">
        <v>74</v>
      </c>
      <c r="F833" s="36">
        <v>99</v>
      </c>
      <c r="G833" s="36">
        <v>88</v>
      </c>
      <c r="H833" s="36">
        <v>19</v>
      </c>
      <c r="I833" s="39">
        <v>2014</v>
      </c>
      <c r="J833" s="39">
        <v>17288</v>
      </c>
      <c r="K833" s="39">
        <v>122451</v>
      </c>
      <c r="L833" s="39">
        <v>35627</v>
      </c>
      <c r="M833" s="39">
        <v>97480</v>
      </c>
      <c r="N833" s="39">
        <v>21566</v>
      </c>
      <c r="O833" s="39">
        <v>294412</v>
      </c>
      <c r="P833" s="39">
        <v>26652</v>
      </c>
      <c r="Q833" s="39">
        <v>126816</v>
      </c>
      <c r="R833" s="39">
        <v>38668</v>
      </c>
      <c r="S833" s="39">
        <v>92881</v>
      </c>
      <c r="T833" s="39">
        <v>25983</v>
      </c>
      <c r="U833" s="39">
        <v>311000</v>
      </c>
      <c r="V833" s="39">
        <v>43362</v>
      </c>
      <c r="W833" s="39">
        <v>121729</v>
      </c>
      <c r="X833" s="39">
        <v>48006</v>
      </c>
      <c r="Y833" s="39">
        <v>132100</v>
      </c>
      <c r="Z833" s="39">
        <v>29367</v>
      </c>
      <c r="AA833" s="39">
        <v>374564</v>
      </c>
      <c r="AB833" s="39">
        <v>58268</v>
      </c>
      <c r="AC833" s="39">
        <v>111938</v>
      </c>
      <c r="AD833" s="39">
        <v>64335</v>
      </c>
      <c r="AE833" s="39">
        <v>177360</v>
      </c>
      <c r="AF833" s="39">
        <v>34616</v>
      </c>
      <c r="AG833" s="39">
        <v>446517</v>
      </c>
      <c r="AH833" s="39">
        <v>40032</v>
      </c>
      <c r="AI833" s="39">
        <v>89611</v>
      </c>
      <c r="AJ833" s="39">
        <v>47936</v>
      </c>
      <c r="AK833" s="39">
        <v>111156</v>
      </c>
      <c r="AL833" s="39">
        <v>52595</v>
      </c>
      <c r="AM833" s="39">
        <v>341330</v>
      </c>
      <c r="AN833" s="39">
        <v>43662</v>
      </c>
      <c r="AO833" s="39">
        <v>104642</v>
      </c>
      <c r="AP833" s="39">
        <v>47179</v>
      </c>
      <c r="AQ833" s="39">
        <v>112746</v>
      </c>
      <c r="AR833" s="39">
        <v>61302</v>
      </c>
      <c r="AS833" s="39">
        <v>369531</v>
      </c>
      <c r="AT833" s="43"/>
      <c r="AU833" s="13"/>
    </row>
    <row r="834" spans="1:47" ht="20" customHeight="1">
      <c r="A834" s="8" t="s">
        <v>1132</v>
      </c>
      <c r="B834" s="34">
        <v>13902</v>
      </c>
      <c r="C834" s="31" t="s">
        <v>206</v>
      </c>
      <c r="D834" s="31" t="s">
        <v>79</v>
      </c>
      <c r="E834" s="31" t="s">
        <v>74</v>
      </c>
      <c r="F834" s="36">
        <v>522</v>
      </c>
      <c r="G834" s="36">
        <v>630</v>
      </c>
      <c r="H834" s="36">
        <v>252</v>
      </c>
      <c r="I834" s="39">
        <v>26712</v>
      </c>
      <c r="J834" s="39">
        <v>126616</v>
      </c>
      <c r="K834" s="39">
        <v>368460</v>
      </c>
      <c r="L834" s="39">
        <v>134630</v>
      </c>
      <c r="M834" s="39">
        <v>52159</v>
      </c>
      <c r="N834" s="39">
        <v>45879</v>
      </c>
      <c r="O834" s="39">
        <v>727744</v>
      </c>
      <c r="P834" s="39">
        <v>176765</v>
      </c>
      <c r="Q834" s="39">
        <v>308038</v>
      </c>
      <c r="R834" s="39">
        <v>111783</v>
      </c>
      <c r="S834" s="39">
        <v>75119</v>
      </c>
      <c r="T834" s="39">
        <v>65958</v>
      </c>
      <c r="U834" s="39">
        <v>737663</v>
      </c>
      <c r="V834" s="39">
        <v>197426</v>
      </c>
      <c r="W834" s="39">
        <v>477938</v>
      </c>
      <c r="X834" s="39">
        <v>202284</v>
      </c>
      <c r="Y834" s="39">
        <v>63954</v>
      </c>
      <c r="Z834" s="39">
        <v>85266</v>
      </c>
      <c r="AA834" s="39">
        <v>1026868</v>
      </c>
      <c r="AB834" s="39">
        <v>237704</v>
      </c>
      <c r="AC834" s="39">
        <v>710066</v>
      </c>
      <c r="AD834" s="39">
        <v>301417</v>
      </c>
      <c r="AE834" s="39">
        <v>66521</v>
      </c>
      <c r="AF834" s="39">
        <v>98725</v>
      </c>
      <c r="AG834" s="39">
        <v>1414433</v>
      </c>
      <c r="AH834" s="39">
        <v>243552</v>
      </c>
      <c r="AI834" s="39">
        <v>975048</v>
      </c>
      <c r="AJ834" s="39">
        <v>327562</v>
      </c>
      <c r="AK834" s="39">
        <v>67672</v>
      </c>
      <c r="AL834" s="39">
        <v>109647</v>
      </c>
      <c r="AM834" s="39">
        <v>1723481</v>
      </c>
      <c r="AN834" s="39">
        <v>267931</v>
      </c>
      <c r="AO834" s="39">
        <v>665844</v>
      </c>
      <c r="AP834" s="39">
        <v>324700</v>
      </c>
      <c r="AQ834" s="39">
        <v>99975</v>
      </c>
      <c r="AR834" s="39">
        <v>117879</v>
      </c>
      <c r="AS834" s="39">
        <v>1476329</v>
      </c>
      <c r="AT834" s="43"/>
      <c r="AU834" s="13"/>
    </row>
    <row r="835" spans="1:47" ht="20" customHeight="1">
      <c r="A835" s="8" t="s">
        <v>1133</v>
      </c>
      <c r="B835" s="34">
        <v>20908</v>
      </c>
      <c r="C835" s="31" t="s">
        <v>120</v>
      </c>
      <c r="D835" s="31" t="s">
        <v>79</v>
      </c>
      <c r="E835" s="31" t="s">
        <v>74</v>
      </c>
      <c r="F835" s="36">
        <v>21760</v>
      </c>
      <c r="G835" s="36">
        <v>20862</v>
      </c>
      <c r="H835" s="36">
        <v>20524</v>
      </c>
      <c r="I835" s="39">
        <v>2175544</v>
      </c>
      <c r="J835" s="39">
        <v>5808698</v>
      </c>
      <c r="K835" s="39">
        <v>6976507</v>
      </c>
      <c r="L835" s="39">
        <v>5231588</v>
      </c>
      <c r="M835" s="39">
        <v>6066755</v>
      </c>
      <c r="N835" s="39">
        <v>1317153</v>
      </c>
      <c r="O835" s="39">
        <v>25400701</v>
      </c>
      <c r="P835" s="39">
        <v>6620335</v>
      </c>
      <c r="Q835" s="39">
        <v>8760045</v>
      </c>
      <c r="R835" s="39">
        <v>6837611</v>
      </c>
      <c r="S835" s="39">
        <v>6442643</v>
      </c>
      <c r="T835" s="39">
        <v>1662049</v>
      </c>
      <c r="U835" s="39">
        <v>30322683</v>
      </c>
      <c r="V835" s="39">
        <v>6757452</v>
      </c>
      <c r="W835" s="39">
        <v>8067393</v>
      </c>
      <c r="X835" s="39">
        <v>6163916</v>
      </c>
      <c r="Y835" s="39">
        <v>6993425</v>
      </c>
      <c r="Z835" s="39">
        <v>1803711</v>
      </c>
      <c r="AA835" s="39">
        <v>29785897</v>
      </c>
      <c r="AB835" s="39">
        <v>7318609</v>
      </c>
      <c r="AC835" s="39">
        <v>8146877</v>
      </c>
      <c r="AD835" s="39">
        <v>6307931</v>
      </c>
      <c r="AE835" s="39">
        <v>7031427</v>
      </c>
      <c r="AF835" s="39">
        <v>2219792</v>
      </c>
      <c r="AG835" s="39">
        <v>31024636</v>
      </c>
      <c r="AH835" s="39">
        <v>7855355</v>
      </c>
      <c r="AI835" s="39">
        <v>8154067</v>
      </c>
      <c r="AJ835" s="39">
        <v>6798022</v>
      </c>
      <c r="AK835" s="39">
        <v>7322428</v>
      </c>
      <c r="AL835" s="39">
        <v>2856695</v>
      </c>
      <c r="AM835" s="39">
        <v>32986567</v>
      </c>
      <c r="AN835" s="39">
        <v>7916495</v>
      </c>
      <c r="AO835" s="39">
        <v>8501091</v>
      </c>
      <c r="AP835" s="39">
        <v>7344385</v>
      </c>
      <c r="AQ835" s="39">
        <v>7145695</v>
      </c>
      <c r="AR835" s="39">
        <v>2862232</v>
      </c>
      <c r="AS835" s="39">
        <v>33769898</v>
      </c>
      <c r="AT835" s="43"/>
      <c r="AU835" s="13"/>
    </row>
    <row r="836" spans="1:47" ht="20" customHeight="1">
      <c r="A836" s="8" t="s">
        <v>1134</v>
      </c>
      <c r="B836" s="34">
        <v>82903</v>
      </c>
      <c r="C836" s="31" t="s">
        <v>530</v>
      </c>
      <c r="D836" s="31" t="s">
        <v>79</v>
      </c>
      <c r="E836" s="31" t="s">
        <v>74</v>
      </c>
      <c r="F836" s="36">
        <v>2174</v>
      </c>
      <c r="G836" s="36">
        <v>1953</v>
      </c>
      <c r="H836" s="36">
        <v>1898</v>
      </c>
      <c r="I836" s="39">
        <v>201188</v>
      </c>
      <c r="J836" s="39">
        <v>712328</v>
      </c>
      <c r="K836" s="39">
        <v>1180248</v>
      </c>
      <c r="L836" s="39">
        <v>650452</v>
      </c>
      <c r="M836" s="39">
        <v>870491</v>
      </c>
      <c r="N836" s="39">
        <v>125525</v>
      </c>
      <c r="O836" s="39">
        <v>3539044</v>
      </c>
      <c r="P836" s="39">
        <v>821785</v>
      </c>
      <c r="Q836" s="39">
        <v>1273745</v>
      </c>
      <c r="R836" s="39">
        <v>711252</v>
      </c>
      <c r="S836" s="39">
        <v>771599</v>
      </c>
      <c r="T836" s="39">
        <v>146478</v>
      </c>
      <c r="U836" s="39">
        <v>3724859</v>
      </c>
      <c r="V836" s="39">
        <v>837656</v>
      </c>
      <c r="W836" s="39">
        <v>1270391</v>
      </c>
      <c r="X836" s="39">
        <v>788914</v>
      </c>
      <c r="Y836" s="39">
        <v>766519</v>
      </c>
      <c r="Z836" s="39">
        <v>147293</v>
      </c>
      <c r="AA836" s="39">
        <v>3810773</v>
      </c>
      <c r="AB836" s="39">
        <v>818807</v>
      </c>
      <c r="AC836" s="39">
        <v>1316891</v>
      </c>
      <c r="AD836" s="39">
        <v>787453</v>
      </c>
      <c r="AE836" s="39">
        <v>783279</v>
      </c>
      <c r="AF836" s="39">
        <v>174131</v>
      </c>
      <c r="AG836" s="39">
        <v>3880561</v>
      </c>
      <c r="AH836" s="39">
        <v>628122</v>
      </c>
      <c r="AI836" s="39">
        <v>1304827</v>
      </c>
      <c r="AJ836" s="39">
        <v>788611</v>
      </c>
      <c r="AK836" s="39">
        <v>838718</v>
      </c>
      <c r="AL836" s="39">
        <v>259210</v>
      </c>
      <c r="AM836" s="39">
        <v>3819488</v>
      </c>
      <c r="AN836" s="39">
        <v>512357</v>
      </c>
      <c r="AO836" s="39">
        <v>1326157</v>
      </c>
      <c r="AP836" s="39">
        <v>860216</v>
      </c>
      <c r="AQ836" s="39">
        <v>800761</v>
      </c>
      <c r="AR836" s="39">
        <v>0</v>
      </c>
      <c r="AS836" s="39">
        <v>3499491</v>
      </c>
      <c r="AT836" s="43"/>
      <c r="AU836" s="13"/>
    </row>
    <row r="837" spans="1:47" ht="20" customHeight="1">
      <c r="A837" s="8" t="s">
        <v>1135</v>
      </c>
      <c r="B837" s="34">
        <v>184908</v>
      </c>
      <c r="C837" s="31" t="s">
        <v>106</v>
      </c>
      <c r="D837" s="31" t="s">
        <v>79</v>
      </c>
      <c r="E837" s="31" t="s">
        <v>74</v>
      </c>
      <c r="F837" s="36">
        <v>1322</v>
      </c>
      <c r="G837" s="36">
        <v>1776</v>
      </c>
      <c r="H837" s="36">
        <v>1710</v>
      </c>
      <c r="I837" s="39">
        <v>181260</v>
      </c>
      <c r="J837" s="39">
        <v>311542</v>
      </c>
      <c r="K837" s="39">
        <v>888725</v>
      </c>
      <c r="L837" s="39">
        <v>392674</v>
      </c>
      <c r="M837" s="39">
        <v>310696</v>
      </c>
      <c r="N837" s="39">
        <v>105762</v>
      </c>
      <c r="O837" s="39">
        <v>2009399</v>
      </c>
      <c r="P837" s="39">
        <v>323006</v>
      </c>
      <c r="Q837" s="39">
        <v>853109</v>
      </c>
      <c r="R837" s="39">
        <v>379364</v>
      </c>
      <c r="S837" s="39">
        <v>269309</v>
      </c>
      <c r="T837" s="39">
        <v>129607</v>
      </c>
      <c r="U837" s="39">
        <v>1954395</v>
      </c>
      <c r="V837" s="39">
        <v>439275</v>
      </c>
      <c r="W837" s="39">
        <v>833618</v>
      </c>
      <c r="X837" s="39">
        <v>522474</v>
      </c>
      <c r="Y837" s="39">
        <v>332225</v>
      </c>
      <c r="Z837" s="39">
        <v>184611</v>
      </c>
      <c r="AA837" s="39">
        <v>2312203</v>
      </c>
      <c r="AB837" s="39">
        <v>524415</v>
      </c>
      <c r="AC837" s="39">
        <v>828106</v>
      </c>
      <c r="AD837" s="39">
        <v>517543</v>
      </c>
      <c r="AE837" s="39">
        <v>411228</v>
      </c>
      <c r="AF837" s="39">
        <v>229035</v>
      </c>
      <c r="AG837" s="39">
        <v>2510327</v>
      </c>
      <c r="AH837" s="39">
        <v>643946</v>
      </c>
      <c r="AI837" s="39">
        <v>920131</v>
      </c>
      <c r="AJ837" s="39">
        <v>675021</v>
      </c>
      <c r="AK837" s="39">
        <v>500546</v>
      </c>
      <c r="AL837" s="39">
        <v>298388</v>
      </c>
      <c r="AM837" s="39">
        <v>3038032</v>
      </c>
      <c r="AN837" s="39">
        <v>670814</v>
      </c>
      <c r="AO837" s="39">
        <v>964723</v>
      </c>
      <c r="AP837" s="39">
        <v>658834</v>
      </c>
      <c r="AQ837" s="39">
        <v>499508</v>
      </c>
      <c r="AR837" s="39">
        <v>420246</v>
      </c>
      <c r="AS837" s="39">
        <v>3214125</v>
      </c>
      <c r="AT837" s="43"/>
      <c r="AU837" s="13"/>
    </row>
    <row r="838" spans="1:47" ht="20" customHeight="1">
      <c r="A838" s="8" t="s">
        <v>1136</v>
      </c>
      <c r="B838" s="34">
        <v>195901</v>
      </c>
      <c r="C838" s="31" t="s">
        <v>187</v>
      </c>
      <c r="D838" s="31" t="s">
        <v>79</v>
      </c>
      <c r="E838" s="31" t="s">
        <v>74</v>
      </c>
      <c r="F838" s="36">
        <v>2879</v>
      </c>
      <c r="G838" s="36">
        <v>2919</v>
      </c>
      <c r="H838" s="36">
        <v>2905</v>
      </c>
      <c r="I838" s="39">
        <v>307930</v>
      </c>
      <c r="J838" s="39">
        <v>677861</v>
      </c>
      <c r="K838" s="39">
        <v>3401069</v>
      </c>
      <c r="L838" s="39">
        <v>1061772</v>
      </c>
      <c r="M838" s="39">
        <v>1590424</v>
      </c>
      <c r="N838" s="39">
        <v>552232</v>
      </c>
      <c r="O838" s="39">
        <v>7283358</v>
      </c>
      <c r="P838" s="39">
        <v>932727</v>
      </c>
      <c r="Q838" s="39">
        <v>3370691</v>
      </c>
      <c r="R838" s="39">
        <v>1017818</v>
      </c>
      <c r="S838" s="39">
        <v>1068500</v>
      </c>
      <c r="T838" s="39">
        <v>372422</v>
      </c>
      <c r="U838" s="39">
        <v>6762158</v>
      </c>
      <c r="V838" s="39">
        <v>976445</v>
      </c>
      <c r="W838" s="39">
        <v>4054548</v>
      </c>
      <c r="X838" s="39">
        <v>1001993</v>
      </c>
      <c r="Y838" s="39">
        <v>1085535</v>
      </c>
      <c r="Z838" s="39">
        <v>391820</v>
      </c>
      <c r="AA838" s="39">
        <v>7510341</v>
      </c>
      <c r="AB838" s="39">
        <v>1207894</v>
      </c>
      <c r="AC838" s="39">
        <v>6606602</v>
      </c>
      <c r="AD838" s="39">
        <v>963809</v>
      </c>
      <c r="AE838" s="39">
        <v>1296148</v>
      </c>
      <c r="AF838" s="39">
        <v>554534</v>
      </c>
      <c r="AG838" s="39">
        <v>10628987</v>
      </c>
      <c r="AH838" s="39">
        <v>1468028</v>
      </c>
      <c r="AI838" s="39">
        <v>7534441</v>
      </c>
      <c r="AJ838" s="39">
        <v>1017893</v>
      </c>
      <c r="AK838" s="39">
        <v>1621530</v>
      </c>
      <c r="AL838" s="39">
        <v>955205</v>
      </c>
      <c r="AM838" s="39">
        <v>12597097</v>
      </c>
      <c r="AN838" s="39">
        <v>1715482</v>
      </c>
      <c r="AO838" s="39">
        <v>9391101</v>
      </c>
      <c r="AP838" s="39">
        <v>1685773</v>
      </c>
      <c r="AQ838" s="39">
        <v>1992514</v>
      </c>
      <c r="AR838" s="39">
        <v>1158138</v>
      </c>
      <c r="AS838" s="39">
        <v>15943008</v>
      </c>
      <c r="AT838" s="43"/>
      <c r="AU838" s="13"/>
    </row>
    <row r="839" spans="1:47" ht="20" customHeight="1">
      <c r="A839" s="8" t="s">
        <v>1137</v>
      </c>
      <c r="B839" s="34">
        <v>57802</v>
      </c>
      <c r="C839" s="31" t="s">
        <v>70</v>
      </c>
      <c r="D839" s="31" t="s">
        <v>71</v>
      </c>
      <c r="E839" s="31" t="s">
        <v>74</v>
      </c>
      <c r="F839" s="36">
        <v>625</v>
      </c>
      <c r="G839" s="36">
        <v>348</v>
      </c>
      <c r="H839" s="36">
        <v>277</v>
      </c>
      <c r="I839" s="39">
        <v>29362</v>
      </c>
      <c r="J839" s="39">
        <v>94175</v>
      </c>
      <c r="K839" s="39">
        <v>430372</v>
      </c>
      <c r="L839" s="39">
        <v>133468</v>
      </c>
      <c r="M839" s="39">
        <v>160759</v>
      </c>
      <c r="N839" s="39">
        <v>32407</v>
      </c>
      <c r="O839" s="39">
        <v>851181</v>
      </c>
      <c r="P839" s="39">
        <v>41194</v>
      </c>
      <c r="Q839" s="39">
        <v>433253</v>
      </c>
      <c r="R839" s="39">
        <v>142425</v>
      </c>
      <c r="S839" s="39">
        <v>140384</v>
      </c>
      <c r="T839" s="39">
        <v>33478</v>
      </c>
      <c r="U839" s="39">
        <v>790734</v>
      </c>
      <c r="V839" s="39">
        <v>60384</v>
      </c>
      <c r="W839" s="39">
        <v>472896</v>
      </c>
      <c r="X839" s="39">
        <v>242916</v>
      </c>
      <c r="Y839" s="39">
        <v>116674</v>
      </c>
      <c r="Z839" s="39">
        <v>34443</v>
      </c>
      <c r="AA839" s="39">
        <v>927313</v>
      </c>
      <c r="AB839" s="39">
        <v>21570</v>
      </c>
      <c r="AC839" s="39">
        <v>297861</v>
      </c>
      <c r="AD839" s="39">
        <v>278992</v>
      </c>
      <c r="AE839" s="39">
        <v>95953</v>
      </c>
      <c r="AF839" s="39">
        <v>30041</v>
      </c>
      <c r="AG839" s="39">
        <v>724417</v>
      </c>
      <c r="AH839" s="39">
        <v>47220</v>
      </c>
      <c r="AI839" s="39">
        <v>261518</v>
      </c>
      <c r="AJ839" s="39">
        <v>238555</v>
      </c>
      <c r="AK839" s="39">
        <v>68781</v>
      </c>
      <c r="AL839" s="39">
        <v>44863</v>
      </c>
      <c r="AM839" s="39">
        <v>660937</v>
      </c>
      <c r="AN839" s="39">
        <v>13278</v>
      </c>
      <c r="AO839" s="39">
        <v>202832</v>
      </c>
      <c r="AP839" s="39">
        <v>175070</v>
      </c>
      <c r="AQ839" s="39">
        <v>97037</v>
      </c>
      <c r="AR839" s="39">
        <v>44097</v>
      </c>
      <c r="AS839" s="39">
        <v>532314</v>
      </c>
      <c r="AT839" s="43"/>
      <c r="AU839" s="13"/>
    </row>
    <row r="840" spans="1:47" ht="20" customHeight="1">
      <c r="A840" s="8" t="s">
        <v>1138</v>
      </c>
      <c r="B840" s="34">
        <v>109914</v>
      </c>
      <c r="C840" s="31" t="s">
        <v>78</v>
      </c>
      <c r="D840" s="31" t="s">
        <v>79</v>
      </c>
      <c r="E840" s="31" t="s">
        <v>74</v>
      </c>
      <c r="F840" s="36">
        <v>204</v>
      </c>
      <c r="G840" s="36">
        <v>216</v>
      </c>
      <c r="H840" s="36">
        <v>210</v>
      </c>
      <c r="I840" s="39">
        <v>22260</v>
      </c>
      <c r="J840" s="39">
        <v>48323</v>
      </c>
      <c r="K840" s="39">
        <v>97721</v>
      </c>
      <c r="L840" s="39">
        <v>59473</v>
      </c>
      <c r="M840" s="39">
        <v>58714</v>
      </c>
      <c r="N840" s="39">
        <v>15225</v>
      </c>
      <c r="O840" s="39">
        <v>279456</v>
      </c>
      <c r="P840" s="39">
        <v>52390</v>
      </c>
      <c r="Q840" s="39">
        <v>128569</v>
      </c>
      <c r="R840" s="39">
        <v>59133</v>
      </c>
      <c r="S840" s="39">
        <v>58869</v>
      </c>
      <c r="T840" s="39">
        <v>16717</v>
      </c>
      <c r="U840" s="39">
        <v>315678</v>
      </c>
      <c r="V840" s="39">
        <v>56802</v>
      </c>
      <c r="W840" s="39">
        <v>120206</v>
      </c>
      <c r="X840" s="39">
        <v>61815</v>
      </c>
      <c r="Y840" s="39">
        <v>71442</v>
      </c>
      <c r="Z840" s="39">
        <v>18570</v>
      </c>
      <c r="AA840" s="39">
        <v>328835</v>
      </c>
      <c r="AB840" s="39">
        <v>60794</v>
      </c>
      <c r="AC840" s="39">
        <v>118100</v>
      </c>
      <c r="AD840" s="39">
        <v>66419</v>
      </c>
      <c r="AE840" s="39">
        <v>61615</v>
      </c>
      <c r="AF840" s="39">
        <v>25401</v>
      </c>
      <c r="AG840" s="39">
        <v>332329</v>
      </c>
      <c r="AH840" s="39">
        <v>49515</v>
      </c>
      <c r="AI840" s="39">
        <v>111278</v>
      </c>
      <c r="AJ840" s="39">
        <v>72860</v>
      </c>
      <c r="AK840" s="39">
        <v>64725</v>
      </c>
      <c r="AL840" s="39">
        <v>31723</v>
      </c>
      <c r="AM840" s="39">
        <v>330101</v>
      </c>
      <c r="AN840" s="39">
        <v>87708</v>
      </c>
      <c r="AO840" s="39">
        <v>116769</v>
      </c>
      <c r="AP840" s="39">
        <v>82553</v>
      </c>
      <c r="AQ840" s="39">
        <v>120309</v>
      </c>
      <c r="AR840" s="39">
        <v>35107</v>
      </c>
      <c r="AS840" s="39">
        <v>442446</v>
      </c>
      <c r="AT840" s="43"/>
      <c r="AU840" s="13"/>
    </row>
    <row r="841" spans="1:47" ht="20" customHeight="1">
      <c r="A841" s="8" t="s">
        <v>1139</v>
      </c>
      <c r="B841" s="34">
        <v>119903</v>
      </c>
      <c r="C841" s="31" t="s">
        <v>312</v>
      </c>
      <c r="D841" s="31" t="s">
        <v>79</v>
      </c>
      <c r="E841" s="31" t="s">
        <v>74</v>
      </c>
      <c r="F841" s="36">
        <v>319</v>
      </c>
      <c r="G841" s="36">
        <v>324</v>
      </c>
      <c r="H841" s="36">
        <v>306</v>
      </c>
      <c r="I841" s="39">
        <v>32436</v>
      </c>
      <c r="J841" s="39">
        <v>47083</v>
      </c>
      <c r="K841" s="39">
        <v>152707</v>
      </c>
      <c r="L841" s="39">
        <v>136293</v>
      </c>
      <c r="M841" s="39">
        <v>144668</v>
      </c>
      <c r="N841" s="39">
        <v>41674</v>
      </c>
      <c r="O841" s="39">
        <v>522425</v>
      </c>
      <c r="P841" s="39">
        <v>57044</v>
      </c>
      <c r="Q841" s="39">
        <v>141681</v>
      </c>
      <c r="R841" s="39">
        <v>151676</v>
      </c>
      <c r="S841" s="39">
        <v>161375</v>
      </c>
      <c r="T841" s="39">
        <v>52029</v>
      </c>
      <c r="U841" s="39">
        <v>563805</v>
      </c>
      <c r="V841" s="39">
        <v>53069</v>
      </c>
      <c r="W841" s="39">
        <v>136625</v>
      </c>
      <c r="X841" s="39">
        <v>165056</v>
      </c>
      <c r="Y841" s="39">
        <v>152919</v>
      </c>
      <c r="Z841" s="39">
        <v>54277</v>
      </c>
      <c r="AA841" s="39">
        <v>561946</v>
      </c>
      <c r="AB841" s="39">
        <v>28499</v>
      </c>
      <c r="AC841" s="39">
        <v>144418</v>
      </c>
      <c r="AD841" s="39">
        <v>163361</v>
      </c>
      <c r="AE841" s="39">
        <v>177003</v>
      </c>
      <c r="AF841" s="39">
        <v>56770</v>
      </c>
      <c r="AG841" s="39">
        <v>570051</v>
      </c>
      <c r="AH841" s="39">
        <v>27991</v>
      </c>
      <c r="AI841" s="39">
        <v>143594</v>
      </c>
      <c r="AJ841" s="39">
        <v>198019</v>
      </c>
      <c r="AK841" s="39">
        <v>156727</v>
      </c>
      <c r="AL841" s="39">
        <v>69255</v>
      </c>
      <c r="AM841" s="39">
        <v>595586</v>
      </c>
      <c r="AN841" s="39">
        <v>57455</v>
      </c>
      <c r="AO841" s="39">
        <v>137800</v>
      </c>
      <c r="AP841" s="39">
        <v>161656</v>
      </c>
      <c r="AQ841" s="39">
        <v>156225</v>
      </c>
      <c r="AR841" s="39">
        <v>93067</v>
      </c>
      <c r="AS841" s="39">
        <v>606203</v>
      </c>
      <c r="AT841" s="43"/>
      <c r="AU841" s="13"/>
    </row>
    <row r="842" spans="1:47" ht="20" customHeight="1">
      <c r="A842" s="8" t="s">
        <v>1140</v>
      </c>
      <c r="B842" s="34">
        <v>179901</v>
      </c>
      <c r="C842" s="31" t="s">
        <v>1141</v>
      </c>
      <c r="D842" s="31" t="s">
        <v>79</v>
      </c>
      <c r="E842" s="31" t="s">
        <v>74</v>
      </c>
      <c r="F842" s="36">
        <v>2213</v>
      </c>
      <c r="G842" s="36">
        <v>1802</v>
      </c>
      <c r="H842" s="36">
        <v>1697</v>
      </c>
      <c r="I842" s="39">
        <v>179882</v>
      </c>
      <c r="J842" s="39">
        <v>473424</v>
      </c>
      <c r="K842" s="39">
        <v>1108105</v>
      </c>
      <c r="L842" s="39">
        <v>578931</v>
      </c>
      <c r="M842" s="39">
        <v>341520</v>
      </c>
      <c r="N842" s="39">
        <v>120469</v>
      </c>
      <c r="O842" s="39">
        <v>2622449</v>
      </c>
      <c r="P842" s="39">
        <v>618149</v>
      </c>
      <c r="Q842" s="39">
        <v>1104972</v>
      </c>
      <c r="R842" s="39">
        <v>581330</v>
      </c>
      <c r="S842" s="39">
        <v>359159</v>
      </c>
      <c r="T842" s="39">
        <v>180889</v>
      </c>
      <c r="U842" s="39">
        <v>2844499</v>
      </c>
      <c r="V842" s="39">
        <v>449694</v>
      </c>
      <c r="W842" s="39">
        <v>1065630</v>
      </c>
      <c r="X842" s="39">
        <v>587015</v>
      </c>
      <c r="Y842" s="39">
        <v>431512</v>
      </c>
      <c r="Z842" s="39">
        <v>206334</v>
      </c>
      <c r="AA842" s="39">
        <v>2740185</v>
      </c>
      <c r="AB842" s="39">
        <v>502885</v>
      </c>
      <c r="AC842" s="39">
        <v>968605</v>
      </c>
      <c r="AD842" s="39">
        <v>581600</v>
      </c>
      <c r="AE842" s="39">
        <v>565624</v>
      </c>
      <c r="AF842" s="39">
        <v>235115</v>
      </c>
      <c r="AG842" s="39">
        <v>2853829</v>
      </c>
      <c r="AH842" s="39">
        <v>600565</v>
      </c>
      <c r="AI842" s="39">
        <v>962456</v>
      </c>
      <c r="AJ842" s="39">
        <v>591806</v>
      </c>
      <c r="AK842" s="39">
        <v>481861</v>
      </c>
      <c r="AL842" s="39">
        <v>407698</v>
      </c>
      <c r="AM842" s="39">
        <v>3044386</v>
      </c>
      <c r="AN842" s="39">
        <v>520800</v>
      </c>
      <c r="AO842" s="39">
        <v>928052</v>
      </c>
      <c r="AP842" s="39">
        <v>600026</v>
      </c>
      <c r="AQ842" s="39">
        <v>393930</v>
      </c>
      <c r="AR842" s="39">
        <v>517955</v>
      </c>
      <c r="AS842" s="39">
        <v>2960763</v>
      </c>
      <c r="AT842" s="43"/>
      <c r="AU842" s="13"/>
    </row>
    <row r="843" spans="1:47" ht="20" customHeight="1">
      <c r="A843" s="8" t="s">
        <v>1142</v>
      </c>
      <c r="B843" s="34">
        <v>95904</v>
      </c>
      <c r="C843" s="31" t="s">
        <v>81</v>
      </c>
      <c r="D843" s="31" t="s">
        <v>79</v>
      </c>
      <c r="E843" s="31" t="s">
        <v>74</v>
      </c>
      <c r="F843" s="36">
        <v>291</v>
      </c>
      <c r="G843" s="36">
        <v>243</v>
      </c>
      <c r="H843" s="36">
        <v>226</v>
      </c>
      <c r="I843" s="39">
        <v>23956</v>
      </c>
      <c r="J843" s="39">
        <v>67613</v>
      </c>
      <c r="K843" s="39">
        <v>259688</v>
      </c>
      <c r="L843" s="39">
        <v>96932</v>
      </c>
      <c r="M843" s="39">
        <v>69490</v>
      </c>
      <c r="N843" s="39">
        <v>43807</v>
      </c>
      <c r="O843" s="39">
        <v>537530</v>
      </c>
      <c r="P843" s="39">
        <v>46814</v>
      </c>
      <c r="Q843" s="39">
        <v>280259</v>
      </c>
      <c r="R843" s="39">
        <v>97003</v>
      </c>
      <c r="S843" s="39">
        <v>74878</v>
      </c>
      <c r="T843" s="39">
        <v>52479</v>
      </c>
      <c r="U843" s="39">
        <v>551433</v>
      </c>
      <c r="V843" s="39">
        <v>95972</v>
      </c>
      <c r="W843" s="39">
        <v>287582</v>
      </c>
      <c r="X843" s="39">
        <v>113929</v>
      </c>
      <c r="Y843" s="39">
        <v>135283</v>
      </c>
      <c r="Z843" s="39">
        <v>52531</v>
      </c>
      <c r="AA843" s="39">
        <v>685297</v>
      </c>
      <c r="AB843" s="39">
        <v>54571</v>
      </c>
      <c r="AC843" s="39">
        <v>290954</v>
      </c>
      <c r="AD843" s="39">
        <v>115557</v>
      </c>
      <c r="AE843" s="39">
        <v>155596</v>
      </c>
      <c r="AF843" s="39">
        <v>98093</v>
      </c>
      <c r="AG843" s="39">
        <v>714771</v>
      </c>
      <c r="AH843" s="39">
        <v>35046</v>
      </c>
      <c r="AI843" s="39">
        <v>385808</v>
      </c>
      <c r="AJ843" s="39">
        <v>126879</v>
      </c>
      <c r="AK843" s="39">
        <v>145014</v>
      </c>
      <c r="AL843" s="39">
        <v>126610</v>
      </c>
      <c r="AM843" s="39">
        <v>819357</v>
      </c>
      <c r="AN843" s="39">
        <v>53058</v>
      </c>
      <c r="AO843" s="39">
        <v>304366</v>
      </c>
      <c r="AP843" s="39">
        <v>120860</v>
      </c>
      <c r="AQ843" s="39">
        <v>117562</v>
      </c>
      <c r="AR843" s="39">
        <v>199101</v>
      </c>
      <c r="AS843" s="39">
        <v>794947</v>
      </c>
      <c r="AT843" s="43"/>
      <c r="AU843" s="13"/>
    </row>
    <row r="844" spans="1:47" ht="20" customHeight="1">
      <c r="A844" s="8" t="s">
        <v>1143</v>
      </c>
      <c r="B844" s="34">
        <v>39903</v>
      </c>
      <c r="C844" s="31" t="s">
        <v>208</v>
      </c>
      <c r="D844" s="31" t="s">
        <v>79</v>
      </c>
      <c r="E844" s="31" t="s">
        <v>74</v>
      </c>
      <c r="F844" s="36">
        <v>450</v>
      </c>
      <c r="G844" s="36">
        <v>510</v>
      </c>
      <c r="H844" s="36">
        <v>467</v>
      </c>
      <c r="I844" s="39">
        <v>49502</v>
      </c>
      <c r="J844" s="39">
        <v>154648</v>
      </c>
      <c r="K844" s="39">
        <v>240559</v>
      </c>
      <c r="L844" s="39">
        <v>139551</v>
      </c>
      <c r="M844" s="39">
        <v>214478</v>
      </c>
      <c r="N844" s="39">
        <v>73421</v>
      </c>
      <c r="O844" s="39">
        <v>822657</v>
      </c>
      <c r="P844" s="39">
        <v>185185</v>
      </c>
      <c r="Q844" s="39">
        <v>253548</v>
      </c>
      <c r="R844" s="39">
        <v>150272</v>
      </c>
      <c r="S844" s="39">
        <v>222820</v>
      </c>
      <c r="T844" s="39">
        <v>96720</v>
      </c>
      <c r="U844" s="39">
        <v>908545</v>
      </c>
      <c r="V844" s="39">
        <v>177030</v>
      </c>
      <c r="W844" s="39">
        <v>264636</v>
      </c>
      <c r="X844" s="39">
        <v>197676</v>
      </c>
      <c r="Y844" s="39">
        <v>221503</v>
      </c>
      <c r="Z844" s="39">
        <v>108796</v>
      </c>
      <c r="AA844" s="39">
        <v>969641</v>
      </c>
      <c r="AB844" s="39">
        <v>200367</v>
      </c>
      <c r="AC844" s="39">
        <v>237642</v>
      </c>
      <c r="AD844" s="39">
        <v>185559</v>
      </c>
      <c r="AE844" s="39">
        <v>245328</v>
      </c>
      <c r="AF844" s="39">
        <v>138590</v>
      </c>
      <c r="AG844" s="39">
        <v>1007486</v>
      </c>
      <c r="AH844" s="39">
        <v>196777</v>
      </c>
      <c r="AI844" s="39">
        <v>252171</v>
      </c>
      <c r="AJ844" s="39">
        <v>193070</v>
      </c>
      <c r="AK844" s="39">
        <v>252404</v>
      </c>
      <c r="AL844" s="39">
        <v>204871</v>
      </c>
      <c r="AM844" s="39">
        <v>1099293</v>
      </c>
      <c r="AN844" s="39">
        <v>212484</v>
      </c>
      <c r="AO844" s="39">
        <v>266045</v>
      </c>
      <c r="AP844" s="39">
        <v>203647</v>
      </c>
      <c r="AQ844" s="39">
        <v>269119</v>
      </c>
      <c r="AR844" s="39">
        <v>225266</v>
      </c>
      <c r="AS844" s="39">
        <v>1176561</v>
      </c>
      <c r="AT844" s="43"/>
      <c r="AU844" s="13"/>
    </row>
    <row r="845" spans="1:47" ht="20" customHeight="1">
      <c r="A845" s="8" t="s">
        <v>1144</v>
      </c>
      <c r="B845" s="34">
        <v>13903</v>
      </c>
      <c r="C845" s="31" t="s">
        <v>206</v>
      </c>
      <c r="D845" s="31" t="s">
        <v>79</v>
      </c>
      <c r="E845" s="31" t="s">
        <v>74</v>
      </c>
      <c r="F845" s="36">
        <v>397</v>
      </c>
      <c r="G845" s="36">
        <v>377</v>
      </c>
      <c r="H845" s="36">
        <v>378</v>
      </c>
      <c r="I845" s="39">
        <v>40068</v>
      </c>
      <c r="J845" s="39">
        <v>189266</v>
      </c>
      <c r="K845" s="39">
        <v>384368</v>
      </c>
      <c r="L845" s="39">
        <v>139719</v>
      </c>
      <c r="M845" s="39">
        <v>249453</v>
      </c>
      <c r="N845" s="39">
        <v>136470</v>
      </c>
      <c r="O845" s="39">
        <v>1099276</v>
      </c>
      <c r="P845" s="39">
        <v>227237</v>
      </c>
      <c r="Q845" s="39">
        <v>376239</v>
      </c>
      <c r="R845" s="39">
        <v>181954</v>
      </c>
      <c r="S845" s="39">
        <v>231403</v>
      </c>
      <c r="T845" s="39">
        <v>146268</v>
      </c>
      <c r="U845" s="39">
        <v>1163101</v>
      </c>
      <c r="V845" s="39">
        <v>273128</v>
      </c>
      <c r="W845" s="39">
        <v>362862</v>
      </c>
      <c r="X845" s="39">
        <v>220239</v>
      </c>
      <c r="Y845" s="39">
        <v>246659</v>
      </c>
      <c r="Z845" s="39">
        <v>173682</v>
      </c>
      <c r="AA845" s="39">
        <v>1276570</v>
      </c>
      <c r="AB845" s="39">
        <v>329379</v>
      </c>
      <c r="AC845" s="39">
        <v>346850</v>
      </c>
      <c r="AD845" s="39">
        <v>264987</v>
      </c>
      <c r="AE845" s="39">
        <v>208293</v>
      </c>
      <c r="AF845" s="39">
        <v>228383</v>
      </c>
      <c r="AG845" s="39">
        <v>1377892</v>
      </c>
      <c r="AH845" s="39">
        <v>372554</v>
      </c>
      <c r="AI845" s="39">
        <v>396189</v>
      </c>
      <c r="AJ845" s="39">
        <v>203121</v>
      </c>
      <c r="AK845" s="39">
        <v>247661</v>
      </c>
      <c r="AL845" s="39">
        <v>220318</v>
      </c>
      <c r="AM845" s="39">
        <v>1439843</v>
      </c>
      <c r="AN845" s="39">
        <v>387993</v>
      </c>
      <c r="AO845" s="39">
        <v>458858</v>
      </c>
      <c r="AP845" s="39">
        <v>237173</v>
      </c>
      <c r="AQ845" s="39">
        <v>348980</v>
      </c>
      <c r="AR845" s="39">
        <v>216838</v>
      </c>
      <c r="AS845" s="39">
        <v>1649842</v>
      </c>
      <c r="AT845" s="43"/>
      <c r="AU845" s="13"/>
    </row>
    <row r="846" spans="1:47" ht="20" customHeight="1">
      <c r="A846" s="8" t="s">
        <v>1145</v>
      </c>
      <c r="B846" s="34">
        <v>172905</v>
      </c>
      <c r="C846" s="31" t="s">
        <v>498</v>
      </c>
      <c r="D846" s="31" t="s">
        <v>79</v>
      </c>
      <c r="E846" s="31" t="s">
        <v>74</v>
      </c>
      <c r="F846" s="36">
        <v>872</v>
      </c>
      <c r="G846" s="36">
        <v>853</v>
      </c>
      <c r="H846" s="36">
        <v>789</v>
      </c>
      <c r="I846" s="39">
        <v>83634</v>
      </c>
      <c r="J846" s="39">
        <v>277393</v>
      </c>
      <c r="K846" s="39">
        <v>460071</v>
      </c>
      <c r="L846" s="39">
        <v>228070</v>
      </c>
      <c r="M846" s="39">
        <v>269089</v>
      </c>
      <c r="N846" s="39">
        <v>63992</v>
      </c>
      <c r="O846" s="39">
        <v>1298615</v>
      </c>
      <c r="P846" s="39">
        <v>315863</v>
      </c>
      <c r="Q846" s="39">
        <v>483063</v>
      </c>
      <c r="R846" s="39">
        <v>227429</v>
      </c>
      <c r="S846" s="39">
        <v>265296</v>
      </c>
      <c r="T846" s="39">
        <v>78041</v>
      </c>
      <c r="U846" s="39">
        <v>1369692</v>
      </c>
      <c r="V846" s="39">
        <v>360906</v>
      </c>
      <c r="W846" s="39">
        <v>508848</v>
      </c>
      <c r="X846" s="39">
        <v>320349</v>
      </c>
      <c r="Y846" s="39">
        <v>274600</v>
      </c>
      <c r="Z846" s="39">
        <v>81491</v>
      </c>
      <c r="AA846" s="39">
        <v>1546194</v>
      </c>
      <c r="AB846" s="39">
        <v>380989</v>
      </c>
      <c r="AC846" s="39">
        <v>570042</v>
      </c>
      <c r="AD846" s="39">
        <v>365139</v>
      </c>
      <c r="AE846" s="39">
        <v>306261</v>
      </c>
      <c r="AF846" s="39">
        <v>92563</v>
      </c>
      <c r="AG846" s="39">
        <v>1714994</v>
      </c>
      <c r="AH846" s="39">
        <v>405828</v>
      </c>
      <c r="AI846" s="39">
        <v>586860</v>
      </c>
      <c r="AJ846" s="39">
        <v>377630</v>
      </c>
      <c r="AK846" s="39">
        <v>333606</v>
      </c>
      <c r="AL846" s="39">
        <v>117789</v>
      </c>
      <c r="AM846" s="39">
        <v>1821713</v>
      </c>
      <c r="AN846" s="39">
        <v>392949</v>
      </c>
      <c r="AO846" s="39">
        <v>617971</v>
      </c>
      <c r="AP846" s="39">
        <v>341795</v>
      </c>
      <c r="AQ846" s="39">
        <v>311226</v>
      </c>
      <c r="AR846" s="39">
        <v>157031</v>
      </c>
      <c r="AS846" s="39">
        <v>1820972</v>
      </c>
      <c r="AT846" s="43"/>
      <c r="AU846" s="13"/>
    </row>
    <row r="847" spans="1:47" ht="20" customHeight="1">
      <c r="A847" s="8" t="s">
        <v>1146</v>
      </c>
      <c r="B847" s="34">
        <v>227904</v>
      </c>
      <c r="C847" s="31" t="s">
        <v>168</v>
      </c>
      <c r="D847" s="31" t="s">
        <v>79</v>
      </c>
      <c r="E847" s="31" t="s">
        <v>74</v>
      </c>
      <c r="F847" s="36">
        <v>26400</v>
      </c>
      <c r="G847" s="36">
        <v>25477</v>
      </c>
      <c r="H847" s="36">
        <v>24978</v>
      </c>
      <c r="I847" s="39">
        <v>2647668</v>
      </c>
      <c r="J847" s="39">
        <v>11497138</v>
      </c>
      <c r="K847" s="39">
        <v>16598651</v>
      </c>
      <c r="L847" s="39">
        <v>6391187</v>
      </c>
      <c r="M847" s="39">
        <v>4108603</v>
      </c>
      <c r="N847" s="39">
        <v>799393</v>
      </c>
      <c r="O847" s="39">
        <v>39394972</v>
      </c>
      <c r="P847" s="39">
        <v>9792656</v>
      </c>
      <c r="Q847" s="39">
        <v>17070414</v>
      </c>
      <c r="R847" s="39">
        <v>7267894</v>
      </c>
      <c r="S847" s="39">
        <v>4301500</v>
      </c>
      <c r="T847" s="39">
        <v>945743</v>
      </c>
      <c r="U847" s="39">
        <v>39378207</v>
      </c>
      <c r="V847" s="39">
        <v>9286116</v>
      </c>
      <c r="W847" s="39">
        <v>16000210</v>
      </c>
      <c r="X847" s="39">
        <v>7824573</v>
      </c>
      <c r="Y847" s="39">
        <v>4918308</v>
      </c>
      <c r="Z847" s="39">
        <v>1055599</v>
      </c>
      <c r="AA847" s="39">
        <v>39084806</v>
      </c>
      <c r="AB847" s="39">
        <v>9276620</v>
      </c>
      <c r="AC847" s="39">
        <v>16051675</v>
      </c>
      <c r="AD847" s="39">
        <v>8497112</v>
      </c>
      <c r="AE847" s="39">
        <v>4794313</v>
      </c>
      <c r="AF847" s="39">
        <v>1322805</v>
      </c>
      <c r="AG847" s="39">
        <v>39942525</v>
      </c>
      <c r="AH847" s="39">
        <v>9725710</v>
      </c>
      <c r="AI847" s="39">
        <v>16551312</v>
      </c>
      <c r="AJ847" s="39">
        <v>10119292</v>
      </c>
      <c r="AK847" s="39">
        <v>5292743</v>
      </c>
      <c r="AL847" s="39">
        <v>1595290</v>
      </c>
      <c r="AM847" s="39">
        <v>43284347</v>
      </c>
      <c r="AN847" s="39">
        <v>11020457</v>
      </c>
      <c r="AO847" s="39">
        <v>16730532</v>
      </c>
      <c r="AP847" s="39">
        <v>10172059</v>
      </c>
      <c r="AQ847" s="39">
        <v>4818161</v>
      </c>
      <c r="AR847" s="39">
        <v>4241528</v>
      </c>
      <c r="AS847" s="39">
        <v>46982737</v>
      </c>
      <c r="AT847" s="43"/>
      <c r="AU847" s="13"/>
    </row>
    <row r="848" spans="1:47" ht="20" customHeight="1">
      <c r="A848" s="8" t="s">
        <v>1147</v>
      </c>
      <c r="B848" s="34">
        <v>108909</v>
      </c>
      <c r="C848" s="31" t="s">
        <v>291</v>
      </c>
      <c r="D848" s="31" t="s">
        <v>79</v>
      </c>
      <c r="E848" s="31" t="s">
        <v>74</v>
      </c>
      <c r="F848" s="36">
        <v>32412</v>
      </c>
      <c r="G848" s="36">
        <v>29613</v>
      </c>
      <c r="H848" s="36">
        <v>28887</v>
      </c>
      <c r="I848" s="39">
        <v>3062022</v>
      </c>
      <c r="J848" s="39">
        <v>8345778</v>
      </c>
      <c r="K848" s="39">
        <v>49078120</v>
      </c>
      <c r="L848" s="39">
        <v>10828435</v>
      </c>
      <c r="M848" s="39">
        <v>8369455</v>
      </c>
      <c r="N848" s="39">
        <v>1310110</v>
      </c>
      <c r="O848" s="39">
        <v>77931898</v>
      </c>
      <c r="P848" s="39">
        <v>7800948</v>
      </c>
      <c r="Q848" s="39">
        <v>45906822</v>
      </c>
      <c r="R848" s="39">
        <v>12321749</v>
      </c>
      <c r="S848" s="39">
        <v>7684303</v>
      </c>
      <c r="T848" s="39">
        <v>1662027</v>
      </c>
      <c r="U848" s="39">
        <v>75375849</v>
      </c>
      <c r="V848" s="39">
        <v>9924319</v>
      </c>
      <c r="W848" s="39">
        <v>46625634</v>
      </c>
      <c r="X848" s="39">
        <v>13712464</v>
      </c>
      <c r="Y848" s="39">
        <v>9877638</v>
      </c>
      <c r="Z848" s="39">
        <v>2215716</v>
      </c>
      <c r="AA848" s="39">
        <v>82355771</v>
      </c>
      <c r="AB848" s="39">
        <v>11231355</v>
      </c>
      <c r="AC848" s="39">
        <v>47477626</v>
      </c>
      <c r="AD848" s="39">
        <v>14187812</v>
      </c>
      <c r="AE848" s="39">
        <v>10259489</v>
      </c>
      <c r="AF848" s="39">
        <v>5356311</v>
      </c>
      <c r="AG848" s="39">
        <v>88512593</v>
      </c>
      <c r="AH848" s="39">
        <v>11375901</v>
      </c>
      <c r="AI848" s="39">
        <v>48458363</v>
      </c>
      <c r="AJ848" s="39">
        <v>15510654</v>
      </c>
      <c r="AK848" s="39">
        <v>11938444</v>
      </c>
      <c r="AL848" s="39">
        <v>7229968</v>
      </c>
      <c r="AM848" s="39">
        <v>94513330</v>
      </c>
      <c r="AN848" s="39">
        <v>10425652</v>
      </c>
      <c r="AO848" s="39">
        <v>50642459</v>
      </c>
      <c r="AP848" s="39">
        <v>15983237</v>
      </c>
      <c r="AQ848" s="39">
        <v>12953522</v>
      </c>
      <c r="AR848" s="39">
        <v>4755212</v>
      </c>
      <c r="AS848" s="39">
        <v>94760082</v>
      </c>
      <c r="AT848" s="43"/>
      <c r="AU848" s="13"/>
    </row>
    <row r="849" spans="1:47" ht="20" customHeight="1">
      <c r="A849" s="8" t="s">
        <v>1148</v>
      </c>
      <c r="B849" s="34">
        <v>61903</v>
      </c>
      <c r="C849" s="31" t="s">
        <v>152</v>
      </c>
      <c r="D849" s="31" t="s">
        <v>79</v>
      </c>
      <c r="E849" s="31" t="s">
        <v>74</v>
      </c>
      <c r="F849" s="36">
        <v>1359</v>
      </c>
      <c r="G849" s="36">
        <v>1619</v>
      </c>
      <c r="H849" s="36">
        <v>1707</v>
      </c>
      <c r="I849" s="39">
        <v>180942</v>
      </c>
      <c r="J849" s="39">
        <v>563537</v>
      </c>
      <c r="K849" s="39">
        <v>652989</v>
      </c>
      <c r="L849" s="39">
        <v>354469</v>
      </c>
      <c r="M849" s="39">
        <v>455884</v>
      </c>
      <c r="N849" s="39">
        <v>132551</v>
      </c>
      <c r="O849" s="39">
        <v>2159430</v>
      </c>
      <c r="P849" s="39">
        <v>597173</v>
      </c>
      <c r="Q849" s="39">
        <v>812722</v>
      </c>
      <c r="R849" s="39">
        <v>388141</v>
      </c>
      <c r="S849" s="39">
        <v>497542</v>
      </c>
      <c r="T849" s="39">
        <v>158910</v>
      </c>
      <c r="U849" s="39">
        <v>2454488</v>
      </c>
      <c r="V849" s="39">
        <v>631931</v>
      </c>
      <c r="W849" s="39">
        <v>649029</v>
      </c>
      <c r="X849" s="39">
        <v>411641</v>
      </c>
      <c r="Y849" s="39">
        <v>577263</v>
      </c>
      <c r="Z849" s="39">
        <v>182241</v>
      </c>
      <c r="AA849" s="39">
        <v>2452105</v>
      </c>
      <c r="AB849" s="39">
        <v>1285688</v>
      </c>
      <c r="AC849" s="39">
        <v>696173</v>
      </c>
      <c r="AD849" s="39">
        <v>430419</v>
      </c>
      <c r="AE849" s="39">
        <v>635622</v>
      </c>
      <c r="AF849" s="39">
        <v>221905</v>
      </c>
      <c r="AG849" s="39">
        <v>3269807</v>
      </c>
      <c r="AH849" s="39">
        <v>1689857</v>
      </c>
      <c r="AI849" s="39">
        <v>754906</v>
      </c>
      <c r="AJ849" s="39">
        <v>490428</v>
      </c>
      <c r="AK849" s="39">
        <v>660203</v>
      </c>
      <c r="AL849" s="39">
        <v>288758</v>
      </c>
      <c r="AM849" s="39">
        <v>3884152</v>
      </c>
      <c r="AN849" s="39">
        <v>1072008</v>
      </c>
      <c r="AO849" s="39">
        <v>720129</v>
      </c>
      <c r="AP849" s="39">
        <v>460503</v>
      </c>
      <c r="AQ849" s="39">
        <v>765591</v>
      </c>
      <c r="AR849" s="39">
        <v>370595</v>
      </c>
      <c r="AS849" s="39">
        <v>3388826</v>
      </c>
      <c r="AT849" s="43"/>
      <c r="AU849" s="13"/>
    </row>
    <row r="850" spans="1:47" ht="20" customHeight="1">
      <c r="A850" s="8" t="s">
        <v>1149</v>
      </c>
      <c r="B850" s="34">
        <v>92904</v>
      </c>
      <c r="C850" s="31" t="s">
        <v>561</v>
      </c>
      <c r="D850" s="31" t="s">
        <v>79</v>
      </c>
      <c r="E850" s="31" t="s">
        <v>74</v>
      </c>
      <c r="F850" s="36">
        <v>4566</v>
      </c>
      <c r="G850" s="36">
        <v>4439</v>
      </c>
      <c r="H850" s="36">
        <v>4433</v>
      </c>
      <c r="I850" s="39">
        <v>469898</v>
      </c>
      <c r="J850" s="39">
        <v>1512166</v>
      </c>
      <c r="K850" s="39">
        <v>1892906</v>
      </c>
      <c r="L850" s="39">
        <v>1137642</v>
      </c>
      <c r="M850" s="39">
        <v>1165942</v>
      </c>
      <c r="N850" s="39">
        <v>274721</v>
      </c>
      <c r="O850" s="39">
        <v>5983377</v>
      </c>
      <c r="P850" s="39">
        <v>1552538</v>
      </c>
      <c r="Q850" s="39">
        <v>2117796</v>
      </c>
      <c r="R850" s="39">
        <v>861280</v>
      </c>
      <c r="S850" s="39">
        <v>1209904</v>
      </c>
      <c r="T850" s="39">
        <v>326071</v>
      </c>
      <c r="U850" s="39">
        <v>6067589</v>
      </c>
      <c r="V850" s="39">
        <v>1349583</v>
      </c>
      <c r="W850" s="39">
        <v>2177704</v>
      </c>
      <c r="X850" s="39">
        <v>1437255</v>
      </c>
      <c r="Y850" s="39">
        <v>1304798</v>
      </c>
      <c r="Z850" s="39">
        <v>388508</v>
      </c>
      <c r="AA850" s="39">
        <v>6657848</v>
      </c>
      <c r="AB850" s="39">
        <v>1568544</v>
      </c>
      <c r="AC850" s="39">
        <v>2541757</v>
      </c>
      <c r="AD850" s="39">
        <v>1514967</v>
      </c>
      <c r="AE850" s="39">
        <v>1413911</v>
      </c>
      <c r="AF850" s="39">
        <v>461309</v>
      </c>
      <c r="AG850" s="39">
        <v>7500488</v>
      </c>
      <c r="AH850" s="39">
        <v>1510745</v>
      </c>
      <c r="AI850" s="39">
        <v>2432236</v>
      </c>
      <c r="AJ850" s="39">
        <v>1475596</v>
      </c>
      <c r="AK850" s="39">
        <v>1572474</v>
      </c>
      <c r="AL850" s="39">
        <v>591568</v>
      </c>
      <c r="AM850" s="39">
        <v>7582619</v>
      </c>
      <c r="AN850" s="39">
        <v>1806679</v>
      </c>
      <c r="AO850" s="39">
        <v>2275483</v>
      </c>
      <c r="AP850" s="39">
        <v>1532556</v>
      </c>
      <c r="AQ850" s="39">
        <v>1519652</v>
      </c>
      <c r="AR850" s="39">
        <v>721133</v>
      </c>
      <c r="AS850" s="39">
        <v>7855503</v>
      </c>
      <c r="AT850" s="43"/>
      <c r="AU850" s="13"/>
    </row>
    <row r="851" spans="1:47" ht="20" customHeight="1">
      <c r="A851" s="8" t="s">
        <v>1150</v>
      </c>
      <c r="B851" s="34">
        <v>3801</v>
      </c>
      <c r="C851" s="31" t="s">
        <v>374</v>
      </c>
      <c r="D851" s="31" t="s">
        <v>71</v>
      </c>
      <c r="E851" s="31" t="s">
        <v>74</v>
      </c>
      <c r="F851" s="36">
        <v>1041</v>
      </c>
      <c r="G851" s="36">
        <v>1061</v>
      </c>
      <c r="H851" s="36">
        <v>1052</v>
      </c>
      <c r="I851" s="39">
        <v>111512</v>
      </c>
      <c r="J851" s="39">
        <v>87595</v>
      </c>
      <c r="K851" s="39">
        <v>548550</v>
      </c>
      <c r="L851" s="39">
        <v>236468</v>
      </c>
      <c r="M851" s="39">
        <v>117997</v>
      </c>
      <c r="N851" s="39">
        <v>77977</v>
      </c>
      <c r="O851" s="39">
        <v>1068587</v>
      </c>
      <c r="P851" s="39">
        <v>111214</v>
      </c>
      <c r="Q851" s="39">
        <v>635996</v>
      </c>
      <c r="R851" s="39">
        <v>267858</v>
      </c>
      <c r="S851" s="39">
        <v>110786</v>
      </c>
      <c r="T851" s="39">
        <v>85002</v>
      </c>
      <c r="U851" s="39">
        <v>1210856</v>
      </c>
      <c r="V851" s="39">
        <v>96147</v>
      </c>
      <c r="W851" s="39">
        <v>698718</v>
      </c>
      <c r="X851" s="39">
        <v>321575</v>
      </c>
      <c r="Y851" s="39">
        <v>128605</v>
      </c>
      <c r="Z851" s="39">
        <v>97993</v>
      </c>
      <c r="AA851" s="39">
        <v>1343038</v>
      </c>
      <c r="AB851" s="39">
        <v>62115</v>
      </c>
      <c r="AC851" s="39">
        <v>700079</v>
      </c>
      <c r="AD851" s="39">
        <v>355881</v>
      </c>
      <c r="AE851" s="39">
        <v>217215</v>
      </c>
      <c r="AF851" s="39">
        <v>154223</v>
      </c>
      <c r="AG851" s="39">
        <v>1489513</v>
      </c>
      <c r="AH851" s="39">
        <v>84790</v>
      </c>
      <c r="AI851" s="39">
        <v>726207</v>
      </c>
      <c r="AJ851" s="39">
        <v>390993</v>
      </c>
      <c r="AK851" s="39">
        <v>212361</v>
      </c>
      <c r="AL851" s="39">
        <v>157133</v>
      </c>
      <c r="AM851" s="39">
        <v>1571484</v>
      </c>
      <c r="AN851" s="39">
        <v>103339</v>
      </c>
      <c r="AO851" s="39">
        <v>815737</v>
      </c>
      <c r="AP851" s="39">
        <v>426983</v>
      </c>
      <c r="AQ851" s="39">
        <v>232091</v>
      </c>
      <c r="AR851" s="39">
        <v>183719</v>
      </c>
      <c r="AS851" s="39">
        <v>1761869</v>
      </c>
      <c r="AT851" s="43"/>
      <c r="AU851" s="13"/>
    </row>
    <row r="852" spans="1:47" ht="20" customHeight="1">
      <c r="A852" s="8" t="s">
        <v>1151</v>
      </c>
      <c r="B852" s="34">
        <v>57850</v>
      </c>
      <c r="C852" s="31" t="s">
        <v>70</v>
      </c>
      <c r="D852" s="31" t="s">
        <v>71</v>
      </c>
      <c r="E852" s="31" t="s">
        <v>74</v>
      </c>
      <c r="F852" s="36">
        <v>1248</v>
      </c>
      <c r="G852" s="36">
        <v>2328</v>
      </c>
      <c r="H852" s="36">
        <v>2400</v>
      </c>
      <c r="I852" s="39">
        <v>254400</v>
      </c>
      <c r="J852" s="39">
        <v>1484</v>
      </c>
      <c r="K852" s="39">
        <v>325699</v>
      </c>
      <c r="L852" s="39">
        <v>314759</v>
      </c>
      <c r="M852" s="39">
        <v>432439</v>
      </c>
      <c r="N852" s="39">
        <v>107981</v>
      </c>
      <c r="O852" s="39">
        <v>1182362</v>
      </c>
      <c r="P852" s="39">
        <v>13901</v>
      </c>
      <c r="Q852" s="39">
        <v>460090</v>
      </c>
      <c r="R852" s="39">
        <v>383158</v>
      </c>
      <c r="S852" s="39">
        <v>851997</v>
      </c>
      <c r="T852" s="39">
        <v>149345</v>
      </c>
      <c r="U852" s="39">
        <v>1858491</v>
      </c>
      <c r="V852" s="39">
        <v>5762</v>
      </c>
      <c r="W852" s="39">
        <v>1522047</v>
      </c>
      <c r="X852" s="39">
        <v>459794</v>
      </c>
      <c r="Y852" s="39">
        <v>744385</v>
      </c>
      <c r="Z852" s="39">
        <v>258651</v>
      </c>
      <c r="AA852" s="39">
        <v>2990639</v>
      </c>
      <c r="AB852" s="39">
        <v>0</v>
      </c>
      <c r="AC852" s="39">
        <v>560580</v>
      </c>
      <c r="AD852" s="39">
        <v>563807</v>
      </c>
      <c r="AE852" s="39">
        <v>1009225</v>
      </c>
      <c r="AF852" s="39">
        <v>408358</v>
      </c>
      <c r="AG852" s="39">
        <v>2541970</v>
      </c>
      <c r="AH852" s="39">
        <v>0</v>
      </c>
      <c r="AI852" s="39">
        <v>606296</v>
      </c>
      <c r="AJ852" s="39">
        <v>713179</v>
      </c>
      <c r="AK852" s="39">
        <v>935051</v>
      </c>
      <c r="AL852" s="39">
        <v>480478</v>
      </c>
      <c r="AM852" s="39">
        <v>2735004</v>
      </c>
      <c r="AN852" s="39">
        <v>0</v>
      </c>
      <c r="AO852" s="39">
        <v>652043</v>
      </c>
      <c r="AP852" s="39">
        <v>831556</v>
      </c>
      <c r="AQ852" s="39">
        <v>810657</v>
      </c>
      <c r="AR852" s="39">
        <v>437564</v>
      </c>
      <c r="AS852" s="39">
        <v>2731820</v>
      </c>
      <c r="AT852" s="43"/>
      <c r="AU852" s="13"/>
    </row>
    <row r="853" spans="1:47" ht="20" customHeight="1">
      <c r="A853" s="8" t="s">
        <v>1152</v>
      </c>
      <c r="B853" s="34">
        <v>32902</v>
      </c>
      <c r="C853" s="31" t="s">
        <v>1153</v>
      </c>
      <c r="D853" s="31" t="s">
        <v>79</v>
      </c>
      <c r="E853" s="31" t="s">
        <v>74</v>
      </c>
      <c r="F853" s="36">
        <v>2441</v>
      </c>
      <c r="G853" s="36">
        <v>2245</v>
      </c>
      <c r="H853" s="36">
        <v>2225</v>
      </c>
      <c r="I853" s="39">
        <v>235850</v>
      </c>
      <c r="J853" s="39">
        <v>812769</v>
      </c>
      <c r="K853" s="39">
        <v>1082507</v>
      </c>
      <c r="L853" s="39">
        <v>627549</v>
      </c>
      <c r="M853" s="39">
        <v>638088</v>
      </c>
      <c r="N853" s="39">
        <v>153137</v>
      </c>
      <c r="O853" s="39">
        <v>3314050</v>
      </c>
      <c r="P853" s="39">
        <v>933841</v>
      </c>
      <c r="Q853" s="39">
        <v>1143130</v>
      </c>
      <c r="R853" s="39">
        <v>666527</v>
      </c>
      <c r="S853" s="39">
        <v>643953</v>
      </c>
      <c r="T853" s="39">
        <v>171319</v>
      </c>
      <c r="U853" s="39">
        <v>3558770</v>
      </c>
      <c r="V853" s="39">
        <v>1152127</v>
      </c>
      <c r="W853" s="39">
        <v>1177507</v>
      </c>
      <c r="X853" s="39">
        <v>738849</v>
      </c>
      <c r="Y853" s="39">
        <v>681467</v>
      </c>
      <c r="Z853" s="39">
        <v>209859</v>
      </c>
      <c r="AA853" s="39">
        <v>3959809</v>
      </c>
      <c r="AB853" s="39">
        <v>1137184</v>
      </c>
      <c r="AC853" s="39">
        <v>1168229</v>
      </c>
      <c r="AD853" s="39">
        <v>781570</v>
      </c>
      <c r="AE853" s="39">
        <v>800044</v>
      </c>
      <c r="AF853" s="39">
        <v>298261</v>
      </c>
      <c r="AG853" s="39">
        <v>4185288</v>
      </c>
      <c r="AH853" s="39">
        <v>1015885</v>
      </c>
      <c r="AI853" s="39">
        <v>1146558</v>
      </c>
      <c r="AJ853" s="39">
        <v>841286</v>
      </c>
      <c r="AK853" s="39">
        <v>771099</v>
      </c>
      <c r="AL853" s="39">
        <v>427218</v>
      </c>
      <c r="AM853" s="39">
        <v>4202046</v>
      </c>
      <c r="AN853" s="39">
        <v>1776400</v>
      </c>
      <c r="AO853" s="39">
        <v>1104464</v>
      </c>
      <c r="AP853" s="39">
        <v>854818</v>
      </c>
      <c r="AQ853" s="39">
        <v>711370</v>
      </c>
      <c r="AR853" s="39">
        <v>408847</v>
      </c>
      <c r="AS853" s="39">
        <v>4855899</v>
      </c>
      <c r="AT853" s="43"/>
      <c r="AU853" s="13"/>
    </row>
    <row r="854" spans="1:47" ht="20" customHeight="1">
      <c r="A854" s="8" t="s">
        <v>1154</v>
      </c>
      <c r="B854" s="34">
        <v>251902</v>
      </c>
      <c r="C854" s="31" t="s">
        <v>519</v>
      </c>
      <c r="D854" s="31" t="s">
        <v>79</v>
      </c>
      <c r="E854" s="31" t="s">
        <v>74</v>
      </c>
      <c r="F854" s="36">
        <v>482</v>
      </c>
      <c r="G854" s="36">
        <v>423</v>
      </c>
      <c r="H854" s="36">
        <v>413</v>
      </c>
      <c r="I854" s="39">
        <v>43778</v>
      </c>
      <c r="J854" s="39">
        <v>146568</v>
      </c>
      <c r="K854" s="39">
        <v>554928</v>
      </c>
      <c r="L854" s="39">
        <v>131079</v>
      </c>
      <c r="M854" s="39">
        <v>152735</v>
      </c>
      <c r="N854" s="39">
        <v>83362</v>
      </c>
      <c r="O854" s="39">
        <v>1068672</v>
      </c>
      <c r="P854" s="39">
        <v>125453</v>
      </c>
      <c r="Q854" s="39">
        <v>549148</v>
      </c>
      <c r="R854" s="39">
        <v>153375</v>
      </c>
      <c r="S854" s="39">
        <v>130595</v>
      </c>
      <c r="T854" s="39">
        <v>92362</v>
      </c>
      <c r="U854" s="39">
        <v>1050933</v>
      </c>
      <c r="V854" s="39">
        <v>203018</v>
      </c>
      <c r="W854" s="39">
        <v>595819</v>
      </c>
      <c r="X854" s="39">
        <v>206406</v>
      </c>
      <c r="Y854" s="39">
        <v>181613</v>
      </c>
      <c r="Z854" s="39">
        <v>106281</v>
      </c>
      <c r="AA854" s="39">
        <v>1293137</v>
      </c>
      <c r="AB854" s="39">
        <v>190335</v>
      </c>
      <c r="AC854" s="39">
        <v>617514</v>
      </c>
      <c r="AD854" s="39">
        <v>215101</v>
      </c>
      <c r="AE854" s="39">
        <v>188911</v>
      </c>
      <c r="AF854" s="39">
        <v>146059</v>
      </c>
      <c r="AG854" s="39">
        <v>1357920</v>
      </c>
      <c r="AH854" s="39">
        <v>159572</v>
      </c>
      <c r="AI854" s="39">
        <v>894158</v>
      </c>
      <c r="AJ854" s="39">
        <v>298445</v>
      </c>
      <c r="AK854" s="39">
        <v>200794</v>
      </c>
      <c r="AL854" s="39">
        <v>188844</v>
      </c>
      <c r="AM854" s="39">
        <v>1741813</v>
      </c>
      <c r="AN854" s="39">
        <v>225507</v>
      </c>
      <c r="AO854" s="39">
        <v>783684</v>
      </c>
      <c r="AP854" s="39">
        <v>316776</v>
      </c>
      <c r="AQ854" s="39">
        <v>188678</v>
      </c>
      <c r="AR854" s="39">
        <v>238472</v>
      </c>
      <c r="AS854" s="39">
        <v>1753117</v>
      </c>
      <c r="AT854" s="43"/>
      <c r="AU854" s="13"/>
    </row>
    <row r="855" spans="1:47" ht="20" customHeight="1">
      <c r="A855" s="8" t="s">
        <v>1155</v>
      </c>
      <c r="B855" s="34">
        <v>95905</v>
      </c>
      <c r="C855" s="31" t="s">
        <v>81</v>
      </c>
      <c r="D855" s="31" t="s">
        <v>79</v>
      </c>
      <c r="E855" s="31" t="s">
        <v>74</v>
      </c>
      <c r="F855" s="36">
        <v>5247</v>
      </c>
      <c r="G855" s="36">
        <v>4077</v>
      </c>
      <c r="H855" s="36">
        <v>3799</v>
      </c>
      <c r="I855" s="39">
        <v>402694</v>
      </c>
      <c r="J855" s="39">
        <v>1747476</v>
      </c>
      <c r="K855" s="39">
        <v>2833147</v>
      </c>
      <c r="L855" s="39">
        <v>1159609</v>
      </c>
      <c r="M855" s="39">
        <v>849962</v>
      </c>
      <c r="N855" s="39">
        <v>407118</v>
      </c>
      <c r="O855" s="39">
        <v>6997312</v>
      </c>
      <c r="P855" s="39">
        <v>2052028</v>
      </c>
      <c r="Q855" s="39">
        <v>3174561</v>
      </c>
      <c r="R855" s="39">
        <v>1229326</v>
      </c>
      <c r="S855" s="39">
        <v>934629</v>
      </c>
      <c r="T855" s="39">
        <v>449155</v>
      </c>
      <c r="U855" s="39">
        <v>7839699</v>
      </c>
      <c r="V855" s="39">
        <v>2184636</v>
      </c>
      <c r="W855" s="39">
        <v>3322675</v>
      </c>
      <c r="X855" s="39">
        <v>1840196</v>
      </c>
      <c r="Y855" s="39">
        <v>1215187</v>
      </c>
      <c r="Z855" s="39">
        <v>520923</v>
      </c>
      <c r="AA855" s="39">
        <v>9083617</v>
      </c>
      <c r="AB855" s="39">
        <v>2365756</v>
      </c>
      <c r="AC855" s="39">
        <v>3303181</v>
      </c>
      <c r="AD855" s="39">
        <v>1983307</v>
      </c>
      <c r="AE855" s="39">
        <v>1610372</v>
      </c>
      <c r="AF855" s="39">
        <v>637805</v>
      </c>
      <c r="AG855" s="39">
        <v>9900421</v>
      </c>
      <c r="AH855" s="39">
        <v>2370627</v>
      </c>
      <c r="AI855" s="39">
        <v>3612485</v>
      </c>
      <c r="AJ855" s="39">
        <v>1635915</v>
      </c>
      <c r="AK855" s="39">
        <v>1463120</v>
      </c>
      <c r="AL855" s="39">
        <v>868329</v>
      </c>
      <c r="AM855" s="39">
        <v>9950476</v>
      </c>
      <c r="AN855" s="39">
        <v>2464426</v>
      </c>
      <c r="AO855" s="39">
        <v>3724667</v>
      </c>
      <c r="AP855" s="39">
        <v>1628390</v>
      </c>
      <c r="AQ855" s="39">
        <v>1253067</v>
      </c>
      <c r="AR855" s="39">
        <v>1032957</v>
      </c>
      <c r="AS855" s="39">
        <v>10103507</v>
      </c>
      <c r="AT855" s="43"/>
      <c r="AU855" s="13"/>
    </row>
    <row r="856" spans="1:47" ht="20" customHeight="1">
      <c r="A856" s="8" t="s">
        <v>1156</v>
      </c>
      <c r="B856" s="34">
        <v>43910</v>
      </c>
      <c r="C856" s="31" t="s">
        <v>112</v>
      </c>
      <c r="D856" s="31" t="s">
        <v>79</v>
      </c>
      <c r="E856" s="31" t="s">
        <v>74</v>
      </c>
      <c r="F856" s="36">
        <v>52629</v>
      </c>
      <c r="G856" s="36">
        <v>46612</v>
      </c>
      <c r="H856" s="36">
        <v>43709</v>
      </c>
      <c r="I856" s="39">
        <v>4633154</v>
      </c>
      <c r="J856" s="39">
        <v>14412094</v>
      </c>
      <c r="K856" s="39">
        <v>22912765</v>
      </c>
      <c r="L856" s="39">
        <v>14779107</v>
      </c>
      <c r="M856" s="39">
        <v>13023460</v>
      </c>
      <c r="N856" s="39">
        <v>3015871</v>
      </c>
      <c r="O856" s="39">
        <v>68143297</v>
      </c>
      <c r="P856" s="39">
        <v>12532453</v>
      </c>
      <c r="Q856" s="39">
        <v>22986035</v>
      </c>
      <c r="R856" s="39">
        <v>15125042</v>
      </c>
      <c r="S856" s="39">
        <v>12614685</v>
      </c>
      <c r="T856" s="39">
        <v>3039407</v>
      </c>
      <c r="U856" s="39">
        <v>66297622</v>
      </c>
      <c r="V856" s="39">
        <v>16460217</v>
      </c>
      <c r="W856" s="39">
        <v>22068445</v>
      </c>
      <c r="X856" s="39">
        <v>16225163</v>
      </c>
      <c r="Y856" s="39">
        <v>14226335</v>
      </c>
      <c r="Z856" s="39">
        <v>3919776</v>
      </c>
      <c r="AA856" s="39">
        <v>72899936</v>
      </c>
      <c r="AB856" s="39">
        <v>17191776</v>
      </c>
      <c r="AC856" s="39">
        <v>22098827</v>
      </c>
      <c r="AD856" s="39">
        <v>16934624</v>
      </c>
      <c r="AE856" s="39">
        <v>15202623</v>
      </c>
      <c r="AF856" s="39">
        <v>4668500</v>
      </c>
      <c r="AG856" s="39">
        <v>76096350</v>
      </c>
      <c r="AH856" s="39">
        <v>18317382</v>
      </c>
      <c r="AI856" s="39">
        <v>23000992</v>
      </c>
      <c r="AJ856" s="39">
        <v>18462343</v>
      </c>
      <c r="AK856" s="39">
        <v>16742867</v>
      </c>
      <c r="AL856" s="39">
        <v>6450912</v>
      </c>
      <c r="AM856" s="39">
        <v>82974496</v>
      </c>
      <c r="AN856" s="39">
        <v>19191092</v>
      </c>
      <c r="AO856" s="39">
        <v>23294251</v>
      </c>
      <c r="AP856" s="39">
        <v>19764395</v>
      </c>
      <c r="AQ856" s="39">
        <v>19800948</v>
      </c>
      <c r="AR856" s="39">
        <v>6636144</v>
      </c>
      <c r="AS856" s="39">
        <v>88686830</v>
      </c>
      <c r="AT856" s="43"/>
      <c r="AU856" s="13"/>
    </row>
    <row r="857" spans="1:47" ht="20" customHeight="1">
      <c r="A857" s="8" t="s">
        <v>1157</v>
      </c>
      <c r="B857" s="34">
        <v>19912</v>
      </c>
      <c r="C857" s="31" t="s">
        <v>512</v>
      </c>
      <c r="D857" s="31" t="s">
        <v>79</v>
      </c>
      <c r="E857" s="31" t="s">
        <v>74</v>
      </c>
      <c r="F857" s="36">
        <v>2218</v>
      </c>
      <c r="G857" s="36">
        <v>2366</v>
      </c>
      <c r="H857" s="36">
        <v>2313</v>
      </c>
      <c r="I857" s="39">
        <v>245178</v>
      </c>
      <c r="J857" s="39">
        <v>120924</v>
      </c>
      <c r="K857" s="39">
        <v>674843</v>
      </c>
      <c r="L857" s="39">
        <v>490622</v>
      </c>
      <c r="M857" s="39">
        <v>617396</v>
      </c>
      <c r="N857" s="39">
        <v>116112</v>
      </c>
      <c r="O857" s="39">
        <v>2019897</v>
      </c>
      <c r="P857" s="39">
        <v>94149</v>
      </c>
      <c r="Q857" s="39">
        <v>705239</v>
      </c>
      <c r="R857" s="39">
        <v>502119</v>
      </c>
      <c r="S857" s="39">
        <v>744813</v>
      </c>
      <c r="T857" s="39">
        <v>132268</v>
      </c>
      <c r="U857" s="39">
        <v>2178588</v>
      </c>
      <c r="V857" s="39">
        <v>112281</v>
      </c>
      <c r="W857" s="39">
        <v>685345</v>
      </c>
      <c r="X857" s="39">
        <v>575075</v>
      </c>
      <c r="Y857" s="39">
        <v>868250</v>
      </c>
      <c r="Z857" s="39">
        <v>210946</v>
      </c>
      <c r="AA857" s="39">
        <v>2451897</v>
      </c>
      <c r="AB857" s="39">
        <v>112281</v>
      </c>
      <c r="AC857" s="39">
        <v>685349</v>
      </c>
      <c r="AD857" s="39">
        <v>575079</v>
      </c>
      <c r="AE857" s="39">
        <v>868250</v>
      </c>
      <c r="AF857" s="39">
        <v>210946</v>
      </c>
      <c r="AG857" s="39">
        <v>2451905</v>
      </c>
      <c r="AH857" s="39">
        <v>239632</v>
      </c>
      <c r="AI857" s="39">
        <v>765973</v>
      </c>
      <c r="AJ857" s="39">
        <v>699390</v>
      </c>
      <c r="AK857" s="39">
        <v>859900</v>
      </c>
      <c r="AL857" s="39">
        <v>269409</v>
      </c>
      <c r="AM857" s="39">
        <v>2834304</v>
      </c>
      <c r="AN857" s="39">
        <v>202324</v>
      </c>
      <c r="AO857" s="39">
        <v>740161</v>
      </c>
      <c r="AP857" s="39">
        <v>778853</v>
      </c>
      <c r="AQ857" s="39">
        <v>808252</v>
      </c>
      <c r="AR857" s="39">
        <v>357014</v>
      </c>
      <c r="AS857" s="39">
        <v>2886604</v>
      </c>
      <c r="AT857" s="43"/>
      <c r="AU857" s="13"/>
    </row>
    <row r="858" spans="1:47" ht="20" customHeight="1">
      <c r="A858" s="8" t="s">
        <v>1158</v>
      </c>
      <c r="B858" s="34">
        <v>7905</v>
      </c>
      <c r="C858" s="31" t="s">
        <v>383</v>
      </c>
      <c r="D858" s="31" t="s">
        <v>79</v>
      </c>
      <c r="E858" s="31" t="s">
        <v>74</v>
      </c>
      <c r="F858" s="36">
        <v>3572</v>
      </c>
      <c r="G858" s="36">
        <v>3406</v>
      </c>
      <c r="H858" s="36">
        <v>3262</v>
      </c>
      <c r="I858" s="39">
        <v>345772</v>
      </c>
      <c r="J858" s="39">
        <v>1072523</v>
      </c>
      <c r="K858" s="39">
        <v>1495731</v>
      </c>
      <c r="L858" s="39">
        <v>1064403</v>
      </c>
      <c r="M858" s="39">
        <v>1176126</v>
      </c>
      <c r="N858" s="39">
        <v>164738</v>
      </c>
      <c r="O858" s="39">
        <v>4973521</v>
      </c>
      <c r="P858" s="39">
        <v>1260646</v>
      </c>
      <c r="Q858" s="39">
        <v>1830309</v>
      </c>
      <c r="R858" s="39">
        <v>1256967</v>
      </c>
      <c r="S858" s="39">
        <v>1210707</v>
      </c>
      <c r="T858" s="39">
        <v>179718</v>
      </c>
      <c r="U858" s="39">
        <v>5738347</v>
      </c>
      <c r="V858" s="39">
        <v>1505524</v>
      </c>
      <c r="W858" s="39">
        <v>1959647</v>
      </c>
      <c r="X858" s="39">
        <v>1334964</v>
      </c>
      <c r="Y858" s="39">
        <v>1424590</v>
      </c>
      <c r="Z858" s="39">
        <v>201809</v>
      </c>
      <c r="AA858" s="39">
        <v>6426534</v>
      </c>
      <c r="AB858" s="39">
        <v>1857776</v>
      </c>
      <c r="AC858" s="39">
        <v>2018882</v>
      </c>
      <c r="AD858" s="39">
        <v>1556010</v>
      </c>
      <c r="AE858" s="39">
        <v>1434489</v>
      </c>
      <c r="AF858" s="39">
        <v>236757</v>
      </c>
      <c r="AG858" s="39">
        <v>7103914</v>
      </c>
      <c r="AH858" s="39">
        <v>1728671</v>
      </c>
      <c r="AI858" s="39">
        <v>2347760</v>
      </c>
      <c r="AJ858" s="39">
        <v>1542395</v>
      </c>
      <c r="AK858" s="39">
        <v>1425623</v>
      </c>
      <c r="AL858" s="39">
        <v>303776</v>
      </c>
      <c r="AM858" s="39">
        <v>7348225</v>
      </c>
      <c r="AN858" s="39">
        <v>1743578</v>
      </c>
      <c r="AO858" s="39">
        <v>2616273</v>
      </c>
      <c r="AP858" s="39">
        <v>1459633</v>
      </c>
      <c r="AQ858" s="39">
        <v>1353714</v>
      </c>
      <c r="AR858" s="39">
        <v>359007</v>
      </c>
      <c r="AS858" s="39">
        <v>7532205</v>
      </c>
      <c r="AT858" s="43"/>
      <c r="AU858" s="13"/>
    </row>
    <row r="859" spans="1:47" ht="20" customHeight="1">
      <c r="A859" s="8" t="s">
        <v>1159</v>
      </c>
      <c r="B859" s="34">
        <v>117904</v>
      </c>
      <c r="C859" s="31" t="s">
        <v>262</v>
      </c>
      <c r="D859" s="31" t="s">
        <v>79</v>
      </c>
      <c r="E859" s="31" t="s">
        <v>74</v>
      </c>
      <c r="F859" s="36">
        <v>702</v>
      </c>
      <c r="G859" s="36">
        <v>565</v>
      </c>
      <c r="H859" s="36">
        <v>509</v>
      </c>
      <c r="I859" s="39">
        <v>53954</v>
      </c>
      <c r="J859" s="39">
        <v>253546</v>
      </c>
      <c r="K859" s="39">
        <v>539466</v>
      </c>
      <c r="L859" s="39">
        <v>200150</v>
      </c>
      <c r="M859" s="39">
        <v>364290</v>
      </c>
      <c r="N859" s="39">
        <v>133912</v>
      </c>
      <c r="O859" s="39">
        <v>1491364</v>
      </c>
      <c r="P859" s="39">
        <v>245052</v>
      </c>
      <c r="Q859" s="39">
        <v>503244</v>
      </c>
      <c r="R859" s="39">
        <v>200687</v>
      </c>
      <c r="S859" s="39">
        <v>359224</v>
      </c>
      <c r="T859" s="39">
        <v>161809</v>
      </c>
      <c r="U859" s="39">
        <v>1470016</v>
      </c>
      <c r="V859" s="39">
        <v>263441</v>
      </c>
      <c r="W859" s="39">
        <v>497090</v>
      </c>
      <c r="X859" s="39">
        <v>219339</v>
      </c>
      <c r="Y859" s="39">
        <v>391233</v>
      </c>
      <c r="Z859" s="39">
        <v>181912</v>
      </c>
      <c r="AA859" s="39">
        <v>1553015</v>
      </c>
      <c r="AB859" s="39">
        <v>212993</v>
      </c>
      <c r="AC859" s="39">
        <v>434143</v>
      </c>
      <c r="AD859" s="39">
        <v>190941</v>
      </c>
      <c r="AE859" s="39">
        <v>372566</v>
      </c>
      <c r="AF859" s="39">
        <v>265576</v>
      </c>
      <c r="AG859" s="39">
        <v>1476219</v>
      </c>
      <c r="AH859" s="39">
        <v>185279</v>
      </c>
      <c r="AI859" s="39">
        <v>440521</v>
      </c>
      <c r="AJ859" s="39">
        <v>200694</v>
      </c>
      <c r="AK859" s="39">
        <v>331315</v>
      </c>
      <c r="AL859" s="39">
        <v>320976</v>
      </c>
      <c r="AM859" s="39">
        <v>1478785</v>
      </c>
      <c r="AN859" s="39">
        <v>200641</v>
      </c>
      <c r="AO859" s="39">
        <v>540677</v>
      </c>
      <c r="AP859" s="39">
        <v>233360</v>
      </c>
      <c r="AQ859" s="39">
        <v>296946</v>
      </c>
      <c r="AR859" s="39">
        <v>395883</v>
      </c>
      <c r="AS859" s="39">
        <v>1667507</v>
      </c>
      <c r="AT859" s="43"/>
      <c r="AU859" s="13"/>
    </row>
    <row r="860" spans="1:47" ht="20" customHeight="1">
      <c r="A860" s="8" t="s">
        <v>1160</v>
      </c>
      <c r="B860" s="34">
        <v>31909</v>
      </c>
      <c r="C860" s="31" t="s">
        <v>307</v>
      </c>
      <c r="D860" s="31" t="s">
        <v>79</v>
      </c>
      <c r="E860" s="31" t="s">
        <v>74</v>
      </c>
      <c r="F860" s="36">
        <v>2175</v>
      </c>
      <c r="G860" s="36">
        <v>1786</v>
      </c>
      <c r="H860" s="36">
        <v>1716</v>
      </c>
      <c r="I860" s="39">
        <v>181896</v>
      </c>
      <c r="J860" s="39">
        <v>579172</v>
      </c>
      <c r="K860" s="39">
        <v>1460403</v>
      </c>
      <c r="L860" s="39">
        <v>498987</v>
      </c>
      <c r="M860" s="39">
        <v>582885</v>
      </c>
      <c r="N860" s="39">
        <v>677001</v>
      </c>
      <c r="O860" s="39">
        <v>3798448</v>
      </c>
      <c r="P860" s="39">
        <v>472730</v>
      </c>
      <c r="Q860" s="39">
        <v>1729715</v>
      </c>
      <c r="R860" s="39">
        <v>529544</v>
      </c>
      <c r="S860" s="39">
        <v>597531</v>
      </c>
      <c r="T860" s="39">
        <v>988214</v>
      </c>
      <c r="U860" s="39">
        <v>4317734</v>
      </c>
      <c r="V860" s="39">
        <v>728290</v>
      </c>
      <c r="W860" s="39">
        <v>1583477</v>
      </c>
      <c r="X860" s="39">
        <v>763367</v>
      </c>
      <c r="Y860" s="39">
        <v>643084</v>
      </c>
      <c r="Z860" s="39">
        <v>1038051</v>
      </c>
      <c r="AA860" s="39">
        <v>4756269</v>
      </c>
      <c r="AB860" s="39">
        <v>770579</v>
      </c>
      <c r="AC860" s="39">
        <v>1782438</v>
      </c>
      <c r="AD860" s="39">
        <v>948304</v>
      </c>
      <c r="AE860" s="39">
        <v>617970</v>
      </c>
      <c r="AF860" s="39">
        <v>1260992</v>
      </c>
      <c r="AG860" s="39">
        <v>5380283</v>
      </c>
      <c r="AH860" s="39">
        <v>771772</v>
      </c>
      <c r="AI860" s="39">
        <v>2362897</v>
      </c>
      <c r="AJ860" s="39">
        <v>1036433</v>
      </c>
      <c r="AK860" s="39">
        <v>714813</v>
      </c>
      <c r="AL860" s="39">
        <v>1876608</v>
      </c>
      <c r="AM860" s="39">
        <v>6762523</v>
      </c>
      <c r="AN860" s="39">
        <v>660407</v>
      </c>
      <c r="AO860" s="39">
        <v>1955449</v>
      </c>
      <c r="AP860" s="39">
        <v>1057184</v>
      </c>
      <c r="AQ860" s="39">
        <v>860535</v>
      </c>
      <c r="AR860" s="39">
        <v>1902509</v>
      </c>
      <c r="AS860" s="39">
        <v>6436084</v>
      </c>
      <c r="AT860" s="43"/>
      <c r="AU860" s="13"/>
    </row>
    <row r="861" spans="1:47" ht="20" customHeight="1">
      <c r="A861" s="8" t="s">
        <v>1161</v>
      </c>
      <c r="B861" s="34">
        <v>61906</v>
      </c>
      <c r="C861" s="31" t="s">
        <v>152</v>
      </c>
      <c r="D861" s="31" t="s">
        <v>79</v>
      </c>
      <c r="E861" s="31" t="s">
        <v>74</v>
      </c>
      <c r="F861" s="36">
        <v>1579</v>
      </c>
      <c r="G861" s="36">
        <v>1719</v>
      </c>
      <c r="H861" s="36">
        <v>1735</v>
      </c>
      <c r="I861" s="39">
        <v>183910</v>
      </c>
      <c r="J861" s="39">
        <v>476635</v>
      </c>
      <c r="K861" s="39">
        <v>1030937</v>
      </c>
      <c r="L861" s="39">
        <v>306198</v>
      </c>
      <c r="M861" s="39">
        <v>421942</v>
      </c>
      <c r="N861" s="39">
        <v>114833</v>
      </c>
      <c r="O861" s="39">
        <v>2350545</v>
      </c>
      <c r="P861" s="39">
        <v>520583</v>
      </c>
      <c r="Q861" s="39">
        <v>1093658</v>
      </c>
      <c r="R861" s="39">
        <v>339682</v>
      </c>
      <c r="S861" s="39">
        <v>445254</v>
      </c>
      <c r="T861" s="39">
        <v>238790</v>
      </c>
      <c r="U861" s="39">
        <v>2637967</v>
      </c>
      <c r="V861" s="39">
        <v>580996</v>
      </c>
      <c r="W861" s="39">
        <v>1218284</v>
      </c>
      <c r="X861" s="39">
        <v>423940</v>
      </c>
      <c r="Y861" s="39">
        <v>446084</v>
      </c>
      <c r="Z861" s="39">
        <v>185273</v>
      </c>
      <c r="AA861" s="39">
        <v>2854577</v>
      </c>
      <c r="AB861" s="39">
        <v>663869</v>
      </c>
      <c r="AC861" s="39">
        <v>1096957</v>
      </c>
      <c r="AD861" s="39">
        <v>463860</v>
      </c>
      <c r="AE861" s="39">
        <v>486613</v>
      </c>
      <c r="AF861" s="39">
        <v>154980</v>
      </c>
      <c r="AG861" s="39">
        <v>2866279</v>
      </c>
      <c r="AH861" s="39">
        <v>712178</v>
      </c>
      <c r="AI861" s="39">
        <v>1004163</v>
      </c>
      <c r="AJ861" s="39">
        <v>454911</v>
      </c>
      <c r="AK861" s="39">
        <v>723290</v>
      </c>
      <c r="AL861" s="39">
        <v>183067</v>
      </c>
      <c r="AM861" s="39">
        <v>3077609</v>
      </c>
      <c r="AN861" s="39">
        <v>714882</v>
      </c>
      <c r="AO861" s="39">
        <v>901935</v>
      </c>
      <c r="AP861" s="39">
        <v>517477</v>
      </c>
      <c r="AQ861" s="39">
        <v>726040</v>
      </c>
      <c r="AR861" s="39">
        <v>479906</v>
      </c>
      <c r="AS861" s="39">
        <v>3340240</v>
      </c>
      <c r="AT861" s="43"/>
      <c r="AU861" s="13"/>
    </row>
    <row r="862" spans="1:47" ht="20" customHeight="1">
      <c r="A862" s="8" t="s">
        <v>1162</v>
      </c>
      <c r="B862" s="34">
        <v>184901</v>
      </c>
      <c r="C862" s="31" t="s">
        <v>106</v>
      </c>
      <c r="D862" s="31" t="s">
        <v>79</v>
      </c>
      <c r="E862" s="31" t="s">
        <v>74</v>
      </c>
      <c r="F862" s="36">
        <v>540</v>
      </c>
      <c r="G862" s="36">
        <v>797</v>
      </c>
      <c r="H862" s="36">
        <v>755</v>
      </c>
      <c r="I862" s="39">
        <v>80030</v>
      </c>
      <c r="J862" s="39">
        <v>171291</v>
      </c>
      <c r="K862" s="39">
        <v>276097</v>
      </c>
      <c r="L862" s="39">
        <v>150724</v>
      </c>
      <c r="M862" s="39">
        <v>212723</v>
      </c>
      <c r="N862" s="39">
        <v>53229</v>
      </c>
      <c r="O862" s="39">
        <v>864064</v>
      </c>
      <c r="P862" s="39">
        <v>195240</v>
      </c>
      <c r="Q862" s="39">
        <v>337261</v>
      </c>
      <c r="R862" s="39">
        <v>174535</v>
      </c>
      <c r="S862" s="39">
        <v>216878</v>
      </c>
      <c r="T862" s="39">
        <v>66032</v>
      </c>
      <c r="U862" s="39">
        <v>989946</v>
      </c>
      <c r="V862" s="39">
        <v>277685</v>
      </c>
      <c r="W862" s="39">
        <v>370249</v>
      </c>
      <c r="X862" s="39">
        <v>235783</v>
      </c>
      <c r="Y862" s="39">
        <v>230003</v>
      </c>
      <c r="Z862" s="39">
        <v>76013</v>
      </c>
      <c r="AA862" s="39">
        <v>1189733</v>
      </c>
      <c r="AB862" s="39">
        <v>279458</v>
      </c>
      <c r="AC862" s="39">
        <v>355531</v>
      </c>
      <c r="AD862" s="39">
        <v>276754</v>
      </c>
      <c r="AE862" s="39">
        <v>228404</v>
      </c>
      <c r="AF862" s="39">
        <v>76948</v>
      </c>
      <c r="AG862" s="39">
        <v>1217095</v>
      </c>
      <c r="AH862" s="39">
        <v>399508</v>
      </c>
      <c r="AI862" s="39">
        <v>351008</v>
      </c>
      <c r="AJ862" s="39">
        <v>281153</v>
      </c>
      <c r="AK862" s="39">
        <v>244307</v>
      </c>
      <c r="AL862" s="39">
        <v>87256</v>
      </c>
      <c r="AM862" s="39">
        <v>1363232</v>
      </c>
      <c r="AN862" s="39">
        <v>429291</v>
      </c>
      <c r="AO862" s="39">
        <v>357137</v>
      </c>
      <c r="AP862" s="39">
        <v>313764</v>
      </c>
      <c r="AQ862" s="39">
        <v>266075</v>
      </c>
      <c r="AR862" s="39">
        <v>119284</v>
      </c>
      <c r="AS862" s="39">
        <v>1485551</v>
      </c>
      <c r="AT862" s="43"/>
      <c r="AU862" s="13"/>
    </row>
    <row r="863" spans="1:47" ht="20" customHeight="1">
      <c r="A863" s="8" t="s">
        <v>1163</v>
      </c>
      <c r="B863" s="34">
        <v>15801</v>
      </c>
      <c r="C863" s="31" t="s">
        <v>99</v>
      </c>
      <c r="D863" s="31" t="s">
        <v>71</v>
      </c>
      <c r="E863" s="31" t="s">
        <v>74</v>
      </c>
      <c r="F863" s="36">
        <v>223</v>
      </c>
      <c r="G863" s="36">
        <v>175</v>
      </c>
      <c r="H863" s="36">
        <v>167</v>
      </c>
      <c r="I863" s="39">
        <v>17702</v>
      </c>
      <c r="J863" s="39">
        <v>5888</v>
      </c>
      <c r="K863" s="39">
        <v>187181</v>
      </c>
      <c r="L863" s="39">
        <v>148472</v>
      </c>
      <c r="M863" s="39">
        <v>108510</v>
      </c>
      <c r="N863" s="39">
        <v>62182</v>
      </c>
      <c r="O863" s="39">
        <v>512233</v>
      </c>
      <c r="P863" s="39">
        <v>18135</v>
      </c>
      <c r="Q863" s="39">
        <v>203157</v>
      </c>
      <c r="R863" s="39">
        <v>280234</v>
      </c>
      <c r="S863" s="39">
        <v>91342</v>
      </c>
      <c r="T863" s="39">
        <v>63275</v>
      </c>
      <c r="U863" s="39">
        <v>656143</v>
      </c>
      <c r="V863" s="39">
        <v>5408</v>
      </c>
      <c r="W863" s="39">
        <v>172790</v>
      </c>
      <c r="X863" s="39">
        <v>182697</v>
      </c>
      <c r="Y863" s="39">
        <v>133226</v>
      </c>
      <c r="Z863" s="39">
        <v>69915</v>
      </c>
      <c r="AA863" s="39">
        <v>564036</v>
      </c>
      <c r="AB863" s="39">
        <v>6317</v>
      </c>
      <c r="AC863" s="39">
        <v>100466</v>
      </c>
      <c r="AD863" s="39">
        <v>125440</v>
      </c>
      <c r="AE863" s="39">
        <v>123879</v>
      </c>
      <c r="AF863" s="39">
        <v>47842</v>
      </c>
      <c r="AG863" s="39">
        <v>403944</v>
      </c>
      <c r="AH863" s="39">
        <v>3741</v>
      </c>
      <c r="AI863" s="39">
        <v>139458</v>
      </c>
      <c r="AJ863" s="39">
        <v>149191</v>
      </c>
      <c r="AK863" s="39">
        <v>90974</v>
      </c>
      <c r="AL863" s="39">
        <v>57398</v>
      </c>
      <c r="AM863" s="39">
        <v>440762</v>
      </c>
      <c r="AN863" s="39">
        <v>6062</v>
      </c>
      <c r="AO863" s="39">
        <v>109797</v>
      </c>
      <c r="AP863" s="39">
        <v>114350</v>
      </c>
      <c r="AQ863" s="39">
        <v>97277</v>
      </c>
      <c r="AR863" s="39">
        <v>62950</v>
      </c>
      <c r="AS863" s="39">
        <v>390436</v>
      </c>
      <c r="AT863" s="43"/>
      <c r="AU863" s="13"/>
    </row>
    <row r="864" spans="1:47" ht="20" customHeight="1">
      <c r="A864" s="8" t="s">
        <v>1164</v>
      </c>
      <c r="B864" s="34">
        <v>178908</v>
      </c>
      <c r="C864" s="31" t="s">
        <v>97</v>
      </c>
      <c r="D864" s="31" t="s">
        <v>79</v>
      </c>
      <c r="E864" s="31" t="s">
        <v>74</v>
      </c>
      <c r="F864" s="36">
        <v>508</v>
      </c>
      <c r="G864" s="36">
        <v>585</v>
      </c>
      <c r="H864" s="36">
        <v>571</v>
      </c>
      <c r="I864" s="39">
        <v>60526</v>
      </c>
      <c r="J864" s="39">
        <v>104382</v>
      </c>
      <c r="K864" s="39">
        <v>354785</v>
      </c>
      <c r="L864" s="39">
        <v>220290</v>
      </c>
      <c r="M864" s="39">
        <v>426139</v>
      </c>
      <c r="N864" s="39">
        <v>355959</v>
      </c>
      <c r="O864" s="39">
        <v>1461555</v>
      </c>
      <c r="P864" s="39">
        <v>102490</v>
      </c>
      <c r="Q864" s="39">
        <v>382909</v>
      </c>
      <c r="R864" s="39">
        <v>214882</v>
      </c>
      <c r="S864" s="39">
        <v>406594</v>
      </c>
      <c r="T864" s="39">
        <v>441963</v>
      </c>
      <c r="U864" s="39">
        <v>1548838</v>
      </c>
      <c r="V864" s="39">
        <v>114087</v>
      </c>
      <c r="W864" s="39">
        <v>391171</v>
      </c>
      <c r="X864" s="39">
        <v>257285</v>
      </c>
      <c r="Y864" s="39">
        <v>356442</v>
      </c>
      <c r="Z864" s="39">
        <v>544485</v>
      </c>
      <c r="AA864" s="39">
        <v>1663470</v>
      </c>
      <c r="AB864" s="39">
        <v>139995</v>
      </c>
      <c r="AC864" s="39">
        <v>404481</v>
      </c>
      <c r="AD864" s="39">
        <v>264334</v>
      </c>
      <c r="AE864" s="39">
        <v>363429</v>
      </c>
      <c r="AF864" s="39">
        <v>868476</v>
      </c>
      <c r="AG864" s="39">
        <v>2040715</v>
      </c>
      <c r="AH864" s="39">
        <v>164037</v>
      </c>
      <c r="AI864" s="39">
        <v>481282</v>
      </c>
      <c r="AJ864" s="39">
        <v>264197</v>
      </c>
      <c r="AK864" s="39">
        <v>407326</v>
      </c>
      <c r="AL864" s="39">
        <v>1157815</v>
      </c>
      <c r="AM864" s="39">
        <v>2474657</v>
      </c>
      <c r="AN864" s="39">
        <v>161684</v>
      </c>
      <c r="AO864" s="39">
        <v>475934</v>
      </c>
      <c r="AP864" s="39">
        <v>309032</v>
      </c>
      <c r="AQ864" s="39">
        <v>453603</v>
      </c>
      <c r="AR864" s="39">
        <v>1158240</v>
      </c>
      <c r="AS864" s="39">
        <v>2558493</v>
      </c>
      <c r="AT864" s="43"/>
      <c r="AU864" s="13"/>
    </row>
    <row r="865" spans="1:47" ht="20" customHeight="1">
      <c r="A865" s="8" t="s">
        <v>1165</v>
      </c>
      <c r="B865" s="34">
        <v>123907</v>
      </c>
      <c r="C865" s="31" t="s">
        <v>202</v>
      </c>
      <c r="D865" s="31" t="s">
        <v>79</v>
      </c>
      <c r="E865" s="31" t="s">
        <v>74</v>
      </c>
      <c r="F865" s="36">
        <v>8310</v>
      </c>
      <c r="G865" s="36">
        <v>8041</v>
      </c>
      <c r="H865" s="36">
        <v>7641</v>
      </c>
      <c r="I865" s="39">
        <v>809946</v>
      </c>
      <c r="J865" s="39">
        <v>2337795</v>
      </c>
      <c r="K865" s="39">
        <v>11358565</v>
      </c>
      <c r="L865" s="39">
        <v>441899</v>
      </c>
      <c r="M865" s="39">
        <v>3493330</v>
      </c>
      <c r="N865" s="39">
        <v>2893577</v>
      </c>
      <c r="O865" s="39">
        <v>20525166</v>
      </c>
      <c r="P865" s="39">
        <v>1977754</v>
      </c>
      <c r="Q865" s="39">
        <v>11709215</v>
      </c>
      <c r="R865" s="39">
        <v>425749</v>
      </c>
      <c r="S865" s="39">
        <v>3886416</v>
      </c>
      <c r="T865" s="39">
        <v>3488154</v>
      </c>
      <c r="U865" s="39">
        <v>21487288</v>
      </c>
      <c r="V865" s="39">
        <v>2256294</v>
      </c>
      <c r="W865" s="39">
        <v>12440471</v>
      </c>
      <c r="X865" s="39">
        <v>618692</v>
      </c>
      <c r="Y865" s="39">
        <v>4545790</v>
      </c>
      <c r="Z865" s="39">
        <v>3948075</v>
      </c>
      <c r="AA865" s="39">
        <v>23809322</v>
      </c>
      <c r="AB865" s="39">
        <v>2198026</v>
      </c>
      <c r="AC865" s="39">
        <v>12745910</v>
      </c>
      <c r="AD865" s="39">
        <v>471465</v>
      </c>
      <c r="AE865" s="39">
        <v>4896865</v>
      </c>
      <c r="AF865" s="39">
        <v>4814124</v>
      </c>
      <c r="AG865" s="39">
        <v>25126390</v>
      </c>
      <c r="AH865" s="39">
        <v>2419747</v>
      </c>
      <c r="AI865" s="39">
        <v>13101468</v>
      </c>
      <c r="AJ865" s="39">
        <v>1078388</v>
      </c>
      <c r="AK865" s="39">
        <v>4293342</v>
      </c>
      <c r="AL865" s="39">
        <v>6083104</v>
      </c>
      <c r="AM865" s="39">
        <v>26976049</v>
      </c>
      <c r="AN865" s="39">
        <v>2358641</v>
      </c>
      <c r="AO865" s="39">
        <v>13746688</v>
      </c>
      <c r="AP865" s="39">
        <v>687942</v>
      </c>
      <c r="AQ865" s="39">
        <v>4402965</v>
      </c>
      <c r="AR865" s="39">
        <v>6029717</v>
      </c>
      <c r="AS865" s="39">
        <v>27225953</v>
      </c>
      <c r="AT865" s="43"/>
      <c r="AU865" s="13"/>
    </row>
    <row r="866" spans="1:47" ht="20" customHeight="1">
      <c r="A866" s="8" t="s">
        <v>1166</v>
      </c>
      <c r="B866" s="34">
        <v>123908</v>
      </c>
      <c r="C866" s="31" t="s">
        <v>202</v>
      </c>
      <c r="D866" s="31" t="s">
        <v>79</v>
      </c>
      <c r="E866" s="31" t="s">
        <v>74</v>
      </c>
      <c r="F866" s="36">
        <v>5181</v>
      </c>
      <c r="G866" s="36">
        <v>5349</v>
      </c>
      <c r="H866" s="36">
        <v>5287</v>
      </c>
      <c r="I866" s="39">
        <v>560422</v>
      </c>
      <c r="J866" s="39">
        <v>1324797</v>
      </c>
      <c r="K866" s="39">
        <v>3284579</v>
      </c>
      <c r="L866" s="39">
        <v>1223179</v>
      </c>
      <c r="M866" s="39">
        <v>1613400</v>
      </c>
      <c r="N866" s="39">
        <v>1235020</v>
      </c>
      <c r="O866" s="39">
        <v>8680975</v>
      </c>
      <c r="P866" s="39">
        <v>1407862</v>
      </c>
      <c r="Q866" s="39">
        <v>3466083</v>
      </c>
      <c r="R866" s="39">
        <v>1331474</v>
      </c>
      <c r="S866" s="39">
        <v>1660702</v>
      </c>
      <c r="T866" s="39">
        <v>1402098</v>
      </c>
      <c r="U866" s="39">
        <v>9268219</v>
      </c>
      <c r="V866" s="39">
        <v>1478366</v>
      </c>
      <c r="W866" s="39">
        <v>3809488</v>
      </c>
      <c r="X866" s="39">
        <v>1667503</v>
      </c>
      <c r="Y866" s="39">
        <v>2352460</v>
      </c>
      <c r="Z866" s="39">
        <v>1631043</v>
      </c>
      <c r="AA866" s="39">
        <v>10938860</v>
      </c>
      <c r="AB866" s="39">
        <v>1637825</v>
      </c>
      <c r="AC866" s="39">
        <v>3901804</v>
      </c>
      <c r="AD866" s="39">
        <v>1732839</v>
      </c>
      <c r="AE866" s="39">
        <v>2295719</v>
      </c>
      <c r="AF866" s="39">
        <v>2138389</v>
      </c>
      <c r="AG866" s="39">
        <v>11706576</v>
      </c>
      <c r="AH866" s="39">
        <v>1450045</v>
      </c>
      <c r="AI866" s="39">
        <v>4094274</v>
      </c>
      <c r="AJ866" s="39">
        <v>1655132</v>
      </c>
      <c r="AK866" s="39">
        <v>2015201</v>
      </c>
      <c r="AL866" s="39">
        <v>2856284</v>
      </c>
      <c r="AM866" s="39">
        <v>12070936</v>
      </c>
      <c r="AN866" s="39">
        <v>1563271</v>
      </c>
      <c r="AO866" s="39">
        <v>4393289</v>
      </c>
      <c r="AP866" s="39">
        <v>1715675</v>
      </c>
      <c r="AQ866" s="39">
        <v>1774574</v>
      </c>
      <c r="AR866" s="39">
        <v>2479826</v>
      </c>
      <c r="AS866" s="39">
        <v>11926635</v>
      </c>
      <c r="AT866" s="43"/>
      <c r="AU866" s="13"/>
    </row>
    <row r="867" spans="1:47" ht="20" customHeight="1">
      <c r="A867" s="8" t="s">
        <v>1167</v>
      </c>
      <c r="B867" s="34">
        <v>15814</v>
      </c>
      <c r="C867" s="31" t="s">
        <v>99</v>
      </c>
      <c r="D867" s="31" t="s">
        <v>71</v>
      </c>
      <c r="E867" s="31" t="s">
        <v>74</v>
      </c>
      <c r="F867" s="36">
        <v>154</v>
      </c>
      <c r="G867" s="36">
        <v>93</v>
      </c>
      <c r="H867" s="36">
        <v>91</v>
      </c>
      <c r="I867" s="39">
        <v>9646</v>
      </c>
      <c r="J867" s="39">
        <v>0</v>
      </c>
      <c r="K867" s="39">
        <v>199746</v>
      </c>
      <c r="L867" s="39">
        <v>1</v>
      </c>
      <c r="M867" s="39">
        <v>36633</v>
      </c>
      <c r="N867" s="39">
        <v>0</v>
      </c>
      <c r="O867" s="39">
        <v>236380</v>
      </c>
      <c r="P867" s="39">
        <v>0</v>
      </c>
      <c r="Q867" s="39">
        <v>186244</v>
      </c>
      <c r="R867" s="39">
        <v>1</v>
      </c>
      <c r="S867" s="39">
        <v>55030</v>
      </c>
      <c r="T867" s="39">
        <v>0</v>
      </c>
      <c r="U867" s="39">
        <v>241275</v>
      </c>
      <c r="V867" s="39">
        <v>0</v>
      </c>
      <c r="W867" s="39">
        <v>210642</v>
      </c>
      <c r="X867" s="39">
        <v>1</v>
      </c>
      <c r="Y867" s="39">
        <v>68697</v>
      </c>
      <c r="Z867" s="39">
        <v>0</v>
      </c>
      <c r="AA867" s="39">
        <v>279340</v>
      </c>
      <c r="AB867" s="39">
        <v>0</v>
      </c>
      <c r="AC867" s="39">
        <v>196208</v>
      </c>
      <c r="AD867" s="39">
        <v>1</v>
      </c>
      <c r="AE867" s="39">
        <v>63324</v>
      </c>
      <c r="AF867" s="39">
        <v>0</v>
      </c>
      <c r="AG867" s="39">
        <v>259533</v>
      </c>
      <c r="AH867" s="39">
        <v>0</v>
      </c>
      <c r="AI867" s="39">
        <v>208806</v>
      </c>
      <c r="AJ867" s="39">
        <v>0</v>
      </c>
      <c r="AK867" s="39">
        <v>0</v>
      </c>
      <c r="AL867" s="39">
        <v>0</v>
      </c>
      <c r="AM867" s="39">
        <v>208806</v>
      </c>
      <c r="AN867" s="39">
        <v>0</v>
      </c>
      <c r="AO867" s="39">
        <v>213735</v>
      </c>
      <c r="AP867" s="39">
        <v>0</v>
      </c>
      <c r="AQ867" s="39">
        <v>0</v>
      </c>
      <c r="AR867" s="39">
        <v>0</v>
      </c>
      <c r="AS867" s="39">
        <v>213735</v>
      </c>
      <c r="AT867" s="43"/>
      <c r="AU867" s="13"/>
    </row>
    <row r="868" spans="1:47" ht="20" customHeight="1">
      <c r="A868" s="8" t="s">
        <v>1168</v>
      </c>
      <c r="B868" s="34">
        <v>85902</v>
      </c>
      <c r="C868" s="31" t="s">
        <v>1169</v>
      </c>
      <c r="D868" s="31" t="s">
        <v>79</v>
      </c>
      <c r="E868" s="31" t="s">
        <v>74</v>
      </c>
      <c r="F868" s="36">
        <v>811</v>
      </c>
      <c r="G868" s="36">
        <v>686</v>
      </c>
      <c r="H868" s="36">
        <v>640</v>
      </c>
      <c r="I868" s="39">
        <v>67840</v>
      </c>
      <c r="J868" s="39">
        <v>231518</v>
      </c>
      <c r="K868" s="39">
        <v>548934</v>
      </c>
      <c r="L868" s="39">
        <v>236360</v>
      </c>
      <c r="M868" s="39">
        <v>258201</v>
      </c>
      <c r="N868" s="39">
        <v>69975</v>
      </c>
      <c r="O868" s="39">
        <v>1344988</v>
      </c>
      <c r="P868" s="39">
        <v>192244</v>
      </c>
      <c r="Q868" s="39">
        <v>556075</v>
      </c>
      <c r="R868" s="39">
        <v>257788</v>
      </c>
      <c r="S868" s="39">
        <v>286665</v>
      </c>
      <c r="T868" s="39">
        <v>120873</v>
      </c>
      <c r="U868" s="39">
        <v>1413645</v>
      </c>
      <c r="V868" s="39">
        <v>218079</v>
      </c>
      <c r="W868" s="39">
        <v>553772</v>
      </c>
      <c r="X868" s="39">
        <v>291618</v>
      </c>
      <c r="Y868" s="39">
        <v>348071</v>
      </c>
      <c r="Z868" s="39">
        <v>131349</v>
      </c>
      <c r="AA868" s="39">
        <v>1542889</v>
      </c>
      <c r="AB868" s="39">
        <v>226338</v>
      </c>
      <c r="AC868" s="39">
        <v>467551</v>
      </c>
      <c r="AD868" s="39">
        <v>251442</v>
      </c>
      <c r="AE868" s="39">
        <v>442821</v>
      </c>
      <c r="AF868" s="39">
        <v>194170</v>
      </c>
      <c r="AG868" s="39">
        <v>1582322</v>
      </c>
      <c r="AH868" s="39">
        <v>218203</v>
      </c>
      <c r="AI868" s="39">
        <v>468067</v>
      </c>
      <c r="AJ868" s="39">
        <v>259350</v>
      </c>
      <c r="AK868" s="39">
        <v>386641</v>
      </c>
      <c r="AL868" s="39">
        <v>224814</v>
      </c>
      <c r="AM868" s="39">
        <v>1557075</v>
      </c>
      <c r="AN868" s="39">
        <v>228398</v>
      </c>
      <c r="AO868" s="39">
        <v>481725</v>
      </c>
      <c r="AP868" s="39">
        <v>329576</v>
      </c>
      <c r="AQ868" s="39">
        <v>373292</v>
      </c>
      <c r="AR868" s="39">
        <v>254924</v>
      </c>
      <c r="AS868" s="39">
        <v>1667915</v>
      </c>
      <c r="AT868" s="43"/>
      <c r="AU868" s="13"/>
    </row>
    <row r="869" spans="1:47" ht="20" customHeight="1">
      <c r="A869" s="8" t="s">
        <v>1170</v>
      </c>
      <c r="B869" s="34">
        <v>7906</v>
      </c>
      <c r="C869" s="31" t="s">
        <v>383</v>
      </c>
      <c r="D869" s="31" t="s">
        <v>79</v>
      </c>
      <c r="E869" s="31" t="s">
        <v>74</v>
      </c>
      <c r="F869" s="36">
        <v>1640</v>
      </c>
      <c r="G869" s="36">
        <v>1837</v>
      </c>
      <c r="H869" s="36">
        <v>1856</v>
      </c>
      <c r="I869" s="39">
        <v>196736</v>
      </c>
      <c r="J869" s="39">
        <v>379251</v>
      </c>
      <c r="K869" s="39">
        <v>815735</v>
      </c>
      <c r="L869" s="39">
        <v>414797</v>
      </c>
      <c r="M869" s="39">
        <v>496003</v>
      </c>
      <c r="N869" s="39">
        <v>45608</v>
      </c>
      <c r="O869" s="39">
        <v>2151394</v>
      </c>
      <c r="P869" s="39">
        <v>413991</v>
      </c>
      <c r="Q869" s="39">
        <v>846684</v>
      </c>
      <c r="R869" s="39">
        <v>447571</v>
      </c>
      <c r="S869" s="39">
        <v>460551</v>
      </c>
      <c r="T869" s="39">
        <v>101048</v>
      </c>
      <c r="U869" s="39">
        <v>2269845</v>
      </c>
      <c r="V869" s="39">
        <v>451562</v>
      </c>
      <c r="W869" s="39">
        <v>837256</v>
      </c>
      <c r="X869" s="39">
        <v>582471</v>
      </c>
      <c r="Y869" s="39">
        <v>536584</v>
      </c>
      <c r="Z869" s="39">
        <v>119786</v>
      </c>
      <c r="AA869" s="39">
        <v>2527659</v>
      </c>
      <c r="AB869" s="39">
        <v>633565</v>
      </c>
      <c r="AC869" s="39">
        <v>858472</v>
      </c>
      <c r="AD869" s="39">
        <v>770124</v>
      </c>
      <c r="AE869" s="39">
        <v>561855</v>
      </c>
      <c r="AF869" s="39">
        <v>121422</v>
      </c>
      <c r="AG869" s="39">
        <v>2945438</v>
      </c>
      <c r="AH869" s="39">
        <v>748557</v>
      </c>
      <c r="AI869" s="39">
        <v>881760</v>
      </c>
      <c r="AJ869" s="39">
        <v>771324</v>
      </c>
      <c r="AK869" s="39">
        <v>606650</v>
      </c>
      <c r="AL869" s="39">
        <v>163444</v>
      </c>
      <c r="AM869" s="39">
        <v>3171735</v>
      </c>
      <c r="AN869" s="39">
        <v>689258</v>
      </c>
      <c r="AO869" s="39">
        <v>986425</v>
      </c>
      <c r="AP869" s="39">
        <v>809572</v>
      </c>
      <c r="AQ869" s="39">
        <v>686272</v>
      </c>
      <c r="AR869" s="39">
        <v>188671</v>
      </c>
      <c r="AS869" s="39">
        <v>3360198</v>
      </c>
      <c r="AT869" s="43"/>
      <c r="AU869" s="13"/>
    </row>
    <row r="870" spans="1:47" ht="20" customHeight="1">
      <c r="A870" s="8" t="s">
        <v>1171</v>
      </c>
      <c r="B870" s="34">
        <v>247904</v>
      </c>
      <c r="C870" s="31" t="s">
        <v>617</v>
      </c>
      <c r="D870" s="31" t="s">
        <v>79</v>
      </c>
      <c r="E870" s="31" t="s">
        <v>74</v>
      </c>
      <c r="F870" s="36">
        <v>867</v>
      </c>
      <c r="G870" s="36">
        <v>962</v>
      </c>
      <c r="H870" s="36">
        <v>967</v>
      </c>
      <c r="I870" s="39">
        <v>102502</v>
      </c>
      <c r="J870" s="39">
        <v>362300</v>
      </c>
      <c r="K870" s="39">
        <v>378193</v>
      </c>
      <c r="L870" s="39">
        <v>206576</v>
      </c>
      <c r="M870" s="39">
        <v>271755</v>
      </c>
      <c r="N870" s="39">
        <v>43466</v>
      </c>
      <c r="O870" s="39">
        <v>1262290</v>
      </c>
      <c r="P870" s="39">
        <v>334916</v>
      </c>
      <c r="Q870" s="39">
        <v>375173</v>
      </c>
      <c r="R870" s="39">
        <v>212127</v>
      </c>
      <c r="S870" s="39">
        <v>263290</v>
      </c>
      <c r="T870" s="39">
        <v>59393</v>
      </c>
      <c r="U870" s="39">
        <v>1244899</v>
      </c>
      <c r="V870" s="39">
        <v>350765</v>
      </c>
      <c r="W870" s="39">
        <v>444605</v>
      </c>
      <c r="X870" s="39">
        <v>238658</v>
      </c>
      <c r="Y870" s="39">
        <v>270015</v>
      </c>
      <c r="Z870" s="39">
        <v>67404</v>
      </c>
      <c r="AA870" s="39">
        <v>1371447</v>
      </c>
      <c r="AB870" s="39">
        <v>331598</v>
      </c>
      <c r="AC870" s="39">
        <v>471651</v>
      </c>
      <c r="AD870" s="39">
        <v>279759</v>
      </c>
      <c r="AE870" s="39">
        <v>265841</v>
      </c>
      <c r="AF870" s="39">
        <v>81299</v>
      </c>
      <c r="AG870" s="39">
        <v>1430148</v>
      </c>
      <c r="AH870" s="39">
        <v>356222</v>
      </c>
      <c r="AI870" s="39">
        <v>521727</v>
      </c>
      <c r="AJ870" s="39">
        <v>290603</v>
      </c>
      <c r="AK870" s="39">
        <v>270404</v>
      </c>
      <c r="AL870" s="39">
        <v>89533</v>
      </c>
      <c r="AM870" s="39">
        <v>1528489</v>
      </c>
      <c r="AN870" s="39">
        <v>428968</v>
      </c>
      <c r="AO870" s="39">
        <v>563470</v>
      </c>
      <c r="AP870" s="39">
        <v>318117</v>
      </c>
      <c r="AQ870" s="39">
        <v>275083</v>
      </c>
      <c r="AR870" s="39">
        <v>109610</v>
      </c>
      <c r="AS870" s="39">
        <v>1695248</v>
      </c>
      <c r="AT870" s="43"/>
      <c r="AU870" s="13"/>
    </row>
    <row r="871" spans="1:47" ht="20" customHeight="1">
      <c r="A871" s="8" t="s">
        <v>1172</v>
      </c>
      <c r="B871" s="34">
        <v>91913</v>
      </c>
      <c r="C871" s="31" t="s">
        <v>210</v>
      </c>
      <c r="D871" s="31" t="s">
        <v>79</v>
      </c>
      <c r="E871" s="31" t="s">
        <v>74</v>
      </c>
      <c r="F871" s="36">
        <v>1446</v>
      </c>
      <c r="G871" s="36">
        <v>1453</v>
      </c>
      <c r="H871" s="36">
        <v>1360</v>
      </c>
      <c r="I871" s="39">
        <v>144160</v>
      </c>
      <c r="J871" s="39">
        <v>471999</v>
      </c>
      <c r="K871" s="39">
        <v>939238</v>
      </c>
      <c r="L871" s="39">
        <v>304342</v>
      </c>
      <c r="M871" s="39">
        <v>366810</v>
      </c>
      <c r="N871" s="39">
        <v>138192</v>
      </c>
      <c r="O871" s="39">
        <v>2220581</v>
      </c>
      <c r="P871" s="39">
        <v>451966</v>
      </c>
      <c r="Q871" s="39">
        <v>989791</v>
      </c>
      <c r="R871" s="39">
        <v>314622</v>
      </c>
      <c r="S871" s="39">
        <v>403614</v>
      </c>
      <c r="T871" s="39">
        <v>166804</v>
      </c>
      <c r="U871" s="39">
        <v>2326797</v>
      </c>
      <c r="V871" s="39">
        <v>490297</v>
      </c>
      <c r="W871" s="39">
        <v>1044389</v>
      </c>
      <c r="X871" s="39">
        <v>346983</v>
      </c>
      <c r="Y871" s="39">
        <v>467216</v>
      </c>
      <c r="Z871" s="39">
        <v>180116</v>
      </c>
      <c r="AA871" s="39">
        <v>2529001</v>
      </c>
      <c r="AB871" s="39">
        <v>550789</v>
      </c>
      <c r="AC871" s="39">
        <v>1044198</v>
      </c>
      <c r="AD871" s="39">
        <v>399444</v>
      </c>
      <c r="AE871" s="39">
        <v>463688</v>
      </c>
      <c r="AF871" s="39">
        <v>234665</v>
      </c>
      <c r="AG871" s="39">
        <v>2692784</v>
      </c>
      <c r="AH871" s="39">
        <v>553229</v>
      </c>
      <c r="AI871" s="39">
        <v>1106631</v>
      </c>
      <c r="AJ871" s="39">
        <v>451291</v>
      </c>
      <c r="AK871" s="39">
        <v>473269</v>
      </c>
      <c r="AL871" s="39">
        <v>353117</v>
      </c>
      <c r="AM871" s="39">
        <v>2937537</v>
      </c>
      <c r="AN871" s="39">
        <v>514785</v>
      </c>
      <c r="AO871" s="39">
        <v>1108334</v>
      </c>
      <c r="AP871" s="39">
        <v>474418</v>
      </c>
      <c r="AQ871" s="39">
        <v>547944</v>
      </c>
      <c r="AR871" s="39">
        <v>539026</v>
      </c>
      <c r="AS871" s="39">
        <v>3184507</v>
      </c>
      <c r="AT871" s="43"/>
      <c r="AU871" s="13"/>
    </row>
    <row r="872" spans="1:47" ht="20" customHeight="1">
      <c r="A872" s="8" t="s">
        <v>1173</v>
      </c>
      <c r="B872" s="34">
        <v>28906</v>
      </c>
      <c r="C872" s="31" t="s">
        <v>940</v>
      </c>
      <c r="D872" s="31" t="s">
        <v>79</v>
      </c>
      <c r="E872" s="31" t="s">
        <v>74</v>
      </c>
      <c r="F872" s="36">
        <v>217</v>
      </c>
      <c r="G872" s="36">
        <v>267</v>
      </c>
      <c r="H872" s="36">
        <v>276</v>
      </c>
      <c r="I872" s="39">
        <v>29256</v>
      </c>
      <c r="J872" s="39">
        <v>43653</v>
      </c>
      <c r="K872" s="39">
        <v>155348</v>
      </c>
      <c r="L872" s="39">
        <v>59623</v>
      </c>
      <c r="M872" s="39">
        <v>74520</v>
      </c>
      <c r="N872" s="39">
        <v>17450</v>
      </c>
      <c r="O872" s="39">
        <v>350594</v>
      </c>
      <c r="P872" s="39">
        <v>72826</v>
      </c>
      <c r="Q872" s="39">
        <v>155630</v>
      </c>
      <c r="R872" s="39">
        <v>68230</v>
      </c>
      <c r="S872" s="39">
        <v>69155</v>
      </c>
      <c r="T872" s="39">
        <v>17974</v>
      </c>
      <c r="U872" s="39">
        <v>383815</v>
      </c>
      <c r="V872" s="39">
        <v>65566</v>
      </c>
      <c r="W872" s="39">
        <v>190033</v>
      </c>
      <c r="X872" s="39">
        <v>97970</v>
      </c>
      <c r="Y872" s="39">
        <v>93119</v>
      </c>
      <c r="Z872" s="39">
        <v>19633</v>
      </c>
      <c r="AA872" s="39">
        <v>466321</v>
      </c>
      <c r="AB872" s="39">
        <v>109639</v>
      </c>
      <c r="AC872" s="39">
        <v>210909</v>
      </c>
      <c r="AD872" s="39">
        <v>127375</v>
      </c>
      <c r="AE872" s="39">
        <v>90579</v>
      </c>
      <c r="AF872" s="39">
        <v>25257</v>
      </c>
      <c r="AG872" s="39">
        <v>563759</v>
      </c>
      <c r="AH872" s="39">
        <v>116908</v>
      </c>
      <c r="AI872" s="39">
        <v>252003</v>
      </c>
      <c r="AJ872" s="39">
        <v>149899</v>
      </c>
      <c r="AK872" s="39">
        <v>126658</v>
      </c>
      <c r="AL872" s="39">
        <v>30177</v>
      </c>
      <c r="AM872" s="39">
        <v>675645</v>
      </c>
      <c r="AN872" s="39">
        <v>92870</v>
      </c>
      <c r="AO872" s="39">
        <v>199252</v>
      </c>
      <c r="AP872" s="39">
        <v>119078</v>
      </c>
      <c r="AQ872" s="39">
        <v>129964</v>
      </c>
      <c r="AR872" s="39">
        <v>40126</v>
      </c>
      <c r="AS872" s="39">
        <v>581290</v>
      </c>
      <c r="AT872" s="43"/>
      <c r="AU872" s="13"/>
    </row>
    <row r="873" spans="1:47" ht="20" customHeight="1">
      <c r="A873" s="8" t="s">
        <v>1174</v>
      </c>
      <c r="B873" s="34">
        <v>169909</v>
      </c>
      <c r="C873" s="31" t="s">
        <v>267</v>
      </c>
      <c r="D873" s="31" t="s">
        <v>79</v>
      </c>
      <c r="E873" s="31" t="s">
        <v>74</v>
      </c>
      <c r="F873" s="36">
        <v>150</v>
      </c>
      <c r="G873" s="36">
        <v>135</v>
      </c>
      <c r="H873" s="36">
        <v>126</v>
      </c>
      <c r="I873" s="39">
        <v>13356</v>
      </c>
      <c r="J873" s="39">
        <v>45395</v>
      </c>
      <c r="K873" s="39">
        <v>126556</v>
      </c>
      <c r="L873" s="39">
        <v>40345</v>
      </c>
      <c r="M873" s="39">
        <v>30325</v>
      </c>
      <c r="N873" s="39">
        <v>21293</v>
      </c>
      <c r="O873" s="39">
        <v>263914</v>
      </c>
      <c r="P873" s="39">
        <v>36721</v>
      </c>
      <c r="Q873" s="39">
        <v>129055</v>
      </c>
      <c r="R873" s="39">
        <v>43282</v>
      </c>
      <c r="S873" s="39">
        <v>41922</v>
      </c>
      <c r="T873" s="39">
        <v>24547</v>
      </c>
      <c r="U873" s="39">
        <v>275527</v>
      </c>
      <c r="V873" s="39">
        <v>52197</v>
      </c>
      <c r="W873" s="39">
        <v>124529</v>
      </c>
      <c r="X873" s="39">
        <v>54309</v>
      </c>
      <c r="Y873" s="39">
        <v>57172</v>
      </c>
      <c r="Z873" s="39">
        <v>33675</v>
      </c>
      <c r="AA873" s="39">
        <v>321882</v>
      </c>
      <c r="AB873" s="39">
        <v>63212</v>
      </c>
      <c r="AC873" s="39">
        <v>121496</v>
      </c>
      <c r="AD873" s="39">
        <v>61473</v>
      </c>
      <c r="AE873" s="39">
        <v>57114</v>
      </c>
      <c r="AF873" s="39">
        <v>41802</v>
      </c>
      <c r="AG873" s="39">
        <v>345097</v>
      </c>
      <c r="AH873" s="39">
        <v>83828</v>
      </c>
      <c r="AI873" s="39">
        <v>130769</v>
      </c>
      <c r="AJ873" s="39">
        <v>59859</v>
      </c>
      <c r="AK873" s="39">
        <v>52087</v>
      </c>
      <c r="AL873" s="39">
        <v>42508</v>
      </c>
      <c r="AM873" s="39">
        <v>369051</v>
      </c>
      <c r="AN873" s="39">
        <v>91097</v>
      </c>
      <c r="AO873" s="39">
        <v>149201</v>
      </c>
      <c r="AP873" s="39">
        <v>80374</v>
      </c>
      <c r="AQ873" s="39">
        <v>65149</v>
      </c>
      <c r="AR873" s="39">
        <v>42840</v>
      </c>
      <c r="AS873" s="39">
        <v>428661</v>
      </c>
      <c r="AT873" s="43"/>
      <c r="AU873" s="13"/>
    </row>
    <row r="874" spans="1:47" ht="20" customHeight="1">
      <c r="A874" s="8" t="s">
        <v>1175</v>
      </c>
      <c r="B874" s="34">
        <v>139912</v>
      </c>
      <c r="C874" s="31" t="s">
        <v>398</v>
      </c>
      <c r="D874" s="31" t="s">
        <v>79</v>
      </c>
      <c r="E874" s="31" t="s">
        <v>74</v>
      </c>
      <c r="F874" s="36">
        <v>1134</v>
      </c>
      <c r="G874" s="36">
        <v>1105</v>
      </c>
      <c r="H874" s="36">
        <v>1045</v>
      </c>
      <c r="I874" s="39">
        <v>110770</v>
      </c>
      <c r="J874" s="39">
        <v>297116</v>
      </c>
      <c r="K874" s="39">
        <v>597073</v>
      </c>
      <c r="L874" s="39">
        <v>188646</v>
      </c>
      <c r="M874" s="39">
        <v>213430</v>
      </c>
      <c r="N874" s="39">
        <v>52255</v>
      </c>
      <c r="O874" s="39">
        <v>1348520</v>
      </c>
      <c r="P874" s="39">
        <v>290688</v>
      </c>
      <c r="Q874" s="39">
        <v>585865</v>
      </c>
      <c r="R874" s="39">
        <v>201514</v>
      </c>
      <c r="S874" s="39">
        <v>256612</v>
      </c>
      <c r="T874" s="39">
        <v>61388</v>
      </c>
      <c r="U874" s="39">
        <v>1396067</v>
      </c>
      <c r="V874" s="39">
        <v>371646</v>
      </c>
      <c r="W874" s="39">
        <v>607298</v>
      </c>
      <c r="X874" s="39">
        <v>222088</v>
      </c>
      <c r="Y874" s="39">
        <v>274375</v>
      </c>
      <c r="Z874" s="39">
        <v>72670</v>
      </c>
      <c r="AA874" s="39">
        <v>1548077</v>
      </c>
      <c r="AB874" s="39">
        <v>423531</v>
      </c>
      <c r="AC874" s="39">
        <v>784793</v>
      </c>
      <c r="AD874" s="39">
        <v>252567</v>
      </c>
      <c r="AE874" s="39">
        <v>305104</v>
      </c>
      <c r="AF874" s="39">
        <v>93828</v>
      </c>
      <c r="AG874" s="39">
        <v>1859823</v>
      </c>
      <c r="AH874" s="39">
        <v>490018</v>
      </c>
      <c r="AI874" s="39">
        <v>849816</v>
      </c>
      <c r="AJ874" s="39">
        <v>304977</v>
      </c>
      <c r="AK874" s="39">
        <v>382265</v>
      </c>
      <c r="AL874" s="39">
        <v>128176</v>
      </c>
      <c r="AM874" s="39">
        <v>2155252</v>
      </c>
      <c r="AN874" s="39">
        <v>475517</v>
      </c>
      <c r="AO874" s="39">
        <v>842968</v>
      </c>
      <c r="AP874" s="39">
        <v>306523</v>
      </c>
      <c r="AQ874" s="39">
        <v>404494</v>
      </c>
      <c r="AR874" s="39">
        <v>230054</v>
      </c>
      <c r="AS874" s="39">
        <v>2259556</v>
      </c>
      <c r="AT874" s="43"/>
      <c r="AU874" s="13"/>
    </row>
    <row r="875" spans="1:47" ht="20" customHeight="1">
      <c r="A875" s="8" t="s">
        <v>1176</v>
      </c>
      <c r="B875" s="34">
        <v>15843</v>
      </c>
      <c r="C875" s="31" t="s">
        <v>99</v>
      </c>
      <c r="D875" s="31" t="s">
        <v>71</v>
      </c>
      <c r="E875" s="31" t="s">
        <v>292</v>
      </c>
      <c r="F875" s="36"/>
      <c r="G875" s="36">
        <v>162</v>
      </c>
      <c r="H875" s="36">
        <v>165</v>
      </c>
      <c r="I875" s="39">
        <v>17490</v>
      </c>
      <c r="J875" s="39">
        <v>0</v>
      </c>
      <c r="K875" s="39">
        <v>0</v>
      </c>
      <c r="L875" s="39">
        <v>0</v>
      </c>
      <c r="M875" s="39">
        <v>0</v>
      </c>
      <c r="N875" s="39">
        <v>0</v>
      </c>
      <c r="O875" s="39">
        <v>0</v>
      </c>
      <c r="P875" s="39">
        <v>0</v>
      </c>
      <c r="Q875" s="39">
        <v>0</v>
      </c>
      <c r="R875" s="39">
        <v>0</v>
      </c>
      <c r="S875" s="39">
        <v>0</v>
      </c>
      <c r="T875" s="39">
        <v>0</v>
      </c>
      <c r="U875" s="39">
        <v>0</v>
      </c>
      <c r="V875" s="39">
        <v>0</v>
      </c>
      <c r="W875" s="39">
        <v>19086</v>
      </c>
      <c r="X875" s="39">
        <v>25790</v>
      </c>
      <c r="Y875" s="39">
        <v>30371</v>
      </c>
      <c r="Z875" s="39">
        <v>11920</v>
      </c>
      <c r="AA875" s="39">
        <v>87167</v>
      </c>
      <c r="AB875" s="39">
        <v>0</v>
      </c>
      <c r="AC875" s="39">
        <v>37948</v>
      </c>
      <c r="AD875" s="39">
        <v>38935</v>
      </c>
      <c r="AE875" s="39">
        <v>40084</v>
      </c>
      <c r="AF875" s="39">
        <v>13982</v>
      </c>
      <c r="AG875" s="39">
        <v>130949</v>
      </c>
      <c r="AH875" s="39">
        <v>0</v>
      </c>
      <c r="AI875" s="39">
        <v>38771</v>
      </c>
      <c r="AJ875" s="39">
        <v>53739</v>
      </c>
      <c r="AK875" s="39">
        <v>33432</v>
      </c>
      <c r="AL875" s="39">
        <v>22537</v>
      </c>
      <c r="AM875" s="39">
        <v>148479</v>
      </c>
      <c r="AN875" s="39">
        <v>0</v>
      </c>
      <c r="AO875" s="39">
        <v>64038</v>
      </c>
      <c r="AP875" s="39">
        <v>62253</v>
      </c>
      <c r="AQ875" s="39">
        <v>42390</v>
      </c>
      <c r="AR875" s="39">
        <v>27557</v>
      </c>
      <c r="AS875" s="39">
        <v>196238</v>
      </c>
      <c r="AT875" s="43"/>
      <c r="AU875" s="13"/>
    </row>
    <row r="876" spans="1:47" ht="20" customHeight="1">
      <c r="A876" s="8" t="s">
        <v>1177</v>
      </c>
      <c r="B876" s="34">
        <v>72801</v>
      </c>
      <c r="C876" s="31" t="s">
        <v>247</v>
      </c>
      <c r="D876" s="31" t="s">
        <v>71</v>
      </c>
      <c r="E876" s="31" t="s">
        <v>74</v>
      </c>
      <c r="F876" s="36">
        <v>5365</v>
      </c>
      <c r="G876" s="36">
        <v>7948</v>
      </c>
      <c r="H876" s="36">
        <v>8825</v>
      </c>
      <c r="I876" s="39">
        <v>935450</v>
      </c>
      <c r="J876" s="39">
        <v>36959</v>
      </c>
      <c r="K876" s="39">
        <v>2097680</v>
      </c>
      <c r="L876" s="39">
        <v>969819</v>
      </c>
      <c r="M876" s="39">
        <v>1148629</v>
      </c>
      <c r="N876" s="39">
        <v>111826</v>
      </c>
      <c r="O876" s="39">
        <v>4364913</v>
      </c>
      <c r="P876" s="39">
        <v>7327</v>
      </c>
      <c r="Q876" s="39">
        <v>1801662</v>
      </c>
      <c r="R876" s="39">
        <v>1109545</v>
      </c>
      <c r="S876" s="39">
        <v>1499810</v>
      </c>
      <c r="T876" s="39">
        <v>141900</v>
      </c>
      <c r="U876" s="39">
        <v>4560244</v>
      </c>
      <c r="V876" s="39">
        <v>21198</v>
      </c>
      <c r="W876" s="39">
        <v>2933758</v>
      </c>
      <c r="X876" s="39">
        <v>966807</v>
      </c>
      <c r="Y876" s="39">
        <v>771490</v>
      </c>
      <c r="Z876" s="39">
        <v>170711</v>
      </c>
      <c r="AA876" s="39">
        <v>4863964</v>
      </c>
      <c r="AB876" s="39">
        <v>37220</v>
      </c>
      <c r="AC876" s="39">
        <v>2738704</v>
      </c>
      <c r="AD876" s="39">
        <v>1837136</v>
      </c>
      <c r="AE876" s="39">
        <v>1945527</v>
      </c>
      <c r="AF876" s="39">
        <v>227987</v>
      </c>
      <c r="AG876" s="39">
        <v>6786574</v>
      </c>
      <c r="AH876" s="39">
        <v>23525</v>
      </c>
      <c r="AI876" s="39">
        <v>2962325</v>
      </c>
      <c r="AJ876" s="39">
        <v>2097787</v>
      </c>
      <c r="AK876" s="39">
        <v>2209045</v>
      </c>
      <c r="AL876" s="39">
        <v>344957</v>
      </c>
      <c r="AM876" s="39">
        <v>7637639</v>
      </c>
      <c r="AN876" s="39">
        <v>44697</v>
      </c>
      <c r="AO876" s="39">
        <v>3661025</v>
      </c>
      <c r="AP876" s="39">
        <v>1978537</v>
      </c>
      <c r="AQ876" s="39">
        <v>2229139</v>
      </c>
      <c r="AR876" s="39">
        <v>477153</v>
      </c>
      <c r="AS876" s="39">
        <v>8390551</v>
      </c>
      <c r="AT876" s="43"/>
      <c r="AU876" s="13"/>
    </row>
    <row r="877" spans="1:47" ht="20" customHeight="1">
      <c r="A877" s="8" t="s">
        <v>1178</v>
      </c>
      <c r="B877" s="34">
        <v>125905</v>
      </c>
      <c r="C877" s="31" t="s">
        <v>108</v>
      </c>
      <c r="D877" s="31" t="s">
        <v>79</v>
      </c>
      <c r="E877" s="31" t="s">
        <v>74</v>
      </c>
      <c r="F877" s="36">
        <v>665</v>
      </c>
      <c r="G877" s="36">
        <v>794</v>
      </c>
      <c r="H877" s="36">
        <v>747</v>
      </c>
      <c r="I877" s="39">
        <v>79182</v>
      </c>
      <c r="J877" s="39">
        <v>459624</v>
      </c>
      <c r="K877" s="39">
        <v>644675</v>
      </c>
      <c r="L877" s="39">
        <v>266858</v>
      </c>
      <c r="M877" s="39">
        <v>315005</v>
      </c>
      <c r="N877" s="39">
        <v>98898</v>
      </c>
      <c r="O877" s="39">
        <v>1785060</v>
      </c>
      <c r="P877" s="39">
        <v>403201</v>
      </c>
      <c r="Q877" s="39">
        <v>666396</v>
      </c>
      <c r="R877" s="39">
        <v>305034</v>
      </c>
      <c r="S877" s="39">
        <v>281867</v>
      </c>
      <c r="T877" s="39">
        <v>103853</v>
      </c>
      <c r="U877" s="39">
        <v>1760351</v>
      </c>
      <c r="V877" s="39">
        <v>547224</v>
      </c>
      <c r="W877" s="39">
        <v>784076</v>
      </c>
      <c r="X877" s="39">
        <v>341378</v>
      </c>
      <c r="Y877" s="39">
        <v>322535</v>
      </c>
      <c r="Z877" s="39">
        <v>117895</v>
      </c>
      <c r="AA877" s="39">
        <v>2113108</v>
      </c>
      <c r="AB877" s="39">
        <v>515186</v>
      </c>
      <c r="AC877" s="39">
        <v>824966</v>
      </c>
      <c r="AD877" s="39">
        <v>347717</v>
      </c>
      <c r="AE877" s="39">
        <v>296333</v>
      </c>
      <c r="AF877" s="39">
        <v>137570</v>
      </c>
      <c r="AG877" s="39">
        <v>2121772</v>
      </c>
      <c r="AH877" s="39">
        <v>674873</v>
      </c>
      <c r="AI877" s="39">
        <v>833943</v>
      </c>
      <c r="AJ877" s="39">
        <v>381770</v>
      </c>
      <c r="AK877" s="39">
        <v>398153</v>
      </c>
      <c r="AL877" s="39">
        <v>274613</v>
      </c>
      <c r="AM877" s="39">
        <v>2563352</v>
      </c>
      <c r="AN877" s="39">
        <v>721515</v>
      </c>
      <c r="AO877" s="39">
        <v>900735</v>
      </c>
      <c r="AP877" s="39">
        <v>366632</v>
      </c>
      <c r="AQ877" s="39">
        <v>296539</v>
      </c>
      <c r="AR877" s="39">
        <v>219842</v>
      </c>
      <c r="AS877" s="39">
        <v>2505263</v>
      </c>
      <c r="AT877" s="43"/>
      <c r="AU877" s="13"/>
    </row>
    <row r="878" spans="1:47" ht="20" customHeight="1">
      <c r="A878" s="8" t="s">
        <v>1179</v>
      </c>
      <c r="B878" s="34">
        <v>189902</v>
      </c>
      <c r="C878" s="31" t="s">
        <v>978</v>
      </c>
      <c r="D878" s="31" t="s">
        <v>79</v>
      </c>
      <c r="E878" s="31" t="s">
        <v>74</v>
      </c>
      <c r="F878" s="36">
        <v>1171</v>
      </c>
      <c r="G878" s="36">
        <v>1085</v>
      </c>
      <c r="H878" s="36">
        <v>1063</v>
      </c>
      <c r="I878" s="39">
        <v>112678</v>
      </c>
      <c r="J878" s="39">
        <v>488346</v>
      </c>
      <c r="K878" s="39">
        <v>921313</v>
      </c>
      <c r="L878" s="39">
        <v>331060</v>
      </c>
      <c r="M878" s="39">
        <v>332949</v>
      </c>
      <c r="N878" s="39">
        <v>68102</v>
      </c>
      <c r="O878" s="39">
        <v>2141770</v>
      </c>
      <c r="P878" s="39">
        <v>458174</v>
      </c>
      <c r="Q878" s="39">
        <v>860178</v>
      </c>
      <c r="R878" s="39">
        <v>348594</v>
      </c>
      <c r="S878" s="39">
        <v>289570</v>
      </c>
      <c r="T878" s="39">
        <v>73874</v>
      </c>
      <c r="U878" s="39">
        <v>2030390</v>
      </c>
      <c r="V878" s="39">
        <v>538065</v>
      </c>
      <c r="W878" s="39">
        <v>843443</v>
      </c>
      <c r="X878" s="39">
        <v>339117</v>
      </c>
      <c r="Y878" s="39">
        <v>337719</v>
      </c>
      <c r="Z878" s="39">
        <v>85483</v>
      </c>
      <c r="AA878" s="39">
        <v>2143827</v>
      </c>
      <c r="AB878" s="39">
        <v>546115</v>
      </c>
      <c r="AC878" s="39">
        <v>811928</v>
      </c>
      <c r="AD878" s="39">
        <v>340330</v>
      </c>
      <c r="AE878" s="39">
        <v>367821</v>
      </c>
      <c r="AF878" s="39">
        <v>103383</v>
      </c>
      <c r="AG878" s="39">
        <v>2169577</v>
      </c>
      <c r="AH878" s="39">
        <v>520189</v>
      </c>
      <c r="AI878" s="39">
        <v>845703</v>
      </c>
      <c r="AJ878" s="39">
        <v>412940</v>
      </c>
      <c r="AK878" s="39">
        <v>348104</v>
      </c>
      <c r="AL878" s="39">
        <v>151178</v>
      </c>
      <c r="AM878" s="39">
        <v>2278114</v>
      </c>
      <c r="AN878" s="39">
        <v>475784</v>
      </c>
      <c r="AO878" s="39">
        <v>882207</v>
      </c>
      <c r="AP878" s="39">
        <v>429972</v>
      </c>
      <c r="AQ878" s="39">
        <v>366442</v>
      </c>
      <c r="AR878" s="39">
        <v>163997</v>
      </c>
      <c r="AS878" s="39">
        <v>2318402</v>
      </c>
      <c r="AT878" s="43"/>
      <c r="AU878" s="13"/>
    </row>
    <row r="879" spans="1:47" ht="20" customHeight="1">
      <c r="A879" s="8" t="s">
        <v>1180</v>
      </c>
      <c r="B879" s="34">
        <v>167904</v>
      </c>
      <c r="C879" s="31" t="s">
        <v>673</v>
      </c>
      <c r="D879" s="31" t="s">
        <v>79</v>
      </c>
      <c r="E879" s="31" t="s">
        <v>74</v>
      </c>
      <c r="F879" s="36">
        <v>103</v>
      </c>
      <c r="G879" s="36">
        <v>119</v>
      </c>
      <c r="H879" s="36">
        <v>86</v>
      </c>
      <c r="I879" s="39">
        <v>9116</v>
      </c>
      <c r="J879" s="39">
        <v>33762</v>
      </c>
      <c r="K879" s="39">
        <v>68130</v>
      </c>
      <c r="L879" s="39">
        <v>39979</v>
      </c>
      <c r="M879" s="39">
        <v>62939</v>
      </c>
      <c r="N879" s="39">
        <v>25089</v>
      </c>
      <c r="O879" s="39">
        <v>229899</v>
      </c>
      <c r="P879" s="39">
        <v>38153</v>
      </c>
      <c r="Q879" s="39">
        <v>67306</v>
      </c>
      <c r="R879" s="39">
        <v>43741</v>
      </c>
      <c r="S879" s="39">
        <v>60824</v>
      </c>
      <c r="T879" s="39">
        <v>30406</v>
      </c>
      <c r="U879" s="39">
        <v>240430</v>
      </c>
      <c r="V879" s="39">
        <v>67814</v>
      </c>
      <c r="W879" s="39">
        <v>98061</v>
      </c>
      <c r="X879" s="39">
        <v>54479</v>
      </c>
      <c r="Y879" s="39">
        <v>88079</v>
      </c>
      <c r="Z879" s="39">
        <v>48722</v>
      </c>
      <c r="AA879" s="39">
        <v>357155</v>
      </c>
      <c r="AB879" s="39">
        <v>72585</v>
      </c>
      <c r="AC879" s="39">
        <v>94160</v>
      </c>
      <c r="AD879" s="39">
        <v>54808</v>
      </c>
      <c r="AE879" s="39">
        <v>99365</v>
      </c>
      <c r="AF879" s="39">
        <v>57577</v>
      </c>
      <c r="AG879" s="39">
        <v>378495</v>
      </c>
      <c r="AH879" s="39">
        <v>50591</v>
      </c>
      <c r="AI879" s="39">
        <v>85080</v>
      </c>
      <c r="AJ879" s="39">
        <v>49994</v>
      </c>
      <c r="AK879" s="39">
        <v>97130</v>
      </c>
      <c r="AL879" s="39">
        <v>73665</v>
      </c>
      <c r="AM879" s="39">
        <v>356460</v>
      </c>
      <c r="AN879" s="39">
        <v>58222</v>
      </c>
      <c r="AO879" s="39">
        <v>78542</v>
      </c>
      <c r="AP879" s="39">
        <v>64825</v>
      </c>
      <c r="AQ879" s="39">
        <v>88901</v>
      </c>
      <c r="AR879" s="39">
        <v>74351</v>
      </c>
      <c r="AS879" s="39">
        <v>364841</v>
      </c>
      <c r="AT879" s="43"/>
      <c r="AU879" s="13"/>
    </row>
    <row r="880" spans="1:47" ht="20" customHeight="1">
      <c r="A880" s="8" t="s">
        <v>1181</v>
      </c>
      <c r="B880" s="34">
        <v>43911</v>
      </c>
      <c r="C880" s="31" t="s">
        <v>112</v>
      </c>
      <c r="D880" s="31" t="s">
        <v>79</v>
      </c>
      <c r="E880" s="31" t="s">
        <v>74</v>
      </c>
      <c r="F880" s="36">
        <v>5434</v>
      </c>
      <c r="G880" s="36">
        <v>9956</v>
      </c>
      <c r="H880" s="36">
        <v>11363</v>
      </c>
      <c r="I880" s="39">
        <v>1204478</v>
      </c>
      <c r="J880" s="39">
        <v>1112692</v>
      </c>
      <c r="K880" s="39">
        <v>3254219</v>
      </c>
      <c r="L880" s="39">
        <v>1484412</v>
      </c>
      <c r="M880" s="39">
        <v>1548361</v>
      </c>
      <c r="N880" s="39">
        <v>221832</v>
      </c>
      <c r="O880" s="39">
        <v>7621516</v>
      </c>
      <c r="P880" s="39">
        <v>1337303</v>
      </c>
      <c r="Q880" s="39">
        <v>3552696</v>
      </c>
      <c r="R880" s="39">
        <v>1579308</v>
      </c>
      <c r="S880" s="39">
        <v>1622274</v>
      </c>
      <c r="T880" s="39">
        <v>250950</v>
      </c>
      <c r="U880" s="39">
        <v>8342531</v>
      </c>
      <c r="V880" s="39">
        <v>2264006</v>
      </c>
      <c r="W880" s="39">
        <v>3902925</v>
      </c>
      <c r="X880" s="39">
        <v>1994408</v>
      </c>
      <c r="Y880" s="39">
        <v>1857829</v>
      </c>
      <c r="Z880" s="39">
        <v>377859</v>
      </c>
      <c r="AA880" s="39">
        <v>10397027</v>
      </c>
      <c r="AB880" s="39">
        <v>3060553</v>
      </c>
      <c r="AC880" s="39">
        <v>4702475</v>
      </c>
      <c r="AD880" s="39">
        <v>2693426</v>
      </c>
      <c r="AE880" s="39">
        <v>2334743</v>
      </c>
      <c r="AF880" s="39">
        <v>457702</v>
      </c>
      <c r="AG880" s="39">
        <v>13248899</v>
      </c>
      <c r="AH880" s="39">
        <v>3668628</v>
      </c>
      <c r="AI880" s="39">
        <v>5324635</v>
      </c>
      <c r="AJ880" s="39">
        <v>3246471</v>
      </c>
      <c r="AK880" s="39">
        <v>2271823</v>
      </c>
      <c r="AL880" s="39">
        <v>523181</v>
      </c>
      <c r="AM880" s="39">
        <v>15034738</v>
      </c>
      <c r="AN880" s="39">
        <v>3837256</v>
      </c>
      <c r="AO880" s="39">
        <v>6040403</v>
      </c>
      <c r="AP880" s="39">
        <v>3862094</v>
      </c>
      <c r="AQ880" s="39">
        <v>2631365</v>
      </c>
      <c r="AR880" s="39">
        <v>814768</v>
      </c>
      <c r="AS880" s="39">
        <v>17185886</v>
      </c>
      <c r="AT880" s="43"/>
      <c r="AU880" s="13"/>
    </row>
    <row r="881" spans="1:47" ht="20" customHeight="1">
      <c r="A881" s="8" t="s">
        <v>1182</v>
      </c>
      <c r="B881" s="34">
        <v>98903</v>
      </c>
      <c r="C881" s="31" t="s">
        <v>712</v>
      </c>
      <c r="D881" s="31" t="s">
        <v>79</v>
      </c>
      <c r="E881" s="31" t="s">
        <v>74</v>
      </c>
      <c r="F881" s="36">
        <v>110</v>
      </c>
      <c r="G881" s="36">
        <v>128</v>
      </c>
      <c r="H881" s="36">
        <v>123</v>
      </c>
      <c r="I881" s="39">
        <v>13038</v>
      </c>
      <c r="J881" s="39">
        <v>93237</v>
      </c>
      <c r="K881" s="39">
        <v>99427</v>
      </c>
      <c r="L881" s="39">
        <v>37586</v>
      </c>
      <c r="M881" s="39">
        <v>38111</v>
      </c>
      <c r="N881" s="39">
        <v>24008</v>
      </c>
      <c r="O881" s="39">
        <v>292369</v>
      </c>
      <c r="P881" s="39">
        <v>104117</v>
      </c>
      <c r="Q881" s="39">
        <v>110853</v>
      </c>
      <c r="R881" s="39">
        <v>40327</v>
      </c>
      <c r="S881" s="39">
        <v>44159</v>
      </c>
      <c r="T881" s="39">
        <v>29734</v>
      </c>
      <c r="U881" s="39">
        <v>329190</v>
      </c>
      <c r="V881" s="39">
        <v>133312</v>
      </c>
      <c r="W881" s="39">
        <v>113650</v>
      </c>
      <c r="X881" s="39">
        <v>53163</v>
      </c>
      <c r="Y881" s="39">
        <v>56050</v>
      </c>
      <c r="Z881" s="39">
        <v>41171</v>
      </c>
      <c r="AA881" s="39">
        <v>397346</v>
      </c>
      <c r="AB881" s="39">
        <v>145518</v>
      </c>
      <c r="AC881" s="39">
        <v>110710</v>
      </c>
      <c r="AD881" s="39">
        <v>56734</v>
      </c>
      <c r="AE881" s="39">
        <v>68437</v>
      </c>
      <c r="AF881" s="39">
        <v>55120</v>
      </c>
      <c r="AG881" s="39">
        <v>436519</v>
      </c>
      <c r="AH881" s="39">
        <v>142855</v>
      </c>
      <c r="AI881" s="39">
        <v>108263</v>
      </c>
      <c r="AJ881" s="39">
        <v>57435</v>
      </c>
      <c r="AK881" s="39">
        <v>57379</v>
      </c>
      <c r="AL881" s="39">
        <v>75905</v>
      </c>
      <c r="AM881" s="39">
        <v>441837</v>
      </c>
      <c r="AN881" s="39">
        <v>141893</v>
      </c>
      <c r="AO881" s="39">
        <v>110115</v>
      </c>
      <c r="AP881" s="39">
        <v>59580</v>
      </c>
      <c r="AQ881" s="39">
        <v>53496</v>
      </c>
      <c r="AR881" s="39">
        <v>71331</v>
      </c>
      <c r="AS881" s="39">
        <v>436415</v>
      </c>
      <c r="AT881" s="43"/>
      <c r="AU881" s="13"/>
    </row>
    <row r="882" spans="1:47" ht="20" customHeight="1">
      <c r="A882" s="8" t="s">
        <v>1183</v>
      </c>
      <c r="B882" s="34">
        <v>14803</v>
      </c>
      <c r="C882" s="31" t="s">
        <v>86</v>
      </c>
      <c r="D882" s="31" t="s">
        <v>71</v>
      </c>
      <c r="E882" s="31" t="s">
        <v>74</v>
      </c>
      <c r="F882" s="36">
        <v>793</v>
      </c>
      <c r="G882" s="36">
        <v>504</v>
      </c>
      <c r="H882" s="36">
        <v>522</v>
      </c>
      <c r="I882" s="39">
        <v>55332</v>
      </c>
      <c r="J882" s="39">
        <v>420520</v>
      </c>
      <c r="K882" s="39">
        <v>892300</v>
      </c>
      <c r="L882" s="39">
        <v>183550</v>
      </c>
      <c r="M882" s="39">
        <v>286660</v>
      </c>
      <c r="N882" s="39">
        <v>66270</v>
      </c>
      <c r="O882" s="39">
        <v>1849300</v>
      </c>
      <c r="P882" s="39">
        <v>451467</v>
      </c>
      <c r="Q882" s="39">
        <v>768225</v>
      </c>
      <c r="R882" s="39">
        <v>202823</v>
      </c>
      <c r="S882" s="39">
        <v>295531</v>
      </c>
      <c r="T882" s="39">
        <v>77997</v>
      </c>
      <c r="U882" s="39">
        <v>1796043</v>
      </c>
      <c r="V882" s="39">
        <v>436002</v>
      </c>
      <c r="W882" s="39">
        <v>815265</v>
      </c>
      <c r="X882" s="39">
        <v>259994</v>
      </c>
      <c r="Y882" s="39">
        <v>329514</v>
      </c>
      <c r="Z882" s="39">
        <v>11215</v>
      </c>
      <c r="AA882" s="39">
        <v>1851990</v>
      </c>
      <c r="AB882" s="39">
        <v>572024</v>
      </c>
      <c r="AC882" s="39">
        <v>723830</v>
      </c>
      <c r="AD882" s="39">
        <v>284614</v>
      </c>
      <c r="AE882" s="39">
        <v>345900</v>
      </c>
      <c r="AF882" s="39">
        <v>83458</v>
      </c>
      <c r="AG882" s="39">
        <v>2009826</v>
      </c>
      <c r="AH882" s="39">
        <v>458931</v>
      </c>
      <c r="AI882" s="39">
        <v>552839</v>
      </c>
      <c r="AJ882" s="39">
        <v>271583</v>
      </c>
      <c r="AK882" s="39">
        <v>225407</v>
      </c>
      <c r="AL882" s="39">
        <v>52903</v>
      </c>
      <c r="AM882" s="39">
        <v>1561663</v>
      </c>
      <c r="AN882" s="39">
        <v>440251</v>
      </c>
      <c r="AO882" s="39">
        <v>502970</v>
      </c>
      <c r="AP882" s="39">
        <v>177274</v>
      </c>
      <c r="AQ882" s="39">
        <v>238127</v>
      </c>
      <c r="AR882" s="39">
        <v>52545</v>
      </c>
      <c r="AS882" s="39">
        <v>1411167</v>
      </c>
      <c r="AT882" s="43"/>
      <c r="AU882" s="13"/>
    </row>
    <row r="883" spans="1:47" ht="20" customHeight="1">
      <c r="A883" s="8" t="s">
        <v>1184</v>
      </c>
      <c r="B883" s="34">
        <v>108910</v>
      </c>
      <c r="C883" s="31" t="s">
        <v>291</v>
      </c>
      <c r="D883" s="31" t="s">
        <v>79</v>
      </c>
      <c r="E883" s="31" t="s">
        <v>74</v>
      </c>
      <c r="F883" s="36">
        <v>1700</v>
      </c>
      <c r="G883" s="36">
        <v>1339</v>
      </c>
      <c r="H883" s="36">
        <v>1291</v>
      </c>
      <c r="I883" s="39">
        <v>136846</v>
      </c>
      <c r="J883" s="39">
        <v>443178</v>
      </c>
      <c r="K883" s="39">
        <v>661466</v>
      </c>
      <c r="L883" s="39">
        <v>506838</v>
      </c>
      <c r="M883" s="39">
        <v>1044721</v>
      </c>
      <c r="N883" s="39">
        <v>287705</v>
      </c>
      <c r="O883" s="39">
        <v>2943908</v>
      </c>
      <c r="P883" s="39">
        <v>294036</v>
      </c>
      <c r="Q883" s="39">
        <v>589301</v>
      </c>
      <c r="R883" s="39">
        <v>541282</v>
      </c>
      <c r="S883" s="39">
        <v>1059692</v>
      </c>
      <c r="T883" s="39">
        <v>339214</v>
      </c>
      <c r="U883" s="39">
        <v>2823525</v>
      </c>
      <c r="V883" s="39">
        <v>563686</v>
      </c>
      <c r="W883" s="39">
        <v>786131</v>
      </c>
      <c r="X883" s="39">
        <v>511096</v>
      </c>
      <c r="Y883" s="39">
        <v>884237</v>
      </c>
      <c r="Z883" s="39">
        <v>502413</v>
      </c>
      <c r="AA883" s="39">
        <v>3247563</v>
      </c>
      <c r="AB883" s="39">
        <v>633494</v>
      </c>
      <c r="AC883" s="39">
        <v>651174</v>
      </c>
      <c r="AD883" s="39">
        <v>564037</v>
      </c>
      <c r="AE883" s="39">
        <v>802784</v>
      </c>
      <c r="AF883" s="39">
        <v>353190</v>
      </c>
      <c r="AG883" s="39">
        <v>3004679</v>
      </c>
      <c r="AH883" s="39">
        <v>839141</v>
      </c>
      <c r="AI883" s="39">
        <v>680452</v>
      </c>
      <c r="AJ883" s="39">
        <v>598770</v>
      </c>
      <c r="AK883" s="39">
        <v>804577</v>
      </c>
      <c r="AL883" s="39">
        <v>605064</v>
      </c>
      <c r="AM883" s="39">
        <v>3528004</v>
      </c>
      <c r="AN883" s="39">
        <v>660893</v>
      </c>
      <c r="AO883" s="39">
        <v>719245</v>
      </c>
      <c r="AP883" s="39">
        <v>627273</v>
      </c>
      <c r="AQ883" s="39">
        <v>759043</v>
      </c>
      <c r="AR883" s="39">
        <v>682243</v>
      </c>
      <c r="AS883" s="39">
        <v>3448697</v>
      </c>
      <c r="AT883" s="43"/>
      <c r="AU883" s="13"/>
    </row>
    <row r="884" spans="1:47" ht="20" customHeight="1">
      <c r="A884" s="8" t="s">
        <v>1185</v>
      </c>
      <c r="B884" s="34">
        <v>15839</v>
      </c>
      <c r="C884" s="31" t="s">
        <v>99</v>
      </c>
      <c r="D884" s="31" t="s">
        <v>71</v>
      </c>
      <c r="E884" s="31" t="s">
        <v>292</v>
      </c>
      <c r="F884" s="36"/>
      <c r="G884" s="36">
        <v>248</v>
      </c>
      <c r="H884" s="36">
        <v>275</v>
      </c>
      <c r="I884" s="39">
        <v>29150</v>
      </c>
      <c r="J884" s="39">
        <v>0</v>
      </c>
      <c r="K884" s="39">
        <v>0</v>
      </c>
      <c r="L884" s="39">
        <v>0</v>
      </c>
      <c r="M884" s="39">
        <v>0</v>
      </c>
      <c r="N884" s="39">
        <v>0</v>
      </c>
      <c r="O884" s="39">
        <v>0</v>
      </c>
      <c r="P884" s="39">
        <v>133975</v>
      </c>
      <c r="Q884" s="39">
        <v>104382</v>
      </c>
      <c r="R884" s="39">
        <v>75697</v>
      </c>
      <c r="S884" s="39">
        <v>42654</v>
      </c>
      <c r="T884" s="39">
        <v>14632</v>
      </c>
      <c r="U884" s="39">
        <v>371340</v>
      </c>
      <c r="V884" s="39">
        <v>201984</v>
      </c>
      <c r="W884" s="39">
        <v>212790</v>
      </c>
      <c r="X884" s="39">
        <v>156262</v>
      </c>
      <c r="Y884" s="39">
        <v>54386</v>
      </c>
      <c r="Z884" s="39">
        <v>23620</v>
      </c>
      <c r="AA884" s="39">
        <v>649042</v>
      </c>
      <c r="AB884" s="39">
        <v>244029</v>
      </c>
      <c r="AC884" s="39">
        <v>258735</v>
      </c>
      <c r="AD884" s="39">
        <v>207530</v>
      </c>
      <c r="AE884" s="39">
        <v>63105</v>
      </c>
      <c r="AF884" s="39">
        <v>27505</v>
      </c>
      <c r="AG884" s="39">
        <v>800904</v>
      </c>
      <c r="AH884" s="39">
        <v>10317</v>
      </c>
      <c r="AI884" s="39">
        <v>413663</v>
      </c>
      <c r="AJ884" s="39">
        <v>224707</v>
      </c>
      <c r="AK884" s="39">
        <v>104119</v>
      </c>
      <c r="AL884" s="39">
        <v>54052</v>
      </c>
      <c r="AM884" s="39">
        <v>806858</v>
      </c>
      <c r="AN884" s="39">
        <v>0</v>
      </c>
      <c r="AO884" s="39">
        <v>219228</v>
      </c>
      <c r="AP884" s="39">
        <v>219282</v>
      </c>
      <c r="AQ884" s="39">
        <v>117345</v>
      </c>
      <c r="AR884" s="39">
        <v>41164</v>
      </c>
      <c r="AS884" s="39">
        <v>597019</v>
      </c>
      <c r="AT884" s="43"/>
      <c r="AU884" s="13"/>
    </row>
    <row r="885" spans="1:47" ht="20" customHeight="1">
      <c r="A885" s="8" t="s">
        <v>1186</v>
      </c>
      <c r="B885" s="34">
        <v>43912</v>
      </c>
      <c r="C885" s="31" t="s">
        <v>112</v>
      </c>
      <c r="D885" s="31" t="s">
        <v>79</v>
      </c>
      <c r="E885" s="31" t="s">
        <v>74</v>
      </c>
      <c r="F885" s="36">
        <v>16857</v>
      </c>
      <c r="G885" s="36">
        <v>31651</v>
      </c>
      <c r="H885" s="36">
        <v>33556</v>
      </c>
      <c r="I885" s="39">
        <v>3556936</v>
      </c>
      <c r="J885" s="39">
        <v>6004005</v>
      </c>
      <c r="K885" s="39">
        <v>8960761</v>
      </c>
      <c r="L885" s="39">
        <v>3752998</v>
      </c>
      <c r="M885" s="39">
        <v>2788318</v>
      </c>
      <c r="N885" s="39">
        <v>831950</v>
      </c>
      <c r="O885" s="39">
        <v>22338032</v>
      </c>
      <c r="P885" s="39">
        <v>6408273</v>
      </c>
      <c r="Q885" s="39">
        <v>10064578</v>
      </c>
      <c r="R885" s="39">
        <v>4716676</v>
      </c>
      <c r="S885" s="39">
        <v>3685396</v>
      </c>
      <c r="T885" s="39">
        <v>1405226</v>
      </c>
      <c r="U885" s="39">
        <v>26280149</v>
      </c>
      <c r="V885" s="39">
        <v>7218067</v>
      </c>
      <c r="W885" s="39">
        <v>10689465</v>
      </c>
      <c r="X885" s="39">
        <v>6189648</v>
      </c>
      <c r="Y885" s="39">
        <v>4945990</v>
      </c>
      <c r="Z885" s="39">
        <v>1606759</v>
      </c>
      <c r="AA885" s="39">
        <v>30649929</v>
      </c>
      <c r="AB885" s="39">
        <v>9279191</v>
      </c>
      <c r="AC885" s="39">
        <v>12049138</v>
      </c>
      <c r="AD885" s="39">
        <v>7297304</v>
      </c>
      <c r="AE885" s="39">
        <v>5714354</v>
      </c>
      <c r="AF885" s="39">
        <v>1769125</v>
      </c>
      <c r="AG885" s="39">
        <v>36109112</v>
      </c>
      <c r="AH885" s="39">
        <v>10342107</v>
      </c>
      <c r="AI885" s="39">
        <v>13523265</v>
      </c>
      <c r="AJ885" s="39">
        <v>8982764</v>
      </c>
      <c r="AK885" s="39">
        <v>6952197</v>
      </c>
      <c r="AL885" s="39">
        <v>2011332</v>
      </c>
      <c r="AM885" s="39">
        <v>41811665</v>
      </c>
      <c r="AN885" s="39">
        <v>9902568</v>
      </c>
      <c r="AO885" s="39">
        <v>15807608</v>
      </c>
      <c r="AP885" s="39">
        <v>11208074</v>
      </c>
      <c r="AQ885" s="39">
        <v>8035248</v>
      </c>
      <c r="AR885" s="39">
        <v>2396235</v>
      </c>
      <c r="AS885" s="39">
        <v>47349733</v>
      </c>
      <c r="AT885" s="43"/>
      <c r="AU885" s="13"/>
    </row>
    <row r="886" spans="1:47" ht="20" customHeight="1">
      <c r="A886" s="8" t="s">
        <v>1187</v>
      </c>
      <c r="B886" s="34">
        <v>99903</v>
      </c>
      <c r="C886" s="31" t="s">
        <v>392</v>
      </c>
      <c r="D886" s="31" t="s">
        <v>79</v>
      </c>
      <c r="E886" s="31" t="s">
        <v>74</v>
      </c>
      <c r="F886" s="36">
        <v>524</v>
      </c>
      <c r="G886" s="36">
        <v>434</v>
      </c>
      <c r="H886" s="36">
        <v>393</v>
      </c>
      <c r="I886" s="39">
        <v>41658</v>
      </c>
      <c r="J886" s="39">
        <v>127169</v>
      </c>
      <c r="K886" s="39">
        <v>462210</v>
      </c>
      <c r="L886" s="39">
        <v>250426</v>
      </c>
      <c r="M886" s="39">
        <v>224996</v>
      </c>
      <c r="N886" s="39">
        <v>102232</v>
      </c>
      <c r="O886" s="39">
        <v>1167033</v>
      </c>
      <c r="P886" s="39">
        <v>144680</v>
      </c>
      <c r="Q886" s="39">
        <v>539782</v>
      </c>
      <c r="R886" s="39">
        <v>303450</v>
      </c>
      <c r="S886" s="39">
        <v>218409</v>
      </c>
      <c r="T886" s="39">
        <v>106622</v>
      </c>
      <c r="U886" s="39">
        <v>1312943</v>
      </c>
      <c r="V886" s="39">
        <v>127867</v>
      </c>
      <c r="W886" s="39">
        <v>645997</v>
      </c>
      <c r="X886" s="39">
        <v>375090</v>
      </c>
      <c r="Y886" s="39">
        <v>249241</v>
      </c>
      <c r="Z886" s="39">
        <v>123486</v>
      </c>
      <c r="AA886" s="39">
        <v>1521681</v>
      </c>
      <c r="AB886" s="39">
        <v>140014</v>
      </c>
      <c r="AC886" s="39">
        <v>619788</v>
      </c>
      <c r="AD886" s="39">
        <v>329559</v>
      </c>
      <c r="AE886" s="39">
        <v>234963</v>
      </c>
      <c r="AF886" s="39">
        <v>173621</v>
      </c>
      <c r="AG886" s="39">
        <v>1497945</v>
      </c>
      <c r="AH886" s="39">
        <v>147081</v>
      </c>
      <c r="AI886" s="39">
        <v>691242</v>
      </c>
      <c r="AJ886" s="39">
        <v>325937</v>
      </c>
      <c r="AK886" s="39">
        <v>262277</v>
      </c>
      <c r="AL886" s="39">
        <v>218585</v>
      </c>
      <c r="AM886" s="39">
        <v>1645122</v>
      </c>
      <c r="AN886" s="39">
        <v>152867</v>
      </c>
      <c r="AO886" s="39">
        <v>709927</v>
      </c>
      <c r="AP886" s="39">
        <v>301795</v>
      </c>
      <c r="AQ886" s="39">
        <v>269011</v>
      </c>
      <c r="AR886" s="39">
        <v>190465</v>
      </c>
      <c r="AS886" s="39">
        <v>1624065</v>
      </c>
      <c r="AT886" s="43"/>
      <c r="AU886" s="13"/>
    </row>
    <row r="887" spans="1:47" ht="20" customHeight="1">
      <c r="A887" s="8" t="s">
        <v>1188</v>
      </c>
      <c r="B887" s="34">
        <v>34907</v>
      </c>
      <c r="C887" s="31" t="s">
        <v>165</v>
      </c>
      <c r="D887" s="31" t="s">
        <v>79</v>
      </c>
      <c r="E887" s="31" t="s">
        <v>74</v>
      </c>
      <c r="F887" s="36">
        <v>1028</v>
      </c>
      <c r="G887" s="36">
        <v>867</v>
      </c>
      <c r="H887" s="36">
        <v>855</v>
      </c>
      <c r="I887" s="39">
        <v>90630</v>
      </c>
      <c r="J887" s="39">
        <v>501923</v>
      </c>
      <c r="K887" s="39">
        <v>460537</v>
      </c>
      <c r="L887" s="39">
        <v>280114</v>
      </c>
      <c r="M887" s="39">
        <v>358743</v>
      </c>
      <c r="N887" s="39">
        <v>75551</v>
      </c>
      <c r="O887" s="39">
        <v>1676868</v>
      </c>
      <c r="P887" s="39">
        <v>525223</v>
      </c>
      <c r="Q887" s="39">
        <v>603127</v>
      </c>
      <c r="R887" s="39">
        <v>303090</v>
      </c>
      <c r="S887" s="39">
        <v>385252</v>
      </c>
      <c r="T887" s="39">
        <v>87279</v>
      </c>
      <c r="U887" s="39">
        <v>1903971</v>
      </c>
      <c r="V887" s="39">
        <v>627474</v>
      </c>
      <c r="W887" s="39">
        <v>557605</v>
      </c>
      <c r="X887" s="39">
        <v>400203</v>
      </c>
      <c r="Y887" s="39">
        <v>394188</v>
      </c>
      <c r="Z887" s="39">
        <v>99956</v>
      </c>
      <c r="AA887" s="39">
        <v>2079426</v>
      </c>
      <c r="AB887" s="39">
        <v>613137</v>
      </c>
      <c r="AC887" s="39">
        <v>498931</v>
      </c>
      <c r="AD887" s="39">
        <v>463221</v>
      </c>
      <c r="AE887" s="39">
        <v>470104</v>
      </c>
      <c r="AF887" s="39">
        <v>127520</v>
      </c>
      <c r="AG887" s="39">
        <v>2172913</v>
      </c>
      <c r="AH887" s="39">
        <v>728187</v>
      </c>
      <c r="AI887" s="39">
        <v>543908</v>
      </c>
      <c r="AJ887" s="39">
        <v>475376</v>
      </c>
      <c r="AK887" s="39">
        <v>465963</v>
      </c>
      <c r="AL887" s="39">
        <v>165119</v>
      </c>
      <c r="AM887" s="39">
        <v>2378553</v>
      </c>
      <c r="AN887" s="39">
        <v>595261</v>
      </c>
      <c r="AO887" s="39">
        <v>553805</v>
      </c>
      <c r="AP887" s="39">
        <v>430524</v>
      </c>
      <c r="AQ887" s="39">
        <v>421122</v>
      </c>
      <c r="AR887" s="39">
        <v>194800</v>
      </c>
      <c r="AS887" s="39">
        <v>2195512</v>
      </c>
      <c r="AT887" s="43"/>
      <c r="AU887" s="13"/>
    </row>
    <row r="888" spans="1:47" ht="20" customHeight="1">
      <c r="A888" s="8" t="s">
        <v>1189</v>
      </c>
      <c r="B888" s="34">
        <v>116908</v>
      </c>
      <c r="C888" s="31" t="s">
        <v>237</v>
      </c>
      <c r="D888" s="31" t="s">
        <v>79</v>
      </c>
      <c r="E888" s="31" t="s">
        <v>74</v>
      </c>
      <c r="F888" s="36">
        <v>2645</v>
      </c>
      <c r="G888" s="36">
        <v>2936</v>
      </c>
      <c r="H888" s="36">
        <v>2971</v>
      </c>
      <c r="I888" s="39">
        <v>314926</v>
      </c>
      <c r="J888" s="39">
        <v>934580</v>
      </c>
      <c r="K888" s="39">
        <v>1464633</v>
      </c>
      <c r="L888" s="39">
        <v>677567</v>
      </c>
      <c r="M888" s="39">
        <v>510772</v>
      </c>
      <c r="N888" s="39">
        <v>158662</v>
      </c>
      <c r="O888" s="39">
        <v>3746214</v>
      </c>
      <c r="P888" s="39">
        <v>982130</v>
      </c>
      <c r="Q888" s="39">
        <v>1471353</v>
      </c>
      <c r="R888" s="39">
        <v>694238</v>
      </c>
      <c r="S888" s="39">
        <v>543865</v>
      </c>
      <c r="T888" s="39">
        <v>165327</v>
      </c>
      <c r="U888" s="39">
        <v>3856913</v>
      </c>
      <c r="V888" s="39">
        <v>1042181</v>
      </c>
      <c r="W888" s="39">
        <v>1446266</v>
      </c>
      <c r="X888" s="39">
        <v>873991</v>
      </c>
      <c r="Y888" s="39">
        <v>601798</v>
      </c>
      <c r="Z888" s="39">
        <v>179771</v>
      </c>
      <c r="AA888" s="39">
        <v>4144007</v>
      </c>
      <c r="AB888" s="39">
        <v>1260433</v>
      </c>
      <c r="AC888" s="39">
        <v>1609769</v>
      </c>
      <c r="AD888" s="39">
        <v>1170046</v>
      </c>
      <c r="AE888" s="39">
        <v>635686</v>
      </c>
      <c r="AF888" s="39">
        <v>196482</v>
      </c>
      <c r="AG888" s="39">
        <v>4872416</v>
      </c>
      <c r="AH888" s="39">
        <v>1228487</v>
      </c>
      <c r="AI888" s="39">
        <v>1622474</v>
      </c>
      <c r="AJ888" s="39">
        <v>1241751</v>
      </c>
      <c r="AK888" s="39">
        <v>663834</v>
      </c>
      <c r="AL888" s="39">
        <v>235452</v>
      </c>
      <c r="AM888" s="39">
        <v>4991998</v>
      </c>
      <c r="AN888" s="39">
        <v>1285070</v>
      </c>
      <c r="AO888" s="39">
        <v>1569182</v>
      </c>
      <c r="AP888" s="39">
        <v>1298867</v>
      </c>
      <c r="AQ888" s="39">
        <v>639896</v>
      </c>
      <c r="AR888" s="39">
        <v>272654</v>
      </c>
      <c r="AS888" s="39">
        <v>5065669</v>
      </c>
      <c r="AT888" s="43"/>
      <c r="AU888" s="13"/>
    </row>
    <row r="889" spans="1:47" ht="20" customHeight="1">
      <c r="A889" s="8" t="s">
        <v>1190</v>
      </c>
      <c r="B889" s="34">
        <v>250904</v>
      </c>
      <c r="C889" s="31" t="s">
        <v>101</v>
      </c>
      <c r="D889" s="31" t="s">
        <v>79</v>
      </c>
      <c r="E889" s="31" t="s">
        <v>74</v>
      </c>
      <c r="F889" s="36">
        <v>1182</v>
      </c>
      <c r="G889" s="36">
        <v>1208</v>
      </c>
      <c r="H889" s="36">
        <v>1205</v>
      </c>
      <c r="I889" s="39">
        <v>127730</v>
      </c>
      <c r="J889" s="39">
        <v>318878</v>
      </c>
      <c r="K889" s="39">
        <v>549680</v>
      </c>
      <c r="L889" s="39">
        <v>255613</v>
      </c>
      <c r="M889" s="39">
        <v>438831</v>
      </c>
      <c r="N889" s="39">
        <v>75317</v>
      </c>
      <c r="O889" s="39">
        <v>1638319</v>
      </c>
      <c r="P889" s="39">
        <v>313141</v>
      </c>
      <c r="Q889" s="39">
        <v>561513</v>
      </c>
      <c r="R889" s="39">
        <v>248659</v>
      </c>
      <c r="S889" s="39">
        <v>491757</v>
      </c>
      <c r="T889" s="39">
        <v>95000</v>
      </c>
      <c r="U889" s="39">
        <v>1710070</v>
      </c>
      <c r="V889" s="39">
        <v>414910</v>
      </c>
      <c r="W889" s="39">
        <v>584542</v>
      </c>
      <c r="X889" s="39">
        <v>323924</v>
      </c>
      <c r="Y889" s="39">
        <v>557099</v>
      </c>
      <c r="Z889" s="39">
        <v>91708</v>
      </c>
      <c r="AA889" s="39">
        <v>1972183</v>
      </c>
      <c r="AB889" s="39">
        <v>413233</v>
      </c>
      <c r="AC889" s="39">
        <v>640885</v>
      </c>
      <c r="AD889" s="39">
        <v>397410</v>
      </c>
      <c r="AE889" s="39">
        <v>546210</v>
      </c>
      <c r="AF889" s="39">
        <v>106061</v>
      </c>
      <c r="AG889" s="39">
        <v>2103799</v>
      </c>
      <c r="AH889" s="39">
        <v>435734</v>
      </c>
      <c r="AI889" s="39">
        <v>738919</v>
      </c>
      <c r="AJ889" s="39">
        <v>455027</v>
      </c>
      <c r="AK889" s="39">
        <v>515054</v>
      </c>
      <c r="AL889" s="39">
        <v>151146</v>
      </c>
      <c r="AM889" s="39">
        <v>2295880</v>
      </c>
      <c r="AN889" s="39">
        <v>473606</v>
      </c>
      <c r="AO889" s="39">
        <v>689582</v>
      </c>
      <c r="AP889" s="39">
        <v>473017</v>
      </c>
      <c r="AQ889" s="39">
        <v>525036</v>
      </c>
      <c r="AR889" s="39">
        <v>233269</v>
      </c>
      <c r="AS889" s="39">
        <v>2394510</v>
      </c>
      <c r="AT889" s="43"/>
      <c r="AU889" s="13"/>
    </row>
    <row r="890" spans="1:47" ht="20" customHeight="1">
      <c r="A890" s="8" t="s">
        <v>1191</v>
      </c>
      <c r="B890" s="34">
        <v>190903</v>
      </c>
      <c r="C890" s="31" t="s">
        <v>1192</v>
      </c>
      <c r="D890" s="31" t="s">
        <v>79</v>
      </c>
      <c r="E890" s="31" t="s">
        <v>74</v>
      </c>
      <c r="F890" s="36">
        <v>1727</v>
      </c>
      <c r="G890" s="36">
        <v>1712</v>
      </c>
      <c r="H890" s="36">
        <v>1656</v>
      </c>
      <c r="I890" s="39">
        <v>175536</v>
      </c>
      <c r="J890" s="39">
        <v>621309</v>
      </c>
      <c r="K890" s="39">
        <v>806213</v>
      </c>
      <c r="L890" s="39">
        <v>452345</v>
      </c>
      <c r="M890" s="39">
        <v>471062</v>
      </c>
      <c r="N890" s="39">
        <v>88550</v>
      </c>
      <c r="O890" s="39">
        <v>2439479</v>
      </c>
      <c r="P890" s="39">
        <v>681851</v>
      </c>
      <c r="Q890" s="39">
        <v>880952</v>
      </c>
      <c r="R890" s="39">
        <v>464200</v>
      </c>
      <c r="S890" s="39">
        <v>499376</v>
      </c>
      <c r="T890" s="39">
        <v>96046</v>
      </c>
      <c r="U890" s="39">
        <v>2622425</v>
      </c>
      <c r="V890" s="39">
        <v>703244</v>
      </c>
      <c r="W890" s="39">
        <v>946708</v>
      </c>
      <c r="X890" s="39">
        <v>551776</v>
      </c>
      <c r="Y890" s="39">
        <v>520147</v>
      </c>
      <c r="Z890" s="39">
        <v>99842</v>
      </c>
      <c r="AA890" s="39">
        <v>2821717</v>
      </c>
      <c r="AB890" s="39">
        <v>949255</v>
      </c>
      <c r="AC890" s="39">
        <v>947779</v>
      </c>
      <c r="AD890" s="39">
        <v>660481</v>
      </c>
      <c r="AE890" s="39">
        <v>525222</v>
      </c>
      <c r="AF890" s="39">
        <v>115060</v>
      </c>
      <c r="AG890" s="39">
        <v>3197797</v>
      </c>
      <c r="AH890" s="39">
        <v>874773</v>
      </c>
      <c r="AI890" s="39">
        <v>1039868</v>
      </c>
      <c r="AJ890" s="39">
        <v>736157</v>
      </c>
      <c r="AK890" s="39">
        <v>505769</v>
      </c>
      <c r="AL890" s="39">
        <v>180085</v>
      </c>
      <c r="AM890" s="39">
        <v>3336652</v>
      </c>
      <c r="AN890" s="39">
        <v>876017</v>
      </c>
      <c r="AO890" s="39">
        <v>1027300</v>
      </c>
      <c r="AP890" s="39">
        <v>740098</v>
      </c>
      <c r="AQ890" s="39">
        <v>526702</v>
      </c>
      <c r="AR890" s="39">
        <v>251968</v>
      </c>
      <c r="AS890" s="39">
        <v>3422085</v>
      </c>
      <c r="AT890" s="43"/>
      <c r="AU890" s="13"/>
    </row>
    <row r="891" spans="1:47" ht="20" customHeight="1">
      <c r="A891" s="8" t="s">
        <v>1193</v>
      </c>
      <c r="B891" s="34">
        <v>54903</v>
      </c>
      <c r="C891" s="31" t="s">
        <v>478</v>
      </c>
      <c r="D891" s="31" t="s">
        <v>79</v>
      </c>
      <c r="E891" s="31" t="s">
        <v>74</v>
      </c>
      <c r="F891" s="36">
        <v>496</v>
      </c>
      <c r="G891" s="36">
        <v>370</v>
      </c>
      <c r="H891" s="36">
        <v>310</v>
      </c>
      <c r="I891" s="39">
        <v>32860</v>
      </c>
      <c r="J891" s="39">
        <v>181088</v>
      </c>
      <c r="K891" s="39">
        <v>311667</v>
      </c>
      <c r="L891" s="39">
        <v>139403</v>
      </c>
      <c r="M891" s="39">
        <v>187543</v>
      </c>
      <c r="N891" s="39">
        <v>70445</v>
      </c>
      <c r="O891" s="39">
        <v>890146</v>
      </c>
      <c r="P891" s="39">
        <v>202953</v>
      </c>
      <c r="Q891" s="39">
        <v>317909</v>
      </c>
      <c r="R891" s="39">
        <v>156944</v>
      </c>
      <c r="S891" s="39">
        <v>196392</v>
      </c>
      <c r="T891" s="39">
        <v>79964</v>
      </c>
      <c r="U891" s="39">
        <v>954162</v>
      </c>
      <c r="V891" s="39">
        <v>235700</v>
      </c>
      <c r="W891" s="39">
        <v>286787</v>
      </c>
      <c r="X891" s="39">
        <v>210545</v>
      </c>
      <c r="Y891" s="39">
        <v>298392</v>
      </c>
      <c r="Z891" s="39">
        <v>87787</v>
      </c>
      <c r="AA891" s="39">
        <v>1119211</v>
      </c>
      <c r="AB891" s="39">
        <v>239252</v>
      </c>
      <c r="AC891" s="39">
        <v>263310</v>
      </c>
      <c r="AD891" s="39">
        <v>260354</v>
      </c>
      <c r="AE891" s="39">
        <v>352922</v>
      </c>
      <c r="AF891" s="39">
        <v>115591</v>
      </c>
      <c r="AG891" s="39">
        <v>1231429</v>
      </c>
      <c r="AH891" s="39">
        <v>219163</v>
      </c>
      <c r="AI891" s="39">
        <v>258568</v>
      </c>
      <c r="AJ891" s="39">
        <v>223187</v>
      </c>
      <c r="AK891" s="39">
        <v>323251</v>
      </c>
      <c r="AL891" s="39">
        <v>144895</v>
      </c>
      <c r="AM891" s="39">
        <v>1169064</v>
      </c>
      <c r="AN891" s="39">
        <v>192547</v>
      </c>
      <c r="AO891" s="39">
        <v>238373</v>
      </c>
      <c r="AP891" s="39">
        <v>185425</v>
      </c>
      <c r="AQ891" s="39">
        <v>327490</v>
      </c>
      <c r="AR891" s="39">
        <v>214809</v>
      </c>
      <c r="AS891" s="39">
        <v>1158644</v>
      </c>
      <c r="AT891" s="43"/>
      <c r="AU891" s="13"/>
    </row>
    <row r="892" spans="1:47" ht="20" customHeight="1">
      <c r="A892" s="8" t="s">
        <v>1194</v>
      </c>
      <c r="B892" s="34">
        <v>66005</v>
      </c>
      <c r="C892" s="31" t="s">
        <v>216</v>
      </c>
      <c r="D892" s="31" t="s">
        <v>79</v>
      </c>
      <c r="E892" s="31" t="s">
        <v>74</v>
      </c>
      <c r="F892" s="36">
        <v>38</v>
      </c>
      <c r="G892" s="36">
        <v>36</v>
      </c>
      <c r="H892" s="36">
        <v>21</v>
      </c>
      <c r="I892" s="39">
        <v>2226</v>
      </c>
      <c r="J892" s="39">
        <v>30138</v>
      </c>
      <c r="K892" s="39">
        <v>25264</v>
      </c>
      <c r="L892" s="39">
        <v>12354</v>
      </c>
      <c r="M892" s="39">
        <v>23093</v>
      </c>
      <c r="N892" s="39">
        <v>2200</v>
      </c>
      <c r="O892" s="39">
        <v>93049</v>
      </c>
      <c r="P892" s="39">
        <v>29185</v>
      </c>
      <c r="Q892" s="39">
        <v>38760</v>
      </c>
      <c r="R892" s="39">
        <v>14951</v>
      </c>
      <c r="S892" s="39">
        <v>23086</v>
      </c>
      <c r="T892" s="39">
        <v>10214</v>
      </c>
      <c r="U892" s="39">
        <v>116196</v>
      </c>
      <c r="V892" s="39">
        <v>38186</v>
      </c>
      <c r="W892" s="39">
        <v>32554</v>
      </c>
      <c r="X892" s="39">
        <v>10880</v>
      </c>
      <c r="Y892" s="39">
        <v>23305</v>
      </c>
      <c r="Z892" s="39">
        <v>8600</v>
      </c>
      <c r="AA892" s="39">
        <v>113525</v>
      </c>
      <c r="AB892" s="39">
        <v>46542</v>
      </c>
      <c r="AC892" s="39">
        <v>29350</v>
      </c>
      <c r="AD892" s="39">
        <v>31762</v>
      </c>
      <c r="AE892" s="39">
        <v>20065</v>
      </c>
      <c r="AF892" s="39">
        <v>9762</v>
      </c>
      <c r="AG892" s="39">
        <v>137481</v>
      </c>
      <c r="AH892" s="39">
        <v>64731</v>
      </c>
      <c r="AI892" s="39">
        <v>31623</v>
      </c>
      <c r="AJ892" s="39">
        <v>34170</v>
      </c>
      <c r="AK892" s="39">
        <v>24057</v>
      </c>
      <c r="AL892" s="39">
        <v>11906</v>
      </c>
      <c r="AM892" s="39">
        <v>166487</v>
      </c>
      <c r="AN892" s="39">
        <v>54132</v>
      </c>
      <c r="AO892" s="39">
        <v>45379</v>
      </c>
      <c r="AP892" s="39">
        <v>45700</v>
      </c>
      <c r="AQ892" s="39">
        <v>23228</v>
      </c>
      <c r="AR892" s="39">
        <v>0</v>
      </c>
      <c r="AS892" s="39">
        <v>168439</v>
      </c>
      <c r="AT892" s="43"/>
      <c r="AU892" s="13"/>
    </row>
    <row r="893" spans="1:47" ht="20" customHeight="1">
      <c r="A893" s="8" t="s">
        <v>1195</v>
      </c>
      <c r="B893" s="34">
        <v>234801</v>
      </c>
      <c r="C893" s="31" t="s">
        <v>347</v>
      </c>
      <c r="D893" s="31" t="s">
        <v>71</v>
      </c>
      <c r="E893" s="31" t="s">
        <v>74</v>
      </c>
      <c r="F893" s="36">
        <v>83</v>
      </c>
      <c r="G893" s="36">
        <v>64</v>
      </c>
      <c r="H893" s="36">
        <v>59</v>
      </c>
      <c r="I893" s="39">
        <v>6254</v>
      </c>
      <c r="J893" s="39">
        <v>0</v>
      </c>
      <c r="K893" s="39">
        <v>60931</v>
      </c>
      <c r="L893" s="39">
        <v>37704</v>
      </c>
      <c r="M893" s="39">
        <v>28156</v>
      </c>
      <c r="N893" s="39">
        <v>5457</v>
      </c>
      <c r="O893" s="39">
        <v>132248</v>
      </c>
      <c r="P893" s="39">
        <v>0</v>
      </c>
      <c r="Q893" s="39">
        <v>61813</v>
      </c>
      <c r="R893" s="39">
        <v>32581</v>
      </c>
      <c r="S893" s="39">
        <v>31266</v>
      </c>
      <c r="T893" s="39">
        <v>19403</v>
      </c>
      <c r="U893" s="39">
        <v>145063</v>
      </c>
      <c r="V893" s="39">
        <v>0</v>
      </c>
      <c r="W893" s="39">
        <v>62129</v>
      </c>
      <c r="X893" s="39">
        <v>32502</v>
      </c>
      <c r="Y893" s="39">
        <v>22897</v>
      </c>
      <c r="Z893" s="39">
        <v>844</v>
      </c>
      <c r="AA893" s="39">
        <v>118372</v>
      </c>
      <c r="AB893" s="39">
        <v>0</v>
      </c>
      <c r="AC893" s="39">
        <v>55053</v>
      </c>
      <c r="AD893" s="39">
        <v>36867</v>
      </c>
      <c r="AE893" s="39">
        <v>23921</v>
      </c>
      <c r="AF893" s="39">
        <v>8302</v>
      </c>
      <c r="AG893" s="39">
        <v>124143</v>
      </c>
      <c r="AH893" s="39">
        <v>0</v>
      </c>
      <c r="AI893" s="39">
        <v>56144</v>
      </c>
      <c r="AJ893" s="39">
        <v>33730</v>
      </c>
      <c r="AK893" s="39">
        <v>25904</v>
      </c>
      <c r="AL893" s="39">
        <v>28916</v>
      </c>
      <c r="AM893" s="39">
        <v>144694</v>
      </c>
      <c r="AN893" s="39">
        <v>0</v>
      </c>
      <c r="AO893" s="39">
        <v>41207</v>
      </c>
      <c r="AP893" s="39">
        <v>34449</v>
      </c>
      <c r="AQ893" s="39">
        <v>37602</v>
      </c>
      <c r="AR893" s="39">
        <v>4821</v>
      </c>
      <c r="AS893" s="39">
        <v>118079</v>
      </c>
      <c r="AT893" s="43"/>
      <c r="AU893" s="13"/>
    </row>
    <row r="894" spans="1:47" ht="20" customHeight="1">
      <c r="A894" s="8" t="s">
        <v>1196</v>
      </c>
      <c r="B894" s="34">
        <v>15906</v>
      </c>
      <c r="C894" s="31" t="s">
        <v>99</v>
      </c>
      <c r="D894" s="31" t="s">
        <v>79</v>
      </c>
      <c r="E894" s="31" t="s">
        <v>74</v>
      </c>
      <c r="F894" s="36">
        <v>1427</v>
      </c>
      <c r="G894" s="36">
        <v>1427</v>
      </c>
      <c r="H894" s="36">
        <v>1402</v>
      </c>
      <c r="I894" s="39">
        <v>148612</v>
      </c>
      <c r="J894" s="39">
        <v>499246</v>
      </c>
      <c r="K894" s="39">
        <v>1467923</v>
      </c>
      <c r="L894" s="39">
        <v>258311</v>
      </c>
      <c r="M894" s="39">
        <v>576988</v>
      </c>
      <c r="N894" s="39">
        <v>82697</v>
      </c>
      <c r="O894" s="39">
        <v>2885165</v>
      </c>
      <c r="P894" s="39">
        <v>478702</v>
      </c>
      <c r="Q894" s="39">
        <v>1503713</v>
      </c>
      <c r="R894" s="39">
        <v>292931</v>
      </c>
      <c r="S894" s="39">
        <v>746358</v>
      </c>
      <c r="T894" s="39">
        <v>89998</v>
      </c>
      <c r="U894" s="39">
        <v>3111702</v>
      </c>
      <c r="V894" s="39">
        <v>473734</v>
      </c>
      <c r="W894" s="39">
        <v>1591615</v>
      </c>
      <c r="X894" s="39">
        <v>362486</v>
      </c>
      <c r="Y894" s="39">
        <v>358459</v>
      </c>
      <c r="Z894" s="39">
        <v>92649</v>
      </c>
      <c r="AA894" s="39">
        <v>2878943</v>
      </c>
      <c r="AB894" s="39">
        <v>508916</v>
      </c>
      <c r="AC894" s="39">
        <v>1518217</v>
      </c>
      <c r="AD894" s="39">
        <v>380614</v>
      </c>
      <c r="AE894" s="39">
        <v>735809</v>
      </c>
      <c r="AF894" s="39">
        <v>108411</v>
      </c>
      <c r="AG894" s="39">
        <v>3251967</v>
      </c>
      <c r="AH894" s="39">
        <v>608639</v>
      </c>
      <c r="AI894" s="39">
        <v>1594932</v>
      </c>
      <c r="AJ894" s="39">
        <v>405784</v>
      </c>
      <c r="AK894" s="39">
        <v>620197</v>
      </c>
      <c r="AL894" s="39">
        <v>132195</v>
      </c>
      <c r="AM894" s="39">
        <v>3361747</v>
      </c>
      <c r="AN894" s="39">
        <v>522058</v>
      </c>
      <c r="AO894" s="39">
        <v>1722584</v>
      </c>
      <c r="AP894" s="39">
        <v>463807</v>
      </c>
      <c r="AQ894" s="39">
        <v>562717</v>
      </c>
      <c r="AR894" s="39">
        <v>180261</v>
      </c>
      <c r="AS894" s="39">
        <v>3451427</v>
      </c>
      <c r="AT894" s="43"/>
      <c r="AU894" s="13"/>
    </row>
    <row r="895" spans="1:47" ht="20" customHeight="1">
      <c r="A895" s="8" t="s">
        <v>1197</v>
      </c>
      <c r="B895" s="34">
        <v>67907</v>
      </c>
      <c r="C895" s="31" t="s">
        <v>402</v>
      </c>
      <c r="D895" s="31" t="s">
        <v>79</v>
      </c>
      <c r="E895" s="31" t="s">
        <v>74</v>
      </c>
      <c r="F895" s="36">
        <v>368</v>
      </c>
      <c r="G895" s="36">
        <v>288</v>
      </c>
      <c r="H895" s="36">
        <v>261</v>
      </c>
      <c r="I895" s="39">
        <v>27666</v>
      </c>
      <c r="J895" s="39">
        <v>119547</v>
      </c>
      <c r="K895" s="39">
        <v>196937</v>
      </c>
      <c r="L895" s="39">
        <v>101288</v>
      </c>
      <c r="M895" s="39">
        <v>130550</v>
      </c>
      <c r="N895" s="39">
        <v>35578</v>
      </c>
      <c r="O895" s="39">
        <v>583900</v>
      </c>
      <c r="P895" s="39">
        <v>126425</v>
      </c>
      <c r="Q895" s="39">
        <v>208682</v>
      </c>
      <c r="R895" s="39">
        <v>106301</v>
      </c>
      <c r="S895" s="39">
        <v>137995</v>
      </c>
      <c r="T895" s="39">
        <v>39890</v>
      </c>
      <c r="U895" s="39">
        <v>619293</v>
      </c>
      <c r="V895" s="39">
        <v>156478</v>
      </c>
      <c r="W895" s="39">
        <v>213002</v>
      </c>
      <c r="X895" s="39">
        <v>101380</v>
      </c>
      <c r="Y895" s="39">
        <v>154491</v>
      </c>
      <c r="Z895" s="39">
        <v>68919</v>
      </c>
      <c r="AA895" s="39">
        <v>694270</v>
      </c>
      <c r="AB895" s="39">
        <v>170693</v>
      </c>
      <c r="AC895" s="39">
        <v>432804</v>
      </c>
      <c r="AD895" s="39">
        <v>135764</v>
      </c>
      <c r="AE895" s="39">
        <v>141012</v>
      </c>
      <c r="AF895" s="39">
        <v>231740</v>
      </c>
      <c r="AG895" s="39">
        <v>1112013</v>
      </c>
      <c r="AH895" s="39">
        <v>229836</v>
      </c>
      <c r="AI895" s="39">
        <v>429094</v>
      </c>
      <c r="AJ895" s="39">
        <v>127207</v>
      </c>
      <c r="AK895" s="39">
        <v>133400</v>
      </c>
      <c r="AL895" s="39">
        <v>242184</v>
      </c>
      <c r="AM895" s="39">
        <v>1161721</v>
      </c>
      <c r="AN895" s="39">
        <v>179602</v>
      </c>
      <c r="AO895" s="39">
        <v>414733</v>
      </c>
      <c r="AP895" s="39">
        <v>131224</v>
      </c>
      <c r="AQ895" s="39">
        <v>202475</v>
      </c>
      <c r="AR895" s="39">
        <v>246534</v>
      </c>
      <c r="AS895" s="39">
        <v>1174568</v>
      </c>
      <c r="AT895" s="43"/>
      <c r="AU895" s="13"/>
    </row>
    <row r="896" spans="1:47" ht="20" customHeight="1">
      <c r="A896" s="8" t="s">
        <v>1198</v>
      </c>
      <c r="B896" s="34">
        <v>231902</v>
      </c>
      <c r="C896" s="31" t="s">
        <v>995</v>
      </c>
      <c r="D896" s="31" t="s">
        <v>79</v>
      </c>
      <c r="E896" s="31" t="s">
        <v>74</v>
      </c>
      <c r="F896" s="36">
        <v>303</v>
      </c>
      <c r="G896" s="36">
        <v>301</v>
      </c>
      <c r="H896" s="36">
        <v>288</v>
      </c>
      <c r="I896" s="39">
        <v>30528</v>
      </c>
      <c r="J896" s="39">
        <v>116139</v>
      </c>
      <c r="K896" s="39">
        <v>848191</v>
      </c>
      <c r="L896" s="39">
        <v>118186</v>
      </c>
      <c r="M896" s="39">
        <v>232626</v>
      </c>
      <c r="N896" s="39">
        <v>87577</v>
      </c>
      <c r="O896" s="39">
        <v>1402719</v>
      </c>
      <c r="P896" s="39">
        <v>194833</v>
      </c>
      <c r="Q896" s="39">
        <v>984467</v>
      </c>
      <c r="R896" s="39">
        <v>174338</v>
      </c>
      <c r="S896" s="39">
        <v>250143</v>
      </c>
      <c r="T896" s="39">
        <v>98355</v>
      </c>
      <c r="U896" s="39">
        <v>1702136</v>
      </c>
      <c r="V896" s="39">
        <v>249909</v>
      </c>
      <c r="W896" s="39">
        <v>1044440</v>
      </c>
      <c r="X896" s="39">
        <v>190669</v>
      </c>
      <c r="Y896" s="39">
        <v>204592</v>
      </c>
      <c r="Z896" s="39">
        <v>111492</v>
      </c>
      <c r="AA896" s="39">
        <v>1801102</v>
      </c>
      <c r="AB896" s="39">
        <v>321711</v>
      </c>
      <c r="AC896" s="39">
        <v>1088327</v>
      </c>
      <c r="AD896" s="39">
        <v>227570</v>
      </c>
      <c r="AE896" s="39">
        <v>277117</v>
      </c>
      <c r="AF896" s="39">
        <v>146939</v>
      </c>
      <c r="AG896" s="39">
        <v>2061664</v>
      </c>
      <c r="AH896" s="39">
        <v>262130</v>
      </c>
      <c r="AI896" s="39">
        <v>1031129</v>
      </c>
      <c r="AJ896" s="39">
        <v>227747</v>
      </c>
      <c r="AK896" s="39">
        <v>269679</v>
      </c>
      <c r="AL896" s="39">
        <v>200476</v>
      </c>
      <c r="AM896" s="39">
        <v>1991161</v>
      </c>
      <c r="AN896" s="39">
        <v>347687</v>
      </c>
      <c r="AO896" s="39">
        <v>1234459</v>
      </c>
      <c r="AP896" s="39">
        <v>236910</v>
      </c>
      <c r="AQ896" s="39">
        <v>332513</v>
      </c>
      <c r="AR896" s="39">
        <v>234492</v>
      </c>
      <c r="AS896" s="39">
        <v>2386061</v>
      </c>
      <c r="AT896" s="43"/>
      <c r="AU896" s="13"/>
    </row>
    <row r="897" spans="1:47" ht="20" customHeight="1">
      <c r="A897" s="8" t="s">
        <v>1199</v>
      </c>
      <c r="B897" s="34">
        <v>161802</v>
      </c>
      <c r="C897" s="31" t="s">
        <v>179</v>
      </c>
      <c r="D897" s="31" t="s">
        <v>71</v>
      </c>
      <c r="E897" s="31" t="s">
        <v>74</v>
      </c>
      <c r="F897" s="36">
        <v>829</v>
      </c>
      <c r="G897" s="36">
        <v>898</v>
      </c>
      <c r="H897" s="36">
        <v>912</v>
      </c>
      <c r="I897" s="39">
        <v>96672</v>
      </c>
      <c r="J897" s="39">
        <v>11749</v>
      </c>
      <c r="K897" s="39">
        <v>98839</v>
      </c>
      <c r="L897" s="39">
        <v>539574</v>
      </c>
      <c r="M897" s="39">
        <v>229144</v>
      </c>
      <c r="N897" s="39">
        <v>88462</v>
      </c>
      <c r="O897" s="39">
        <v>967768</v>
      </c>
      <c r="P897" s="39">
        <v>7532</v>
      </c>
      <c r="Q897" s="39">
        <v>106501</v>
      </c>
      <c r="R897" s="39">
        <v>578864</v>
      </c>
      <c r="S897" s="39">
        <v>225224</v>
      </c>
      <c r="T897" s="39">
        <v>98585</v>
      </c>
      <c r="U897" s="39">
        <v>1016706</v>
      </c>
      <c r="V897" s="39">
        <v>17614</v>
      </c>
      <c r="W897" s="39">
        <v>138960</v>
      </c>
      <c r="X897" s="39">
        <v>694228</v>
      </c>
      <c r="Y897" s="39">
        <v>245627</v>
      </c>
      <c r="Z897" s="39">
        <v>91004</v>
      </c>
      <c r="AA897" s="39">
        <v>1187433</v>
      </c>
      <c r="AB897" s="39">
        <v>8288</v>
      </c>
      <c r="AC897" s="39">
        <v>140305</v>
      </c>
      <c r="AD897" s="39">
        <v>713601</v>
      </c>
      <c r="AE897" s="39">
        <v>324467</v>
      </c>
      <c r="AF897" s="39">
        <v>120675</v>
      </c>
      <c r="AG897" s="39">
        <v>1307336</v>
      </c>
      <c r="AH897" s="39">
        <v>9348</v>
      </c>
      <c r="AI897" s="39">
        <v>145142</v>
      </c>
      <c r="AJ897" s="39">
        <v>813128</v>
      </c>
      <c r="AK897" s="39">
        <v>281038</v>
      </c>
      <c r="AL897" s="39">
        <v>146644</v>
      </c>
      <c r="AM897" s="39">
        <v>1395300</v>
      </c>
      <c r="AN897" s="39">
        <v>17980</v>
      </c>
      <c r="AO897" s="39">
        <v>160178</v>
      </c>
      <c r="AP897" s="39">
        <v>786717</v>
      </c>
      <c r="AQ897" s="39">
        <v>301380</v>
      </c>
      <c r="AR897" s="39">
        <v>134320</v>
      </c>
      <c r="AS897" s="39">
        <v>1400575</v>
      </c>
      <c r="AT897" s="43"/>
      <c r="AU897" s="13"/>
    </row>
    <row r="898" spans="1:47" ht="20" customHeight="1">
      <c r="A898" s="8" t="s">
        <v>1200</v>
      </c>
      <c r="B898" s="34">
        <v>101806</v>
      </c>
      <c r="C898" s="31" t="s">
        <v>76</v>
      </c>
      <c r="D898" s="31" t="s">
        <v>71</v>
      </c>
      <c r="E898" s="31" t="s">
        <v>74</v>
      </c>
      <c r="F898" s="36">
        <v>1329</v>
      </c>
      <c r="G898" s="36">
        <v>1991</v>
      </c>
      <c r="H898" s="36">
        <v>2179</v>
      </c>
      <c r="I898" s="39">
        <v>230974</v>
      </c>
      <c r="J898" s="39">
        <v>241937</v>
      </c>
      <c r="K898" s="39">
        <v>1080906</v>
      </c>
      <c r="L898" s="39">
        <v>401605</v>
      </c>
      <c r="M898" s="39">
        <v>480024</v>
      </c>
      <c r="N898" s="39">
        <v>223655</v>
      </c>
      <c r="O898" s="39">
        <v>2428127</v>
      </c>
      <c r="P898" s="39">
        <v>217520</v>
      </c>
      <c r="Q898" s="39">
        <v>979135</v>
      </c>
      <c r="R898" s="39">
        <v>499592</v>
      </c>
      <c r="S898" s="39">
        <v>568300</v>
      </c>
      <c r="T898" s="39">
        <v>335887</v>
      </c>
      <c r="U898" s="39">
        <v>2600434</v>
      </c>
      <c r="V898" s="39">
        <v>321648</v>
      </c>
      <c r="W898" s="39">
        <v>1088377</v>
      </c>
      <c r="X898" s="39">
        <v>614272</v>
      </c>
      <c r="Y898" s="39">
        <v>935315</v>
      </c>
      <c r="Z898" s="39">
        <v>468310</v>
      </c>
      <c r="AA898" s="39">
        <v>3427922</v>
      </c>
      <c r="AB898" s="39">
        <v>352191</v>
      </c>
      <c r="AC898" s="39">
        <v>1267629</v>
      </c>
      <c r="AD898" s="39">
        <v>663540</v>
      </c>
      <c r="AE898" s="39">
        <v>1117611</v>
      </c>
      <c r="AF898" s="39">
        <v>625302</v>
      </c>
      <c r="AG898" s="39">
        <v>4026273</v>
      </c>
      <c r="AH898" s="39">
        <v>383187</v>
      </c>
      <c r="AI898" s="39">
        <v>1513628</v>
      </c>
      <c r="AJ898" s="39">
        <v>940946</v>
      </c>
      <c r="AK898" s="39">
        <v>642759</v>
      </c>
      <c r="AL898" s="39">
        <v>693748</v>
      </c>
      <c r="AM898" s="39">
        <v>4174268</v>
      </c>
      <c r="AN898" s="39">
        <v>298757</v>
      </c>
      <c r="AO898" s="39">
        <v>1559678</v>
      </c>
      <c r="AP898" s="39">
        <v>890464</v>
      </c>
      <c r="AQ898" s="39">
        <v>700350</v>
      </c>
      <c r="AR898" s="39">
        <v>627934</v>
      </c>
      <c r="AS898" s="39">
        <v>4077183</v>
      </c>
      <c r="AT898" s="43"/>
      <c r="AU898" s="13"/>
    </row>
    <row r="899" spans="1:47" ht="20" customHeight="1">
      <c r="A899" s="8" t="s">
        <v>1201</v>
      </c>
      <c r="B899" s="34">
        <v>236801</v>
      </c>
      <c r="C899" s="31" t="s">
        <v>799</v>
      </c>
      <c r="D899" s="31" t="s">
        <v>71</v>
      </c>
      <c r="E899" s="31" t="s">
        <v>74</v>
      </c>
      <c r="F899" s="36">
        <v>43</v>
      </c>
      <c r="G899" s="36">
        <v>42</v>
      </c>
      <c r="H899" s="36">
        <v>14</v>
      </c>
      <c r="I899" s="39">
        <v>1484</v>
      </c>
      <c r="J899" s="39">
        <v>0</v>
      </c>
      <c r="K899" s="39">
        <v>93834</v>
      </c>
      <c r="L899" s="39">
        <v>35278</v>
      </c>
      <c r="M899" s="39">
        <v>0</v>
      </c>
      <c r="N899" s="39">
        <v>0</v>
      </c>
      <c r="O899" s="39">
        <v>129112</v>
      </c>
      <c r="P899" s="39">
        <v>0</v>
      </c>
      <c r="Q899" s="39">
        <v>63495</v>
      </c>
      <c r="R899" s="39">
        <v>21542</v>
      </c>
      <c r="S899" s="39">
        <v>0</v>
      </c>
      <c r="T899" s="39">
        <v>0</v>
      </c>
      <c r="U899" s="39">
        <v>85037</v>
      </c>
      <c r="V899" s="39">
        <v>0</v>
      </c>
      <c r="W899" s="39">
        <v>63494</v>
      </c>
      <c r="X899" s="39">
        <v>21543</v>
      </c>
      <c r="Y899" s="39">
        <v>0</v>
      </c>
      <c r="Z899" s="39">
        <v>0</v>
      </c>
      <c r="AA899" s="39">
        <v>85037</v>
      </c>
      <c r="AB899" s="39">
        <v>0</v>
      </c>
      <c r="AC899" s="39">
        <v>112262</v>
      </c>
      <c r="AD899" s="39">
        <v>15098</v>
      </c>
      <c r="AE899" s="39">
        <v>109141</v>
      </c>
      <c r="AF899" s="39">
        <v>0</v>
      </c>
      <c r="AG899" s="39">
        <v>236501</v>
      </c>
      <c r="AH899" s="39">
        <v>0</v>
      </c>
      <c r="AI899" s="39">
        <v>140735</v>
      </c>
      <c r="AJ899" s="39">
        <v>22128</v>
      </c>
      <c r="AK899" s="39">
        <v>169195</v>
      </c>
      <c r="AL899" s="39">
        <v>0</v>
      </c>
      <c r="AM899" s="39">
        <v>332058</v>
      </c>
      <c r="AN899" s="39">
        <v>0</v>
      </c>
      <c r="AO899" s="39">
        <v>108005</v>
      </c>
      <c r="AP899" s="39">
        <v>16455</v>
      </c>
      <c r="AQ899" s="39">
        <v>91990</v>
      </c>
      <c r="AR899" s="39">
        <v>0</v>
      </c>
      <c r="AS899" s="39">
        <v>216450</v>
      </c>
      <c r="AT899" s="43"/>
      <c r="AU899" s="13"/>
    </row>
    <row r="900" spans="1:47" ht="20" customHeight="1">
      <c r="A900" s="8" t="s">
        <v>1202</v>
      </c>
      <c r="B900" s="34">
        <v>245903</v>
      </c>
      <c r="C900" s="31" t="s">
        <v>905</v>
      </c>
      <c r="D900" s="31" t="s">
        <v>79</v>
      </c>
      <c r="E900" s="31" t="s">
        <v>74</v>
      </c>
      <c r="F900" s="36">
        <v>2140</v>
      </c>
      <c r="G900" s="36">
        <v>1963</v>
      </c>
      <c r="H900" s="36">
        <v>1882</v>
      </c>
      <c r="I900" s="39">
        <v>199492</v>
      </c>
      <c r="J900" s="39">
        <v>613733</v>
      </c>
      <c r="K900" s="39">
        <v>2486513</v>
      </c>
      <c r="L900" s="39">
        <v>1</v>
      </c>
      <c r="M900" s="39">
        <v>954487</v>
      </c>
      <c r="N900" s="39">
        <v>507068</v>
      </c>
      <c r="O900" s="39">
        <v>4561802</v>
      </c>
      <c r="P900" s="39">
        <v>437669</v>
      </c>
      <c r="Q900" s="39">
        <v>2459456</v>
      </c>
      <c r="R900" s="39">
        <v>1</v>
      </c>
      <c r="S900" s="39">
        <v>816618</v>
      </c>
      <c r="T900" s="39">
        <v>602447</v>
      </c>
      <c r="U900" s="39">
        <v>4316191</v>
      </c>
      <c r="V900" s="39">
        <v>614608</v>
      </c>
      <c r="W900" s="39">
        <v>2614242</v>
      </c>
      <c r="X900" s="39">
        <v>1</v>
      </c>
      <c r="Y900" s="39">
        <v>804644</v>
      </c>
      <c r="Z900" s="39">
        <v>705522</v>
      </c>
      <c r="AA900" s="39">
        <v>4739017</v>
      </c>
      <c r="AB900" s="39">
        <v>631735</v>
      </c>
      <c r="AC900" s="39">
        <v>2785346</v>
      </c>
      <c r="AD900" s="39">
        <v>1</v>
      </c>
      <c r="AE900" s="39">
        <v>720341</v>
      </c>
      <c r="AF900" s="39">
        <v>861379</v>
      </c>
      <c r="AG900" s="39">
        <v>4998802</v>
      </c>
      <c r="AH900" s="39">
        <v>784509</v>
      </c>
      <c r="AI900" s="39">
        <v>1800852</v>
      </c>
      <c r="AJ900" s="39">
        <v>965864</v>
      </c>
      <c r="AK900" s="39">
        <v>627995</v>
      </c>
      <c r="AL900" s="39">
        <v>1098357</v>
      </c>
      <c r="AM900" s="39">
        <v>5277577</v>
      </c>
      <c r="AN900" s="39">
        <v>740625</v>
      </c>
      <c r="AO900" s="39">
        <v>1833892</v>
      </c>
      <c r="AP900" s="39">
        <v>968601</v>
      </c>
      <c r="AQ900" s="39">
        <v>766056</v>
      </c>
      <c r="AR900" s="39">
        <v>1070928</v>
      </c>
      <c r="AS900" s="39">
        <v>5380102</v>
      </c>
      <c r="AT900" s="43"/>
      <c r="AU900" s="13"/>
    </row>
    <row r="901" spans="1:47" ht="20" customHeight="1">
      <c r="A901" s="8" t="s">
        <v>1203</v>
      </c>
      <c r="B901" s="34">
        <v>192901</v>
      </c>
      <c r="C901" s="31" t="s">
        <v>1204</v>
      </c>
      <c r="D901" s="31" t="s">
        <v>79</v>
      </c>
      <c r="E901" s="31" t="s">
        <v>74</v>
      </c>
      <c r="F901" s="36">
        <v>908</v>
      </c>
      <c r="G901" s="36">
        <v>855</v>
      </c>
      <c r="H901" s="36">
        <v>829</v>
      </c>
      <c r="I901" s="39">
        <v>87874</v>
      </c>
      <c r="J901" s="39">
        <v>154761</v>
      </c>
      <c r="K901" s="39">
        <v>1202711</v>
      </c>
      <c r="L901" s="39">
        <v>365040</v>
      </c>
      <c r="M901" s="39">
        <v>393613</v>
      </c>
      <c r="N901" s="39">
        <v>218184</v>
      </c>
      <c r="O901" s="39">
        <v>2334309</v>
      </c>
      <c r="P901" s="39">
        <v>154788</v>
      </c>
      <c r="Q901" s="39">
        <v>1195751</v>
      </c>
      <c r="R901" s="39">
        <v>391088</v>
      </c>
      <c r="S901" s="39">
        <v>399713</v>
      </c>
      <c r="T901" s="39">
        <v>285731</v>
      </c>
      <c r="U901" s="39">
        <v>2427071</v>
      </c>
      <c r="V901" s="39">
        <v>277570</v>
      </c>
      <c r="W901" s="39">
        <v>1189436</v>
      </c>
      <c r="X901" s="39">
        <v>392457</v>
      </c>
      <c r="Y901" s="39">
        <v>414190</v>
      </c>
      <c r="Z901" s="39">
        <v>325399</v>
      </c>
      <c r="AA901" s="39">
        <v>2599052</v>
      </c>
      <c r="AB901" s="39">
        <v>282050</v>
      </c>
      <c r="AC901" s="39">
        <v>1037889</v>
      </c>
      <c r="AD901" s="39">
        <v>374219</v>
      </c>
      <c r="AE901" s="39">
        <v>429922</v>
      </c>
      <c r="AF901" s="39">
        <v>369058</v>
      </c>
      <c r="AG901" s="39">
        <v>2493138</v>
      </c>
      <c r="AH901" s="39">
        <v>272540</v>
      </c>
      <c r="AI901" s="39">
        <v>1011389</v>
      </c>
      <c r="AJ901" s="39">
        <v>371599</v>
      </c>
      <c r="AK901" s="39">
        <v>390536</v>
      </c>
      <c r="AL901" s="39">
        <v>454006</v>
      </c>
      <c r="AM901" s="39">
        <v>2500070</v>
      </c>
      <c r="AN901" s="39">
        <v>248663</v>
      </c>
      <c r="AO901" s="39">
        <v>1069297</v>
      </c>
      <c r="AP901" s="39">
        <v>361459</v>
      </c>
      <c r="AQ901" s="39">
        <v>408398</v>
      </c>
      <c r="AR901" s="39">
        <v>467828</v>
      </c>
      <c r="AS901" s="39">
        <v>2555645</v>
      </c>
      <c r="AT901" s="43"/>
      <c r="AU901" s="13"/>
    </row>
    <row r="902" spans="1:47" ht="20" customHeight="1">
      <c r="A902" s="8" t="s">
        <v>1205</v>
      </c>
      <c r="B902" s="34">
        <v>19911</v>
      </c>
      <c r="C902" s="31" t="s">
        <v>512</v>
      </c>
      <c r="D902" s="31" t="s">
        <v>79</v>
      </c>
      <c r="E902" s="31" t="s">
        <v>74</v>
      </c>
      <c r="F902" s="36">
        <v>523</v>
      </c>
      <c r="G902" s="36">
        <v>504</v>
      </c>
      <c r="H902" s="36">
        <v>515</v>
      </c>
      <c r="I902" s="39">
        <v>54590</v>
      </c>
      <c r="J902" s="39">
        <v>0</v>
      </c>
      <c r="K902" s="39">
        <v>258229</v>
      </c>
      <c r="L902" s="39">
        <v>88260</v>
      </c>
      <c r="M902" s="39">
        <v>102360</v>
      </c>
      <c r="N902" s="39">
        <v>37988</v>
      </c>
      <c r="O902" s="39">
        <v>486837</v>
      </c>
      <c r="P902" s="39">
        <v>0</v>
      </c>
      <c r="Q902" s="39">
        <v>269529</v>
      </c>
      <c r="R902" s="39">
        <v>111823</v>
      </c>
      <c r="S902" s="39">
        <v>98703</v>
      </c>
      <c r="T902" s="39">
        <v>0</v>
      </c>
      <c r="U902" s="39">
        <v>480055</v>
      </c>
      <c r="V902" s="39">
        <v>0</v>
      </c>
      <c r="W902" s="39">
        <v>189692</v>
      </c>
      <c r="X902" s="39">
        <v>138915</v>
      </c>
      <c r="Y902" s="39">
        <v>122246</v>
      </c>
      <c r="Z902" s="39">
        <v>0</v>
      </c>
      <c r="AA902" s="39">
        <v>450853</v>
      </c>
      <c r="AB902" s="39">
        <v>0</v>
      </c>
      <c r="AC902" s="39">
        <v>203357</v>
      </c>
      <c r="AD902" s="39">
        <v>142910</v>
      </c>
      <c r="AE902" s="39">
        <v>144449</v>
      </c>
      <c r="AF902" s="39">
        <v>0</v>
      </c>
      <c r="AG902" s="39">
        <v>490716</v>
      </c>
      <c r="AH902" s="39">
        <v>0</v>
      </c>
      <c r="AI902" s="39">
        <v>208211</v>
      </c>
      <c r="AJ902" s="39">
        <v>145950</v>
      </c>
      <c r="AK902" s="39">
        <v>134895</v>
      </c>
      <c r="AL902" s="39">
        <v>0</v>
      </c>
      <c r="AM902" s="39">
        <v>489056</v>
      </c>
      <c r="AN902" s="39">
        <v>0</v>
      </c>
      <c r="AO902" s="39">
        <v>233734</v>
      </c>
      <c r="AP902" s="39">
        <v>150355</v>
      </c>
      <c r="AQ902" s="39">
        <v>121902</v>
      </c>
      <c r="AR902" s="39">
        <v>0</v>
      </c>
      <c r="AS902" s="39">
        <v>505991</v>
      </c>
      <c r="AT902" s="43"/>
      <c r="AU902" s="13"/>
    </row>
    <row r="903" spans="1:47" ht="20" customHeight="1">
      <c r="A903" s="8" t="s">
        <v>1206</v>
      </c>
      <c r="B903" s="34">
        <v>70911</v>
      </c>
      <c r="C903" s="31" t="s">
        <v>174</v>
      </c>
      <c r="D903" s="31" t="s">
        <v>79</v>
      </c>
      <c r="E903" s="31" t="s">
        <v>74</v>
      </c>
      <c r="F903" s="36">
        <v>6067</v>
      </c>
      <c r="G903" s="36">
        <v>6696</v>
      </c>
      <c r="H903" s="36">
        <v>6567</v>
      </c>
      <c r="I903" s="39">
        <v>696102</v>
      </c>
      <c r="J903" s="39">
        <v>2041234</v>
      </c>
      <c r="K903" s="39">
        <v>2347720</v>
      </c>
      <c r="L903" s="39">
        <v>1463416</v>
      </c>
      <c r="M903" s="39">
        <v>1396051</v>
      </c>
      <c r="N903" s="39">
        <v>510888</v>
      </c>
      <c r="O903" s="39">
        <v>7759309</v>
      </c>
      <c r="P903" s="39">
        <v>2136407</v>
      </c>
      <c r="Q903" s="39">
        <v>2496668</v>
      </c>
      <c r="R903" s="39">
        <v>1614060</v>
      </c>
      <c r="S903" s="39">
        <v>1548402</v>
      </c>
      <c r="T903" s="39">
        <v>590253</v>
      </c>
      <c r="U903" s="39">
        <v>8385790</v>
      </c>
      <c r="V903" s="39">
        <v>2436018</v>
      </c>
      <c r="W903" s="39">
        <v>2507059</v>
      </c>
      <c r="X903" s="39">
        <v>1811419</v>
      </c>
      <c r="Y903" s="39">
        <v>1484497</v>
      </c>
      <c r="Z903" s="39">
        <v>634218</v>
      </c>
      <c r="AA903" s="39">
        <v>8873211</v>
      </c>
      <c r="AB903" s="39">
        <v>2437010</v>
      </c>
      <c r="AC903" s="39">
        <v>3130863</v>
      </c>
      <c r="AD903" s="39">
        <v>2180783</v>
      </c>
      <c r="AE903" s="39">
        <v>1659623</v>
      </c>
      <c r="AF903" s="39">
        <v>705977</v>
      </c>
      <c r="AG903" s="39">
        <v>10114256</v>
      </c>
      <c r="AH903" s="39">
        <v>2602937</v>
      </c>
      <c r="AI903" s="39">
        <v>3279119</v>
      </c>
      <c r="AJ903" s="39">
        <v>2463927</v>
      </c>
      <c r="AK903" s="39">
        <v>1686496</v>
      </c>
      <c r="AL903" s="39">
        <v>985474</v>
      </c>
      <c r="AM903" s="39">
        <v>11017953</v>
      </c>
      <c r="AN903" s="39">
        <v>2629650</v>
      </c>
      <c r="AO903" s="39">
        <v>3420702</v>
      </c>
      <c r="AP903" s="39">
        <v>2589327</v>
      </c>
      <c r="AQ903" s="39">
        <v>1569130</v>
      </c>
      <c r="AR903" s="39">
        <v>1164543</v>
      </c>
      <c r="AS903" s="39">
        <v>11373352</v>
      </c>
      <c r="AT903" s="43"/>
      <c r="AU903" s="13"/>
    </row>
    <row r="904" spans="1:47" ht="20" customHeight="1">
      <c r="A904" s="8" t="s">
        <v>1207</v>
      </c>
      <c r="B904" s="34">
        <v>19906</v>
      </c>
      <c r="C904" s="31" t="s">
        <v>512</v>
      </c>
      <c r="D904" s="31" t="s">
        <v>79</v>
      </c>
      <c r="E904" s="31" t="s">
        <v>74</v>
      </c>
      <c r="F904" s="36">
        <v>1113</v>
      </c>
      <c r="G904" s="36">
        <v>1103</v>
      </c>
      <c r="H904" s="36">
        <v>1072</v>
      </c>
      <c r="I904" s="39">
        <v>113632</v>
      </c>
      <c r="J904" s="39">
        <v>37250</v>
      </c>
      <c r="K904" s="39">
        <v>384346</v>
      </c>
      <c r="L904" s="39">
        <v>259884</v>
      </c>
      <c r="M904" s="39">
        <v>252863</v>
      </c>
      <c r="N904" s="39">
        <v>79889</v>
      </c>
      <c r="O904" s="39">
        <v>1014232</v>
      </c>
      <c r="P904" s="39">
        <v>46479</v>
      </c>
      <c r="Q904" s="39">
        <v>352027</v>
      </c>
      <c r="R904" s="39">
        <v>219778</v>
      </c>
      <c r="S904" s="39">
        <v>305524</v>
      </c>
      <c r="T904" s="39">
        <v>86978</v>
      </c>
      <c r="U904" s="39">
        <v>1010786</v>
      </c>
      <c r="V904" s="39">
        <v>48935</v>
      </c>
      <c r="W904" s="39">
        <v>446884</v>
      </c>
      <c r="X904" s="39">
        <v>324608</v>
      </c>
      <c r="Y904" s="39">
        <v>401875</v>
      </c>
      <c r="Z904" s="39">
        <v>105560</v>
      </c>
      <c r="AA904" s="39">
        <v>1327862</v>
      </c>
      <c r="AB904" s="39">
        <v>58071</v>
      </c>
      <c r="AC904" s="39">
        <v>449671</v>
      </c>
      <c r="AD904" s="39">
        <v>342757</v>
      </c>
      <c r="AE904" s="39">
        <v>360311</v>
      </c>
      <c r="AF904" s="39">
        <v>124073</v>
      </c>
      <c r="AG904" s="39">
        <v>1334883</v>
      </c>
      <c r="AH904" s="39">
        <v>36677</v>
      </c>
      <c r="AI904" s="39">
        <v>433345</v>
      </c>
      <c r="AJ904" s="39">
        <v>350351</v>
      </c>
      <c r="AK904" s="39">
        <v>323505</v>
      </c>
      <c r="AL904" s="39">
        <v>170401</v>
      </c>
      <c r="AM904" s="39">
        <v>1314279</v>
      </c>
      <c r="AN904" s="39">
        <v>76684</v>
      </c>
      <c r="AO904" s="39">
        <v>451319</v>
      </c>
      <c r="AP904" s="39">
        <v>372665</v>
      </c>
      <c r="AQ904" s="39">
        <v>298226</v>
      </c>
      <c r="AR904" s="39">
        <v>180939</v>
      </c>
      <c r="AS904" s="39">
        <v>1379833</v>
      </c>
      <c r="AT904" s="43"/>
      <c r="AU904" s="13"/>
    </row>
    <row r="905" spans="1:47" ht="20" customHeight="1">
      <c r="A905" s="8" t="s">
        <v>1208</v>
      </c>
      <c r="B905" s="34">
        <v>196903</v>
      </c>
      <c r="C905" s="31" t="s">
        <v>172</v>
      </c>
      <c r="D905" s="31" t="s">
        <v>79</v>
      </c>
      <c r="E905" s="31" t="s">
        <v>74</v>
      </c>
      <c r="F905" s="36">
        <v>704</v>
      </c>
      <c r="G905" s="36">
        <v>656</v>
      </c>
      <c r="H905" s="36">
        <v>588</v>
      </c>
      <c r="I905" s="39">
        <v>62328</v>
      </c>
      <c r="J905" s="39">
        <v>112360</v>
      </c>
      <c r="K905" s="39">
        <v>611827</v>
      </c>
      <c r="L905" s="39">
        <v>311660</v>
      </c>
      <c r="M905" s="39">
        <v>334104</v>
      </c>
      <c r="N905" s="39">
        <v>247840</v>
      </c>
      <c r="O905" s="39">
        <v>1617791</v>
      </c>
      <c r="P905" s="39">
        <v>115733</v>
      </c>
      <c r="Q905" s="39">
        <v>642042</v>
      </c>
      <c r="R905" s="39">
        <v>365275</v>
      </c>
      <c r="S905" s="39">
        <v>288823</v>
      </c>
      <c r="T905" s="39">
        <v>299128</v>
      </c>
      <c r="U905" s="39">
        <v>1711001</v>
      </c>
      <c r="V905" s="39">
        <v>174289</v>
      </c>
      <c r="W905" s="39">
        <v>651040</v>
      </c>
      <c r="X905" s="39">
        <v>385372</v>
      </c>
      <c r="Y905" s="39">
        <v>284086</v>
      </c>
      <c r="Z905" s="39">
        <v>410432</v>
      </c>
      <c r="AA905" s="39">
        <v>1905219</v>
      </c>
      <c r="AB905" s="39">
        <v>281614</v>
      </c>
      <c r="AC905" s="39">
        <v>672028</v>
      </c>
      <c r="AD905" s="39">
        <v>415501</v>
      </c>
      <c r="AE905" s="39">
        <v>295376</v>
      </c>
      <c r="AF905" s="39">
        <v>533890</v>
      </c>
      <c r="AG905" s="39">
        <v>2198409</v>
      </c>
      <c r="AH905" s="39">
        <v>248508</v>
      </c>
      <c r="AI905" s="39">
        <v>639391</v>
      </c>
      <c r="AJ905" s="39">
        <v>406492</v>
      </c>
      <c r="AK905" s="39">
        <v>298091</v>
      </c>
      <c r="AL905" s="39">
        <v>501434</v>
      </c>
      <c r="AM905" s="39">
        <v>2093916</v>
      </c>
      <c r="AN905" s="39">
        <v>256051</v>
      </c>
      <c r="AO905" s="39">
        <v>641012</v>
      </c>
      <c r="AP905" s="39">
        <v>466386</v>
      </c>
      <c r="AQ905" s="39">
        <v>280108</v>
      </c>
      <c r="AR905" s="39">
        <v>460444</v>
      </c>
      <c r="AS905" s="39">
        <v>2104001</v>
      </c>
      <c r="AT905" s="43"/>
      <c r="AU905" s="13"/>
    </row>
    <row r="906" spans="1:47" ht="20" customHeight="1">
      <c r="A906" s="8" t="s">
        <v>1209</v>
      </c>
      <c r="B906" s="34">
        <v>101876</v>
      </c>
      <c r="C906" s="31" t="s">
        <v>76</v>
      </c>
      <c r="D906" s="31" t="s">
        <v>71</v>
      </c>
      <c r="E906" s="31" t="s">
        <v>89</v>
      </c>
      <c r="F906" s="36">
        <v>66</v>
      </c>
      <c r="G906" s="36">
        <v>237</v>
      </c>
      <c r="H906" s="36">
        <v>0</v>
      </c>
      <c r="I906" s="39">
        <v>0</v>
      </c>
      <c r="J906" s="39">
        <v>44183</v>
      </c>
      <c r="K906" s="39">
        <v>30709</v>
      </c>
      <c r="L906" s="39">
        <v>24781</v>
      </c>
      <c r="M906" s="39">
        <v>14870</v>
      </c>
      <c r="N906" s="39">
        <v>17955</v>
      </c>
      <c r="O906" s="39">
        <v>132498</v>
      </c>
      <c r="P906" s="39">
        <v>4499</v>
      </c>
      <c r="Q906" s="39">
        <v>52792</v>
      </c>
      <c r="R906" s="39">
        <v>49946</v>
      </c>
      <c r="S906" s="39">
        <v>24512</v>
      </c>
      <c r="T906" s="39">
        <v>13722</v>
      </c>
      <c r="U906" s="39">
        <v>145471</v>
      </c>
      <c r="V906" s="39">
        <v>102543</v>
      </c>
      <c r="W906" s="39">
        <v>89051</v>
      </c>
      <c r="X906" s="39">
        <v>105821</v>
      </c>
      <c r="Y906" s="39">
        <v>29864</v>
      </c>
      <c r="Z906" s="39">
        <v>19681</v>
      </c>
      <c r="AA906" s="39">
        <v>346960</v>
      </c>
      <c r="AB906" s="39">
        <v>103720</v>
      </c>
      <c r="AC906" s="39">
        <v>84131</v>
      </c>
      <c r="AD906" s="39">
        <v>122433</v>
      </c>
      <c r="AE906" s="39">
        <v>31224</v>
      </c>
      <c r="AF906" s="39">
        <v>58700</v>
      </c>
      <c r="AG906" s="39">
        <v>400208</v>
      </c>
      <c r="AH906" s="39">
        <v>163123</v>
      </c>
      <c r="AI906" s="39">
        <v>107558</v>
      </c>
      <c r="AJ906" s="39">
        <v>76486</v>
      </c>
      <c r="AK906" s="39">
        <v>75292</v>
      </c>
      <c r="AL906" s="39">
        <v>45934</v>
      </c>
      <c r="AM906" s="39">
        <v>468393</v>
      </c>
      <c r="AN906" s="39">
        <v>0</v>
      </c>
      <c r="AO906" s="39">
        <v>0</v>
      </c>
      <c r="AP906" s="39">
        <v>0</v>
      </c>
      <c r="AQ906" s="39">
        <v>0</v>
      </c>
      <c r="AR906" s="39">
        <v>0</v>
      </c>
      <c r="AS906" s="39">
        <v>0</v>
      </c>
      <c r="AT906" s="43"/>
      <c r="AU906" s="13"/>
    </row>
    <row r="907" spans="1:47" ht="20" customHeight="1">
      <c r="A907" s="8" t="s">
        <v>1210</v>
      </c>
      <c r="B907" s="34">
        <v>137902</v>
      </c>
      <c r="C907" s="31" t="s">
        <v>866</v>
      </c>
      <c r="D907" s="31" t="s">
        <v>79</v>
      </c>
      <c r="E907" s="31" t="s">
        <v>74</v>
      </c>
      <c r="F907" s="36">
        <v>672</v>
      </c>
      <c r="G907" s="36">
        <v>659</v>
      </c>
      <c r="H907" s="36">
        <v>654</v>
      </c>
      <c r="I907" s="39">
        <v>69324</v>
      </c>
      <c r="J907" s="39">
        <v>287694</v>
      </c>
      <c r="K907" s="39">
        <v>250786</v>
      </c>
      <c r="L907" s="39">
        <v>190077</v>
      </c>
      <c r="M907" s="39">
        <v>199397</v>
      </c>
      <c r="N907" s="39">
        <v>114450</v>
      </c>
      <c r="O907" s="39">
        <v>1042404</v>
      </c>
      <c r="P907" s="39">
        <v>273746</v>
      </c>
      <c r="Q907" s="39">
        <v>270917</v>
      </c>
      <c r="R907" s="39">
        <v>207440</v>
      </c>
      <c r="S907" s="39">
        <v>189846</v>
      </c>
      <c r="T907" s="39">
        <v>168978</v>
      </c>
      <c r="U907" s="39">
        <v>1110927</v>
      </c>
      <c r="V907" s="39">
        <v>348769</v>
      </c>
      <c r="W907" s="39">
        <v>315244</v>
      </c>
      <c r="X907" s="39">
        <v>202275</v>
      </c>
      <c r="Y907" s="39">
        <v>213022</v>
      </c>
      <c r="Z907" s="39">
        <v>144655</v>
      </c>
      <c r="AA907" s="39">
        <v>1223965</v>
      </c>
      <c r="AB907" s="39">
        <v>419694</v>
      </c>
      <c r="AC907" s="39">
        <v>320794</v>
      </c>
      <c r="AD907" s="39">
        <v>223371</v>
      </c>
      <c r="AE907" s="39">
        <v>204106</v>
      </c>
      <c r="AF907" s="39">
        <v>150518</v>
      </c>
      <c r="AG907" s="39">
        <v>1318483</v>
      </c>
      <c r="AH907" s="39">
        <v>432715</v>
      </c>
      <c r="AI907" s="39">
        <v>352503</v>
      </c>
      <c r="AJ907" s="39">
        <v>237523</v>
      </c>
      <c r="AK907" s="39">
        <v>211180</v>
      </c>
      <c r="AL907" s="39">
        <v>167083</v>
      </c>
      <c r="AM907" s="39">
        <v>1401004</v>
      </c>
      <c r="AN907" s="39">
        <v>338322</v>
      </c>
      <c r="AO907" s="39">
        <v>379797</v>
      </c>
      <c r="AP907" s="39">
        <v>215657</v>
      </c>
      <c r="AQ907" s="39">
        <v>206805</v>
      </c>
      <c r="AR907" s="39">
        <v>173809</v>
      </c>
      <c r="AS907" s="39">
        <v>1314390</v>
      </c>
      <c r="AT907" s="43"/>
      <c r="AU907" s="13"/>
    </row>
    <row r="908" spans="1:47" ht="20" customHeight="1">
      <c r="A908" s="8" t="s">
        <v>1211</v>
      </c>
      <c r="B908" s="34">
        <v>45903</v>
      </c>
      <c r="C908" s="31" t="s">
        <v>430</v>
      </c>
      <c r="D908" s="31" t="s">
        <v>79</v>
      </c>
      <c r="E908" s="31" t="s">
        <v>74</v>
      </c>
      <c r="F908" s="36">
        <v>1341</v>
      </c>
      <c r="G908" s="36">
        <v>1306</v>
      </c>
      <c r="H908" s="36">
        <v>1284</v>
      </c>
      <c r="I908" s="39">
        <v>136104</v>
      </c>
      <c r="J908" s="39">
        <v>494328</v>
      </c>
      <c r="K908" s="39">
        <v>646382</v>
      </c>
      <c r="L908" s="39">
        <v>473472</v>
      </c>
      <c r="M908" s="39">
        <v>620884</v>
      </c>
      <c r="N908" s="39">
        <v>114498</v>
      </c>
      <c r="O908" s="39">
        <v>2349564</v>
      </c>
      <c r="P908" s="39">
        <v>539705</v>
      </c>
      <c r="Q908" s="39">
        <v>620036</v>
      </c>
      <c r="R908" s="39">
        <v>450073</v>
      </c>
      <c r="S908" s="39">
        <v>623803</v>
      </c>
      <c r="T908" s="39">
        <v>137358</v>
      </c>
      <c r="U908" s="39">
        <v>2370975</v>
      </c>
      <c r="V908" s="39">
        <v>543906</v>
      </c>
      <c r="W908" s="39">
        <v>624905</v>
      </c>
      <c r="X908" s="39">
        <v>503088</v>
      </c>
      <c r="Y908" s="39">
        <v>632187</v>
      </c>
      <c r="Z908" s="39">
        <v>163395</v>
      </c>
      <c r="AA908" s="39">
        <v>2467481</v>
      </c>
      <c r="AB908" s="39">
        <v>581126</v>
      </c>
      <c r="AC908" s="39">
        <v>637045</v>
      </c>
      <c r="AD908" s="39">
        <v>513530</v>
      </c>
      <c r="AE908" s="39">
        <v>693571</v>
      </c>
      <c r="AF908" s="39">
        <v>198641</v>
      </c>
      <c r="AG908" s="39">
        <v>2623913</v>
      </c>
      <c r="AH908" s="39">
        <v>893891</v>
      </c>
      <c r="AI908" s="39">
        <v>663629</v>
      </c>
      <c r="AJ908" s="39">
        <v>628019</v>
      </c>
      <c r="AK908" s="39">
        <v>598449</v>
      </c>
      <c r="AL908" s="39">
        <v>256908</v>
      </c>
      <c r="AM908" s="39">
        <v>3040896</v>
      </c>
      <c r="AN908" s="39">
        <v>566998</v>
      </c>
      <c r="AO908" s="39">
        <v>692944</v>
      </c>
      <c r="AP908" s="39">
        <v>598653</v>
      </c>
      <c r="AQ908" s="39">
        <v>614428</v>
      </c>
      <c r="AR908" s="39">
        <v>318962</v>
      </c>
      <c r="AS908" s="39">
        <v>2791985</v>
      </c>
      <c r="AT908" s="43"/>
      <c r="AU908" s="13"/>
    </row>
    <row r="909" spans="1:47" ht="20" customHeight="1">
      <c r="A909" s="8" t="s">
        <v>1212</v>
      </c>
      <c r="B909" s="34">
        <v>175911</v>
      </c>
      <c r="C909" s="31" t="s">
        <v>242</v>
      </c>
      <c r="D909" s="31" t="s">
        <v>79</v>
      </c>
      <c r="E909" s="31" t="s">
        <v>74</v>
      </c>
      <c r="F909" s="36">
        <v>947</v>
      </c>
      <c r="G909" s="36">
        <v>1105</v>
      </c>
      <c r="H909" s="36">
        <v>1093</v>
      </c>
      <c r="I909" s="39">
        <v>115858</v>
      </c>
      <c r="J909" s="39">
        <v>269317</v>
      </c>
      <c r="K909" s="39">
        <v>680997</v>
      </c>
      <c r="L909" s="39">
        <v>242879</v>
      </c>
      <c r="M909" s="39">
        <v>320127</v>
      </c>
      <c r="N909" s="39">
        <v>69252</v>
      </c>
      <c r="O909" s="39">
        <v>1582572</v>
      </c>
      <c r="P909" s="39">
        <v>270957</v>
      </c>
      <c r="Q909" s="39">
        <v>728011</v>
      </c>
      <c r="R909" s="39">
        <v>249069</v>
      </c>
      <c r="S909" s="39">
        <v>315964</v>
      </c>
      <c r="T909" s="39">
        <v>66293</v>
      </c>
      <c r="U909" s="39">
        <v>1630294</v>
      </c>
      <c r="V909" s="39">
        <v>383917</v>
      </c>
      <c r="W909" s="39">
        <v>759121</v>
      </c>
      <c r="X909" s="39">
        <v>328471</v>
      </c>
      <c r="Y909" s="39">
        <v>390209</v>
      </c>
      <c r="Z909" s="39">
        <v>74390</v>
      </c>
      <c r="AA909" s="39">
        <v>1936108</v>
      </c>
      <c r="AB909" s="39">
        <v>421239</v>
      </c>
      <c r="AC909" s="39">
        <v>619291</v>
      </c>
      <c r="AD909" s="39">
        <v>356835</v>
      </c>
      <c r="AE909" s="39">
        <v>434242</v>
      </c>
      <c r="AF909" s="39">
        <v>71852</v>
      </c>
      <c r="AG909" s="39">
        <v>1903459</v>
      </c>
      <c r="AH909" s="39">
        <v>466933</v>
      </c>
      <c r="AI909" s="39">
        <v>751375</v>
      </c>
      <c r="AJ909" s="39">
        <v>395805</v>
      </c>
      <c r="AK909" s="39">
        <v>383394</v>
      </c>
      <c r="AL909" s="39">
        <v>90507</v>
      </c>
      <c r="AM909" s="39">
        <v>2088014</v>
      </c>
      <c r="AN909" s="39">
        <v>437042</v>
      </c>
      <c r="AO909" s="39">
        <v>840735</v>
      </c>
      <c r="AP909" s="39">
        <v>445838</v>
      </c>
      <c r="AQ909" s="39">
        <v>384726</v>
      </c>
      <c r="AR909" s="39">
        <v>123446</v>
      </c>
      <c r="AS909" s="39">
        <v>2231787</v>
      </c>
      <c r="AT909" s="43"/>
      <c r="AU909" s="13"/>
    </row>
    <row r="910" spans="1:47" ht="20" customHeight="1">
      <c r="A910" s="8" t="s">
        <v>1213</v>
      </c>
      <c r="B910" s="34">
        <v>14801</v>
      </c>
      <c r="C910" s="31" t="s">
        <v>86</v>
      </c>
      <c r="D910" s="31" t="s">
        <v>71</v>
      </c>
      <c r="E910" s="31" t="s">
        <v>74</v>
      </c>
      <c r="F910" s="36">
        <v>1921</v>
      </c>
      <c r="G910" s="36">
        <v>1607</v>
      </c>
      <c r="H910" s="36">
        <v>1525</v>
      </c>
      <c r="I910" s="39">
        <v>161650</v>
      </c>
      <c r="J910" s="39">
        <v>7371</v>
      </c>
      <c r="K910" s="39">
        <v>1400592</v>
      </c>
      <c r="L910" s="39">
        <v>427845</v>
      </c>
      <c r="M910" s="39">
        <v>534390</v>
      </c>
      <c r="N910" s="39">
        <v>117134</v>
      </c>
      <c r="O910" s="39">
        <v>2487332</v>
      </c>
      <c r="P910" s="39">
        <v>1018</v>
      </c>
      <c r="Q910" s="39">
        <v>1283760</v>
      </c>
      <c r="R910" s="39">
        <v>443283</v>
      </c>
      <c r="S910" s="39">
        <v>320561</v>
      </c>
      <c r="T910" s="39">
        <v>154733</v>
      </c>
      <c r="U910" s="39">
        <v>2203355</v>
      </c>
      <c r="V910" s="39">
        <v>3454</v>
      </c>
      <c r="W910" s="39">
        <v>1428583</v>
      </c>
      <c r="X910" s="39">
        <v>532318</v>
      </c>
      <c r="Y910" s="39">
        <v>345585</v>
      </c>
      <c r="Z910" s="39">
        <v>164055</v>
      </c>
      <c r="AA910" s="39">
        <v>2473995</v>
      </c>
      <c r="AB910" s="39">
        <v>4920</v>
      </c>
      <c r="AC910" s="39">
        <v>1260358</v>
      </c>
      <c r="AD910" s="39">
        <v>481589</v>
      </c>
      <c r="AE910" s="39">
        <v>274919</v>
      </c>
      <c r="AF910" s="39">
        <v>155831</v>
      </c>
      <c r="AG910" s="39">
        <v>2177617</v>
      </c>
      <c r="AH910" s="39">
        <v>0</v>
      </c>
      <c r="AI910" s="39">
        <v>1339504</v>
      </c>
      <c r="AJ910" s="39">
        <v>560182</v>
      </c>
      <c r="AK910" s="39">
        <v>305948</v>
      </c>
      <c r="AL910" s="39">
        <v>203946</v>
      </c>
      <c r="AM910" s="39">
        <v>2409580</v>
      </c>
      <c r="AN910" s="39">
        <v>475</v>
      </c>
      <c r="AO910" s="39">
        <v>1149017</v>
      </c>
      <c r="AP910" s="39">
        <v>472772</v>
      </c>
      <c r="AQ910" s="39">
        <v>309509</v>
      </c>
      <c r="AR910" s="39">
        <v>243821</v>
      </c>
      <c r="AS910" s="39">
        <v>2175594</v>
      </c>
      <c r="AT910" s="43"/>
      <c r="AU910" s="13"/>
    </row>
    <row r="911" spans="1:47" ht="20" customHeight="1">
      <c r="A911" s="8" t="s">
        <v>1214</v>
      </c>
      <c r="B911" s="34">
        <v>93905</v>
      </c>
      <c r="C911" s="31" t="s">
        <v>133</v>
      </c>
      <c r="D911" s="31" t="s">
        <v>79</v>
      </c>
      <c r="E911" s="31" t="s">
        <v>74</v>
      </c>
      <c r="F911" s="36">
        <v>186</v>
      </c>
      <c r="G911" s="36">
        <v>249</v>
      </c>
      <c r="H911" s="36">
        <v>253</v>
      </c>
      <c r="I911" s="39">
        <v>26818</v>
      </c>
      <c r="J911" s="39">
        <v>53008</v>
      </c>
      <c r="K911" s="39">
        <v>109430</v>
      </c>
      <c r="L911" s="39">
        <v>37300</v>
      </c>
      <c r="M911" s="39">
        <v>44009</v>
      </c>
      <c r="N911" s="39">
        <v>0</v>
      </c>
      <c r="O911" s="39">
        <v>243747</v>
      </c>
      <c r="P911" s="39">
        <v>59206</v>
      </c>
      <c r="Q911" s="39">
        <v>124874</v>
      </c>
      <c r="R911" s="39">
        <v>53734</v>
      </c>
      <c r="S911" s="39">
        <v>45868</v>
      </c>
      <c r="T911" s="39">
        <v>0</v>
      </c>
      <c r="U911" s="39">
        <v>283682</v>
      </c>
      <c r="V911" s="39">
        <v>62640</v>
      </c>
      <c r="W911" s="39">
        <v>121389</v>
      </c>
      <c r="X911" s="39">
        <v>89017</v>
      </c>
      <c r="Y911" s="39">
        <v>56242</v>
      </c>
      <c r="Z911" s="39">
        <v>0</v>
      </c>
      <c r="AA911" s="39">
        <v>329288</v>
      </c>
      <c r="AB911" s="39">
        <v>71410</v>
      </c>
      <c r="AC911" s="39">
        <v>106171</v>
      </c>
      <c r="AD911" s="39">
        <v>81931</v>
      </c>
      <c r="AE911" s="39">
        <v>82660</v>
      </c>
      <c r="AF911" s="39">
        <v>0</v>
      </c>
      <c r="AG911" s="39">
        <v>342172</v>
      </c>
      <c r="AH911" s="39">
        <v>94905</v>
      </c>
      <c r="AI911" s="39">
        <v>112351</v>
      </c>
      <c r="AJ911" s="39">
        <v>100018</v>
      </c>
      <c r="AK911" s="39">
        <v>87751</v>
      </c>
      <c r="AL911" s="39">
        <v>0</v>
      </c>
      <c r="AM911" s="39">
        <v>395025</v>
      </c>
      <c r="AN911" s="39">
        <v>105295</v>
      </c>
      <c r="AO911" s="39">
        <v>102386</v>
      </c>
      <c r="AP911" s="39">
        <v>149518</v>
      </c>
      <c r="AQ911" s="39">
        <v>97257</v>
      </c>
      <c r="AR911" s="39">
        <v>0</v>
      </c>
      <c r="AS911" s="39">
        <v>454456</v>
      </c>
      <c r="AT911" s="43"/>
      <c r="AU911" s="13"/>
    </row>
    <row r="912" spans="1:47" ht="20" customHeight="1">
      <c r="A912" s="8" t="s">
        <v>1215</v>
      </c>
      <c r="B912" s="34">
        <v>57916</v>
      </c>
      <c r="C912" s="31" t="s">
        <v>70</v>
      </c>
      <c r="D912" s="31" t="s">
        <v>79</v>
      </c>
      <c r="E912" s="31" t="s">
        <v>74</v>
      </c>
      <c r="F912" s="36">
        <v>39619</v>
      </c>
      <c r="G912" s="36">
        <v>36971</v>
      </c>
      <c r="H912" s="36">
        <v>35722</v>
      </c>
      <c r="I912" s="39">
        <v>3786532</v>
      </c>
      <c r="J912" s="39">
        <v>8919610</v>
      </c>
      <c r="K912" s="39">
        <v>17922758</v>
      </c>
      <c r="L912" s="39">
        <v>12197533</v>
      </c>
      <c r="M912" s="39">
        <v>7094838</v>
      </c>
      <c r="N912" s="39">
        <v>1796178</v>
      </c>
      <c r="O912" s="39">
        <v>47930917</v>
      </c>
      <c r="P912" s="39">
        <v>8100229</v>
      </c>
      <c r="Q912" s="39">
        <v>19498762</v>
      </c>
      <c r="R912" s="39">
        <v>12426234</v>
      </c>
      <c r="S912" s="39">
        <v>6939951</v>
      </c>
      <c r="T912" s="39">
        <v>2480376</v>
      </c>
      <c r="U912" s="39">
        <v>49445552</v>
      </c>
      <c r="V912" s="39">
        <v>10612573</v>
      </c>
      <c r="W912" s="39">
        <v>19801232</v>
      </c>
      <c r="X912" s="39">
        <v>14029380</v>
      </c>
      <c r="Y912" s="39">
        <v>8113418</v>
      </c>
      <c r="Z912" s="39">
        <v>2996998</v>
      </c>
      <c r="AA912" s="39">
        <v>55553601</v>
      </c>
      <c r="AB912" s="39">
        <v>9876254</v>
      </c>
      <c r="AC912" s="39">
        <v>19575159</v>
      </c>
      <c r="AD912" s="39">
        <v>15734413</v>
      </c>
      <c r="AE912" s="39">
        <v>8808462</v>
      </c>
      <c r="AF912" s="39">
        <v>4097863</v>
      </c>
      <c r="AG912" s="39">
        <v>58092151</v>
      </c>
      <c r="AH912" s="39">
        <v>9602579</v>
      </c>
      <c r="AI912" s="39">
        <v>19074458</v>
      </c>
      <c r="AJ912" s="39">
        <v>16784884</v>
      </c>
      <c r="AK912" s="39">
        <v>9321720</v>
      </c>
      <c r="AL912" s="39">
        <v>5062723</v>
      </c>
      <c r="AM912" s="39">
        <v>59846364</v>
      </c>
      <c r="AN912" s="39">
        <v>10065206</v>
      </c>
      <c r="AO912" s="39">
        <v>19180123</v>
      </c>
      <c r="AP912" s="39">
        <v>17441217</v>
      </c>
      <c r="AQ912" s="39">
        <v>9077947</v>
      </c>
      <c r="AR912" s="39">
        <v>4669626</v>
      </c>
      <c r="AS912" s="39">
        <v>60434119</v>
      </c>
      <c r="AT912" s="43"/>
      <c r="AU912" s="13"/>
    </row>
    <row r="913" spans="1:47" ht="20" customHeight="1">
      <c r="A913" s="8" t="s">
        <v>1216</v>
      </c>
      <c r="B913" s="34">
        <v>57840</v>
      </c>
      <c r="C913" s="31" t="s">
        <v>70</v>
      </c>
      <c r="D913" s="31" t="s">
        <v>71</v>
      </c>
      <c r="E913" s="31" t="s">
        <v>89</v>
      </c>
      <c r="F913" s="36">
        <v>527</v>
      </c>
      <c r="G913" s="36">
        <v>132</v>
      </c>
      <c r="H913" s="36">
        <v>0</v>
      </c>
      <c r="I913" s="39">
        <v>0</v>
      </c>
      <c r="J913" s="39">
        <v>0</v>
      </c>
      <c r="K913" s="39">
        <v>0</v>
      </c>
      <c r="L913" s="39">
        <v>0</v>
      </c>
      <c r="M913" s="39">
        <v>0</v>
      </c>
      <c r="N913" s="39">
        <v>0</v>
      </c>
      <c r="O913" s="39">
        <v>0</v>
      </c>
      <c r="P913" s="39">
        <v>0</v>
      </c>
      <c r="Q913" s="39">
        <v>0</v>
      </c>
      <c r="R913" s="39">
        <v>0</v>
      </c>
      <c r="S913" s="39">
        <v>0</v>
      </c>
      <c r="T913" s="39">
        <v>0</v>
      </c>
      <c r="U913" s="39">
        <v>0</v>
      </c>
      <c r="V913" s="39">
        <v>0</v>
      </c>
      <c r="W913" s="39">
        <v>0</v>
      </c>
      <c r="X913" s="39">
        <v>0</v>
      </c>
      <c r="Y913" s="39">
        <v>0</v>
      </c>
      <c r="Z913" s="39">
        <v>0</v>
      </c>
      <c r="AA913" s="39">
        <v>0</v>
      </c>
      <c r="AB913" s="39">
        <v>0</v>
      </c>
      <c r="AC913" s="39">
        <v>0</v>
      </c>
      <c r="AD913" s="39">
        <v>0</v>
      </c>
      <c r="AE913" s="39">
        <v>0</v>
      </c>
      <c r="AF913" s="39">
        <v>0</v>
      </c>
      <c r="AG913" s="39">
        <v>0</v>
      </c>
      <c r="AH913" s="39">
        <v>0</v>
      </c>
      <c r="AI913" s="39">
        <v>0</v>
      </c>
      <c r="AJ913" s="39">
        <v>0</v>
      </c>
      <c r="AK913" s="39">
        <v>0</v>
      </c>
      <c r="AL913" s="39">
        <v>0</v>
      </c>
      <c r="AM913" s="39">
        <v>0</v>
      </c>
      <c r="AN913" s="39">
        <v>0</v>
      </c>
      <c r="AO913" s="39">
        <v>0</v>
      </c>
      <c r="AP913" s="39">
        <v>1</v>
      </c>
      <c r="AQ913" s="39">
        <v>0</v>
      </c>
      <c r="AR913" s="39">
        <v>0</v>
      </c>
      <c r="AS913" s="39">
        <v>1</v>
      </c>
      <c r="AT913" s="43"/>
      <c r="AU913" s="13"/>
    </row>
    <row r="914" spans="1:47" ht="20" customHeight="1">
      <c r="A914" s="8" t="s">
        <v>1217</v>
      </c>
      <c r="B914" s="34">
        <v>206902</v>
      </c>
      <c r="C914" s="31" t="s">
        <v>385</v>
      </c>
      <c r="D914" s="31" t="s">
        <v>79</v>
      </c>
      <c r="E914" s="31" t="s">
        <v>74</v>
      </c>
      <c r="F914" s="36">
        <v>118</v>
      </c>
      <c r="G914" s="36">
        <v>120</v>
      </c>
      <c r="H914" s="36">
        <v>101</v>
      </c>
      <c r="I914" s="39">
        <v>10706</v>
      </c>
      <c r="J914" s="39">
        <v>49837</v>
      </c>
      <c r="K914" s="39">
        <v>111055</v>
      </c>
      <c r="L914" s="39">
        <v>52392</v>
      </c>
      <c r="M914" s="39">
        <v>76413</v>
      </c>
      <c r="N914" s="39">
        <v>21209</v>
      </c>
      <c r="O914" s="39">
        <v>310906</v>
      </c>
      <c r="P914" s="39">
        <v>70090</v>
      </c>
      <c r="Q914" s="39">
        <v>79053</v>
      </c>
      <c r="R914" s="39">
        <v>57076</v>
      </c>
      <c r="S914" s="39">
        <v>82487</v>
      </c>
      <c r="T914" s="39">
        <v>25830</v>
      </c>
      <c r="U914" s="39">
        <v>314536</v>
      </c>
      <c r="V914" s="39">
        <v>68275</v>
      </c>
      <c r="W914" s="39">
        <v>67508</v>
      </c>
      <c r="X914" s="39">
        <v>50497</v>
      </c>
      <c r="Y914" s="39">
        <v>94291</v>
      </c>
      <c r="Z914" s="39">
        <v>34400</v>
      </c>
      <c r="AA914" s="39">
        <v>314971</v>
      </c>
      <c r="AB914" s="39">
        <v>91669</v>
      </c>
      <c r="AC914" s="39">
        <v>76816</v>
      </c>
      <c r="AD914" s="39">
        <v>73707</v>
      </c>
      <c r="AE914" s="39">
        <v>59681</v>
      </c>
      <c r="AF914" s="39">
        <v>36279</v>
      </c>
      <c r="AG914" s="39">
        <v>338152</v>
      </c>
      <c r="AH914" s="39">
        <v>95279</v>
      </c>
      <c r="AI914" s="39">
        <v>69364</v>
      </c>
      <c r="AJ914" s="39">
        <v>73946</v>
      </c>
      <c r="AK914" s="39">
        <v>99255</v>
      </c>
      <c r="AL914" s="39">
        <v>36628</v>
      </c>
      <c r="AM914" s="39">
        <v>374472</v>
      </c>
      <c r="AN914" s="39">
        <v>66042</v>
      </c>
      <c r="AO914" s="39">
        <v>71570</v>
      </c>
      <c r="AP914" s="39">
        <v>104658</v>
      </c>
      <c r="AQ914" s="39">
        <v>91913</v>
      </c>
      <c r="AR914" s="39">
        <v>53351</v>
      </c>
      <c r="AS914" s="39">
        <v>387534</v>
      </c>
      <c r="AT914" s="43"/>
      <c r="AU914" s="13"/>
    </row>
    <row r="915" spans="1:47" ht="20" customHeight="1">
      <c r="A915" s="8" t="s">
        <v>1218</v>
      </c>
      <c r="B915" s="34">
        <v>161912</v>
      </c>
      <c r="C915" s="31" t="s">
        <v>179</v>
      </c>
      <c r="D915" s="31" t="s">
        <v>79</v>
      </c>
      <c r="E915" s="31" t="s">
        <v>74</v>
      </c>
      <c r="F915" s="36">
        <v>652</v>
      </c>
      <c r="G915" s="36">
        <v>689</v>
      </c>
      <c r="H915" s="36">
        <v>673</v>
      </c>
      <c r="I915" s="39">
        <v>71338</v>
      </c>
      <c r="J915" s="39">
        <v>91507</v>
      </c>
      <c r="K915" s="39">
        <v>296907</v>
      </c>
      <c r="L915" s="39">
        <v>134088</v>
      </c>
      <c r="M915" s="39">
        <v>226754</v>
      </c>
      <c r="N915" s="39">
        <v>45549</v>
      </c>
      <c r="O915" s="39">
        <v>794805</v>
      </c>
      <c r="P915" s="39">
        <v>100115</v>
      </c>
      <c r="Q915" s="39">
        <v>321246</v>
      </c>
      <c r="R915" s="39">
        <v>138975</v>
      </c>
      <c r="S915" s="39">
        <v>265104</v>
      </c>
      <c r="T915" s="39">
        <v>3444</v>
      </c>
      <c r="U915" s="39">
        <v>828884</v>
      </c>
      <c r="V915" s="39">
        <v>119894</v>
      </c>
      <c r="W915" s="39">
        <v>340856</v>
      </c>
      <c r="X915" s="39">
        <v>152444</v>
      </c>
      <c r="Y915" s="39">
        <v>299291</v>
      </c>
      <c r="Z915" s="39">
        <v>58234</v>
      </c>
      <c r="AA915" s="39">
        <v>970719</v>
      </c>
      <c r="AB915" s="39">
        <v>122867</v>
      </c>
      <c r="AC915" s="39">
        <v>319285</v>
      </c>
      <c r="AD915" s="39">
        <v>191847</v>
      </c>
      <c r="AE915" s="39">
        <v>233993</v>
      </c>
      <c r="AF915" s="39">
        <v>58477</v>
      </c>
      <c r="AG915" s="39">
        <v>926469</v>
      </c>
      <c r="AH915" s="39">
        <v>155454</v>
      </c>
      <c r="AI915" s="39">
        <v>331089</v>
      </c>
      <c r="AJ915" s="39">
        <v>202931</v>
      </c>
      <c r="AK915" s="39">
        <v>279355</v>
      </c>
      <c r="AL915" s="39">
        <v>71400</v>
      </c>
      <c r="AM915" s="39">
        <v>1040229</v>
      </c>
      <c r="AN915" s="39">
        <v>163328</v>
      </c>
      <c r="AO915" s="39">
        <v>364508</v>
      </c>
      <c r="AP915" s="39">
        <v>250039</v>
      </c>
      <c r="AQ915" s="39">
        <v>277593</v>
      </c>
      <c r="AR915" s="39">
        <v>87556</v>
      </c>
      <c r="AS915" s="39">
        <v>1143024</v>
      </c>
      <c r="AT915" s="43"/>
      <c r="AU915" s="13"/>
    </row>
    <row r="916" spans="1:47" ht="20" customHeight="1">
      <c r="A916" s="8" t="s">
        <v>1219</v>
      </c>
      <c r="B916" s="34">
        <v>214901</v>
      </c>
      <c r="C916" s="31" t="s">
        <v>1220</v>
      </c>
      <c r="D916" s="31" t="s">
        <v>79</v>
      </c>
      <c r="E916" s="31" t="s">
        <v>74</v>
      </c>
      <c r="F916" s="36">
        <v>10194</v>
      </c>
      <c r="G916" s="36">
        <v>9316</v>
      </c>
      <c r="H916" s="36">
        <v>9136</v>
      </c>
      <c r="I916" s="39">
        <v>968416</v>
      </c>
      <c r="J916" s="39">
        <v>3400094</v>
      </c>
      <c r="K916" s="39">
        <v>5601941</v>
      </c>
      <c r="L916" s="39">
        <v>3584264</v>
      </c>
      <c r="M916" s="39">
        <v>3548415</v>
      </c>
      <c r="N916" s="39">
        <v>598572</v>
      </c>
      <c r="O916" s="39">
        <v>16733286</v>
      </c>
      <c r="P916" s="39">
        <v>3527560</v>
      </c>
      <c r="Q916" s="39">
        <v>5953896</v>
      </c>
      <c r="R916" s="39">
        <v>3507157</v>
      </c>
      <c r="S916" s="39">
        <v>4715006</v>
      </c>
      <c r="T916" s="39">
        <v>511502</v>
      </c>
      <c r="U916" s="39">
        <v>18215121</v>
      </c>
      <c r="V916" s="39">
        <v>4760064</v>
      </c>
      <c r="W916" s="39">
        <v>6685682</v>
      </c>
      <c r="X916" s="39">
        <v>4473732</v>
      </c>
      <c r="Y916" s="39">
        <v>4602568</v>
      </c>
      <c r="Z916" s="39">
        <v>775254</v>
      </c>
      <c r="AA916" s="39">
        <v>21297300</v>
      </c>
      <c r="AB916" s="39">
        <v>4256467</v>
      </c>
      <c r="AC916" s="39">
        <v>5796857</v>
      </c>
      <c r="AD916" s="39">
        <v>4521221</v>
      </c>
      <c r="AE916" s="39">
        <v>4148169</v>
      </c>
      <c r="AF916" s="39">
        <v>896010</v>
      </c>
      <c r="AG916" s="39">
        <v>19618724</v>
      </c>
      <c r="AH916" s="39">
        <v>3901361</v>
      </c>
      <c r="AI916" s="39">
        <v>5447642</v>
      </c>
      <c r="AJ916" s="39">
        <v>4288310</v>
      </c>
      <c r="AK916" s="39">
        <v>4270704</v>
      </c>
      <c r="AL916" s="39">
        <v>1000390</v>
      </c>
      <c r="AM916" s="39">
        <v>18908407</v>
      </c>
      <c r="AN916" s="39">
        <v>4448172</v>
      </c>
      <c r="AO916" s="39">
        <v>5346750</v>
      </c>
      <c r="AP916" s="39">
        <v>4419037</v>
      </c>
      <c r="AQ916" s="39">
        <v>5026024</v>
      </c>
      <c r="AR916" s="39">
        <v>1765151</v>
      </c>
      <c r="AS916" s="39">
        <v>21005134</v>
      </c>
      <c r="AT916" s="43"/>
      <c r="AU916" s="13"/>
    </row>
    <row r="917" spans="1:47" ht="20" customHeight="1">
      <c r="A917" s="8" t="s">
        <v>1221</v>
      </c>
      <c r="B917" s="34">
        <v>31911</v>
      </c>
      <c r="C917" s="31" t="s">
        <v>307</v>
      </c>
      <c r="D917" s="31" t="s">
        <v>79</v>
      </c>
      <c r="E917" s="31" t="s">
        <v>74</v>
      </c>
      <c r="F917" s="36">
        <v>1825</v>
      </c>
      <c r="G917" s="36">
        <v>1437</v>
      </c>
      <c r="H917" s="36">
        <v>1302</v>
      </c>
      <c r="I917" s="39">
        <v>138012</v>
      </c>
      <c r="J917" s="39">
        <v>585519</v>
      </c>
      <c r="K917" s="39">
        <v>1563805</v>
      </c>
      <c r="L917" s="39">
        <v>507978</v>
      </c>
      <c r="M917" s="39">
        <v>1225833</v>
      </c>
      <c r="N917" s="39">
        <v>329920</v>
      </c>
      <c r="O917" s="39">
        <v>4213055</v>
      </c>
      <c r="P917" s="39">
        <v>458764</v>
      </c>
      <c r="Q917" s="39">
        <v>1389882</v>
      </c>
      <c r="R917" s="39">
        <v>482083</v>
      </c>
      <c r="S917" s="39">
        <v>907224</v>
      </c>
      <c r="T917" s="39">
        <v>404405</v>
      </c>
      <c r="U917" s="39">
        <v>3642358</v>
      </c>
      <c r="V917" s="39">
        <v>857734</v>
      </c>
      <c r="W917" s="39">
        <v>1464033</v>
      </c>
      <c r="X917" s="39">
        <v>560256</v>
      </c>
      <c r="Y917" s="39">
        <v>1007679</v>
      </c>
      <c r="Z917" s="39">
        <v>391915</v>
      </c>
      <c r="AA917" s="39">
        <v>4281617</v>
      </c>
      <c r="AB917" s="39">
        <v>1019790</v>
      </c>
      <c r="AC917" s="39">
        <v>1523192</v>
      </c>
      <c r="AD917" s="39">
        <v>591343</v>
      </c>
      <c r="AE917" s="39">
        <v>998943</v>
      </c>
      <c r="AF917" s="39">
        <v>492616</v>
      </c>
      <c r="AG917" s="39">
        <v>4625884</v>
      </c>
      <c r="AH917" s="39">
        <v>866836</v>
      </c>
      <c r="AI917" s="39">
        <v>1424362</v>
      </c>
      <c r="AJ917" s="39">
        <v>617016</v>
      </c>
      <c r="AK917" s="39">
        <v>993923</v>
      </c>
      <c r="AL917" s="39">
        <v>668740</v>
      </c>
      <c r="AM917" s="39">
        <v>4570877</v>
      </c>
      <c r="AN917" s="39">
        <v>853719</v>
      </c>
      <c r="AO917" s="39">
        <v>1063645</v>
      </c>
      <c r="AP917" s="39">
        <v>565449</v>
      </c>
      <c r="AQ917" s="39">
        <v>792801</v>
      </c>
      <c r="AR917" s="39">
        <v>638550</v>
      </c>
      <c r="AS917" s="39">
        <v>3914164</v>
      </c>
      <c r="AT917" s="43"/>
      <c r="AU917" s="13"/>
    </row>
    <row r="918" spans="1:47" ht="20" customHeight="1">
      <c r="A918" s="8" t="s">
        <v>1222</v>
      </c>
      <c r="B918" s="34">
        <v>126907</v>
      </c>
      <c r="C918" s="31" t="s">
        <v>118</v>
      </c>
      <c r="D918" s="31" t="s">
        <v>79</v>
      </c>
      <c r="E918" s="31" t="s">
        <v>74</v>
      </c>
      <c r="F918" s="36">
        <v>755</v>
      </c>
      <c r="G918" s="36">
        <v>1032</v>
      </c>
      <c r="H918" s="36">
        <v>1023</v>
      </c>
      <c r="I918" s="39">
        <v>108438</v>
      </c>
      <c r="J918" s="39">
        <v>128044</v>
      </c>
      <c r="K918" s="39">
        <v>393028</v>
      </c>
      <c r="L918" s="39">
        <v>243982</v>
      </c>
      <c r="M918" s="39">
        <v>317029</v>
      </c>
      <c r="N918" s="39">
        <v>100189</v>
      </c>
      <c r="O918" s="39">
        <v>1182272</v>
      </c>
      <c r="P918" s="39">
        <v>177856</v>
      </c>
      <c r="Q918" s="39">
        <v>467157</v>
      </c>
      <c r="R918" s="39">
        <v>247876</v>
      </c>
      <c r="S918" s="39">
        <v>327705</v>
      </c>
      <c r="T918" s="39">
        <v>120514</v>
      </c>
      <c r="U918" s="39">
        <v>1341108</v>
      </c>
      <c r="V918" s="39">
        <v>206291</v>
      </c>
      <c r="W918" s="39">
        <v>540799</v>
      </c>
      <c r="X918" s="39">
        <v>236026</v>
      </c>
      <c r="Y918" s="39">
        <v>300480</v>
      </c>
      <c r="Z918" s="39">
        <v>127903</v>
      </c>
      <c r="AA918" s="39">
        <v>1411499</v>
      </c>
      <c r="AB918" s="39">
        <v>164656</v>
      </c>
      <c r="AC918" s="39">
        <v>457088</v>
      </c>
      <c r="AD918" s="39">
        <v>271031</v>
      </c>
      <c r="AE918" s="39">
        <v>362292</v>
      </c>
      <c r="AF918" s="39">
        <v>127598</v>
      </c>
      <c r="AG918" s="39">
        <v>1382665</v>
      </c>
      <c r="AH918" s="39">
        <v>233241</v>
      </c>
      <c r="AI918" s="39">
        <v>565114</v>
      </c>
      <c r="AJ918" s="39">
        <v>307650</v>
      </c>
      <c r="AK918" s="39">
        <v>435199</v>
      </c>
      <c r="AL918" s="39">
        <v>212506</v>
      </c>
      <c r="AM918" s="39">
        <v>1753710</v>
      </c>
      <c r="AN918" s="39">
        <v>201601</v>
      </c>
      <c r="AO918" s="39">
        <v>553057</v>
      </c>
      <c r="AP918" s="39">
        <v>369445</v>
      </c>
      <c r="AQ918" s="39">
        <v>456344</v>
      </c>
      <c r="AR918" s="39">
        <v>258671</v>
      </c>
      <c r="AS918" s="39">
        <v>1839118</v>
      </c>
      <c r="AT918" s="43"/>
      <c r="AU918" s="13"/>
    </row>
    <row r="919" spans="1:47" ht="20" customHeight="1">
      <c r="A919" s="8" t="s">
        <v>1223</v>
      </c>
      <c r="B919" s="34">
        <v>152802</v>
      </c>
      <c r="C919" s="31" t="s">
        <v>221</v>
      </c>
      <c r="D919" s="31" t="s">
        <v>71</v>
      </c>
      <c r="E919" s="31" t="s">
        <v>74</v>
      </c>
      <c r="F919" s="36">
        <v>303</v>
      </c>
      <c r="G919" s="36">
        <v>307</v>
      </c>
      <c r="H919" s="36">
        <v>286</v>
      </c>
      <c r="I919" s="39">
        <v>30316</v>
      </c>
      <c r="J919" s="39">
        <v>0</v>
      </c>
      <c r="K919" s="39">
        <v>137028</v>
      </c>
      <c r="L919" s="39">
        <v>61046</v>
      </c>
      <c r="M919" s="39">
        <v>48215</v>
      </c>
      <c r="N919" s="39">
        <v>19871</v>
      </c>
      <c r="O919" s="39">
        <v>266160</v>
      </c>
      <c r="P919" s="39">
        <v>0</v>
      </c>
      <c r="Q919" s="39">
        <v>139780</v>
      </c>
      <c r="R919" s="39">
        <v>69375</v>
      </c>
      <c r="S919" s="39">
        <v>65016</v>
      </c>
      <c r="T919" s="39">
        <v>20002</v>
      </c>
      <c r="U919" s="39">
        <v>294173</v>
      </c>
      <c r="V919" s="39">
        <v>0</v>
      </c>
      <c r="W919" s="39">
        <v>150201</v>
      </c>
      <c r="X919" s="39">
        <v>101895</v>
      </c>
      <c r="Y919" s="39">
        <v>71146</v>
      </c>
      <c r="Z919" s="39">
        <v>23424</v>
      </c>
      <c r="AA919" s="39">
        <v>346666</v>
      </c>
      <c r="AB919" s="39">
        <v>0</v>
      </c>
      <c r="AC919" s="39">
        <v>158799</v>
      </c>
      <c r="AD919" s="39">
        <v>110467</v>
      </c>
      <c r="AE919" s="39">
        <v>78427</v>
      </c>
      <c r="AF919" s="39">
        <v>26121</v>
      </c>
      <c r="AG919" s="39">
        <v>373814</v>
      </c>
      <c r="AH919" s="39">
        <v>0</v>
      </c>
      <c r="AI919" s="39">
        <v>130869</v>
      </c>
      <c r="AJ919" s="39">
        <v>89573</v>
      </c>
      <c r="AK919" s="39">
        <v>71323</v>
      </c>
      <c r="AL919" s="39">
        <v>31365</v>
      </c>
      <c r="AM919" s="39">
        <v>323130</v>
      </c>
      <c r="AN919" s="39">
        <v>623</v>
      </c>
      <c r="AO919" s="39">
        <v>133555</v>
      </c>
      <c r="AP919" s="39">
        <v>100595</v>
      </c>
      <c r="AQ919" s="39">
        <v>71532</v>
      </c>
      <c r="AR919" s="39">
        <v>57511</v>
      </c>
      <c r="AS919" s="39">
        <v>363816</v>
      </c>
      <c r="AT919" s="43"/>
      <c r="AU919" s="13"/>
    </row>
    <row r="920" spans="1:47" ht="20" customHeight="1">
      <c r="A920" s="8" t="s">
        <v>1224</v>
      </c>
      <c r="B920" s="34">
        <v>67908</v>
      </c>
      <c r="C920" s="31" t="s">
        <v>402</v>
      </c>
      <c r="D920" s="31" t="s">
        <v>79</v>
      </c>
      <c r="E920" s="31" t="s">
        <v>74</v>
      </c>
      <c r="F920" s="36">
        <v>167</v>
      </c>
      <c r="G920" s="36">
        <v>181</v>
      </c>
      <c r="H920" s="36">
        <v>157</v>
      </c>
      <c r="I920" s="39">
        <v>16642</v>
      </c>
      <c r="J920" s="39">
        <v>30939</v>
      </c>
      <c r="K920" s="39">
        <v>102121</v>
      </c>
      <c r="L920" s="39">
        <v>54090</v>
      </c>
      <c r="M920" s="39">
        <v>77197</v>
      </c>
      <c r="N920" s="39">
        <v>39599</v>
      </c>
      <c r="O920" s="39">
        <v>303946</v>
      </c>
      <c r="P920" s="39">
        <v>39407</v>
      </c>
      <c r="Q920" s="39">
        <v>113875</v>
      </c>
      <c r="R920" s="39">
        <v>53048</v>
      </c>
      <c r="S920" s="39">
        <v>73825</v>
      </c>
      <c r="T920" s="39">
        <v>39599</v>
      </c>
      <c r="U920" s="39">
        <v>319754</v>
      </c>
      <c r="V920" s="39">
        <v>49200</v>
      </c>
      <c r="W920" s="39">
        <v>126882</v>
      </c>
      <c r="X920" s="39">
        <v>80490</v>
      </c>
      <c r="Y920" s="39">
        <v>70819</v>
      </c>
      <c r="Z920" s="39">
        <v>42995</v>
      </c>
      <c r="AA920" s="39">
        <v>370386</v>
      </c>
      <c r="AB920" s="39">
        <v>41274</v>
      </c>
      <c r="AC920" s="39">
        <v>130443</v>
      </c>
      <c r="AD920" s="39">
        <v>90325</v>
      </c>
      <c r="AE920" s="39">
        <v>103740</v>
      </c>
      <c r="AF920" s="39">
        <v>48768</v>
      </c>
      <c r="AG920" s="39">
        <v>414550</v>
      </c>
      <c r="AH920" s="39">
        <v>102999</v>
      </c>
      <c r="AI920" s="39">
        <v>142085</v>
      </c>
      <c r="AJ920" s="39">
        <v>105253</v>
      </c>
      <c r="AK920" s="39">
        <v>98384</v>
      </c>
      <c r="AL920" s="39">
        <v>63754</v>
      </c>
      <c r="AM920" s="39">
        <v>512475</v>
      </c>
      <c r="AN920" s="39">
        <v>53025</v>
      </c>
      <c r="AO920" s="39">
        <v>187286</v>
      </c>
      <c r="AP920" s="39">
        <v>114496</v>
      </c>
      <c r="AQ920" s="39">
        <v>94118</v>
      </c>
      <c r="AR920" s="39">
        <v>90155</v>
      </c>
      <c r="AS920" s="39">
        <v>539080</v>
      </c>
      <c r="AT920" s="43"/>
      <c r="AU920" s="13"/>
    </row>
    <row r="921" spans="1:47" ht="20" customHeight="1">
      <c r="A921" s="8" t="s">
        <v>1225</v>
      </c>
      <c r="B921" s="34">
        <v>188902</v>
      </c>
      <c r="C921" s="31" t="s">
        <v>124</v>
      </c>
      <c r="D921" s="31" t="s">
        <v>79</v>
      </c>
      <c r="E921" s="31" t="s">
        <v>74</v>
      </c>
      <c r="F921" s="36">
        <v>1326</v>
      </c>
      <c r="G921" s="36">
        <v>1221</v>
      </c>
      <c r="H921" s="36">
        <v>1166</v>
      </c>
      <c r="I921" s="39">
        <v>123596</v>
      </c>
      <c r="J921" s="39">
        <v>427594</v>
      </c>
      <c r="K921" s="39">
        <v>591932</v>
      </c>
      <c r="L921" s="39">
        <v>351228</v>
      </c>
      <c r="M921" s="39">
        <v>361146</v>
      </c>
      <c r="N921" s="39">
        <v>85757</v>
      </c>
      <c r="O921" s="39">
        <v>1817657</v>
      </c>
      <c r="P921" s="39">
        <v>376958</v>
      </c>
      <c r="Q921" s="39">
        <v>620630</v>
      </c>
      <c r="R921" s="39">
        <v>377208</v>
      </c>
      <c r="S921" s="39">
        <v>417974</v>
      </c>
      <c r="T921" s="39">
        <v>107576</v>
      </c>
      <c r="U921" s="39">
        <v>1900346</v>
      </c>
      <c r="V921" s="39">
        <v>412604</v>
      </c>
      <c r="W921" s="39">
        <v>606020</v>
      </c>
      <c r="X921" s="39">
        <v>484695</v>
      </c>
      <c r="Y921" s="39">
        <v>465766</v>
      </c>
      <c r="Z921" s="39">
        <v>127867</v>
      </c>
      <c r="AA921" s="39">
        <v>2096952</v>
      </c>
      <c r="AB921" s="39">
        <v>537541</v>
      </c>
      <c r="AC921" s="39">
        <v>546827</v>
      </c>
      <c r="AD921" s="39">
        <v>515099</v>
      </c>
      <c r="AE921" s="39">
        <v>609716</v>
      </c>
      <c r="AF921" s="39">
        <v>147603</v>
      </c>
      <c r="AG921" s="39">
        <v>2356786</v>
      </c>
      <c r="AH921" s="39">
        <v>541863</v>
      </c>
      <c r="AI921" s="39">
        <v>558911</v>
      </c>
      <c r="AJ921" s="39">
        <v>520153</v>
      </c>
      <c r="AK921" s="39">
        <v>541083</v>
      </c>
      <c r="AL921" s="39">
        <v>316371</v>
      </c>
      <c r="AM921" s="39">
        <v>2478381</v>
      </c>
      <c r="AN921" s="39">
        <v>525001</v>
      </c>
      <c r="AO921" s="39">
        <v>536057</v>
      </c>
      <c r="AP921" s="39">
        <v>539318</v>
      </c>
      <c r="AQ921" s="39">
        <v>483346</v>
      </c>
      <c r="AR921" s="39">
        <v>401981</v>
      </c>
      <c r="AS921" s="39">
        <v>2485703</v>
      </c>
      <c r="AT921" s="43"/>
      <c r="AU921" s="13"/>
    </row>
    <row r="922" spans="1:47" ht="20" customHeight="1">
      <c r="A922" s="8" t="s">
        <v>1226</v>
      </c>
      <c r="B922" s="34">
        <v>194903</v>
      </c>
      <c r="C922" s="31" t="s">
        <v>176</v>
      </c>
      <c r="D922" s="31" t="s">
        <v>79</v>
      </c>
      <c r="E922" s="31" t="s">
        <v>74</v>
      </c>
      <c r="F922" s="36">
        <v>717</v>
      </c>
      <c r="G922" s="36">
        <v>684</v>
      </c>
      <c r="H922" s="36">
        <v>658</v>
      </c>
      <c r="I922" s="39">
        <v>69748</v>
      </c>
      <c r="J922" s="39">
        <v>539081</v>
      </c>
      <c r="K922" s="39">
        <v>353623</v>
      </c>
      <c r="L922" s="39">
        <v>159435</v>
      </c>
      <c r="M922" s="39">
        <v>259592</v>
      </c>
      <c r="N922" s="39">
        <v>77451</v>
      </c>
      <c r="O922" s="39">
        <v>1389182</v>
      </c>
      <c r="P922" s="39">
        <v>296337</v>
      </c>
      <c r="Q922" s="39">
        <v>400968</v>
      </c>
      <c r="R922" s="39">
        <v>170289</v>
      </c>
      <c r="S922" s="39">
        <v>251595</v>
      </c>
      <c r="T922" s="39">
        <v>92642</v>
      </c>
      <c r="U922" s="39">
        <v>1211831</v>
      </c>
      <c r="V922" s="39">
        <v>350651</v>
      </c>
      <c r="W922" s="39">
        <v>399641</v>
      </c>
      <c r="X922" s="39">
        <v>208116</v>
      </c>
      <c r="Y922" s="39">
        <v>284778</v>
      </c>
      <c r="Z922" s="39">
        <v>123297</v>
      </c>
      <c r="AA922" s="39">
        <v>1366483</v>
      </c>
      <c r="AB922" s="39">
        <v>434026</v>
      </c>
      <c r="AC922" s="39">
        <v>454655</v>
      </c>
      <c r="AD922" s="39">
        <v>245509</v>
      </c>
      <c r="AE922" s="39">
        <v>290211</v>
      </c>
      <c r="AF922" s="39">
        <v>147471</v>
      </c>
      <c r="AG922" s="39">
        <v>1571872</v>
      </c>
      <c r="AH922" s="39">
        <v>436505</v>
      </c>
      <c r="AI922" s="39">
        <v>547030</v>
      </c>
      <c r="AJ922" s="39">
        <v>259204</v>
      </c>
      <c r="AK922" s="39">
        <v>292061</v>
      </c>
      <c r="AL922" s="39">
        <v>220259</v>
      </c>
      <c r="AM922" s="39">
        <v>1755059</v>
      </c>
      <c r="AN922" s="39">
        <v>386042</v>
      </c>
      <c r="AO922" s="39">
        <v>548911</v>
      </c>
      <c r="AP922" s="39">
        <v>275168</v>
      </c>
      <c r="AQ922" s="39">
        <v>272670</v>
      </c>
      <c r="AR922" s="39">
        <v>226014</v>
      </c>
      <c r="AS922" s="39">
        <v>1708805</v>
      </c>
      <c r="AT922" s="43"/>
      <c r="AU922" s="13"/>
    </row>
    <row r="923" spans="1:47" ht="20" customHeight="1">
      <c r="A923" s="8" t="s">
        <v>1227</v>
      </c>
      <c r="B923" s="34">
        <v>137903</v>
      </c>
      <c r="C923" s="31" t="s">
        <v>866</v>
      </c>
      <c r="D923" s="31" t="s">
        <v>79</v>
      </c>
      <c r="E923" s="31" t="s">
        <v>74</v>
      </c>
      <c r="F923" s="36">
        <v>428</v>
      </c>
      <c r="G923" s="36">
        <v>425</v>
      </c>
      <c r="H923" s="36">
        <v>398</v>
      </c>
      <c r="I923" s="39">
        <v>42188</v>
      </c>
      <c r="J923" s="39">
        <v>211962</v>
      </c>
      <c r="K923" s="39">
        <v>273612</v>
      </c>
      <c r="L923" s="39">
        <v>136606</v>
      </c>
      <c r="M923" s="39">
        <v>202880</v>
      </c>
      <c r="N923" s="39">
        <v>171613</v>
      </c>
      <c r="O923" s="39">
        <v>996673</v>
      </c>
      <c r="P923" s="39">
        <v>143411</v>
      </c>
      <c r="Q923" s="39">
        <v>239326</v>
      </c>
      <c r="R923" s="39">
        <v>132560</v>
      </c>
      <c r="S923" s="39">
        <v>212531</v>
      </c>
      <c r="T923" s="39">
        <v>223353</v>
      </c>
      <c r="U923" s="39">
        <v>951181</v>
      </c>
      <c r="V923" s="39">
        <v>313009</v>
      </c>
      <c r="W923" s="39">
        <v>274740</v>
      </c>
      <c r="X923" s="39">
        <v>165321</v>
      </c>
      <c r="Y923" s="39">
        <v>257750</v>
      </c>
      <c r="Z923" s="39">
        <v>263172</v>
      </c>
      <c r="AA923" s="39">
        <v>1273992</v>
      </c>
      <c r="AB923" s="39">
        <v>288991</v>
      </c>
      <c r="AC923" s="39">
        <v>314543</v>
      </c>
      <c r="AD923" s="39">
        <v>237938</v>
      </c>
      <c r="AE923" s="39">
        <v>229827</v>
      </c>
      <c r="AF923" s="39">
        <v>319618</v>
      </c>
      <c r="AG923" s="39">
        <v>1390917</v>
      </c>
      <c r="AH923" s="39">
        <v>269288</v>
      </c>
      <c r="AI923" s="39">
        <v>276175</v>
      </c>
      <c r="AJ923" s="39">
        <v>196812</v>
      </c>
      <c r="AK923" s="39">
        <v>248654</v>
      </c>
      <c r="AL923" s="39">
        <v>378110</v>
      </c>
      <c r="AM923" s="39">
        <v>1369039</v>
      </c>
      <c r="AN923" s="39">
        <v>263137</v>
      </c>
      <c r="AO923" s="39">
        <v>276469</v>
      </c>
      <c r="AP923" s="39">
        <v>203244</v>
      </c>
      <c r="AQ923" s="39">
        <v>253282</v>
      </c>
      <c r="AR923" s="39">
        <v>368911</v>
      </c>
      <c r="AS923" s="39">
        <v>1365043</v>
      </c>
      <c r="AT923" s="43"/>
      <c r="AU923" s="13"/>
    </row>
    <row r="924" spans="1:47" ht="20" customHeight="1">
      <c r="A924" s="8" t="s">
        <v>1228</v>
      </c>
      <c r="B924" s="34">
        <v>41902</v>
      </c>
      <c r="C924" s="31" t="s">
        <v>297</v>
      </c>
      <c r="D924" s="31" t="s">
        <v>79</v>
      </c>
      <c r="E924" s="31" t="s">
        <v>74</v>
      </c>
      <c r="F924" s="36">
        <v>272</v>
      </c>
      <c r="G924" s="36">
        <v>269</v>
      </c>
      <c r="H924" s="36">
        <v>248</v>
      </c>
      <c r="I924" s="39">
        <v>26288</v>
      </c>
      <c r="J924" s="39">
        <v>115273</v>
      </c>
      <c r="K924" s="39">
        <v>157118</v>
      </c>
      <c r="L924" s="39">
        <v>116104</v>
      </c>
      <c r="M924" s="39">
        <v>165040</v>
      </c>
      <c r="N924" s="39">
        <v>67221</v>
      </c>
      <c r="O924" s="39">
        <v>620756</v>
      </c>
      <c r="P924" s="39">
        <v>106175</v>
      </c>
      <c r="Q924" s="39">
        <v>162456</v>
      </c>
      <c r="R924" s="39">
        <v>98907</v>
      </c>
      <c r="S924" s="39">
        <v>166881</v>
      </c>
      <c r="T924" s="39">
        <v>79360</v>
      </c>
      <c r="U924" s="39">
        <v>613779</v>
      </c>
      <c r="V924" s="39">
        <v>127530</v>
      </c>
      <c r="W924" s="39">
        <v>173748</v>
      </c>
      <c r="X924" s="39">
        <v>85713</v>
      </c>
      <c r="Y924" s="39">
        <v>191975</v>
      </c>
      <c r="Z924" s="39">
        <v>107126</v>
      </c>
      <c r="AA924" s="39">
        <v>686092</v>
      </c>
      <c r="AB924" s="39">
        <v>135446</v>
      </c>
      <c r="AC924" s="39">
        <v>168685</v>
      </c>
      <c r="AD924" s="39">
        <v>96880</v>
      </c>
      <c r="AE924" s="39">
        <v>195507</v>
      </c>
      <c r="AF924" s="39">
        <v>139174</v>
      </c>
      <c r="AG924" s="39">
        <v>735692</v>
      </c>
      <c r="AH924" s="39">
        <v>182484</v>
      </c>
      <c r="AI924" s="39">
        <v>214302</v>
      </c>
      <c r="AJ924" s="39">
        <v>105077</v>
      </c>
      <c r="AK924" s="39">
        <v>180185</v>
      </c>
      <c r="AL924" s="39">
        <v>174679</v>
      </c>
      <c r="AM924" s="39">
        <v>856727</v>
      </c>
      <c r="AN924" s="39">
        <v>193368</v>
      </c>
      <c r="AO924" s="39">
        <v>177149</v>
      </c>
      <c r="AP924" s="39">
        <v>124947</v>
      </c>
      <c r="AQ924" s="39">
        <v>191931</v>
      </c>
      <c r="AR924" s="39">
        <v>195143</v>
      </c>
      <c r="AS924" s="39">
        <v>882538</v>
      </c>
      <c r="AT924" s="43"/>
      <c r="AU924" s="13"/>
    </row>
    <row r="925" spans="1:47" ht="20" customHeight="1">
      <c r="A925" s="8" t="s">
        <v>1229</v>
      </c>
      <c r="B925" s="34">
        <v>161922</v>
      </c>
      <c r="C925" s="31" t="s">
        <v>179</v>
      </c>
      <c r="D925" s="31" t="s">
        <v>79</v>
      </c>
      <c r="E925" s="31" t="s">
        <v>74</v>
      </c>
      <c r="F925" s="36">
        <v>2430</v>
      </c>
      <c r="G925" s="36">
        <v>2378</v>
      </c>
      <c r="H925" s="36">
        <v>2400</v>
      </c>
      <c r="I925" s="39">
        <v>254400</v>
      </c>
      <c r="J925" s="39">
        <v>734128</v>
      </c>
      <c r="K925" s="39">
        <v>1106092</v>
      </c>
      <c r="L925" s="39">
        <v>563673</v>
      </c>
      <c r="M925" s="39">
        <v>628610</v>
      </c>
      <c r="N925" s="39">
        <v>160119</v>
      </c>
      <c r="O925" s="39">
        <v>3192622</v>
      </c>
      <c r="P925" s="39">
        <v>753747</v>
      </c>
      <c r="Q925" s="39">
        <v>1122411</v>
      </c>
      <c r="R925" s="39">
        <v>635570</v>
      </c>
      <c r="S925" s="39">
        <v>559180</v>
      </c>
      <c r="T925" s="39">
        <v>176137</v>
      </c>
      <c r="U925" s="39">
        <v>3247045</v>
      </c>
      <c r="V925" s="39">
        <v>818999</v>
      </c>
      <c r="W925" s="39">
        <v>1227197</v>
      </c>
      <c r="X925" s="39">
        <v>684309</v>
      </c>
      <c r="Y925" s="39">
        <v>563171</v>
      </c>
      <c r="Z925" s="39">
        <v>203391</v>
      </c>
      <c r="AA925" s="39">
        <v>3497067</v>
      </c>
      <c r="AB925" s="39">
        <v>804417</v>
      </c>
      <c r="AC925" s="39">
        <v>1206484</v>
      </c>
      <c r="AD925" s="39">
        <v>790453</v>
      </c>
      <c r="AE925" s="39">
        <v>591239</v>
      </c>
      <c r="AF925" s="39">
        <v>285291</v>
      </c>
      <c r="AG925" s="39">
        <v>3677884</v>
      </c>
      <c r="AH925" s="39">
        <v>786559</v>
      </c>
      <c r="AI925" s="39">
        <v>1188903</v>
      </c>
      <c r="AJ925" s="39">
        <v>883897</v>
      </c>
      <c r="AK925" s="39">
        <v>621948</v>
      </c>
      <c r="AL925" s="39">
        <v>371711</v>
      </c>
      <c r="AM925" s="39">
        <v>3853018</v>
      </c>
      <c r="AN925" s="39">
        <v>1127079</v>
      </c>
      <c r="AO925" s="39">
        <v>1238097</v>
      </c>
      <c r="AP925" s="39">
        <v>898618</v>
      </c>
      <c r="AQ925" s="39">
        <v>692577</v>
      </c>
      <c r="AR925" s="39">
        <v>468919</v>
      </c>
      <c r="AS925" s="39">
        <v>4425290</v>
      </c>
      <c r="AT925" s="43"/>
      <c r="AU925" s="13"/>
    </row>
    <row r="926" spans="1:47" ht="20" customHeight="1">
      <c r="A926" s="8" t="s">
        <v>1230</v>
      </c>
      <c r="B926" s="34">
        <v>178909</v>
      </c>
      <c r="C926" s="31" t="s">
        <v>97</v>
      </c>
      <c r="D926" s="31" t="s">
        <v>79</v>
      </c>
      <c r="E926" s="31" t="s">
        <v>74</v>
      </c>
      <c r="F926" s="36">
        <v>2760</v>
      </c>
      <c r="G926" s="36">
        <v>2570</v>
      </c>
      <c r="H926" s="36">
        <v>2472</v>
      </c>
      <c r="I926" s="39">
        <v>262032</v>
      </c>
      <c r="J926" s="39">
        <v>384946</v>
      </c>
      <c r="K926" s="39">
        <v>1960793</v>
      </c>
      <c r="L926" s="39">
        <v>1014274</v>
      </c>
      <c r="M926" s="39">
        <v>1351080</v>
      </c>
      <c r="N926" s="39">
        <v>512273</v>
      </c>
      <c r="O926" s="39">
        <v>5223366</v>
      </c>
      <c r="P926" s="39">
        <v>331340</v>
      </c>
      <c r="Q926" s="39">
        <v>1909021</v>
      </c>
      <c r="R926" s="39">
        <v>908637</v>
      </c>
      <c r="S926" s="39">
        <v>1409187</v>
      </c>
      <c r="T926" s="39">
        <v>501219</v>
      </c>
      <c r="U926" s="39">
        <v>5059404</v>
      </c>
      <c r="V926" s="39">
        <v>439158</v>
      </c>
      <c r="W926" s="39">
        <v>1708931</v>
      </c>
      <c r="X926" s="39">
        <v>979942</v>
      </c>
      <c r="Y926" s="39">
        <v>1523476</v>
      </c>
      <c r="Z926" s="39">
        <v>581962</v>
      </c>
      <c r="AA926" s="39">
        <v>5233469</v>
      </c>
      <c r="AB926" s="39">
        <v>507491</v>
      </c>
      <c r="AC926" s="39">
        <v>1682915</v>
      </c>
      <c r="AD926" s="39">
        <v>1110094</v>
      </c>
      <c r="AE926" s="39">
        <v>1376410</v>
      </c>
      <c r="AF926" s="39">
        <v>851031</v>
      </c>
      <c r="AG926" s="39">
        <v>5527941</v>
      </c>
      <c r="AH926" s="39">
        <v>519880</v>
      </c>
      <c r="AI926" s="39">
        <v>1705963</v>
      </c>
      <c r="AJ926" s="39">
        <v>1349140</v>
      </c>
      <c r="AK926" s="39">
        <v>1415305</v>
      </c>
      <c r="AL926" s="39">
        <v>994518</v>
      </c>
      <c r="AM926" s="39">
        <v>5984806</v>
      </c>
      <c r="AN926" s="39">
        <v>532195</v>
      </c>
      <c r="AO926" s="39">
        <v>1506898</v>
      </c>
      <c r="AP926" s="39">
        <v>1329979</v>
      </c>
      <c r="AQ926" s="39">
        <v>1470078</v>
      </c>
      <c r="AR926" s="39">
        <v>861159</v>
      </c>
      <c r="AS926" s="39">
        <v>5700309</v>
      </c>
      <c r="AT926" s="43"/>
      <c r="AU926" s="13"/>
    </row>
    <row r="927" spans="1:47" ht="20" customHeight="1">
      <c r="A927" s="8" t="s">
        <v>1231</v>
      </c>
      <c r="B927" s="34">
        <v>76903</v>
      </c>
      <c r="C927" s="31" t="s">
        <v>1232</v>
      </c>
      <c r="D927" s="31" t="s">
        <v>79</v>
      </c>
      <c r="E927" s="31" t="s">
        <v>74</v>
      </c>
      <c r="F927" s="36">
        <v>304</v>
      </c>
      <c r="G927" s="36">
        <v>297</v>
      </c>
      <c r="H927" s="36">
        <v>305</v>
      </c>
      <c r="I927" s="39">
        <v>32330</v>
      </c>
      <c r="J927" s="39">
        <v>77970</v>
      </c>
      <c r="K927" s="39">
        <v>207526</v>
      </c>
      <c r="L927" s="39">
        <v>78972</v>
      </c>
      <c r="M927" s="39">
        <v>117984</v>
      </c>
      <c r="N927" s="39">
        <v>33162</v>
      </c>
      <c r="O927" s="39">
        <v>515614</v>
      </c>
      <c r="P927" s="39">
        <v>91240</v>
      </c>
      <c r="Q927" s="39">
        <v>205432</v>
      </c>
      <c r="R927" s="39">
        <v>80222</v>
      </c>
      <c r="S927" s="39">
        <v>136648</v>
      </c>
      <c r="T927" s="39">
        <v>36478</v>
      </c>
      <c r="U927" s="39">
        <v>550020</v>
      </c>
      <c r="V927" s="39">
        <v>106423</v>
      </c>
      <c r="W927" s="39">
        <v>180943</v>
      </c>
      <c r="X927" s="39">
        <v>89796</v>
      </c>
      <c r="Y927" s="39">
        <v>157315</v>
      </c>
      <c r="Z927" s="39">
        <v>40111</v>
      </c>
      <c r="AA927" s="39">
        <v>574588</v>
      </c>
      <c r="AB927" s="39">
        <v>115240</v>
      </c>
      <c r="AC927" s="39">
        <v>268617</v>
      </c>
      <c r="AD927" s="39">
        <v>127766</v>
      </c>
      <c r="AE927" s="39">
        <v>158343</v>
      </c>
      <c r="AF927" s="39">
        <v>46383</v>
      </c>
      <c r="AG927" s="39">
        <v>716349</v>
      </c>
      <c r="AH927" s="39">
        <v>98679</v>
      </c>
      <c r="AI927" s="39">
        <v>301103</v>
      </c>
      <c r="AJ927" s="39">
        <v>122121</v>
      </c>
      <c r="AK927" s="39">
        <v>177716</v>
      </c>
      <c r="AL927" s="39">
        <v>0</v>
      </c>
      <c r="AM927" s="39">
        <v>699619</v>
      </c>
      <c r="AN927" s="39">
        <v>115180</v>
      </c>
      <c r="AO927" s="39">
        <v>368542</v>
      </c>
      <c r="AP927" s="39">
        <v>145564</v>
      </c>
      <c r="AQ927" s="39">
        <v>177053</v>
      </c>
      <c r="AR927" s="39">
        <v>119258</v>
      </c>
      <c r="AS927" s="39">
        <v>925597</v>
      </c>
      <c r="AT927" s="43"/>
      <c r="AU927" s="13"/>
    </row>
    <row r="928" spans="1:47" ht="20" customHeight="1">
      <c r="A928" s="8" t="s">
        <v>1233</v>
      </c>
      <c r="B928" s="34">
        <v>160904</v>
      </c>
      <c r="C928" s="31" t="s">
        <v>273</v>
      </c>
      <c r="D928" s="31" t="s">
        <v>79</v>
      </c>
      <c r="E928" s="31" t="s">
        <v>74</v>
      </c>
      <c r="F928" s="36">
        <v>203</v>
      </c>
      <c r="G928" s="36">
        <v>160</v>
      </c>
      <c r="H928" s="36">
        <v>159</v>
      </c>
      <c r="I928" s="39">
        <v>16854</v>
      </c>
      <c r="J928" s="39">
        <v>54668</v>
      </c>
      <c r="K928" s="39">
        <v>101506</v>
      </c>
      <c r="L928" s="39">
        <v>71930</v>
      </c>
      <c r="M928" s="39">
        <v>80567</v>
      </c>
      <c r="N928" s="39">
        <v>25529</v>
      </c>
      <c r="O928" s="39">
        <v>334200</v>
      </c>
      <c r="P928" s="39">
        <v>52429</v>
      </c>
      <c r="Q928" s="39">
        <v>109371</v>
      </c>
      <c r="R928" s="39">
        <v>68047</v>
      </c>
      <c r="S928" s="39">
        <v>78817</v>
      </c>
      <c r="T928" s="39">
        <v>25521</v>
      </c>
      <c r="U928" s="39">
        <v>334185</v>
      </c>
      <c r="V928" s="39">
        <v>74193</v>
      </c>
      <c r="W928" s="39">
        <v>130638</v>
      </c>
      <c r="X928" s="39">
        <v>86501</v>
      </c>
      <c r="Y928" s="39">
        <v>81558</v>
      </c>
      <c r="Z928" s="39">
        <v>31922</v>
      </c>
      <c r="AA928" s="39">
        <v>404812</v>
      </c>
      <c r="AB928" s="39">
        <v>93768</v>
      </c>
      <c r="AC928" s="39">
        <v>107090</v>
      </c>
      <c r="AD928" s="39">
        <v>87435</v>
      </c>
      <c r="AE928" s="39">
        <v>76196</v>
      </c>
      <c r="AF928" s="39">
        <v>32444</v>
      </c>
      <c r="AG928" s="39">
        <v>396933</v>
      </c>
      <c r="AH928" s="39">
        <v>52760</v>
      </c>
      <c r="AI928" s="39">
        <v>110148</v>
      </c>
      <c r="AJ928" s="39">
        <v>84154</v>
      </c>
      <c r="AK928" s="39">
        <v>82629</v>
      </c>
      <c r="AL928" s="39">
        <v>41781</v>
      </c>
      <c r="AM928" s="39">
        <v>371472</v>
      </c>
      <c r="AN928" s="39">
        <v>43879</v>
      </c>
      <c r="AO928" s="39">
        <v>90994</v>
      </c>
      <c r="AP928" s="39">
        <v>86355</v>
      </c>
      <c r="AQ928" s="39">
        <v>83922</v>
      </c>
      <c r="AR928" s="39">
        <v>44842</v>
      </c>
      <c r="AS928" s="39">
        <v>349992</v>
      </c>
      <c r="AT928" s="43"/>
      <c r="AU928" s="13"/>
    </row>
    <row r="929" spans="1:47" ht="20" customHeight="1">
      <c r="A929" s="8" t="s">
        <v>1234</v>
      </c>
      <c r="B929" s="34">
        <v>166904</v>
      </c>
      <c r="C929" s="31" t="s">
        <v>314</v>
      </c>
      <c r="D929" s="31" t="s">
        <v>79</v>
      </c>
      <c r="E929" s="31" t="s">
        <v>74</v>
      </c>
      <c r="F929" s="36">
        <v>1490</v>
      </c>
      <c r="G929" s="36">
        <v>1482</v>
      </c>
      <c r="H929" s="36">
        <v>1430</v>
      </c>
      <c r="I929" s="39">
        <v>151580</v>
      </c>
      <c r="J929" s="39">
        <v>584109</v>
      </c>
      <c r="K929" s="39">
        <v>1047870</v>
      </c>
      <c r="L929" s="39">
        <v>520235</v>
      </c>
      <c r="M929" s="39">
        <v>476118</v>
      </c>
      <c r="N929" s="39">
        <v>81884</v>
      </c>
      <c r="O929" s="39">
        <v>2710216</v>
      </c>
      <c r="P929" s="39">
        <v>536279</v>
      </c>
      <c r="Q929" s="39">
        <v>1148342</v>
      </c>
      <c r="R929" s="39">
        <v>561331</v>
      </c>
      <c r="S929" s="39">
        <v>539815</v>
      </c>
      <c r="T929" s="39">
        <v>94143</v>
      </c>
      <c r="U929" s="39">
        <v>2879910</v>
      </c>
      <c r="V929" s="39">
        <v>692473</v>
      </c>
      <c r="W929" s="39">
        <v>1164686</v>
      </c>
      <c r="X929" s="39">
        <v>712913</v>
      </c>
      <c r="Y929" s="39">
        <v>548717</v>
      </c>
      <c r="Z929" s="39">
        <v>106980</v>
      </c>
      <c r="AA929" s="39">
        <v>3225769</v>
      </c>
      <c r="AB929" s="39">
        <v>647607</v>
      </c>
      <c r="AC929" s="39">
        <v>1292811</v>
      </c>
      <c r="AD929" s="39">
        <v>741062</v>
      </c>
      <c r="AE929" s="39">
        <v>588660</v>
      </c>
      <c r="AF929" s="39">
        <v>119264</v>
      </c>
      <c r="AG929" s="39">
        <v>3389404</v>
      </c>
      <c r="AH929" s="39">
        <v>574641</v>
      </c>
      <c r="AI929" s="39">
        <v>1362817</v>
      </c>
      <c r="AJ929" s="39">
        <v>747240</v>
      </c>
      <c r="AK929" s="39">
        <v>698539</v>
      </c>
      <c r="AL929" s="39">
        <v>142223</v>
      </c>
      <c r="AM929" s="39">
        <v>3525460</v>
      </c>
      <c r="AN929" s="39">
        <v>670502</v>
      </c>
      <c r="AO929" s="39">
        <v>1249146</v>
      </c>
      <c r="AP929" s="39">
        <v>787045</v>
      </c>
      <c r="AQ929" s="39">
        <v>813482</v>
      </c>
      <c r="AR929" s="39">
        <v>205957</v>
      </c>
      <c r="AS929" s="39">
        <v>3726132</v>
      </c>
      <c r="AT929" s="43"/>
      <c r="AU929" s="13"/>
    </row>
    <row r="930" spans="1:47" ht="20" customHeight="1">
      <c r="A930" s="8" t="s">
        <v>1235</v>
      </c>
      <c r="B930" s="34">
        <v>220820</v>
      </c>
      <c r="C930" s="31" t="s">
        <v>91</v>
      </c>
      <c r="D930" s="31" t="s">
        <v>71</v>
      </c>
      <c r="E930" s="31" t="s">
        <v>89</v>
      </c>
      <c r="F930" s="36"/>
      <c r="G930" s="36">
        <v>731</v>
      </c>
      <c r="H930" s="36">
        <v>0</v>
      </c>
      <c r="I930" s="39">
        <v>0</v>
      </c>
      <c r="J930" s="39">
        <v>0</v>
      </c>
      <c r="K930" s="39">
        <v>0</v>
      </c>
      <c r="L930" s="39">
        <v>0</v>
      </c>
      <c r="M930" s="39">
        <v>0</v>
      </c>
      <c r="N930" s="39">
        <v>0</v>
      </c>
      <c r="O930" s="39">
        <v>0</v>
      </c>
      <c r="P930" s="39">
        <v>0</v>
      </c>
      <c r="Q930" s="39">
        <v>0</v>
      </c>
      <c r="R930" s="39">
        <v>0</v>
      </c>
      <c r="S930" s="39">
        <v>0</v>
      </c>
      <c r="T930" s="39">
        <v>0</v>
      </c>
      <c r="U930" s="39">
        <v>0</v>
      </c>
      <c r="V930" s="39">
        <v>0</v>
      </c>
      <c r="W930" s="39">
        <v>0</v>
      </c>
      <c r="X930" s="39">
        <v>0</v>
      </c>
      <c r="Y930" s="39">
        <v>0</v>
      </c>
      <c r="Z930" s="39">
        <v>0</v>
      </c>
      <c r="AA930" s="39">
        <v>0</v>
      </c>
      <c r="AB930" s="39">
        <v>447273</v>
      </c>
      <c r="AC930" s="39">
        <v>798702</v>
      </c>
      <c r="AD930" s="39">
        <v>265559</v>
      </c>
      <c r="AE930" s="39">
        <v>164316</v>
      </c>
      <c r="AF930" s="39">
        <v>0</v>
      </c>
      <c r="AG930" s="39">
        <v>1675850</v>
      </c>
      <c r="AH930" s="39">
        <v>859589</v>
      </c>
      <c r="AI930" s="39">
        <v>1168145</v>
      </c>
      <c r="AJ930" s="39">
        <v>375022</v>
      </c>
      <c r="AK930" s="39">
        <v>323589</v>
      </c>
      <c r="AL930" s="39">
        <v>96269</v>
      </c>
      <c r="AM930" s="39">
        <v>2822614</v>
      </c>
      <c r="AN930" s="39">
        <v>568439</v>
      </c>
      <c r="AO930" s="39">
        <v>926849</v>
      </c>
      <c r="AP930" s="39">
        <v>297736</v>
      </c>
      <c r="AQ930" s="39">
        <v>275205</v>
      </c>
      <c r="AR930" s="39">
        <v>124668</v>
      </c>
      <c r="AS930" s="39">
        <v>2192897</v>
      </c>
      <c r="AT930" s="43"/>
      <c r="AU930" s="13"/>
    </row>
    <row r="931" spans="1:47" ht="20" customHeight="1">
      <c r="A931" s="8" t="s">
        <v>1236</v>
      </c>
      <c r="B931" s="34">
        <v>4901</v>
      </c>
      <c r="C931" s="31" t="s">
        <v>1237</v>
      </c>
      <c r="D931" s="31" t="s">
        <v>79</v>
      </c>
      <c r="E931" s="31" t="s">
        <v>74</v>
      </c>
      <c r="F931" s="36">
        <v>2966</v>
      </c>
      <c r="G931" s="36">
        <v>2913</v>
      </c>
      <c r="H931" s="36">
        <v>2820</v>
      </c>
      <c r="I931" s="39">
        <v>298920</v>
      </c>
      <c r="J931" s="39">
        <v>850111</v>
      </c>
      <c r="K931" s="39">
        <v>2219718</v>
      </c>
      <c r="L931" s="39">
        <v>819452</v>
      </c>
      <c r="M931" s="39">
        <v>1092533</v>
      </c>
      <c r="N931" s="39">
        <v>1103282</v>
      </c>
      <c r="O931" s="39">
        <v>6085096</v>
      </c>
      <c r="P931" s="39">
        <v>879820</v>
      </c>
      <c r="Q931" s="39">
        <v>2363301</v>
      </c>
      <c r="R931" s="39">
        <v>871895</v>
      </c>
      <c r="S931" s="39">
        <v>1105147</v>
      </c>
      <c r="T931" s="39">
        <v>1230267</v>
      </c>
      <c r="U931" s="39">
        <v>6450430</v>
      </c>
      <c r="V931" s="39">
        <v>1023777</v>
      </c>
      <c r="W931" s="39">
        <v>2451058</v>
      </c>
      <c r="X931" s="39">
        <v>1081746</v>
      </c>
      <c r="Y931" s="39">
        <v>1274424</v>
      </c>
      <c r="Z931" s="39">
        <v>1548588</v>
      </c>
      <c r="AA931" s="39">
        <v>7379593</v>
      </c>
      <c r="AB931" s="39">
        <v>1106383</v>
      </c>
      <c r="AC931" s="39">
        <v>2635421</v>
      </c>
      <c r="AD931" s="39">
        <v>1221014</v>
      </c>
      <c r="AE931" s="39">
        <v>1185435</v>
      </c>
      <c r="AF931" s="39">
        <v>2070480</v>
      </c>
      <c r="AG931" s="39">
        <v>8218733</v>
      </c>
      <c r="AH931" s="39">
        <v>1050306</v>
      </c>
      <c r="AI931" s="39">
        <v>2536173</v>
      </c>
      <c r="AJ931" s="39">
        <v>1206290</v>
      </c>
      <c r="AK931" s="39">
        <v>1299042</v>
      </c>
      <c r="AL931" s="39">
        <v>2889172</v>
      </c>
      <c r="AM931" s="39">
        <v>8980983</v>
      </c>
      <c r="AN931" s="39">
        <v>986737</v>
      </c>
      <c r="AO931" s="39">
        <v>2413145</v>
      </c>
      <c r="AP931" s="39">
        <v>1198877</v>
      </c>
      <c r="AQ931" s="39">
        <v>1323546</v>
      </c>
      <c r="AR931" s="39">
        <v>2090645</v>
      </c>
      <c r="AS931" s="39">
        <v>8012950</v>
      </c>
      <c r="AT931" s="43"/>
      <c r="AU931" s="13"/>
    </row>
    <row r="932" spans="1:47" ht="20" customHeight="1">
      <c r="A932" s="8" t="s">
        <v>1238</v>
      </c>
      <c r="B932" s="34">
        <v>69901</v>
      </c>
      <c r="C932" s="31" t="s">
        <v>1097</v>
      </c>
      <c r="D932" s="31" t="s">
        <v>79</v>
      </c>
      <c r="E932" s="31" t="s">
        <v>74</v>
      </c>
      <c r="F932" s="36">
        <v>300</v>
      </c>
      <c r="G932" s="36">
        <v>200</v>
      </c>
      <c r="H932" s="36">
        <v>199</v>
      </c>
      <c r="I932" s="39">
        <v>21094</v>
      </c>
      <c r="J932" s="39">
        <v>121278</v>
      </c>
      <c r="K932" s="39">
        <v>254982</v>
      </c>
      <c r="L932" s="39">
        <v>80889</v>
      </c>
      <c r="M932" s="39">
        <v>154185</v>
      </c>
      <c r="N932" s="39">
        <v>39585</v>
      </c>
      <c r="O932" s="39">
        <v>650919</v>
      </c>
      <c r="P932" s="39">
        <v>119556</v>
      </c>
      <c r="Q932" s="39">
        <v>299241</v>
      </c>
      <c r="R932" s="39">
        <v>80650</v>
      </c>
      <c r="S932" s="39">
        <v>146110</v>
      </c>
      <c r="T932" s="39">
        <v>39584</v>
      </c>
      <c r="U932" s="39">
        <v>685141</v>
      </c>
      <c r="V932" s="39">
        <v>93244</v>
      </c>
      <c r="W932" s="39">
        <v>278783</v>
      </c>
      <c r="X932" s="39">
        <v>95176</v>
      </c>
      <c r="Y932" s="39">
        <v>153989</v>
      </c>
      <c r="Z932" s="39">
        <v>42971</v>
      </c>
      <c r="AA932" s="39">
        <v>664163</v>
      </c>
      <c r="AB932" s="39">
        <v>133993</v>
      </c>
      <c r="AC932" s="39">
        <v>263010</v>
      </c>
      <c r="AD932" s="39">
        <v>97797</v>
      </c>
      <c r="AE932" s="39">
        <v>156225</v>
      </c>
      <c r="AF932" s="39">
        <v>55348</v>
      </c>
      <c r="AG932" s="39">
        <v>706373</v>
      </c>
      <c r="AH932" s="39">
        <v>115310</v>
      </c>
      <c r="AI932" s="39">
        <v>288253</v>
      </c>
      <c r="AJ932" s="39">
        <v>101977</v>
      </c>
      <c r="AK932" s="39">
        <v>152114</v>
      </c>
      <c r="AL932" s="39">
        <v>59992</v>
      </c>
      <c r="AM932" s="39">
        <v>717646</v>
      </c>
      <c r="AN932" s="39">
        <v>147566</v>
      </c>
      <c r="AO932" s="39">
        <v>316865</v>
      </c>
      <c r="AP932" s="39">
        <v>118020</v>
      </c>
      <c r="AQ932" s="39">
        <v>141487</v>
      </c>
      <c r="AR932" s="39">
        <v>64740</v>
      </c>
      <c r="AS932" s="39">
        <v>788678</v>
      </c>
      <c r="AT932" s="43"/>
      <c r="AU932" s="13"/>
    </row>
    <row r="933" spans="1:47" ht="20" customHeight="1">
      <c r="A933" s="8" t="s">
        <v>1239</v>
      </c>
      <c r="B933" s="34">
        <v>199901</v>
      </c>
      <c r="C933" s="31" t="s">
        <v>1240</v>
      </c>
      <c r="D933" s="31" t="s">
        <v>79</v>
      </c>
      <c r="E933" s="31" t="s">
        <v>74</v>
      </c>
      <c r="F933" s="36">
        <v>17007</v>
      </c>
      <c r="G933" s="36">
        <v>19235</v>
      </c>
      <c r="H933" s="36">
        <v>18926</v>
      </c>
      <c r="I933" s="39">
        <v>2006156</v>
      </c>
      <c r="J933" s="39">
        <v>4610244</v>
      </c>
      <c r="K933" s="39">
        <v>7578094</v>
      </c>
      <c r="L933" s="39">
        <v>3210698</v>
      </c>
      <c r="M933" s="39">
        <v>3859596</v>
      </c>
      <c r="N933" s="39">
        <v>1181293</v>
      </c>
      <c r="O933" s="39">
        <v>20439925</v>
      </c>
      <c r="P933" s="39">
        <v>4898738</v>
      </c>
      <c r="Q933" s="39">
        <v>7731848</v>
      </c>
      <c r="R933" s="39">
        <v>3183839</v>
      </c>
      <c r="S933" s="39">
        <v>4200218</v>
      </c>
      <c r="T933" s="39">
        <v>1326375</v>
      </c>
      <c r="U933" s="39">
        <v>21341018</v>
      </c>
      <c r="V933" s="39">
        <v>5877762</v>
      </c>
      <c r="W933" s="39">
        <v>7995386</v>
      </c>
      <c r="X933" s="39">
        <v>4189574</v>
      </c>
      <c r="Y933" s="39">
        <v>4707927</v>
      </c>
      <c r="Z933" s="39">
        <v>1750516</v>
      </c>
      <c r="AA933" s="39">
        <v>24521165</v>
      </c>
      <c r="AB933" s="39">
        <v>6619034</v>
      </c>
      <c r="AC933" s="39">
        <v>8131158</v>
      </c>
      <c r="AD933" s="39">
        <v>4972112</v>
      </c>
      <c r="AE933" s="39">
        <v>4845692</v>
      </c>
      <c r="AF933" s="39">
        <v>2043706</v>
      </c>
      <c r="AG933" s="39">
        <v>26611702</v>
      </c>
      <c r="AH933" s="39">
        <v>7073864</v>
      </c>
      <c r="AI933" s="39">
        <v>8147927</v>
      </c>
      <c r="AJ933" s="39">
        <v>5129404</v>
      </c>
      <c r="AK933" s="39">
        <v>5126112</v>
      </c>
      <c r="AL933" s="39">
        <v>2557619</v>
      </c>
      <c r="AM933" s="39">
        <v>28034926</v>
      </c>
      <c r="AN933" s="39">
        <v>9698874</v>
      </c>
      <c r="AO933" s="39">
        <v>8477871</v>
      </c>
      <c r="AP933" s="39">
        <v>5629639</v>
      </c>
      <c r="AQ933" s="39">
        <v>6741389</v>
      </c>
      <c r="AR933" s="39">
        <v>3797239</v>
      </c>
      <c r="AS933" s="39">
        <v>34345012</v>
      </c>
      <c r="AT933" s="43"/>
      <c r="AU933" s="13"/>
    </row>
    <row r="934" spans="1:47" ht="20" customHeight="1">
      <c r="A934" s="8" t="s">
        <v>1241</v>
      </c>
      <c r="B934" s="34">
        <v>14907</v>
      </c>
      <c r="C934" s="31" t="s">
        <v>86</v>
      </c>
      <c r="D934" s="31" t="s">
        <v>79</v>
      </c>
      <c r="E934" s="31" t="s">
        <v>74</v>
      </c>
      <c r="F934" s="36">
        <v>867</v>
      </c>
      <c r="G934" s="36">
        <v>893</v>
      </c>
      <c r="H934" s="36">
        <v>844</v>
      </c>
      <c r="I934" s="39">
        <v>89464</v>
      </c>
      <c r="J934" s="39">
        <v>299907</v>
      </c>
      <c r="K934" s="39">
        <v>553251</v>
      </c>
      <c r="L934" s="39">
        <v>210153</v>
      </c>
      <c r="M934" s="39">
        <v>259768</v>
      </c>
      <c r="N934" s="39">
        <v>61652</v>
      </c>
      <c r="O934" s="39">
        <v>1384731</v>
      </c>
      <c r="P934" s="39">
        <v>347394</v>
      </c>
      <c r="Q934" s="39">
        <v>570043</v>
      </c>
      <c r="R934" s="39">
        <v>223124</v>
      </c>
      <c r="S934" s="39">
        <v>267967</v>
      </c>
      <c r="T934" s="39">
        <v>65351</v>
      </c>
      <c r="U934" s="39">
        <v>1473879</v>
      </c>
      <c r="V934" s="39">
        <v>336679</v>
      </c>
      <c r="W934" s="39">
        <v>591055</v>
      </c>
      <c r="X934" s="39">
        <v>257284</v>
      </c>
      <c r="Y934" s="39">
        <v>295356</v>
      </c>
      <c r="Z934" s="39">
        <v>70965</v>
      </c>
      <c r="AA934" s="39">
        <v>1551339</v>
      </c>
      <c r="AB934" s="39">
        <v>414374</v>
      </c>
      <c r="AC934" s="39">
        <v>617674</v>
      </c>
      <c r="AD934" s="39">
        <v>309848</v>
      </c>
      <c r="AE934" s="39">
        <v>284122</v>
      </c>
      <c r="AF934" s="39">
        <v>76379</v>
      </c>
      <c r="AG934" s="39">
        <v>1702397</v>
      </c>
      <c r="AH934" s="39">
        <v>435487</v>
      </c>
      <c r="AI934" s="39">
        <v>678119</v>
      </c>
      <c r="AJ934" s="39">
        <v>325573</v>
      </c>
      <c r="AK934" s="39">
        <v>329306</v>
      </c>
      <c r="AL934" s="39">
        <v>99278</v>
      </c>
      <c r="AM934" s="39">
        <v>1867763</v>
      </c>
      <c r="AN934" s="39">
        <v>382721</v>
      </c>
      <c r="AO934" s="39">
        <v>675913</v>
      </c>
      <c r="AP934" s="39">
        <v>332673</v>
      </c>
      <c r="AQ934" s="39">
        <v>326655</v>
      </c>
      <c r="AR934" s="39">
        <v>128818</v>
      </c>
      <c r="AS934" s="39">
        <v>1846780</v>
      </c>
      <c r="AT934" s="43"/>
      <c r="AU934" s="13"/>
    </row>
    <row r="935" spans="1:47" ht="20" customHeight="1">
      <c r="A935" s="8" t="s">
        <v>1242</v>
      </c>
      <c r="B935" s="34">
        <v>214903</v>
      </c>
      <c r="C935" s="31" t="s">
        <v>1220</v>
      </c>
      <c r="D935" s="31" t="s">
        <v>79</v>
      </c>
      <c r="E935" s="31" t="s">
        <v>74</v>
      </c>
      <c r="F935" s="36">
        <v>6127</v>
      </c>
      <c r="G935" s="36">
        <v>6019</v>
      </c>
      <c r="H935" s="36">
        <v>5916</v>
      </c>
      <c r="I935" s="39">
        <v>627096</v>
      </c>
      <c r="J935" s="39">
        <v>2463337</v>
      </c>
      <c r="K935" s="39">
        <v>6048635</v>
      </c>
      <c r="L935" s="39">
        <v>2068296</v>
      </c>
      <c r="M935" s="39">
        <v>2275797</v>
      </c>
      <c r="N935" s="39">
        <v>262084</v>
      </c>
      <c r="O935" s="39">
        <v>13118149</v>
      </c>
      <c r="P935" s="39">
        <v>2298650</v>
      </c>
      <c r="Q935" s="39">
        <v>6189833</v>
      </c>
      <c r="R935" s="39">
        <v>2292086</v>
      </c>
      <c r="S935" s="39">
        <v>2030984</v>
      </c>
      <c r="T935" s="39">
        <v>310808</v>
      </c>
      <c r="U935" s="39">
        <v>13122361</v>
      </c>
      <c r="V935" s="39">
        <v>3479987</v>
      </c>
      <c r="W935" s="39">
        <v>6953291</v>
      </c>
      <c r="X935" s="39">
        <v>3001687</v>
      </c>
      <c r="Y935" s="39">
        <v>2340303</v>
      </c>
      <c r="Z935" s="39">
        <v>319785</v>
      </c>
      <c r="AA935" s="39">
        <v>16095053</v>
      </c>
      <c r="AB935" s="39">
        <v>3199340</v>
      </c>
      <c r="AC935" s="39">
        <v>7249221</v>
      </c>
      <c r="AD935" s="39">
        <v>3312664</v>
      </c>
      <c r="AE935" s="39">
        <v>2332869</v>
      </c>
      <c r="AF935" s="39">
        <v>322218</v>
      </c>
      <c r="AG935" s="39">
        <v>16416312</v>
      </c>
      <c r="AH935" s="39">
        <v>2971855</v>
      </c>
      <c r="AI935" s="39">
        <v>7422467</v>
      </c>
      <c r="AJ935" s="39">
        <v>2936449</v>
      </c>
      <c r="AK935" s="39">
        <v>2433576</v>
      </c>
      <c r="AL935" s="39">
        <v>410894</v>
      </c>
      <c r="AM935" s="39">
        <v>16175241</v>
      </c>
      <c r="AN935" s="39">
        <v>2952440</v>
      </c>
      <c r="AO935" s="39">
        <v>7662488</v>
      </c>
      <c r="AP935" s="39">
        <v>3290009</v>
      </c>
      <c r="AQ935" s="39">
        <v>2439372</v>
      </c>
      <c r="AR935" s="39">
        <v>593908</v>
      </c>
      <c r="AS935" s="39">
        <v>16938217</v>
      </c>
      <c r="AT935" s="43"/>
      <c r="AU935" s="13"/>
    </row>
    <row r="936" spans="1:47" ht="20" customHeight="1">
      <c r="A936" s="8" t="s">
        <v>1243</v>
      </c>
      <c r="B936" s="34">
        <v>152908</v>
      </c>
      <c r="C936" s="31" t="s">
        <v>221</v>
      </c>
      <c r="D936" s="31" t="s">
        <v>79</v>
      </c>
      <c r="E936" s="31" t="s">
        <v>74</v>
      </c>
      <c r="F936" s="36">
        <v>1060</v>
      </c>
      <c r="G936" s="36">
        <v>1138</v>
      </c>
      <c r="H936" s="36">
        <v>1106</v>
      </c>
      <c r="I936" s="39">
        <v>117236</v>
      </c>
      <c r="J936" s="39">
        <v>552999</v>
      </c>
      <c r="K936" s="39">
        <v>393958</v>
      </c>
      <c r="L936" s="39">
        <v>239740</v>
      </c>
      <c r="M936" s="39">
        <v>299561</v>
      </c>
      <c r="N936" s="39">
        <v>91542</v>
      </c>
      <c r="O936" s="39">
        <v>1577800</v>
      </c>
      <c r="P936" s="39">
        <v>512702</v>
      </c>
      <c r="Q936" s="39">
        <v>611592</v>
      </c>
      <c r="R936" s="39">
        <v>388101</v>
      </c>
      <c r="S936" s="39">
        <v>358017</v>
      </c>
      <c r="T936" s="39">
        <v>98097</v>
      </c>
      <c r="U936" s="39">
        <v>1968509</v>
      </c>
      <c r="V936" s="39">
        <v>563877</v>
      </c>
      <c r="W936" s="39">
        <v>664628</v>
      </c>
      <c r="X936" s="39">
        <v>482038</v>
      </c>
      <c r="Y936" s="39">
        <v>392996</v>
      </c>
      <c r="Z936" s="39">
        <v>116319</v>
      </c>
      <c r="AA936" s="39">
        <v>2219858</v>
      </c>
      <c r="AB936" s="39">
        <v>641478</v>
      </c>
      <c r="AC936" s="39">
        <v>834015</v>
      </c>
      <c r="AD936" s="39">
        <v>400518</v>
      </c>
      <c r="AE936" s="39">
        <v>442953</v>
      </c>
      <c r="AF936" s="39">
        <v>131336</v>
      </c>
      <c r="AG936" s="39">
        <v>2450300</v>
      </c>
      <c r="AH936" s="39">
        <v>641670</v>
      </c>
      <c r="AI936" s="39">
        <v>960517</v>
      </c>
      <c r="AJ936" s="39">
        <v>461389</v>
      </c>
      <c r="AK936" s="39">
        <v>377884</v>
      </c>
      <c r="AL936" s="39">
        <v>164850</v>
      </c>
      <c r="AM936" s="39">
        <v>2606310</v>
      </c>
      <c r="AN936" s="39">
        <v>730044</v>
      </c>
      <c r="AO936" s="39">
        <v>1147792</v>
      </c>
      <c r="AP936" s="39">
        <v>499659</v>
      </c>
      <c r="AQ936" s="39">
        <v>394564</v>
      </c>
      <c r="AR936" s="39">
        <v>234409</v>
      </c>
      <c r="AS936" s="39">
        <v>3006468</v>
      </c>
      <c r="AT936" s="43"/>
      <c r="AU936" s="13"/>
    </row>
    <row r="937" spans="1:47" ht="20" customHeight="1">
      <c r="A937" s="8" t="s">
        <v>1244</v>
      </c>
      <c r="B937" s="34">
        <v>110905</v>
      </c>
      <c r="C937" s="31" t="s">
        <v>143</v>
      </c>
      <c r="D937" s="31" t="s">
        <v>79</v>
      </c>
      <c r="E937" s="31" t="s">
        <v>74</v>
      </c>
      <c r="F937" s="36">
        <v>485</v>
      </c>
      <c r="G937" s="36">
        <v>622</v>
      </c>
      <c r="H937" s="36">
        <v>649</v>
      </c>
      <c r="I937" s="39">
        <v>68794</v>
      </c>
      <c r="J937" s="39">
        <v>134952</v>
      </c>
      <c r="K937" s="39">
        <v>181865</v>
      </c>
      <c r="L937" s="39">
        <v>115032</v>
      </c>
      <c r="M937" s="39">
        <v>142050</v>
      </c>
      <c r="N937" s="39">
        <v>54014</v>
      </c>
      <c r="O937" s="39">
        <v>627913</v>
      </c>
      <c r="P937" s="39">
        <v>134257</v>
      </c>
      <c r="Q937" s="39">
        <v>173264</v>
      </c>
      <c r="R937" s="39">
        <v>127871</v>
      </c>
      <c r="S937" s="39">
        <v>172862</v>
      </c>
      <c r="T937" s="39">
        <v>60098</v>
      </c>
      <c r="U937" s="39">
        <v>668352</v>
      </c>
      <c r="V937" s="39">
        <v>433027</v>
      </c>
      <c r="W937" s="39">
        <v>208393</v>
      </c>
      <c r="X937" s="39">
        <v>161569</v>
      </c>
      <c r="Y937" s="39">
        <v>163273</v>
      </c>
      <c r="Z937" s="39">
        <v>67478</v>
      </c>
      <c r="AA937" s="39">
        <v>1033740</v>
      </c>
      <c r="AB937" s="39">
        <v>263747</v>
      </c>
      <c r="AC937" s="39">
        <v>223007</v>
      </c>
      <c r="AD937" s="39">
        <v>194865</v>
      </c>
      <c r="AE937" s="39">
        <v>191404</v>
      </c>
      <c r="AF937" s="39">
        <v>104396</v>
      </c>
      <c r="AG937" s="39">
        <v>977419</v>
      </c>
      <c r="AH937" s="39">
        <v>200417</v>
      </c>
      <c r="AI937" s="39">
        <v>257374</v>
      </c>
      <c r="AJ937" s="39">
        <v>196896</v>
      </c>
      <c r="AK937" s="39">
        <v>180147</v>
      </c>
      <c r="AL937" s="39">
        <v>131361</v>
      </c>
      <c r="AM937" s="39">
        <v>966195</v>
      </c>
      <c r="AN937" s="39">
        <v>399014</v>
      </c>
      <c r="AO937" s="39">
        <v>366432</v>
      </c>
      <c r="AP937" s="39">
        <v>250830</v>
      </c>
      <c r="AQ937" s="39">
        <v>181318</v>
      </c>
      <c r="AR937" s="39">
        <v>133024</v>
      </c>
      <c r="AS937" s="39">
        <v>1330618</v>
      </c>
      <c r="AT937" s="43"/>
      <c r="AU937" s="13"/>
    </row>
    <row r="938" spans="1:47" ht="20" customHeight="1">
      <c r="A938" s="8" t="s">
        <v>1245</v>
      </c>
      <c r="B938" s="34">
        <v>177901</v>
      </c>
      <c r="C938" s="31" t="s">
        <v>233</v>
      </c>
      <c r="D938" s="31" t="s">
        <v>79</v>
      </c>
      <c r="E938" s="31" t="s">
        <v>74</v>
      </c>
      <c r="F938" s="36">
        <v>642</v>
      </c>
      <c r="G938" s="36">
        <v>12256</v>
      </c>
      <c r="H938" s="36">
        <v>14880</v>
      </c>
      <c r="I938" s="39">
        <v>1577280</v>
      </c>
      <c r="J938" s="39">
        <v>115233</v>
      </c>
      <c r="K938" s="39">
        <v>248618</v>
      </c>
      <c r="L938" s="39">
        <v>191135</v>
      </c>
      <c r="M938" s="39">
        <v>231391</v>
      </c>
      <c r="N938" s="39">
        <v>53078</v>
      </c>
      <c r="O938" s="39">
        <v>839455</v>
      </c>
      <c r="P938" s="39">
        <v>140197</v>
      </c>
      <c r="Q938" s="39">
        <v>238926</v>
      </c>
      <c r="R938" s="39">
        <v>176445</v>
      </c>
      <c r="S938" s="39">
        <v>328124</v>
      </c>
      <c r="T938" s="39">
        <v>69481</v>
      </c>
      <c r="U938" s="39">
        <v>953173</v>
      </c>
      <c r="V938" s="39">
        <v>163358</v>
      </c>
      <c r="W938" s="39">
        <v>252517</v>
      </c>
      <c r="X938" s="39">
        <v>210838</v>
      </c>
      <c r="Y938" s="39">
        <v>218022</v>
      </c>
      <c r="Z938" s="39">
        <v>99059</v>
      </c>
      <c r="AA938" s="39">
        <v>943794</v>
      </c>
      <c r="AB938" s="39">
        <v>203044</v>
      </c>
      <c r="AC938" s="39">
        <v>237033</v>
      </c>
      <c r="AD938" s="39">
        <v>248597</v>
      </c>
      <c r="AE938" s="39">
        <v>265339</v>
      </c>
      <c r="AF938" s="39">
        <v>129400</v>
      </c>
      <c r="AG938" s="39">
        <v>1083413</v>
      </c>
      <c r="AH938" s="39">
        <v>287553</v>
      </c>
      <c r="AI938" s="39">
        <v>397614</v>
      </c>
      <c r="AJ938" s="39">
        <v>330123</v>
      </c>
      <c r="AK938" s="39">
        <v>286107</v>
      </c>
      <c r="AL938" s="39">
        <v>195695</v>
      </c>
      <c r="AM938" s="39">
        <v>1497092</v>
      </c>
      <c r="AN938" s="39">
        <v>428073</v>
      </c>
      <c r="AO938" s="39">
        <v>284283</v>
      </c>
      <c r="AP938" s="39">
        <v>233395</v>
      </c>
      <c r="AQ938" s="39">
        <v>274762</v>
      </c>
      <c r="AR938" s="39">
        <v>215465</v>
      </c>
      <c r="AS938" s="39">
        <v>1435978</v>
      </c>
      <c r="AT938" s="43"/>
      <c r="AU938" s="13"/>
    </row>
    <row r="939" spans="1:47" ht="20" customHeight="1">
      <c r="A939" s="8" t="s">
        <v>1246</v>
      </c>
      <c r="B939" s="34">
        <v>73905</v>
      </c>
      <c r="C939" s="31" t="s">
        <v>394</v>
      </c>
      <c r="D939" s="31" t="s">
        <v>79</v>
      </c>
      <c r="E939" s="31" t="s">
        <v>74</v>
      </c>
      <c r="F939" s="36">
        <v>684</v>
      </c>
      <c r="G939" s="36">
        <v>790</v>
      </c>
      <c r="H939" s="36">
        <v>752</v>
      </c>
      <c r="I939" s="39">
        <v>79712</v>
      </c>
      <c r="J939" s="39">
        <v>304400</v>
      </c>
      <c r="K939" s="39">
        <v>346713</v>
      </c>
      <c r="L939" s="39">
        <v>170710</v>
      </c>
      <c r="M939" s="39">
        <v>286342</v>
      </c>
      <c r="N939" s="39">
        <v>41698</v>
      </c>
      <c r="O939" s="39">
        <v>1149863</v>
      </c>
      <c r="P939" s="39">
        <v>389452</v>
      </c>
      <c r="Q939" s="39">
        <v>342012</v>
      </c>
      <c r="R939" s="39">
        <v>184594</v>
      </c>
      <c r="S939" s="39">
        <v>190975</v>
      </c>
      <c r="T939" s="39">
        <v>43508</v>
      </c>
      <c r="U939" s="39">
        <v>1150541</v>
      </c>
      <c r="V939" s="39">
        <v>396065</v>
      </c>
      <c r="W939" s="39">
        <v>349267</v>
      </c>
      <c r="X939" s="39">
        <v>251331</v>
      </c>
      <c r="Y939" s="39">
        <v>262847</v>
      </c>
      <c r="Z939" s="39">
        <v>48664</v>
      </c>
      <c r="AA939" s="39">
        <v>1308174</v>
      </c>
      <c r="AB939" s="39">
        <v>773856</v>
      </c>
      <c r="AC939" s="39">
        <v>382408</v>
      </c>
      <c r="AD939" s="39">
        <v>289791</v>
      </c>
      <c r="AE939" s="39">
        <v>267335</v>
      </c>
      <c r="AF939" s="39">
        <v>58737</v>
      </c>
      <c r="AG939" s="39">
        <v>1772127</v>
      </c>
      <c r="AH939" s="39">
        <v>359886</v>
      </c>
      <c r="AI939" s="39">
        <v>410266</v>
      </c>
      <c r="AJ939" s="39">
        <v>314932</v>
      </c>
      <c r="AK939" s="39">
        <v>263567</v>
      </c>
      <c r="AL939" s="39">
        <v>83009</v>
      </c>
      <c r="AM939" s="39">
        <v>1431660</v>
      </c>
      <c r="AN939" s="39">
        <v>319692</v>
      </c>
      <c r="AO939" s="39">
        <v>425097</v>
      </c>
      <c r="AP939" s="39">
        <v>321627</v>
      </c>
      <c r="AQ939" s="39">
        <v>289325</v>
      </c>
      <c r="AR939" s="39">
        <v>103643</v>
      </c>
      <c r="AS939" s="39">
        <v>1459384</v>
      </c>
      <c r="AT939" s="43"/>
      <c r="AU939" s="13"/>
    </row>
    <row r="940" spans="1:47" ht="20" customHeight="1">
      <c r="A940" s="8" t="s">
        <v>1247</v>
      </c>
      <c r="B940" s="34">
        <v>76904</v>
      </c>
      <c r="C940" s="31" t="s">
        <v>1232</v>
      </c>
      <c r="D940" s="31" t="s">
        <v>79</v>
      </c>
      <c r="E940" s="31" t="s">
        <v>74</v>
      </c>
      <c r="F940" s="36">
        <v>255</v>
      </c>
      <c r="G940" s="36">
        <v>273</v>
      </c>
      <c r="H940" s="36">
        <v>262</v>
      </c>
      <c r="I940" s="39">
        <v>27772</v>
      </c>
      <c r="J940" s="39">
        <v>36067</v>
      </c>
      <c r="K940" s="39">
        <v>179681</v>
      </c>
      <c r="L940" s="39">
        <v>86837</v>
      </c>
      <c r="M940" s="39">
        <v>169135</v>
      </c>
      <c r="N940" s="39">
        <v>33143</v>
      </c>
      <c r="O940" s="39">
        <v>504863</v>
      </c>
      <c r="P940" s="39">
        <v>38819</v>
      </c>
      <c r="Q940" s="39">
        <v>172448</v>
      </c>
      <c r="R940" s="39">
        <v>79305</v>
      </c>
      <c r="S940" s="39">
        <v>176445</v>
      </c>
      <c r="T940" s="39">
        <v>71447</v>
      </c>
      <c r="U940" s="39">
        <v>538464</v>
      </c>
      <c r="V940" s="39">
        <v>44950</v>
      </c>
      <c r="W940" s="39">
        <v>222592</v>
      </c>
      <c r="X940" s="39">
        <v>93298</v>
      </c>
      <c r="Y940" s="39">
        <v>161835</v>
      </c>
      <c r="Z940" s="39">
        <v>90973</v>
      </c>
      <c r="AA940" s="39">
        <v>613648</v>
      </c>
      <c r="AB940" s="39">
        <v>63747</v>
      </c>
      <c r="AC940" s="39">
        <v>195054</v>
      </c>
      <c r="AD940" s="39">
        <v>99422</v>
      </c>
      <c r="AE940" s="39">
        <v>225012</v>
      </c>
      <c r="AF940" s="39">
        <v>117279</v>
      </c>
      <c r="AG940" s="39">
        <v>700514</v>
      </c>
      <c r="AH940" s="39">
        <v>56556</v>
      </c>
      <c r="AI940" s="39">
        <v>250859</v>
      </c>
      <c r="AJ940" s="39">
        <v>111591</v>
      </c>
      <c r="AK940" s="39">
        <v>214576</v>
      </c>
      <c r="AL940" s="39">
        <v>173920</v>
      </c>
      <c r="AM940" s="39">
        <v>807502</v>
      </c>
      <c r="AN940" s="39">
        <v>56981</v>
      </c>
      <c r="AO940" s="39">
        <v>252352</v>
      </c>
      <c r="AP940" s="39">
        <v>98298</v>
      </c>
      <c r="AQ940" s="39">
        <v>206681</v>
      </c>
      <c r="AR940" s="39">
        <v>141304</v>
      </c>
      <c r="AS940" s="39">
        <v>755616</v>
      </c>
      <c r="AT940" s="43"/>
      <c r="AU940" s="13"/>
    </row>
    <row r="941" spans="1:47" ht="20" customHeight="1">
      <c r="A941" s="8" t="s">
        <v>1248</v>
      </c>
      <c r="B941" s="34">
        <v>246909</v>
      </c>
      <c r="C941" s="31" t="s">
        <v>464</v>
      </c>
      <c r="D941" s="31" t="s">
        <v>79</v>
      </c>
      <c r="E941" s="31" t="s">
        <v>74</v>
      </c>
      <c r="F941" s="36">
        <v>50953</v>
      </c>
      <c r="G941" s="36">
        <v>46954</v>
      </c>
      <c r="H941" s="36">
        <v>45674</v>
      </c>
      <c r="I941" s="39">
        <v>4841444</v>
      </c>
      <c r="J941" s="39">
        <v>12681553</v>
      </c>
      <c r="K941" s="39">
        <v>33346480</v>
      </c>
      <c r="L941" s="39">
        <v>11489269</v>
      </c>
      <c r="M941" s="39">
        <v>7391487</v>
      </c>
      <c r="N941" s="39">
        <v>1832916</v>
      </c>
      <c r="O941" s="39">
        <v>66741705</v>
      </c>
      <c r="P941" s="39">
        <v>10824970</v>
      </c>
      <c r="Q941" s="39">
        <v>34933606</v>
      </c>
      <c r="R941" s="39">
        <v>12366068</v>
      </c>
      <c r="S941" s="39">
        <v>8168016</v>
      </c>
      <c r="T941" s="39">
        <v>2695295</v>
      </c>
      <c r="U941" s="39">
        <v>68987955</v>
      </c>
      <c r="V941" s="39">
        <v>14409345</v>
      </c>
      <c r="W941" s="39">
        <v>35360789</v>
      </c>
      <c r="X941" s="39">
        <v>13954856</v>
      </c>
      <c r="Y941" s="39">
        <v>8339732</v>
      </c>
      <c r="Z941" s="39">
        <v>3590675</v>
      </c>
      <c r="AA941" s="39">
        <v>75655397</v>
      </c>
      <c r="AB941" s="39">
        <v>14500345</v>
      </c>
      <c r="AC941" s="39">
        <v>36298124</v>
      </c>
      <c r="AD941" s="39">
        <v>15581269</v>
      </c>
      <c r="AE941" s="39">
        <v>8153518</v>
      </c>
      <c r="AF941" s="39">
        <v>4351304</v>
      </c>
      <c r="AG941" s="39">
        <v>78884560</v>
      </c>
      <c r="AH941" s="39">
        <v>15055038</v>
      </c>
      <c r="AI941" s="39">
        <v>31936050</v>
      </c>
      <c r="AJ941" s="39">
        <v>16784461</v>
      </c>
      <c r="AK941" s="39">
        <v>8981968</v>
      </c>
      <c r="AL941" s="39">
        <v>5465879</v>
      </c>
      <c r="AM941" s="39">
        <v>78223396</v>
      </c>
      <c r="AN941" s="39">
        <v>15324271</v>
      </c>
      <c r="AO941" s="39">
        <v>34491182</v>
      </c>
      <c r="AP941" s="39">
        <v>17047086</v>
      </c>
      <c r="AQ941" s="39">
        <v>9449517</v>
      </c>
      <c r="AR941" s="39">
        <v>6839997</v>
      </c>
      <c r="AS941" s="39">
        <v>83152053</v>
      </c>
      <c r="AT941" s="43"/>
      <c r="AU941" s="13"/>
    </row>
    <row r="942" spans="1:47" ht="20" customHeight="1">
      <c r="A942" s="8" t="s">
        <v>1249</v>
      </c>
      <c r="B942" s="34">
        <v>75908</v>
      </c>
      <c r="C942" s="31" t="s">
        <v>612</v>
      </c>
      <c r="D942" s="31" t="s">
        <v>79</v>
      </c>
      <c r="E942" s="31" t="s">
        <v>74</v>
      </c>
      <c r="F942" s="36">
        <v>266</v>
      </c>
      <c r="G942" s="36">
        <v>235</v>
      </c>
      <c r="H942" s="36">
        <v>232</v>
      </c>
      <c r="I942" s="39">
        <v>24592</v>
      </c>
      <c r="J942" s="39">
        <v>113093</v>
      </c>
      <c r="K942" s="39">
        <v>152036</v>
      </c>
      <c r="L942" s="39">
        <v>77808</v>
      </c>
      <c r="M942" s="39">
        <v>102885</v>
      </c>
      <c r="N942" s="39">
        <v>25418</v>
      </c>
      <c r="O942" s="39">
        <v>471240</v>
      </c>
      <c r="P942" s="39">
        <v>121608</v>
      </c>
      <c r="Q942" s="39">
        <v>145190</v>
      </c>
      <c r="R942" s="39">
        <v>71581</v>
      </c>
      <c r="S942" s="39">
        <v>110463</v>
      </c>
      <c r="T942" s="39">
        <v>26943</v>
      </c>
      <c r="U942" s="39">
        <v>475785</v>
      </c>
      <c r="V942" s="39">
        <v>140875</v>
      </c>
      <c r="W942" s="39">
        <v>161003</v>
      </c>
      <c r="X942" s="39">
        <v>84552</v>
      </c>
      <c r="Y942" s="39">
        <v>114768</v>
      </c>
      <c r="Z942" s="39">
        <v>29253</v>
      </c>
      <c r="AA942" s="39">
        <v>530451</v>
      </c>
      <c r="AB942" s="39">
        <v>142340</v>
      </c>
      <c r="AC942" s="39">
        <v>160618</v>
      </c>
      <c r="AD942" s="39">
        <v>83288</v>
      </c>
      <c r="AE942" s="39">
        <v>115086</v>
      </c>
      <c r="AF942" s="39">
        <v>31959</v>
      </c>
      <c r="AG942" s="39">
        <v>533291</v>
      </c>
      <c r="AH942" s="39">
        <v>163725</v>
      </c>
      <c r="AI942" s="39">
        <v>162598</v>
      </c>
      <c r="AJ942" s="39">
        <v>90786</v>
      </c>
      <c r="AK942" s="39">
        <v>120429</v>
      </c>
      <c r="AL942" s="39">
        <v>41880</v>
      </c>
      <c r="AM942" s="39">
        <v>579418</v>
      </c>
      <c r="AN942" s="39">
        <v>152701</v>
      </c>
      <c r="AO942" s="39">
        <v>187359</v>
      </c>
      <c r="AP942" s="39">
        <v>87789</v>
      </c>
      <c r="AQ942" s="39">
        <v>122550</v>
      </c>
      <c r="AR942" s="39">
        <v>46342</v>
      </c>
      <c r="AS942" s="39">
        <v>596741</v>
      </c>
      <c r="AT942" s="43"/>
      <c r="AU942" s="13"/>
    </row>
    <row r="943" spans="1:47" ht="20" customHeight="1">
      <c r="A943" s="8" t="s">
        <v>1250</v>
      </c>
      <c r="B943" s="34">
        <v>237905</v>
      </c>
      <c r="C943" s="31" t="s">
        <v>757</v>
      </c>
      <c r="D943" s="31" t="s">
        <v>79</v>
      </c>
      <c r="E943" s="31" t="s">
        <v>74</v>
      </c>
      <c r="F943" s="36">
        <v>2497</v>
      </c>
      <c r="G943" s="36">
        <v>2884</v>
      </c>
      <c r="H943" s="36">
        <v>3053</v>
      </c>
      <c r="I943" s="39">
        <v>323618</v>
      </c>
      <c r="J943" s="39">
        <v>1095352</v>
      </c>
      <c r="K943" s="39">
        <v>870059</v>
      </c>
      <c r="L943" s="39">
        <v>708674</v>
      </c>
      <c r="M943" s="39">
        <v>826074</v>
      </c>
      <c r="N943" s="39">
        <v>136809</v>
      </c>
      <c r="O943" s="39">
        <v>3636968</v>
      </c>
      <c r="P943" s="39">
        <v>1150001</v>
      </c>
      <c r="Q943" s="39">
        <v>943286</v>
      </c>
      <c r="R943" s="39">
        <v>799512</v>
      </c>
      <c r="S943" s="39">
        <v>865141</v>
      </c>
      <c r="T943" s="39">
        <v>145828</v>
      </c>
      <c r="U943" s="39">
        <v>3903768</v>
      </c>
      <c r="V943" s="39">
        <v>1292230</v>
      </c>
      <c r="W943" s="39">
        <v>1006728</v>
      </c>
      <c r="X943" s="39">
        <v>766891</v>
      </c>
      <c r="Y943" s="39">
        <v>951617</v>
      </c>
      <c r="Z943" s="39">
        <v>164604</v>
      </c>
      <c r="AA943" s="39">
        <v>4182070</v>
      </c>
      <c r="AB943" s="39">
        <v>1399732</v>
      </c>
      <c r="AC943" s="39">
        <v>973319</v>
      </c>
      <c r="AD943" s="39">
        <v>982378</v>
      </c>
      <c r="AE943" s="39">
        <v>1056139</v>
      </c>
      <c r="AF943" s="39">
        <v>199840</v>
      </c>
      <c r="AG943" s="39">
        <v>4611408</v>
      </c>
      <c r="AH943" s="39">
        <v>1717996</v>
      </c>
      <c r="AI943" s="39">
        <v>1103751</v>
      </c>
      <c r="AJ943" s="39">
        <v>1066395</v>
      </c>
      <c r="AK943" s="39">
        <v>1086463</v>
      </c>
      <c r="AL943" s="39">
        <v>269784</v>
      </c>
      <c r="AM943" s="39">
        <v>5244389</v>
      </c>
      <c r="AN943" s="39">
        <v>1708131</v>
      </c>
      <c r="AO943" s="39">
        <v>1036534</v>
      </c>
      <c r="AP943" s="39">
        <v>1167006</v>
      </c>
      <c r="AQ943" s="39">
        <v>1043646</v>
      </c>
      <c r="AR943" s="39">
        <v>328521</v>
      </c>
      <c r="AS943" s="39">
        <v>5283838</v>
      </c>
      <c r="AT943" s="43"/>
      <c r="AU943" s="13"/>
    </row>
    <row r="944" spans="1:47" ht="20" customHeight="1">
      <c r="A944" s="8" t="s">
        <v>1251</v>
      </c>
      <c r="B944" s="34">
        <v>15842</v>
      </c>
      <c r="C944" s="31" t="s">
        <v>99</v>
      </c>
      <c r="D944" s="31" t="s">
        <v>71</v>
      </c>
      <c r="E944" s="31" t="s">
        <v>292</v>
      </c>
      <c r="F944" s="36"/>
      <c r="G944" s="36">
        <v>469</v>
      </c>
      <c r="H944" s="36">
        <v>394</v>
      </c>
      <c r="I944" s="39">
        <v>41764</v>
      </c>
      <c r="J944" s="39">
        <v>0</v>
      </c>
      <c r="K944" s="39">
        <v>0</v>
      </c>
      <c r="L944" s="39">
        <v>0</v>
      </c>
      <c r="M944" s="39">
        <v>0</v>
      </c>
      <c r="N944" s="39">
        <v>0</v>
      </c>
      <c r="O944" s="39">
        <v>0</v>
      </c>
      <c r="P944" s="39">
        <v>0</v>
      </c>
      <c r="Q944" s="39">
        <v>0</v>
      </c>
      <c r="R944" s="39">
        <v>0</v>
      </c>
      <c r="S944" s="39">
        <v>0</v>
      </c>
      <c r="T944" s="39">
        <v>0</v>
      </c>
      <c r="U944" s="39">
        <v>0</v>
      </c>
      <c r="V944" s="39">
        <v>0</v>
      </c>
      <c r="W944" s="39">
        <v>152580</v>
      </c>
      <c r="X944" s="39">
        <v>81372</v>
      </c>
      <c r="Y944" s="39">
        <v>198935</v>
      </c>
      <c r="Z944" s="39">
        <v>63788</v>
      </c>
      <c r="AA944" s="39">
        <v>496675</v>
      </c>
      <c r="AB944" s="39">
        <v>8925</v>
      </c>
      <c r="AC944" s="39">
        <v>285133</v>
      </c>
      <c r="AD944" s="39">
        <v>105524</v>
      </c>
      <c r="AE944" s="39">
        <v>103663</v>
      </c>
      <c r="AF944" s="39">
        <v>44975</v>
      </c>
      <c r="AG944" s="39">
        <v>548220</v>
      </c>
      <c r="AH944" s="39">
        <v>134114</v>
      </c>
      <c r="AI944" s="39">
        <v>611796</v>
      </c>
      <c r="AJ944" s="39">
        <v>164357</v>
      </c>
      <c r="AK944" s="39">
        <v>116039</v>
      </c>
      <c r="AL944" s="39">
        <v>68580</v>
      </c>
      <c r="AM944" s="39">
        <v>1094886</v>
      </c>
      <c r="AN944" s="39">
        <v>8183</v>
      </c>
      <c r="AO944" s="39">
        <v>586929</v>
      </c>
      <c r="AP944" s="39">
        <v>155349</v>
      </c>
      <c r="AQ944" s="39">
        <v>143128</v>
      </c>
      <c r="AR944" s="39">
        <v>71026</v>
      </c>
      <c r="AS944" s="39">
        <v>964615</v>
      </c>
      <c r="AT944" s="43"/>
      <c r="AU944" s="13"/>
    </row>
    <row r="945" spans="1:47" ht="20" customHeight="1">
      <c r="A945" s="8" t="s">
        <v>1252</v>
      </c>
      <c r="B945" s="34">
        <v>199902</v>
      </c>
      <c r="C945" s="31" t="s">
        <v>1240</v>
      </c>
      <c r="D945" s="31" t="s">
        <v>79</v>
      </c>
      <c r="E945" s="31" t="s">
        <v>74</v>
      </c>
      <c r="F945" s="36">
        <v>6600</v>
      </c>
      <c r="G945" s="36">
        <v>10034</v>
      </c>
      <c r="H945" s="36">
        <v>10130</v>
      </c>
      <c r="I945" s="39">
        <v>1073780</v>
      </c>
      <c r="J945" s="39">
        <v>1817549</v>
      </c>
      <c r="K945" s="39">
        <v>2258511</v>
      </c>
      <c r="L945" s="39">
        <v>1423732</v>
      </c>
      <c r="M945" s="39">
        <v>1593369</v>
      </c>
      <c r="N945" s="39">
        <v>251269</v>
      </c>
      <c r="O945" s="39">
        <v>7344430</v>
      </c>
      <c r="P945" s="39">
        <v>1815487</v>
      </c>
      <c r="Q945" s="39">
        <v>2472084</v>
      </c>
      <c r="R945" s="39">
        <v>1549403</v>
      </c>
      <c r="S945" s="39">
        <v>1524107</v>
      </c>
      <c r="T945" s="39">
        <v>347328</v>
      </c>
      <c r="U945" s="39">
        <v>7708409</v>
      </c>
      <c r="V945" s="39">
        <v>2201691</v>
      </c>
      <c r="W945" s="39">
        <v>2755046</v>
      </c>
      <c r="X945" s="39">
        <v>2230079</v>
      </c>
      <c r="Y945" s="39">
        <v>1712317</v>
      </c>
      <c r="Z945" s="39">
        <v>341976</v>
      </c>
      <c r="AA945" s="39">
        <v>9241109</v>
      </c>
      <c r="AB945" s="39">
        <v>2796062</v>
      </c>
      <c r="AC945" s="39">
        <v>3215498</v>
      </c>
      <c r="AD945" s="39">
        <v>2669120</v>
      </c>
      <c r="AE945" s="39">
        <v>1906741</v>
      </c>
      <c r="AF945" s="39">
        <v>493984</v>
      </c>
      <c r="AG945" s="39">
        <v>11081405</v>
      </c>
      <c r="AH945" s="39">
        <v>3434150</v>
      </c>
      <c r="AI945" s="39">
        <v>3562468</v>
      </c>
      <c r="AJ945" s="39">
        <v>3174590</v>
      </c>
      <c r="AK945" s="39">
        <v>2304507</v>
      </c>
      <c r="AL945" s="39">
        <v>902063</v>
      </c>
      <c r="AM945" s="39">
        <v>13377778</v>
      </c>
      <c r="AN945" s="39">
        <v>3912806</v>
      </c>
      <c r="AO945" s="39">
        <v>4338515</v>
      </c>
      <c r="AP945" s="39">
        <v>3541103</v>
      </c>
      <c r="AQ945" s="39">
        <v>2501880</v>
      </c>
      <c r="AR945" s="39">
        <v>1317884</v>
      </c>
      <c r="AS945" s="39">
        <v>15612188</v>
      </c>
      <c r="AT945" s="43"/>
      <c r="AU945" s="13"/>
    </row>
    <row r="946" spans="1:47" ht="20" customHeight="1">
      <c r="A946" s="8" t="s">
        <v>1253</v>
      </c>
      <c r="B946" s="34">
        <v>104903</v>
      </c>
      <c r="C946" s="31" t="s">
        <v>748</v>
      </c>
      <c r="D946" s="31" t="s">
        <v>79</v>
      </c>
      <c r="E946" s="31" t="s">
        <v>74</v>
      </c>
      <c r="F946" s="36">
        <v>132</v>
      </c>
      <c r="G946" s="36">
        <v>138</v>
      </c>
      <c r="H946" s="36">
        <v>140</v>
      </c>
      <c r="I946" s="39">
        <v>14840</v>
      </c>
      <c r="J946" s="39">
        <v>81574</v>
      </c>
      <c r="K946" s="39">
        <v>132351</v>
      </c>
      <c r="L946" s="39">
        <v>44567</v>
      </c>
      <c r="M946" s="39">
        <v>45734</v>
      </c>
      <c r="N946" s="39">
        <v>20428</v>
      </c>
      <c r="O946" s="39">
        <v>324654</v>
      </c>
      <c r="P946" s="39">
        <v>62238</v>
      </c>
      <c r="Q946" s="39">
        <v>131943</v>
      </c>
      <c r="R946" s="39">
        <v>43855</v>
      </c>
      <c r="S946" s="39">
        <v>54189</v>
      </c>
      <c r="T946" s="39">
        <v>27073</v>
      </c>
      <c r="U946" s="39">
        <v>319298</v>
      </c>
      <c r="V946" s="39">
        <v>29481</v>
      </c>
      <c r="W946" s="39">
        <v>136532</v>
      </c>
      <c r="X946" s="39">
        <v>56320</v>
      </c>
      <c r="Y946" s="39">
        <v>60714</v>
      </c>
      <c r="Z946" s="39">
        <v>28454</v>
      </c>
      <c r="AA946" s="39">
        <v>311501</v>
      </c>
      <c r="AB946" s="39">
        <v>135967</v>
      </c>
      <c r="AC946" s="39">
        <v>120887</v>
      </c>
      <c r="AD946" s="39">
        <v>68340</v>
      </c>
      <c r="AE946" s="39">
        <v>58570</v>
      </c>
      <c r="AF946" s="39">
        <v>31959</v>
      </c>
      <c r="AG946" s="39">
        <v>415723</v>
      </c>
      <c r="AH946" s="39">
        <v>48798</v>
      </c>
      <c r="AI946" s="39">
        <v>179396</v>
      </c>
      <c r="AJ946" s="39">
        <v>64970</v>
      </c>
      <c r="AK946" s="39">
        <v>53264</v>
      </c>
      <c r="AL946" s="39">
        <v>52250</v>
      </c>
      <c r="AM946" s="39">
        <v>398678</v>
      </c>
      <c r="AN946" s="39">
        <v>43334</v>
      </c>
      <c r="AO946" s="39">
        <v>200799</v>
      </c>
      <c r="AP946" s="39">
        <v>71958</v>
      </c>
      <c r="AQ946" s="39">
        <v>60614</v>
      </c>
      <c r="AR946" s="39">
        <v>51095</v>
      </c>
      <c r="AS946" s="39">
        <v>427800</v>
      </c>
      <c r="AT946" s="43"/>
      <c r="AU946" s="13"/>
    </row>
    <row r="947" spans="1:47" ht="20" customHeight="1">
      <c r="A947" s="8" t="s">
        <v>1254</v>
      </c>
      <c r="B947" s="34">
        <v>128903</v>
      </c>
      <c r="C947" s="31" t="s">
        <v>607</v>
      </c>
      <c r="D947" s="31" t="s">
        <v>79</v>
      </c>
      <c r="E947" s="31" t="s">
        <v>74</v>
      </c>
      <c r="F947" s="36">
        <v>234</v>
      </c>
      <c r="G947" s="36">
        <v>162</v>
      </c>
      <c r="H947" s="36">
        <v>168</v>
      </c>
      <c r="I947" s="39">
        <v>17808</v>
      </c>
      <c r="J947" s="39">
        <v>30683</v>
      </c>
      <c r="K947" s="39">
        <v>149472</v>
      </c>
      <c r="L947" s="39">
        <v>81661</v>
      </c>
      <c r="M947" s="39">
        <v>146067</v>
      </c>
      <c r="N947" s="39">
        <v>35896</v>
      </c>
      <c r="O947" s="39">
        <v>443779</v>
      </c>
      <c r="P947" s="39">
        <v>30619</v>
      </c>
      <c r="Q947" s="39">
        <v>149318</v>
      </c>
      <c r="R947" s="39">
        <v>79815</v>
      </c>
      <c r="S947" s="39">
        <v>151958</v>
      </c>
      <c r="T947" s="39">
        <v>42863</v>
      </c>
      <c r="U947" s="39">
        <v>454573</v>
      </c>
      <c r="V947" s="39">
        <v>35045</v>
      </c>
      <c r="W947" s="39">
        <v>165704</v>
      </c>
      <c r="X947" s="39">
        <v>98514</v>
      </c>
      <c r="Y947" s="39">
        <v>195365</v>
      </c>
      <c r="Z947" s="39">
        <v>57744</v>
      </c>
      <c r="AA947" s="39">
        <v>552372</v>
      </c>
      <c r="AB947" s="39">
        <v>53439</v>
      </c>
      <c r="AC947" s="39">
        <v>253915</v>
      </c>
      <c r="AD947" s="39">
        <v>95025</v>
      </c>
      <c r="AE947" s="39">
        <v>206349</v>
      </c>
      <c r="AF947" s="39">
        <v>56355</v>
      </c>
      <c r="AG947" s="39">
        <v>665083</v>
      </c>
      <c r="AH947" s="39">
        <v>26765</v>
      </c>
      <c r="AI947" s="39">
        <v>147907</v>
      </c>
      <c r="AJ947" s="39">
        <v>111156</v>
      </c>
      <c r="AK947" s="39">
        <v>202217</v>
      </c>
      <c r="AL947" s="39">
        <v>72584</v>
      </c>
      <c r="AM947" s="39">
        <v>560629</v>
      </c>
      <c r="AN947" s="39">
        <v>27638</v>
      </c>
      <c r="AO947" s="39">
        <v>143285</v>
      </c>
      <c r="AP947" s="39">
        <v>106579</v>
      </c>
      <c r="AQ947" s="39">
        <v>222331</v>
      </c>
      <c r="AR947" s="39">
        <v>72569</v>
      </c>
      <c r="AS947" s="39">
        <v>572402</v>
      </c>
      <c r="AT947" s="43"/>
      <c r="AU947" s="13"/>
    </row>
    <row r="948" spans="1:47" ht="20" customHeight="1">
      <c r="A948" s="8" t="s">
        <v>1255</v>
      </c>
      <c r="B948" s="34">
        <v>37907</v>
      </c>
      <c r="C948" s="31" t="s">
        <v>116</v>
      </c>
      <c r="D948" s="31" t="s">
        <v>79</v>
      </c>
      <c r="E948" s="31" t="s">
        <v>74</v>
      </c>
      <c r="F948" s="36">
        <v>2036</v>
      </c>
      <c r="G948" s="36">
        <v>2057</v>
      </c>
      <c r="H948" s="36">
        <v>1972</v>
      </c>
      <c r="I948" s="39">
        <v>209032</v>
      </c>
      <c r="J948" s="39">
        <v>479755</v>
      </c>
      <c r="K948" s="39">
        <v>741882</v>
      </c>
      <c r="L948" s="39">
        <v>572998</v>
      </c>
      <c r="M948" s="39">
        <v>425406</v>
      </c>
      <c r="N948" s="39">
        <v>0</v>
      </c>
      <c r="O948" s="39">
        <v>2220041</v>
      </c>
      <c r="P948" s="39">
        <v>492943</v>
      </c>
      <c r="Q948" s="39">
        <v>813085</v>
      </c>
      <c r="R948" s="39">
        <v>602760</v>
      </c>
      <c r="S948" s="39">
        <v>841682</v>
      </c>
      <c r="T948" s="39">
        <v>93864</v>
      </c>
      <c r="U948" s="39">
        <v>2844334</v>
      </c>
      <c r="V948" s="39">
        <v>577384</v>
      </c>
      <c r="W948" s="39">
        <v>906670</v>
      </c>
      <c r="X948" s="39">
        <v>763074</v>
      </c>
      <c r="Y948" s="39">
        <v>619293</v>
      </c>
      <c r="Z948" s="39">
        <v>101256</v>
      </c>
      <c r="AA948" s="39">
        <v>2967677</v>
      </c>
      <c r="AB948" s="39">
        <v>788030</v>
      </c>
      <c r="AC948" s="39">
        <v>669373</v>
      </c>
      <c r="AD948" s="39">
        <v>757276</v>
      </c>
      <c r="AE948" s="39">
        <v>552710</v>
      </c>
      <c r="AF948" s="39">
        <v>116813</v>
      </c>
      <c r="AG948" s="39">
        <v>2884202</v>
      </c>
      <c r="AH948" s="39">
        <v>776643</v>
      </c>
      <c r="AI948" s="39">
        <v>1012348</v>
      </c>
      <c r="AJ948" s="39">
        <v>838451</v>
      </c>
      <c r="AK948" s="39">
        <v>578621</v>
      </c>
      <c r="AL948" s="39">
        <v>166548</v>
      </c>
      <c r="AM948" s="39">
        <v>3372611</v>
      </c>
      <c r="AN948" s="39">
        <v>663234</v>
      </c>
      <c r="AO948" s="39">
        <v>1056565</v>
      </c>
      <c r="AP948" s="39">
        <v>882351</v>
      </c>
      <c r="AQ948" s="39">
        <v>573123</v>
      </c>
      <c r="AR948" s="39">
        <v>230816</v>
      </c>
      <c r="AS948" s="39">
        <v>3406089</v>
      </c>
      <c r="AT948" s="43"/>
      <c r="AU948" s="13"/>
    </row>
    <row r="949" spans="1:47" ht="20" customHeight="1">
      <c r="A949" s="8" t="s">
        <v>1256</v>
      </c>
      <c r="B949" s="34">
        <v>91914</v>
      </c>
      <c r="C949" s="31" t="s">
        <v>210</v>
      </c>
      <c r="D949" s="31" t="s">
        <v>79</v>
      </c>
      <c r="E949" s="31" t="s">
        <v>74</v>
      </c>
      <c r="F949" s="36">
        <v>932</v>
      </c>
      <c r="G949" s="36">
        <v>944</v>
      </c>
      <c r="H949" s="36">
        <v>910</v>
      </c>
      <c r="I949" s="39">
        <v>96460</v>
      </c>
      <c r="J949" s="39">
        <v>477895</v>
      </c>
      <c r="K949" s="39">
        <v>585634</v>
      </c>
      <c r="L949" s="39">
        <v>234777</v>
      </c>
      <c r="M949" s="39">
        <v>334559</v>
      </c>
      <c r="N949" s="39">
        <v>104474</v>
      </c>
      <c r="O949" s="39">
        <v>1737339</v>
      </c>
      <c r="P949" s="39">
        <v>443824</v>
      </c>
      <c r="Q949" s="39">
        <v>585398</v>
      </c>
      <c r="R949" s="39">
        <v>253146</v>
      </c>
      <c r="S949" s="39">
        <v>374046</v>
      </c>
      <c r="T949" s="39">
        <v>151105</v>
      </c>
      <c r="U949" s="39">
        <v>1807519</v>
      </c>
      <c r="V949" s="39">
        <v>547377</v>
      </c>
      <c r="W949" s="39">
        <v>620436</v>
      </c>
      <c r="X949" s="39">
        <v>288859</v>
      </c>
      <c r="Y949" s="39">
        <v>331769</v>
      </c>
      <c r="Z949" s="39">
        <v>192979</v>
      </c>
      <c r="AA949" s="39">
        <v>1981420</v>
      </c>
      <c r="AB949" s="39">
        <v>533675</v>
      </c>
      <c r="AC949" s="39">
        <v>623863</v>
      </c>
      <c r="AD949" s="39">
        <v>315139</v>
      </c>
      <c r="AE949" s="39">
        <v>366666</v>
      </c>
      <c r="AF949" s="39">
        <v>243506</v>
      </c>
      <c r="AG949" s="39">
        <v>2082849</v>
      </c>
      <c r="AH949" s="39">
        <v>567745</v>
      </c>
      <c r="AI949" s="39">
        <v>624050</v>
      </c>
      <c r="AJ949" s="39">
        <v>347915</v>
      </c>
      <c r="AK949" s="39">
        <v>357761</v>
      </c>
      <c r="AL949" s="39">
        <v>380950</v>
      </c>
      <c r="AM949" s="39">
        <v>2278421</v>
      </c>
      <c r="AN949" s="39">
        <v>542753</v>
      </c>
      <c r="AO949" s="39">
        <v>682988</v>
      </c>
      <c r="AP949" s="39">
        <v>372476</v>
      </c>
      <c r="AQ949" s="39">
        <v>332807</v>
      </c>
      <c r="AR949" s="39">
        <v>267853</v>
      </c>
      <c r="AS949" s="39">
        <v>2198877</v>
      </c>
      <c r="AT949" s="43"/>
      <c r="AU949" s="13"/>
    </row>
    <row r="950" spans="1:47" ht="20" customHeight="1">
      <c r="A950" s="8" t="s">
        <v>1257</v>
      </c>
      <c r="B950" s="34">
        <v>232902</v>
      </c>
      <c r="C950" s="31" t="s">
        <v>872</v>
      </c>
      <c r="D950" s="31" t="s">
        <v>79</v>
      </c>
      <c r="E950" s="31" t="s">
        <v>74</v>
      </c>
      <c r="F950" s="36">
        <v>445</v>
      </c>
      <c r="G950" s="36">
        <v>462</v>
      </c>
      <c r="H950" s="36">
        <v>447</v>
      </c>
      <c r="I950" s="39">
        <v>47382</v>
      </c>
      <c r="J950" s="39">
        <v>87132</v>
      </c>
      <c r="K950" s="39">
        <v>346083</v>
      </c>
      <c r="L950" s="39">
        <v>218931</v>
      </c>
      <c r="M950" s="39">
        <v>185889</v>
      </c>
      <c r="N950" s="39">
        <v>80056</v>
      </c>
      <c r="O950" s="39">
        <v>918091</v>
      </c>
      <c r="P950" s="39">
        <v>123763</v>
      </c>
      <c r="Q950" s="39">
        <v>427645</v>
      </c>
      <c r="R950" s="39">
        <v>173974</v>
      </c>
      <c r="S950" s="39">
        <v>215672</v>
      </c>
      <c r="T950" s="39">
        <v>45966</v>
      </c>
      <c r="U950" s="39">
        <v>987020</v>
      </c>
      <c r="V950" s="39">
        <v>145514</v>
      </c>
      <c r="W950" s="39">
        <v>406727</v>
      </c>
      <c r="X950" s="39">
        <v>195440</v>
      </c>
      <c r="Y950" s="39">
        <v>170973</v>
      </c>
      <c r="Z950" s="39">
        <v>49704</v>
      </c>
      <c r="AA950" s="39">
        <v>968358</v>
      </c>
      <c r="AB950" s="39">
        <v>166141</v>
      </c>
      <c r="AC950" s="39">
        <v>388864</v>
      </c>
      <c r="AD950" s="39">
        <v>274024</v>
      </c>
      <c r="AE950" s="39">
        <v>163358</v>
      </c>
      <c r="AF950" s="39">
        <v>57173</v>
      </c>
      <c r="AG950" s="39">
        <v>1049560</v>
      </c>
      <c r="AH950" s="39">
        <v>189145</v>
      </c>
      <c r="AI950" s="39">
        <v>437025</v>
      </c>
      <c r="AJ950" s="39">
        <v>229561</v>
      </c>
      <c r="AK950" s="39">
        <v>196505</v>
      </c>
      <c r="AL950" s="39">
        <v>78215</v>
      </c>
      <c r="AM950" s="39">
        <v>1130451</v>
      </c>
      <c r="AN950" s="39">
        <v>223757</v>
      </c>
      <c r="AO950" s="39">
        <v>482825</v>
      </c>
      <c r="AP950" s="39">
        <v>243321</v>
      </c>
      <c r="AQ950" s="39">
        <v>206844</v>
      </c>
      <c r="AR950" s="39">
        <v>93138</v>
      </c>
      <c r="AS950" s="39">
        <v>1249885</v>
      </c>
      <c r="AT950" s="43"/>
      <c r="AU950" s="13"/>
    </row>
    <row r="951" spans="1:47" ht="20" customHeight="1">
      <c r="A951" s="8" t="s">
        <v>1258</v>
      </c>
      <c r="B951" s="34">
        <v>92906</v>
      </c>
      <c r="C951" s="31" t="s">
        <v>561</v>
      </c>
      <c r="D951" s="31" t="s">
        <v>79</v>
      </c>
      <c r="E951" s="31" t="s">
        <v>74</v>
      </c>
      <c r="F951" s="36">
        <v>1527</v>
      </c>
      <c r="G951" s="36">
        <v>1583</v>
      </c>
      <c r="H951" s="36">
        <v>1567</v>
      </c>
      <c r="I951" s="39">
        <v>166102</v>
      </c>
      <c r="J951" s="39">
        <v>312031</v>
      </c>
      <c r="K951" s="39">
        <v>525772</v>
      </c>
      <c r="L951" s="39">
        <v>361534</v>
      </c>
      <c r="M951" s="39">
        <v>338925</v>
      </c>
      <c r="N951" s="39">
        <v>116849</v>
      </c>
      <c r="O951" s="39">
        <v>1655111</v>
      </c>
      <c r="P951" s="39">
        <v>346751</v>
      </c>
      <c r="Q951" s="39">
        <v>590099</v>
      </c>
      <c r="R951" s="39">
        <v>412923</v>
      </c>
      <c r="S951" s="39">
        <v>352368</v>
      </c>
      <c r="T951" s="39">
        <v>114334</v>
      </c>
      <c r="U951" s="39">
        <v>1816475</v>
      </c>
      <c r="V951" s="39">
        <v>415230</v>
      </c>
      <c r="W951" s="39">
        <v>666409</v>
      </c>
      <c r="X951" s="39">
        <v>464103</v>
      </c>
      <c r="Y951" s="39">
        <v>395377</v>
      </c>
      <c r="Z951" s="39">
        <v>124119</v>
      </c>
      <c r="AA951" s="39">
        <v>2065238</v>
      </c>
      <c r="AB951" s="39">
        <v>388075</v>
      </c>
      <c r="AC951" s="39">
        <v>715436</v>
      </c>
      <c r="AD951" s="39">
        <v>514596</v>
      </c>
      <c r="AE951" s="39">
        <v>453473</v>
      </c>
      <c r="AF951" s="39">
        <v>119725</v>
      </c>
      <c r="AG951" s="39">
        <v>2191305</v>
      </c>
      <c r="AH951" s="39">
        <v>425380</v>
      </c>
      <c r="AI951" s="39">
        <v>761327</v>
      </c>
      <c r="AJ951" s="39">
        <v>519853</v>
      </c>
      <c r="AK951" s="39">
        <v>499478</v>
      </c>
      <c r="AL951" s="39">
        <v>142035</v>
      </c>
      <c r="AM951" s="39">
        <v>2348073</v>
      </c>
      <c r="AN951" s="39">
        <v>433547</v>
      </c>
      <c r="AO951" s="39">
        <v>1035758</v>
      </c>
      <c r="AP951" s="39">
        <v>598989</v>
      </c>
      <c r="AQ951" s="39">
        <v>486703</v>
      </c>
      <c r="AR951" s="39">
        <v>208227</v>
      </c>
      <c r="AS951" s="39">
        <v>2763224</v>
      </c>
      <c r="AT951" s="43"/>
      <c r="AU951" s="13"/>
    </row>
    <row r="952" spans="1:47" ht="20" customHeight="1">
      <c r="A952" s="8" t="s">
        <v>1259</v>
      </c>
      <c r="B952" s="34">
        <v>123913</v>
      </c>
      <c r="C952" s="31" t="s">
        <v>202</v>
      </c>
      <c r="D952" s="31" t="s">
        <v>79</v>
      </c>
      <c r="E952" s="31" t="s">
        <v>74</v>
      </c>
      <c r="F952" s="36">
        <v>375</v>
      </c>
      <c r="G952" s="36">
        <v>372</v>
      </c>
      <c r="H952" s="36">
        <v>355</v>
      </c>
      <c r="I952" s="39">
        <v>37630</v>
      </c>
      <c r="J952" s="39">
        <v>421372</v>
      </c>
      <c r="K952" s="39">
        <v>884939</v>
      </c>
      <c r="L952" s="39">
        <v>110874</v>
      </c>
      <c r="M952" s="39">
        <v>290678</v>
      </c>
      <c r="N952" s="39">
        <v>510000</v>
      </c>
      <c r="O952" s="39">
        <v>2217863</v>
      </c>
      <c r="P952" s="39">
        <v>170445</v>
      </c>
      <c r="Q952" s="39">
        <v>940933</v>
      </c>
      <c r="R952" s="39">
        <v>124948</v>
      </c>
      <c r="S952" s="39">
        <v>328140</v>
      </c>
      <c r="T952" s="39">
        <v>618943</v>
      </c>
      <c r="U952" s="39">
        <v>2183409</v>
      </c>
      <c r="V952" s="39">
        <v>310280</v>
      </c>
      <c r="W952" s="39">
        <v>1061875</v>
      </c>
      <c r="X952" s="39">
        <v>144510</v>
      </c>
      <c r="Y952" s="39">
        <v>425113</v>
      </c>
      <c r="Z952" s="39">
        <v>869572</v>
      </c>
      <c r="AA952" s="39">
        <v>2811350</v>
      </c>
      <c r="AB952" s="39">
        <v>389551</v>
      </c>
      <c r="AC952" s="39">
        <v>1003449</v>
      </c>
      <c r="AD952" s="39">
        <v>152180</v>
      </c>
      <c r="AE952" s="39">
        <v>396622</v>
      </c>
      <c r="AF952" s="39">
        <v>1342520</v>
      </c>
      <c r="AG952" s="39">
        <v>3284322</v>
      </c>
      <c r="AH952" s="39">
        <v>466196</v>
      </c>
      <c r="AI952" s="39">
        <v>977457</v>
      </c>
      <c r="AJ952" s="39">
        <v>174977</v>
      </c>
      <c r="AK952" s="39">
        <v>406856</v>
      </c>
      <c r="AL952" s="39">
        <v>1473827</v>
      </c>
      <c r="AM952" s="39">
        <v>3499313</v>
      </c>
      <c r="AN952" s="39">
        <v>168241</v>
      </c>
      <c r="AO952" s="39">
        <v>727469</v>
      </c>
      <c r="AP952" s="39">
        <v>159212</v>
      </c>
      <c r="AQ952" s="39">
        <v>376230</v>
      </c>
      <c r="AR952" s="39">
        <v>1245616</v>
      </c>
      <c r="AS952" s="39">
        <v>2676768</v>
      </c>
      <c r="AT952" s="43"/>
      <c r="AU952" s="13"/>
    </row>
    <row r="953" spans="1:47" ht="20" customHeight="1">
      <c r="A953" s="8" t="s">
        <v>1260</v>
      </c>
      <c r="B953" s="34">
        <v>169911</v>
      </c>
      <c r="C953" s="31" t="s">
        <v>267</v>
      </c>
      <c r="D953" s="31" t="s">
        <v>79</v>
      </c>
      <c r="E953" s="31" t="s">
        <v>74</v>
      </c>
      <c r="F953" s="36">
        <v>320</v>
      </c>
      <c r="G953" s="36">
        <v>326</v>
      </c>
      <c r="H953" s="36">
        <v>284</v>
      </c>
      <c r="I953" s="39">
        <v>30104</v>
      </c>
      <c r="J953" s="39">
        <v>210524</v>
      </c>
      <c r="K953" s="39">
        <v>135625</v>
      </c>
      <c r="L953" s="39">
        <v>90781</v>
      </c>
      <c r="M953" s="39">
        <v>105537</v>
      </c>
      <c r="N953" s="39">
        <v>41956</v>
      </c>
      <c r="O953" s="39">
        <v>584423</v>
      </c>
      <c r="P953" s="39">
        <v>65678</v>
      </c>
      <c r="Q953" s="39">
        <v>132527</v>
      </c>
      <c r="R953" s="39">
        <v>88100</v>
      </c>
      <c r="S953" s="39">
        <v>110784</v>
      </c>
      <c r="T953" s="39">
        <v>63944</v>
      </c>
      <c r="U953" s="39">
        <v>461033</v>
      </c>
      <c r="V953" s="39">
        <v>81335</v>
      </c>
      <c r="W953" s="39">
        <v>139940</v>
      </c>
      <c r="X953" s="39">
        <v>103596</v>
      </c>
      <c r="Y953" s="39">
        <v>107320</v>
      </c>
      <c r="Z953" s="39">
        <v>62832</v>
      </c>
      <c r="AA953" s="39">
        <v>495023</v>
      </c>
      <c r="AB953" s="39">
        <v>86018</v>
      </c>
      <c r="AC953" s="39">
        <v>144595</v>
      </c>
      <c r="AD953" s="39">
        <v>117577</v>
      </c>
      <c r="AE953" s="39">
        <v>134484</v>
      </c>
      <c r="AF953" s="39">
        <v>84598</v>
      </c>
      <c r="AG953" s="39">
        <v>567272</v>
      </c>
      <c r="AH953" s="39">
        <v>88846</v>
      </c>
      <c r="AI953" s="39">
        <v>171879</v>
      </c>
      <c r="AJ953" s="39">
        <v>117429</v>
      </c>
      <c r="AK953" s="39">
        <v>132088</v>
      </c>
      <c r="AL953" s="39">
        <v>102459</v>
      </c>
      <c r="AM953" s="39">
        <v>612701</v>
      </c>
      <c r="AN953" s="39">
        <v>66791</v>
      </c>
      <c r="AO953" s="39">
        <v>178727</v>
      </c>
      <c r="AP953" s="39">
        <v>131304</v>
      </c>
      <c r="AQ953" s="39">
        <v>124656</v>
      </c>
      <c r="AR953" s="39">
        <v>108048</v>
      </c>
      <c r="AS953" s="39">
        <v>609526</v>
      </c>
      <c r="AT953" s="43"/>
      <c r="AU953" s="13"/>
    </row>
    <row r="954" spans="1:47" ht="20" customHeight="1">
      <c r="A954" s="8" t="s">
        <v>1261</v>
      </c>
      <c r="B954" s="34">
        <v>14908</v>
      </c>
      <c r="C954" s="31" t="s">
        <v>86</v>
      </c>
      <c r="D954" s="31" t="s">
        <v>79</v>
      </c>
      <c r="E954" s="31" t="s">
        <v>74</v>
      </c>
      <c r="F954" s="36">
        <v>2087</v>
      </c>
      <c r="G954" s="36">
        <v>2429</v>
      </c>
      <c r="H954" s="36">
        <v>2578</v>
      </c>
      <c r="I954" s="39">
        <v>273268</v>
      </c>
      <c r="J954" s="39">
        <v>564193</v>
      </c>
      <c r="K954" s="39">
        <v>700796</v>
      </c>
      <c r="L954" s="39">
        <v>371979</v>
      </c>
      <c r="M954" s="39">
        <v>393704</v>
      </c>
      <c r="N954" s="39">
        <v>67094</v>
      </c>
      <c r="O954" s="39">
        <v>2097766</v>
      </c>
      <c r="P954" s="39">
        <v>609660</v>
      </c>
      <c r="Q954" s="39">
        <v>754334</v>
      </c>
      <c r="R954" s="39">
        <v>448192</v>
      </c>
      <c r="S954" s="39">
        <v>505715</v>
      </c>
      <c r="T954" s="39">
        <v>123991</v>
      </c>
      <c r="U954" s="39">
        <v>2441892</v>
      </c>
      <c r="V954" s="39">
        <v>696264</v>
      </c>
      <c r="W954" s="39">
        <v>840071</v>
      </c>
      <c r="X954" s="39">
        <v>550264</v>
      </c>
      <c r="Y954" s="39">
        <v>550738</v>
      </c>
      <c r="Z954" s="39">
        <v>138555</v>
      </c>
      <c r="AA954" s="39">
        <v>2775892</v>
      </c>
      <c r="AB954" s="39">
        <v>878945</v>
      </c>
      <c r="AC954" s="39">
        <v>885960</v>
      </c>
      <c r="AD954" s="39">
        <v>628588</v>
      </c>
      <c r="AE954" s="39">
        <v>540541</v>
      </c>
      <c r="AF954" s="39">
        <v>138614</v>
      </c>
      <c r="AG954" s="39">
        <v>3072648</v>
      </c>
      <c r="AH954" s="39">
        <v>881565</v>
      </c>
      <c r="AI954" s="39">
        <v>943876</v>
      </c>
      <c r="AJ954" s="39">
        <v>689864</v>
      </c>
      <c r="AK954" s="39">
        <v>567475</v>
      </c>
      <c r="AL954" s="39">
        <v>172144</v>
      </c>
      <c r="AM954" s="39">
        <v>3254924</v>
      </c>
      <c r="AN954" s="39">
        <v>953746</v>
      </c>
      <c r="AO954" s="39">
        <v>990506</v>
      </c>
      <c r="AP954" s="39">
        <v>702245</v>
      </c>
      <c r="AQ954" s="39">
        <v>574945</v>
      </c>
      <c r="AR954" s="39">
        <v>239823</v>
      </c>
      <c r="AS954" s="39">
        <v>3461265</v>
      </c>
      <c r="AT954" s="43"/>
      <c r="AU954" s="13"/>
    </row>
    <row r="955" spans="1:47" ht="20" customHeight="1">
      <c r="A955" s="8" t="s">
        <v>1262</v>
      </c>
      <c r="B955" s="34">
        <v>112909</v>
      </c>
      <c r="C955" s="31" t="s">
        <v>439</v>
      </c>
      <c r="D955" s="31" t="s">
        <v>79</v>
      </c>
      <c r="E955" s="31" t="s">
        <v>74</v>
      </c>
      <c r="F955" s="36">
        <v>284</v>
      </c>
      <c r="G955" s="36">
        <v>250</v>
      </c>
      <c r="H955" s="36">
        <v>232</v>
      </c>
      <c r="I955" s="39">
        <v>24592</v>
      </c>
      <c r="J955" s="39">
        <v>111767</v>
      </c>
      <c r="K955" s="39">
        <v>158617</v>
      </c>
      <c r="L955" s="39">
        <v>101696</v>
      </c>
      <c r="M955" s="39">
        <v>83770</v>
      </c>
      <c r="N955" s="39">
        <v>20480</v>
      </c>
      <c r="O955" s="39">
        <v>476330</v>
      </c>
      <c r="P955" s="39">
        <v>107907</v>
      </c>
      <c r="Q955" s="39">
        <v>195651</v>
      </c>
      <c r="R955" s="39">
        <v>103073</v>
      </c>
      <c r="S955" s="39">
        <v>76905</v>
      </c>
      <c r="T955" s="39">
        <v>27349</v>
      </c>
      <c r="U955" s="39">
        <v>510885</v>
      </c>
      <c r="V955" s="39">
        <v>142460</v>
      </c>
      <c r="W955" s="39">
        <v>311662</v>
      </c>
      <c r="X955" s="39">
        <v>131194</v>
      </c>
      <c r="Y955" s="39">
        <v>104080</v>
      </c>
      <c r="Z955" s="39">
        <v>35825</v>
      </c>
      <c r="AA955" s="39">
        <v>725221</v>
      </c>
      <c r="AB955" s="39">
        <v>144183</v>
      </c>
      <c r="AC955" s="39">
        <v>323950</v>
      </c>
      <c r="AD955" s="39">
        <v>155181</v>
      </c>
      <c r="AE955" s="39">
        <v>102340</v>
      </c>
      <c r="AF955" s="39">
        <v>49196</v>
      </c>
      <c r="AG955" s="39">
        <v>774850</v>
      </c>
      <c r="AH955" s="39">
        <v>156535</v>
      </c>
      <c r="AI955" s="39">
        <v>292322</v>
      </c>
      <c r="AJ955" s="39">
        <v>161816</v>
      </c>
      <c r="AK955" s="39">
        <v>112701</v>
      </c>
      <c r="AL955" s="39">
        <v>59511</v>
      </c>
      <c r="AM955" s="39">
        <v>782885</v>
      </c>
      <c r="AN955" s="39">
        <v>152679</v>
      </c>
      <c r="AO955" s="39">
        <v>282790</v>
      </c>
      <c r="AP955" s="39">
        <v>158481</v>
      </c>
      <c r="AQ955" s="39">
        <v>104684</v>
      </c>
      <c r="AR955" s="39">
        <v>66078</v>
      </c>
      <c r="AS955" s="39">
        <v>764712</v>
      </c>
      <c r="AT955" s="43"/>
      <c r="AU955" s="13"/>
    </row>
    <row r="956" spans="1:47" ht="20" customHeight="1">
      <c r="A956" s="8" t="s">
        <v>1263</v>
      </c>
      <c r="B956" s="34">
        <v>236802</v>
      </c>
      <c r="C956" s="31" t="s">
        <v>799</v>
      </c>
      <c r="D956" s="31" t="s">
        <v>71</v>
      </c>
      <c r="E956" s="31" t="s">
        <v>74</v>
      </c>
      <c r="F956" s="36">
        <v>360</v>
      </c>
      <c r="G956" s="36">
        <v>437</v>
      </c>
      <c r="H956" s="36">
        <v>343</v>
      </c>
      <c r="I956" s="39">
        <v>36358</v>
      </c>
      <c r="J956" s="39">
        <v>0</v>
      </c>
      <c r="K956" s="39">
        <v>426305</v>
      </c>
      <c r="L956" s="39">
        <v>113233</v>
      </c>
      <c r="M956" s="39">
        <v>0</v>
      </c>
      <c r="N956" s="39">
        <v>0</v>
      </c>
      <c r="O956" s="39">
        <v>539538</v>
      </c>
      <c r="P956" s="39">
        <v>0</v>
      </c>
      <c r="Q956" s="39">
        <v>450091</v>
      </c>
      <c r="R956" s="39">
        <v>127984</v>
      </c>
      <c r="S956" s="39">
        <v>0</v>
      </c>
      <c r="T956" s="39">
        <v>0</v>
      </c>
      <c r="U956" s="39">
        <v>578075</v>
      </c>
      <c r="V956" s="39">
        <v>0</v>
      </c>
      <c r="W956" s="39">
        <v>482261</v>
      </c>
      <c r="X956" s="39">
        <v>148315</v>
      </c>
      <c r="Y956" s="39">
        <v>0</v>
      </c>
      <c r="Z956" s="39">
        <v>0</v>
      </c>
      <c r="AA956" s="39">
        <v>630576</v>
      </c>
      <c r="AB956" s="39">
        <v>0</v>
      </c>
      <c r="AC956" s="39">
        <v>547664</v>
      </c>
      <c r="AD956" s="39">
        <v>213028</v>
      </c>
      <c r="AE956" s="39">
        <v>411</v>
      </c>
      <c r="AF956" s="39">
        <v>0</v>
      </c>
      <c r="AG956" s="39">
        <v>761103</v>
      </c>
      <c r="AH956" s="39">
        <v>30265</v>
      </c>
      <c r="AI956" s="39">
        <v>568235</v>
      </c>
      <c r="AJ956" s="39">
        <v>194028</v>
      </c>
      <c r="AK956" s="39">
        <v>0</v>
      </c>
      <c r="AL956" s="39">
        <v>0</v>
      </c>
      <c r="AM956" s="39">
        <v>792528</v>
      </c>
      <c r="AN956" s="39">
        <v>0</v>
      </c>
      <c r="AO956" s="39">
        <v>541319</v>
      </c>
      <c r="AP956" s="39">
        <v>193106</v>
      </c>
      <c r="AQ956" s="39">
        <v>0</v>
      </c>
      <c r="AR956" s="39">
        <v>0</v>
      </c>
      <c r="AS956" s="39">
        <v>734425</v>
      </c>
      <c r="AT956" s="43"/>
      <c r="AU956" s="13"/>
    </row>
    <row r="957" spans="1:47" ht="20" customHeight="1">
      <c r="A957" s="8" t="s">
        <v>1264</v>
      </c>
      <c r="B957" s="34">
        <v>74917</v>
      </c>
      <c r="C957" s="31" t="s">
        <v>256</v>
      </c>
      <c r="D957" s="31" t="s">
        <v>79</v>
      </c>
      <c r="E957" s="31" t="s">
        <v>74</v>
      </c>
      <c r="F957" s="36">
        <v>535</v>
      </c>
      <c r="G957" s="36">
        <v>469</v>
      </c>
      <c r="H957" s="36">
        <v>468</v>
      </c>
      <c r="I957" s="39">
        <v>49608</v>
      </c>
      <c r="J957" s="39">
        <v>145643</v>
      </c>
      <c r="K957" s="39">
        <v>256093</v>
      </c>
      <c r="L957" s="39">
        <v>124942</v>
      </c>
      <c r="M957" s="39">
        <v>134819</v>
      </c>
      <c r="N957" s="39">
        <v>25000</v>
      </c>
      <c r="O957" s="39">
        <v>686497</v>
      </c>
      <c r="P957" s="39">
        <v>164871</v>
      </c>
      <c r="Q957" s="39">
        <v>383998</v>
      </c>
      <c r="R957" s="39">
        <v>133409</v>
      </c>
      <c r="S957" s="39">
        <v>148504</v>
      </c>
      <c r="T957" s="39">
        <v>24986</v>
      </c>
      <c r="U957" s="39">
        <v>855768</v>
      </c>
      <c r="V957" s="39">
        <v>235632</v>
      </c>
      <c r="W957" s="39">
        <v>446356</v>
      </c>
      <c r="X957" s="39">
        <v>157962</v>
      </c>
      <c r="Y957" s="39">
        <v>169975</v>
      </c>
      <c r="Z957" s="39">
        <v>46807</v>
      </c>
      <c r="AA957" s="39">
        <v>1056732</v>
      </c>
      <c r="AB957" s="39">
        <v>207449</v>
      </c>
      <c r="AC957" s="39">
        <v>424443</v>
      </c>
      <c r="AD957" s="39">
        <v>183690</v>
      </c>
      <c r="AE957" s="39">
        <v>171762</v>
      </c>
      <c r="AF957" s="39">
        <v>5300</v>
      </c>
      <c r="AG957" s="39">
        <v>992644</v>
      </c>
      <c r="AH957" s="39">
        <v>205627</v>
      </c>
      <c r="AI957" s="39">
        <v>439012</v>
      </c>
      <c r="AJ957" s="39">
        <v>236951</v>
      </c>
      <c r="AK957" s="39">
        <v>194070</v>
      </c>
      <c r="AL957" s="39">
        <v>79427</v>
      </c>
      <c r="AM957" s="39">
        <v>1155087</v>
      </c>
      <c r="AN957" s="39">
        <v>201368</v>
      </c>
      <c r="AO957" s="39">
        <v>444224</v>
      </c>
      <c r="AP957" s="39">
        <v>238248</v>
      </c>
      <c r="AQ957" s="39">
        <v>189907</v>
      </c>
      <c r="AR957" s="39">
        <v>72468</v>
      </c>
      <c r="AS957" s="39">
        <v>1146215</v>
      </c>
      <c r="AT957" s="43"/>
      <c r="AU957" s="13"/>
    </row>
    <row r="958" spans="1:47" ht="20" customHeight="1">
      <c r="A958" s="8" t="s">
        <v>1265</v>
      </c>
      <c r="B958" s="34">
        <v>226903</v>
      </c>
      <c r="C958" s="31" t="s">
        <v>400</v>
      </c>
      <c r="D958" s="31" t="s">
        <v>79</v>
      </c>
      <c r="E958" s="31" t="s">
        <v>74</v>
      </c>
      <c r="F958" s="36">
        <v>14574</v>
      </c>
      <c r="G958" s="36">
        <v>13004</v>
      </c>
      <c r="H958" s="36">
        <v>12498</v>
      </c>
      <c r="I958" s="39">
        <v>1324788</v>
      </c>
      <c r="J958" s="39">
        <v>2990731</v>
      </c>
      <c r="K958" s="39">
        <v>8663940</v>
      </c>
      <c r="L958" s="39">
        <v>3045186</v>
      </c>
      <c r="M958" s="39">
        <v>3556217</v>
      </c>
      <c r="N958" s="39">
        <v>793604</v>
      </c>
      <c r="O958" s="39">
        <v>19049678</v>
      </c>
      <c r="P958" s="39">
        <v>3160893</v>
      </c>
      <c r="Q958" s="39">
        <v>9041000</v>
      </c>
      <c r="R958" s="39">
        <v>3193636</v>
      </c>
      <c r="S958" s="39">
        <v>3288497</v>
      </c>
      <c r="T958" s="39">
        <v>872307</v>
      </c>
      <c r="U958" s="39">
        <v>19556333</v>
      </c>
      <c r="V958" s="39">
        <v>3365264</v>
      </c>
      <c r="W958" s="39">
        <v>9370872</v>
      </c>
      <c r="X958" s="39">
        <v>3609775</v>
      </c>
      <c r="Y958" s="39">
        <v>3708765</v>
      </c>
      <c r="Z958" s="39">
        <v>1246110</v>
      </c>
      <c r="AA958" s="39">
        <v>21300786</v>
      </c>
      <c r="AB958" s="39">
        <v>4299317</v>
      </c>
      <c r="AC958" s="39">
        <v>8698265</v>
      </c>
      <c r="AD958" s="39">
        <v>3805301</v>
      </c>
      <c r="AE958" s="39">
        <v>3584574</v>
      </c>
      <c r="AF958" s="39">
        <v>1422139</v>
      </c>
      <c r="AG958" s="39">
        <v>21809596</v>
      </c>
      <c r="AH958" s="39">
        <v>4380073</v>
      </c>
      <c r="AI958" s="39">
        <v>9300385</v>
      </c>
      <c r="AJ958" s="39">
        <v>4207895</v>
      </c>
      <c r="AK958" s="39">
        <v>3807943</v>
      </c>
      <c r="AL958" s="39">
        <v>1854897</v>
      </c>
      <c r="AM958" s="39">
        <v>23551193</v>
      </c>
      <c r="AN958" s="39">
        <v>4140561</v>
      </c>
      <c r="AO958" s="39">
        <v>10036366</v>
      </c>
      <c r="AP958" s="39">
        <v>4231713</v>
      </c>
      <c r="AQ958" s="39">
        <v>3764837</v>
      </c>
      <c r="AR958" s="39">
        <v>2346482</v>
      </c>
      <c r="AS958" s="39">
        <v>24519959</v>
      </c>
      <c r="AT958" s="43"/>
      <c r="AU958" s="13"/>
    </row>
    <row r="959" spans="1:47" ht="20" customHeight="1">
      <c r="A959" s="8" t="s">
        <v>1266</v>
      </c>
      <c r="B959" s="34">
        <v>15907</v>
      </c>
      <c r="C959" s="31" t="s">
        <v>99</v>
      </c>
      <c r="D959" s="31" t="s">
        <v>79</v>
      </c>
      <c r="E959" s="31" t="s">
        <v>74</v>
      </c>
      <c r="F959" s="36">
        <v>48532</v>
      </c>
      <c r="G959" s="36">
        <v>44047</v>
      </c>
      <c r="H959" s="36">
        <v>42224</v>
      </c>
      <c r="I959" s="39">
        <v>4475744</v>
      </c>
      <c r="J959" s="39">
        <v>10515868</v>
      </c>
      <c r="K959" s="39">
        <v>69335254</v>
      </c>
      <c r="L959" s="39">
        <v>17670771</v>
      </c>
      <c r="M959" s="39">
        <v>14745238</v>
      </c>
      <c r="N959" s="39">
        <v>1907375</v>
      </c>
      <c r="O959" s="39">
        <v>114174506</v>
      </c>
      <c r="P959" s="39">
        <v>10583438</v>
      </c>
      <c r="Q959" s="39">
        <v>73940448</v>
      </c>
      <c r="R959" s="39">
        <v>19356457</v>
      </c>
      <c r="S959" s="39">
        <v>15241993</v>
      </c>
      <c r="T959" s="39">
        <v>2500440</v>
      </c>
      <c r="U959" s="39">
        <v>121622776</v>
      </c>
      <c r="V959" s="39">
        <v>11916419</v>
      </c>
      <c r="W959" s="39">
        <v>74112240</v>
      </c>
      <c r="X959" s="39">
        <v>21664663</v>
      </c>
      <c r="Y959" s="39">
        <v>16355054</v>
      </c>
      <c r="Z959" s="39">
        <v>3364516</v>
      </c>
      <c r="AA959" s="39">
        <v>127412892</v>
      </c>
      <c r="AB959" s="39">
        <v>12557514</v>
      </c>
      <c r="AC959" s="39">
        <v>70851078</v>
      </c>
      <c r="AD959" s="39">
        <v>24271390</v>
      </c>
      <c r="AE959" s="39">
        <v>19661560</v>
      </c>
      <c r="AF959" s="39">
        <v>4268382</v>
      </c>
      <c r="AG959" s="39">
        <v>131609924</v>
      </c>
      <c r="AH959" s="39">
        <v>13122880</v>
      </c>
      <c r="AI959" s="39">
        <v>79352004</v>
      </c>
      <c r="AJ959" s="39">
        <v>26376823</v>
      </c>
      <c r="AK959" s="39">
        <v>17519565</v>
      </c>
      <c r="AL959" s="39">
        <v>5527103</v>
      </c>
      <c r="AM959" s="39">
        <v>141898375</v>
      </c>
      <c r="AN959" s="39">
        <v>12679893</v>
      </c>
      <c r="AO959" s="39">
        <v>78141992</v>
      </c>
      <c r="AP959" s="39">
        <v>23280876</v>
      </c>
      <c r="AQ959" s="39">
        <v>18922402</v>
      </c>
      <c r="AR959" s="39">
        <v>5575865</v>
      </c>
      <c r="AS959" s="39">
        <v>138601028</v>
      </c>
      <c r="AT959" s="43"/>
      <c r="AU959" s="13"/>
    </row>
    <row r="960" spans="1:47" ht="20" customHeight="1">
      <c r="A960" s="8" t="s">
        <v>1267</v>
      </c>
      <c r="B960" s="34">
        <v>15840</v>
      </c>
      <c r="C960" s="31" t="s">
        <v>99</v>
      </c>
      <c r="D960" s="31" t="s">
        <v>71</v>
      </c>
      <c r="E960" s="31" t="s">
        <v>89</v>
      </c>
      <c r="F960" s="36"/>
      <c r="G960" s="36">
        <v>139</v>
      </c>
      <c r="H960" s="36">
        <v>0</v>
      </c>
      <c r="I960" s="39">
        <v>0</v>
      </c>
      <c r="J960" s="39">
        <v>0</v>
      </c>
      <c r="K960" s="39">
        <v>0</v>
      </c>
      <c r="L960" s="39">
        <v>0</v>
      </c>
      <c r="M960" s="39">
        <v>0</v>
      </c>
      <c r="N960" s="39">
        <v>0</v>
      </c>
      <c r="O960" s="39">
        <v>0</v>
      </c>
      <c r="P960" s="39">
        <v>9896</v>
      </c>
      <c r="Q960" s="39">
        <v>77159</v>
      </c>
      <c r="R960" s="39">
        <v>19959</v>
      </c>
      <c r="S960" s="39">
        <v>81320</v>
      </c>
      <c r="T960" s="39">
        <v>19921</v>
      </c>
      <c r="U960" s="39">
        <v>208255</v>
      </c>
      <c r="V960" s="39">
        <v>64594</v>
      </c>
      <c r="W960" s="39">
        <v>185880</v>
      </c>
      <c r="X960" s="39">
        <v>77643</v>
      </c>
      <c r="Y960" s="39">
        <v>101917</v>
      </c>
      <c r="Z960" s="39">
        <v>29753</v>
      </c>
      <c r="AA960" s="39">
        <v>459787</v>
      </c>
      <c r="AB960" s="39">
        <v>59065</v>
      </c>
      <c r="AC960" s="39">
        <v>121271</v>
      </c>
      <c r="AD960" s="39">
        <v>91183</v>
      </c>
      <c r="AE960" s="39">
        <v>56255</v>
      </c>
      <c r="AF960" s="39">
        <v>30248</v>
      </c>
      <c r="AG960" s="39">
        <v>358022</v>
      </c>
      <c r="AH960" s="39">
        <v>39488</v>
      </c>
      <c r="AI960" s="39">
        <v>105071</v>
      </c>
      <c r="AJ960" s="39">
        <v>82205</v>
      </c>
      <c r="AK960" s="39">
        <v>64639</v>
      </c>
      <c r="AL960" s="39">
        <v>3129</v>
      </c>
      <c r="AM960" s="39">
        <v>294532</v>
      </c>
      <c r="AN960" s="39">
        <v>0</v>
      </c>
      <c r="AO960" s="39">
        <v>0</v>
      </c>
      <c r="AP960" s="39">
        <v>0</v>
      </c>
      <c r="AQ960" s="39">
        <v>0</v>
      </c>
      <c r="AR960" s="39">
        <v>0</v>
      </c>
      <c r="AS960" s="39">
        <v>0</v>
      </c>
      <c r="AT960" s="43"/>
      <c r="AU960" s="13"/>
    </row>
    <row r="961" spans="1:47" ht="20" customHeight="1">
      <c r="A961" s="8" t="s">
        <v>1268</v>
      </c>
      <c r="B961" s="34">
        <v>203901</v>
      </c>
      <c r="C961" s="31" t="s">
        <v>294</v>
      </c>
      <c r="D961" s="31" t="s">
        <v>79</v>
      </c>
      <c r="E961" s="31" t="s">
        <v>74</v>
      </c>
      <c r="F961" s="36">
        <v>742</v>
      </c>
      <c r="G961" s="36">
        <v>597</v>
      </c>
      <c r="H961" s="36">
        <v>585</v>
      </c>
      <c r="I961" s="39">
        <v>62010</v>
      </c>
      <c r="J961" s="39">
        <v>392474</v>
      </c>
      <c r="K961" s="39">
        <v>503052</v>
      </c>
      <c r="L961" s="39">
        <v>232809</v>
      </c>
      <c r="M961" s="39">
        <v>445699</v>
      </c>
      <c r="N961" s="39">
        <v>62617</v>
      </c>
      <c r="O961" s="39">
        <v>1636651</v>
      </c>
      <c r="P961" s="39">
        <v>437447</v>
      </c>
      <c r="Q961" s="39">
        <v>470131</v>
      </c>
      <c r="R961" s="39">
        <v>229875</v>
      </c>
      <c r="S961" s="39">
        <v>407912</v>
      </c>
      <c r="T961" s="39">
        <v>72751</v>
      </c>
      <c r="U961" s="39">
        <v>1618116</v>
      </c>
      <c r="V961" s="39">
        <v>493980</v>
      </c>
      <c r="W961" s="39">
        <v>503292</v>
      </c>
      <c r="X961" s="39">
        <v>282642</v>
      </c>
      <c r="Y961" s="39">
        <v>401497</v>
      </c>
      <c r="Z961" s="39">
        <v>85638</v>
      </c>
      <c r="AA961" s="39">
        <v>1767049</v>
      </c>
      <c r="AB961" s="39">
        <v>563853</v>
      </c>
      <c r="AC961" s="39">
        <v>459488</v>
      </c>
      <c r="AD961" s="39">
        <v>304606</v>
      </c>
      <c r="AE961" s="39">
        <v>502804</v>
      </c>
      <c r="AF961" s="39">
        <v>117816</v>
      </c>
      <c r="AG961" s="39">
        <v>1948567</v>
      </c>
      <c r="AH961" s="39">
        <v>506722</v>
      </c>
      <c r="AI961" s="39">
        <v>470609</v>
      </c>
      <c r="AJ961" s="39">
        <v>371356</v>
      </c>
      <c r="AK961" s="39">
        <v>463513</v>
      </c>
      <c r="AL961" s="39">
        <v>149321</v>
      </c>
      <c r="AM961" s="39">
        <v>1961521</v>
      </c>
      <c r="AN961" s="39">
        <v>485647</v>
      </c>
      <c r="AO961" s="39">
        <v>424785</v>
      </c>
      <c r="AP961" s="39">
        <v>348431</v>
      </c>
      <c r="AQ961" s="39">
        <v>460170</v>
      </c>
      <c r="AR961" s="39">
        <v>176825</v>
      </c>
      <c r="AS961" s="39">
        <v>1895858</v>
      </c>
      <c r="AT961" s="43"/>
      <c r="AU961" s="13"/>
    </row>
    <row r="962" spans="1:47" ht="20" customHeight="1">
      <c r="A962" s="8" t="s">
        <v>1269</v>
      </c>
      <c r="B962" s="34">
        <v>31912</v>
      </c>
      <c r="C962" s="31" t="s">
        <v>307</v>
      </c>
      <c r="D962" s="31" t="s">
        <v>79</v>
      </c>
      <c r="E962" s="31" t="s">
        <v>74</v>
      </c>
      <c r="F962" s="36">
        <v>10250</v>
      </c>
      <c r="G962" s="36">
        <v>9073</v>
      </c>
      <c r="H962" s="36">
        <v>8524</v>
      </c>
      <c r="I962" s="39">
        <v>903544</v>
      </c>
      <c r="J962" s="39">
        <v>3004726</v>
      </c>
      <c r="K962" s="39">
        <v>10769037</v>
      </c>
      <c r="L962" s="39">
        <v>2998609</v>
      </c>
      <c r="M962" s="39">
        <v>3976459</v>
      </c>
      <c r="N962" s="39">
        <v>559774</v>
      </c>
      <c r="O962" s="39">
        <v>21308605</v>
      </c>
      <c r="P962" s="39">
        <v>2736717</v>
      </c>
      <c r="Q962" s="39">
        <v>9145586</v>
      </c>
      <c r="R962" s="39">
        <v>3073892</v>
      </c>
      <c r="S962" s="39">
        <v>3680541</v>
      </c>
      <c r="T962" s="39">
        <v>775400</v>
      </c>
      <c r="U962" s="39">
        <v>19412136</v>
      </c>
      <c r="V962" s="39">
        <v>4074735</v>
      </c>
      <c r="W962" s="39">
        <v>8871757</v>
      </c>
      <c r="X962" s="39">
        <v>3740177</v>
      </c>
      <c r="Y962" s="39">
        <v>3997756</v>
      </c>
      <c r="Z962" s="39">
        <v>1018732</v>
      </c>
      <c r="AA962" s="39">
        <v>21703157</v>
      </c>
      <c r="AB962" s="39">
        <v>3973792</v>
      </c>
      <c r="AC962" s="39">
        <v>8992276</v>
      </c>
      <c r="AD962" s="39">
        <v>3538781</v>
      </c>
      <c r="AE962" s="39">
        <v>4105485</v>
      </c>
      <c r="AF962" s="39">
        <v>1163371</v>
      </c>
      <c r="AG962" s="39">
        <v>21773705</v>
      </c>
      <c r="AH962" s="39">
        <v>3673383</v>
      </c>
      <c r="AI962" s="39">
        <v>9508123</v>
      </c>
      <c r="AJ962" s="39">
        <v>3948222</v>
      </c>
      <c r="AK962" s="39">
        <v>4365952</v>
      </c>
      <c r="AL962" s="39">
        <v>1494422</v>
      </c>
      <c r="AM962" s="39">
        <v>22990102</v>
      </c>
      <c r="AN962" s="39">
        <v>3502821</v>
      </c>
      <c r="AO962" s="39">
        <v>9349550</v>
      </c>
      <c r="AP962" s="39">
        <v>3717104</v>
      </c>
      <c r="AQ962" s="39">
        <v>4263533</v>
      </c>
      <c r="AR962" s="39">
        <v>1380078</v>
      </c>
      <c r="AS962" s="39">
        <v>22213086</v>
      </c>
      <c r="AT962" s="43"/>
      <c r="AU962" s="13"/>
    </row>
    <row r="963" spans="1:47" ht="20" customHeight="1">
      <c r="A963" s="8" t="s">
        <v>1270</v>
      </c>
      <c r="B963" s="34">
        <v>66902</v>
      </c>
      <c r="C963" s="31" t="s">
        <v>216</v>
      </c>
      <c r="D963" s="31" t="s">
        <v>79</v>
      </c>
      <c r="E963" s="31" t="s">
        <v>74</v>
      </c>
      <c r="F963" s="36">
        <v>1529</v>
      </c>
      <c r="G963" s="36">
        <v>1453</v>
      </c>
      <c r="H963" s="36">
        <v>1412</v>
      </c>
      <c r="I963" s="39">
        <v>149672</v>
      </c>
      <c r="J963" s="39">
        <v>363115</v>
      </c>
      <c r="K963" s="39">
        <v>655786</v>
      </c>
      <c r="L963" s="39">
        <v>404239</v>
      </c>
      <c r="M963" s="39">
        <v>487046</v>
      </c>
      <c r="N963" s="39">
        <v>184564</v>
      </c>
      <c r="O963" s="39">
        <v>2094750</v>
      </c>
      <c r="P963" s="39">
        <v>544479</v>
      </c>
      <c r="Q963" s="39">
        <v>842547</v>
      </c>
      <c r="R963" s="39">
        <v>455656</v>
      </c>
      <c r="S963" s="39">
        <v>570547</v>
      </c>
      <c r="T963" s="39">
        <v>201702</v>
      </c>
      <c r="U963" s="39">
        <v>2614931</v>
      </c>
      <c r="V963" s="39">
        <v>556179</v>
      </c>
      <c r="W963" s="39">
        <v>873015</v>
      </c>
      <c r="X963" s="39">
        <v>489156</v>
      </c>
      <c r="Y963" s="39">
        <v>573716</v>
      </c>
      <c r="Z963" s="39">
        <v>180108</v>
      </c>
      <c r="AA963" s="39">
        <v>2672174</v>
      </c>
      <c r="AB963" s="39">
        <v>571737</v>
      </c>
      <c r="AC963" s="39">
        <v>774874</v>
      </c>
      <c r="AD963" s="39">
        <v>476061</v>
      </c>
      <c r="AE963" s="39">
        <v>629492</v>
      </c>
      <c r="AF963" s="39">
        <v>285851</v>
      </c>
      <c r="AG963" s="39">
        <v>2738015</v>
      </c>
      <c r="AH963" s="39">
        <v>627556</v>
      </c>
      <c r="AI963" s="39">
        <v>858404</v>
      </c>
      <c r="AJ963" s="39">
        <v>633068</v>
      </c>
      <c r="AK963" s="39">
        <v>672407</v>
      </c>
      <c r="AL963" s="39">
        <v>309977</v>
      </c>
      <c r="AM963" s="39">
        <v>3101412</v>
      </c>
      <c r="AN963" s="39">
        <v>765049</v>
      </c>
      <c r="AO963" s="39">
        <v>869062</v>
      </c>
      <c r="AP963" s="39">
        <v>589643</v>
      </c>
      <c r="AQ963" s="39">
        <v>664037</v>
      </c>
      <c r="AR963" s="39">
        <v>318779</v>
      </c>
      <c r="AS963" s="39">
        <v>3206570</v>
      </c>
      <c r="AT963" s="43"/>
      <c r="AU963" s="13"/>
    </row>
    <row r="964" spans="1:47" ht="20" customHeight="1">
      <c r="A964" s="8" t="s">
        <v>1271</v>
      </c>
      <c r="B964" s="34">
        <v>71904</v>
      </c>
      <c r="C964" s="31" t="s">
        <v>141</v>
      </c>
      <c r="D964" s="31" t="s">
        <v>79</v>
      </c>
      <c r="E964" s="31" t="s">
        <v>74</v>
      </c>
      <c r="F964" s="36">
        <v>3436</v>
      </c>
      <c r="G964" s="36">
        <v>2927</v>
      </c>
      <c r="H964" s="36">
        <v>2762</v>
      </c>
      <c r="I964" s="39">
        <v>292772</v>
      </c>
      <c r="J964" s="39">
        <v>1098669</v>
      </c>
      <c r="K964" s="39">
        <v>3683634</v>
      </c>
      <c r="L964" s="39">
        <v>765595</v>
      </c>
      <c r="M964" s="39">
        <v>833731</v>
      </c>
      <c r="N964" s="39">
        <v>148864</v>
      </c>
      <c r="O964" s="39">
        <v>6530493</v>
      </c>
      <c r="P964" s="39">
        <v>976143</v>
      </c>
      <c r="Q964" s="39">
        <v>3775856</v>
      </c>
      <c r="R964" s="39">
        <v>845003</v>
      </c>
      <c r="S964" s="39">
        <v>900001</v>
      </c>
      <c r="T964" s="39">
        <v>158848</v>
      </c>
      <c r="U964" s="39">
        <v>6655851</v>
      </c>
      <c r="V964" s="39">
        <v>1177532</v>
      </c>
      <c r="W964" s="39">
        <v>3640849</v>
      </c>
      <c r="X964" s="39">
        <v>885787</v>
      </c>
      <c r="Y964" s="39">
        <v>1128826</v>
      </c>
      <c r="Z964" s="39">
        <v>165767</v>
      </c>
      <c r="AA964" s="39">
        <v>6998761</v>
      </c>
      <c r="AB964" s="39">
        <v>1395933</v>
      </c>
      <c r="AC964" s="39">
        <v>3833097</v>
      </c>
      <c r="AD964" s="39">
        <v>1184513</v>
      </c>
      <c r="AE964" s="39">
        <v>1131542</v>
      </c>
      <c r="AF964" s="39">
        <v>189489</v>
      </c>
      <c r="AG964" s="39">
        <v>7734574</v>
      </c>
      <c r="AH964" s="39">
        <v>1405454</v>
      </c>
      <c r="AI964" s="39">
        <v>3692202</v>
      </c>
      <c r="AJ964" s="39">
        <v>1222597</v>
      </c>
      <c r="AK964" s="39">
        <v>1190465</v>
      </c>
      <c r="AL964" s="39">
        <v>256647</v>
      </c>
      <c r="AM964" s="39">
        <v>7767365</v>
      </c>
      <c r="AN964" s="39">
        <v>1261300</v>
      </c>
      <c r="AO964" s="39">
        <v>2885336</v>
      </c>
      <c r="AP964" s="39">
        <v>977075</v>
      </c>
      <c r="AQ964" s="39">
        <v>1226257</v>
      </c>
      <c r="AR964" s="39">
        <v>317960</v>
      </c>
      <c r="AS964" s="39">
        <v>6667928</v>
      </c>
      <c r="AT964" s="43"/>
      <c r="AU964" s="13"/>
    </row>
    <row r="965" spans="1:47" ht="20" customHeight="1">
      <c r="A965" s="8" t="s">
        <v>1272</v>
      </c>
      <c r="B965" s="34">
        <v>233901</v>
      </c>
      <c r="C965" s="31" t="s">
        <v>445</v>
      </c>
      <c r="D965" s="31" t="s">
        <v>79</v>
      </c>
      <c r="E965" s="31" t="s">
        <v>74</v>
      </c>
      <c r="F965" s="36">
        <v>10331</v>
      </c>
      <c r="G965" s="36">
        <v>9767</v>
      </c>
      <c r="H965" s="36">
        <v>9494</v>
      </c>
      <c r="I965" s="39">
        <v>1006364</v>
      </c>
      <c r="J965" s="39">
        <v>3171042</v>
      </c>
      <c r="K965" s="39">
        <v>9760421</v>
      </c>
      <c r="L965" s="39">
        <v>2961988</v>
      </c>
      <c r="M965" s="39">
        <v>2089146</v>
      </c>
      <c r="N965" s="39">
        <v>431300</v>
      </c>
      <c r="O965" s="39">
        <v>18413897</v>
      </c>
      <c r="P965" s="39">
        <v>2799891</v>
      </c>
      <c r="Q965" s="39">
        <v>11664368</v>
      </c>
      <c r="R965" s="39">
        <v>2924283</v>
      </c>
      <c r="S965" s="39">
        <v>1932291</v>
      </c>
      <c r="T965" s="39">
        <v>541143</v>
      </c>
      <c r="U965" s="39">
        <v>19861976</v>
      </c>
      <c r="V965" s="39">
        <v>3096890</v>
      </c>
      <c r="W965" s="39">
        <v>13025580</v>
      </c>
      <c r="X965" s="39">
        <v>3789182</v>
      </c>
      <c r="Y965" s="39">
        <v>1975991</v>
      </c>
      <c r="Z965" s="39">
        <v>557435</v>
      </c>
      <c r="AA965" s="39">
        <v>22445078</v>
      </c>
      <c r="AB965" s="39">
        <v>3473007</v>
      </c>
      <c r="AC965" s="39">
        <v>11088412</v>
      </c>
      <c r="AD965" s="39">
        <v>4112792</v>
      </c>
      <c r="AE965" s="39">
        <v>2103968</v>
      </c>
      <c r="AF965" s="39">
        <v>1607704</v>
      </c>
      <c r="AG965" s="39">
        <v>22385883</v>
      </c>
      <c r="AH965" s="39">
        <v>4046501</v>
      </c>
      <c r="AI965" s="39">
        <v>13904871</v>
      </c>
      <c r="AJ965" s="39">
        <v>4127978</v>
      </c>
      <c r="AK965" s="39">
        <v>2401136</v>
      </c>
      <c r="AL965" s="39">
        <v>1495387</v>
      </c>
      <c r="AM965" s="39">
        <v>25975873</v>
      </c>
      <c r="AN965" s="39">
        <v>3873688</v>
      </c>
      <c r="AO965" s="39">
        <v>9937434</v>
      </c>
      <c r="AP965" s="39">
        <v>3989814</v>
      </c>
      <c r="AQ965" s="39">
        <v>2485680</v>
      </c>
      <c r="AR965" s="39">
        <v>1403813</v>
      </c>
      <c r="AS965" s="39">
        <v>21690429</v>
      </c>
      <c r="AT965" s="43"/>
      <c r="AU965" s="13"/>
    </row>
    <row r="966" spans="1:47" ht="20" customHeight="1">
      <c r="A966" s="8" t="s">
        <v>1273</v>
      </c>
      <c r="B966" s="34">
        <v>214902</v>
      </c>
      <c r="C966" s="31" t="s">
        <v>1220</v>
      </c>
      <c r="D966" s="31" t="s">
        <v>79</v>
      </c>
      <c r="E966" s="31" t="s">
        <v>74</v>
      </c>
      <c r="F966" s="36">
        <v>200</v>
      </c>
      <c r="G966" s="36">
        <v>153</v>
      </c>
      <c r="H966" s="36">
        <v>150</v>
      </c>
      <c r="I966" s="39">
        <v>15900</v>
      </c>
      <c r="J966" s="39">
        <v>146161</v>
      </c>
      <c r="K966" s="39">
        <v>159807</v>
      </c>
      <c r="L966" s="39">
        <v>99124</v>
      </c>
      <c r="M966" s="39">
        <v>116308</v>
      </c>
      <c r="N966" s="39">
        <v>38976</v>
      </c>
      <c r="O966" s="39">
        <v>560376</v>
      </c>
      <c r="P966" s="39">
        <v>103923</v>
      </c>
      <c r="Q966" s="39">
        <v>158360</v>
      </c>
      <c r="R966" s="39">
        <v>94483</v>
      </c>
      <c r="S966" s="39">
        <v>117424</v>
      </c>
      <c r="T966" s="39">
        <v>41890</v>
      </c>
      <c r="U966" s="39">
        <v>516080</v>
      </c>
      <c r="V966" s="39">
        <v>149434</v>
      </c>
      <c r="W966" s="39">
        <v>181041</v>
      </c>
      <c r="X966" s="39">
        <v>114659</v>
      </c>
      <c r="Y966" s="39">
        <v>136273</v>
      </c>
      <c r="Z966" s="39">
        <v>51356</v>
      </c>
      <c r="AA966" s="39">
        <v>632763</v>
      </c>
      <c r="AB966" s="39">
        <v>203820</v>
      </c>
      <c r="AC966" s="39">
        <v>180822</v>
      </c>
      <c r="AD966" s="39">
        <v>155000</v>
      </c>
      <c r="AE966" s="39">
        <v>143774</v>
      </c>
      <c r="AF966" s="39">
        <v>63042</v>
      </c>
      <c r="AG966" s="39">
        <v>746458</v>
      </c>
      <c r="AH966" s="39">
        <v>184699</v>
      </c>
      <c r="AI966" s="39">
        <v>184961</v>
      </c>
      <c r="AJ966" s="39">
        <v>124377</v>
      </c>
      <c r="AK966" s="39">
        <v>129605</v>
      </c>
      <c r="AL966" s="39">
        <v>89378</v>
      </c>
      <c r="AM966" s="39">
        <v>713020</v>
      </c>
      <c r="AN966" s="39">
        <v>175769</v>
      </c>
      <c r="AO966" s="39">
        <v>161702</v>
      </c>
      <c r="AP966" s="39">
        <v>113627</v>
      </c>
      <c r="AQ966" s="39">
        <v>132787</v>
      </c>
      <c r="AR966" s="39">
        <v>74469</v>
      </c>
      <c r="AS966" s="39">
        <v>658354</v>
      </c>
      <c r="AT966" s="43"/>
      <c r="AU966" s="13"/>
    </row>
    <row r="967" spans="1:47" ht="20" customHeight="1">
      <c r="A967" s="8" t="s">
        <v>1274</v>
      </c>
      <c r="B967" s="34">
        <v>105902</v>
      </c>
      <c r="C967" s="31" t="s">
        <v>539</v>
      </c>
      <c r="D967" s="31" t="s">
        <v>79</v>
      </c>
      <c r="E967" s="31" t="s">
        <v>74</v>
      </c>
      <c r="F967" s="36">
        <v>8224</v>
      </c>
      <c r="G967" s="36">
        <v>8222</v>
      </c>
      <c r="H967" s="36">
        <v>8121</v>
      </c>
      <c r="I967" s="39">
        <v>860826</v>
      </c>
      <c r="J967" s="39">
        <v>3778415</v>
      </c>
      <c r="K967" s="39">
        <v>5653028</v>
      </c>
      <c r="L967" s="39">
        <v>2329431</v>
      </c>
      <c r="M967" s="39">
        <v>2441542</v>
      </c>
      <c r="N967" s="39">
        <v>278397</v>
      </c>
      <c r="O967" s="39">
        <v>14480813</v>
      </c>
      <c r="P967" s="39">
        <v>3688298</v>
      </c>
      <c r="Q967" s="39">
        <v>5784535</v>
      </c>
      <c r="R967" s="39">
        <v>2369697</v>
      </c>
      <c r="S967" s="39">
        <v>2654013</v>
      </c>
      <c r="T967" s="39">
        <v>296224</v>
      </c>
      <c r="U967" s="39">
        <v>14792767</v>
      </c>
      <c r="V967" s="39">
        <v>4621828</v>
      </c>
      <c r="W967" s="39">
        <v>6083372</v>
      </c>
      <c r="X967" s="39">
        <v>2847219</v>
      </c>
      <c r="Y967" s="39">
        <v>2715230</v>
      </c>
      <c r="Z967" s="39">
        <v>363809</v>
      </c>
      <c r="AA967" s="39">
        <v>16631458</v>
      </c>
      <c r="AB967" s="39">
        <v>5179018</v>
      </c>
      <c r="AC967" s="39">
        <v>5734602</v>
      </c>
      <c r="AD967" s="39">
        <v>3132352</v>
      </c>
      <c r="AE967" s="39">
        <v>2651781</v>
      </c>
      <c r="AF967" s="39">
        <v>375764</v>
      </c>
      <c r="AG967" s="39">
        <v>17073517</v>
      </c>
      <c r="AH967" s="39">
        <v>4824311</v>
      </c>
      <c r="AI967" s="39">
        <v>6343188</v>
      </c>
      <c r="AJ967" s="39">
        <v>3282618</v>
      </c>
      <c r="AK967" s="39">
        <v>2757624</v>
      </c>
      <c r="AL967" s="39">
        <v>599051</v>
      </c>
      <c r="AM967" s="39">
        <v>17806792</v>
      </c>
      <c r="AN967" s="39">
        <v>4602470</v>
      </c>
      <c r="AO967" s="39">
        <v>6690328</v>
      </c>
      <c r="AP967" s="39">
        <v>3473255</v>
      </c>
      <c r="AQ967" s="39">
        <v>2695914</v>
      </c>
      <c r="AR967" s="39">
        <v>612910</v>
      </c>
      <c r="AS967" s="39">
        <v>18074877</v>
      </c>
      <c r="AT967" s="43"/>
      <c r="AU967" s="13"/>
    </row>
    <row r="968" spans="1:47" ht="20" customHeight="1">
      <c r="A968" s="8" t="s">
        <v>1275</v>
      </c>
      <c r="B968" s="34">
        <v>245904</v>
      </c>
      <c r="C968" s="31" t="s">
        <v>905</v>
      </c>
      <c r="D968" s="31" t="s">
        <v>79</v>
      </c>
      <c r="E968" s="31" t="s">
        <v>74</v>
      </c>
      <c r="F968" s="36">
        <v>250</v>
      </c>
      <c r="G968" s="36">
        <v>187</v>
      </c>
      <c r="H968" s="36">
        <v>171</v>
      </c>
      <c r="I968" s="39">
        <v>18126</v>
      </c>
      <c r="J968" s="39">
        <v>37124</v>
      </c>
      <c r="K968" s="39">
        <v>225878</v>
      </c>
      <c r="L968" s="39">
        <v>101767</v>
      </c>
      <c r="M968" s="39">
        <v>159835</v>
      </c>
      <c r="N968" s="39">
        <v>88683</v>
      </c>
      <c r="O968" s="39">
        <v>613287</v>
      </c>
      <c r="P968" s="39">
        <v>30821</v>
      </c>
      <c r="Q968" s="39">
        <v>233700</v>
      </c>
      <c r="R968" s="39">
        <v>126366</v>
      </c>
      <c r="S968" s="39">
        <v>129426</v>
      </c>
      <c r="T968" s="39">
        <v>109010</v>
      </c>
      <c r="U968" s="39">
        <v>629323</v>
      </c>
      <c r="V968" s="39">
        <v>41219</v>
      </c>
      <c r="W968" s="39">
        <v>235402</v>
      </c>
      <c r="X968" s="39">
        <v>133539</v>
      </c>
      <c r="Y968" s="39">
        <v>151191</v>
      </c>
      <c r="Z968" s="39">
        <v>143405</v>
      </c>
      <c r="AA968" s="39">
        <v>704756</v>
      </c>
      <c r="AB968" s="39">
        <v>84371</v>
      </c>
      <c r="AC968" s="39">
        <v>221200</v>
      </c>
      <c r="AD968" s="39">
        <v>128179</v>
      </c>
      <c r="AE968" s="39">
        <v>156235</v>
      </c>
      <c r="AF968" s="39">
        <v>168239</v>
      </c>
      <c r="AG968" s="39">
        <v>758224</v>
      </c>
      <c r="AH968" s="39">
        <v>107035</v>
      </c>
      <c r="AI968" s="39">
        <v>229188</v>
      </c>
      <c r="AJ968" s="39">
        <v>141703</v>
      </c>
      <c r="AK968" s="39">
        <v>157777</v>
      </c>
      <c r="AL968" s="39">
        <v>248079</v>
      </c>
      <c r="AM968" s="39">
        <v>883782</v>
      </c>
      <c r="AN968" s="39">
        <v>125588</v>
      </c>
      <c r="AO968" s="39">
        <v>225048</v>
      </c>
      <c r="AP968" s="39">
        <v>143597</v>
      </c>
      <c r="AQ968" s="39">
        <v>177621</v>
      </c>
      <c r="AR968" s="39">
        <v>266170</v>
      </c>
      <c r="AS968" s="39">
        <v>938024</v>
      </c>
      <c r="AT968" s="43"/>
      <c r="AU968" s="13"/>
    </row>
    <row r="969" spans="1:47" ht="20" customHeight="1">
      <c r="A969" s="8" t="s">
        <v>1276</v>
      </c>
      <c r="B969" s="34">
        <v>206901</v>
      </c>
      <c r="C969" s="31" t="s">
        <v>385</v>
      </c>
      <c r="D969" s="31" t="s">
        <v>79</v>
      </c>
      <c r="E969" s="31" t="s">
        <v>74</v>
      </c>
      <c r="F969" s="36">
        <v>771</v>
      </c>
      <c r="G969" s="36">
        <v>738</v>
      </c>
      <c r="H969" s="36">
        <v>680</v>
      </c>
      <c r="I969" s="39">
        <v>72080</v>
      </c>
      <c r="J969" s="39">
        <v>150313</v>
      </c>
      <c r="K969" s="39">
        <v>501733</v>
      </c>
      <c r="L969" s="39">
        <v>185451</v>
      </c>
      <c r="M969" s="39">
        <v>312299</v>
      </c>
      <c r="N969" s="39">
        <v>48016</v>
      </c>
      <c r="O969" s="39">
        <v>1197812</v>
      </c>
      <c r="P969" s="39">
        <v>152905</v>
      </c>
      <c r="Q969" s="39">
        <v>540082</v>
      </c>
      <c r="R969" s="39">
        <v>207781</v>
      </c>
      <c r="S969" s="39">
        <v>307452</v>
      </c>
      <c r="T969" s="39">
        <v>52512</v>
      </c>
      <c r="U969" s="39">
        <v>1260732</v>
      </c>
      <c r="V969" s="39">
        <v>216668</v>
      </c>
      <c r="W969" s="39">
        <v>571219</v>
      </c>
      <c r="X969" s="39">
        <v>242621</v>
      </c>
      <c r="Y969" s="39">
        <v>355923</v>
      </c>
      <c r="Z969" s="39">
        <v>57194</v>
      </c>
      <c r="AA969" s="39">
        <v>1443625</v>
      </c>
      <c r="AB969" s="39">
        <v>262138</v>
      </c>
      <c r="AC969" s="39">
        <v>583641</v>
      </c>
      <c r="AD969" s="39">
        <v>279570</v>
      </c>
      <c r="AE969" s="39">
        <v>350817</v>
      </c>
      <c r="AF969" s="39">
        <v>65861</v>
      </c>
      <c r="AG969" s="39">
        <v>1542027</v>
      </c>
      <c r="AH969" s="39">
        <v>260596</v>
      </c>
      <c r="AI969" s="39">
        <v>545352</v>
      </c>
      <c r="AJ969" s="39">
        <v>313233</v>
      </c>
      <c r="AK969" s="39">
        <v>327493</v>
      </c>
      <c r="AL969" s="39">
        <v>86898</v>
      </c>
      <c r="AM969" s="39">
        <v>1533572</v>
      </c>
      <c r="AN969" s="39">
        <v>250636</v>
      </c>
      <c r="AO969" s="39">
        <v>518890</v>
      </c>
      <c r="AP969" s="39">
        <v>332249</v>
      </c>
      <c r="AQ969" s="39">
        <v>290722</v>
      </c>
      <c r="AR969" s="39">
        <v>105312</v>
      </c>
      <c r="AS969" s="39">
        <v>1497809</v>
      </c>
      <c r="AT969" s="43"/>
      <c r="AU969" s="13"/>
    </row>
    <row r="970" spans="1:47" ht="20" customHeight="1">
      <c r="A970" s="8" t="s">
        <v>1277</v>
      </c>
      <c r="B970" s="34">
        <v>22903</v>
      </c>
      <c r="C970" s="31" t="s">
        <v>114</v>
      </c>
      <c r="D970" s="31" t="s">
        <v>79</v>
      </c>
      <c r="E970" s="31" t="s">
        <v>74</v>
      </c>
      <c r="F970" s="36">
        <v>14</v>
      </c>
      <c r="G970" s="36">
        <v>9</v>
      </c>
      <c r="H970" s="36">
        <v>11</v>
      </c>
      <c r="I970" s="39">
        <v>1166</v>
      </c>
      <c r="J970" s="39">
        <v>12591</v>
      </c>
      <c r="K970" s="39">
        <v>114870</v>
      </c>
      <c r="L970" s="39">
        <v>19161</v>
      </c>
      <c r="M970" s="39">
        <v>34353</v>
      </c>
      <c r="N970" s="39">
        <v>4972</v>
      </c>
      <c r="O970" s="39">
        <v>185947</v>
      </c>
      <c r="P970" s="39">
        <v>15900</v>
      </c>
      <c r="Q970" s="39">
        <v>94591</v>
      </c>
      <c r="R970" s="39">
        <v>18202</v>
      </c>
      <c r="S970" s="39">
        <v>29481</v>
      </c>
      <c r="T970" s="39">
        <v>5469</v>
      </c>
      <c r="U970" s="39">
        <v>163643</v>
      </c>
      <c r="V970" s="39">
        <v>26682</v>
      </c>
      <c r="W970" s="39">
        <v>124068</v>
      </c>
      <c r="X970" s="39">
        <v>23306</v>
      </c>
      <c r="Y970" s="39">
        <v>28120</v>
      </c>
      <c r="Z970" s="39">
        <v>5707</v>
      </c>
      <c r="AA970" s="39">
        <v>207883</v>
      </c>
      <c r="AB970" s="39">
        <v>54594</v>
      </c>
      <c r="AC970" s="39">
        <v>131446</v>
      </c>
      <c r="AD970" s="39">
        <v>28621</v>
      </c>
      <c r="AE970" s="39">
        <v>41583</v>
      </c>
      <c r="AF970" s="39">
        <v>6465</v>
      </c>
      <c r="AG970" s="39">
        <v>262709</v>
      </c>
      <c r="AH970" s="39">
        <v>56312</v>
      </c>
      <c r="AI970" s="39">
        <v>135969</v>
      </c>
      <c r="AJ970" s="39">
        <v>45524</v>
      </c>
      <c r="AK970" s="39">
        <v>39963</v>
      </c>
      <c r="AL970" s="39">
        <v>13542</v>
      </c>
      <c r="AM970" s="39">
        <v>291310</v>
      </c>
      <c r="AN970" s="39">
        <v>68235</v>
      </c>
      <c r="AO970" s="39">
        <v>193386</v>
      </c>
      <c r="AP970" s="39">
        <v>43177</v>
      </c>
      <c r="AQ970" s="39">
        <v>36254</v>
      </c>
      <c r="AR970" s="39">
        <v>8863</v>
      </c>
      <c r="AS970" s="39">
        <v>349915</v>
      </c>
      <c r="AT970" s="43" t="s">
        <v>1632</v>
      </c>
      <c r="AU970" s="13" t="s">
        <v>1632</v>
      </c>
    </row>
    <row r="971" spans="1:47" ht="20" customHeight="1">
      <c r="A971" s="8" t="s">
        <v>1278</v>
      </c>
      <c r="B971" s="34">
        <v>58909</v>
      </c>
      <c r="C971" s="31" t="s">
        <v>506</v>
      </c>
      <c r="D971" s="31" t="s">
        <v>79</v>
      </c>
      <c r="E971" s="31" t="s">
        <v>74</v>
      </c>
      <c r="F971" s="36">
        <v>266</v>
      </c>
      <c r="G971" s="36">
        <v>232</v>
      </c>
      <c r="H971" s="36">
        <v>223</v>
      </c>
      <c r="I971" s="39">
        <v>23638</v>
      </c>
      <c r="J971" s="39">
        <v>168204</v>
      </c>
      <c r="K971" s="39">
        <v>243314</v>
      </c>
      <c r="L971" s="39">
        <v>60489</v>
      </c>
      <c r="M971" s="39">
        <v>123569</v>
      </c>
      <c r="N971" s="39">
        <v>55184</v>
      </c>
      <c r="O971" s="39">
        <v>650760</v>
      </c>
      <c r="P971" s="39">
        <v>183439</v>
      </c>
      <c r="Q971" s="39">
        <v>234846</v>
      </c>
      <c r="R971" s="39">
        <v>66018</v>
      </c>
      <c r="S971" s="39">
        <v>136315</v>
      </c>
      <c r="T971" s="39">
        <v>61123</v>
      </c>
      <c r="U971" s="39">
        <v>681741</v>
      </c>
      <c r="V971" s="39">
        <v>202037</v>
      </c>
      <c r="W971" s="39">
        <v>249624</v>
      </c>
      <c r="X971" s="39">
        <v>95201</v>
      </c>
      <c r="Y971" s="39">
        <v>177622</v>
      </c>
      <c r="Z971" s="39">
        <v>70721</v>
      </c>
      <c r="AA971" s="39">
        <v>795205</v>
      </c>
      <c r="AB971" s="39">
        <v>243364</v>
      </c>
      <c r="AC971" s="39">
        <v>253184</v>
      </c>
      <c r="AD971" s="39">
        <v>97971</v>
      </c>
      <c r="AE971" s="39">
        <v>169806</v>
      </c>
      <c r="AF971" s="39">
        <v>81448</v>
      </c>
      <c r="AG971" s="39">
        <v>845773</v>
      </c>
      <c r="AH971" s="39">
        <v>238695</v>
      </c>
      <c r="AI971" s="39">
        <v>275061</v>
      </c>
      <c r="AJ971" s="39">
        <v>104621</v>
      </c>
      <c r="AK971" s="39">
        <v>189891</v>
      </c>
      <c r="AL971" s="39">
        <v>115169</v>
      </c>
      <c r="AM971" s="39">
        <v>923437</v>
      </c>
      <c r="AN971" s="39">
        <v>192469</v>
      </c>
      <c r="AO971" s="39">
        <v>300359</v>
      </c>
      <c r="AP971" s="39">
        <v>117117</v>
      </c>
      <c r="AQ971" s="39">
        <v>205189</v>
      </c>
      <c r="AR971" s="39">
        <v>132587</v>
      </c>
      <c r="AS971" s="39">
        <v>947721</v>
      </c>
      <c r="AT971" s="43"/>
      <c r="AU971" s="13"/>
    </row>
    <row r="972" spans="1:47" ht="20" customHeight="1">
      <c r="A972" s="8" t="s">
        <v>1279</v>
      </c>
      <c r="B972" s="34">
        <v>117903</v>
      </c>
      <c r="C972" s="31" t="s">
        <v>262</v>
      </c>
      <c r="D972" s="31" t="s">
        <v>79</v>
      </c>
      <c r="E972" s="31" t="s">
        <v>74</v>
      </c>
      <c r="F972" s="36">
        <v>687</v>
      </c>
      <c r="G972" s="36">
        <v>745</v>
      </c>
      <c r="H972" s="36">
        <v>701</v>
      </c>
      <c r="I972" s="39">
        <v>74306</v>
      </c>
      <c r="J972" s="39">
        <v>174995</v>
      </c>
      <c r="K972" s="39">
        <v>401408</v>
      </c>
      <c r="L972" s="39">
        <v>185779</v>
      </c>
      <c r="M972" s="39">
        <v>203925</v>
      </c>
      <c r="N972" s="39">
        <v>100131</v>
      </c>
      <c r="O972" s="39">
        <v>1066238</v>
      </c>
      <c r="P972" s="39">
        <v>218410</v>
      </c>
      <c r="Q972" s="39">
        <v>417509</v>
      </c>
      <c r="R972" s="39">
        <v>200894</v>
      </c>
      <c r="S972" s="39">
        <v>199876</v>
      </c>
      <c r="T972" s="39">
        <v>108715</v>
      </c>
      <c r="U972" s="39">
        <v>1145404</v>
      </c>
      <c r="V972" s="39">
        <v>181673</v>
      </c>
      <c r="W972" s="39">
        <v>398756</v>
      </c>
      <c r="X972" s="39">
        <v>229932</v>
      </c>
      <c r="Y972" s="39">
        <v>287053</v>
      </c>
      <c r="Z972" s="39">
        <v>123277</v>
      </c>
      <c r="AA972" s="39">
        <v>1220691</v>
      </c>
      <c r="AB972" s="39">
        <v>244614</v>
      </c>
      <c r="AC972" s="39">
        <v>393807</v>
      </c>
      <c r="AD972" s="39">
        <v>253384</v>
      </c>
      <c r="AE972" s="39">
        <v>293960</v>
      </c>
      <c r="AF972" s="39">
        <v>139509</v>
      </c>
      <c r="AG972" s="39">
        <v>1325274</v>
      </c>
      <c r="AH972" s="39">
        <v>223328</v>
      </c>
      <c r="AI972" s="39">
        <v>383231</v>
      </c>
      <c r="AJ972" s="39">
        <v>260355</v>
      </c>
      <c r="AK972" s="39">
        <v>253646</v>
      </c>
      <c r="AL972" s="39">
        <v>196183</v>
      </c>
      <c r="AM972" s="39">
        <v>1316743</v>
      </c>
      <c r="AN972" s="39">
        <v>344444</v>
      </c>
      <c r="AO972" s="39">
        <v>383351</v>
      </c>
      <c r="AP972" s="39">
        <v>299697</v>
      </c>
      <c r="AQ972" s="39">
        <v>234735</v>
      </c>
      <c r="AR972" s="39">
        <v>363247</v>
      </c>
      <c r="AS972" s="39">
        <v>1625474</v>
      </c>
      <c r="AT972" s="43"/>
      <c r="AU972" s="13"/>
    </row>
    <row r="973" spans="1:47" ht="20" customHeight="1">
      <c r="A973" s="8" t="s">
        <v>1280</v>
      </c>
      <c r="B973" s="34">
        <v>61908</v>
      </c>
      <c r="C973" s="31" t="s">
        <v>152</v>
      </c>
      <c r="D973" s="31" t="s">
        <v>79</v>
      </c>
      <c r="E973" s="31" t="s">
        <v>74</v>
      </c>
      <c r="F973" s="36">
        <v>2635</v>
      </c>
      <c r="G973" s="36">
        <v>2880</v>
      </c>
      <c r="H973" s="36">
        <v>2936</v>
      </c>
      <c r="I973" s="39">
        <v>311216</v>
      </c>
      <c r="J973" s="39">
        <v>900088</v>
      </c>
      <c r="K973" s="39">
        <v>1193799</v>
      </c>
      <c r="L973" s="39">
        <v>994987</v>
      </c>
      <c r="M973" s="39">
        <v>773637</v>
      </c>
      <c r="N973" s="39">
        <v>166962</v>
      </c>
      <c r="O973" s="39">
        <v>4029473</v>
      </c>
      <c r="P973" s="39">
        <v>1074229</v>
      </c>
      <c r="Q973" s="39">
        <v>1173680</v>
      </c>
      <c r="R973" s="39">
        <v>1053467</v>
      </c>
      <c r="S973" s="39">
        <v>841762</v>
      </c>
      <c r="T973" s="39">
        <v>209276</v>
      </c>
      <c r="U973" s="39">
        <v>4352414</v>
      </c>
      <c r="V973" s="39">
        <v>1640495</v>
      </c>
      <c r="W973" s="39">
        <v>1151095</v>
      </c>
      <c r="X973" s="39">
        <v>1139602</v>
      </c>
      <c r="Y973" s="39">
        <v>1041633</v>
      </c>
      <c r="Z973" s="39">
        <v>217021</v>
      </c>
      <c r="AA973" s="39">
        <v>5189846</v>
      </c>
      <c r="AB973" s="39">
        <v>1721045</v>
      </c>
      <c r="AC973" s="39">
        <v>1213845</v>
      </c>
      <c r="AD973" s="39">
        <v>1237610</v>
      </c>
      <c r="AE973" s="39">
        <v>1084364</v>
      </c>
      <c r="AF973" s="39">
        <v>241097</v>
      </c>
      <c r="AG973" s="39">
        <v>5497961</v>
      </c>
      <c r="AH973" s="39">
        <v>1252687</v>
      </c>
      <c r="AI973" s="39">
        <v>1249521</v>
      </c>
      <c r="AJ973" s="39">
        <v>1325808</v>
      </c>
      <c r="AK973" s="39">
        <v>1247719</v>
      </c>
      <c r="AL973" s="39">
        <v>305826</v>
      </c>
      <c r="AM973" s="39">
        <v>5381561</v>
      </c>
      <c r="AN973" s="39">
        <v>1343119</v>
      </c>
      <c r="AO973" s="39">
        <v>1305555</v>
      </c>
      <c r="AP973" s="39">
        <v>1543668</v>
      </c>
      <c r="AQ973" s="39">
        <v>1284057</v>
      </c>
      <c r="AR973" s="39">
        <v>366224</v>
      </c>
      <c r="AS973" s="39">
        <v>5842623</v>
      </c>
      <c r="AT973" s="43"/>
      <c r="AU973" s="13"/>
    </row>
    <row r="974" spans="1:47" ht="20" customHeight="1">
      <c r="A974" s="8" t="s">
        <v>1281</v>
      </c>
      <c r="B974" s="34">
        <v>42903</v>
      </c>
      <c r="C974" s="31" t="s">
        <v>422</v>
      </c>
      <c r="D974" s="31" t="s">
        <v>79</v>
      </c>
      <c r="E974" s="31" t="s">
        <v>74</v>
      </c>
      <c r="F974" s="36">
        <v>265</v>
      </c>
      <c r="G974" s="36">
        <v>259</v>
      </c>
      <c r="H974" s="36">
        <v>240</v>
      </c>
      <c r="I974" s="39">
        <v>25440</v>
      </c>
      <c r="J974" s="39">
        <v>100445</v>
      </c>
      <c r="K974" s="39">
        <v>131311</v>
      </c>
      <c r="L974" s="39">
        <v>91923</v>
      </c>
      <c r="M974" s="39">
        <v>105552</v>
      </c>
      <c r="N974" s="39">
        <v>37265</v>
      </c>
      <c r="O974" s="39">
        <v>466496</v>
      </c>
      <c r="P974" s="39">
        <v>105368</v>
      </c>
      <c r="Q974" s="39">
        <v>131459</v>
      </c>
      <c r="R974" s="39">
        <v>98633</v>
      </c>
      <c r="S974" s="39">
        <v>91660</v>
      </c>
      <c r="T974" s="39">
        <v>43926</v>
      </c>
      <c r="U974" s="39">
        <v>471046</v>
      </c>
      <c r="V974" s="39">
        <v>142062</v>
      </c>
      <c r="W974" s="39">
        <v>144345</v>
      </c>
      <c r="X974" s="39">
        <v>131427</v>
      </c>
      <c r="Y974" s="39">
        <v>142458</v>
      </c>
      <c r="Z974" s="39">
        <v>47862</v>
      </c>
      <c r="AA974" s="39">
        <v>608154</v>
      </c>
      <c r="AB974" s="39">
        <v>126999</v>
      </c>
      <c r="AC974" s="39">
        <v>136522</v>
      </c>
      <c r="AD974" s="39">
        <v>161180</v>
      </c>
      <c r="AE974" s="39">
        <v>135338</v>
      </c>
      <c r="AF974" s="39">
        <v>63889</v>
      </c>
      <c r="AG974" s="39">
        <v>623928</v>
      </c>
      <c r="AH974" s="39">
        <v>105046</v>
      </c>
      <c r="AI974" s="39">
        <v>144446</v>
      </c>
      <c r="AJ974" s="39">
        <v>154669</v>
      </c>
      <c r="AK974" s="39">
        <v>143393</v>
      </c>
      <c r="AL974" s="39">
        <v>113447</v>
      </c>
      <c r="AM974" s="39">
        <v>661001</v>
      </c>
      <c r="AN974" s="39">
        <v>115525</v>
      </c>
      <c r="AO974" s="39">
        <v>157428</v>
      </c>
      <c r="AP974" s="39">
        <v>165584</v>
      </c>
      <c r="AQ974" s="39">
        <v>135392</v>
      </c>
      <c r="AR974" s="39">
        <v>127334</v>
      </c>
      <c r="AS974" s="39">
        <v>701263</v>
      </c>
      <c r="AT974" s="43"/>
      <c r="AU974" s="13"/>
    </row>
    <row r="975" spans="1:47" ht="20" customHeight="1">
      <c r="A975" s="8" t="s">
        <v>1282</v>
      </c>
      <c r="B975" s="34">
        <v>84909</v>
      </c>
      <c r="C975" s="31" t="s">
        <v>126</v>
      </c>
      <c r="D975" s="31" t="s">
        <v>79</v>
      </c>
      <c r="E975" s="31" t="s">
        <v>74</v>
      </c>
      <c r="F975" s="36">
        <v>4528</v>
      </c>
      <c r="G975" s="36">
        <v>4310</v>
      </c>
      <c r="H975" s="36">
        <v>4323</v>
      </c>
      <c r="I975" s="39">
        <v>458238</v>
      </c>
      <c r="J975" s="39">
        <v>2278892</v>
      </c>
      <c r="K975" s="39">
        <v>1365990</v>
      </c>
      <c r="L975" s="39">
        <v>1314638</v>
      </c>
      <c r="M975" s="39">
        <v>1111039</v>
      </c>
      <c r="N975" s="39">
        <v>1610179</v>
      </c>
      <c r="O975" s="39">
        <v>7680738</v>
      </c>
      <c r="P975" s="39">
        <v>2402797</v>
      </c>
      <c r="Q975" s="39">
        <v>1372680</v>
      </c>
      <c r="R975" s="39">
        <v>1305362</v>
      </c>
      <c r="S975" s="39">
        <v>1237799</v>
      </c>
      <c r="T975" s="39">
        <v>1829031</v>
      </c>
      <c r="U975" s="39">
        <v>8147669</v>
      </c>
      <c r="V975" s="39">
        <v>2862171</v>
      </c>
      <c r="W975" s="39">
        <v>1489630</v>
      </c>
      <c r="X975" s="39">
        <v>1409751</v>
      </c>
      <c r="Y975" s="39">
        <v>1320758</v>
      </c>
      <c r="Z975" s="39">
        <v>2096155</v>
      </c>
      <c r="AA975" s="39">
        <v>9178465</v>
      </c>
      <c r="AB975" s="39">
        <v>3190644</v>
      </c>
      <c r="AC975" s="39">
        <v>1870103</v>
      </c>
      <c r="AD975" s="39">
        <v>1671635</v>
      </c>
      <c r="AE975" s="39">
        <v>1334839</v>
      </c>
      <c r="AF975" s="39">
        <v>2415687</v>
      </c>
      <c r="AG975" s="39">
        <v>10482908</v>
      </c>
      <c r="AH975" s="39">
        <v>3158333</v>
      </c>
      <c r="AI975" s="39">
        <v>1920411</v>
      </c>
      <c r="AJ975" s="39">
        <v>1697796</v>
      </c>
      <c r="AK975" s="39">
        <v>1231715</v>
      </c>
      <c r="AL975" s="39">
        <v>1840629</v>
      </c>
      <c r="AM975" s="39">
        <v>9848884</v>
      </c>
      <c r="AN975" s="39">
        <v>3103587</v>
      </c>
      <c r="AO975" s="39">
        <v>1765631</v>
      </c>
      <c r="AP975" s="39">
        <v>1567236</v>
      </c>
      <c r="AQ975" s="39">
        <v>1703471</v>
      </c>
      <c r="AR975" s="39">
        <v>704821</v>
      </c>
      <c r="AS975" s="39">
        <v>8844746</v>
      </c>
      <c r="AT975" s="43"/>
      <c r="AU975" s="13"/>
    </row>
    <row r="976" spans="1:47" ht="20" customHeight="1">
      <c r="A976" s="8" t="s">
        <v>1283</v>
      </c>
      <c r="B976" s="34">
        <v>137904</v>
      </c>
      <c r="C976" s="31" t="s">
        <v>866</v>
      </c>
      <c r="D976" s="31" t="s">
        <v>79</v>
      </c>
      <c r="E976" s="31" t="s">
        <v>74</v>
      </c>
      <c r="F976" s="36">
        <v>810</v>
      </c>
      <c r="G976" s="36">
        <v>826</v>
      </c>
      <c r="H976" s="36">
        <v>796</v>
      </c>
      <c r="I976" s="39">
        <v>84376</v>
      </c>
      <c r="J976" s="39">
        <v>216322</v>
      </c>
      <c r="K976" s="39">
        <v>408299</v>
      </c>
      <c r="L976" s="39">
        <v>197141</v>
      </c>
      <c r="M976" s="39">
        <v>321702</v>
      </c>
      <c r="N976" s="39">
        <v>92000</v>
      </c>
      <c r="O976" s="39">
        <v>1235464</v>
      </c>
      <c r="P976" s="39">
        <v>183100</v>
      </c>
      <c r="Q976" s="39">
        <v>450830</v>
      </c>
      <c r="R976" s="39">
        <v>193492</v>
      </c>
      <c r="S976" s="39">
        <v>296367</v>
      </c>
      <c r="T976" s="39">
        <v>100485</v>
      </c>
      <c r="U976" s="39">
        <v>1224274</v>
      </c>
      <c r="V976" s="39">
        <v>243014</v>
      </c>
      <c r="W976" s="39">
        <v>404302</v>
      </c>
      <c r="X976" s="39">
        <v>239735</v>
      </c>
      <c r="Y976" s="39">
        <v>267208</v>
      </c>
      <c r="Z976" s="39">
        <v>117577</v>
      </c>
      <c r="AA976" s="39">
        <v>1271836</v>
      </c>
      <c r="AB976" s="39">
        <v>348133</v>
      </c>
      <c r="AC976" s="39">
        <v>503259</v>
      </c>
      <c r="AD976" s="39">
        <v>287846</v>
      </c>
      <c r="AE976" s="39">
        <v>386098</v>
      </c>
      <c r="AF976" s="39">
        <v>152036</v>
      </c>
      <c r="AG976" s="39">
        <v>1677372</v>
      </c>
      <c r="AH976" s="39">
        <v>375771</v>
      </c>
      <c r="AI976" s="39">
        <v>480476</v>
      </c>
      <c r="AJ976" s="39">
        <v>277087</v>
      </c>
      <c r="AK976" s="39">
        <v>403253</v>
      </c>
      <c r="AL976" s="39">
        <v>200633</v>
      </c>
      <c r="AM976" s="39">
        <v>1737220</v>
      </c>
      <c r="AN976" s="39">
        <v>352096</v>
      </c>
      <c r="AO976" s="39">
        <v>461374</v>
      </c>
      <c r="AP976" s="39">
        <v>280170</v>
      </c>
      <c r="AQ976" s="39">
        <v>336257</v>
      </c>
      <c r="AR976" s="39">
        <v>220614</v>
      </c>
      <c r="AS976" s="39">
        <v>1650511</v>
      </c>
      <c r="AT976" s="43"/>
      <c r="AU976" s="13"/>
    </row>
    <row r="977" spans="1:47" ht="20" customHeight="1">
      <c r="A977" s="8" t="s">
        <v>1284</v>
      </c>
      <c r="B977" s="34">
        <v>31913</v>
      </c>
      <c r="C977" s="31" t="s">
        <v>307</v>
      </c>
      <c r="D977" s="31" t="s">
        <v>79</v>
      </c>
      <c r="E977" s="31" t="s">
        <v>74</v>
      </c>
      <c r="F977" s="36">
        <v>649</v>
      </c>
      <c r="G977" s="36">
        <v>512</v>
      </c>
      <c r="H977" s="36">
        <v>502</v>
      </c>
      <c r="I977" s="39">
        <v>53212</v>
      </c>
      <c r="J977" s="39">
        <v>269416</v>
      </c>
      <c r="K977" s="39">
        <v>513263</v>
      </c>
      <c r="L977" s="39">
        <v>242842</v>
      </c>
      <c r="M977" s="39">
        <v>305748</v>
      </c>
      <c r="N977" s="39">
        <v>44823</v>
      </c>
      <c r="O977" s="39">
        <v>1376092</v>
      </c>
      <c r="P977" s="39">
        <v>236920</v>
      </c>
      <c r="Q977" s="39">
        <v>524368</v>
      </c>
      <c r="R977" s="39">
        <v>274317</v>
      </c>
      <c r="S977" s="39">
        <v>250835</v>
      </c>
      <c r="T977" s="39">
        <v>42808</v>
      </c>
      <c r="U977" s="39">
        <v>1329248</v>
      </c>
      <c r="V977" s="39">
        <v>350896</v>
      </c>
      <c r="W977" s="39">
        <v>524336</v>
      </c>
      <c r="X977" s="39">
        <v>296806</v>
      </c>
      <c r="Y977" s="39">
        <v>341451</v>
      </c>
      <c r="Z977" s="39">
        <v>46457</v>
      </c>
      <c r="AA977" s="39">
        <v>1559946</v>
      </c>
      <c r="AB977" s="39">
        <v>387054</v>
      </c>
      <c r="AC977" s="39">
        <v>539786</v>
      </c>
      <c r="AD977" s="39">
        <v>293193</v>
      </c>
      <c r="AE977" s="39">
        <v>391986</v>
      </c>
      <c r="AF977" s="39">
        <v>55338</v>
      </c>
      <c r="AG977" s="39">
        <v>1667357</v>
      </c>
      <c r="AH977" s="39">
        <v>321003</v>
      </c>
      <c r="AI977" s="39">
        <v>514289</v>
      </c>
      <c r="AJ977" s="39">
        <v>310263</v>
      </c>
      <c r="AK977" s="39">
        <v>436016</v>
      </c>
      <c r="AL977" s="39">
        <v>75527</v>
      </c>
      <c r="AM977" s="39">
        <v>1657098</v>
      </c>
      <c r="AN977" s="39">
        <v>340784</v>
      </c>
      <c r="AO977" s="39">
        <v>467335</v>
      </c>
      <c r="AP977" s="39">
        <v>357187</v>
      </c>
      <c r="AQ977" s="39">
        <v>442855</v>
      </c>
      <c r="AR977" s="39">
        <v>80097</v>
      </c>
      <c r="AS977" s="39">
        <v>1688258</v>
      </c>
      <c r="AT977" s="43"/>
      <c r="AU977" s="13"/>
    </row>
    <row r="978" spans="1:47" ht="20" customHeight="1">
      <c r="A978" s="8" t="s">
        <v>1285</v>
      </c>
      <c r="B978" s="34">
        <v>31914</v>
      </c>
      <c r="C978" s="31" t="s">
        <v>307</v>
      </c>
      <c r="D978" s="31" t="s">
        <v>79</v>
      </c>
      <c r="E978" s="31" t="s">
        <v>74</v>
      </c>
      <c r="F978" s="36">
        <v>998</v>
      </c>
      <c r="G978" s="36">
        <v>874</v>
      </c>
      <c r="H978" s="36">
        <v>809</v>
      </c>
      <c r="I978" s="39">
        <v>85754</v>
      </c>
      <c r="J978" s="39">
        <v>110387</v>
      </c>
      <c r="K978" s="39">
        <v>705083</v>
      </c>
      <c r="L978" s="39">
        <v>366517</v>
      </c>
      <c r="M978" s="39">
        <v>417518</v>
      </c>
      <c r="N978" s="39">
        <v>192035</v>
      </c>
      <c r="O978" s="39">
        <v>1791540</v>
      </c>
      <c r="P978" s="39">
        <v>157344</v>
      </c>
      <c r="Q978" s="39">
        <v>636853</v>
      </c>
      <c r="R978" s="39">
        <v>399480</v>
      </c>
      <c r="S978" s="39">
        <v>467698</v>
      </c>
      <c r="T978" s="39">
        <v>224244</v>
      </c>
      <c r="U978" s="39">
        <v>1885619</v>
      </c>
      <c r="V978" s="39">
        <v>175652</v>
      </c>
      <c r="W978" s="39">
        <v>631332</v>
      </c>
      <c r="X978" s="39">
        <v>547600</v>
      </c>
      <c r="Y978" s="39">
        <v>541752</v>
      </c>
      <c r="Z978" s="39">
        <v>223759</v>
      </c>
      <c r="AA978" s="39">
        <v>2120095</v>
      </c>
      <c r="AB978" s="39">
        <v>231091</v>
      </c>
      <c r="AC978" s="39">
        <v>692505</v>
      </c>
      <c r="AD978" s="39">
        <v>681887</v>
      </c>
      <c r="AE978" s="39">
        <v>561581</v>
      </c>
      <c r="AF978" s="39">
        <v>291929</v>
      </c>
      <c r="AG978" s="39">
        <v>2458993</v>
      </c>
      <c r="AH978" s="39">
        <v>282949</v>
      </c>
      <c r="AI978" s="39">
        <v>668256</v>
      </c>
      <c r="AJ978" s="39">
        <v>654319</v>
      </c>
      <c r="AK978" s="39">
        <v>616039</v>
      </c>
      <c r="AL978" s="39">
        <v>402091</v>
      </c>
      <c r="AM978" s="39">
        <v>2623654</v>
      </c>
      <c r="AN978" s="39">
        <v>233233</v>
      </c>
      <c r="AO978" s="39">
        <v>657564</v>
      </c>
      <c r="AP978" s="39">
        <v>573865</v>
      </c>
      <c r="AQ978" s="39">
        <v>607650</v>
      </c>
      <c r="AR978" s="39">
        <v>414401</v>
      </c>
      <c r="AS978" s="39">
        <v>2486713</v>
      </c>
      <c r="AT978" s="43"/>
      <c r="AU978" s="13"/>
    </row>
    <row r="979" spans="1:47" ht="20" customHeight="1">
      <c r="A979" s="8" t="s">
        <v>1286</v>
      </c>
      <c r="B979" s="34">
        <v>182904</v>
      </c>
      <c r="C979" s="31" t="s">
        <v>682</v>
      </c>
      <c r="D979" s="31" t="s">
        <v>79</v>
      </c>
      <c r="E979" s="31" t="s">
        <v>74</v>
      </c>
      <c r="F979" s="36">
        <v>487</v>
      </c>
      <c r="G979" s="36">
        <v>582</v>
      </c>
      <c r="H979" s="36">
        <v>549</v>
      </c>
      <c r="I979" s="39">
        <v>58194</v>
      </c>
      <c r="J979" s="39">
        <v>235384</v>
      </c>
      <c r="K979" s="39">
        <v>289420</v>
      </c>
      <c r="L979" s="39">
        <v>121868</v>
      </c>
      <c r="M979" s="39">
        <v>168614</v>
      </c>
      <c r="N979" s="39">
        <v>39416</v>
      </c>
      <c r="O979" s="39">
        <v>854702</v>
      </c>
      <c r="P979" s="39">
        <v>262667</v>
      </c>
      <c r="Q979" s="39">
        <v>308552</v>
      </c>
      <c r="R979" s="39">
        <v>141985</v>
      </c>
      <c r="S979" s="39">
        <v>176960</v>
      </c>
      <c r="T979" s="39">
        <v>51996</v>
      </c>
      <c r="U979" s="39">
        <v>942160</v>
      </c>
      <c r="V979" s="39">
        <v>299926</v>
      </c>
      <c r="W979" s="39">
        <v>342543</v>
      </c>
      <c r="X979" s="39">
        <v>187634</v>
      </c>
      <c r="Y979" s="39">
        <v>188025</v>
      </c>
      <c r="Z979" s="39">
        <v>69202</v>
      </c>
      <c r="AA979" s="39">
        <v>1087330</v>
      </c>
      <c r="AB979" s="39">
        <v>288676</v>
      </c>
      <c r="AC979" s="39">
        <v>376390</v>
      </c>
      <c r="AD979" s="39">
        <v>226695</v>
      </c>
      <c r="AE979" s="39">
        <v>208859</v>
      </c>
      <c r="AF979" s="39">
        <v>91071</v>
      </c>
      <c r="AG979" s="39">
        <v>1191691</v>
      </c>
      <c r="AH979" s="39">
        <v>282857</v>
      </c>
      <c r="AI979" s="39">
        <v>399220</v>
      </c>
      <c r="AJ979" s="39">
        <v>244153</v>
      </c>
      <c r="AK979" s="39">
        <v>223140</v>
      </c>
      <c r="AL979" s="39">
        <v>135528</v>
      </c>
      <c r="AM979" s="39">
        <v>1284898</v>
      </c>
      <c r="AN979" s="39">
        <v>283984</v>
      </c>
      <c r="AO979" s="39">
        <v>433433</v>
      </c>
      <c r="AP979" s="39">
        <v>244688</v>
      </c>
      <c r="AQ979" s="39">
        <v>249928</v>
      </c>
      <c r="AR979" s="39">
        <v>153504</v>
      </c>
      <c r="AS979" s="39">
        <v>1365537</v>
      </c>
      <c r="AT979" s="43"/>
      <c r="AU979" s="13"/>
    </row>
    <row r="980" spans="1:47" ht="20" customHeight="1">
      <c r="A980" s="8" t="s">
        <v>1287</v>
      </c>
      <c r="B980" s="34">
        <v>74911</v>
      </c>
      <c r="C980" s="31" t="s">
        <v>256</v>
      </c>
      <c r="D980" s="31" t="s">
        <v>79</v>
      </c>
      <c r="E980" s="31" t="s">
        <v>74</v>
      </c>
      <c r="F980" s="36">
        <v>329</v>
      </c>
      <c r="G980" s="36">
        <v>305</v>
      </c>
      <c r="H980" s="36">
        <v>290</v>
      </c>
      <c r="I980" s="39">
        <v>30740</v>
      </c>
      <c r="J980" s="39">
        <v>88669</v>
      </c>
      <c r="K980" s="39">
        <v>132818</v>
      </c>
      <c r="L980" s="39">
        <v>75012</v>
      </c>
      <c r="M980" s="39">
        <v>163889</v>
      </c>
      <c r="N980" s="39">
        <v>39958</v>
      </c>
      <c r="O980" s="39">
        <v>500346</v>
      </c>
      <c r="P980" s="39">
        <v>61988</v>
      </c>
      <c r="Q980" s="39">
        <v>146067</v>
      </c>
      <c r="R980" s="39">
        <v>81420</v>
      </c>
      <c r="S980" s="39">
        <v>177962</v>
      </c>
      <c r="T980" s="39">
        <v>48870</v>
      </c>
      <c r="U980" s="39">
        <v>516307</v>
      </c>
      <c r="V980" s="39">
        <v>74869</v>
      </c>
      <c r="W980" s="39">
        <v>151738</v>
      </c>
      <c r="X980" s="39">
        <v>108094</v>
      </c>
      <c r="Y980" s="39">
        <v>175703</v>
      </c>
      <c r="Z980" s="39">
        <v>52677</v>
      </c>
      <c r="AA980" s="39">
        <v>563081</v>
      </c>
      <c r="AB980" s="39">
        <v>73419</v>
      </c>
      <c r="AC980" s="39">
        <v>158528</v>
      </c>
      <c r="AD980" s="39">
        <v>121187</v>
      </c>
      <c r="AE980" s="39">
        <v>196632</v>
      </c>
      <c r="AF980" s="39">
        <v>59979</v>
      </c>
      <c r="AG980" s="39">
        <v>609745</v>
      </c>
      <c r="AH980" s="39">
        <v>92072</v>
      </c>
      <c r="AI980" s="39">
        <v>154303</v>
      </c>
      <c r="AJ980" s="39">
        <v>116703</v>
      </c>
      <c r="AK980" s="39">
        <v>192483</v>
      </c>
      <c r="AL980" s="39">
        <v>74944</v>
      </c>
      <c r="AM980" s="39">
        <v>630505</v>
      </c>
      <c r="AN980" s="39">
        <v>68196</v>
      </c>
      <c r="AO980" s="39">
        <v>176833</v>
      </c>
      <c r="AP980" s="39">
        <v>119762</v>
      </c>
      <c r="AQ980" s="39">
        <v>184436</v>
      </c>
      <c r="AR980" s="39">
        <v>103785</v>
      </c>
      <c r="AS980" s="39">
        <v>653012</v>
      </c>
      <c r="AT980" s="43"/>
      <c r="AU980" s="13"/>
    </row>
    <row r="981" spans="1:47" ht="20" customHeight="1">
      <c r="A981" s="8" t="s">
        <v>1288</v>
      </c>
      <c r="B981" s="34">
        <v>94902</v>
      </c>
      <c r="C981" s="31" t="s">
        <v>980</v>
      </c>
      <c r="D981" s="31" t="s">
        <v>79</v>
      </c>
      <c r="E981" s="31" t="s">
        <v>74</v>
      </c>
      <c r="F981" s="36">
        <v>15972</v>
      </c>
      <c r="G981" s="36">
        <v>14947</v>
      </c>
      <c r="H981" s="36">
        <v>14764</v>
      </c>
      <c r="I981" s="39">
        <v>1564984</v>
      </c>
      <c r="J981" s="39">
        <v>4414086</v>
      </c>
      <c r="K981" s="39">
        <v>5798395</v>
      </c>
      <c r="L981" s="39">
        <v>3543191</v>
      </c>
      <c r="M981" s="39">
        <v>2640059</v>
      </c>
      <c r="N981" s="39">
        <v>848298</v>
      </c>
      <c r="O981" s="39">
        <v>17244029</v>
      </c>
      <c r="P981" s="39">
        <v>4230693</v>
      </c>
      <c r="Q981" s="39">
        <v>5914643</v>
      </c>
      <c r="R981" s="39">
        <v>3686485</v>
      </c>
      <c r="S981" s="39">
        <v>3824634</v>
      </c>
      <c r="T981" s="39">
        <v>941146</v>
      </c>
      <c r="U981" s="39">
        <v>18597601</v>
      </c>
      <c r="V981" s="39">
        <v>4933584</v>
      </c>
      <c r="W981" s="39">
        <v>6000962</v>
      </c>
      <c r="X981" s="39">
        <v>3884050</v>
      </c>
      <c r="Y981" s="39">
        <v>3484970</v>
      </c>
      <c r="Z981" s="39">
        <v>1263347</v>
      </c>
      <c r="AA981" s="39">
        <v>19566913</v>
      </c>
      <c r="AB981" s="39">
        <v>5493997</v>
      </c>
      <c r="AC981" s="39">
        <v>6354547</v>
      </c>
      <c r="AD981" s="39">
        <v>4303621</v>
      </c>
      <c r="AE981" s="39">
        <v>3693856</v>
      </c>
      <c r="AF981" s="39">
        <v>1451819</v>
      </c>
      <c r="AG981" s="39">
        <v>21297840</v>
      </c>
      <c r="AH981" s="39">
        <v>5695699</v>
      </c>
      <c r="AI981" s="39">
        <v>8164919</v>
      </c>
      <c r="AJ981" s="39">
        <v>4706619</v>
      </c>
      <c r="AK981" s="39">
        <v>3571360</v>
      </c>
      <c r="AL981" s="39">
        <v>1729152</v>
      </c>
      <c r="AM981" s="39">
        <v>23867749</v>
      </c>
      <c r="AN981" s="39">
        <v>5844317</v>
      </c>
      <c r="AO981" s="39">
        <v>9168238</v>
      </c>
      <c r="AP981" s="39">
        <v>4919931</v>
      </c>
      <c r="AQ981" s="39">
        <v>3543792</v>
      </c>
      <c r="AR981" s="39">
        <v>2164878</v>
      </c>
      <c r="AS981" s="39">
        <v>25641156</v>
      </c>
      <c r="AT981" s="43"/>
      <c r="AU981" s="13"/>
    </row>
    <row r="982" spans="1:47" ht="20" customHeight="1">
      <c r="A982" s="8" t="s">
        <v>1289</v>
      </c>
      <c r="B982" s="34">
        <v>207901</v>
      </c>
      <c r="C982" s="31" t="s">
        <v>1290</v>
      </c>
      <c r="D982" s="31" t="s">
        <v>79</v>
      </c>
      <c r="E982" s="31" t="s">
        <v>74</v>
      </c>
      <c r="F982" s="36">
        <v>505</v>
      </c>
      <c r="G982" s="36">
        <v>415</v>
      </c>
      <c r="H982" s="36">
        <v>376</v>
      </c>
      <c r="I982" s="39">
        <v>39856</v>
      </c>
      <c r="J982" s="39">
        <v>145918</v>
      </c>
      <c r="K982" s="39">
        <v>506248</v>
      </c>
      <c r="L982" s="39">
        <v>152766</v>
      </c>
      <c r="M982" s="39">
        <v>219404</v>
      </c>
      <c r="N982" s="39">
        <v>59782</v>
      </c>
      <c r="O982" s="39">
        <v>1084118</v>
      </c>
      <c r="P982" s="39">
        <v>145570</v>
      </c>
      <c r="Q982" s="39">
        <v>510049</v>
      </c>
      <c r="R982" s="39">
        <v>175956</v>
      </c>
      <c r="S982" s="39">
        <v>233648</v>
      </c>
      <c r="T982" s="39">
        <v>73023</v>
      </c>
      <c r="U982" s="39">
        <v>1138246</v>
      </c>
      <c r="V982" s="39">
        <v>322482</v>
      </c>
      <c r="W982" s="39">
        <v>549114</v>
      </c>
      <c r="X982" s="39">
        <v>230627</v>
      </c>
      <c r="Y982" s="39">
        <v>229906</v>
      </c>
      <c r="Z982" s="39">
        <v>101734</v>
      </c>
      <c r="AA982" s="39">
        <v>1433863</v>
      </c>
      <c r="AB982" s="39">
        <v>225804</v>
      </c>
      <c r="AC982" s="39">
        <v>537548</v>
      </c>
      <c r="AD982" s="39">
        <v>199454</v>
      </c>
      <c r="AE982" s="39">
        <v>218538</v>
      </c>
      <c r="AF982" s="39">
        <v>149807</v>
      </c>
      <c r="AG982" s="39">
        <v>1331151</v>
      </c>
      <c r="AH982" s="39">
        <v>187009</v>
      </c>
      <c r="AI982" s="39">
        <v>841062</v>
      </c>
      <c r="AJ982" s="39">
        <v>194908</v>
      </c>
      <c r="AK982" s="39">
        <v>216119</v>
      </c>
      <c r="AL982" s="39">
        <v>208740</v>
      </c>
      <c r="AM982" s="39">
        <v>1647838</v>
      </c>
      <c r="AN982" s="39">
        <v>176593</v>
      </c>
      <c r="AO982" s="39">
        <v>594929</v>
      </c>
      <c r="AP982" s="39">
        <v>188826</v>
      </c>
      <c r="AQ982" s="39">
        <v>200744</v>
      </c>
      <c r="AR982" s="39">
        <v>203835</v>
      </c>
      <c r="AS982" s="39">
        <v>1364927</v>
      </c>
      <c r="AT982" s="43"/>
      <c r="AU982" s="13"/>
    </row>
    <row r="983" spans="1:47" ht="20" customHeight="1">
      <c r="A983" s="8" t="s">
        <v>1291</v>
      </c>
      <c r="B983" s="34">
        <v>15827</v>
      </c>
      <c r="C983" s="31" t="s">
        <v>99</v>
      </c>
      <c r="D983" s="31" t="s">
        <v>71</v>
      </c>
      <c r="E983" s="31" t="s">
        <v>74</v>
      </c>
      <c r="F983" s="36">
        <v>2239</v>
      </c>
      <c r="G983" s="36">
        <v>5602</v>
      </c>
      <c r="H983" s="36">
        <v>5833</v>
      </c>
      <c r="I983" s="39">
        <v>618298</v>
      </c>
      <c r="J983" s="39">
        <v>172111</v>
      </c>
      <c r="K983" s="39">
        <v>1044645</v>
      </c>
      <c r="L983" s="39">
        <v>752162</v>
      </c>
      <c r="M983" s="39">
        <v>478724</v>
      </c>
      <c r="N983" s="39">
        <v>53076</v>
      </c>
      <c r="O983" s="39">
        <v>2500718</v>
      </c>
      <c r="P983" s="39">
        <v>0</v>
      </c>
      <c r="Q983" s="39">
        <v>1397791</v>
      </c>
      <c r="R983" s="39">
        <v>885391</v>
      </c>
      <c r="S983" s="39">
        <v>540144</v>
      </c>
      <c r="T983" s="39">
        <v>194635</v>
      </c>
      <c r="U983" s="39">
        <v>3017961</v>
      </c>
      <c r="V983" s="39">
        <v>0</v>
      </c>
      <c r="W983" s="39">
        <v>1842877</v>
      </c>
      <c r="X983" s="39">
        <v>1340293</v>
      </c>
      <c r="Y983" s="39">
        <v>733577</v>
      </c>
      <c r="Z983" s="39">
        <v>163242</v>
      </c>
      <c r="AA983" s="39">
        <v>4079989</v>
      </c>
      <c r="AB983" s="39">
        <v>185300</v>
      </c>
      <c r="AC983" s="39">
        <v>2178738</v>
      </c>
      <c r="AD983" s="39">
        <v>1547048</v>
      </c>
      <c r="AE983" s="39">
        <v>1236317</v>
      </c>
      <c r="AF983" s="39">
        <v>353155</v>
      </c>
      <c r="AG983" s="39">
        <v>5500558</v>
      </c>
      <c r="AH983" s="39">
        <v>224991</v>
      </c>
      <c r="AI983" s="39">
        <v>2563764</v>
      </c>
      <c r="AJ983" s="39">
        <v>1888882</v>
      </c>
      <c r="AK983" s="39">
        <v>1092297</v>
      </c>
      <c r="AL983" s="39">
        <v>580539</v>
      </c>
      <c r="AM983" s="39">
        <v>6350473</v>
      </c>
      <c r="AN983" s="39">
        <v>141678</v>
      </c>
      <c r="AO983" s="39">
        <v>2624799</v>
      </c>
      <c r="AP983" s="39">
        <v>3880030</v>
      </c>
      <c r="AQ983" s="39">
        <v>1136749</v>
      </c>
      <c r="AR983" s="39">
        <v>716118</v>
      </c>
      <c r="AS983" s="39">
        <v>8499374</v>
      </c>
      <c r="AT983" s="43"/>
      <c r="AU983" s="13"/>
    </row>
    <row r="984" spans="1:47" ht="20" customHeight="1">
      <c r="A984" s="8" t="s">
        <v>1292</v>
      </c>
      <c r="B984" s="34">
        <v>15831</v>
      </c>
      <c r="C984" s="31" t="s">
        <v>99</v>
      </c>
      <c r="D984" s="31" t="s">
        <v>71</v>
      </c>
      <c r="E984" s="31" t="s">
        <v>74</v>
      </c>
      <c r="F984" s="36">
        <v>3351</v>
      </c>
      <c r="G984" s="36">
        <v>6084</v>
      </c>
      <c r="H984" s="36">
        <v>6338</v>
      </c>
      <c r="I984" s="39">
        <v>671828</v>
      </c>
      <c r="J984" s="39">
        <v>0</v>
      </c>
      <c r="K984" s="39">
        <v>1523673</v>
      </c>
      <c r="L984" s="39">
        <v>1049391</v>
      </c>
      <c r="M984" s="39">
        <v>568800</v>
      </c>
      <c r="N984" s="39">
        <v>56842</v>
      </c>
      <c r="O984" s="39">
        <v>3198706</v>
      </c>
      <c r="P984" s="39">
        <v>0</v>
      </c>
      <c r="Q984" s="39">
        <v>2008788</v>
      </c>
      <c r="R984" s="39">
        <v>1224354</v>
      </c>
      <c r="S984" s="39">
        <v>806884</v>
      </c>
      <c r="T984" s="39">
        <v>221816</v>
      </c>
      <c r="U984" s="39">
        <v>4261842</v>
      </c>
      <c r="V984" s="39">
        <v>0</v>
      </c>
      <c r="W984" s="39">
        <v>2368574</v>
      </c>
      <c r="X984" s="39">
        <v>1694039</v>
      </c>
      <c r="Y984" s="39">
        <v>950366</v>
      </c>
      <c r="Z984" s="39">
        <v>237679</v>
      </c>
      <c r="AA984" s="39">
        <v>5250658</v>
      </c>
      <c r="AB984" s="39">
        <v>0</v>
      </c>
      <c r="AC984" s="39">
        <v>2508580</v>
      </c>
      <c r="AD984" s="39">
        <v>2002945</v>
      </c>
      <c r="AE984" s="39">
        <v>1059635</v>
      </c>
      <c r="AF984" s="39">
        <v>326260</v>
      </c>
      <c r="AG984" s="39">
        <v>5897420</v>
      </c>
      <c r="AH984" s="39">
        <v>0</v>
      </c>
      <c r="AI984" s="39">
        <v>2507132</v>
      </c>
      <c r="AJ984" s="39">
        <v>1417176</v>
      </c>
      <c r="AK984" s="39">
        <v>1206157</v>
      </c>
      <c r="AL984" s="39">
        <v>220146</v>
      </c>
      <c r="AM984" s="39">
        <v>5350611</v>
      </c>
      <c r="AN984" s="39">
        <v>0</v>
      </c>
      <c r="AO984" s="39">
        <v>3619291</v>
      </c>
      <c r="AP984" s="39">
        <v>4759403</v>
      </c>
      <c r="AQ984" s="39">
        <v>1278128</v>
      </c>
      <c r="AR984" s="39">
        <v>391818</v>
      </c>
      <c r="AS984" s="39">
        <v>10048640</v>
      </c>
      <c r="AT984" s="43"/>
      <c r="AU984" s="13"/>
    </row>
    <row r="985" spans="1:47" ht="20" customHeight="1">
      <c r="A985" s="8" t="s">
        <v>1293</v>
      </c>
      <c r="B985" s="34">
        <v>75903</v>
      </c>
      <c r="C985" s="31" t="s">
        <v>612</v>
      </c>
      <c r="D985" s="31" t="s">
        <v>79</v>
      </c>
      <c r="E985" s="31" t="s">
        <v>74</v>
      </c>
      <c r="F985" s="36">
        <v>723</v>
      </c>
      <c r="G985" s="36">
        <v>684</v>
      </c>
      <c r="H985" s="36">
        <v>643</v>
      </c>
      <c r="I985" s="39">
        <v>68158</v>
      </c>
      <c r="J985" s="39">
        <v>173307</v>
      </c>
      <c r="K985" s="39">
        <v>619370</v>
      </c>
      <c r="L985" s="39">
        <v>257257</v>
      </c>
      <c r="M985" s="39">
        <v>241065</v>
      </c>
      <c r="N985" s="39">
        <v>35123</v>
      </c>
      <c r="O985" s="39">
        <v>1326122</v>
      </c>
      <c r="P985" s="39">
        <v>195705</v>
      </c>
      <c r="Q985" s="39">
        <v>599458</v>
      </c>
      <c r="R985" s="39">
        <v>232399</v>
      </c>
      <c r="S985" s="39">
        <v>248093</v>
      </c>
      <c r="T985" s="39">
        <v>40411</v>
      </c>
      <c r="U985" s="39">
        <v>1316066</v>
      </c>
      <c r="V985" s="39">
        <v>193712</v>
      </c>
      <c r="W985" s="39">
        <v>680601</v>
      </c>
      <c r="X985" s="39">
        <v>231372</v>
      </c>
      <c r="Y985" s="39">
        <v>291760</v>
      </c>
      <c r="Z985" s="39">
        <v>40411</v>
      </c>
      <c r="AA985" s="39">
        <v>1437856</v>
      </c>
      <c r="AB985" s="39">
        <v>214734</v>
      </c>
      <c r="AC985" s="39">
        <v>622932</v>
      </c>
      <c r="AD985" s="39">
        <v>252931</v>
      </c>
      <c r="AE985" s="39">
        <v>289157</v>
      </c>
      <c r="AF985" s="39">
        <v>49946</v>
      </c>
      <c r="AG985" s="39">
        <v>1429700</v>
      </c>
      <c r="AH985" s="39">
        <v>206621</v>
      </c>
      <c r="AI985" s="39">
        <v>607261</v>
      </c>
      <c r="AJ985" s="39">
        <v>265923</v>
      </c>
      <c r="AK985" s="39">
        <v>335986</v>
      </c>
      <c r="AL985" s="39">
        <v>62428</v>
      </c>
      <c r="AM985" s="39">
        <v>1478219</v>
      </c>
      <c r="AN985" s="39">
        <v>217570</v>
      </c>
      <c r="AO985" s="39">
        <v>611533</v>
      </c>
      <c r="AP985" s="39">
        <v>318681</v>
      </c>
      <c r="AQ985" s="39">
        <v>354920</v>
      </c>
      <c r="AR985" s="39">
        <v>78827</v>
      </c>
      <c r="AS985" s="39">
        <v>1581531</v>
      </c>
      <c r="AT985" s="43"/>
      <c r="AU985" s="13"/>
    </row>
    <row r="986" spans="1:47" ht="20" customHeight="1">
      <c r="A986" s="8" t="s">
        <v>1294</v>
      </c>
      <c r="B986" s="34">
        <v>129910</v>
      </c>
      <c r="C986" s="31" t="s">
        <v>467</v>
      </c>
      <c r="D986" s="31" t="s">
        <v>79</v>
      </c>
      <c r="E986" s="31" t="s">
        <v>74</v>
      </c>
      <c r="F986" s="36">
        <v>1099</v>
      </c>
      <c r="G986" s="36">
        <v>1032</v>
      </c>
      <c r="H986" s="36">
        <v>1051</v>
      </c>
      <c r="I986" s="39">
        <v>111406</v>
      </c>
      <c r="J986" s="39">
        <v>241675</v>
      </c>
      <c r="K986" s="39">
        <v>505321</v>
      </c>
      <c r="L986" s="39">
        <v>295661</v>
      </c>
      <c r="M986" s="39">
        <v>289213</v>
      </c>
      <c r="N986" s="39">
        <v>87122</v>
      </c>
      <c r="O986" s="39">
        <v>1418992</v>
      </c>
      <c r="P986" s="39">
        <v>212269</v>
      </c>
      <c r="Q986" s="39">
        <v>512873</v>
      </c>
      <c r="R986" s="39">
        <v>304032</v>
      </c>
      <c r="S986" s="39">
        <v>325073</v>
      </c>
      <c r="T986" s="39">
        <v>105815</v>
      </c>
      <c r="U986" s="39">
        <v>1460062</v>
      </c>
      <c r="V986" s="39">
        <v>291371</v>
      </c>
      <c r="W986" s="39">
        <v>569484</v>
      </c>
      <c r="X986" s="39">
        <v>341444</v>
      </c>
      <c r="Y986" s="39">
        <v>339387</v>
      </c>
      <c r="Z986" s="39">
        <v>134541</v>
      </c>
      <c r="AA986" s="39">
        <v>1676227</v>
      </c>
      <c r="AB986" s="39">
        <v>290372</v>
      </c>
      <c r="AC986" s="39">
        <v>617892</v>
      </c>
      <c r="AD986" s="39">
        <v>377330</v>
      </c>
      <c r="AE986" s="39">
        <v>371819</v>
      </c>
      <c r="AF986" s="39">
        <v>214570</v>
      </c>
      <c r="AG986" s="39">
        <v>1871983</v>
      </c>
      <c r="AH986" s="39">
        <v>309596</v>
      </c>
      <c r="AI986" s="39">
        <v>678482</v>
      </c>
      <c r="AJ986" s="39">
        <v>411963</v>
      </c>
      <c r="AK986" s="39">
        <v>255081</v>
      </c>
      <c r="AL986" s="39">
        <v>200</v>
      </c>
      <c r="AM986" s="39">
        <v>1655322</v>
      </c>
      <c r="AN986" s="39">
        <v>248372</v>
      </c>
      <c r="AO986" s="39">
        <v>554740</v>
      </c>
      <c r="AP986" s="39">
        <v>442818</v>
      </c>
      <c r="AQ986" s="39">
        <v>367284</v>
      </c>
      <c r="AR986" s="39">
        <v>241197</v>
      </c>
      <c r="AS986" s="39">
        <v>1854411</v>
      </c>
      <c r="AT986" s="43"/>
      <c r="AU986" s="13"/>
    </row>
    <row r="987" spans="1:47" ht="20" customHeight="1">
      <c r="A987" s="8" t="s">
        <v>1295</v>
      </c>
      <c r="B987" s="34">
        <v>83901</v>
      </c>
      <c r="C987" s="31" t="s">
        <v>948</v>
      </c>
      <c r="D987" s="31" t="s">
        <v>79</v>
      </c>
      <c r="E987" s="31" t="s">
        <v>74</v>
      </c>
      <c r="F987" s="36">
        <v>554</v>
      </c>
      <c r="G987" s="36">
        <v>525</v>
      </c>
      <c r="H987" s="36">
        <v>519</v>
      </c>
      <c r="I987" s="39">
        <v>55014</v>
      </c>
      <c r="J987" s="39">
        <v>275139</v>
      </c>
      <c r="K987" s="39">
        <v>745903</v>
      </c>
      <c r="L987" s="39">
        <v>214445</v>
      </c>
      <c r="M987" s="39">
        <v>224291</v>
      </c>
      <c r="N987" s="39">
        <v>94000</v>
      </c>
      <c r="O987" s="39">
        <v>1553778</v>
      </c>
      <c r="P987" s="39">
        <v>227389</v>
      </c>
      <c r="Q987" s="39">
        <v>460896</v>
      </c>
      <c r="R987" s="39">
        <v>236144</v>
      </c>
      <c r="S987" s="39">
        <v>241764</v>
      </c>
      <c r="T987" s="39">
        <v>93364</v>
      </c>
      <c r="U987" s="39">
        <v>1259557</v>
      </c>
      <c r="V987" s="39">
        <v>289433</v>
      </c>
      <c r="W987" s="39">
        <v>458927</v>
      </c>
      <c r="X987" s="39">
        <v>334230</v>
      </c>
      <c r="Y987" s="39">
        <v>263721</v>
      </c>
      <c r="Z987" s="39">
        <v>135873</v>
      </c>
      <c r="AA987" s="39">
        <v>1482184</v>
      </c>
      <c r="AB987" s="39">
        <v>686988</v>
      </c>
      <c r="AC987" s="39">
        <v>464264</v>
      </c>
      <c r="AD987" s="39">
        <v>370142</v>
      </c>
      <c r="AE987" s="39">
        <v>293966</v>
      </c>
      <c r="AF987" s="39">
        <v>152193</v>
      </c>
      <c r="AG987" s="39">
        <v>1967553</v>
      </c>
      <c r="AH987" s="39">
        <v>160674</v>
      </c>
      <c r="AI987" s="39">
        <v>703555</v>
      </c>
      <c r="AJ987" s="39">
        <v>268757</v>
      </c>
      <c r="AK987" s="39">
        <v>293752</v>
      </c>
      <c r="AL987" s="39">
        <v>198000</v>
      </c>
      <c r="AM987" s="39">
        <v>1624738</v>
      </c>
      <c r="AN987" s="39">
        <v>188314</v>
      </c>
      <c r="AO987" s="39">
        <v>741488</v>
      </c>
      <c r="AP987" s="39">
        <v>282279</v>
      </c>
      <c r="AQ987" s="39">
        <v>260640</v>
      </c>
      <c r="AR987" s="39">
        <v>301266</v>
      </c>
      <c r="AS987" s="39">
        <v>1773987</v>
      </c>
      <c r="AT987" s="43"/>
      <c r="AU987" s="13"/>
    </row>
    <row r="988" spans="1:47" ht="20" customHeight="1">
      <c r="A988" s="8" t="s">
        <v>1296</v>
      </c>
      <c r="B988" s="34">
        <v>8902</v>
      </c>
      <c r="C988" s="31" t="s">
        <v>212</v>
      </c>
      <c r="D988" s="31" t="s">
        <v>79</v>
      </c>
      <c r="E988" s="31" t="s">
        <v>74</v>
      </c>
      <c r="F988" s="36">
        <v>2812</v>
      </c>
      <c r="G988" s="36">
        <v>3109</v>
      </c>
      <c r="H988" s="36">
        <v>3004</v>
      </c>
      <c r="I988" s="39">
        <v>318424</v>
      </c>
      <c r="J988" s="39">
        <v>687864</v>
      </c>
      <c r="K988" s="39">
        <v>977497</v>
      </c>
      <c r="L988" s="39">
        <v>732656</v>
      </c>
      <c r="M988" s="39">
        <v>999742</v>
      </c>
      <c r="N988" s="39">
        <v>235405</v>
      </c>
      <c r="O988" s="39">
        <v>3633164</v>
      </c>
      <c r="P988" s="39">
        <v>774495</v>
      </c>
      <c r="Q988" s="39">
        <v>996891</v>
      </c>
      <c r="R988" s="39">
        <v>757092</v>
      </c>
      <c r="S988" s="39">
        <v>1162827</v>
      </c>
      <c r="T988" s="39">
        <v>262251</v>
      </c>
      <c r="U988" s="39">
        <v>3953556</v>
      </c>
      <c r="V988" s="39">
        <v>889611</v>
      </c>
      <c r="W988" s="39">
        <v>1017536</v>
      </c>
      <c r="X988" s="39">
        <v>819842</v>
      </c>
      <c r="Y988" s="39">
        <v>1170183</v>
      </c>
      <c r="Z988" s="39">
        <v>295428</v>
      </c>
      <c r="AA988" s="39">
        <v>4192600</v>
      </c>
      <c r="AB988" s="39">
        <v>814402</v>
      </c>
      <c r="AC988" s="39">
        <v>1099108</v>
      </c>
      <c r="AD988" s="39">
        <v>964918</v>
      </c>
      <c r="AE988" s="39">
        <v>1176707</v>
      </c>
      <c r="AF988" s="39">
        <v>366360</v>
      </c>
      <c r="AG988" s="39">
        <v>4421495</v>
      </c>
      <c r="AH988" s="39">
        <v>885430</v>
      </c>
      <c r="AI988" s="39">
        <v>1188010</v>
      </c>
      <c r="AJ988" s="39">
        <v>1008572</v>
      </c>
      <c r="AK988" s="39">
        <v>1158600</v>
      </c>
      <c r="AL988" s="39">
        <v>407835</v>
      </c>
      <c r="AM988" s="39">
        <v>4648447</v>
      </c>
      <c r="AN988" s="39">
        <v>978464</v>
      </c>
      <c r="AO988" s="39">
        <v>1244541</v>
      </c>
      <c r="AP988" s="39">
        <v>1014610</v>
      </c>
      <c r="AQ988" s="39">
        <v>1219388</v>
      </c>
      <c r="AR988" s="39">
        <v>493928</v>
      </c>
      <c r="AS988" s="39">
        <v>4950931</v>
      </c>
      <c r="AT988" s="43"/>
      <c r="AU988" s="13"/>
    </row>
    <row r="989" spans="1:47" ht="20" customHeight="1">
      <c r="A989" s="8" t="s">
        <v>1297</v>
      </c>
      <c r="B989" s="34">
        <v>178808</v>
      </c>
      <c r="C989" s="31" t="s">
        <v>97</v>
      </c>
      <c r="D989" s="31" t="s">
        <v>71</v>
      </c>
      <c r="E989" s="31" t="s">
        <v>74</v>
      </c>
      <c r="F989" s="36">
        <v>496</v>
      </c>
      <c r="G989" s="36">
        <v>405</v>
      </c>
      <c r="H989" s="36">
        <v>422</v>
      </c>
      <c r="I989" s="39">
        <v>44732</v>
      </c>
      <c r="J989" s="39">
        <v>0</v>
      </c>
      <c r="K989" s="39">
        <v>142312</v>
      </c>
      <c r="L989" s="39">
        <v>86679</v>
      </c>
      <c r="M989" s="39">
        <v>119817</v>
      </c>
      <c r="N989" s="39">
        <v>165845</v>
      </c>
      <c r="O989" s="39">
        <v>514653</v>
      </c>
      <c r="P989" s="39">
        <v>0</v>
      </c>
      <c r="Q989" s="39">
        <v>160274</v>
      </c>
      <c r="R989" s="39">
        <v>87006</v>
      </c>
      <c r="S989" s="39">
        <v>125104</v>
      </c>
      <c r="T989" s="39">
        <v>183650</v>
      </c>
      <c r="U989" s="39">
        <v>556034</v>
      </c>
      <c r="V989" s="39">
        <v>0</v>
      </c>
      <c r="W989" s="39">
        <v>176913</v>
      </c>
      <c r="X989" s="39">
        <v>96942</v>
      </c>
      <c r="Y989" s="39">
        <v>111414</v>
      </c>
      <c r="Z989" s="39">
        <v>256237</v>
      </c>
      <c r="AA989" s="39">
        <v>641506</v>
      </c>
      <c r="AB989" s="39">
        <v>0</v>
      </c>
      <c r="AC989" s="39">
        <v>169034</v>
      </c>
      <c r="AD989" s="39">
        <v>116400</v>
      </c>
      <c r="AE989" s="39">
        <v>138944</v>
      </c>
      <c r="AF989" s="39">
        <v>296487</v>
      </c>
      <c r="AG989" s="39">
        <v>720865</v>
      </c>
      <c r="AH989" s="39">
        <v>0</v>
      </c>
      <c r="AI989" s="39">
        <v>130660</v>
      </c>
      <c r="AJ989" s="39">
        <v>105605</v>
      </c>
      <c r="AK989" s="39">
        <v>138144</v>
      </c>
      <c r="AL989" s="39">
        <v>279756</v>
      </c>
      <c r="AM989" s="39">
        <v>654165</v>
      </c>
      <c r="AN989" s="39">
        <v>0</v>
      </c>
      <c r="AO989" s="39">
        <v>120922</v>
      </c>
      <c r="AP989" s="39">
        <v>115750</v>
      </c>
      <c r="AQ989" s="39">
        <v>142707</v>
      </c>
      <c r="AR989" s="39">
        <v>281941</v>
      </c>
      <c r="AS989" s="39">
        <v>661320</v>
      </c>
      <c r="AT989" s="43"/>
      <c r="AU989" s="13"/>
    </row>
    <row r="990" spans="1:47" ht="20" customHeight="1">
      <c r="A990" s="8" t="s">
        <v>1298</v>
      </c>
      <c r="B990" s="34">
        <v>94901</v>
      </c>
      <c r="C990" s="31" t="s">
        <v>980</v>
      </c>
      <c r="D990" s="31" t="s">
        <v>79</v>
      </c>
      <c r="E990" s="31" t="s">
        <v>74</v>
      </c>
      <c r="F990" s="36">
        <v>7226</v>
      </c>
      <c r="G990" s="36">
        <v>7290</v>
      </c>
      <c r="H990" s="36">
        <v>7138</v>
      </c>
      <c r="I990" s="39">
        <v>756628</v>
      </c>
      <c r="J990" s="39">
        <v>2406710</v>
      </c>
      <c r="K990" s="39">
        <v>4201958</v>
      </c>
      <c r="L990" s="39">
        <v>1866045</v>
      </c>
      <c r="M990" s="39">
        <v>1795435</v>
      </c>
      <c r="N990" s="39">
        <v>244542</v>
      </c>
      <c r="O990" s="39">
        <v>10514690</v>
      </c>
      <c r="P990" s="39">
        <v>2259528</v>
      </c>
      <c r="Q990" s="39">
        <v>4411663</v>
      </c>
      <c r="R990" s="39">
        <v>1861144</v>
      </c>
      <c r="S990" s="39">
        <v>1926041</v>
      </c>
      <c r="T990" s="39">
        <v>277743</v>
      </c>
      <c r="U990" s="39">
        <v>10736119</v>
      </c>
      <c r="V990" s="39">
        <v>2670742</v>
      </c>
      <c r="W990" s="39">
        <v>4523385</v>
      </c>
      <c r="X990" s="39">
        <v>2488372</v>
      </c>
      <c r="Y990" s="39">
        <v>2179794</v>
      </c>
      <c r="Z990" s="39">
        <v>282173</v>
      </c>
      <c r="AA990" s="39">
        <v>12144466</v>
      </c>
      <c r="AB990" s="39">
        <v>2979591</v>
      </c>
      <c r="AC990" s="39">
        <v>4799243</v>
      </c>
      <c r="AD990" s="39">
        <v>2861669</v>
      </c>
      <c r="AE990" s="39">
        <v>2358048</v>
      </c>
      <c r="AF990" s="39">
        <v>297387</v>
      </c>
      <c r="AG990" s="39">
        <v>13295938</v>
      </c>
      <c r="AH990" s="39">
        <v>3119519</v>
      </c>
      <c r="AI990" s="39">
        <v>4995786</v>
      </c>
      <c r="AJ990" s="39">
        <v>3166618</v>
      </c>
      <c r="AK990" s="39">
        <v>2373842</v>
      </c>
      <c r="AL990" s="39">
        <v>377053</v>
      </c>
      <c r="AM990" s="39">
        <v>14032818</v>
      </c>
      <c r="AN990" s="39">
        <v>3348898</v>
      </c>
      <c r="AO990" s="39">
        <v>4871798</v>
      </c>
      <c r="AP990" s="39">
        <v>3157894</v>
      </c>
      <c r="AQ990" s="39">
        <v>2359316</v>
      </c>
      <c r="AR990" s="39">
        <v>538253</v>
      </c>
      <c r="AS990" s="39">
        <v>14276159</v>
      </c>
      <c r="AT990" s="43"/>
      <c r="AU990" s="13"/>
    </row>
    <row r="991" spans="1:47" ht="20" customHeight="1">
      <c r="A991" s="8" t="s">
        <v>1299</v>
      </c>
      <c r="B991" s="34">
        <v>83903</v>
      </c>
      <c r="C991" s="31" t="s">
        <v>948</v>
      </c>
      <c r="D991" s="31" t="s">
        <v>79</v>
      </c>
      <c r="E991" s="31" t="s">
        <v>74</v>
      </c>
      <c r="F991" s="36">
        <v>3038</v>
      </c>
      <c r="G991" s="36">
        <v>3089</v>
      </c>
      <c r="H991" s="36">
        <v>3073</v>
      </c>
      <c r="I991" s="39">
        <v>325738</v>
      </c>
      <c r="J991" s="39">
        <v>1073720</v>
      </c>
      <c r="K991" s="39">
        <v>3325639</v>
      </c>
      <c r="L991" s="39">
        <v>984179</v>
      </c>
      <c r="M991" s="39">
        <v>1003732</v>
      </c>
      <c r="N991" s="39">
        <v>366132</v>
      </c>
      <c r="O991" s="39">
        <v>6753402</v>
      </c>
      <c r="P991" s="39">
        <v>1117805</v>
      </c>
      <c r="Q991" s="39">
        <v>3275712</v>
      </c>
      <c r="R991" s="39">
        <v>1053722</v>
      </c>
      <c r="S991" s="39">
        <v>1003443</v>
      </c>
      <c r="T991" s="39">
        <v>1028389</v>
      </c>
      <c r="U991" s="39">
        <v>7479071</v>
      </c>
      <c r="V991" s="39">
        <v>1227581</v>
      </c>
      <c r="W991" s="39">
        <v>3359788</v>
      </c>
      <c r="X991" s="39">
        <v>1301562</v>
      </c>
      <c r="Y991" s="39">
        <v>1038825</v>
      </c>
      <c r="Z991" s="39">
        <v>1152749</v>
      </c>
      <c r="AA991" s="39">
        <v>8080505</v>
      </c>
      <c r="AB991" s="39">
        <v>1326774</v>
      </c>
      <c r="AC991" s="39">
        <v>3205004</v>
      </c>
      <c r="AD991" s="39">
        <v>1383449</v>
      </c>
      <c r="AE991" s="39">
        <v>1247754</v>
      </c>
      <c r="AF991" s="39">
        <v>659409</v>
      </c>
      <c r="AG991" s="39">
        <v>7822390</v>
      </c>
      <c r="AH991" s="39">
        <v>1300199</v>
      </c>
      <c r="AI991" s="39">
        <v>3220751</v>
      </c>
      <c r="AJ991" s="39">
        <v>1288058</v>
      </c>
      <c r="AK991" s="39">
        <v>1311978</v>
      </c>
      <c r="AL991" s="39">
        <v>851630</v>
      </c>
      <c r="AM991" s="39">
        <v>7972616</v>
      </c>
      <c r="AN991" s="39">
        <v>1502130</v>
      </c>
      <c r="AO991" s="39">
        <v>3362541</v>
      </c>
      <c r="AP991" s="39">
        <v>1208410</v>
      </c>
      <c r="AQ991" s="39">
        <v>1162946</v>
      </c>
      <c r="AR991" s="39">
        <v>977975</v>
      </c>
      <c r="AS991" s="39">
        <v>8214002</v>
      </c>
      <c r="AT991" s="43"/>
      <c r="AU991" s="13"/>
    </row>
    <row r="992" spans="1:47" ht="20" customHeight="1">
      <c r="A992" s="8" t="s">
        <v>1300</v>
      </c>
      <c r="B992" s="34">
        <v>101802</v>
      </c>
      <c r="C992" s="31" t="s">
        <v>76</v>
      </c>
      <c r="D992" s="31" t="s">
        <v>71</v>
      </c>
      <c r="E992" s="31" t="s">
        <v>74</v>
      </c>
      <c r="F992" s="36">
        <v>1159</v>
      </c>
      <c r="G992" s="36">
        <v>1193</v>
      </c>
      <c r="H992" s="36">
        <v>1206</v>
      </c>
      <c r="I992" s="39">
        <v>127836</v>
      </c>
      <c r="J992" s="39">
        <v>0</v>
      </c>
      <c r="K992" s="39">
        <v>573782</v>
      </c>
      <c r="L992" s="39">
        <v>373892</v>
      </c>
      <c r="M992" s="39">
        <v>441594</v>
      </c>
      <c r="N992" s="39">
        <v>128989</v>
      </c>
      <c r="O992" s="39">
        <v>1518257</v>
      </c>
      <c r="P992" s="39">
        <v>0</v>
      </c>
      <c r="Q992" s="39">
        <v>578346</v>
      </c>
      <c r="R992" s="39">
        <v>324065</v>
      </c>
      <c r="S992" s="39">
        <v>629348</v>
      </c>
      <c r="T992" s="39">
        <v>186554</v>
      </c>
      <c r="U992" s="39">
        <v>1718313</v>
      </c>
      <c r="V992" s="39">
        <v>0</v>
      </c>
      <c r="W992" s="39">
        <v>513856</v>
      </c>
      <c r="X992" s="39">
        <v>346498</v>
      </c>
      <c r="Y992" s="39">
        <v>385815</v>
      </c>
      <c r="Z992" s="39">
        <v>245915</v>
      </c>
      <c r="AA992" s="39">
        <v>1492084</v>
      </c>
      <c r="AB992" s="39">
        <v>0</v>
      </c>
      <c r="AC992" s="39">
        <v>476043</v>
      </c>
      <c r="AD992" s="39">
        <v>531408</v>
      </c>
      <c r="AE992" s="39">
        <v>582937</v>
      </c>
      <c r="AF992" s="39">
        <v>173986</v>
      </c>
      <c r="AG992" s="39">
        <v>1764374</v>
      </c>
      <c r="AH992" s="39">
        <v>0</v>
      </c>
      <c r="AI992" s="39">
        <v>545735</v>
      </c>
      <c r="AJ992" s="39">
        <v>460901</v>
      </c>
      <c r="AK992" s="39">
        <v>771549</v>
      </c>
      <c r="AL992" s="39">
        <v>164344</v>
      </c>
      <c r="AM992" s="39">
        <v>1942529</v>
      </c>
      <c r="AN992" s="39">
        <v>0</v>
      </c>
      <c r="AO992" s="39">
        <v>764231</v>
      </c>
      <c r="AP992" s="39">
        <v>482797</v>
      </c>
      <c r="AQ992" s="39">
        <v>628874</v>
      </c>
      <c r="AR992" s="39">
        <v>363967</v>
      </c>
      <c r="AS992" s="39">
        <v>2239869</v>
      </c>
      <c r="AT992" s="43"/>
      <c r="AU992" s="13"/>
    </row>
    <row r="993" spans="1:47" ht="20" customHeight="1">
      <c r="A993" s="8" t="s">
        <v>1301</v>
      </c>
      <c r="B993" s="34">
        <v>12901</v>
      </c>
      <c r="C993" s="31" t="s">
        <v>1302</v>
      </c>
      <c r="D993" s="31" t="s">
        <v>79</v>
      </c>
      <c r="E993" s="31" t="s">
        <v>74</v>
      </c>
      <c r="F993" s="36">
        <v>579</v>
      </c>
      <c r="G993" s="36">
        <v>594</v>
      </c>
      <c r="H993" s="36">
        <v>597</v>
      </c>
      <c r="I993" s="39">
        <v>63282</v>
      </c>
      <c r="J993" s="39">
        <v>31634</v>
      </c>
      <c r="K993" s="39">
        <v>669162</v>
      </c>
      <c r="L993" s="39">
        <v>138355</v>
      </c>
      <c r="M993" s="39">
        <v>188175</v>
      </c>
      <c r="N993" s="39">
        <v>89517</v>
      </c>
      <c r="O993" s="39">
        <v>1116843</v>
      </c>
      <c r="P993" s="39">
        <v>45930</v>
      </c>
      <c r="Q993" s="39">
        <v>671884</v>
      </c>
      <c r="R993" s="39">
        <v>156926</v>
      </c>
      <c r="S993" s="39">
        <v>210706</v>
      </c>
      <c r="T993" s="39">
        <v>109124</v>
      </c>
      <c r="U993" s="39">
        <v>1194570</v>
      </c>
      <c r="V993" s="39">
        <v>64079</v>
      </c>
      <c r="W993" s="39">
        <v>715270</v>
      </c>
      <c r="X993" s="39">
        <v>205461</v>
      </c>
      <c r="Y993" s="39">
        <v>194296</v>
      </c>
      <c r="Z993" s="39">
        <v>114361</v>
      </c>
      <c r="AA993" s="39">
        <v>1293467</v>
      </c>
      <c r="AB993" s="39">
        <v>81921</v>
      </c>
      <c r="AC993" s="39">
        <v>764648</v>
      </c>
      <c r="AD993" s="39">
        <v>237038</v>
      </c>
      <c r="AE993" s="39">
        <v>231794</v>
      </c>
      <c r="AF993" s="39">
        <v>142349</v>
      </c>
      <c r="AG993" s="39">
        <v>1457750</v>
      </c>
      <c r="AH993" s="39">
        <v>95104</v>
      </c>
      <c r="AI993" s="39">
        <v>807589</v>
      </c>
      <c r="AJ993" s="39">
        <v>221317</v>
      </c>
      <c r="AK993" s="39">
        <v>308476</v>
      </c>
      <c r="AL993" s="39">
        <v>229644</v>
      </c>
      <c r="AM993" s="39">
        <v>1662130</v>
      </c>
      <c r="AN993" s="39">
        <v>60588</v>
      </c>
      <c r="AO993" s="39">
        <v>841272</v>
      </c>
      <c r="AP993" s="39">
        <v>206895</v>
      </c>
      <c r="AQ993" s="39">
        <v>285814</v>
      </c>
      <c r="AR993" s="39">
        <v>228192</v>
      </c>
      <c r="AS993" s="39">
        <v>1622761</v>
      </c>
      <c r="AT993" s="43"/>
      <c r="AU993" s="13"/>
    </row>
    <row r="994" spans="1:47" ht="20" customHeight="1">
      <c r="A994" s="8" t="s">
        <v>1303</v>
      </c>
      <c r="B994" s="34">
        <v>152909</v>
      </c>
      <c r="C994" s="31" t="s">
        <v>221</v>
      </c>
      <c r="D994" s="31" t="s">
        <v>79</v>
      </c>
      <c r="E994" s="31" t="s">
        <v>74</v>
      </c>
      <c r="F994" s="36">
        <v>1688</v>
      </c>
      <c r="G994" s="36">
        <v>1731</v>
      </c>
      <c r="H994" s="36">
        <v>1673</v>
      </c>
      <c r="I994" s="39">
        <v>177338</v>
      </c>
      <c r="J994" s="39">
        <v>553680</v>
      </c>
      <c r="K994" s="39">
        <v>1233192</v>
      </c>
      <c r="L994" s="39">
        <v>472648</v>
      </c>
      <c r="M994" s="39">
        <v>431911</v>
      </c>
      <c r="N994" s="39">
        <v>140281</v>
      </c>
      <c r="O994" s="39">
        <v>2831712</v>
      </c>
      <c r="P994" s="39">
        <v>567577</v>
      </c>
      <c r="Q994" s="39">
        <v>1195397</v>
      </c>
      <c r="R994" s="39">
        <v>491301</v>
      </c>
      <c r="S994" s="39">
        <v>457953</v>
      </c>
      <c r="T994" s="39">
        <v>147986</v>
      </c>
      <c r="U994" s="39">
        <v>2860214</v>
      </c>
      <c r="V994" s="39">
        <v>686429</v>
      </c>
      <c r="W994" s="39">
        <v>1056535</v>
      </c>
      <c r="X994" s="39">
        <v>576308</v>
      </c>
      <c r="Y994" s="39">
        <v>521199</v>
      </c>
      <c r="Z994" s="39">
        <v>161698</v>
      </c>
      <c r="AA994" s="39">
        <v>3002169</v>
      </c>
      <c r="AB994" s="39">
        <v>706460</v>
      </c>
      <c r="AC994" s="39">
        <v>1098388</v>
      </c>
      <c r="AD994" s="39">
        <v>660972</v>
      </c>
      <c r="AE994" s="39">
        <v>663753</v>
      </c>
      <c r="AF994" s="39">
        <v>207961</v>
      </c>
      <c r="AG994" s="39">
        <v>3337534</v>
      </c>
      <c r="AH994" s="39">
        <v>693871</v>
      </c>
      <c r="AI994" s="39">
        <v>1185015</v>
      </c>
      <c r="AJ994" s="39">
        <v>649135</v>
      </c>
      <c r="AK994" s="39">
        <v>604374</v>
      </c>
      <c r="AL994" s="39">
        <v>304799</v>
      </c>
      <c r="AM994" s="39">
        <v>3437194</v>
      </c>
      <c r="AN994" s="39">
        <v>690621</v>
      </c>
      <c r="AO994" s="39">
        <v>1155577</v>
      </c>
      <c r="AP994" s="39">
        <v>684536</v>
      </c>
      <c r="AQ994" s="39">
        <v>544894</v>
      </c>
      <c r="AR994" s="39">
        <v>436387</v>
      </c>
      <c r="AS994" s="39">
        <v>3512015</v>
      </c>
      <c r="AT994" s="43"/>
      <c r="AU994" s="13"/>
    </row>
    <row r="995" spans="1:47" ht="20" customHeight="1">
      <c r="A995" s="8" t="s">
        <v>1304</v>
      </c>
      <c r="B995" s="34">
        <v>242902</v>
      </c>
      <c r="C995" s="31" t="s">
        <v>628</v>
      </c>
      <c r="D995" s="31" t="s">
        <v>79</v>
      </c>
      <c r="E995" s="31" t="s">
        <v>74</v>
      </c>
      <c r="F995" s="36">
        <v>401</v>
      </c>
      <c r="G995" s="36">
        <v>343</v>
      </c>
      <c r="H995" s="36">
        <v>345</v>
      </c>
      <c r="I995" s="39">
        <v>36570</v>
      </c>
      <c r="J995" s="39">
        <v>40133</v>
      </c>
      <c r="K995" s="39">
        <v>239723</v>
      </c>
      <c r="L995" s="39">
        <v>169384</v>
      </c>
      <c r="M995" s="39">
        <v>122384</v>
      </c>
      <c r="N995" s="39">
        <v>41508</v>
      </c>
      <c r="O995" s="39">
        <v>613132</v>
      </c>
      <c r="P995" s="39">
        <v>49561</v>
      </c>
      <c r="Q995" s="39">
        <v>254498</v>
      </c>
      <c r="R995" s="39">
        <v>188760</v>
      </c>
      <c r="S995" s="39">
        <v>139027</v>
      </c>
      <c r="T995" s="39">
        <v>64185</v>
      </c>
      <c r="U995" s="39">
        <v>696031</v>
      </c>
      <c r="V995" s="39">
        <v>36949</v>
      </c>
      <c r="W995" s="39">
        <v>262979</v>
      </c>
      <c r="X995" s="39">
        <v>226895</v>
      </c>
      <c r="Y995" s="39">
        <v>170254</v>
      </c>
      <c r="Z995" s="39">
        <v>68739</v>
      </c>
      <c r="AA995" s="39">
        <v>765816</v>
      </c>
      <c r="AB995" s="39">
        <v>42252</v>
      </c>
      <c r="AC995" s="39">
        <v>236964</v>
      </c>
      <c r="AD995" s="39">
        <v>220605</v>
      </c>
      <c r="AE995" s="39">
        <v>182757</v>
      </c>
      <c r="AF995" s="39">
        <v>91397</v>
      </c>
      <c r="AG995" s="39">
        <v>773975</v>
      </c>
      <c r="AH995" s="39">
        <v>60417</v>
      </c>
      <c r="AI995" s="39">
        <v>226693</v>
      </c>
      <c r="AJ995" s="39">
        <v>212790</v>
      </c>
      <c r="AK995" s="39">
        <v>186262</v>
      </c>
      <c r="AL995" s="39">
        <v>132188</v>
      </c>
      <c r="AM995" s="39">
        <v>818350</v>
      </c>
      <c r="AN995" s="39">
        <v>41369</v>
      </c>
      <c r="AO995" s="39">
        <v>208939</v>
      </c>
      <c r="AP995" s="39">
        <v>206500</v>
      </c>
      <c r="AQ995" s="39">
        <v>200421</v>
      </c>
      <c r="AR995" s="39">
        <v>161019</v>
      </c>
      <c r="AS995" s="39">
        <v>818248</v>
      </c>
      <c r="AT995" s="43"/>
      <c r="AU995" s="13"/>
    </row>
    <row r="996" spans="1:47" ht="20" customHeight="1">
      <c r="A996" s="8" t="s">
        <v>1305</v>
      </c>
      <c r="B996" s="34">
        <v>108911</v>
      </c>
      <c r="C996" s="31" t="s">
        <v>291</v>
      </c>
      <c r="D996" s="31" t="s">
        <v>79</v>
      </c>
      <c r="E996" s="31" t="s">
        <v>74</v>
      </c>
      <c r="F996" s="36">
        <v>10180</v>
      </c>
      <c r="G996" s="36">
        <v>9844</v>
      </c>
      <c r="H996" s="36">
        <v>9646</v>
      </c>
      <c r="I996" s="39">
        <v>1022476</v>
      </c>
      <c r="J996" s="39">
        <v>3428563</v>
      </c>
      <c r="K996" s="39">
        <v>7202404</v>
      </c>
      <c r="L996" s="39">
        <v>2585270</v>
      </c>
      <c r="M996" s="39">
        <v>2935509</v>
      </c>
      <c r="N996" s="39">
        <v>659302</v>
      </c>
      <c r="O996" s="39">
        <v>16811048</v>
      </c>
      <c r="P996" s="39">
        <v>2874232</v>
      </c>
      <c r="Q996" s="39">
        <v>7325104</v>
      </c>
      <c r="R996" s="39">
        <v>2669908</v>
      </c>
      <c r="S996" s="39">
        <v>2807654</v>
      </c>
      <c r="T996" s="39">
        <v>613239</v>
      </c>
      <c r="U996" s="39">
        <v>16290137</v>
      </c>
      <c r="V996" s="39">
        <v>3863707</v>
      </c>
      <c r="W996" s="39">
        <v>8254640</v>
      </c>
      <c r="X996" s="39">
        <v>3015767</v>
      </c>
      <c r="Y996" s="39">
        <v>2834659</v>
      </c>
      <c r="Z996" s="39">
        <v>711909</v>
      </c>
      <c r="AA996" s="39">
        <v>18680682</v>
      </c>
      <c r="AB996" s="39">
        <v>3543969</v>
      </c>
      <c r="AC996" s="39">
        <v>8148407</v>
      </c>
      <c r="AD996" s="39">
        <v>3269811</v>
      </c>
      <c r="AE996" s="39">
        <v>2870793</v>
      </c>
      <c r="AF996" s="39">
        <v>831026</v>
      </c>
      <c r="AG996" s="39">
        <v>18664006</v>
      </c>
      <c r="AH996" s="39">
        <v>3952049</v>
      </c>
      <c r="AI996" s="39">
        <v>8032978</v>
      </c>
      <c r="AJ996" s="39">
        <v>3293376</v>
      </c>
      <c r="AK996" s="39">
        <v>3018439</v>
      </c>
      <c r="AL996" s="39">
        <v>1264974</v>
      </c>
      <c r="AM996" s="39">
        <v>19561816</v>
      </c>
      <c r="AN996" s="39">
        <v>3771252</v>
      </c>
      <c r="AO996" s="39">
        <v>8177853</v>
      </c>
      <c r="AP996" s="39">
        <v>3370008</v>
      </c>
      <c r="AQ996" s="39">
        <v>3074103</v>
      </c>
      <c r="AR996" s="39">
        <v>1338527</v>
      </c>
      <c r="AS996" s="39">
        <v>19731743</v>
      </c>
      <c r="AT996" s="43"/>
      <c r="AU996" s="13"/>
    </row>
    <row r="997" spans="1:47" ht="20" customHeight="1">
      <c r="A997" s="8" t="s">
        <v>1306</v>
      </c>
      <c r="B997" s="34">
        <v>210903</v>
      </c>
      <c r="C997" s="31" t="s">
        <v>367</v>
      </c>
      <c r="D997" s="31" t="s">
        <v>79</v>
      </c>
      <c r="E997" s="31" t="s">
        <v>74</v>
      </c>
      <c r="F997" s="36">
        <v>772</v>
      </c>
      <c r="G997" s="36">
        <v>891</v>
      </c>
      <c r="H997" s="36">
        <v>841</v>
      </c>
      <c r="I997" s="39">
        <v>89146</v>
      </c>
      <c r="J997" s="39">
        <v>417874</v>
      </c>
      <c r="K997" s="39">
        <v>476171</v>
      </c>
      <c r="L997" s="39">
        <v>227155</v>
      </c>
      <c r="M997" s="39">
        <v>185531</v>
      </c>
      <c r="N997" s="39">
        <v>66990</v>
      </c>
      <c r="O997" s="39">
        <v>1373721</v>
      </c>
      <c r="P997" s="39">
        <v>444491</v>
      </c>
      <c r="Q997" s="39">
        <v>451865</v>
      </c>
      <c r="R997" s="39">
        <v>244832</v>
      </c>
      <c r="S997" s="39">
        <v>207017</v>
      </c>
      <c r="T997" s="39">
        <v>76772</v>
      </c>
      <c r="U997" s="39">
        <v>1424977</v>
      </c>
      <c r="V997" s="39">
        <v>459128</v>
      </c>
      <c r="W997" s="39">
        <v>445565</v>
      </c>
      <c r="X997" s="39">
        <v>280610</v>
      </c>
      <c r="Y997" s="39">
        <v>268324</v>
      </c>
      <c r="Z997" s="39">
        <v>89202</v>
      </c>
      <c r="AA997" s="39">
        <v>1542829</v>
      </c>
      <c r="AB997" s="39">
        <v>497558</v>
      </c>
      <c r="AC997" s="39">
        <v>440739</v>
      </c>
      <c r="AD997" s="39">
        <v>306606</v>
      </c>
      <c r="AE997" s="39">
        <v>305691</v>
      </c>
      <c r="AF997" s="39">
        <v>111863</v>
      </c>
      <c r="AG997" s="39">
        <v>1662457</v>
      </c>
      <c r="AH997" s="39">
        <v>473813</v>
      </c>
      <c r="AI997" s="39">
        <v>448913</v>
      </c>
      <c r="AJ997" s="39">
        <v>314130</v>
      </c>
      <c r="AK997" s="39">
        <v>279513</v>
      </c>
      <c r="AL997" s="39">
        <v>149312</v>
      </c>
      <c r="AM997" s="39">
        <v>1665681</v>
      </c>
      <c r="AN997" s="39">
        <v>504592</v>
      </c>
      <c r="AO997" s="39">
        <v>454109</v>
      </c>
      <c r="AP997" s="39">
        <v>336827</v>
      </c>
      <c r="AQ997" s="39">
        <v>296442</v>
      </c>
      <c r="AR997" s="39">
        <v>173864</v>
      </c>
      <c r="AS997" s="39">
        <v>1765834</v>
      </c>
      <c r="AT997" s="43"/>
      <c r="AU997" s="13"/>
    </row>
    <row r="998" spans="1:47" ht="20" customHeight="1">
      <c r="A998" s="8" t="s">
        <v>1307</v>
      </c>
      <c r="B998" s="34">
        <v>101924</v>
      </c>
      <c r="C998" s="31" t="s">
        <v>76</v>
      </c>
      <c r="D998" s="31" t="s">
        <v>79</v>
      </c>
      <c r="E998" s="31" t="s">
        <v>74</v>
      </c>
      <c r="F998" s="36">
        <v>10133</v>
      </c>
      <c r="G998" s="36">
        <v>10946</v>
      </c>
      <c r="H998" s="36">
        <v>10539</v>
      </c>
      <c r="I998" s="39">
        <v>1117134</v>
      </c>
      <c r="J998" s="39">
        <v>6048539</v>
      </c>
      <c r="K998" s="39">
        <v>5993685</v>
      </c>
      <c r="L998" s="39">
        <v>3022935</v>
      </c>
      <c r="M998" s="39">
        <v>2019675</v>
      </c>
      <c r="N998" s="39">
        <v>1650414</v>
      </c>
      <c r="O998" s="39">
        <v>18735248</v>
      </c>
      <c r="P998" s="39">
        <v>5090330</v>
      </c>
      <c r="Q998" s="39">
        <v>6496350</v>
      </c>
      <c r="R998" s="39">
        <v>3845414</v>
      </c>
      <c r="S998" s="39">
        <v>2673084</v>
      </c>
      <c r="T998" s="39">
        <v>1922297</v>
      </c>
      <c r="U998" s="39">
        <v>20027475</v>
      </c>
      <c r="V998" s="39">
        <v>5705322</v>
      </c>
      <c r="W998" s="39">
        <v>6565020</v>
      </c>
      <c r="X998" s="39">
        <v>3813638</v>
      </c>
      <c r="Y998" s="39">
        <v>2577923</v>
      </c>
      <c r="Z998" s="39">
        <v>2231486</v>
      </c>
      <c r="AA998" s="39">
        <v>20893389</v>
      </c>
      <c r="AB998" s="39">
        <v>6198633</v>
      </c>
      <c r="AC998" s="39">
        <v>7608858</v>
      </c>
      <c r="AD998" s="39">
        <v>4517251</v>
      </c>
      <c r="AE998" s="39">
        <v>2763590</v>
      </c>
      <c r="AF998" s="39">
        <v>2263503</v>
      </c>
      <c r="AG998" s="39">
        <v>23351835</v>
      </c>
      <c r="AH998" s="39">
        <v>6278954</v>
      </c>
      <c r="AI998" s="39">
        <v>7771088</v>
      </c>
      <c r="AJ998" s="39">
        <v>4569804</v>
      </c>
      <c r="AK998" s="39">
        <v>3020341</v>
      </c>
      <c r="AL998" s="39">
        <v>2986639</v>
      </c>
      <c r="AM998" s="39">
        <v>24626826</v>
      </c>
      <c r="AN998" s="39">
        <v>6441006</v>
      </c>
      <c r="AO998" s="39">
        <v>7762715</v>
      </c>
      <c r="AP998" s="39">
        <v>4952377</v>
      </c>
      <c r="AQ998" s="39">
        <v>3295588</v>
      </c>
      <c r="AR998" s="39">
        <v>2993078</v>
      </c>
      <c r="AS998" s="39">
        <v>25444764</v>
      </c>
      <c r="AT998" s="43"/>
      <c r="AU998" s="13"/>
    </row>
    <row r="999" spans="1:47" ht="20" customHeight="1">
      <c r="A999" s="8" t="s">
        <v>1308</v>
      </c>
      <c r="B999" s="34">
        <v>204904</v>
      </c>
      <c r="C999" s="31" t="s">
        <v>420</v>
      </c>
      <c r="D999" s="31" t="s">
        <v>79</v>
      </c>
      <c r="E999" s="31" t="s">
        <v>74</v>
      </c>
      <c r="F999" s="36">
        <v>2008</v>
      </c>
      <c r="G999" s="36">
        <v>1968</v>
      </c>
      <c r="H999" s="36">
        <v>1950</v>
      </c>
      <c r="I999" s="39">
        <v>206700</v>
      </c>
      <c r="J999" s="39">
        <v>810479</v>
      </c>
      <c r="K999" s="39">
        <v>993359</v>
      </c>
      <c r="L999" s="39">
        <v>595318</v>
      </c>
      <c r="M999" s="39">
        <v>521592</v>
      </c>
      <c r="N999" s="39">
        <v>91521</v>
      </c>
      <c r="O999" s="39">
        <v>3012269</v>
      </c>
      <c r="P999" s="39">
        <v>956249</v>
      </c>
      <c r="Q999" s="39">
        <v>954492</v>
      </c>
      <c r="R999" s="39">
        <v>567151</v>
      </c>
      <c r="S999" s="39">
        <v>571581</v>
      </c>
      <c r="T999" s="39">
        <v>102286</v>
      </c>
      <c r="U999" s="39">
        <v>3151759</v>
      </c>
      <c r="V999" s="39">
        <v>922358</v>
      </c>
      <c r="W999" s="39">
        <v>832104</v>
      </c>
      <c r="X999" s="39">
        <v>606923</v>
      </c>
      <c r="Y999" s="39">
        <v>525731</v>
      </c>
      <c r="Z999" s="39">
        <v>71668</v>
      </c>
      <c r="AA999" s="39">
        <v>2958784</v>
      </c>
      <c r="AB999" s="39">
        <v>1147331</v>
      </c>
      <c r="AC999" s="39">
        <v>1058357</v>
      </c>
      <c r="AD999" s="39">
        <v>799960</v>
      </c>
      <c r="AE999" s="39">
        <v>609207</v>
      </c>
      <c r="AF999" s="39">
        <v>88521</v>
      </c>
      <c r="AG999" s="39">
        <v>3703376</v>
      </c>
      <c r="AH999" s="39">
        <v>1156573</v>
      </c>
      <c r="AI999" s="39">
        <v>1044975</v>
      </c>
      <c r="AJ999" s="39">
        <v>951781</v>
      </c>
      <c r="AK999" s="39">
        <v>604044</v>
      </c>
      <c r="AL999" s="39">
        <v>173041</v>
      </c>
      <c r="AM999" s="39">
        <v>3930414</v>
      </c>
      <c r="AN999" s="39">
        <v>1138059</v>
      </c>
      <c r="AO999" s="39">
        <v>1018855</v>
      </c>
      <c r="AP999" s="39">
        <v>810157</v>
      </c>
      <c r="AQ999" s="39">
        <v>511130</v>
      </c>
      <c r="AR999" s="39">
        <v>204040</v>
      </c>
      <c r="AS999" s="39">
        <v>3682241</v>
      </c>
      <c r="AT999" s="43"/>
      <c r="AU999" s="13"/>
    </row>
    <row r="1000" spans="1:47" ht="20" customHeight="1">
      <c r="A1000" s="8" t="s">
        <v>1309</v>
      </c>
      <c r="B1000" s="34">
        <v>91906</v>
      </c>
      <c r="C1000" s="31" t="s">
        <v>210</v>
      </c>
      <c r="D1000" s="31" t="s">
        <v>79</v>
      </c>
      <c r="E1000" s="31" t="s">
        <v>74</v>
      </c>
      <c r="F1000" s="36">
        <v>7545</v>
      </c>
      <c r="G1000" s="36">
        <v>7788</v>
      </c>
      <c r="H1000" s="36">
        <v>7442</v>
      </c>
      <c r="I1000" s="39">
        <v>788852</v>
      </c>
      <c r="J1000" s="39">
        <v>1956090</v>
      </c>
      <c r="K1000" s="39">
        <v>4109545</v>
      </c>
      <c r="L1000" s="39">
        <v>2242783</v>
      </c>
      <c r="M1000" s="39">
        <v>1603854</v>
      </c>
      <c r="N1000" s="39">
        <v>341566</v>
      </c>
      <c r="O1000" s="39">
        <v>10253838</v>
      </c>
      <c r="P1000" s="39">
        <v>2163643</v>
      </c>
      <c r="Q1000" s="39">
        <v>4292852</v>
      </c>
      <c r="R1000" s="39">
        <v>2139787</v>
      </c>
      <c r="S1000" s="39">
        <v>2025460</v>
      </c>
      <c r="T1000" s="39">
        <v>253419</v>
      </c>
      <c r="U1000" s="39">
        <v>10875161</v>
      </c>
      <c r="V1000" s="39">
        <v>2555606</v>
      </c>
      <c r="W1000" s="39">
        <v>4619402</v>
      </c>
      <c r="X1000" s="39">
        <v>2487095</v>
      </c>
      <c r="Y1000" s="39">
        <v>2424787</v>
      </c>
      <c r="Z1000" s="39">
        <v>763601</v>
      </c>
      <c r="AA1000" s="39">
        <v>12850491</v>
      </c>
      <c r="AB1000" s="39">
        <v>2741761</v>
      </c>
      <c r="AC1000" s="39">
        <v>5004792</v>
      </c>
      <c r="AD1000" s="39">
        <v>2959190</v>
      </c>
      <c r="AE1000" s="39">
        <v>2423593</v>
      </c>
      <c r="AF1000" s="39">
        <v>969565</v>
      </c>
      <c r="AG1000" s="39">
        <v>14098901</v>
      </c>
      <c r="AH1000" s="39">
        <v>2826307</v>
      </c>
      <c r="AI1000" s="39">
        <v>5784506</v>
      </c>
      <c r="AJ1000" s="39">
        <v>3462630</v>
      </c>
      <c r="AK1000" s="39">
        <v>2694589</v>
      </c>
      <c r="AL1000" s="39">
        <v>1243293</v>
      </c>
      <c r="AM1000" s="39">
        <v>16011325</v>
      </c>
      <c r="AN1000" s="39">
        <v>2799909</v>
      </c>
      <c r="AO1000" s="39">
        <v>5933656</v>
      </c>
      <c r="AP1000" s="39">
        <v>3739790</v>
      </c>
      <c r="AQ1000" s="39">
        <v>2667671</v>
      </c>
      <c r="AR1000" s="39">
        <v>1548892</v>
      </c>
      <c r="AS1000" s="39">
        <v>16689918</v>
      </c>
      <c r="AT1000" s="43"/>
      <c r="AU1000" s="13"/>
    </row>
    <row r="1001" spans="1:47" ht="20" customHeight="1">
      <c r="A1001" s="8" t="s">
        <v>1310</v>
      </c>
      <c r="B1001" s="34">
        <v>143903</v>
      </c>
      <c r="C1001" s="31" t="s">
        <v>602</v>
      </c>
      <c r="D1001" s="31" t="s">
        <v>79</v>
      </c>
      <c r="E1001" s="31" t="s">
        <v>74</v>
      </c>
      <c r="F1001" s="36">
        <v>703</v>
      </c>
      <c r="G1001" s="36">
        <v>721</v>
      </c>
      <c r="H1001" s="36">
        <v>682</v>
      </c>
      <c r="I1001" s="39">
        <v>72292</v>
      </c>
      <c r="J1001" s="39">
        <v>177871</v>
      </c>
      <c r="K1001" s="39">
        <v>405610</v>
      </c>
      <c r="L1001" s="39">
        <v>147829</v>
      </c>
      <c r="M1001" s="39">
        <v>178200</v>
      </c>
      <c r="N1001" s="39">
        <v>34526</v>
      </c>
      <c r="O1001" s="39">
        <v>944036</v>
      </c>
      <c r="P1001" s="39">
        <v>192047</v>
      </c>
      <c r="Q1001" s="39">
        <v>431277</v>
      </c>
      <c r="R1001" s="39">
        <v>149093</v>
      </c>
      <c r="S1001" s="39">
        <v>229784</v>
      </c>
      <c r="T1001" s="39">
        <v>34526</v>
      </c>
      <c r="U1001" s="39">
        <v>1036727</v>
      </c>
      <c r="V1001" s="39">
        <v>239999</v>
      </c>
      <c r="W1001" s="39">
        <v>520989</v>
      </c>
      <c r="X1001" s="39">
        <v>161316</v>
      </c>
      <c r="Y1001" s="39">
        <v>232799</v>
      </c>
      <c r="Z1001" s="39">
        <v>39073</v>
      </c>
      <c r="AA1001" s="39">
        <v>1194176</v>
      </c>
      <c r="AB1001" s="39">
        <v>241130</v>
      </c>
      <c r="AC1001" s="39">
        <v>501471</v>
      </c>
      <c r="AD1001" s="39">
        <v>171729</v>
      </c>
      <c r="AE1001" s="39">
        <v>245962</v>
      </c>
      <c r="AF1001" s="39">
        <v>50360</v>
      </c>
      <c r="AG1001" s="39">
        <v>1210652</v>
      </c>
      <c r="AH1001" s="39">
        <v>225398</v>
      </c>
      <c r="AI1001" s="39">
        <v>467126</v>
      </c>
      <c r="AJ1001" s="39">
        <v>193668</v>
      </c>
      <c r="AK1001" s="39">
        <v>224314</v>
      </c>
      <c r="AL1001" s="39">
        <v>54498</v>
      </c>
      <c r="AM1001" s="39">
        <v>1165004</v>
      </c>
      <c r="AN1001" s="39">
        <v>234853</v>
      </c>
      <c r="AO1001" s="39">
        <v>439388</v>
      </c>
      <c r="AP1001" s="39">
        <v>189401</v>
      </c>
      <c r="AQ1001" s="39">
        <v>239286</v>
      </c>
      <c r="AR1001" s="39">
        <v>71537</v>
      </c>
      <c r="AS1001" s="39">
        <v>1174465</v>
      </c>
      <c r="AT1001" s="43"/>
      <c r="AU1001" s="13"/>
    </row>
    <row r="1002" spans="1:47" ht="20" customHeight="1">
      <c r="A1002" s="8" t="s">
        <v>1311</v>
      </c>
      <c r="B1002" s="34">
        <v>47905</v>
      </c>
      <c r="C1002" s="31" t="s">
        <v>434</v>
      </c>
      <c r="D1002" s="31" t="s">
        <v>79</v>
      </c>
      <c r="E1002" s="31" t="s">
        <v>74</v>
      </c>
      <c r="F1002" s="36">
        <v>147</v>
      </c>
      <c r="G1002" s="36">
        <v>106</v>
      </c>
      <c r="H1002" s="36">
        <v>113</v>
      </c>
      <c r="I1002" s="39">
        <v>11978</v>
      </c>
      <c r="J1002" s="39">
        <v>30200</v>
      </c>
      <c r="K1002" s="39">
        <v>66062</v>
      </c>
      <c r="L1002" s="39">
        <v>27859</v>
      </c>
      <c r="M1002" s="39">
        <v>69613</v>
      </c>
      <c r="N1002" s="39">
        <v>18314</v>
      </c>
      <c r="O1002" s="39">
        <v>212048</v>
      </c>
      <c r="P1002" s="39">
        <v>35019</v>
      </c>
      <c r="Q1002" s="39">
        <v>79695</v>
      </c>
      <c r="R1002" s="39">
        <v>32955</v>
      </c>
      <c r="S1002" s="39">
        <v>70024</v>
      </c>
      <c r="T1002" s="39">
        <v>24642</v>
      </c>
      <c r="U1002" s="39">
        <v>242335</v>
      </c>
      <c r="V1002" s="39">
        <v>46687</v>
      </c>
      <c r="W1002" s="39">
        <v>75879</v>
      </c>
      <c r="X1002" s="39">
        <v>40454</v>
      </c>
      <c r="Y1002" s="39">
        <v>82803</v>
      </c>
      <c r="Z1002" s="39">
        <v>36258</v>
      </c>
      <c r="AA1002" s="39">
        <v>282081</v>
      </c>
      <c r="AB1002" s="39">
        <v>49401</v>
      </c>
      <c r="AC1002" s="39">
        <v>79189</v>
      </c>
      <c r="AD1002" s="39">
        <v>39889</v>
      </c>
      <c r="AE1002" s="39">
        <v>94924</v>
      </c>
      <c r="AF1002" s="39">
        <v>53693</v>
      </c>
      <c r="AG1002" s="39">
        <v>317096</v>
      </c>
      <c r="AH1002" s="39">
        <v>51845</v>
      </c>
      <c r="AI1002" s="39">
        <v>86085</v>
      </c>
      <c r="AJ1002" s="39">
        <v>44486</v>
      </c>
      <c r="AK1002" s="39">
        <v>96349</v>
      </c>
      <c r="AL1002" s="39">
        <v>78317</v>
      </c>
      <c r="AM1002" s="39">
        <v>357082</v>
      </c>
      <c r="AN1002" s="39">
        <v>55183</v>
      </c>
      <c r="AO1002" s="39">
        <v>102516</v>
      </c>
      <c r="AP1002" s="39">
        <v>44959</v>
      </c>
      <c r="AQ1002" s="39">
        <v>103947</v>
      </c>
      <c r="AR1002" s="39">
        <v>98252</v>
      </c>
      <c r="AS1002" s="39">
        <v>404857</v>
      </c>
      <c r="AT1002" s="43"/>
      <c r="AU1002" s="13"/>
    </row>
    <row r="1003" spans="1:47" ht="20" customHeight="1">
      <c r="A1003" s="8" t="s">
        <v>1312</v>
      </c>
      <c r="B1003" s="34">
        <v>115902</v>
      </c>
      <c r="C1003" s="31" t="s">
        <v>515</v>
      </c>
      <c r="D1003" s="31" t="s">
        <v>79</v>
      </c>
      <c r="E1003" s="31" t="s">
        <v>74</v>
      </c>
      <c r="F1003" s="36">
        <v>105</v>
      </c>
      <c r="G1003" s="36">
        <v>100</v>
      </c>
      <c r="H1003" s="36">
        <v>97</v>
      </c>
      <c r="I1003" s="39">
        <v>10282</v>
      </c>
      <c r="J1003" s="39">
        <v>93236</v>
      </c>
      <c r="K1003" s="39">
        <v>54208</v>
      </c>
      <c r="L1003" s="39">
        <v>55323</v>
      </c>
      <c r="M1003" s="39">
        <v>66439</v>
      </c>
      <c r="N1003" s="39">
        <v>27461</v>
      </c>
      <c r="O1003" s="39">
        <v>296667</v>
      </c>
      <c r="P1003" s="39">
        <v>264592</v>
      </c>
      <c r="Q1003" s="39">
        <v>62476</v>
      </c>
      <c r="R1003" s="39">
        <v>55903</v>
      </c>
      <c r="S1003" s="39">
        <v>72161</v>
      </c>
      <c r="T1003" s="39">
        <v>30552</v>
      </c>
      <c r="U1003" s="39">
        <v>485684</v>
      </c>
      <c r="V1003" s="39">
        <v>12513</v>
      </c>
      <c r="W1003" s="39">
        <v>60709</v>
      </c>
      <c r="X1003" s="39">
        <v>68076</v>
      </c>
      <c r="Y1003" s="39">
        <v>82252</v>
      </c>
      <c r="Z1003" s="39">
        <v>32019</v>
      </c>
      <c r="AA1003" s="39">
        <v>255569</v>
      </c>
      <c r="AB1003" s="39">
        <v>26811</v>
      </c>
      <c r="AC1003" s="39">
        <v>58343</v>
      </c>
      <c r="AD1003" s="39">
        <v>95471</v>
      </c>
      <c r="AE1003" s="39">
        <v>70437</v>
      </c>
      <c r="AF1003" s="39">
        <v>38542</v>
      </c>
      <c r="AG1003" s="39">
        <v>289604</v>
      </c>
      <c r="AH1003" s="39">
        <v>16364</v>
      </c>
      <c r="AI1003" s="39">
        <v>61658</v>
      </c>
      <c r="AJ1003" s="39">
        <v>92361</v>
      </c>
      <c r="AK1003" s="39">
        <v>82972</v>
      </c>
      <c r="AL1003" s="39">
        <v>44933</v>
      </c>
      <c r="AM1003" s="39">
        <v>298288</v>
      </c>
      <c r="AN1003" s="39">
        <v>22589</v>
      </c>
      <c r="AO1003" s="39">
        <v>65653</v>
      </c>
      <c r="AP1003" s="39">
        <v>82036</v>
      </c>
      <c r="AQ1003" s="39">
        <v>99928</v>
      </c>
      <c r="AR1003" s="39">
        <v>46351</v>
      </c>
      <c r="AS1003" s="39">
        <v>316557</v>
      </c>
      <c r="AT1003" s="43"/>
      <c r="AU1003" s="13"/>
    </row>
    <row r="1004" spans="1:47" ht="20" customHeight="1">
      <c r="A1004" s="8" t="s">
        <v>1313</v>
      </c>
      <c r="B1004" s="34">
        <v>100904</v>
      </c>
      <c r="C1004" s="31" t="s">
        <v>729</v>
      </c>
      <c r="D1004" s="31" t="s">
        <v>79</v>
      </c>
      <c r="E1004" s="31" t="s">
        <v>74</v>
      </c>
      <c r="F1004" s="36">
        <v>2909</v>
      </c>
      <c r="G1004" s="36">
        <v>2588</v>
      </c>
      <c r="H1004" s="36">
        <v>2367</v>
      </c>
      <c r="I1004" s="39">
        <v>250902</v>
      </c>
      <c r="J1004" s="39">
        <v>1348989</v>
      </c>
      <c r="K1004" s="39">
        <v>1235524</v>
      </c>
      <c r="L1004" s="39">
        <v>657829</v>
      </c>
      <c r="M1004" s="39">
        <v>1165333</v>
      </c>
      <c r="N1004" s="39">
        <v>351813</v>
      </c>
      <c r="O1004" s="39">
        <v>4759488</v>
      </c>
      <c r="P1004" s="39">
        <v>1191167</v>
      </c>
      <c r="Q1004" s="39">
        <v>1221245</v>
      </c>
      <c r="R1004" s="39">
        <v>684292</v>
      </c>
      <c r="S1004" s="39">
        <v>1011487</v>
      </c>
      <c r="T1004" s="39">
        <v>516337</v>
      </c>
      <c r="U1004" s="39">
        <v>4624528</v>
      </c>
      <c r="V1004" s="39">
        <v>1319943</v>
      </c>
      <c r="W1004" s="39">
        <v>1299693</v>
      </c>
      <c r="X1004" s="39">
        <v>792095</v>
      </c>
      <c r="Y1004" s="39">
        <v>1077961</v>
      </c>
      <c r="Z1004" s="39">
        <v>561974</v>
      </c>
      <c r="AA1004" s="39">
        <v>5051666</v>
      </c>
      <c r="AB1004" s="39">
        <v>1304024</v>
      </c>
      <c r="AC1004" s="39">
        <v>1255268</v>
      </c>
      <c r="AD1004" s="39">
        <v>993153</v>
      </c>
      <c r="AE1004" s="39">
        <v>1136131</v>
      </c>
      <c r="AF1004" s="39">
        <v>651250</v>
      </c>
      <c r="AG1004" s="39">
        <v>5339826</v>
      </c>
      <c r="AH1004" s="39">
        <v>1185076</v>
      </c>
      <c r="AI1004" s="39">
        <v>1308841</v>
      </c>
      <c r="AJ1004" s="39">
        <v>1042990</v>
      </c>
      <c r="AK1004" s="39">
        <v>1074380</v>
      </c>
      <c r="AL1004" s="39">
        <v>859453</v>
      </c>
      <c r="AM1004" s="39">
        <v>5470740</v>
      </c>
      <c r="AN1004" s="39">
        <v>1167235</v>
      </c>
      <c r="AO1004" s="39">
        <v>1190484</v>
      </c>
      <c r="AP1004" s="39">
        <v>1008441</v>
      </c>
      <c r="AQ1004" s="39">
        <v>1168026</v>
      </c>
      <c r="AR1004" s="39">
        <v>858786</v>
      </c>
      <c r="AS1004" s="39">
        <v>5392972</v>
      </c>
      <c r="AT1004" s="43"/>
      <c r="AU1004" s="13"/>
    </row>
    <row r="1005" spans="1:47" ht="20" customHeight="1">
      <c r="A1005" s="8" t="s">
        <v>1314</v>
      </c>
      <c r="B1005" s="34">
        <v>23902</v>
      </c>
      <c r="C1005" s="31" t="s">
        <v>1315</v>
      </c>
      <c r="D1005" s="31" t="s">
        <v>79</v>
      </c>
      <c r="E1005" s="31" t="s">
        <v>74</v>
      </c>
      <c r="F1005" s="36">
        <v>184</v>
      </c>
      <c r="G1005" s="36">
        <v>204</v>
      </c>
      <c r="H1005" s="36">
        <v>193</v>
      </c>
      <c r="I1005" s="39">
        <v>20458</v>
      </c>
      <c r="J1005" s="39">
        <v>59491</v>
      </c>
      <c r="K1005" s="39">
        <v>112719</v>
      </c>
      <c r="L1005" s="39">
        <v>43932</v>
      </c>
      <c r="M1005" s="39">
        <v>52470</v>
      </c>
      <c r="N1005" s="39">
        <v>49660</v>
      </c>
      <c r="O1005" s="39">
        <v>318272</v>
      </c>
      <c r="P1005" s="39">
        <v>65486</v>
      </c>
      <c r="Q1005" s="39">
        <v>121014</v>
      </c>
      <c r="R1005" s="39">
        <v>50957</v>
      </c>
      <c r="S1005" s="39">
        <v>58304</v>
      </c>
      <c r="T1005" s="39">
        <v>56367</v>
      </c>
      <c r="U1005" s="39">
        <v>352128</v>
      </c>
      <c r="V1005" s="39">
        <v>96223</v>
      </c>
      <c r="W1005" s="39">
        <v>109664</v>
      </c>
      <c r="X1005" s="39">
        <v>56643</v>
      </c>
      <c r="Y1005" s="39">
        <v>76330</v>
      </c>
      <c r="Z1005" s="39">
        <v>64622</v>
      </c>
      <c r="AA1005" s="39">
        <v>403482</v>
      </c>
      <c r="AB1005" s="39">
        <v>113149</v>
      </c>
      <c r="AC1005" s="39">
        <v>110306</v>
      </c>
      <c r="AD1005" s="39">
        <v>56371</v>
      </c>
      <c r="AE1005" s="39">
        <v>95330</v>
      </c>
      <c r="AF1005" s="39">
        <v>85214</v>
      </c>
      <c r="AG1005" s="39">
        <v>460370</v>
      </c>
      <c r="AH1005" s="39">
        <v>93259</v>
      </c>
      <c r="AI1005" s="39">
        <v>116003</v>
      </c>
      <c r="AJ1005" s="39">
        <v>74320</v>
      </c>
      <c r="AK1005" s="39">
        <v>87321</v>
      </c>
      <c r="AL1005" s="39">
        <v>93592</v>
      </c>
      <c r="AM1005" s="39">
        <v>464495</v>
      </c>
      <c r="AN1005" s="39">
        <v>94899</v>
      </c>
      <c r="AO1005" s="39">
        <v>113351</v>
      </c>
      <c r="AP1005" s="39">
        <v>67037</v>
      </c>
      <c r="AQ1005" s="39">
        <v>79244</v>
      </c>
      <c r="AR1005" s="39">
        <v>94691</v>
      </c>
      <c r="AS1005" s="39">
        <v>449222</v>
      </c>
      <c r="AT1005" s="43"/>
      <c r="AU1005" s="13"/>
    </row>
    <row r="1006" spans="1:47" ht="20" customHeight="1">
      <c r="A1006" s="8" t="s">
        <v>1316</v>
      </c>
      <c r="B1006" s="34">
        <v>19909</v>
      </c>
      <c r="C1006" s="31" t="s">
        <v>512</v>
      </c>
      <c r="D1006" s="31" t="s">
        <v>79</v>
      </c>
      <c r="E1006" s="31" t="s">
        <v>74</v>
      </c>
      <c r="F1006" s="36">
        <v>499</v>
      </c>
      <c r="G1006" s="36">
        <v>480</v>
      </c>
      <c r="H1006" s="36">
        <v>450</v>
      </c>
      <c r="I1006" s="39">
        <v>47700</v>
      </c>
      <c r="J1006" s="39">
        <v>0</v>
      </c>
      <c r="K1006" s="39">
        <v>208349</v>
      </c>
      <c r="L1006" s="39">
        <v>139089</v>
      </c>
      <c r="M1006" s="39">
        <v>186894</v>
      </c>
      <c r="N1006" s="39">
        <v>54213</v>
      </c>
      <c r="O1006" s="39">
        <v>588545</v>
      </c>
      <c r="P1006" s="39">
        <v>0</v>
      </c>
      <c r="Q1006" s="39">
        <v>254927</v>
      </c>
      <c r="R1006" s="39">
        <v>159904</v>
      </c>
      <c r="S1006" s="39">
        <v>177798</v>
      </c>
      <c r="T1006" s="39">
        <v>75741</v>
      </c>
      <c r="U1006" s="39">
        <v>668370</v>
      </c>
      <c r="V1006" s="39">
        <v>0</v>
      </c>
      <c r="W1006" s="39">
        <v>232065</v>
      </c>
      <c r="X1006" s="39">
        <v>216219</v>
      </c>
      <c r="Y1006" s="39">
        <v>213326</v>
      </c>
      <c r="Z1006" s="39">
        <v>103274</v>
      </c>
      <c r="AA1006" s="39">
        <v>764884</v>
      </c>
      <c r="AB1006" s="39">
        <v>0</v>
      </c>
      <c r="AC1006" s="39">
        <v>241084</v>
      </c>
      <c r="AD1006" s="39">
        <v>221151</v>
      </c>
      <c r="AE1006" s="39">
        <v>238881</v>
      </c>
      <c r="AF1006" s="39">
        <v>129747</v>
      </c>
      <c r="AG1006" s="39">
        <v>830863</v>
      </c>
      <c r="AH1006" s="39">
        <v>0</v>
      </c>
      <c r="AI1006" s="39">
        <v>229516</v>
      </c>
      <c r="AJ1006" s="39">
        <v>172016</v>
      </c>
      <c r="AK1006" s="39">
        <v>256251</v>
      </c>
      <c r="AL1006" s="39">
        <v>158681</v>
      </c>
      <c r="AM1006" s="39">
        <v>816464</v>
      </c>
      <c r="AN1006" s="39">
        <v>0</v>
      </c>
      <c r="AO1006" s="39">
        <v>222780</v>
      </c>
      <c r="AP1006" s="39">
        <v>187593</v>
      </c>
      <c r="AQ1006" s="39">
        <v>261673</v>
      </c>
      <c r="AR1006" s="39">
        <v>166089</v>
      </c>
      <c r="AS1006" s="39">
        <v>838135</v>
      </c>
      <c r="AT1006" s="43"/>
      <c r="AU1006" s="13"/>
    </row>
    <row r="1007" spans="1:47" ht="20" customHeight="1">
      <c r="A1007" s="8" t="s">
        <v>1317</v>
      </c>
      <c r="B1007" s="34">
        <v>205906</v>
      </c>
      <c r="C1007" s="31" t="s">
        <v>148</v>
      </c>
      <c r="D1007" s="31" t="s">
        <v>79</v>
      </c>
      <c r="E1007" s="31" t="s">
        <v>74</v>
      </c>
      <c r="F1007" s="36">
        <v>2152</v>
      </c>
      <c r="G1007" s="36">
        <v>1961</v>
      </c>
      <c r="H1007" s="36">
        <v>1929</v>
      </c>
      <c r="I1007" s="39">
        <v>204474</v>
      </c>
      <c r="J1007" s="39">
        <v>550170</v>
      </c>
      <c r="K1007" s="39">
        <v>1354343</v>
      </c>
      <c r="L1007" s="39">
        <v>523347</v>
      </c>
      <c r="M1007" s="39">
        <v>752517</v>
      </c>
      <c r="N1007" s="39">
        <v>473775</v>
      </c>
      <c r="O1007" s="39">
        <v>3654152</v>
      </c>
      <c r="P1007" s="39">
        <v>387646</v>
      </c>
      <c r="Q1007" s="39">
        <v>1393663</v>
      </c>
      <c r="R1007" s="39">
        <v>555482</v>
      </c>
      <c r="S1007" s="39">
        <v>794117</v>
      </c>
      <c r="T1007" s="39">
        <v>564177</v>
      </c>
      <c r="U1007" s="39">
        <v>3695085</v>
      </c>
      <c r="V1007" s="39">
        <v>427493</v>
      </c>
      <c r="W1007" s="39">
        <v>1447011</v>
      </c>
      <c r="X1007" s="39">
        <v>757406</v>
      </c>
      <c r="Y1007" s="39">
        <v>788015</v>
      </c>
      <c r="Z1007" s="39">
        <v>722955</v>
      </c>
      <c r="AA1007" s="39">
        <v>4142880</v>
      </c>
      <c r="AB1007" s="39">
        <v>398008</v>
      </c>
      <c r="AC1007" s="39">
        <v>1460366</v>
      </c>
      <c r="AD1007" s="39">
        <v>824432</v>
      </c>
      <c r="AE1007" s="39">
        <v>824032</v>
      </c>
      <c r="AF1007" s="39">
        <v>1013995</v>
      </c>
      <c r="AG1007" s="39">
        <v>4520833</v>
      </c>
      <c r="AH1007" s="39">
        <v>520686</v>
      </c>
      <c r="AI1007" s="39">
        <v>1411215</v>
      </c>
      <c r="AJ1007" s="39">
        <v>852827</v>
      </c>
      <c r="AK1007" s="39">
        <v>1058208</v>
      </c>
      <c r="AL1007" s="39">
        <v>1469839</v>
      </c>
      <c r="AM1007" s="39">
        <v>5312775</v>
      </c>
      <c r="AN1007" s="39">
        <v>622694</v>
      </c>
      <c r="AO1007" s="39">
        <v>1307804</v>
      </c>
      <c r="AP1007" s="39">
        <v>813130</v>
      </c>
      <c r="AQ1007" s="39">
        <v>1151608</v>
      </c>
      <c r="AR1007" s="39">
        <v>1252482</v>
      </c>
      <c r="AS1007" s="39">
        <v>5147718</v>
      </c>
      <c r="AT1007" s="43"/>
      <c r="AU1007" s="13"/>
    </row>
    <row r="1008" spans="1:47" ht="20" customHeight="1">
      <c r="A1008" s="8" t="s">
        <v>1318</v>
      </c>
      <c r="B1008" s="34">
        <v>49909</v>
      </c>
      <c r="C1008" s="31" t="s">
        <v>339</v>
      </c>
      <c r="D1008" s="31" t="s">
        <v>79</v>
      </c>
      <c r="E1008" s="31" t="s">
        <v>74</v>
      </c>
      <c r="F1008" s="36">
        <v>76</v>
      </c>
      <c r="G1008" s="36">
        <v>62</v>
      </c>
      <c r="H1008" s="36">
        <v>54</v>
      </c>
      <c r="I1008" s="39">
        <v>5724</v>
      </c>
      <c r="J1008" s="39">
        <v>70925</v>
      </c>
      <c r="K1008" s="39">
        <v>49360</v>
      </c>
      <c r="L1008" s="39">
        <v>22581</v>
      </c>
      <c r="M1008" s="39">
        <v>25091</v>
      </c>
      <c r="N1008" s="39">
        <v>8975</v>
      </c>
      <c r="O1008" s="39">
        <v>176932</v>
      </c>
      <c r="P1008" s="39">
        <v>107679</v>
      </c>
      <c r="Q1008" s="39">
        <v>41996</v>
      </c>
      <c r="R1008" s="39">
        <v>22257</v>
      </c>
      <c r="S1008" s="39">
        <v>30020</v>
      </c>
      <c r="T1008" s="39">
        <v>9962</v>
      </c>
      <c r="U1008" s="39">
        <v>211914</v>
      </c>
      <c r="V1008" s="39">
        <v>50020</v>
      </c>
      <c r="W1008" s="39">
        <v>45923</v>
      </c>
      <c r="X1008" s="39">
        <v>32958</v>
      </c>
      <c r="Y1008" s="39">
        <v>36433</v>
      </c>
      <c r="Z1008" s="39">
        <v>12102</v>
      </c>
      <c r="AA1008" s="39">
        <v>177436</v>
      </c>
      <c r="AB1008" s="39">
        <v>78471</v>
      </c>
      <c r="AC1008" s="39">
        <v>53372</v>
      </c>
      <c r="AD1008" s="39">
        <v>36667</v>
      </c>
      <c r="AE1008" s="39">
        <v>37288</v>
      </c>
      <c r="AF1008" s="39">
        <v>10799</v>
      </c>
      <c r="AG1008" s="39">
        <v>216597</v>
      </c>
      <c r="AH1008" s="39">
        <v>60294</v>
      </c>
      <c r="AI1008" s="39">
        <v>58295</v>
      </c>
      <c r="AJ1008" s="39">
        <v>33617</v>
      </c>
      <c r="AK1008" s="39">
        <v>34759</v>
      </c>
      <c r="AL1008" s="39">
        <v>19792</v>
      </c>
      <c r="AM1008" s="39">
        <v>206757</v>
      </c>
      <c r="AN1008" s="39">
        <v>51760</v>
      </c>
      <c r="AO1008" s="39">
        <v>55035</v>
      </c>
      <c r="AP1008" s="39">
        <v>26005</v>
      </c>
      <c r="AQ1008" s="39">
        <v>46127</v>
      </c>
      <c r="AR1008" s="39">
        <v>22017</v>
      </c>
      <c r="AS1008" s="39">
        <v>200944</v>
      </c>
      <c r="AT1008" s="43"/>
      <c r="AU1008" s="13"/>
    </row>
    <row r="1009" spans="1:47" ht="20" customHeight="1">
      <c r="A1009" s="8" t="s">
        <v>1319</v>
      </c>
      <c r="B1009" s="34">
        <v>13905</v>
      </c>
      <c r="C1009" s="31" t="s">
        <v>206</v>
      </c>
      <c r="D1009" s="31" t="s">
        <v>79</v>
      </c>
      <c r="E1009" s="31" t="s">
        <v>74</v>
      </c>
      <c r="F1009" s="36">
        <v>837</v>
      </c>
      <c r="G1009" s="36">
        <v>775</v>
      </c>
      <c r="H1009" s="36">
        <v>769</v>
      </c>
      <c r="I1009" s="39">
        <v>81514</v>
      </c>
      <c r="J1009" s="39">
        <v>473402</v>
      </c>
      <c r="K1009" s="39">
        <v>785000</v>
      </c>
      <c r="L1009" s="39">
        <v>196788</v>
      </c>
      <c r="M1009" s="39">
        <v>239837</v>
      </c>
      <c r="N1009" s="39">
        <v>90000</v>
      </c>
      <c r="O1009" s="39">
        <v>1785027</v>
      </c>
      <c r="P1009" s="39">
        <v>480972</v>
      </c>
      <c r="Q1009" s="39">
        <v>806496</v>
      </c>
      <c r="R1009" s="39">
        <v>213865</v>
      </c>
      <c r="S1009" s="39">
        <v>268899</v>
      </c>
      <c r="T1009" s="39">
        <v>91196</v>
      </c>
      <c r="U1009" s="39">
        <v>1861428</v>
      </c>
      <c r="V1009" s="39">
        <v>713621</v>
      </c>
      <c r="W1009" s="39">
        <v>847970</v>
      </c>
      <c r="X1009" s="39">
        <v>255541</v>
      </c>
      <c r="Y1009" s="39">
        <v>240168</v>
      </c>
      <c r="Z1009" s="39">
        <v>150137</v>
      </c>
      <c r="AA1009" s="39">
        <v>2207437</v>
      </c>
      <c r="AB1009" s="39">
        <v>640289</v>
      </c>
      <c r="AC1009" s="39">
        <v>816234</v>
      </c>
      <c r="AD1009" s="39">
        <v>292538</v>
      </c>
      <c r="AE1009" s="39">
        <v>247854</v>
      </c>
      <c r="AF1009" s="39">
        <v>188435</v>
      </c>
      <c r="AG1009" s="39">
        <v>2185350</v>
      </c>
      <c r="AH1009" s="39">
        <v>697767</v>
      </c>
      <c r="AI1009" s="39">
        <v>856463</v>
      </c>
      <c r="AJ1009" s="39">
        <v>317231</v>
      </c>
      <c r="AK1009" s="39">
        <v>333646</v>
      </c>
      <c r="AL1009" s="39">
        <v>323938</v>
      </c>
      <c r="AM1009" s="39">
        <v>2529045</v>
      </c>
      <c r="AN1009" s="39">
        <v>662188</v>
      </c>
      <c r="AO1009" s="39">
        <v>850597</v>
      </c>
      <c r="AP1009" s="39">
        <v>300564</v>
      </c>
      <c r="AQ1009" s="39">
        <v>311520</v>
      </c>
      <c r="AR1009" s="39">
        <v>402000</v>
      </c>
      <c r="AS1009" s="39">
        <v>2526869</v>
      </c>
      <c r="AT1009" s="43"/>
      <c r="AU1009" s="13"/>
    </row>
    <row r="1010" spans="1:47" ht="20" customHeight="1">
      <c r="A1010" s="8" t="s">
        <v>1320</v>
      </c>
      <c r="B1010" s="34">
        <v>152903</v>
      </c>
      <c r="C1010" s="31" t="s">
        <v>221</v>
      </c>
      <c r="D1010" s="31" t="s">
        <v>79</v>
      </c>
      <c r="E1010" s="31" t="s">
        <v>74</v>
      </c>
      <c r="F1010" s="36">
        <v>1356</v>
      </c>
      <c r="G1010" s="36">
        <v>1271</v>
      </c>
      <c r="H1010" s="36">
        <v>1287</v>
      </c>
      <c r="I1010" s="39">
        <v>136422</v>
      </c>
      <c r="J1010" s="39">
        <v>285226</v>
      </c>
      <c r="K1010" s="39">
        <v>903969</v>
      </c>
      <c r="L1010" s="39">
        <v>467673</v>
      </c>
      <c r="M1010" s="39">
        <v>423068</v>
      </c>
      <c r="N1010" s="39">
        <v>131808</v>
      </c>
      <c r="O1010" s="39">
        <v>2211744</v>
      </c>
      <c r="P1010" s="39">
        <v>293411</v>
      </c>
      <c r="Q1010" s="39">
        <v>969501</v>
      </c>
      <c r="R1010" s="39">
        <v>508149</v>
      </c>
      <c r="S1010" s="39">
        <v>448497</v>
      </c>
      <c r="T1010" s="39">
        <v>159687</v>
      </c>
      <c r="U1010" s="39">
        <v>2379245</v>
      </c>
      <c r="V1010" s="39">
        <v>413053</v>
      </c>
      <c r="W1010" s="39">
        <v>1259027</v>
      </c>
      <c r="X1010" s="39">
        <v>684394</v>
      </c>
      <c r="Y1010" s="39">
        <v>471704</v>
      </c>
      <c r="Z1010" s="39">
        <v>187129</v>
      </c>
      <c r="AA1010" s="39">
        <v>3015307</v>
      </c>
      <c r="AB1010" s="39">
        <v>402997</v>
      </c>
      <c r="AC1010" s="39">
        <v>1262374</v>
      </c>
      <c r="AD1010" s="39">
        <v>745698</v>
      </c>
      <c r="AE1010" s="39">
        <v>663722</v>
      </c>
      <c r="AF1010" s="39">
        <v>210711</v>
      </c>
      <c r="AG1010" s="39">
        <v>3285502</v>
      </c>
      <c r="AH1010" s="39">
        <v>361369</v>
      </c>
      <c r="AI1010" s="39">
        <v>1376982</v>
      </c>
      <c r="AJ1010" s="39">
        <v>723075</v>
      </c>
      <c r="AK1010" s="39">
        <v>746462</v>
      </c>
      <c r="AL1010" s="39">
        <v>279383</v>
      </c>
      <c r="AM1010" s="39">
        <v>3487271</v>
      </c>
      <c r="AN1010" s="39">
        <v>369705</v>
      </c>
      <c r="AO1010" s="39">
        <v>1439560</v>
      </c>
      <c r="AP1010" s="39">
        <v>696455</v>
      </c>
      <c r="AQ1010" s="39">
        <v>565761</v>
      </c>
      <c r="AR1010" s="39">
        <v>329153</v>
      </c>
      <c r="AS1010" s="39">
        <v>3400634</v>
      </c>
      <c r="AT1010" s="43"/>
      <c r="AU1010" s="13"/>
    </row>
    <row r="1011" spans="1:47" ht="20" customHeight="1">
      <c r="A1011" s="8" t="s">
        <v>1321</v>
      </c>
      <c r="B1011" s="34">
        <v>249908</v>
      </c>
      <c r="C1011" s="31" t="s">
        <v>122</v>
      </c>
      <c r="D1011" s="31" t="s">
        <v>79</v>
      </c>
      <c r="E1011" s="31" t="s">
        <v>74</v>
      </c>
      <c r="F1011" s="36">
        <v>313</v>
      </c>
      <c r="G1011" s="36">
        <v>497</v>
      </c>
      <c r="H1011" s="36">
        <v>495</v>
      </c>
      <c r="I1011" s="39">
        <v>52470</v>
      </c>
      <c r="J1011" s="39">
        <v>100363</v>
      </c>
      <c r="K1011" s="39">
        <v>113414</v>
      </c>
      <c r="L1011" s="39">
        <v>61529</v>
      </c>
      <c r="M1011" s="39">
        <v>19897</v>
      </c>
      <c r="N1011" s="39">
        <v>62345</v>
      </c>
      <c r="O1011" s="39">
        <v>357548</v>
      </c>
      <c r="P1011" s="39">
        <v>121645</v>
      </c>
      <c r="Q1011" s="39">
        <v>115999</v>
      </c>
      <c r="R1011" s="39">
        <v>67054</v>
      </c>
      <c r="S1011" s="39">
        <v>116080</v>
      </c>
      <c r="T1011" s="39">
        <v>71221</v>
      </c>
      <c r="U1011" s="39">
        <v>491999</v>
      </c>
      <c r="V1011" s="39">
        <v>145555</v>
      </c>
      <c r="W1011" s="39">
        <v>185787</v>
      </c>
      <c r="X1011" s="39">
        <v>105328</v>
      </c>
      <c r="Y1011" s="39">
        <v>125684</v>
      </c>
      <c r="Z1011" s="39">
        <v>39651</v>
      </c>
      <c r="AA1011" s="39">
        <v>602005</v>
      </c>
      <c r="AB1011" s="39">
        <v>146807</v>
      </c>
      <c r="AC1011" s="39">
        <v>197626</v>
      </c>
      <c r="AD1011" s="39">
        <v>114446</v>
      </c>
      <c r="AE1011" s="39">
        <v>135726</v>
      </c>
      <c r="AF1011" s="39">
        <v>50011</v>
      </c>
      <c r="AG1011" s="39">
        <v>644616</v>
      </c>
      <c r="AH1011" s="39">
        <v>166962</v>
      </c>
      <c r="AI1011" s="39">
        <v>352650</v>
      </c>
      <c r="AJ1011" s="39">
        <v>146443</v>
      </c>
      <c r="AK1011" s="39">
        <v>146953</v>
      </c>
      <c r="AL1011" s="39">
        <v>131688</v>
      </c>
      <c r="AM1011" s="39">
        <v>944696</v>
      </c>
      <c r="AN1011" s="39">
        <v>201128</v>
      </c>
      <c r="AO1011" s="39">
        <v>346289</v>
      </c>
      <c r="AP1011" s="39">
        <v>147794</v>
      </c>
      <c r="AQ1011" s="39">
        <v>203845</v>
      </c>
      <c r="AR1011" s="39">
        <v>79131</v>
      </c>
      <c r="AS1011" s="39">
        <v>978187</v>
      </c>
      <c r="AT1011" s="43"/>
      <c r="AU1011" s="13"/>
    </row>
    <row r="1012" spans="1:47" ht="20" customHeight="1">
      <c r="A1012" s="8" t="s">
        <v>1322</v>
      </c>
      <c r="B1012" s="34">
        <v>1909</v>
      </c>
      <c r="C1012" s="31" t="s">
        <v>360</v>
      </c>
      <c r="D1012" s="31" t="s">
        <v>79</v>
      </c>
      <c r="E1012" s="31" t="s">
        <v>74</v>
      </c>
      <c r="F1012" s="36">
        <v>382</v>
      </c>
      <c r="G1012" s="36">
        <v>323</v>
      </c>
      <c r="H1012" s="36">
        <v>330</v>
      </c>
      <c r="I1012" s="39">
        <v>34980</v>
      </c>
      <c r="J1012" s="39">
        <v>99276</v>
      </c>
      <c r="K1012" s="39">
        <v>143154</v>
      </c>
      <c r="L1012" s="39">
        <v>100532</v>
      </c>
      <c r="M1012" s="39">
        <v>83593</v>
      </c>
      <c r="N1012" s="39">
        <v>25089</v>
      </c>
      <c r="O1012" s="39">
        <v>451644</v>
      </c>
      <c r="P1012" s="39">
        <v>127550</v>
      </c>
      <c r="Q1012" s="39">
        <v>151058</v>
      </c>
      <c r="R1012" s="39">
        <v>122535</v>
      </c>
      <c r="S1012" s="39">
        <v>65330</v>
      </c>
      <c r="T1012" s="39">
        <v>27132</v>
      </c>
      <c r="U1012" s="39">
        <v>493605</v>
      </c>
      <c r="V1012" s="39">
        <v>142348</v>
      </c>
      <c r="W1012" s="39">
        <v>174039</v>
      </c>
      <c r="X1012" s="39">
        <v>169140</v>
      </c>
      <c r="Y1012" s="39">
        <v>88017</v>
      </c>
      <c r="Z1012" s="39">
        <v>33427</v>
      </c>
      <c r="AA1012" s="39">
        <v>606971</v>
      </c>
      <c r="AB1012" s="39">
        <v>104382</v>
      </c>
      <c r="AC1012" s="39">
        <v>168727</v>
      </c>
      <c r="AD1012" s="39">
        <v>147883</v>
      </c>
      <c r="AE1012" s="39">
        <v>108702</v>
      </c>
      <c r="AF1012" s="39">
        <v>39641</v>
      </c>
      <c r="AG1012" s="39">
        <v>569335</v>
      </c>
      <c r="AH1012" s="39">
        <v>115015</v>
      </c>
      <c r="AI1012" s="39">
        <v>179137</v>
      </c>
      <c r="AJ1012" s="39">
        <v>158644</v>
      </c>
      <c r="AK1012" s="39">
        <v>121662</v>
      </c>
      <c r="AL1012" s="39">
        <v>60714</v>
      </c>
      <c r="AM1012" s="39">
        <v>635172</v>
      </c>
      <c r="AN1012" s="39">
        <v>127310</v>
      </c>
      <c r="AO1012" s="39">
        <v>174805</v>
      </c>
      <c r="AP1012" s="39">
        <v>177800</v>
      </c>
      <c r="AQ1012" s="39">
        <v>120782</v>
      </c>
      <c r="AR1012" s="39">
        <v>65123</v>
      </c>
      <c r="AS1012" s="39">
        <v>665820</v>
      </c>
      <c r="AT1012" s="43"/>
      <c r="AU1012" s="13"/>
    </row>
    <row r="1013" spans="1:47" ht="20" customHeight="1">
      <c r="A1013" s="8" t="s">
        <v>1323</v>
      </c>
      <c r="B1013" s="34">
        <v>11904</v>
      </c>
      <c r="C1013" s="31" t="s">
        <v>197</v>
      </c>
      <c r="D1013" s="31" t="s">
        <v>79</v>
      </c>
      <c r="E1013" s="31" t="s">
        <v>74</v>
      </c>
      <c r="F1013" s="36">
        <v>1854</v>
      </c>
      <c r="G1013" s="36">
        <v>1849</v>
      </c>
      <c r="H1013" s="36">
        <v>1861</v>
      </c>
      <c r="I1013" s="39">
        <v>197266</v>
      </c>
      <c r="J1013" s="39">
        <v>795651</v>
      </c>
      <c r="K1013" s="39">
        <v>1139301</v>
      </c>
      <c r="L1013" s="39">
        <v>458778</v>
      </c>
      <c r="M1013" s="39">
        <v>693999</v>
      </c>
      <c r="N1013" s="39">
        <v>113020</v>
      </c>
      <c r="O1013" s="39">
        <v>3200749</v>
      </c>
      <c r="P1013" s="39">
        <v>813460</v>
      </c>
      <c r="Q1013" s="39">
        <v>1145059</v>
      </c>
      <c r="R1013" s="39">
        <v>450849</v>
      </c>
      <c r="S1013" s="39">
        <v>738884</v>
      </c>
      <c r="T1013" s="39">
        <v>120089</v>
      </c>
      <c r="U1013" s="39">
        <v>3268341</v>
      </c>
      <c r="V1013" s="39">
        <v>850883</v>
      </c>
      <c r="W1013" s="39">
        <v>1105893</v>
      </c>
      <c r="X1013" s="39">
        <v>510873</v>
      </c>
      <c r="Y1013" s="39">
        <v>831384</v>
      </c>
      <c r="Z1013" s="39">
        <v>130348</v>
      </c>
      <c r="AA1013" s="39">
        <v>3429381</v>
      </c>
      <c r="AB1013" s="39">
        <v>904779</v>
      </c>
      <c r="AC1013" s="39">
        <v>1114914</v>
      </c>
      <c r="AD1013" s="39">
        <v>509930</v>
      </c>
      <c r="AE1013" s="39">
        <v>817977</v>
      </c>
      <c r="AF1013" s="39">
        <v>131570</v>
      </c>
      <c r="AG1013" s="39">
        <v>3479170</v>
      </c>
      <c r="AH1013" s="39">
        <v>892736</v>
      </c>
      <c r="AI1013" s="39">
        <v>1148203</v>
      </c>
      <c r="AJ1013" s="39">
        <v>566575</v>
      </c>
      <c r="AK1013" s="39">
        <v>813904</v>
      </c>
      <c r="AL1013" s="39">
        <v>170555</v>
      </c>
      <c r="AM1013" s="39">
        <v>3591973</v>
      </c>
      <c r="AN1013" s="39">
        <v>895491</v>
      </c>
      <c r="AO1013" s="39">
        <v>1172738</v>
      </c>
      <c r="AP1013" s="39">
        <v>543820</v>
      </c>
      <c r="AQ1013" s="39">
        <v>819633</v>
      </c>
      <c r="AR1013" s="39">
        <v>202718</v>
      </c>
      <c r="AS1013" s="39">
        <v>3634400</v>
      </c>
      <c r="AT1013" s="43"/>
      <c r="AU1013" s="13"/>
    </row>
    <row r="1014" spans="1:47" ht="20" customHeight="1">
      <c r="A1014" s="8" t="s">
        <v>1324</v>
      </c>
      <c r="B1014" s="34">
        <v>110906</v>
      </c>
      <c r="C1014" s="31" t="s">
        <v>143</v>
      </c>
      <c r="D1014" s="31" t="s">
        <v>79</v>
      </c>
      <c r="E1014" s="31" t="s">
        <v>74</v>
      </c>
      <c r="F1014" s="36">
        <v>441</v>
      </c>
      <c r="G1014" s="36">
        <v>431</v>
      </c>
      <c r="H1014" s="36">
        <v>432</v>
      </c>
      <c r="I1014" s="39">
        <v>45792</v>
      </c>
      <c r="J1014" s="39">
        <v>105445</v>
      </c>
      <c r="K1014" s="39">
        <v>211729</v>
      </c>
      <c r="L1014" s="39">
        <v>108316</v>
      </c>
      <c r="M1014" s="39">
        <v>97895</v>
      </c>
      <c r="N1014" s="39">
        <v>65718</v>
      </c>
      <c r="O1014" s="39">
        <v>589103</v>
      </c>
      <c r="P1014" s="39">
        <v>103955</v>
      </c>
      <c r="Q1014" s="39">
        <v>201101</v>
      </c>
      <c r="R1014" s="39">
        <v>112596</v>
      </c>
      <c r="S1014" s="39">
        <v>102896</v>
      </c>
      <c r="T1014" s="39">
        <v>85058</v>
      </c>
      <c r="U1014" s="39">
        <v>605606</v>
      </c>
      <c r="V1014" s="39">
        <v>157418</v>
      </c>
      <c r="W1014" s="39">
        <v>215831</v>
      </c>
      <c r="X1014" s="39">
        <v>144427</v>
      </c>
      <c r="Y1014" s="39">
        <v>129430</v>
      </c>
      <c r="Z1014" s="39">
        <v>89178</v>
      </c>
      <c r="AA1014" s="39">
        <v>736284</v>
      </c>
      <c r="AB1014" s="39">
        <v>123375</v>
      </c>
      <c r="AC1014" s="39">
        <v>239371</v>
      </c>
      <c r="AD1014" s="39">
        <v>129308</v>
      </c>
      <c r="AE1014" s="39">
        <v>141537</v>
      </c>
      <c r="AF1014" s="39">
        <v>118489</v>
      </c>
      <c r="AG1014" s="39">
        <v>752080</v>
      </c>
      <c r="AH1014" s="39">
        <v>141919</v>
      </c>
      <c r="AI1014" s="39">
        <v>298155</v>
      </c>
      <c r="AJ1014" s="39">
        <v>150273</v>
      </c>
      <c r="AK1014" s="39">
        <v>129011</v>
      </c>
      <c r="AL1014" s="39">
        <v>141614</v>
      </c>
      <c r="AM1014" s="39">
        <v>860972</v>
      </c>
      <c r="AN1014" s="39">
        <v>111174</v>
      </c>
      <c r="AO1014" s="39">
        <v>305409</v>
      </c>
      <c r="AP1014" s="39">
        <v>156359</v>
      </c>
      <c r="AQ1014" s="39">
        <v>137138</v>
      </c>
      <c r="AR1014" s="39">
        <v>150649</v>
      </c>
      <c r="AS1014" s="39">
        <v>860729</v>
      </c>
      <c r="AT1014" s="43"/>
      <c r="AU1014" s="13"/>
    </row>
    <row r="1015" spans="1:47" ht="20" customHeight="1">
      <c r="A1015" s="8" t="s">
        <v>1325</v>
      </c>
      <c r="B1015" s="34">
        <v>26903</v>
      </c>
      <c r="C1015" s="31" t="s">
        <v>335</v>
      </c>
      <c r="D1015" s="31" t="s">
        <v>79</v>
      </c>
      <c r="E1015" s="31" t="s">
        <v>74</v>
      </c>
      <c r="F1015" s="36">
        <v>486</v>
      </c>
      <c r="G1015" s="36">
        <v>609</v>
      </c>
      <c r="H1015" s="36">
        <v>579</v>
      </c>
      <c r="I1015" s="39">
        <v>61374</v>
      </c>
      <c r="J1015" s="39">
        <v>200386</v>
      </c>
      <c r="K1015" s="39">
        <v>305091</v>
      </c>
      <c r="L1015" s="39">
        <v>155728</v>
      </c>
      <c r="M1015" s="39">
        <v>195736</v>
      </c>
      <c r="N1015" s="39">
        <v>30798</v>
      </c>
      <c r="O1015" s="39">
        <v>887739</v>
      </c>
      <c r="P1015" s="39">
        <v>205281</v>
      </c>
      <c r="Q1015" s="39">
        <v>314678</v>
      </c>
      <c r="R1015" s="39">
        <v>168938</v>
      </c>
      <c r="S1015" s="39">
        <v>219176</v>
      </c>
      <c r="T1015" s="39">
        <v>41566</v>
      </c>
      <c r="U1015" s="39">
        <v>949639</v>
      </c>
      <c r="V1015" s="39">
        <v>225258</v>
      </c>
      <c r="W1015" s="39">
        <v>337326</v>
      </c>
      <c r="X1015" s="39">
        <v>215206</v>
      </c>
      <c r="Y1015" s="39">
        <v>235493</v>
      </c>
      <c r="Z1015" s="39">
        <v>46818</v>
      </c>
      <c r="AA1015" s="39">
        <v>1060101</v>
      </c>
      <c r="AB1015" s="39">
        <v>248038</v>
      </c>
      <c r="AC1015" s="39">
        <v>333616</v>
      </c>
      <c r="AD1015" s="39">
        <v>229014</v>
      </c>
      <c r="AE1015" s="39">
        <v>217007</v>
      </c>
      <c r="AF1015" s="39">
        <v>53703</v>
      </c>
      <c r="AG1015" s="39">
        <v>1081378</v>
      </c>
      <c r="AH1015" s="39">
        <v>269807</v>
      </c>
      <c r="AI1015" s="39">
        <v>321556</v>
      </c>
      <c r="AJ1015" s="39">
        <v>247028</v>
      </c>
      <c r="AK1015" s="39">
        <v>215672</v>
      </c>
      <c r="AL1015" s="39">
        <v>62762</v>
      </c>
      <c r="AM1015" s="39">
        <v>1116825</v>
      </c>
      <c r="AN1015" s="39">
        <v>260908</v>
      </c>
      <c r="AO1015" s="39">
        <v>298310</v>
      </c>
      <c r="AP1015" s="39">
        <v>260639</v>
      </c>
      <c r="AQ1015" s="39">
        <v>222769</v>
      </c>
      <c r="AR1015" s="39">
        <v>79196</v>
      </c>
      <c r="AS1015" s="39">
        <v>1121822</v>
      </c>
      <c r="AT1015" s="43"/>
      <c r="AU1015" s="13"/>
    </row>
    <row r="1016" spans="1:47" ht="20" customHeight="1">
      <c r="A1016" s="8" t="s">
        <v>1326</v>
      </c>
      <c r="B1016" s="34">
        <v>208902</v>
      </c>
      <c r="C1016" s="31" t="s">
        <v>767</v>
      </c>
      <c r="D1016" s="31" t="s">
        <v>79</v>
      </c>
      <c r="E1016" s="31" t="s">
        <v>74</v>
      </c>
      <c r="F1016" s="36">
        <v>2669</v>
      </c>
      <c r="G1016" s="36">
        <v>2317</v>
      </c>
      <c r="H1016" s="36">
        <v>2185</v>
      </c>
      <c r="I1016" s="39">
        <v>231610</v>
      </c>
      <c r="J1016" s="39">
        <v>604179</v>
      </c>
      <c r="K1016" s="39">
        <v>2400475</v>
      </c>
      <c r="L1016" s="39">
        <v>765290</v>
      </c>
      <c r="M1016" s="39">
        <v>906534</v>
      </c>
      <c r="N1016" s="39">
        <v>221311</v>
      </c>
      <c r="O1016" s="39">
        <v>4897789</v>
      </c>
      <c r="P1016" s="39">
        <v>613698</v>
      </c>
      <c r="Q1016" s="39">
        <v>2021279</v>
      </c>
      <c r="R1016" s="39">
        <v>571566</v>
      </c>
      <c r="S1016" s="39">
        <v>943908</v>
      </c>
      <c r="T1016" s="39">
        <v>299667</v>
      </c>
      <c r="U1016" s="39">
        <v>4450118</v>
      </c>
      <c r="V1016" s="39">
        <v>673641</v>
      </c>
      <c r="W1016" s="39">
        <v>2199272</v>
      </c>
      <c r="X1016" s="39">
        <v>883336</v>
      </c>
      <c r="Y1016" s="39">
        <v>1192985</v>
      </c>
      <c r="Z1016" s="39">
        <v>342742</v>
      </c>
      <c r="AA1016" s="39">
        <v>5291976</v>
      </c>
      <c r="AB1016" s="39">
        <v>662133</v>
      </c>
      <c r="AC1016" s="39">
        <v>2018254</v>
      </c>
      <c r="AD1016" s="39">
        <v>866430</v>
      </c>
      <c r="AE1016" s="39">
        <v>1026407</v>
      </c>
      <c r="AF1016" s="39">
        <v>491143</v>
      </c>
      <c r="AG1016" s="39">
        <v>5064367</v>
      </c>
      <c r="AH1016" s="39">
        <v>743005</v>
      </c>
      <c r="AI1016" s="39">
        <v>1998408</v>
      </c>
      <c r="AJ1016" s="39">
        <v>993671</v>
      </c>
      <c r="AK1016" s="39">
        <v>1007788</v>
      </c>
      <c r="AL1016" s="39">
        <v>647645</v>
      </c>
      <c r="AM1016" s="39">
        <v>5390517</v>
      </c>
      <c r="AN1016" s="39">
        <v>806271</v>
      </c>
      <c r="AO1016" s="39">
        <v>1947169</v>
      </c>
      <c r="AP1016" s="39">
        <v>884364</v>
      </c>
      <c r="AQ1016" s="39">
        <v>1094278</v>
      </c>
      <c r="AR1016" s="39">
        <v>813239</v>
      </c>
      <c r="AS1016" s="39">
        <v>5545321</v>
      </c>
      <c r="AT1016" s="43"/>
      <c r="AU1016" s="13"/>
    </row>
    <row r="1017" spans="1:47" ht="20" customHeight="1">
      <c r="A1017" s="8" t="s">
        <v>1327</v>
      </c>
      <c r="B1017" s="34">
        <v>71909</v>
      </c>
      <c r="C1017" s="31" t="s">
        <v>141</v>
      </c>
      <c r="D1017" s="31" t="s">
        <v>79</v>
      </c>
      <c r="E1017" s="31" t="s">
        <v>74</v>
      </c>
      <c r="F1017" s="36">
        <v>47575</v>
      </c>
      <c r="G1017" s="36">
        <v>46668</v>
      </c>
      <c r="H1017" s="36">
        <v>45552</v>
      </c>
      <c r="I1017" s="39">
        <v>4828512</v>
      </c>
      <c r="J1017" s="39">
        <v>12577063</v>
      </c>
      <c r="K1017" s="39">
        <v>45501664</v>
      </c>
      <c r="L1017" s="39">
        <v>7217217</v>
      </c>
      <c r="M1017" s="39">
        <v>10817385</v>
      </c>
      <c r="N1017" s="39">
        <v>1608566</v>
      </c>
      <c r="O1017" s="39">
        <v>77721895</v>
      </c>
      <c r="P1017" s="39">
        <v>11959466</v>
      </c>
      <c r="Q1017" s="39">
        <v>46454991</v>
      </c>
      <c r="R1017" s="39">
        <v>7750304</v>
      </c>
      <c r="S1017" s="39">
        <v>9867611</v>
      </c>
      <c r="T1017" s="39">
        <v>1690170</v>
      </c>
      <c r="U1017" s="39">
        <v>77722542</v>
      </c>
      <c r="V1017" s="39">
        <v>14339000</v>
      </c>
      <c r="W1017" s="39">
        <v>46017952</v>
      </c>
      <c r="X1017" s="39">
        <v>10204815</v>
      </c>
      <c r="Y1017" s="39">
        <v>14723104</v>
      </c>
      <c r="Z1017" s="39">
        <v>1869523</v>
      </c>
      <c r="AA1017" s="39">
        <v>87154394</v>
      </c>
      <c r="AB1017" s="39">
        <v>15753655</v>
      </c>
      <c r="AC1017" s="39">
        <v>47684279</v>
      </c>
      <c r="AD1017" s="39">
        <v>11722044</v>
      </c>
      <c r="AE1017" s="39">
        <v>13382528</v>
      </c>
      <c r="AF1017" s="39">
        <v>2010198</v>
      </c>
      <c r="AG1017" s="39">
        <v>90552704</v>
      </c>
      <c r="AH1017" s="39">
        <v>17158108</v>
      </c>
      <c r="AI1017" s="39">
        <v>43276791</v>
      </c>
      <c r="AJ1017" s="39">
        <v>17387940</v>
      </c>
      <c r="AK1017" s="39">
        <v>14720830</v>
      </c>
      <c r="AL1017" s="39">
        <v>2829843</v>
      </c>
      <c r="AM1017" s="39">
        <v>95373512</v>
      </c>
      <c r="AN1017" s="39">
        <v>16506653</v>
      </c>
      <c r="AO1017" s="39">
        <v>40410238</v>
      </c>
      <c r="AP1017" s="39">
        <v>16594190</v>
      </c>
      <c r="AQ1017" s="39">
        <v>13831171</v>
      </c>
      <c r="AR1017" s="39">
        <v>3344374</v>
      </c>
      <c r="AS1017" s="39">
        <v>90686626</v>
      </c>
      <c r="AT1017" s="43"/>
      <c r="AU1017" s="13"/>
    </row>
    <row r="1018" spans="1:47" ht="20" customHeight="1">
      <c r="A1018" s="8" t="s">
        <v>1328</v>
      </c>
      <c r="B1018" s="34">
        <v>15830</v>
      </c>
      <c r="C1018" s="31" t="s">
        <v>99</v>
      </c>
      <c r="D1018" s="31" t="s">
        <v>71</v>
      </c>
      <c r="E1018" s="31" t="s">
        <v>74</v>
      </c>
      <c r="F1018" s="36">
        <v>3306</v>
      </c>
      <c r="G1018" s="36">
        <v>2604</v>
      </c>
      <c r="H1018" s="36">
        <v>2682</v>
      </c>
      <c r="I1018" s="39">
        <v>284292</v>
      </c>
      <c r="J1018" s="39">
        <v>101072</v>
      </c>
      <c r="K1018" s="39">
        <v>1631811</v>
      </c>
      <c r="L1018" s="39">
        <v>946244</v>
      </c>
      <c r="M1018" s="39">
        <v>779500</v>
      </c>
      <c r="N1018" s="39">
        <v>96782</v>
      </c>
      <c r="O1018" s="39">
        <v>3555409</v>
      </c>
      <c r="P1018" s="39">
        <v>47190</v>
      </c>
      <c r="Q1018" s="39">
        <v>1750470</v>
      </c>
      <c r="R1018" s="39">
        <v>986751</v>
      </c>
      <c r="S1018" s="39">
        <v>654509</v>
      </c>
      <c r="T1018" s="39">
        <v>94141</v>
      </c>
      <c r="U1018" s="39">
        <v>3533061</v>
      </c>
      <c r="V1018" s="39">
        <v>59775</v>
      </c>
      <c r="W1018" s="39">
        <v>2052771</v>
      </c>
      <c r="X1018" s="39">
        <v>1120419</v>
      </c>
      <c r="Y1018" s="39">
        <v>826795</v>
      </c>
      <c r="Z1018" s="39">
        <v>23366</v>
      </c>
      <c r="AA1018" s="39">
        <v>4083126</v>
      </c>
      <c r="AB1018" s="39">
        <v>60324</v>
      </c>
      <c r="AC1018" s="39">
        <v>2025108</v>
      </c>
      <c r="AD1018" s="39">
        <v>1224051</v>
      </c>
      <c r="AE1018" s="39">
        <v>1037271</v>
      </c>
      <c r="AF1018" s="39">
        <v>25841</v>
      </c>
      <c r="AG1018" s="39">
        <v>4372595</v>
      </c>
      <c r="AH1018" s="39">
        <v>36849</v>
      </c>
      <c r="AI1018" s="39">
        <v>1484697</v>
      </c>
      <c r="AJ1018" s="39">
        <v>1129477</v>
      </c>
      <c r="AK1018" s="39">
        <v>889506</v>
      </c>
      <c r="AL1018" s="39">
        <v>24887</v>
      </c>
      <c r="AM1018" s="39">
        <v>3565416</v>
      </c>
      <c r="AN1018" s="39">
        <v>41433</v>
      </c>
      <c r="AO1018" s="39">
        <v>1634948</v>
      </c>
      <c r="AP1018" s="39">
        <v>1088645</v>
      </c>
      <c r="AQ1018" s="39">
        <v>901288</v>
      </c>
      <c r="AR1018" s="39">
        <v>17073</v>
      </c>
      <c r="AS1018" s="39">
        <v>3683387</v>
      </c>
      <c r="AT1018" s="43"/>
      <c r="AU1018" s="13"/>
    </row>
    <row r="1019" spans="1:47" ht="20" customHeight="1">
      <c r="A1019" s="8" t="s">
        <v>1329</v>
      </c>
      <c r="B1019" s="34">
        <v>15909</v>
      </c>
      <c r="C1019" s="31" t="s">
        <v>99</v>
      </c>
      <c r="D1019" s="31" t="s">
        <v>79</v>
      </c>
      <c r="E1019" s="31" t="s">
        <v>74</v>
      </c>
      <c r="F1019" s="36">
        <v>4111</v>
      </c>
      <c r="G1019" s="36">
        <v>4259</v>
      </c>
      <c r="H1019" s="36">
        <v>4136</v>
      </c>
      <c r="I1019" s="39">
        <v>438416</v>
      </c>
      <c r="J1019" s="39">
        <v>2573770</v>
      </c>
      <c r="K1019" s="39">
        <v>2301675</v>
      </c>
      <c r="L1019" s="39">
        <v>1224580</v>
      </c>
      <c r="M1019" s="39">
        <v>1113344</v>
      </c>
      <c r="N1019" s="39">
        <v>240501</v>
      </c>
      <c r="O1019" s="39">
        <v>7453870</v>
      </c>
      <c r="P1019" s="39">
        <v>2839290</v>
      </c>
      <c r="Q1019" s="39">
        <v>2497071</v>
      </c>
      <c r="R1019" s="39">
        <v>1308731</v>
      </c>
      <c r="S1019" s="39">
        <v>1190837</v>
      </c>
      <c r="T1019" s="39">
        <v>261823</v>
      </c>
      <c r="U1019" s="39">
        <v>8097752</v>
      </c>
      <c r="V1019" s="39">
        <v>2858779</v>
      </c>
      <c r="W1019" s="39">
        <v>2807428</v>
      </c>
      <c r="X1019" s="39">
        <v>1594867</v>
      </c>
      <c r="Y1019" s="39">
        <v>1320442</v>
      </c>
      <c r="Z1019" s="39">
        <v>292948</v>
      </c>
      <c r="AA1019" s="39">
        <v>8874464</v>
      </c>
      <c r="AB1019" s="39">
        <v>3090416</v>
      </c>
      <c r="AC1019" s="39">
        <v>2874837</v>
      </c>
      <c r="AD1019" s="39">
        <v>1727856</v>
      </c>
      <c r="AE1019" s="39">
        <v>1327671</v>
      </c>
      <c r="AF1019" s="39">
        <v>321469</v>
      </c>
      <c r="AG1019" s="39">
        <v>9342249</v>
      </c>
      <c r="AH1019" s="39">
        <v>3061202</v>
      </c>
      <c r="AI1019" s="39">
        <v>3237665</v>
      </c>
      <c r="AJ1019" s="39">
        <v>1804026</v>
      </c>
      <c r="AK1019" s="39">
        <v>1196275</v>
      </c>
      <c r="AL1019" s="39">
        <v>450966</v>
      </c>
      <c r="AM1019" s="39">
        <v>9750134</v>
      </c>
      <c r="AN1019" s="39">
        <v>3085755</v>
      </c>
      <c r="AO1019" s="39">
        <v>2424791</v>
      </c>
      <c r="AP1019" s="39">
        <v>1819622</v>
      </c>
      <c r="AQ1019" s="39">
        <v>1094212</v>
      </c>
      <c r="AR1019" s="39">
        <v>566552</v>
      </c>
      <c r="AS1019" s="39">
        <v>8990932</v>
      </c>
      <c r="AT1019" s="43"/>
      <c r="AU1019" s="13"/>
    </row>
    <row r="1020" spans="1:47" ht="20" customHeight="1">
      <c r="A1020" s="8" t="s">
        <v>1330</v>
      </c>
      <c r="B1020" s="34">
        <v>26902</v>
      </c>
      <c r="C1020" s="31" t="s">
        <v>335</v>
      </c>
      <c r="D1020" s="31" t="s">
        <v>79</v>
      </c>
      <c r="E1020" s="31" t="s">
        <v>74</v>
      </c>
      <c r="F1020" s="36">
        <v>545</v>
      </c>
      <c r="G1020" s="36">
        <v>567</v>
      </c>
      <c r="H1020" s="36">
        <v>523</v>
      </c>
      <c r="I1020" s="39">
        <v>55438</v>
      </c>
      <c r="J1020" s="39">
        <v>130263</v>
      </c>
      <c r="K1020" s="39">
        <v>291578</v>
      </c>
      <c r="L1020" s="39">
        <v>149274</v>
      </c>
      <c r="M1020" s="39">
        <v>153832</v>
      </c>
      <c r="N1020" s="39">
        <v>63388</v>
      </c>
      <c r="O1020" s="39">
        <v>788335</v>
      </c>
      <c r="P1020" s="39">
        <v>155118</v>
      </c>
      <c r="Q1020" s="39">
        <v>340773</v>
      </c>
      <c r="R1020" s="39">
        <v>163069</v>
      </c>
      <c r="S1020" s="39">
        <v>179806</v>
      </c>
      <c r="T1020" s="39">
        <v>70987</v>
      </c>
      <c r="U1020" s="39">
        <v>909753</v>
      </c>
      <c r="V1020" s="39">
        <v>148581</v>
      </c>
      <c r="W1020" s="39">
        <v>513949</v>
      </c>
      <c r="X1020" s="39">
        <v>233449</v>
      </c>
      <c r="Y1020" s="39">
        <v>197043</v>
      </c>
      <c r="Z1020" s="39">
        <v>75832</v>
      </c>
      <c r="AA1020" s="39">
        <v>1168854</v>
      </c>
      <c r="AB1020" s="39">
        <v>216701</v>
      </c>
      <c r="AC1020" s="39">
        <v>513259</v>
      </c>
      <c r="AD1020" s="39">
        <v>262726</v>
      </c>
      <c r="AE1020" s="39">
        <v>208850</v>
      </c>
      <c r="AF1020" s="39">
        <v>87528</v>
      </c>
      <c r="AG1020" s="39">
        <v>1289064</v>
      </c>
      <c r="AH1020" s="39">
        <v>244882</v>
      </c>
      <c r="AI1020" s="39">
        <v>501634</v>
      </c>
      <c r="AJ1020" s="39">
        <v>200255</v>
      </c>
      <c r="AK1020" s="39">
        <v>206611</v>
      </c>
      <c r="AL1020" s="39">
        <v>123686</v>
      </c>
      <c r="AM1020" s="39">
        <v>1277068</v>
      </c>
      <c r="AN1020" s="39">
        <v>254020</v>
      </c>
      <c r="AO1020" s="39">
        <v>482634</v>
      </c>
      <c r="AP1020" s="39">
        <v>212870</v>
      </c>
      <c r="AQ1020" s="39">
        <v>216933</v>
      </c>
      <c r="AR1020" s="39">
        <v>149919</v>
      </c>
      <c r="AS1020" s="39">
        <v>1316376</v>
      </c>
      <c r="AT1020" s="43"/>
      <c r="AU1020" s="13"/>
    </row>
    <row r="1021" spans="1:47" ht="20" customHeight="1">
      <c r="A1021" s="8" t="s">
        <v>1331</v>
      </c>
      <c r="B1021" s="34">
        <v>218901</v>
      </c>
      <c r="C1021" s="31" t="s">
        <v>1332</v>
      </c>
      <c r="D1021" s="31" t="s">
        <v>79</v>
      </c>
      <c r="E1021" s="31" t="s">
        <v>74</v>
      </c>
      <c r="F1021" s="36">
        <v>779</v>
      </c>
      <c r="G1021" s="36">
        <v>643</v>
      </c>
      <c r="H1021" s="36">
        <v>637</v>
      </c>
      <c r="I1021" s="39">
        <v>67522</v>
      </c>
      <c r="J1021" s="39">
        <v>267600</v>
      </c>
      <c r="K1021" s="39">
        <v>564117</v>
      </c>
      <c r="L1021" s="39">
        <v>215330</v>
      </c>
      <c r="M1021" s="39">
        <v>404302</v>
      </c>
      <c r="N1021" s="39">
        <v>138932</v>
      </c>
      <c r="O1021" s="39">
        <v>1590281</v>
      </c>
      <c r="P1021" s="39">
        <v>248309</v>
      </c>
      <c r="Q1021" s="39">
        <v>596712</v>
      </c>
      <c r="R1021" s="39">
        <v>227524</v>
      </c>
      <c r="S1021" s="39">
        <v>373095</v>
      </c>
      <c r="T1021" s="39">
        <v>230370</v>
      </c>
      <c r="U1021" s="39">
        <v>1676010</v>
      </c>
      <c r="V1021" s="39">
        <v>245156</v>
      </c>
      <c r="W1021" s="39">
        <v>623105</v>
      </c>
      <c r="X1021" s="39">
        <v>248588</v>
      </c>
      <c r="Y1021" s="39">
        <v>366417</v>
      </c>
      <c r="Z1021" s="39">
        <v>184279</v>
      </c>
      <c r="AA1021" s="39">
        <v>1667545</v>
      </c>
      <c r="AB1021" s="39">
        <v>322459</v>
      </c>
      <c r="AC1021" s="39">
        <v>526676</v>
      </c>
      <c r="AD1021" s="39">
        <v>242527</v>
      </c>
      <c r="AE1021" s="39">
        <v>339059</v>
      </c>
      <c r="AF1021" s="39">
        <v>208479</v>
      </c>
      <c r="AG1021" s="39">
        <v>1639200</v>
      </c>
      <c r="AH1021" s="39">
        <v>327549</v>
      </c>
      <c r="AI1021" s="39">
        <v>565250</v>
      </c>
      <c r="AJ1021" s="39">
        <v>264337</v>
      </c>
      <c r="AK1021" s="39">
        <v>413344</v>
      </c>
      <c r="AL1021" s="39">
        <v>363153</v>
      </c>
      <c r="AM1021" s="39">
        <v>1933633</v>
      </c>
      <c r="AN1021" s="39">
        <v>371477</v>
      </c>
      <c r="AO1021" s="39">
        <v>610462</v>
      </c>
      <c r="AP1021" s="39">
        <v>238749</v>
      </c>
      <c r="AQ1021" s="39">
        <v>405243</v>
      </c>
      <c r="AR1021" s="39">
        <v>403864</v>
      </c>
      <c r="AS1021" s="39">
        <v>2029795</v>
      </c>
      <c r="AT1021" s="43"/>
      <c r="AU1021" s="13"/>
    </row>
    <row r="1022" spans="1:47" ht="20" customHeight="1">
      <c r="A1022" s="8" t="s">
        <v>1333</v>
      </c>
      <c r="B1022" s="34">
        <v>15908</v>
      </c>
      <c r="C1022" s="31" t="s">
        <v>99</v>
      </c>
      <c r="D1022" s="31" t="s">
        <v>79</v>
      </c>
      <c r="E1022" s="31" t="s">
        <v>74</v>
      </c>
      <c r="F1022" s="36">
        <v>8533</v>
      </c>
      <c r="G1022" s="36">
        <v>7468</v>
      </c>
      <c r="H1022" s="36">
        <v>7064</v>
      </c>
      <c r="I1022" s="39">
        <v>748784</v>
      </c>
      <c r="J1022" s="39">
        <v>1679890</v>
      </c>
      <c r="K1022" s="39">
        <v>5827326</v>
      </c>
      <c r="L1022" s="39">
        <v>2705479</v>
      </c>
      <c r="M1022" s="39">
        <v>3216125</v>
      </c>
      <c r="N1022" s="39">
        <v>432548</v>
      </c>
      <c r="O1022" s="39">
        <v>13861368</v>
      </c>
      <c r="P1022" s="39">
        <v>1577064</v>
      </c>
      <c r="Q1022" s="39">
        <v>5980089</v>
      </c>
      <c r="R1022" s="39">
        <v>2760855</v>
      </c>
      <c r="S1022" s="39">
        <v>3337763</v>
      </c>
      <c r="T1022" s="39">
        <v>496279</v>
      </c>
      <c r="U1022" s="39">
        <v>14152050</v>
      </c>
      <c r="V1022" s="39">
        <v>1862194</v>
      </c>
      <c r="W1022" s="39">
        <v>5796476</v>
      </c>
      <c r="X1022" s="39">
        <v>3366906</v>
      </c>
      <c r="Y1022" s="39">
        <v>3651356</v>
      </c>
      <c r="Z1022" s="39">
        <v>540464</v>
      </c>
      <c r="AA1022" s="39">
        <v>15217396</v>
      </c>
      <c r="AB1022" s="39">
        <v>2045008</v>
      </c>
      <c r="AC1022" s="39">
        <v>5742837</v>
      </c>
      <c r="AD1022" s="39">
        <v>3638823</v>
      </c>
      <c r="AE1022" s="39">
        <v>3737562</v>
      </c>
      <c r="AF1022" s="39">
        <v>709152</v>
      </c>
      <c r="AG1022" s="39">
        <v>15873382</v>
      </c>
      <c r="AH1022" s="39">
        <v>2361513</v>
      </c>
      <c r="AI1022" s="39">
        <v>5156989</v>
      </c>
      <c r="AJ1022" s="39">
        <v>3521496</v>
      </c>
      <c r="AK1022" s="39">
        <v>3553168</v>
      </c>
      <c r="AL1022" s="39">
        <v>783566</v>
      </c>
      <c r="AM1022" s="39">
        <v>15376732</v>
      </c>
      <c r="AN1022" s="39">
        <v>2475244</v>
      </c>
      <c r="AO1022" s="39">
        <v>5050814</v>
      </c>
      <c r="AP1022" s="39">
        <v>3813675</v>
      </c>
      <c r="AQ1022" s="39">
        <v>3478184</v>
      </c>
      <c r="AR1022" s="39">
        <v>975586</v>
      </c>
      <c r="AS1022" s="39">
        <v>15793503</v>
      </c>
      <c r="AT1022" s="43"/>
      <c r="AU1022" s="13"/>
    </row>
    <row r="1023" spans="1:47" ht="20" customHeight="1">
      <c r="A1023" s="8" t="s">
        <v>1334</v>
      </c>
      <c r="B1023" s="34">
        <v>31916</v>
      </c>
      <c r="C1023" s="31" t="s">
        <v>307</v>
      </c>
      <c r="D1023" s="31" t="s">
        <v>79</v>
      </c>
      <c r="E1023" s="31" t="s">
        <v>74</v>
      </c>
      <c r="F1023" s="36">
        <v>4126</v>
      </c>
      <c r="G1023" s="36">
        <v>4639</v>
      </c>
      <c r="H1023" s="36">
        <v>4741</v>
      </c>
      <c r="I1023" s="39">
        <v>502546</v>
      </c>
      <c r="J1023" s="39">
        <v>4074883</v>
      </c>
      <c r="K1023" s="39">
        <v>4268975</v>
      </c>
      <c r="L1023" s="39">
        <v>876342</v>
      </c>
      <c r="M1023" s="39">
        <v>1551199</v>
      </c>
      <c r="N1023" s="39">
        <v>327837</v>
      </c>
      <c r="O1023" s="39">
        <v>11099236</v>
      </c>
      <c r="P1023" s="39">
        <v>3620085</v>
      </c>
      <c r="Q1023" s="39">
        <v>3987687</v>
      </c>
      <c r="R1023" s="39">
        <v>935089</v>
      </c>
      <c r="S1023" s="39">
        <v>2047033</v>
      </c>
      <c r="T1023" s="39">
        <v>441241</v>
      </c>
      <c r="U1023" s="39">
        <v>11031135</v>
      </c>
      <c r="V1023" s="39">
        <v>5925320</v>
      </c>
      <c r="W1023" s="39">
        <v>4435069</v>
      </c>
      <c r="X1023" s="39">
        <v>1130812</v>
      </c>
      <c r="Y1023" s="39">
        <v>2097612</v>
      </c>
      <c r="Z1023" s="39">
        <v>426869</v>
      </c>
      <c r="AA1023" s="39">
        <v>14015682</v>
      </c>
      <c r="AB1023" s="39">
        <v>5427798</v>
      </c>
      <c r="AC1023" s="39">
        <v>4660931</v>
      </c>
      <c r="AD1023" s="39">
        <v>1112587</v>
      </c>
      <c r="AE1023" s="39">
        <v>2440037</v>
      </c>
      <c r="AF1023" s="39">
        <v>686461</v>
      </c>
      <c r="AG1023" s="39">
        <v>14327814</v>
      </c>
      <c r="AH1023" s="39">
        <v>5858306</v>
      </c>
      <c r="AI1023" s="39">
        <v>5320104</v>
      </c>
      <c r="AJ1023" s="39">
        <v>1211930</v>
      </c>
      <c r="AK1023" s="39">
        <v>2593101</v>
      </c>
      <c r="AL1023" s="39">
        <v>1048908</v>
      </c>
      <c r="AM1023" s="39">
        <v>16032349</v>
      </c>
      <c r="AN1023" s="39">
        <v>6320664</v>
      </c>
      <c r="AO1023" s="39">
        <v>6590329</v>
      </c>
      <c r="AP1023" s="39">
        <v>1476987</v>
      </c>
      <c r="AQ1023" s="39">
        <v>2422034</v>
      </c>
      <c r="AR1023" s="39">
        <v>956861</v>
      </c>
      <c r="AS1023" s="39">
        <v>17766875</v>
      </c>
      <c r="AT1023" s="43"/>
      <c r="AU1023" s="13"/>
    </row>
    <row r="1024" spans="1:47" ht="20" customHeight="1">
      <c r="A1024" s="8" t="s">
        <v>1335</v>
      </c>
      <c r="B1024" s="34">
        <v>85903</v>
      </c>
      <c r="C1024" s="31" t="s">
        <v>1169</v>
      </c>
      <c r="D1024" s="31" t="s">
        <v>79</v>
      </c>
      <c r="E1024" s="31" t="s">
        <v>74</v>
      </c>
      <c r="F1024" s="36">
        <v>133</v>
      </c>
      <c r="G1024" s="36">
        <v>132</v>
      </c>
      <c r="H1024" s="36">
        <v>145</v>
      </c>
      <c r="I1024" s="39">
        <v>15370</v>
      </c>
      <c r="J1024" s="39">
        <v>34869</v>
      </c>
      <c r="K1024" s="39">
        <v>80457</v>
      </c>
      <c r="L1024" s="39">
        <v>40899</v>
      </c>
      <c r="M1024" s="39">
        <v>63410</v>
      </c>
      <c r="N1024" s="39">
        <v>19894</v>
      </c>
      <c r="O1024" s="39">
        <v>239529</v>
      </c>
      <c r="P1024" s="39">
        <v>54835</v>
      </c>
      <c r="Q1024" s="39">
        <v>83859</v>
      </c>
      <c r="R1024" s="39">
        <v>41611</v>
      </c>
      <c r="S1024" s="39">
        <v>71906</v>
      </c>
      <c r="T1024" s="39">
        <v>18170</v>
      </c>
      <c r="U1024" s="39">
        <v>270381</v>
      </c>
      <c r="V1024" s="39">
        <v>75011</v>
      </c>
      <c r="W1024" s="39">
        <v>83334</v>
      </c>
      <c r="X1024" s="39">
        <v>66759</v>
      </c>
      <c r="Y1024" s="39">
        <v>82052</v>
      </c>
      <c r="Z1024" s="39">
        <v>27002</v>
      </c>
      <c r="AA1024" s="39">
        <v>334158</v>
      </c>
      <c r="AB1024" s="39">
        <v>70317</v>
      </c>
      <c r="AC1024" s="39">
        <v>104973</v>
      </c>
      <c r="AD1024" s="39">
        <v>74225</v>
      </c>
      <c r="AE1024" s="39">
        <v>107566</v>
      </c>
      <c r="AF1024" s="39">
        <v>31845</v>
      </c>
      <c r="AG1024" s="39">
        <v>388926</v>
      </c>
      <c r="AH1024" s="39">
        <v>130390</v>
      </c>
      <c r="AI1024" s="39">
        <v>98392</v>
      </c>
      <c r="AJ1024" s="39">
        <v>67725</v>
      </c>
      <c r="AK1024" s="39">
        <v>97868</v>
      </c>
      <c r="AL1024" s="39">
        <v>44840</v>
      </c>
      <c r="AM1024" s="39">
        <v>439215</v>
      </c>
      <c r="AN1024" s="39">
        <v>73617</v>
      </c>
      <c r="AO1024" s="39">
        <v>95999</v>
      </c>
      <c r="AP1024" s="39">
        <v>65319</v>
      </c>
      <c r="AQ1024" s="39">
        <v>87860</v>
      </c>
      <c r="AR1024" s="39">
        <v>49652</v>
      </c>
      <c r="AS1024" s="39">
        <v>372447</v>
      </c>
      <c r="AT1024" s="43"/>
      <c r="AU1024" s="13"/>
    </row>
    <row r="1025" spans="1:47" ht="20" customHeight="1">
      <c r="A1025" s="8" t="s">
        <v>1336</v>
      </c>
      <c r="B1025" s="34">
        <v>15917</v>
      </c>
      <c r="C1025" s="31" t="s">
        <v>99</v>
      </c>
      <c r="D1025" s="31" t="s">
        <v>79</v>
      </c>
      <c r="E1025" s="31" t="s">
        <v>74</v>
      </c>
      <c r="F1025" s="36">
        <v>5781</v>
      </c>
      <c r="G1025" s="36">
        <v>6091</v>
      </c>
      <c r="H1025" s="36">
        <v>6070</v>
      </c>
      <c r="I1025" s="39">
        <v>643420</v>
      </c>
      <c r="J1025" s="39">
        <v>2520460</v>
      </c>
      <c r="K1025" s="39">
        <v>3511356</v>
      </c>
      <c r="L1025" s="39">
        <v>1892622</v>
      </c>
      <c r="M1025" s="39">
        <v>1736851</v>
      </c>
      <c r="N1025" s="39">
        <v>248831</v>
      </c>
      <c r="O1025" s="39">
        <v>9910120</v>
      </c>
      <c r="P1025" s="39">
        <v>2813388</v>
      </c>
      <c r="Q1025" s="39">
        <v>3759978</v>
      </c>
      <c r="R1025" s="39">
        <v>2032284</v>
      </c>
      <c r="S1025" s="39">
        <v>1666968</v>
      </c>
      <c r="T1025" s="39">
        <v>0</v>
      </c>
      <c r="U1025" s="39">
        <v>10272618</v>
      </c>
      <c r="V1025" s="39">
        <v>3409702</v>
      </c>
      <c r="W1025" s="39">
        <v>4743219</v>
      </c>
      <c r="X1025" s="39">
        <v>2402247</v>
      </c>
      <c r="Y1025" s="39">
        <v>2068981</v>
      </c>
      <c r="Z1025" s="39">
        <v>0</v>
      </c>
      <c r="AA1025" s="39">
        <v>12624149</v>
      </c>
      <c r="AB1025" s="39">
        <v>3939553</v>
      </c>
      <c r="AC1025" s="39">
        <v>4904084</v>
      </c>
      <c r="AD1025" s="39">
        <v>2596914</v>
      </c>
      <c r="AE1025" s="39">
        <v>1919961</v>
      </c>
      <c r="AF1025" s="39">
        <v>0</v>
      </c>
      <c r="AG1025" s="39">
        <v>13360512</v>
      </c>
      <c r="AH1025" s="39">
        <v>3718348</v>
      </c>
      <c r="AI1025" s="39">
        <v>4733144</v>
      </c>
      <c r="AJ1025" s="39">
        <v>2813719</v>
      </c>
      <c r="AK1025" s="39">
        <v>1864698</v>
      </c>
      <c r="AL1025" s="39">
        <v>558183</v>
      </c>
      <c r="AM1025" s="39">
        <v>13688092</v>
      </c>
      <c r="AN1025" s="39">
        <v>3784590</v>
      </c>
      <c r="AO1025" s="39">
        <v>4217938</v>
      </c>
      <c r="AP1025" s="39">
        <v>2874906</v>
      </c>
      <c r="AQ1025" s="39">
        <v>1853931</v>
      </c>
      <c r="AR1025" s="39">
        <v>845729</v>
      </c>
      <c r="AS1025" s="39">
        <v>13577094</v>
      </c>
      <c r="AT1025" s="43"/>
      <c r="AU1025" s="13"/>
    </row>
    <row r="1026" spans="1:47" ht="20" customHeight="1">
      <c r="A1026" s="8" t="s">
        <v>1337</v>
      </c>
      <c r="B1026" s="34">
        <v>15912</v>
      </c>
      <c r="C1026" s="31" t="s">
        <v>99</v>
      </c>
      <c r="D1026" s="31" t="s">
        <v>79</v>
      </c>
      <c r="E1026" s="31" t="s">
        <v>74</v>
      </c>
      <c r="F1026" s="36">
        <v>13864</v>
      </c>
      <c r="G1026" s="36">
        <v>14833</v>
      </c>
      <c r="H1026" s="36">
        <v>14717</v>
      </c>
      <c r="I1026" s="39">
        <v>1560002</v>
      </c>
      <c r="J1026" s="39">
        <v>5424356</v>
      </c>
      <c r="K1026" s="39">
        <v>7934744</v>
      </c>
      <c r="L1026" s="39">
        <v>4149283</v>
      </c>
      <c r="M1026" s="39">
        <v>4441177</v>
      </c>
      <c r="N1026" s="39">
        <v>697072</v>
      </c>
      <c r="O1026" s="39">
        <v>22646632</v>
      </c>
      <c r="P1026" s="39">
        <v>4457014</v>
      </c>
      <c r="Q1026" s="39">
        <v>7939531</v>
      </c>
      <c r="R1026" s="39">
        <v>4183542</v>
      </c>
      <c r="S1026" s="39">
        <v>4883733</v>
      </c>
      <c r="T1026" s="39">
        <v>891731</v>
      </c>
      <c r="U1026" s="39">
        <v>22355551</v>
      </c>
      <c r="V1026" s="39">
        <v>5087325</v>
      </c>
      <c r="W1026" s="39">
        <v>8751323</v>
      </c>
      <c r="X1026" s="39">
        <v>5230436</v>
      </c>
      <c r="Y1026" s="39">
        <v>5941148</v>
      </c>
      <c r="Z1026" s="39">
        <v>1062165</v>
      </c>
      <c r="AA1026" s="39">
        <v>26072397</v>
      </c>
      <c r="AB1026" s="39">
        <v>5467317</v>
      </c>
      <c r="AC1026" s="39">
        <v>9218554</v>
      </c>
      <c r="AD1026" s="39">
        <v>5805471</v>
      </c>
      <c r="AE1026" s="39">
        <v>5155246</v>
      </c>
      <c r="AF1026" s="39">
        <v>1405991</v>
      </c>
      <c r="AG1026" s="39">
        <v>27052579</v>
      </c>
      <c r="AH1026" s="39">
        <v>6154514</v>
      </c>
      <c r="AI1026" s="39">
        <v>9548020</v>
      </c>
      <c r="AJ1026" s="39">
        <v>5949965</v>
      </c>
      <c r="AK1026" s="39">
        <v>4552250</v>
      </c>
      <c r="AL1026" s="39">
        <v>2264193</v>
      </c>
      <c r="AM1026" s="39">
        <v>28468942</v>
      </c>
      <c r="AN1026" s="39">
        <v>6761169</v>
      </c>
      <c r="AO1026" s="39">
        <v>9473542</v>
      </c>
      <c r="AP1026" s="39">
        <v>6466393</v>
      </c>
      <c r="AQ1026" s="39">
        <v>5258175</v>
      </c>
      <c r="AR1026" s="39">
        <v>2042169</v>
      </c>
      <c r="AS1026" s="39">
        <v>30001448</v>
      </c>
      <c r="AT1026" s="43"/>
      <c r="AU1026" s="13"/>
    </row>
    <row r="1027" spans="1:47" ht="20" customHeight="1">
      <c r="A1027" s="8" t="s">
        <v>1338</v>
      </c>
      <c r="B1027" s="34">
        <v>15807</v>
      </c>
      <c r="C1027" s="31" t="s">
        <v>99</v>
      </c>
      <c r="D1027" s="31" t="s">
        <v>71</v>
      </c>
      <c r="E1027" s="31" t="s">
        <v>74</v>
      </c>
      <c r="F1027" s="36">
        <v>970</v>
      </c>
      <c r="G1027" s="36">
        <v>839</v>
      </c>
      <c r="H1027" s="36">
        <v>830</v>
      </c>
      <c r="I1027" s="39">
        <v>87980</v>
      </c>
      <c r="J1027" s="39">
        <v>98762</v>
      </c>
      <c r="K1027" s="39">
        <v>454326</v>
      </c>
      <c r="L1027" s="39">
        <v>482764</v>
      </c>
      <c r="M1027" s="39">
        <v>800557</v>
      </c>
      <c r="N1027" s="39">
        <v>54119</v>
      </c>
      <c r="O1027" s="39">
        <v>1890528</v>
      </c>
      <c r="P1027" s="39">
        <v>80872</v>
      </c>
      <c r="Q1027" s="39">
        <v>473839</v>
      </c>
      <c r="R1027" s="39">
        <v>411538</v>
      </c>
      <c r="S1027" s="39">
        <v>705386</v>
      </c>
      <c r="T1027" s="39">
        <v>62801</v>
      </c>
      <c r="U1027" s="39">
        <v>1734436</v>
      </c>
      <c r="V1027" s="39">
        <v>39894</v>
      </c>
      <c r="W1027" s="39">
        <v>446068</v>
      </c>
      <c r="X1027" s="39">
        <v>405937</v>
      </c>
      <c r="Y1027" s="39">
        <v>335880</v>
      </c>
      <c r="Z1027" s="39">
        <v>49674</v>
      </c>
      <c r="AA1027" s="39">
        <v>1277453</v>
      </c>
      <c r="AB1027" s="39">
        <v>73177</v>
      </c>
      <c r="AC1027" s="39">
        <v>520290</v>
      </c>
      <c r="AD1027" s="39">
        <v>603484</v>
      </c>
      <c r="AE1027" s="39">
        <v>311450</v>
      </c>
      <c r="AF1027" s="39">
        <v>90103</v>
      </c>
      <c r="AG1027" s="39">
        <v>1598504</v>
      </c>
      <c r="AH1027" s="39">
        <v>87557</v>
      </c>
      <c r="AI1027" s="39">
        <v>512587</v>
      </c>
      <c r="AJ1027" s="39">
        <v>603331</v>
      </c>
      <c r="AK1027" s="39">
        <v>355751</v>
      </c>
      <c r="AL1027" s="39">
        <v>45447</v>
      </c>
      <c r="AM1027" s="39">
        <v>1604673</v>
      </c>
      <c r="AN1027" s="39">
        <v>97687</v>
      </c>
      <c r="AO1027" s="39">
        <v>509299</v>
      </c>
      <c r="AP1027" s="39">
        <v>1072511</v>
      </c>
      <c r="AQ1027" s="39">
        <v>297536</v>
      </c>
      <c r="AR1027" s="39">
        <v>117499</v>
      </c>
      <c r="AS1027" s="39">
        <v>2094532</v>
      </c>
      <c r="AT1027" s="43"/>
      <c r="AU1027" s="13"/>
    </row>
    <row r="1028" spans="1:47" ht="20" customHeight="1">
      <c r="A1028" s="8" t="s">
        <v>1339</v>
      </c>
      <c r="B1028" s="34">
        <v>101838</v>
      </c>
      <c r="C1028" s="31" t="s">
        <v>76</v>
      </c>
      <c r="D1028" s="31" t="s">
        <v>71</v>
      </c>
      <c r="E1028" s="31" t="s">
        <v>74</v>
      </c>
      <c r="F1028" s="36">
        <v>2042</v>
      </c>
      <c r="G1028" s="36">
        <v>1866</v>
      </c>
      <c r="H1028" s="36">
        <v>1727</v>
      </c>
      <c r="I1028" s="39">
        <v>183062</v>
      </c>
      <c r="J1028" s="39">
        <v>203940</v>
      </c>
      <c r="K1028" s="39">
        <v>1119626</v>
      </c>
      <c r="L1028" s="39">
        <v>544910</v>
      </c>
      <c r="M1028" s="39">
        <v>377657</v>
      </c>
      <c r="N1028" s="39">
        <v>89658</v>
      </c>
      <c r="O1028" s="39">
        <v>2335791</v>
      </c>
      <c r="P1028" s="39">
        <v>141528</v>
      </c>
      <c r="Q1028" s="39">
        <v>1448321</v>
      </c>
      <c r="R1028" s="39">
        <v>617653</v>
      </c>
      <c r="S1028" s="39">
        <v>541701</v>
      </c>
      <c r="T1028" s="39">
        <v>72757</v>
      </c>
      <c r="U1028" s="39">
        <v>2821960</v>
      </c>
      <c r="V1028" s="39">
        <v>528867</v>
      </c>
      <c r="W1028" s="39">
        <v>1484168</v>
      </c>
      <c r="X1028" s="39">
        <v>629904</v>
      </c>
      <c r="Y1028" s="39">
        <v>504214</v>
      </c>
      <c r="Z1028" s="39">
        <v>119952</v>
      </c>
      <c r="AA1028" s="39">
        <v>3267105</v>
      </c>
      <c r="AB1028" s="39">
        <v>568153</v>
      </c>
      <c r="AC1028" s="39">
        <v>1362036</v>
      </c>
      <c r="AD1028" s="39">
        <v>1136642</v>
      </c>
      <c r="AE1028" s="39">
        <v>685142</v>
      </c>
      <c r="AF1028" s="39">
        <v>113925</v>
      </c>
      <c r="AG1028" s="39">
        <v>3865898</v>
      </c>
      <c r="AH1028" s="39">
        <v>706518</v>
      </c>
      <c r="AI1028" s="39">
        <v>1619084</v>
      </c>
      <c r="AJ1028" s="39">
        <v>971664</v>
      </c>
      <c r="AK1028" s="39">
        <v>618531</v>
      </c>
      <c r="AL1028" s="39">
        <v>124080</v>
      </c>
      <c r="AM1028" s="39">
        <v>4039877</v>
      </c>
      <c r="AN1028" s="39">
        <v>637751</v>
      </c>
      <c r="AO1028" s="39">
        <v>1941247</v>
      </c>
      <c r="AP1028" s="39">
        <v>956055</v>
      </c>
      <c r="AQ1028" s="39">
        <v>624232</v>
      </c>
      <c r="AR1028" s="39">
        <v>98599</v>
      </c>
      <c r="AS1028" s="39">
        <v>4257884</v>
      </c>
      <c r="AT1028" s="43"/>
      <c r="AU1028" s="13"/>
    </row>
    <row r="1029" spans="1:47" ht="20" customHeight="1">
      <c r="A1029" s="8" t="s">
        <v>1340</v>
      </c>
      <c r="B1029" s="34">
        <v>98904</v>
      </c>
      <c r="C1029" s="31" t="s">
        <v>712</v>
      </c>
      <c r="D1029" s="31" t="s">
        <v>79</v>
      </c>
      <c r="E1029" s="31" t="s">
        <v>74</v>
      </c>
      <c r="F1029" s="36">
        <v>837</v>
      </c>
      <c r="G1029" s="36">
        <v>692</v>
      </c>
      <c r="H1029" s="36">
        <v>641</v>
      </c>
      <c r="I1029" s="39">
        <v>67946</v>
      </c>
      <c r="J1029" s="39">
        <v>168019</v>
      </c>
      <c r="K1029" s="39">
        <v>508687</v>
      </c>
      <c r="L1029" s="39">
        <v>267129</v>
      </c>
      <c r="M1029" s="39">
        <v>245592</v>
      </c>
      <c r="N1029" s="39">
        <v>109377</v>
      </c>
      <c r="O1029" s="39">
        <v>1298804</v>
      </c>
      <c r="P1029" s="39">
        <v>193071</v>
      </c>
      <c r="Q1029" s="39">
        <v>540733</v>
      </c>
      <c r="R1029" s="39">
        <v>262635</v>
      </c>
      <c r="S1029" s="39">
        <v>258353</v>
      </c>
      <c r="T1029" s="39">
        <v>127856</v>
      </c>
      <c r="U1029" s="39">
        <v>1382648</v>
      </c>
      <c r="V1029" s="39">
        <v>310713</v>
      </c>
      <c r="W1029" s="39">
        <v>608005</v>
      </c>
      <c r="X1029" s="39">
        <v>295883</v>
      </c>
      <c r="Y1029" s="39">
        <v>327227</v>
      </c>
      <c r="Z1029" s="39">
        <v>107641</v>
      </c>
      <c r="AA1029" s="39">
        <v>1649469</v>
      </c>
      <c r="AB1029" s="39">
        <v>186139</v>
      </c>
      <c r="AC1029" s="39">
        <v>609213</v>
      </c>
      <c r="AD1029" s="39">
        <v>296092</v>
      </c>
      <c r="AE1029" s="39">
        <v>390625</v>
      </c>
      <c r="AF1029" s="39">
        <v>172311</v>
      </c>
      <c r="AG1029" s="39">
        <v>1654380</v>
      </c>
      <c r="AH1029" s="39">
        <v>279770</v>
      </c>
      <c r="AI1029" s="39">
        <v>575174</v>
      </c>
      <c r="AJ1029" s="39">
        <v>287949</v>
      </c>
      <c r="AK1029" s="39">
        <v>290364</v>
      </c>
      <c r="AL1029" s="39">
        <v>193456</v>
      </c>
      <c r="AM1029" s="39">
        <v>1626713</v>
      </c>
      <c r="AN1029" s="39">
        <v>200026</v>
      </c>
      <c r="AO1029" s="39">
        <v>529383</v>
      </c>
      <c r="AP1029" s="39">
        <v>275899</v>
      </c>
      <c r="AQ1029" s="39">
        <v>252892</v>
      </c>
      <c r="AR1029" s="39">
        <v>224718</v>
      </c>
      <c r="AS1029" s="39">
        <v>1482918</v>
      </c>
      <c r="AT1029" s="43"/>
      <c r="AU1029" s="13"/>
    </row>
    <row r="1030" spans="1:47" ht="20" customHeight="1">
      <c r="A1030" s="8" t="s">
        <v>1341</v>
      </c>
      <c r="B1030" s="34">
        <v>170907</v>
      </c>
      <c r="C1030" s="31" t="s">
        <v>448</v>
      </c>
      <c r="D1030" s="31" t="s">
        <v>79</v>
      </c>
      <c r="E1030" s="31" t="s">
        <v>74</v>
      </c>
      <c r="F1030" s="36">
        <v>4177</v>
      </c>
      <c r="G1030" s="36">
        <v>5687</v>
      </c>
      <c r="H1030" s="36">
        <v>5872</v>
      </c>
      <c r="I1030" s="39">
        <v>622432</v>
      </c>
      <c r="J1030" s="39">
        <v>1732986</v>
      </c>
      <c r="K1030" s="39">
        <v>1958433</v>
      </c>
      <c r="L1030" s="39">
        <v>1111104</v>
      </c>
      <c r="M1030" s="39">
        <v>987209</v>
      </c>
      <c r="N1030" s="39">
        <v>152498</v>
      </c>
      <c r="O1030" s="39">
        <v>5942230</v>
      </c>
      <c r="P1030" s="39">
        <v>1677859</v>
      </c>
      <c r="Q1030" s="39">
        <v>2024599</v>
      </c>
      <c r="R1030" s="39">
        <v>1514242</v>
      </c>
      <c r="S1030" s="39">
        <v>1184605</v>
      </c>
      <c r="T1030" s="39">
        <v>208537</v>
      </c>
      <c r="U1030" s="39">
        <v>6609842</v>
      </c>
      <c r="V1030" s="39">
        <v>1890278</v>
      </c>
      <c r="W1030" s="39">
        <v>2354950</v>
      </c>
      <c r="X1030" s="39">
        <v>1530478</v>
      </c>
      <c r="Y1030" s="39">
        <v>1482037</v>
      </c>
      <c r="Z1030" s="39">
        <v>247105</v>
      </c>
      <c r="AA1030" s="39">
        <v>7504848</v>
      </c>
      <c r="AB1030" s="39">
        <v>2703565</v>
      </c>
      <c r="AC1030" s="39">
        <v>2325933</v>
      </c>
      <c r="AD1030" s="39">
        <v>1911055</v>
      </c>
      <c r="AE1030" s="39">
        <v>1626728</v>
      </c>
      <c r="AF1030" s="39">
        <v>301390</v>
      </c>
      <c r="AG1030" s="39">
        <v>8868671</v>
      </c>
      <c r="AH1030" s="39">
        <v>3017030</v>
      </c>
      <c r="AI1030" s="39">
        <v>2553386</v>
      </c>
      <c r="AJ1030" s="39">
        <v>2133659</v>
      </c>
      <c r="AK1030" s="39">
        <v>1448622</v>
      </c>
      <c r="AL1030" s="39">
        <v>376227</v>
      </c>
      <c r="AM1030" s="39">
        <v>9528924</v>
      </c>
      <c r="AN1030" s="39">
        <v>3263015</v>
      </c>
      <c r="AO1030" s="39">
        <v>3233873</v>
      </c>
      <c r="AP1030" s="39">
        <v>2176134</v>
      </c>
      <c r="AQ1030" s="39">
        <v>1556310</v>
      </c>
      <c r="AR1030" s="39">
        <v>442863</v>
      </c>
      <c r="AS1030" s="39">
        <v>10672195</v>
      </c>
      <c r="AT1030" s="43"/>
      <c r="AU1030" s="13"/>
    </row>
    <row r="1031" spans="1:47" ht="20" customHeight="1">
      <c r="A1031" s="8" t="s">
        <v>1342</v>
      </c>
      <c r="B1031" s="34">
        <v>101920</v>
      </c>
      <c r="C1031" s="31" t="s">
        <v>76</v>
      </c>
      <c r="D1031" s="31" t="s">
        <v>79</v>
      </c>
      <c r="E1031" s="31" t="s">
        <v>74</v>
      </c>
      <c r="F1031" s="36">
        <v>35188</v>
      </c>
      <c r="G1031" s="36">
        <v>32668</v>
      </c>
      <c r="H1031" s="36">
        <v>31296</v>
      </c>
      <c r="I1031" s="39">
        <v>3317376</v>
      </c>
      <c r="J1031" s="39">
        <v>8116878</v>
      </c>
      <c r="K1031" s="39">
        <v>18146910</v>
      </c>
      <c r="L1031" s="39">
        <v>10334556</v>
      </c>
      <c r="M1031" s="39">
        <v>8299649</v>
      </c>
      <c r="N1031" s="39">
        <v>2125987</v>
      </c>
      <c r="O1031" s="39">
        <v>47023980</v>
      </c>
      <c r="P1031" s="39">
        <v>8523194</v>
      </c>
      <c r="Q1031" s="39">
        <v>19577466</v>
      </c>
      <c r="R1031" s="39">
        <v>11015909</v>
      </c>
      <c r="S1031" s="39">
        <v>8477258</v>
      </c>
      <c r="T1031" s="39">
        <v>2819089</v>
      </c>
      <c r="U1031" s="39">
        <v>50412916</v>
      </c>
      <c r="V1031" s="39">
        <v>9467240</v>
      </c>
      <c r="W1031" s="39">
        <v>20372427</v>
      </c>
      <c r="X1031" s="39">
        <v>12527804</v>
      </c>
      <c r="Y1031" s="39">
        <v>9707337</v>
      </c>
      <c r="Z1031" s="39">
        <v>3496381</v>
      </c>
      <c r="AA1031" s="39">
        <v>55571189</v>
      </c>
      <c r="AB1031" s="39">
        <v>10347033</v>
      </c>
      <c r="AC1031" s="39">
        <v>19370993</v>
      </c>
      <c r="AD1031" s="39">
        <v>14202650</v>
      </c>
      <c r="AE1031" s="39">
        <v>10164432</v>
      </c>
      <c r="AF1031" s="39">
        <v>4114569</v>
      </c>
      <c r="AG1031" s="39">
        <v>58199677</v>
      </c>
      <c r="AH1031" s="39">
        <v>10346573</v>
      </c>
      <c r="AI1031" s="39">
        <v>20228663</v>
      </c>
      <c r="AJ1031" s="39">
        <v>13966526</v>
      </c>
      <c r="AK1031" s="39">
        <v>10838105</v>
      </c>
      <c r="AL1031" s="39">
        <v>5051674</v>
      </c>
      <c r="AM1031" s="39">
        <v>60431541</v>
      </c>
      <c r="AN1031" s="39">
        <v>10285516</v>
      </c>
      <c r="AO1031" s="39">
        <v>20895930</v>
      </c>
      <c r="AP1031" s="39">
        <v>14269255</v>
      </c>
      <c r="AQ1031" s="39">
        <v>12984573</v>
      </c>
      <c r="AR1031" s="39">
        <v>5086481</v>
      </c>
      <c r="AS1031" s="39">
        <v>63521755</v>
      </c>
      <c r="AT1031" s="43"/>
      <c r="AU1031" s="13"/>
    </row>
    <row r="1032" spans="1:47" ht="20" customHeight="1">
      <c r="A1032" s="8" t="s">
        <v>1343</v>
      </c>
      <c r="B1032" s="34">
        <v>117907</v>
      </c>
      <c r="C1032" s="31" t="s">
        <v>262</v>
      </c>
      <c r="D1032" s="31" t="s">
        <v>79</v>
      </c>
      <c r="E1032" s="31" t="s">
        <v>1344</v>
      </c>
      <c r="F1032" s="36">
        <v>105</v>
      </c>
      <c r="G1032" s="36"/>
      <c r="H1032" s="36">
        <v>0</v>
      </c>
      <c r="I1032" s="39">
        <v>0</v>
      </c>
      <c r="J1032" s="39">
        <v>80041</v>
      </c>
      <c r="K1032" s="39">
        <v>38975</v>
      </c>
      <c r="L1032" s="39">
        <v>25913</v>
      </c>
      <c r="M1032" s="39">
        <v>23985</v>
      </c>
      <c r="N1032" s="39">
        <v>11706</v>
      </c>
      <c r="O1032" s="39">
        <v>180620</v>
      </c>
      <c r="P1032" s="39">
        <v>92593</v>
      </c>
      <c r="Q1032" s="39">
        <v>51997</v>
      </c>
      <c r="R1032" s="39">
        <v>30523</v>
      </c>
      <c r="S1032" s="39">
        <v>27569</v>
      </c>
      <c r="T1032" s="39">
        <v>13224</v>
      </c>
      <c r="U1032" s="39">
        <v>215906</v>
      </c>
      <c r="V1032" s="39">
        <v>44047</v>
      </c>
      <c r="W1032" s="39">
        <v>59092</v>
      </c>
      <c r="X1032" s="39">
        <v>46218</v>
      </c>
      <c r="Y1032" s="39">
        <v>26212</v>
      </c>
      <c r="Z1032" s="39">
        <v>16558</v>
      </c>
      <c r="AA1032" s="39">
        <v>192127</v>
      </c>
      <c r="AB1032" s="39">
        <v>53443</v>
      </c>
      <c r="AC1032" s="39">
        <v>77472</v>
      </c>
      <c r="AD1032" s="39">
        <v>34195</v>
      </c>
      <c r="AE1032" s="39">
        <v>45502</v>
      </c>
      <c r="AF1032" s="39">
        <v>17316</v>
      </c>
      <c r="AG1032" s="39">
        <v>227928</v>
      </c>
      <c r="AH1032" s="39">
        <v>0</v>
      </c>
      <c r="AI1032" s="39">
        <v>0</v>
      </c>
      <c r="AJ1032" s="39">
        <v>0</v>
      </c>
      <c r="AK1032" s="39">
        <v>0</v>
      </c>
      <c r="AL1032" s="39">
        <v>0</v>
      </c>
      <c r="AM1032" s="39">
        <v>0</v>
      </c>
      <c r="AN1032" s="39">
        <v>0</v>
      </c>
      <c r="AO1032" s="39">
        <v>0</v>
      </c>
      <c r="AP1032" s="39">
        <v>0</v>
      </c>
      <c r="AQ1032" s="39">
        <v>0</v>
      </c>
      <c r="AR1032" s="39">
        <v>0</v>
      </c>
      <c r="AS1032" s="39">
        <v>0</v>
      </c>
      <c r="AT1032" s="43"/>
      <c r="AU1032" s="13"/>
    </row>
    <row r="1033" spans="1:47" ht="20" customHeight="1">
      <c r="A1033" s="8" t="s">
        <v>1345</v>
      </c>
      <c r="B1033" s="34">
        <v>92907</v>
      </c>
      <c r="C1033" s="31" t="s">
        <v>561</v>
      </c>
      <c r="D1033" s="31" t="s">
        <v>79</v>
      </c>
      <c r="E1033" s="31" t="s">
        <v>74</v>
      </c>
      <c r="F1033" s="36">
        <v>2074</v>
      </c>
      <c r="G1033" s="36">
        <v>1901</v>
      </c>
      <c r="H1033" s="36">
        <v>1941</v>
      </c>
      <c r="I1033" s="39">
        <v>205746</v>
      </c>
      <c r="J1033" s="39">
        <v>408659</v>
      </c>
      <c r="K1033" s="39">
        <v>779916</v>
      </c>
      <c r="L1033" s="39">
        <v>383372</v>
      </c>
      <c r="M1033" s="39">
        <v>495953</v>
      </c>
      <c r="N1033" s="39">
        <v>105874</v>
      </c>
      <c r="O1033" s="39">
        <v>2173774</v>
      </c>
      <c r="P1033" s="39">
        <v>414850</v>
      </c>
      <c r="Q1033" s="39">
        <v>809973</v>
      </c>
      <c r="R1033" s="39">
        <v>390435</v>
      </c>
      <c r="S1033" s="39">
        <v>488019</v>
      </c>
      <c r="T1033" s="39">
        <v>139122</v>
      </c>
      <c r="U1033" s="39">
        <v>2242399</v>
      </c>
      <c r="V1033" s="39">
        <v>440093</v>
      </c>
      <c r="W1033" s="39">
        <v>780279</v>
      </c>
      <c r="X1033" s="39">
        <v>417114</v>
      </c>
      <c r="Y1033" s="39">
        <v>635868</v>
      </c>
      <c r="Z1033" s="39">
        <v>140052</v>
      </c>
      <c r="AA1033" s="39">
        <v>2413406</v>
      </c>
      <c r="AB1033" s="39">
        <v>427983</v>
      </c>
      <c r="AC1033" s="39">
        <v>966117</v>
      </c>
      <c r="AD1033" s="39">
        <v>460467</v>
      </c>
      <c r="AE1033" s="39">
        <v>703166</v>
      </c>
      <c r="AF1033" s="39">
        <v>154763</v>
      </c>
      <c r="AG1033" s="39">
        <v>2712496</v>
      </c>
      <c r="AH1033" s="39">
        <v>525629</v>
      </c>
      <c r="AI1033" s="39">
        <v>1006690</v>
      </c>
      <c r="AJ1033" s="39">
        <v>527646</v>
      </c>
      <c r="AK1033" s="39">
        <v>680925</v>
      </c>
      <c r="AL1033" s="39">
        <v>183317</v>
      </c>
      <c r="AM1033" s="39">
        <v>2924207</v>
      </c>
      <c r="AN1033" s="39">
        <v>509608</v>
      </c>
      <c r="AO1033" s="39">
        <v>1025370</v>
      </c>
      <c r="AP1033" s="39">
        <v>519615</v>
      </c>
      <c r="AQ1033" s="39">
        <v>602926</v>
      </c>
      <c r="AR1033" s="39">
        <v>249208</v>
      </c>
      <c r="AS1033" s="39">
        <v>2906727</v>
      </c>
      <c r="AT1033" s="43"/>
      <c r="AU1033" s="13"/>
    </row>
    <row r="1034" spans="1:47" ht="20" customHeight="1">
      <c r="A1034" s="8" t="s">
        <v>1346</v>
      </c>
      <c r="B1034" s="34">
        <v>101919</v>
      </c>
      <c r="C1034" s="31" t="s">
        <v>76</v>
      </c>
      <c r="D1034" s="31" t="s">
        <v>79</v>
      </c>
      <c r="E1034" s="31" t="s">
        <v>74</v>
      </c>
      <c r="F1034" s="36">
        <v>35336</v>
      </c>
      <c r="G1034" s="36">
        <v>33590</v>
      </c>
      <c r="H1034" s="36">
        <v>32135</v>
      </c>
      <c r="I1034" s="39">
        <v>3406310</v>
      </c>
      <c r="J1034" s="39">
        <v>12365902</v>
      </c>
      <c r="K1034" s="39">
        <v>15536841</v>
      </c>
      <c r="L1034" s="39">
        <v>10132458</v>
      </c>
      <c r="M1034" s="39">
        <v>6944443</v>
      </c>
      <c r="N1034" s="39">
        <v>3029440</v>
      </c>
      <c r="O1034" s="39">
        <v>48009084</v>
      </c>
      <c r="P1034" s="39">
        <v>12867453</v>
      </c>
      <c r="Q1034" s="39">
        <v>15036213</v>
      </c>
      <c r="R1034" s="39">
        <v>11054208</v>
      </c>
      <c r="S1034" s="39">
        <v>7062133</v>
      </c>
      <c r="T1034" s="39">
        <v>4434753</v>
      </c>
      <c r="U1034" s="39">
        <v>50454760</v>
      </c>
      <c r="V1034" s="39">
        <v>14447552</v>
      </c>
      <c r="W1034" s="39">
        <v>15119990</v>
      </c>
      <c r="X1034" s="39">
        <v>13370811</v>
      </c>
      <c r="Y1034" s="39">
        <v>7876452</v>
      </c>
      <c r="Z1034" s="39">
        <v>4070593</v>
      </c>
      <c r="AA1034" s="39">
        <v>54885398</v>
      </c>
      <c r="AB1034" s="39">
        <v>16344460</v>
      </c>
      <c r="AC1034" s="39">
        <v>14489616</v>
      </c>
      <c r="AD1034" s="39">
        <v>15232906</v>
      </c>
      <c r="AE1034" s="39">
        <v>8187259</v>
      </c>
      <c r="AF1034" s="39">
        <v>4600461</v>
      </c>
      <c r="AG1034" s="39">
        <v>58854702</v>
      </c>
      <c r="AH1034" s="39">
        <v>15995230</v>
      </c>
      <c r="AI1034" s="39">
        <v>14666096</v>
      </c>
      <c r="AJ1034" s="39">
        <v>16298721</v>
      </c>
      <c r="AK1034" s="39">
        <v>8573436</v>
      </c>
      <c r="AL1034" s="39">
        <v>5278362</v>
      </c>
      <c r="AM1034" s="39">
        <v>60811845</v>
      </c>
      <c r="AN1034" s="39">
        <v>15201189</v>
      </c>
      <c r="AO1034" s="39">
        <v>13448728</v>
      </c>
      <c r="AP1034" s="39">
        <v>13701639</v>
      </c>
      <c r="AQ1034" s="39">
        <v>7993772</v>
      </c>
      <c r="AR1034" s="39">
        <v>5163729</v>
      </c>
      <c r="AS1034" s="39">
        <v>55509057</v>
      </c>
      <c r="AT1034" s="43"/>
      <c r="AU1034" s="13"/>
    </row>
    <row r="1035" spans="1:47" ht="20" customHeight="1">
      <c r="A1035" s="8" t="s">
        <v>1347</v>
      </c>
      <c r="B1035" s="34">
        <v>140907</v>
      </c>
      <c r="C1035" s="31" t="s">
        <v>128</v>
      </c>
      <c r="D1035" s="31" t="s">
        <v>79</v>
      </c>
      <c r="E1035" s="31" t="s">
        <v>74</v>
      </c>
      <c r="F1035" s="36">
        <v>326</v>
      </c>
      <c r="G1035" s="36">
        <v>231</v>
      </c>
      <c r="H1035" s="36">
        <v>219</v>
      </c>
      <c r="I1035" s="39">
        <v>23214</v>
      </c>
      <c r="J1035" s="39">
        <v>181178</v>
      </c>
      <c r="K1035" s="39">
        <v>224474</v>
      </c>
      <c r="L1035" s="39">
        <v>90334</v>
      </c>
      <c r="M1035" s="39">
        <v>79662</v>
      </c>
      <c r="N1035" s="39">
        <v>61577</v>
      </c>
      <c r="O1035" s="39">
        <v>637225</v>
      </c>
      <c r="P1035" s="39">
        <v>156606</v>
      </c>
      <c r="Q1035" s="39">
        <v>248673</v>
      </c>
      <c r="R1035" s="39">
        <v>150426</v>
      </c>
      <c r="S1035" s="39">
        <v>98410</v>
      </c>
      <c r="T1035" s="39">
        <v>67285</v>
      </c>
      <c r="U1035" s="39">
        <v>721400</v>
      </c>
      <c r="V1035" s="39">
        <v>156016</v>
      </c>
      <c r="W1035" s="39">
        <v>266026</v>
      </c>
      <c r="X1035" s="39">
        <v>150278</v>
      </c>
      <c r="Y1035" s="39">
        <v>110988</v>
      </c>
      <c r="Z1035" s="39">
        <v>71767</v>
      </c>
      <c r="AA1035" s="39">
        <v>755075</v>
      </c>
      <c r="AB1035" s="39">
        <v>177453</v>
      </c>
      <c r="AC1035" s="39">
        <v>255110</v>
      </c>
      <c r="AD1035" s="39">
        <v>141577</v>
      </c>
      <c r="AE1035" s="39">
        <v>144337</v>
      </c>
      <c r="AF1035" s="39">
        <v>0</v>
      </c>
      <c r="AG1035" s="39">
        <v>718477</v>
      </c>
      <c r="AH1035" s="39">
        <v>195862</v>
      </c>
      <c r="AI1035" s="39">
        <v>244537</v>
      </c>
      <c r="AJ1035" s="39">
        <v>141058</v>
      </c>
      <c r="AK1035" s="39">
        <v>121565</v>
      </c>
      <c r="AL1035" s="39">
        <v>118917</v>
      </c>
      <c r="AM1035" s="39">
        <v>821939</v>
      </c>
      <c r="AN1035" s="39">
        <v>117748</v>
      </c>
      <c r="AO1035" s="39">
        <v>229568</v>
      </c>
      <c r="AP1035" s="39">
        <v>122226</v>
      </c>
      <c r="AQ1035" s="39">
        <v>118967</v>
      </c>
      <c r="AR1035" s="39">
        <v>134521</v>
      </c>
      <c r="AS1035" s="39">
        <v>723030</v>
      </c>
      <c r="AT1035" s="43"/>
      <c r="AU1035" s="13"/>
    </row>
    <row r="1036" spans="1:47" ht="20" customHeight="1">
      <c r="A1036" s="8" t="s">
        <v>1348</v>
      </c>
      <c r="B1036" s="34">
        <v>184902</v>
      </c>
      <c r="C1036" s="31" t="s">
        <v>106</v>
      </c>
      <c r="D1036" s="31" t="s">
        <v>79</v>
      </c>
      <c r="E1036" s="31" t="s">
        <v>74</v>
      </c>
      <c r="F1036" s="36">
        <v>3584</v>
      </c>
      <c r="G1036" s="36">
        <v>4188</v>
      </c>
      <c r="H1036" s="36">
        <v>4225</v>
      </c>
      <c r="I1036" s="39">
        <v>447850</v>
      </c>
      <c r="J1036" s="39">
        <v>1629265</v>
      </c>
      <c r="K1036" s="39">
        <v>1325772</v>
      </c>
      <c r="L1036" s="39">
        <v>944697</v>
      </c>
      <c r="M1036" s="39">
        <v>846639</v>
      </c>
      <c r="N1036" s="39">
        <v>151537</v>
      </c>
      <c r="O1036" s="39">
        <v>4897910</v>
      </c>
      <c r="P1036" s="39">
        <v>1568617</v>
      </c>
      <c r="Q1036" s="39">
        <v>1357941</v>
      </c>
      <c r="R1036" s="39">
        <v>945883</v>
      </c>
      <c r="S1036" s="39">
        <v>922462</v>
      </c>
      <c r="T1036" s="39">
        <v>232049</v>
      </c>
      <c r="U1036" s="39">
        <v>5026952</v>
      </c>
      <c r="V1036" s="39">
        <v>1877287</v>
      </c>
      <c r="W1036" s="39">
        <v>1403637</v>
      </c>
      <c r="X1036" s="39">
        <v>1144527</v>
      </c>
      <c r="Y1036" s="39">
        <v>970833</v>
      </c>
      <c r="Z1036" s="39">
        <v>267104</v>
      </c>
      <c r="AA1036" s="39">
        <v>5663388</v>
      </c>
      <c r="AB1036" s="39">
        <v>2154971</v>
      </c>
      <c r="AC1036" s="39">
        <v>1594427</v>
      </c>
      <c r="AD1036" s="39">
        <v>1494074</v>
      </c>
      <c r="AE1036" s="39">
        <v>971319</v>
      </c>
      <c r="AF1036" s="39">
        <v>249114</v>
      </c>
      <c r="AG1036" s="39">
        <v>6463905</v>
      </c>
      <c r="AH1036" s="39">
        <v>2299195</v>
      </c>
      <c r="AI1036" s="39">
        <v>1594080</v>
      </c>
      <c r="AJ1036" s="39">
        <v>1405092</v>
      </c>
      <c r="AK1036" s="39">
        <v>1051060</v>
      </c>
      <c r="AL1036" s="39">
        <v>565867</v>
      </c>
      <c r="AM1036" s="39">
        <v>6915294</v>
      </c>
      <c r="AN1036" s="39">
        <v>2032268</v>
      </c>
      <c r="AO1036" s="39">
        <v>1739933</v>
      </c>
      <c r="AP1036" s="39">
        <v>1499365</v>
      </c>
      <c r="AQ1036" s="39">
        <v>1005816</v>
      </c>
      <c r="AR1036" s="39">
        <v>707438</v>
      </c>
      <c r="AS1036" s="39">
        <v>6984820</v>
      </c>
      <c r="AT1036" s="43"/>
      <c r="AU1036" s="13"/>
    </row>
    <row r="1037" spans="1:47" ht="20" customHeight="1">
      <c r="A1037" s="8" t="s">
        <v>1349</v>
      </c>
      <c r="B1037" s="34">
        <v>63903</v>
      </c>
      <c r="C1037" s="31" t="s">
        <v>1131</v>
      </c>
      <c r="D1037" s="31" t="s">
        <v>79</v>
      </c>
      <c r="E1037" s="31" t="s">
        <v>74</v>
      </c>
      <c r="F1037" s="36">
        <v>246</v>
      </c>
      <c r="G1037" s="36">
        <v>192</v>
      </c>
      <c r="H1037" s="36">
        <v>202</v>
      </c>
      <c r="I1037" s="39">
        <v>21412</v>
      </c>
      <c r="J1037" s="39">
        <v>135523</v>
      </c>
      <c r="K1037" s="39">
        <v>111977</v>
      </c>
      <c r="L1037" s="39">
        <v>66999</v>
      </c>
      <c r="M1037" s="39">
        <v>51991</v>
      </c>
      <c r="N1037" s="39">
        <v>56692</v>
      </c>
      <c r="O1037" s="39">
        <v>423182</v>
      </c>
      <c r="P1037" s="39">
        <v>94927</v>
      </c>
      <c r="Q1037" s="39">
        <v>129749</v>
      </c>
      <c r="R1037" s="39">
        <v>71962</v>
      </c>
      <c r="S1037" s="39">
        <v>59904</v>
      </c>
      <c r="T1037" s="39">
        <v>69695</v>
      </c>
      <c r="U1037" s="39">
        <v>426237</v>
      </c>
      <c r="V1037" s="39">
        <v>93963</v>
      </c>
      <c r="W1037" s="39">
        <v>102517</v>
      </c>
      <c r="X1037" s="39">
        <v>86522</v>
      </c>
      <c r="Y1037" s="39">
        <v>66780</v>
      </c>
      <c r="Z1037" s="39">
        <v>54256</v>
      </c>
      <c r="AA1037" s="39">
        <v>404038</v>
      </c>
      <c r="AB1037" s="39">
        <v>105846</v>
      </c>
      <c r="AC1037" s="39">
        <v>85387</v>
      </c>
      <c r="AD1037" s="39">
        <v>90950</v>
      </c>
      <c r="AE1037" s="39">
        <v>68595</v>
      </c>
      <c r="AF1037" s="39">
        <v>75013</v>
      </c>
      <c r="AG1037" s="39">
        <v>425791</v>
      </c>
      <c r="AH1037" s="39">
        <v>113822</v>
      </c>
      <c r="AI1037" s="39">
        <v>84191</v>
      </c>
      <c r="AJ1037" s="39">
        <v>100235</v>
      </c>
      <c r="AK1037" s="39">
        <v>115815</v>
      </c>
      <c r="AL1037" s="39">
        <v>113061</v>
      </c>
      <c r="AM1037" s="39">
        <v>527124</v>
      </c>
      <c r="AN1037" s="39">
        <v>82927</v>
      </c>
      <c r="AO1037" s="39">
        <v>75732</v>
      </c>
      <c r="AP1037" s="39">
        <v>82028</v>
      </c>
      <c r="AQ1037" s="39">
        <v>131233</v>
      </c>
      <c r="AR1037" s="39">
        <v>106874</v>
      </c>
      <c r="AS1037" s="39">
        <v>478794</v>
      </c>
      <c r="AT1037" s="43"/>
      <c r="AU1037" s="13"/>
    </row>
    <row r="1038" spans="1:47" ht="20" customHeight="1">
      <c r="A1038" s="8" t="s">
        <v>1350</v>
      </c>
      <c r="B1038" s="34">
        <v>229905</v>
      </c>
      <c r="C1038" s="31" t="s">
        <v>387</v>
      </c>
      <c r="D1038" s="31" t="s">
        <v>79</v>
      </c>
      <c r="E1038" s="31" t="s">
        <v>74</v>
      </c>
      <c r="F1038" s="36">
        <v>406</v>
      </c>
      <c r="G1038" s="36">
        <v>396</v>
      </c>
      <c r="H1038" s="36">
        <v>368</v>
      </c>
      <c r="I1038" s="39">
        <v>39008</v>
      </c>
      <c r="J1038" s="39">
        <v>181573</v>
      </c>
      <c r="K1038" s="39">
        <v>200023</v>
      </c>
      <c r="L1038" s="39">
        <v>107501</v>
      </c>
      <c r="M1038" s="39">
        <v>118369</v>
      </c>
      <c r="N1038" s="39">
        <v>47252</v>
      </c>
      <c r="O1038" s="39">
        <v>654718</v>
      </c>
      <c r="P1038" s="39">
        <v>173021</v>
      </c>
      <c r="Q1038" s="39">
        <v>218736</v>
      </c>
      <c r="R1038" s="39">
        <v>123307</v>
      </c>
      <c r="S1038" s="39">
        <v>151363</v>
      </c>
      <c r="T1038" s="39">
        <v>47251</v>
      </c>
      <c r="U1038" s="39">
        <v>713678</v>
      </c>
      <c r="V1038" s="39">
        <v>205035</v>
      </c>
      <c r="W1038" s="39">
        <v>218981</v>
      </c>
      <c r="X1038" s="39">
        <v>150884</v>
      </c>
      <c r="Y1038" s="39">
        <v>159231</v>
      </c>
      <c r="Z1038" s="39">
        <v>51498</v>
      </c>
      <c r="AA1038" s="39">
        <v>785629</v>
      </c>
      <c r="AB1038" s="39">
        <v>224923</v>
      </c>
      <c r="AC1038" s="39">
        <v>213363</v>
      </c>
      <c r="AD1038" s="39">
        <v>178575</v>
      </c>
      <c r="AE1038" s="39">
        <v>159712</v>
      </c>
      <c r="AF1038" s="39">
        <v>68306</v>
      </c>
      <c r="AG1038" s="39">
        <v>844879</v>
      </c>
      <c r="AH1038" s="39">
        <v>203295</v>
      </c>
      <c r="AI1038" s="39">
        <v>212476</v>
      </c>
      <c r="AJ1038" s="39">
        <v>184812</v>
      </c>
      <c r="AK1038" s="39">
        <v>142101</v>
      </c>
      <c r="AL1038" s="39">
        <v>81511</v>
      </c>
      <c r="AM1038" s="39">
        <v>824195</v>
      </c>
      <c r="AN1038" s="39">
        <v>245737</v>
      </c>
      <c r="AO1038" s="39">
        <v>215153</v>
      </c>
      <c r="AP1038" s="39">
        <v>200073</v>
      </c>
      <c r="AQ1038" s="39">
        <v>161365</v>
      </c>
      <c r="AR1038" s="39">
        <v>75708</v>
      </c>
      <c r="AS1038" s="39">
        <v>898036</v>
      </c>
      <c r="AT1038" s="43"/>
      <c r="AU1038" s="13"/>
    </row>
    <row r="1039" spans="1:47" ht="20" customHeight="1">
      <c r="A1039" s="8" t="s">
        <v>1351</v>
      </c>
      <c r="B1039" s="34">
        <v>57836</v>
      </c>
      <c r="C1039" s="31" t="s">
        <v>70</v>
      </c>
      <c r="D1039" s="31" t="s">
        <v>71</v>
      </c>
      <c r="E1039" s="31" t="s">
        <v>74</v>
      </c>
      <c r="F1039" s="36">
        <v>318</v>
      </c>
      <c r="G1039" s="36">
        <v>318</v>
      </c>
      <c r="H1039" s="36">
        <v>321</v>
      </c>
      <c r="I1039" s="39">
        <v>34026</v>
      </c>
      <c r="J1039" s="39">
        <v>0</v>
      </c>
      <c r="K1039" s="39">
        <v>174743</v>
      </c>
      <c r="L1039" s="39">
        <v>87444</v>
      </c>
      <c r="M1039" s="39">
        <v>85954</v>
      </c>
      <c r="N1039" s="39">
        <v>40626</v>
      </c>
      <c r="O1039" s="39">
        <v>388767</v>
      </c>
      <c r="P1039" s="39">
        <v>0</v>
      </c>
      <c r="Q1039" s="39">
        <v>175405</v>
      </c>
      <c r="R1039" s="39">
        <v>107716</v>
      </c>
      <c r="S1039" s="39">
        <v>68830</v>
      </c>
      <c r="T1039" s="39">
        <v>44642</v>
      </c>
      <c r="U1039" s="39">
        <v>396593</v>
      </c>
      <c r="V1039" s="39">
        <v>0</v>
      </c>
      <c r="W1039" s="39">
        <v>192173</v>
      </c>
      <c r="X1039" s="39">
        <v>147122</v>
      </c>
      <c r="Y1039" s="39">
        <v>90014</v>
      </c>
      <c r="Z1039" s="39">
        <v>50639</v>
      </c>
      <c r="AA1039" s="39">
        <v>479948</v>
      </c>
      <c r="AB1039" s="39">
        <v>0</v>
      </c>
      <c r="AC1039" s="39">
        <v>186066</v>
      </c>
      <c r="AD1039" s="39">
        <v>164264</v>
      </c>
      <c r="AE1039" s="39">
        <v>78373</v>
      </c>
      <c r="AF1039" s="39">
        <v>54842</v>
      </c>
      <c r="AG1039" s="39">
        <v>483545</v>
      </c>
      <c r="AH1039" s="39">
        <v>0</v>
      </c>
      <c r="AI1039" s="39">
        <v>229544</v>
      </c>
      <c r="AJ1039" s="39">
        <v>191479</v>
      </c>
      <c r="AK1039" s="39">
        <v>68681</v>
      </c>
      <c r="AL1039" s="39">
        <v>95574</v>
      </c>
      <c r="AM1039" s="39">
        <v>585278</v>
      </c>
      <c r="AN1039" s="39">
        <v>0</v>
      </c>
      <c r="AO1039" s="39">
        <v>221343</v>
      </c>
      <c r="AP1039" s="39">
        <v>163812</v>
      </c>
      <c r="AQ1039" s="39">
        <v>83935</v>
      </c>
      <c r="AR1039" s="39">
        <v>115333</v>
      </c>
      <c r="AS1039" s="39">
        <v>584423</v>
      </c>
      <c r="AT1039" s="43"/>
      <c r="AU1039" s="13"/>
    </row>
    <row r="1040" spans="1:47" ht="20" customHeight="1">
      <c r="A1040" s="8" t="s">
        <v>1352</v>
      </c>
      <c r="B1040" s="34">
        <v>13801</v>
      </c>
      <c r="C1040" s="31" t="s">
        <v>206</v>
      </c>
      <c r="D1040" s="31" t="s">
        <v>71</v>
      </c>
      <c r="E1040" s="31" t="s">
        <v>74</v>
      </c>
      <c r="F1040" s="36">
        <v>429</v>
      </c>
      <c r="G1040" s="36">
        <v>282</v>
      </c>
      <c r="H1040" s="36">
        <v>328</v>
      </c>
      <c r="I1040" s="39">
        <v>34768</v>
      </c>
      <c r="J1040" s="39">
        <v>0</v>
      </c>
      <c r="K1040" s="39">
        <v>524616</v>
      </c>
      <c r="L1040" s="39">
        <v>170275</v>
      </c>
      <c r="M1040" s="39">
        <v>87982</v>
      </c>
      <c r="N1040" s="39">
        <v>38474</v>
      </c>
      <c r="O1040" s="39">
        <v>821347</v>
      </c>
      <c r="P1040" s="39">
        <v>0</v>
      </c>
      <c r="Q1040" s="39">
        <v>514454</v>
      </c>
      <c r="R1040" s="39">
        <v>94576</v>
      </c>
      <c r="S1040" s="39">
        <v>91354</v>
      </c>
      <c r="T1040" s="39">
        <v>41128</v>
      </c>
      <c r="U1040" s="39">
        <v>741512</v>
      </c>
      <c r="V1040" s="39">
        <v>0</v>
      </c>
      <c r="W1040" s="39">
        <v>523574</v>
      </c>
      <c r="X1040" s="39">
        <v>116487</v>
      </c>
      <c r="Y1040" s="39">
        <v>104399</v>
      </c>
      <c r="Z1040" s="39">
        <v>45844</v>
      </c>
      <c r="AA1040" s="39">
        <v>790304</v>
      </c>
      <c r="AB1040" s="39">
        <v>0</v>
      </c>
      <c r="AC1040" s="39">
        <v>526975</v>
      </c>
      <c r="AD1040" s="39">
        <v>131563</v>
      </c>
      <c r="AE1040" s="39">
        <v>117288</v>
      </c>
      <c r="AF1040" s="39">
        <v>54222</v>
      </c>
      <c r="AG1040" s="39">
        <v>830048</v>
      </c>
      <c r="AH1040" s="39">
        <v>0</v>
      </c>
      <c r="AI1040" s="39">
        <v>519858</v>
      </c>
      <c r="AJ1040" s="39">
        <v>167544</v>
      </c>
      <c r="AK1040" s="39">
        <v>113190</v>
      </c>
      <c r="AL1040" s="39">
        <v>58128</v>
      </c>
      <c r="AM1040" s="39">
        <v>858720</v>
      </c>
      <c r="AN1040" s="39">
        <v>0</v>
      </c>
      <c r="AO1040" s="39">
        <v>478553</v>
      </c>
      <c r="AP1040" s="39">
        <v>149119</v>
      </c>
      <c r="AQ1040" s="39">
        <v>113649</v>
      </c>
      <c r="AR1040" s="39">
        <v>80026</v>
      </c>
      <c r="AS1040" s="39">
        <v>821347</v>
      </c>
      <c r="AT1040" s="43"/>
      <c r="AU1040" s="13"/>
    </row>
    <row r="1041" spans="1:47" ht="20" customHeight="1">
      <c r="A1041" s="8" t="s">
        <v>1353</v>
      </c>
      <c r="B1041" s="34">
        <v>79910</v>
      </c>
      <c r="C1041" s="31" t="s">
        <v>626</v>
      </c>
      <c r="D1041" s="31" t="s">
        <v>79</v>
      </c>
      <c r="E1041" s="31" t="s">
        <v>74</v>
      </c>
      <c r="F1041" s="36">
        <v>3512</v>
      </c>
      <c r="G1041" s="36">
        <v>3492</v>
      </c>
      <c r="H1041" s="36">
        <v>3523</v>
      </c>
      <c r="I1041" s="39">
        <v>373438</v>
      </c>
      <c r="J1041" s="39">
        <v>841380</v>
      </c>
      <c r="K1041" s="39">
        <v>1143929</v>
      </c>
      <c r="L1041" s="39">
        <v>1054759</v>
      </c>
      <c r="M1041" s="39">
        <v>1203467</v>
      </c>
      <c r="N1041" s="39">
        <v>665578</v>
      </c>
      <c r="O1041" s="39">
        <v>4909113</v>
      </c>
      <c r="P1041" s="39">
        <v>853332</v>
      </c>
      <c r="Q1041" s="39">
        <v>1347593</v>
      </c>
      <c r="R1041" s="39">
        <v>1255034</v>
      </c>
      <c r="S1041" s="39">
        <v>1408243</v>
      </c>
      <c r="T1041" s="39">
        <v>890597</v>
      </c>
      <c r="U1041" s="39">
        <v>5754799</v>
      </c>
      <c r="V1041" s="39">
        <v>1015973</v>
      </c>
      <c r="W1041" s="39">
        <v>1427808</v>
      </c>
      <c r="X1041" s="39">
        <v>1362509</v>
      </c>
      <c r="Y1041" s="39">
        <v>1381897</v>
      </c>
      <c r="Z1041" s="39">
        <v>859117</v>
      </c>
      <c r="AA1041" s="39">
        <v>6047304</v>
      </c>
      <c r="AB1041" s="39">
        <v>1095524</v>
      </c>
      <c r="AC1041" s="39">
        <v>1402591</v>
      </c>
      <c r="AD1041" s="39">
        <v>1473109</v>
      </c>
      <c r="AE1041" s="39">
        <v>1505529</v>
      </c>
      <c r="AF1041" s="39">
        <v>970057</v>
      </c>
      <c r="AG1041" s="39">
        <v>6446810</v>
      </c>
      <c r="AH1041" s="39">
        <v>1023684</v>
      </c>
      <c r="AI1041" s="39">
        <v>1227376</v>
      </c>
      <c r="AJ1041" s="39">
        <v>1611890</v>
      </c>
      <c r="AK1041" s="39">
        <v>1310463</v>
      </c>
      <c r="AL1041" s="39">
        <v>1227065</v>
      </c>
      <c r="AM1041" s="39">
        <v>6400478</v>
      </c>
      <c r="AN1041" s="39">
        <v>940429</v>
      </c>
      <c r="AO1041" s="39">
        <v>1186206</v>
      </c>
      <c r="AP1041" s="39">
        <v>1659136</v>
      </c>
      <c r="AQ1041" s="39">
        <v>1361904</v>
      </c>
      <c r="AR1041" s="39">
        <v>1215397</v>
      </c>
      <c r="AS1041" s="39">
        <v>6363072</v>
      </c>
      <c r="AT1041" s="43"/>
      <c r="AU1041" s="13"/>
    </row>
    <row r="1042" spans="1:47" ht="20" customHeight="1">
      <c r="A1042" s="8" t="s">
        <v>1354</v>
      </c>
      <c r="B1042" s="34">
        <v>127906</v>
      </c>
      <c r="C1042" s="31" t="s">
        <v>139</v>
      </c>
      <c r="D1042" s="31" t="s">
        <v>79</v>
      </c>
      <c r="E1042" s="31" t="s">
        <v>74</v>
      </c>
      <c r="F1042" s="36">
        <v>640</v>
      </c>
      <c r="G1042" s="36">
        <v>586</v>
      </c>
      <c r="H1042" s="36">
        <v>544</v>
      </c>
      <c r="I1042" s="39">
        <v>57664</v>
      </c>
      <c r="J1042" s="39">
        <v>68319</v>
      </c>
      <c r="K1042" s="39">
        <v>445405</v>
      </c>
      <c r="L1042" s="39">
        <v>279285</v>
      </c>
      <c r="M1042" s="39">
        <v>257452</v>
      </c>
      <c r="N1042" s="39">
        <v>99268</v>
      </c>
      <c r="O1042" s="39">
        <v>1149729</v>
      </c>
      <c r="P1042" s="39">
        <v>101336</v>
      </c>
      <c r="Q1042" s="39">
        <v>474114</v>
      </c>
      <c r="R1042" s="39">
        <v>287151</v>
      </c>
      <c r="S1042" s="39">
        <v>240615</v>
      </c>
      <c r="T1042" s="39">
        <v>119944</v>
      </c>
      <c r="U1042" s="39">
        <v>1223160</v>
      </c>
      <c r="V1042" s="39">
        <v>98505</v>
      </c>
      <c r="W1042" s="39">
        <v>489658</v>
      </c>
      <c r="X1042" s="39">
        <v>352170</v>
      </c>
      <c r="Y1042" s="39">
        <v>276075</v>
      </c>
      <c r="Z1042" s="39">
        <v>149895</v>
      </c>
      <c r="AA1042" s="39">
        <v>1366303</v>
      </c>
      <c r="AB1042" s="39">
        <v>85512</v>
      </c>
      <c r="AC1042" s="39">
        <v>512663</v>
      </c>
      <c r="AD1042" s="39">
        <v>389725</v>
      </c>
      <c r="AE1042" s="39">
        <v>238600</v>
      </c>
      <c r="AF1042" s="39">
        <v>197865</v>
      </c>
      <c r="AG1042" s="39">
        <v>1424365</v>
      </c>
      <c r="AH1042" s="39">
        <v>108817</v>
      </c>
      <c r="AI1042" s="39">
        <v>490720</v>
      </c>
      <c r="AJ1042" s="39">
        <v>376191</v>
      </c>
      <c r="AK1042" s="39">
        <v>272519</v>
      </c>
      <c r="AL1042" s="39">
        <v>239774</v>
      </c>
      <c r="AM1042" s="39">
        <v>1488021</v>
      </c>
      <c r="AN1042" s="39">
        <v>80813</v>
      </c>
      <c r="AO1042" s="39">
        <v>492060</v>
      </c>
      <c r="AP1042" s="39">
        <v>389406</v>
      </c>
      <c r="AQ1042" s="39">
        <v>298128</v>
      </c>
      <c r="AR1042" s="39">
        <v>282408</v>
      </c>
      <c r="AS1042" s="39">
        <v>1542815</v>
      </c>
      <c r="AT1042" s="43"/>
      <c r="AU1042" s="13"/>
    </row>
    <row r="1043" spans="1:47" ht="20" customHeight="1">
      <c r="A1043" s="8" t="s">
        <v>1355</v>
      </c>
      <c r="B1043" s="34">
        <v>156902</v>
      </c>
      <c r="C1043" s="31" t="s">
        <v>685</v>
      </c>
      <c r="D1043" s="31" t="s">
        <v>79</v>
      </c>
      <c r="E1043" s="31" t="s">
        <v>74</v>
      </c>
      <c r="F1043" s="36">
        <v>1128</v>
      </c>
      <c r="G1043" s="36">
        <v>1062</v>
      </c>
      <c r="H1043" s="36">
        <v>1065</v>
      </c>
      <c r="I1043" s="39">
        <v>112890</v>
      </c>
      <c r="J1043" s="39">
        <v>246244</v>
      </c>
      <c r="K1043" s="39">
        <v>1386451</v>
      </c>
      <c r="L1043" s="39">
        <v>312070</v>
      </c>
      <c r="M1043" s="39">
        <v>352324</v>
      </c>
      <c r="N1043" s="39">
        <v>143872</v>
      </c>
      <c r="O1043" s="39">
        <v>2440961</v>
      </c>
      <c r="P1043" s="39">
        <v>270991</v>
      </c>
      <c r="Q1043" s="39">
        <v>1447123</v>
      </c>
      <c r="R1043" s="39">
        <v>359335</v>
      </c>
      <c r="S1043" s="39">
        <v>400584</v>
      </c>
      <c r="T1043" s="39">
        <v>169979</v>
      </c>
      <c r="U1043" s="39">
        <v>2648012</v>
      </c>
      <c r="V1043" s="39">
        <v>344883</v>
      </c>
      <c r="W1043" s="39">
        <v>1470619</v>
      </c>
      <c r="X1043" s="39">
        <v>445286</v>
      </c>
      <c r="Y1043" s="39">
        <v>401575</v>
      </c>
      <c r="Z1043" s="39">
        <v>209595</v>
      </c>
      <c r="AA1043" s="39">
        <v>2871958</v>
      </c>
      <c r="AB1043" s="39">
        <v>458947</v>
      </c>
      <c r="AC1043" s="39">
        <v>1508333</v>
      </c>
      <c r="AD1043" s="39">
        <v>468930</v>
      </c>
      <c r="AE1043" s="39">
        <v>404888</v>
      </c>
      <c r="AF1043" s="39">
        <v>342235</v>
      </c>
      <c r="AG1043" s="39">
        <v>3183333</v>
      </c>
      <c r="AH1043" s="39">
        <v>543966</v>
      </c>
      <c r="AI1043" s="39">
        <v>1773812</v>
      </c>
      <c r="AJ1043" s="39">
        <v>500638</v>
      </c>
      <c r="AK1043" s="39">
        <v>383738</v>
      </c>
      <c r="AL1043" s="39">
        <v>409490</v>
      </c>
      <c r="AM1043" s="39">
        <v>3611644</v>
      </c>
      <c r="AN1043" s="39">
        <v>555674</v>
      </c>
      <c r="AO1043" s="39">
        <v>1110243</v>
      </c>
      <c r="AP1043" s="39">
        <v>538018</v>
      </c>
      <c r="AQ1043" s="39">
        <v>379978</v>
      </c>
      <c r="AR1043" s="39">
        <v>497467</v>
      </c>
      <c r="AS1043" s="39">
        <v>3081380</v>
      </c>
      <c r="AT1043" s="43"/>
      <c r="AU1043" s="13"/>
    </row>
    <row r="1044" spans="1:47" ht="20" customHeight="1">
      <c r="A1044" s="8" t="s">
        <v>1356</v>
      </c>
      <c r="B1044" s="34">
        <v>101859</v>
      </c>
      <c r="C1044" s="31" t="s">
        <v>76</v>
      </c>
      <c r="D1044" s="31" t="s">
        <v>71</v>
      </c>
      <c r="E1044" s="31" t="s">
        <v>74</v>
      </c>
      <c r="F1044" s="36">
        <v>519</v>
      </c>
      <c r="G1044" s="36">
        <v>693</v>
      </c>
      <c r="H1044" s="36">
        <v>723</v>
      </c>
      <c r="I1044" s="39">
        <v>76638</v>
      </c>
      <c r="J1044" s="39">
        <v>0</v>
      </c>
      <c r="K1044" s="39">
        <v>187116</v>
      </c>
      <c r="L1044" s="39">
        <v>202973</v>
      </c>
      <c r="M1044" s="39">
        <v>102751</v>
      </c>
      <c r="N1044" s="39">
        <v>20389</v>
      </c>
      <c r="O1044" s="39">
        <v>513229</v>
      </c>
      <c r="P1044" s="39">
        <v>0</v>
      </c>
      <c r="Q1044" s="39">
        <v>211061</v>
      </c>
      <c r="R1044" s="39">
        <v>181037</v>
      </c>
      <c r="S1044" s="39">
        <v>146482</v>
      </c>
      <c r="T1044" s="39">
        <v>18011</v>
      </c>
      <c r="U1044" s="39">
        <v>556591</v>
      </c>
      <c r="V1044" s="39">
        <v>0</v>
      </c>
      <c r="W1044" s="39">
        <v>240383</v>
      </c>
      <c r="X1044" s="39">
        <v>238072</v>
      </c>
      <c r="Y1044" s="39">
        <v>155678</v>
      </c>
      <c r="Z1044" s="39">
        <v>8827</v>
      </c>
      <c r="AA1044" s="39">
        <v>642960</v>
      </c>
      <c r="AB1044" s="39">
        <v>0</v>
      </c>
      <c r="AC1044" s="39">
        <v>260357</v>
      </c>
      <c r="AD1044" s="39">
        <v>328963</v>
      </c>
      <c r="AE1044" s="39">
        <v>199316</v>
      </c>
      <c r="AF1044" s="39">
        <v>29336</v>
      </c>
      <c r="AG1044" s="39">
        <v>817972</v>
      </c>
      <c r="AH1044" s="39">
        <v>0</v>
      </c>
      <c r="AI1044" s="39">
        <v>226467</v>
      </c>
      <c r="AJ1044" s="39">
        <v>345729</v>
      </c>
      <c r="AK1044" s="39">
        <v>238167</v>
      </c>
      <c r="AL1044" s="39">
        <v>13251</v>
      </c>
      <c r="AM1044" s="39">
        <v>823614</v>
      </c>
      <c r="AN1044" s="39">
        <v>0</v>
      </c>
      <c r="AO1044" s="39">
        <v>289596</v>
      </c>
      <c r="AP1044" s="39">
        <v>330555</v>
      </c>
      <c r="AQ1044" s="39">
        <v>266573</v>
      </c>
      <c r="AR1044" s="39">
        <v>29561</v>
      </c>
      <c r="AS1044" s="39">
        <v>916285</v>
      </c>
      <c r="AT1044" s="43"/>
      <c r="AU1044" s="13"/>
    </row>
    <row r="1045" spans="1:47" ht="20" customHeight="1">
      <c r="A1045" s="8" t="s">
        <v>1357</v>
      </c>
      <c r="B1045" s="34">
        <v>174801</v>
      </c>
      <c r="C1045" s="31" t="s">
        <v>372</v>
      </c>
      <c r="D1045" s="31" t="s">
        <v>71</v>
      </c>
      <c r="E1045" s="31" t="s">
        <v>74</v>
      </c>
      <c r="F1045" s="36">
        <v>254</v>
      </c>
      <c r="G1045" s="36">
        <v>253</v>
      </c>
      <c r="H1045" s="36">
        <v>254</v>
      </c>
      <c r="I1045" s="39">
        <v>26924</v>
      </c>
      <c r="J1045" s="39">
        <v>0</v>
      </c>
      <c r="K1045" s="39">
        <v>332917</v>
      </c>
      <c r="L1045" s="39">
        <v>0</v>
      </c>
      <c r="M1045" s="39">
        <v>191360</v>
      </c>
      <c r="N1045" s="39">
        <v>0</v>
      </c>
      <c r="O1045" s="39">
        <v>524277</v>
      </c>
      <c r="P1045" s="39">
        <v>0</v>
      </c>
      <c r="Q1045" s="39">
        <v>361460</v>
      </c>
      <c r="R1045" s="39">
        <v>0</v>
      </c>
      <c r="S1045" s="39">
        <v>191360</v>
      </c>
      <c r="T1045" s="39">
        <v>0</v>
      </c>
      <c r="U1045" s="39">
        <v>552820</v>
      </c>
      <c r="V1045" s="39">
        <v>0</v>
      </c>
      <c r="W1045" s="39">
        <v>352501</v>
      </c>
      <c r="X1045" s="39">
        <v>0</v>
      </c>
      <c r="Y1045" s="39">
        <v>188600</v>
      </c>
      <c r="Z1045" s="39">
        <v>0</v>
      </c>
      <c r="AA1045" s="39">
        <v>541101</v>
      </c>
      <c r="AB1045" s="39">
        <v>0</v>
      </c>
      <c r="AC1045" s="39">
        <v>366922</v>
      </c>
      <c r="AD1045" s="39">
        <v>0</v>
      </c>
      <c r="AE1045" s="39">
        <v>201520</v>
      </c>
      <c r="AF1045" s="39">
        <v>0</v>
      </c>
      <c r="AG1045" s="39">
        <v>568442</v>
      </c>
      <c r="AH1045" s="39">
        <v>0</v>
      </c>
      <c r="AI1045" s="39">
        <v>433723</v>
      </c>
      <c r="AJ1045" s="39">
        <v>113908</v>
      </c>
      <c r="AK1045" s="39">
        <v>200000</v>
      </c>
      <c r="AL1045" s="39">
        <v>0</v>
      </c>
      <c r="AM1045" s="39">
        <v>747631</v>
      </c>
      <c r="AN1045" s="39">
        <v>0</v>
      </c>
      <c r="AO1045" s="39">
        <v>463761</v>
      </c>
      <c r="AP1045" s="39">
        <v>124046</v>
      </c>
      <c r="AQ1045" s="39">
        <v>200000</v>
      </c>
      <c r="AR1045" s="39">
        <v>0</v>
      </c>
      <c r="AS1045" s="39">
        <v>787807</v>
      </c>
      <c r="AT1045" s="43"/>
      <c r="AU1045" s="13"/>
    </row>
    <row r="1046" spans="1:47" ht="20" customHeight="1">
      <c r="A1046" s="8" t="s">
        <v>1358</v>
      </c>
      <c r="B1046" s="34">
        <v>72903</v>
      </c>
      <c r="C1046" s="31" t="s">
        <v>247</v>
      </c>
      <c r="D1046" s="31" t="s">
        <v>79</v>
      </c>
      <c r="E1046" s="31" t="s">
        <v>74</v>
      </c>
      <c r="F1046" s="36">
        <v>3841</v>
      </c>
      <c r="G1046" s="36">
        <v>3578</v>
      </c>
      <c r="H1046" s="36">
        <v>3489</v>
      </c>
      <c r="I1046" s="39">
        <v>369834</v>
      </c>
      <c r="J1046" s="39">
        <v>1043221</v>
      </c>
      <c r="K1046" s="39">
        <v>1611678</v>
      </c>
      <c r="L1046" s="39">
        <v>806099</v>
      </c>
      <c r="M1046" s="39">
        <v>727506</v>
      </c>
      <c r="N1046" s="39">
        <v>225412</v>
      </c>
      <c r="O1046" s="39">
        <v>4413916</v>
      </c>
      <c r="P1046" s="39">
        <v>973160</v>
      </c>
      <c r="Q1046" s="39">
        <v>1563006</v>
      </c>
      <c r="R1046" s="39">
        <v>818365</v>
      </c>
      <c r="S1046" s="39">
        <v>801368</v>
      </c>
      <c r="T1046" s="39">
        <v>263682</v>
      </c>
      <c r="U1046" s="39">
        <v>4419581</v>
      </c>
      <c r="V1046" s="39">
        <v>1087017</v>
      </c>
      <c r="W1046" s="39">
        <v>1720127</v>
      </c>
      <c r="X1046" s="39">
        <v>901979</v>
      </c>
      <c r="Y1046" s="39">
        <v>881884</v>
      </c>
      <c r="Z1046" s="39">
        <v>318412</v>
      </c>
      <c r="AA1046" s="39">
        <v>4909419</v>
      </c>
      <c r="AB1046" s="39">
        <v>1297338</v>
      </c>
      <c r="AC1046" s="39">
        <v>1657625</v>
      </c>
      <c r="AD1046" s="39">
        <v>1108951</v>
      </c>
      <c r="AE1046" s="39">
        <v>880054</v>
      </c>
      <c r="AF1046" s="39">
        <v>359065</v>
      </c>
      <c r="AG1046" s="39">
        <v>5303033</v>
      </c>
      <c r="AH1046" s="39">
        <v>1386095</v>
      </c>
      <c r="AI1046" s="39">
        <v>1730183</v>
      </c>
      <c r="AJ1046" s="39">
        <v>1136752</v>
      </c>
      <c r="AK1046" s="39">
        <v>922141</v>
      </c>
      <c r="AL1046" s="39">
        <v>416150</v>
      </c>
      <c r="AM1046" s="39">
        <v>5591321</v>
      </c>
      <c r="AN1046" s="39">
        <v>1239608</v>
      </c>
      <c r="AO1046" s="39">
        <v>1718700</v>
      </c>
      <c r="AP1046" s="39">
        <v>1123652</v>
      </c>
      <c r="AQ1046" s="39">
        <v>1059530</v>
      </c>
      <c r="AR1046" s="39">
        <v>558273</v>
      </c>
      <c r="AS1046" s="39">
        <v>5699763</v>
      </c>
      <c r="AT1046" s="43"/>
      <c r="AU1046" s="13"/>
    </row>
    <row r="1047" spans="1:47" ht="20" customHeight="1">
      <c r="A1047" s="8" t="s">
        <v>1359</v>
      </c>
      <c r="B1047" s="34">
        <v>216901</v>
      </c>
      <c r="C1047" s="31" t="s">
        <v>1360</v>
      </c>
      <c r="D1047" s="31" t="s">
        <v>79</v>
      </c>
      <c r="E1047" s="31" t="s">
        <v>74</v>
      </c>
      <c r="F1047" s="36">
        <v>343</v>
      </c>
      <c r="G1047" s="36">
        <v>355</v>
      </c>
      <c r="H1047" s="36">
        <v>307</v>
      </c>
      <c r="I1047" s="39">
        <v>32542</v>
      </c>
      <c r="J1047" s="39">
        <v>107337</v>
      </c>
      <c r="K1047" s="39">
        <v>200559</v>
      </c>
      <c r="L1047" s="39">
        <v>116001</v>
      </c>
      <c r="M1047" s="39">
        <v>208941</v>
      </c>
      <c r="N1047" s="39">
        <v>55392</v>
      </c>
      <c r="O1047" s="39">
        <v>688230</v>
      </c>
      <c r="P1047" s="39">
        <v>146427</v>
      </c>
      <c r="Q1047" s="39">
        <v>217462</v>
      </c>
      <c r="R1047" s="39">
        <v>92174</v>
      </c>
      <c r="S1047" s="39">
        <v>195266</v>
      </c>
      <c r="T1047" s="39">
        <v>65783</v>
      </c>
      <c r="U1047" s="39">
        <v>717112</v>
      </c>
      <c r="V1047" s="39">
        <v>148980</v>
      </c>
      <c r="W1047" s="39">
        <v>234245</v>
      </c>
      <c r="X1047" s="39">
        <v>149165</v>
      </c>
      <c r="Y1047" s="39">
        <v>244301</v>
      </c>
      <c r="Z1047" s="39">
        <v>89739</v>
      </c>
      <c r="AA1047" s="39">
        <v>866430</v>
      </c>
      <c r="AB1047" s="39">
        <v>133473</v>
      </c>
      <c r="AC1047" s="39">
        <v>291566</v>
      </c>
      <c r="AD1047" s="39">
        <v>189033</v>
      </c>
      <c r="AE1047" s="39">
        <v>257914</v>
      </c>
      <c r="AF1047" s="39">
        <v>128273</v>
      </c>
      <c r="AG1047" s="39">
        <v>1000259</v>
      </c>
      <c r="AH1047" s="39">
        <v>161725</v>
      </c>
      <c r="AI1047" s="39">
        <v>221634</v>
      </c>
      <c r="AJ1047" s="39">
        <v>189570</v>
      </c>
      <c r="AK1047" s="39">
        <v>217371</v>
      </c>
      <c r="AL1047" s="39">
        <v>163101</v>
      </c>
      <c r="AM1047" s="39">
        <v>953401</v>
      </c>
      <c r="AN1047" s="39">
        <v>181644</v>
      </c>
      <c r="AO1047" s="39">
        <v>216132</v>
      </c>
      <c r="AP1047" s="39">
        <v>216937</v>
      </c>
      <c r="AQ1047" s="39">
        <v>240678</v>
      </c>
      <c r="AR1047" s="39">
        <v>201322</v>
      </c>
      <c r="AS1047" s="39">
        <v>1056713</v>
      </c>
      <c r="AT1047" s="43"/>
      <c r="AU1047" s="13"/>
    </row>
    <row r="1048" spans="1:47" ht="20" customHeight="1">
      <c r="A1048" s="8" t="s">
        <v>1361</v>
      </c>
      <c r="B1048" s="34">
        <v>247906</v>
      </c>
      <c r="C1048" s="31" t="s">
        <v>617</v>
      </c>
      <c r="D1048" s="31" t="s">
        <v>79</v>
      </c>
      <c r="E1048" s="31" t="s">
        <v>74</v>
      </c>
      <c r="F1048" s="36">
        <v>826</v>
      </c>
      <c r="G1048" s="36">
        <v>861</v>
      </c>
      <c r="H1048" s="36">
        <v>840</v>
      </c>
      <c r="I1048" s="39">
        <v>89040</v>
      </c>
      <c r="J1048" s="39">
        <v>325795</v>
      </c>
      <c r="K1048" s="39">
        <v>339286</v>
      </c>
      <c r="L1048" s="39">
        <v>191945</v>
      </c>
      <c r="M1048" s="39">
        <v>254469</v>
      </c>
      <c r="N1048" s="39">
        <v>68378</v>
      </c>
      <c r="O1048" s="39">
        <v>1179873</v>
      </c>
      <c r="P1048" s="39">
        <v>324645</v>
      </c>
      <c r="Q1048" s="39">
        <v>364024</v>
      </c>
      <c r="R1048" s="39">
        <v>196777</v>
      </c>
      <c r="S1048" s="39">
        <v>292257</v>
      </c>
      <c r="T1048" s="39">
        <v>72107</v>
      </c>
      <c r="U1048" s="39">
        <v>1249810</v>
      </c>
      <c r="V1048" s="39">
        <v>372216</v>
      </c>
      <c r="W1048" s="39">
        <v>439305</v>
      </c>
      <c r="X1048" s="39">
        <v>227210</v>
      </c>
      <c r="Y1048" s="39">
        <v>298987</v>
      </c>
      <c r="Z1048" s="39">
        <v>74061</v>
      </c>
      <c r="AA1048" s="39">
        <v>1411779</v>
      </c>
      <c r="AB1048" s="39">
        <v>372755</v>
      </c>
      <c r="AC1048" s="39">
        <v>439363</v>
      </c>
      <c r="AD1048" s="39">
        <v>266012</v>
      </c>
      <c r="AE1048" s="39">
        <v>319370</v>
      </c>
      <c r="AF1048" s="39">
        <v>87768</v>
      </c>
      <c r="AG1048" s="39">
        <v>1485268</v>
      </c>
      <c r="AH1048" s="39">
        <v>434484</v>
      </c>
      <c r="AI1048" s="39">
        <v>485210</v>
      </c>
      <c r="AJ1048" s="39">
        <v>296477</v>
      </c>
      <c r="AK1048" s="39">
        <v>331860</v>
      </c>
      <c r="AL1048" s="39">
        <v>103492</v>
      </c>
      <c r="AM1048" s="39">
        <v>1651523</v>
      </c>
      <c r="AN1048" s="39">
        <v>445087</v>
      </c>
      <c r="AO1048" s="39">
        <v>471557</v>
      </c>
      <c r="AP1048" s="39">
        <v>291857</v>
      </c>
      <c r="AQ1048" s="39">
        <v>333246</v>
      </c>
      <c r="AR1048" s="39">
        <v>118285</v>
      </c>
      <c r="AS1048" s="39">
        <v>1660032</v>
      </c>
      <c r="AT1048" s="43"/>
      <c r="AU1048" s="13"/>
    </row>
    <row r="1049" spans="1:47" ht="20" customHeight="1">
      <c r="A1049" s="8" t="s">
        <v>1362</v>
      </c>
      <c r="B1049" s="34">
        <v>211902</v>
      </c>
      <c r="C1049" s="31" t="s">
        <v>1363</v>
      </c>
      <c r="D1049" s="31" t="s">
        <v>79</v>
      </c>
      <c r="E1049" s="31" t="s">
        <v>74</v>
      </c>
      <c r="F1049" s="36">
        <v>563</v>
      </c>
      <c r="G1049" s="36">
        <v>527</v>
      </c>
      <c r="H1049" s="36">
        <v>469</v>
      </c>
      <c r="I1049" s="39">
        <v>49714</v>
      </c>
      <c r="J1049" s="39">
        <v>190346</v>
      </c>
      <c r="K1049" s="39">
        <v>390119</v>
      </c>
      <c r="L1049" s="39">
        <v>168432</v>
      </c>
      <c r="M1049" s="39">
        <v>163013</v>
      </c>
      <c r="N1049" s="39">
        <v>96865</v>
      </c>
      <c r="O1049" s="39">
        <v>1008775</v>
      </c>
      <c r="P1049" s="39">
        <v>198827</v>
      </c>
      <c r="Q1049" s="39">
        <v>426928</v>
      </c>
      <c r="R1049" s="39">
        <v>171447</v>
      </c>
      <c r="S1049" s="39">
        <v>152270</v>
      </c>
      <c r="T1049" s="39">
        <v>101302</v>
      </c>
      <c r="U1049" s="39">
        <v>1050774</v>
      </c>
      <c r="V1049" s="39">
        <v>170861</v>
      </c>
      <c r="W1049" s="39">
        <v>379965</v>
      </c>
      <c r="X1049" s="39">
        <v>171672</v>
      </c>
      <c r="Y1049" s="39">
        <v>223286</v>
      </c>
      <c r="Z1049" s="39">
        <v>117353</v>
      </c>
      <c r="AA1049" s="39">
        <v>1063137</v>
      </c>
      <c r="AB1049" s="39">
        <v>169658</v>
      </c>
      <c r="AC1049" s="39">
        <v>389134</v>
      </c>
      <c r="AD1049" s="39">
        <v>203831</v>
      </c>
      <c r="AE1049" s="39">
        <v>263482</v>
      </c>
      <c r="AF1049" s="39">
        <v>132796</v>
      </c>
      <c r="AG1049" s="39">
        <v>1158901</v>
      </c>
      <c r="AH1049" s="39">
        <v>198658</v>
      </c>
      <c r="AI1049" s="39">
        <v>395071</v>
      </c>
      <c r="AJ1049" s="39">
        <v>238384</v>
      </c>
      <c r="AK1049" s="39">
        <v>205839</v>
      </c>
      <c r="AL1049" s="39">
        <v>173663</v>
      </c>
      <c r="AM1049" s="39">
        <v>1211615</v>
      </c>
      <c r="AN1049" s="39">
        <v>149094</v>
      </c>
      <c r="AO1049" s="39">
        <v>370787</v>
      </c>
      <c r="AP1049" s="39">
        <v>245853</v>
      </c>
      <c r="AQ1049" s="39">
        <v>191875</v>
      </c>
      <c r="AR1049" s="39">
        <v>215308</v>
      </c>
      <c r="AS1049" s="39">
        <v>1172917</v>
      </c>
      <c r="AT1049" s="43"/>
      <c r="AU1049" s="13"/>
    </row>
    <row r="1050" spans="1:47" ht="20" customHeight="1">
      <c r="A1050" s="8" t="s">
        <v>1364</v>
      </c>
      <c r="B1050" s="34">
        <v>182905</v>
      </c>
      <c r="C1050" s="31" t="s">
        <v>682</v>
      </c>
      <c r="D1050" s="31" t="s">
        <v>79</v>
      </c>
      <c r="E1050" s="31" t="s">
        <v>74</v>
      </c>
      <c r="F1050" s="36">
        <v>161</v>
      </c>
      <c r="G1050" s="36">
        <v>172</v>
      </c>
      <c r="H1050" s="36">
        <v>166</v>
      </c>
      <c r="I1050" s="39">
        <v>17596</v>
      </c>
      <c r="J1050" s="39">
        <v>38755</v>
      </c>
      <c r="K1050" s="39">
        <v>105652</v>
      </c>
      <c r="L1050" s="39">
        <v>39865</v>
      </c>
      <c r="M1050" s="39">
        <v>71015</v>
      </c>
      <c r="N1050" s="39">
        <v>21823</v>
      </c>
      <c r="O1050" s="39">
        <v>277110</v>
      </c>
      <c r="P1050" s="39">
        <v>34379</v>
      </c>
      <c r="Q1050" s="39">
        <v>96293</v>
      </c>
      <c r="R1050" s="39">
        <v>44746</v>
      </c>
      <c r="S1050" s="39">
        <v>89864</v>
      </c>
      <c r="T1050" s="39">
        <v>24831</v>
      </c>
      <c r="U1050" s="39">
        <v>290113</v>
      </c>
      <c r="V1050" s="39">
        <v>43529</v>
      </c>
      <c r="W1050" s="39">
        <v>84830</v>
      </c>
      <c r="X1050" s="39">
        <v>56835</v>
      </c>
      <c r="Y1050" s="39">
        <v>71847</v>
      </c>
      <c r="Z1050" s="39">
        <v>25927</v>
      </c>
      <c r="AA1050" s="39">
        <v>282968</v>
      </c>
      <c r="AB1050" s="39">
        <v>59455</v>
      </c>
      <c r="AC1050" s="39">
        <v>85128</v>
      </c>
      <c r="AD1050" s="39">
        <v>75731</v>
      </c>
      <c r="AE1050" s="39">
        <v>81042</v>
      </c>
      <c r="AF1050" s="39">
        <v>28780</v>
      </c>
      <c r="AG1050" s="39">
        <v>330136</v>
      </c>
      <c r="AH1050" s="39">
        <v>39543</v>
      </c>
      <c r="AI1050" s="39">
        <v>66586</v>
      </c>
      <c r="AJ1050" s="39">
        <v>52080</v>
      </c>
      <c r="AK1050" s="39">
        <v>88080</v>
      </c>
      <c r="AL1050" s="39">
        <v>41284</v>
      </c>
      <c r="AM1050" s="39">
        <v>287573</v>
      </c>
      <c r="AN1050" s="39">
        <v>48881</v>
      </c>
      <c r="AO1050" s="39">
        <v>75452</v>
      </c>
      <c r="AP1050" s="39">
        <v>61749</v>
      </c>
      <c r="AQ1050" s="39">
        <v>93548</v>
      </c>
      <c r="AR1050" s="39">
        <v>64770</v>
      </c>
      <c r="AS1050" s="39">
        <v>344400</v>
      </c>
      <c r="AT1050" s="43"/>
      <c r="AU1050" s="13"/>
    </row>
    <row r="1051" spans="1:47" ht="20" customHeight="1">
      <c r="A1051" s="8" t="s">
        <v>1365</v>
      </c>
      <c r="B1051" s="34">
        <v>140908</v>
      </c>
      <c r="C1051" s="31" t="s">
        <v>128</v>
      </c>
      <c r="D1051" s="31" t="s">
        <v>79</v>
      </c>
      <c r="E1051" s="31" t="s">
        <v>74</v>
      </c>
      <c r="F1051" s="36">
        <v>497</v>
      </c>
      <c r="G1051" s="36">
        <v>452</v>
      </c>
      <c r="H1051" s="36">
        <v>436</v>
      </c>
      <c r="I1051" s="39">
        <v>46216</v>
      </c>
      <c r="J1051" s="39">
        <v>265190</v>
      </c>
      <c r="K1051" s="39">
        <v>402824</v>
      </c>
      <c r="L1051" s="39">
        <v>145321</v>
      </c>
      <c r="M1051" s="39">
        <v>150428</v>
      </c>
      <c r="N1051" s="39">
        <v>0</v>
      </c>
      <c r="O1051" s="39">
        <v>963763</v>
      </c>
      <c r="P1051" s="39">
        <v>291105</v>
      </c>
      <c r="Q1051" s="39">
        <v>445587</v>
      </c>
      <c r="R1051" s="39">
        <v>157775</v>
      </c>
      <c r="S1051" s="39">
        <v>167857</v>
      </c>
      <c r="T1051" s="39">
        <v>0</v>
      </c>
      <c r="U1051" s="39">
        <v>1062324</v>
      </c>
      <c r="V1051" s="39">
        <v>312077</v>
      </c>
      <c r="W1051" s="39">
        <v>475880</v>
      </c>
      <c r="X1051" s="39">
        <v>225484</v>
      </c>
      <c r="Y1051" s="39">
        <v>203419</v>
      </c>
      <c r="Z1051" s="39">
        <v>0</v>
      </c>
      <c r="AA1051" s="39">
        <v>1216860</v>
      </c>
      <c r="AB1051" s="39">
        <v>333017</v>
      </c>
      <c r="AC1051" s="39">
        <v>499725</v>
      </c>
      <c r="AD1051" s="39">
        <v>190630</v>
      </c>
      <c r="AE1051" s="39">
        <v>273139</v>
      </c>
      <c r="AF1051" s="39">
        <v>0</v>
      </c>
      <c r="AG1051" s="39">
        <v>1296511</v>
      </c>
      <c r="AH1051" s="39">
        <v>344815</v>
      </c>
      <c r="AI1051" s="39">
        <v>504732</v>
      </c>
      <c r="AJ1051" s="39">
        <v>224038</v>
      </c>
      <c r="AK1051" s="39">
        <v>231392</v>
      </c>
      <c r="AL1051" s="39">
        <v>177424</v>
      </c>
      <c r="AM1051" s="39">
        <v>1482401</v>
      </c>
      <c r="AN1051" s="39">
        <v>327588</v>
      </c>
      <c r="AO1051" s="39">
        <v>523425</v>
      </c>
      <c r="AP1051" s="39">
        <v>246395</v>
      </c>
      <c r="AQ1051" s="39">
        <v>235034</v>
      </c>
      <c r="AR1051" s="39">
        <v>176514</v>
      </c>
      <c r="AS1051" s="39">
        <v>1508956</v>
      </c>
      <c r="AT1051" s="43"/>
      <c r="AU1051" s="13"/>
    </row>
    <row r="1052" spans="1:47" ht="20" customHeight="1">
      <c r="A1052" s="8" t="s">
        <v>1366</v>
      </c>
      <c r="B1052" s="34">
        <v>112910</v>
      </c>
      <c r="C1052" s="31" t="s">
        <v>439</v>
      </c>
      <c r="D1052" s="31" t="s">
        <v>79</v>
      </c>
      <c r="E1052" s="31" t="s">
        <v>74</v>
      </c>
      <c r="F1052" s="36">
        <v>224</v>
      </c>
      <c r="G1052" s="36">
        <v>209</v>
      </c>
      <c r="H1052" s="36">
        <v>191</v>
      </c>
      <c r="I1052" s="39">
        <v>20246</v>
      </c>
      <c r="J1052" s="39">
        <v>58015</v>
      </c>
      <c r="K1052" s="39">
        <v>114283</v>
      </c>
      <c r="L1052" s="39">
        <v>53504</v>
      </c>
      <c r="M1052" s="39">
        <v>69636</v>
      </c>
      <c r="N1052" s="39">
        <v>33191</v>
      </c>
      <c r="O1052" s="39">
        <v>328629</v>
      </c>
      <c r="P1052" s="39">
        <v>68083</v>
      </c>
      <c r="Q1052" s="39">
        <v>157308</v>
      </c>
      <c r="R1052" s="39">
        <v>60839</v>
      </c>
      <c r="S1052" s="39">
        <v>79136</v>
      </c>
      <c r="T1052" s="39">
        <v>41123</v>
      </c>
      <c r="U1052" s="39">
        <v>406489</v>
      </c>
      <c r="V1052" s="39">
        <v>79691</v>
      </c>
      <c r="W1052" s="39">
        <v>180546</v>
      </c>
      <c r="X1052" s="39">
        <v>68817</v>
      </c>
      <c r="Y1052" s="39">
        <v>81108</v>
      </c>
      <c r="Z1052" s="39">
        <v>52833</v>
      </c>
      <c r="AA1052" s="39">
        <v>462995</v>
      </c>
      <c r="AB1052" s="39">
        <v>85645</v>
      </c>
      <c r="AC1052" s="39">
        <v>187796</v>
      </c>
      <c r="AD1052" s="39">
        <v>82381</v>
      </c>
      <c r="AE1052" s="39">
        <v>97028</v>
      </c>
      <c r="AF1052" s="39">
        <v>71285</v>
      </c>
      <c r="AG1052" s="39">
        <v>524135</v>
      </c>
      <c r="AH1052" s="39">
        <v>74819</v>
      </c>
      <c r="AI1052" s="39">
        <v>187387</v>
      </c>
      <c r="AJ1052" s="39">
        <v>97784</v>
      </c>
      <c r="AK1052" s="39">
        <v>90184</v>
      </c>
      <c r="AL1052" s="39">
        <v>90289</v>
      </c>
      <c r="AM1052" s="39">
        <v>540463</v>
      </c>
      <c r="AN1052" s="39">
        <v>84099</v>
      </c>
      <c r="AO1052" s="39">
        <v>162131</v>
      </c>
      <c r="AP1052" s="39">
        <v>116794</v>
      </c>
      <c r="AQ1052" s="39">
        <v>103862</v>
      </c>
      <c r="AR1052" s="39">
        <v>101738</v>
      </c>
      <c r="AS1052" s="39">
        <v>568624</v>
      </c>
      <c r="AT1052" s="43"/>
      <c r="AU1052" s="13"/>
    </row>
    <row r="1053" spans="1:47" ht="20" customHeight="1">
      <c r="A1053" s="8" t="s">
        <v>1367</v>
      </c>
      <c r="B1053" s="34">
        <v>112901</v>
      </c>
      <c r="C1053" s="31" t="s">
        <v>439</v>
      </c>
      <c r="D1053" s="31" t="s">
        <v>79</v>
      </c>
      <c r="E1053" s="31" t="s">
        <v>74</v>
      </c>
      <c r="F1053" s="36">
        <v>4396</v>
      </c>
      <c r="G1053" s="36">
        <v>4216</v>
      </c>
      <c r="H1053" s="36">
        <v>4059</v>
      </c>
      <c r="I1053" s="39">
        <v>430254</v>
      </c>
      <c r="J1053" s="39">
        <v>1308484</v>
      </c>
      <c r="K1053" s="39">
        <v>2439525</v>
      </c>
      <c r="L1053" s="39">
        <v>1173614</v>
      </c>
      <c r="M1053" s="39">
        <v>831475</v>
      </c>
      <c r="N1053" s="39">
        <v>345363</v>
      </c>
      <c r="O1053" s="39">
        <v>6098461</v>
      </c>
      <c r="P1053" s="39">
        <v>1429207</v>
      </c>
      <c r="Q1053" s="39">
        <v>2075566</v>
      </c>
      <c r="R1053" s="39">
        <v>1269843</v>
      </c>
      <c r="S1053" s="39">
        <v>140193</v>
      </c>
      <c r="T1053" s="39">
        <v>388585</v>
      </c>
      <c r="U1053" s="39">
        <v>5303394</v>
      </c>
      <c r="V1053" s="39">
        <v>1446965</v>
      </c>
      <c r="W1053" s="39">
        <v>2092011</v>
      </c>
      <c r="X1053" s="39">
        <v>1363019</v>
      </c>
      <c r="Y1053" s="39">
        <v>1045354</v>
      </c>
      <c r="Z1053" s="39">
        <v>441212</v>
      </c>
      <c r="AA1053" s="39">
        <v>6388561</v>
      </c>
      <c r="AB1053" s="39">
        <v>1580464</v>
      </c>
      <c r="AC1053" s="39">
        <v>2220106</v>
      </c>
      <c r="AD1053" s="39">
        <v>1567775</v>
      </c>
      <c r="AE1053" s="39">
        <v>1047984</v>
      </c>
      <c r="AF1053" s="39">
        <v>544052</v>
      </c>
      <c r="AG1053" s="39">
        <v>6960381</v>
      </c>
      <c r="AH1053" s="39">
        <v>1718745</v>
      </c>
      <c r="AI1053" s="39">
        <v>2061700</v>
      </c>
      <c r="AJ1053" s="39">
        <v>1658030</v>
      </c>
      <c r="AK1053" s="39">
        <v>1135264</v>
      </c>
      <c r="AL1053" s="39">
        <v>716506</v>
      </c>
      <c r="AM1053" s="39">
        <v>7290245</v>
      </c>
      <c r="AN1053" s="39">
        <v>1474253</v>
      </c>
      <c r="AO1053" s="39">
        <v>2002318</v>
      </c>
      <c r="AP1053" s="39">
        <v>1739398</v>
      </c>
      <c r="AQ1053" s="39">
        <v>1364671</v>
      </c>
      <c r="AR1053" s="39">
        <v>771308</v>
      </c>
      <c r="AS1053" s="39">
        <v>7351948</v>
      </c>
      <c r="AT1053" s="43"/>
      <c r="AU1053" s="13"/>
    </row>
    <row r="1054" spans="1:47" ht="20" customHeight="1">
      <c r="A1054" s="8" t="s">
        <v>1368</v>
      </c>
      <c r="B1054" s="34">
        <v>110907</v>
      </c>
      <c r="C1054" s="31" t="s">
        <v>143</v>
      </c>
      <c r="D1054" s="31" t="s">
        <v>79</v>
      </c>
      <c r="E1054" s="31" t="s">
        <v>74</v>
      </c>
      <c r="F1054" s="36">
        <v>607</v>
      </c>
      <c r="G1054" s="36">
        <v>552</v>
      </c>
      <c r="H1054" s="36">
        <v>665</v>
      </c>
      <c r="I1054" s="39">
        <v>70490</v>
      </c>
      <c r="J1054" s="39">
        <v>198513</v>
      </c>
      <c r="K1054" s="39">
        <v>1022690</v>
      </c>
      <c r="L1054" s="39">
        <v>189543</v>
      </c>
      <c r="M1054" s="39">
        <v>284532</v>
      </c>
      <c r="N1054" s="39">
        <v>117363</v>
      </c>
      <c r="O1054" s="39">
        <v>1812641</v>
      </c>
      <c r="P1054" s="39">
        <v>135186</v>
      </c>
      <c r="Q1054" s="39">
        <v>1019793</v>
      </c>
      <c r="R1054" s="39">
        <v>187098</v>
      </c>
      <c r="S1054" s="39">
        <v>291944</v>
      </c>
      <c r="T1054" s="39">
        <v>146678</v>
      </c>
      <c r="U1054" s="39">
        <v>1780699</v>
      </c>
      <c r="V1054" s="39">
        <v>150845</v>
      </c>
      <c r="W1054" s="39">
        <v>1011471</v>
      </c>
      <c r="X1054" s="39">
        <v>215289</v>
      </c>
      <c r="Y1054" s="39">
        <v>329517</v>
      </c>
      <c r="Z1054" s="39">
        <v>166820</v>
      </c>
      <c r="AA1054" s="39">
        <v>1873942</v>
      </c>
      <c r="AB1054" s="39">
        <v>129920</v>
      </c>
      <c r="AC1054" s="39">
        <v>979313</v>
      </c>
      <c r="AD1054" s="39">
        <v>223986</v>
      </c>
      <c r="AE1054" s="39">
        <v>390339</v>
      </c>
      <c r="AF1054" s="39">
        <v>189283</v>
      </c>
      <c r="AG1054" s="39">
        <v>1912841</v>
      </c>
      <c r="AH1054" s="39">
        <v>146915</v>
      </c>
      <c r="AI1054" s="39">
        <v>867152</v>
      </c>
      <c r="AJ1054" s="39">
        <v>236889</v>
      </c>
      <c r="AK1054" s="39">
        <v>332203</v>
      </c>
      <c r="AL1054" s="39">
        <v>245842</v>
      </c>
      <c r="AM1054" s="39">
        <v>1829001</v>
      </c>
      <c r="AN1054" s="39">
        <v>314855</v>
      </c>
      <c r="AO1054" s="39">
        <v>1138539</v>
      </c>
      <c r="AP1054" s="39">
        <v>344766</v>
      </c>
      <c r="AQ1054" s="39">
        <v>305842</v>
      </c>
      <c r="AR1054" s="39">
        <v>311328</v>
      </c>
      <c r="AS1054" s="39">
        <v>2415330</v>
      </c>
      <c r="AT1054" s="43"/>
      <c r="AU1054" s="13"/>
    </row>
    <row r="1055" spans="1:47" ht="20" customHeight="1">
      <c r="A1055" s="8" t="s">
        <v>1369</v>
      </c>
      <c r="B1055" s="34">
        <v>57919</v>
      </c>
      <c r="C1055" s="31" t="s">
        <v>70</v>
      </c>
      <c r="D1055" s="31" t="s">
        <v>79</v>
      </c>
      <c r="E1055" s="31" t="s">
        <v>74</v>
      </c>
      <c r="F1055" s="36">
        <v>1979</v>
      </c>
      <c r="G1055" s="36">
        <v>2306</v>
      </c>
      <c r="H1055" s="36">
        <v>2294</v>
      </c>
      <c r="I1055" s="39">
        <v>243164</v>
      </c>
      <c r="J1055" s="39">
        <v>269696</v>
      </c>
      <c r="K1055" s="39">
        <v>1164387</v>
      </c>
      <c r="L1055" s="39">
        <v>450440</v>
      </c>
      <c r="M1055" s="39">
        <v>460061</v>
      </c>
      <c r="N1055" s="39">
        <v>185140</v>
      </c>
      <c r="O1055" s="39">
        <v>2529724</v>
      </c>
      <c r="P1055" s="39">
        <v>382315</v>
      </c>
      <c r="Q1055" s="39">
        <v>1407322</v>
      </c>
      <c r="R1055" s="39">
        <v>535958</v>
      </c>
      <c r="S1055" s="39">
        <v>487612</v>
      </c>
      <c r="T1055" s="39">
        <v>224320</v>
      </c>
      <c r="U1055" s="39">
        <v>3037527</v>
      </c>
      <c r="V1055" s="39">
        <v>380541</v>
      </c>
      <c r="W1055" s="39">
        <v>1452698</v>
      </c>
      <c r="X1055" s="39">
        <v>617443</v>
      </c>
      <c r="Y1055" s="39">
        <v>570618</v>
      </c>
      <c r="Z1055" s="39">
        <v>288134</v>
      </c>
      <c r="AA1055" s="39">
        <v>3309434</v>
      </c>
      <c r="AB1055" s="39">
        <v>478393</v>
      </c>
      <c r="AC1055" s="39">
        <v>1549840</v>
      </c>
      <c r="AD1055" s="39">
        <v>705429</v>
      </c>
      <c r="AE1055" s="39">
        <v>635768</v>
      </c>
      <c r="AF1055" s="39">
        <v>308367</v>
      </c>
      <c r="AG1055" s="39">
        <v>3677797</v>
      </c>
      <c r="AH1055" s="39">
        <v>495377</v>
      </c>
      <c r="AI1055" s="39">
        <v>1461587</v>
      </c>
      <c r="AJ1055" s="39">
        <v>747990</v>
      </c>
      <c r="AK1055" s="39">
        <v>564505</v>
      </c>
      <c r="AL1055" s="39">
        <v>400438</v>
      </c>
      <c r="AM1055" s="39">
        <v>3669897</v>
      </c>
      <c r="AN1055" s="39">
        <v>589544</v>
      </c>
      <c r="AO1055" s="39">
        <v>1458549</v>
      </c>
      <c r="AP1055" s="39">
        <v>822731</v>
      </c>
      <c r="AQ1055" s="39">
        <v>641428</v>
      </c>
      <c r="AR1055" s="39">
        <v>585941</v>
      </c>
      <c r="AS1055" s="39">
        <v>4098193</v>
      </c>
      <c r="AT1055" s="43"/>
      <c r="AU1055" s="13"/>
    </row>
    <row r="1056" spans="1:47" ht="20" customHeight="1">
      <c r="A1056" s="8" t="s">
        <v>1370</v>
      </c>
      <c r="B1056" s="34">
        <v>171902</v>
      </c>
      <c r="C1056" s="31" t="s">
        <v>549</v>
      </c>
      <c r="D1056" s="31" t="s">
        <v>79</v>
      </c>
      <c r="E1056" s="31" t="s">
        <v>74</v>
      </c>
      <c r="F1056" s="36">
        <v>561</v>
      </c>
      <c r="G1056" s="36">
        <v>593</v>
      </c>
      <c r="H1056" s="36">
        <v>539</v>
      </c>
      <c r="I1056" s="39">
        <v>57134</v>
      </c>
      <c r="J1056" s="39">
        <v>122898</v>
      </c>
      <c r="K1056" s="39">
        <v>402339</v>
      </c>
      <c r="L1056" s="39">
        <v>229204</v>
      </c>
      <c r="M1056" s="39">
        <v>165566</v>
      </c>
      <c r="N1056" s="39">
        <v>63950</v>
      </c>
      <c r="O1056" s="39">
        <v>983957</v>
      </c>
      <c r="P1056" s="39">
        <v>140220</v>
      </c>
      <c r="Q1056" s="39">
        <v>419403</v>
      </c>
      <c r="R1056" s="39">
        <v>212883</v>
      </c>
      <c r="S1056" s="39">
        <v>163778</v>
      </c>
      <c r="T1056" s="39">
        <v>68036</v>
      </c>
      <c r="U1056" s="39">
        <v>1004320</v>
      </c>
      <c r="V1056" s="39">
        <v>316478</v>
      </c>
      <c r="W1056" s="39">
        <v>453848</v>
      </c>
      <c r="X1056" s="39">
        <v>322498</v>
      </c>
      <c r="Y1056" s="39">
        <v>182838</v>
      </c>
      <c r="Z1056" s="39">
        <v>74249</v>
      </c>
      <c r="AA1056" s="39">
        <v>1349911</v>
      </c>
      <c r="AB1056" s="39">
        <v>543747</v>
      </c>
      <c r="AC1056" s="39">
        <v>461862</v>
      </c>
      <c r="AD1056" s="39">
        <v>297109</v>
      </c>
      <c r="AE1056" s="39">
        <v>236908</v>
      </c>
      <c r="AF1056" s="39">
        <v>80410</v>
      </c>
      <c r="AG1056" s="39">
        <v>1620036</v>
      </c>
      <c r="AH1056" s="39">
        <v>79068</v>
      </c>
      <c r="AI1056" s="39">
        <v>367251</v>
      </c>
      <c r="AJ1056" s="39">
        <v>270161</v>
      </c>
      <c r="AK1056" s="39">
        <v>202154</v>
      </c>
      <c r="AL1056" s="39">
        <v>112917</v>
      </c>
      <c r="AM1056" s="39">
        <v>1031551</v>
      </c>
      <c r="AN1056" s="39">
        <v>87858</v>
      </c>
      <c r="AO1056" s="39">
        <v>364329</v>
      </c>
      <c r="AP1056" s="39">
        <v>280288</v>
      </c>
      <c r="AQ1056" s="39">
        <v>174991</v>
      </c>
      <c r="AR1056" s="39">
        <v>157038</v>
      </c>
      <c r="AS1056" s="39">
        <v>1064504</v>
      </c>
      <c r="AT1056" s="43"/>
      <c r="AU1056" s="13"/>
    </row>
    <row r="1057" spans="1:47" ht="20" customHeight="1">
      <c r="A1057" s="8" t="s">
        <v>1371</v>
      </c>
      <c r="B1057" s="34">
        <v>20906</v>
      </c>
      <c r="C1057" s="31" t="s">
        <v>120</v>
      </c>
      <c r="D1057" s="31" t="s">
        <v>79</v>
      </c>
      <c r="E1057" s="31" t="s">
        <v>74</v>
      </c>
      <c r="F1057" s="36">
        <v>2029</v>
      </c>
      <c r="G1057" s="36">
        <v>1919</v>
      </c>
      <c r="H1057" s="36">
        <v>1691</v>
      </c>
      <c r="I1057" s="39">
        <v>179246</v>
      </c>
      <c r="J1057" s="39">
        <v>550452</v>
      </c>
      <c r="K1057" s="39">
        <v>1802602</v>
      </c>
      <c r="L1057" s="39">
        <v>592526</v>
      </c>
      <c r="M1057" s="39">
        <v>724531</v>
      </c>
      <c r="N1057" s="39">
        <v>339076</v>
      </c>
      <c r="O1057" s="39">
        <v>4009187</v>
      </c>
      <c r="P1057" s="39">
        <v>888310</v>
      </c>
      <c r="Q1057" s="39">
        <v>1905128</v>
      </c>
      <c r="R1057" s="39">
        <v>604638</v>
      </c>
      <c r="S1057" s="39">
        <v>948033</v>
      </c>
      <c r="T1057" s="39">
        <v>383312</v>
      </c>
      <c r="U1057" s="39">
        <v>4729421</v>
      </c>
      <c r="V1057" s="39">
        <v>852016</v>
      </c>
      <c r="W1057" s="39">
        <v>1985640</v>
      </c>
      <c r="X1057" s="39">
        <v>826813</v>
      </c>
      <c r="Y1057" s="39">
        <v>1070877</v>
      </c>
      <c r="Z1057" s="39">
        <v>446434</v>
      </c>
      <c r="AA1057" s="39">
        <v>5181780</v>
      </c>
      <c r="AB1057" s="39">
        <v>776594</v>
      </c>
      <c r="AC1057" s="39">
        <v>2046545</v>
      </c>
      <c r="AD1057" s="39">
        <v>843880</v>
      </c>
      <c r="AE1057" s="39">
        <v>1221549</v>
      </c>
      <c r="AF1057" s="39">
        <v>562539</v>
      </c>
      <c r="AG1057" s="39">
        <v>5451107</v>
      </c>
      <c r="AH1057" s="39">
        <v>844677</v>
      </c>
      <c r="AI1057" s="39">
        <v>2147234</v>
      </c>
      <c r="AJ1057" s="39">
        <v>858108</v>
      </c>
      <c r="AK1057" s="39">
        <v>992991</v>
      </c>
      <c r="AL1057" s="39">
        <v>686419</v>
      </c>
      <c r="AM1057" s="39">
        <v>5529429</v>
      </c>
      <c r="AN1057" s="39">
        <v>1199178</v>
      </c>
      <c r="AO1057" s="39">
        <v>2189325</v>
      </c>
      <c r="AP1057" s="39">
        <v>860850</v>
      </c>
      <c r="AQ1057" s="39">
        <v>1130757</v>
      </c>
      <c r="AR1057" s="39">
        <v>700763</v>
      </c>
      <c r="AS1057" s="39">
        <v>6080873</v>
      </c>
      <c r="AT1057" s="43"/>
      <c r="AU1057" s="13"/>
    </row>
    <row r="1058" spans="1:47" ht="20" customHeight="1">
      <c r="A1058" s="8" t="s">
        <v>1372</v>
      </c>
      <c r="B1058" s="34">
        <v>143905</v>
      </c>
      <c r="C1058" s="31" t="s">
        <v>602</v>
      </c>
      <c r="D1058" s="31" t="s">
        <v>79</v>
      </c>
      <c r="E1058" s="31" t="s">
        <v>74</v>
      </c>
      <c r="F1058" s="36">
        <v>139</v>
      </c>
      <c r="G1058" s="36">
        <v>155</v>
      </c>
      <c r="H1058" s="36">
        <v>151</v>
      </c>
      <c r="I1058" s="39">
        <v>16006</v>
      </c>
      <c r="J1058" s="39">
        <v>40567</v>
      </c>
      <c r="K1058" s="39">
        <v>80512</v>
      </c>
      <c r="L1058" s="39">
        <v>25226</v>
      </c>
      <c r="M1058" s="39">
        <v>40365</v>
      </c>
      <c r="N1058" s="39">
        <v>0</v>
      </c>
      <c r="O1058" s="39">
        <v>186670</v>
      </c>
      <c r="P1058" s="39">
        <v>61389</v>
      </c>
      <c r="Q1058" s="39">
        <v>40763</v>
      </c>
      <c r="R1058" s="39">
        <v>34970</v>
      </c>
      <c r="S1058" s="39">
        <v>32437</v>
      </c>
      <c r="T1058" s="39">
        <v>0</v>
      </c>
      <c r="U1058" s="39">
        <v>169559</v>
      </c>
      <c r="V1058" s="39">
        <v>172413</v>
      </c>
      <c r="W1058" s="39">
        <v>70270</v>
      </c>
      <c r="X1058" s="39">
        <v>40256</v>
      </c>
      <c r="Y1058" s="39">
        <v>31392</v>
      </c>
      <c r="Z1058" s="39">
        <v>0</v>
      </c>
      <c r="AA1058" s="39">
        <v>314331</v>
      </c>
      <c r="AB1058" s="39">
        <v>38309</v>
      </c>
      <c r="AC1058" s="39">
        <v>49789</v>
      </c>
      <c r="AD1058" s="39">
        <v>9742</v>
      </c>
      <c r="AE1058" s="39">
        <v>34750</v>
      </c>
      <c r="AF1058" s="39">
        <v>0</v>
      </c>
      <c r="AG1058" s="39">
        <v>132590</v>
      </c>
      <c r="AH1058" s="39">
        <v>28648</v>
      </c>
      <c r="AI1058" s="39">
        <v>60722</v>
      </c>
      <c r="AJ1058" s="39">
        <v>38047</v>
      </c>
      <c r="AK1058" s="39">
        <v>33737</v>
      </c>
      <c r="AL1058" s="39">
        <v>12041</v>
      </c>
      <c r="AM1058" s="39">
        <v>173195</v>
      </c>
      <c r="AN1058" s="39">
        <v>33695</v>
      </c>
      <c r="AO1058" s="39">
        <v>70153</v>
      </c>
      <c r="AP1058" s="39">
        <v>53798</v>
      </c>
      <c r="AQ1058" s="39">
        <v>33077</v>
      </c>
      <c r="AR1058" s="39">
        <v>12162</v>
      </c>
      <c r="AS1058" s="39">
        <v>202885</v>
      </c>
      <c r="AT1058" s="43"/>
      <c r="AU1058" s="13"/>
    </row>
    <row r="1059" spans="1:47" ht="20" customHeight="1">
      <c r="A1059" s="8" t="s">
        <v>1373</v>
      </c>
      <c r="B1059" s="34">
        <v>177902</v>
      </c>
      <c r="C1059" s="31" t="s">
        <v>233</v>
      </c>
      <c r="D1059" s="31" t="s">
        <v>79</v>
      </c>
      <c r="E1059" s="31" t="s">
        <v>74</v>
      </c>
      <c r="F1059" s="36">
        <v>2138</v>
      </c>
      <c r="G1059" s="36">
        <v>1806</v>
      </c>
      <c r="H1059" s="36">
        <v>1657</v>
      </c>
      <c r="I1059" s="39">
        <v>175642</v>
      </c>
      <c r="J1059" s="39">
        <v>571972</v>
      </c>
      <c r="K1059" s="39">
        <v>1041339</v>
      </c>
      <c r="L1059" s="39">
        <v>710624</v>
      </c>
      <c r="M1059" s="39">
        <v>666069</v>
      </c>
      <c r="N1059" s="39">
        <v>193411</v>
      </c>
      <c r="O1059" s="39">
        <v>3183415</v>
      </c>
      <c r="P1059" s="39">
        <v>444218</v>
      </c>
      <c r="Q1059" s="39">
        <v>1124896</v>
      </c>
      <c r="R1059" s="39">
        <v>782078</v>
      </c>
      <c r="S1059" s="39">
        <v>644376</v>
      </c>
      <c r="T1059" s="39">
        <v>207280</v>
      </c>
      <c r="U1059" s="39">
        <v>3202848</v>
      </c>
      <c r="V1059" s="39">
        <v>454148</v>
      </c>
      <c r="W1059" s="39">
        <v>1061641</v>
      </c>
      <c r="X1059" s="39">
        <v>916544</v>
      </c>
      <c r="Y1059" s="39">
        <v>753649</v>
      </c>
      <c r="Z1059" s="39">
        <v>215386</v>
      </c>
      <c r="AA1059" s="39">
        <v>3401368</v>
      </c>
      <c r="AB1059" s="39">
        <v>505058</v>
      </c>
      <c r="AC1059" s="39">
        <v>1022413</v>
      </c>
      <c r="AD1059" s="39">
        <v>931399</v>
      </c>
      <c r="AE1059" s="39">
        <v>756152</v>
      </c>
      <c r="AF1059" s="39">
        <v>256463</v>
      </c>
      <c r="AG1059" s="39">
        <v>3471485</v>
      </c>
      <c r="AH1059" s="39">
        <v>731105</v>
      </c>
      <c r="AI1059" s="39">
        <v>978851</v>
      </c>
      <c r="AJ1059" s="39">
        <v>999870</v>
      </c>
      <c r="AK1059" s="39">
        <v>825364</v>
      </c>
      <c r="AL1059" s="39">
        <v>254320</v>
      </c>
      <c r="AM1059" s="39">
        <v>3789510</v>
      </c>
      <c r="AN1059" s="39">
        <v>621363</v>
      </c>
      <c r="AO1059" s="39">
        <v>919985</v>
      </c>
      <c r="AP1059" s="39">
        <v>965909</v>
      </c>
      <c r="AQ1059" s="39">
        <v>822099</v>
      </c>
      <c r="AR1059" s="39">
        <v>346096</v>
      </c>
      <c r="AS1059" s="39">
        <v>3675452</v>
      </c>
      <c r="AT1059" s="43"/>
      <c r="AU1059" s="13"/>
    </row>
    <row r="1060" spans="1:47" ht="20" customHeight="1">
      <c r="A1060" s="8" t="s">
        <v>1374</v>
      </c>
      <c r="B1060" s="34">
        <v>205907</v>
      </c>
      <c r="C1060" s="31" t="s">
        <v>148</v>
      </c>
      <c r="D1060" s="31" t="s">
        <v>79</v>
      </c>
      <c r="E1060" s="31" t="s">
        <v>74</v>
      </c>
      <c r="F1060" s="36">
        <v>988</v>
      </c>
      <c r="G1060" s="36">
        <v>812</v>
      </c>
      <c r="H1060" s="36">
        <v>783</v>
      </c>
      <c r="I1060" s="39">
        <v>82998</v>
      </c>
      <c r="J1060" s="39">
        <v>246529</v>
      </c>
      <c r="K1060" s="39">
        <v>1283504</v>
      </c>
      <c r="L1060" s="39">
        <v>318283</v>
      </c>
      <c r="M1060" s="39">
        <v>544796</v>
      </c>
      <c r="N1060" s="39">
        <v>245753</v>
      </c>
      <c r="O1060" s="39">
        <v>2638865</v>
      </c>
      <c r="P1060" s="39">
        <v>200256</v>
      </c>
      <c r="Q1060" s="39">
        <v>1167936</v>
      </c>
      <c r="R1060" s="39">
        <v>358178</v>
      </c>
      <c r="S1060" s="39">
        <v>438338</v>
      </c>
      <c r="T1060" s="39">
        <v>261141</v>
      </c>
      <c r="U1060" s="39">
        <v>2425849</v>
      </c>
      <c r="V1060" s="39">
        <v>223124</v>
      </c>
      <c r="W1060" s="39">
        <v>1209313</v>
      </c>
      <c r="X1060" s="39">
        <v>459670</v>
      </c>
      <c r="Y1060" s="39">
        <v>461927</v>
      </c>
      <c r="Z1060" s="39">
        <v>322458</v>
      </c>
      <c r="AA1060" s="39">
        <v>2676492</v>
      </c>
      <c r="AB1060" s="39">
        <v>253059</v>
      </c>
      <c r="AC1060" s="39">
        <v>833673</v>
      </c>
      <c r="AD1060" s="39">
        <v>430322</v>
      </c>
      <c r="AE1060" s="39">
        <v>524524</v>
      </c>
      <c r="AF1060" s="39">
        <v>400790</v>
      </c>
      <c r="AG1060" s="39">
        <v>2442368</v>
      </c>
      <c r="AH1060" s="39">
        <v>217845</v>
      </c>
      <c r="AI1060" s="39">
        <v>818551</v>
      </c>
      <c r="AJ1060" s="39">
        <v>428471</v>
      </c>
      <c r="AK1060" s="39">
        <v>500643</v>
      </c>
      <c r="AL1060" s="39">
        <v>401757</v>
      </c>
      <c r="AM1060" s="39">
        <v>2367267</v>
      </c>
      <c r="AN1060" s="39">
        <v>539052</v>
      </c>
      <c r="AO1060" s="39">
        <v>716070</v>
      </c>
      <c r="AP1060" s="39">
        <v>366241</v>
      </c>
      <c r="AQ1060" s="39">
        <v>447857</v>
      </c>
      <c r="AR1060" s="39">
        <v>360173</v>
      </c>
      <c r="AS1060" s="39">
        <v>2429393</v>
      </c>
      <c r="AT1060" s="43"/>
      <c r="AU1060" s="13"/>
    </row>
    <row r="1061" spans="1:47" ht="20" customHeight="1">
      <c r="A1061" s="8" t="s">
        <v>1375</v>
      </c>
      <c r="B1061" s="34">
        <v>153904</v>
      </c>
      <c r="C1061" s="31" t="s">
        <v>1077</v>
      </c>
      <c r="D1061" s="31" t="s">
        <v>79</v>
      </c>
      <c r="E1061" s="31" t="s">
        <v>74</v>
      </c>
      <c r="F1061" s="36">
        <v>612</v>
      </c>
      <c r="G1061" s="36">
        <v>612</v>
      </c>
      <c r="H1061" s="36">
        <v>547</v>
      </c>
      <c r="I1061" s="39">
        <v>57982</v>
      </c>
      <c r="J1061" s="39">
        <v>170223</v>
      </c>
      <c r="K1061" s="39">
        <v>453078</v>
      </c>
      <c r="L1061" s="39">
        <v>261936</v>
      </c>
      <c r="M1061" s="39">
        <v>188241</v>
      </c>
      <c r="N1061" s="39">
        <v>48224</v>
      </c>
      <c r="O1061" s="39">
        <v>1121702</v>
      </c>
      <c r="P1061" s="39">
        <v>184383</v>
      </c>
      <c r="Q1061" s="39">
        <v>443618</v>
      </c>
      <c r="R1061" s="39">
        <v>280565</v>
      </c>
      <c r="S1061" s="39">
        <v>175529</v>
      </c>
      <c r="T1061" s="39">
        <v>53523</v>
      </c>
      <c r="U1061" s="39">
        <v>1137618</v>
      </c>
      <c r="V1061" s="39">
        <v>143728</v>
      </c>
      <c r="W1061" s="39">
        <v>443958</v>
      </c>
      <c r="X1061" s="39">
        <v>294404</v>
      </c>
      <c r="Y1061" s="39">
        <v>259779</v>
      </c>
      <c r="Z1061" s="39">
        <v>86265</v>
      </c>
      <c r="AA1061" s="39">
        <v>1228134</v>
      </c>
      <c r="AB1061" s="39">
        <v>110564</v>
      </c>
      <c r="AC1061" s="39">
        <v>433550</v>
      </c>
      <c r="AD1061" s="39">
        <v>347245</v>
      </c>
      <c r="AE1061" s="39">
        <v>360048</v>
      </c>
      <c r="AF1061" s="39">
        <v>110372</v>
      </c>
      <c r="AG1061" s="39">
        <v>1361779</v>
      </c>
      <c r="AH1061" s="39">
        <v>96299</v>
      </c>
      <c r="AI1061" s="39">
        <v>399881</v>
      </c>
      <c r="AJ1061" s="39">
        <v>284551</v>
      </c>
      <c r="AK1061" s="39">
        <v>323986</v>
      </c>
      <c r="AL1061" s="39">
        <v>140854</v>
      </c>
      <c r="AM1061" s="39">
        <v>1245571</v>
      </c>
      <c r="AN1061" s="39">
        <v>99506</v>
      </c>
      <c r="AO1061" s="39">
        <v>408503</v>
      </c>
      <c r="AP1061" s="39">
        <v>265629</v>
      </c>
      <c r="AQ1061" s="39">
        <v>311172</v>
      </c>
      <c r="AR1061" s="39">
        <v>182334</v>
      </c>
      <c r="AS1061" s="39">
        <v>1267144</v>
      </c>
      <c r="AT1061" s="43"/>
      <c r="AU1061" s="13"/>
    </row>
    <row r="1062" spans="1:47" ht="20" customHeight="1">
      <c r="A1062" s="8" t="s">
        <v>1376</v>
      </c>
      <c r="B1062" s="34">
        <v>146907</v>
      </c>
      <c r="C1062" s="31" t="s">
        <v>413</v>
      </c>
      <c r="D1062" s="31" t="s">
        <v>79</v>
      </c>
      <c r="E1062" s="31" t="s">
        <v>74</v>
      </c>
      <c r="F1062" s="36">
        <v>1872</v>
      </c>
      <c r="G1062" s="36">
        <v>1907</v>
      </c>
      <c r="H1062" s="36">
        <v>1858</v>
      </c>
      <c r="I1062" s="39">
        <v>196948</v>
      </c>
      <c r="J1062" s="39">
        <v>2089520</v>
      </c>
      <c r="K1062" s="39">
        <v>834093</v>
      </c>
      <c r="L1062" s="39">
        <v>399035</v>
      </c>
      <c r="M1062" s="39">
        <v>536095</v>
      </c>
      <c r="N1062" s="39">
        <v>169104</v>
      </c>
      <c r="O1062" s="39">
        <v>4027847</v>
      </c>
      <c r="P1062" s="39">
        <v>749720</v>
      </c>
      <c r="Q1062" s="39">
        <v>892934</v>
      </c>
      <c r="R1062" s="39">
        <v>503563</v>
      </c>
      <c r="S1062" s="39">
        <v>557858</v>
      </c>
      <c r="T1062" s="39">
        <v>253454</v>
      </c>
      <c r="U1062" s="39">
        <v>2957529</v>
      </c>
      <c r="V1062" s="39">
        <v>908224</v>
      </c>
      <c r="W1062" s="39">
        <v>852924</v>
      </c>
      <c r="X1062" s="39">
        <v>661588</v>
      </c>
      <c r="Y1062" s="39">
        <v>647782</v>
      </c>
      <c r="Z1062" s="39">
        <v>318120</v>
      </c>
      <c r="AA1062" s="39">
        <v>3388638</v>
      </c>
      <c r="AB1062" s="39">
        <v>1168519</v>
      </c>
      <c r="AC1062" s="39">
        <v>953102</v>
      </c>
      <c r="AD1062" s="39">
        <v>589421</v>
      </c>
      <c r="AE1062" s="39">
        <v>561738</v>
      </c>
      <c r="AF1062" s="39">
        <v>431186</v>
      </c>
      <c r="AG1062" s="39">
        <v>3703966</v>
      </c>
      <c r="AH1062" s="39">
        <v>927581</v>
      </c>
      <c r="AI1062" s="39">
        <v>869041</v>
      </c>
      <c r="AJ1062" s="39">
        <v>651163</v>
      </c>
      <c r="AK1062" s="39">
        <v>594224</v>
      </c>
      <c r="AL1062" s="39">
        <v>716355</v>
      </c>
      <c r="AM1062" s="39">
        <v>3758364</v>
      </c>
      <c r="AN1062" s="39">
        <v>1236310</v>
      </c>
      <c r="AO1062" s="39">
        <v>850652</v>
      </c>
      <c r="AP1062" s="39">
        <v>706862</v>
      </c>
      <c r="AQ1062" s="39">
        <v>636129</v>
      </c>
      <c r="AR1062" s="39">
        <v>685376</v>
      </c>
      <c r="AS1062" s="39">
        <v>4115329</v>
      </c>
      <c r="AT1062" s="43"/>
      <c r="AU1062" s="13"/>
    </row>
    <row r="1063" spans="1:47" ht="20" customHeight="1">
      <c r="A1063" s="8" t="s">
        <v>1377</v>
      </c>
      <c r="B1063" s="34">
        <v>201910</v>
      </c>
      <c r="C1063" s="31" t="s">
        <v>352</v>
      </c>
      <c r="D1063" s="31" t="s">
        <v>79</v>
      </c>
      <c r="E1063" s="31" t="s">
        <v>74</v>
      </c>
      <c r="F1063" s="36">
        <v>1500</v>
      </c>
      <c r="G1063" s="36">
        <v>1392</v>
      </c>
      <c r="H1063" s="36">
        <v>1326</v>
      </c>
      <c r="I1063" s="39">
        <v>140556</v>
      </c>
      <c r="J1063" s="39">
        <v>832392</v>
      </c>
      <c r="K1063" s="39">
        <v>1145845</v>
      </c>
      <c r="L1063" s="39">
        <v>447165</v>
      </c>
      <c r="M1063" s="39">
        <v>495008</v>
      </c>
      <c r="N1063" s="39">
        <v>91082</v>
      </c>
      <c r="O1063" s="39">
        <v>3011492</v>
      </c>
      <c r="P1063" s="39">
        <v>459264</v>
      </c>
      <c r="Q1063" s="39">
        <v>1203731</v>
      </c>
      <c r="R1063" s="39">
        <v>439818</v>
      </c>
      <c r="S1063" s="39">
        <v>575981</v>
      </c>
      <c r="T1063" s="39">
        <v>102719</v>
      </c>
      <c r="U1063" s="39">
        <v>2781513</v>
      </c>
      <c r="V1063" s="39">
        <v>456575</v>
      </c>
      <c r="W1063" s="39">
        <v>1297521</v>
      </c>
      <c r="X1063" s="39">
        <v>487412</v>
      </c>
      <c r="Y1063" s="39">
        <v>717288</v>
      </c>
      <c r="Z1063" s="39">
        <v>113805</v>
      </c>
      <c r="AA1063" s="39">
        <v>3072601</v>
      </c>
      <c r="AB1063" s="39">
        <v>478887</v>
      </c>
      <c r="AC1063" s="39">
        <v>1572639</v>
      </c>
      <c r="AD1063" s="39">
        <v>570969</v>
      </c>
      <c r="AE1063" s="39">
        <v>757545</v>
      </c>
      <c r="AF1063" s="39">
        <v>133199</v>
      </c>
      <c r="AG1063" s="39">
        <v>3513239</v>
      </c>
      <c r="AH1063" s="39">
        <v>574548</v>
      </c>
      <c r="AI1063" s="39">
        <v>1430427</v>
      </c>
      <c r="AJ1063" s="39">
        <v>623210</v>
      </c>
      <c r="AK1063" s="39">
        <v>771014</v>
      </c>
      <c r="AL1063" s="39">
        <v>194374</v>
      </c>
      <c r="AM1063" s="39">
        <v>3593573</v>
      </c>
      <c r="AN1063" s="39">
        <v>535643</v>
      </c>
      <c r="AO1063" s="39">
        <v>1630756</v>
      </c>
      <c r="AP1063" s="39">
        <v>589725</v>
      </c>
      <c r="AQ1063" s="39">
        <v>722116</v>
      </c>
      <c r="AR1063" s="39">
        <v>265084</v>
      </c>
      <c r="AS1063" s="39">
        <v>3743324</v>
      </c>
      <c r="AT1063" s="43"/>
      <c r="AU1063" s="13"/>
    </row>
    <row r="1064" spans="1:47" ht="20" customHeight="1">
      <c r="A1064" s="8" t="s">
        <v>1378</v>
      </c>
      <c r="B1064" s="34">
        <v>246911</v>
      </c>
      <c r="C1064" s="31" t="s">
        <v>464</v>
      </c>
      <c r="D1064" s="31" t="s">
        <v>79</v>
      </c>
      <c r="E1064" s="31" t="s">
        <v>74</v>
      </c>
      <c r="F1064" s="36">
        <v>3117</v>
      </c>
      <c r="G1064" s="36">
        <v>2930</v>
      </c>
      <c r="H1064" s="36">
        <v>2838</v>
      </c>
      <c r="I1064" s="39">
        <v>300828</v>
      </c>
      <c r="J1064" s="39">
        <v>849928</v>
      </c>
      <c r="K1064" s="39">
        <v>2023801</v>
      </c>
      <c r="L1064" s="39">
        <v>827446</v>
      </c>
      <c r="M1064" s="39">
        <v>812956</v>
      </c>
      <c r="N1064" s="39">
        <v>162883</v>
      </c>
      <c r="O1064" s="39">
        <v>4677014</v>
      </c>
      <c r="P1064" s="39">
        <v>798236</v>
      </c>
      <c r="Q1064" s="39">
        <v>2228092</v>
      </c>
      <c r="R1064" s="39">
        <v>864432</v>
      </c>
      <c r="S1064" s="39">
        <v>858880</v>
      </c>
      <c r="T1064" s="39">
        <v>149688</v>
      </c>
      <c r="U1064" s="39">
        <v>4899328</v>
      </c>
      <c r="V1064" s="39">
        <v>939344</v>
      </c>
      <c r="W1064" s="39">
        <v>2344255</v>
      </c>
      <c r="X1064" s="39">
        <v>1009979</v>
      </c>
      <c r="Y1064" s="39">
        <v>951850</v>
      </c>
      <c r="Z1064" s="39">
        <v>206058</v>
      </c>
      <c r="AA1064" s="39">
        <v>5451486</v>
      </c>
      <c r="AB1064" s="39">
        <v>1164716</v>
      </c>
      <c r="AC1064" s="39">
        <v>2197712</v>
      </c>
      <c r="AD1064" s="39">
        <v>1142714</v>
      </c>
      <c r="AE1064" s="39">
        <v>977430</v>
      </c>
      <c r="AF1064" s="39">
        <v>236563</v>
      </c>
      <c r="AG1064" s="39">
        <v>5719135</v>
      </c>
      <c r="AH1064" s="39">
        <v>1217674</v>
      </c>
      <c r="AI1064" s="39">
        <v>2280376</v>
      </c>
      <c r="AJ1064" s="39">
        <v>1163058</v>
      </c>
      <c r="AK1064" s="39">
        <v>1053068</v>
      </c>
      <c r="AL1064" s="39">
        <v>284103</v>
      </c>
      <c r="AM1064" s="39">
        <v>5998279</v>
      </c>
      <c r="AN1064" s="39">
        <v>1113038</v>
      </c>
      <c r="AO1064" s="39">
        <v>2448253</v>
      </c>
      <c r="AP1064" s="39">
        <v>1148478</v>
      </c>
      <c r="AQ1064" s="39">
        <v>1123053</v>
      </c>
      <c r="AR1064" s="39">
        <v>344259</v>
      </c>
      <c r="AS1064" s="39">
        <v>6177081</v>
      </c>
      <c r="AT1064" s="43"/>
      <c r="AU1064" s="13"/>
    </row>
    <row r="1065" spans="1:47" ht="20" customHeight="1">
      <c r="A1065" s="8" t="s">
        <v>1379</v>
      </c>
      <c r="B1065" s="34">
        <v>81904</v>
      </c>
      <c r="C1065" s="31" t="s">
        <v>525</v>
      </c>
      <c r="D1065" s="31" t="s">
        <v>79</v>
      </c>
      <c r="E1065" s="31" t="s">
        <v>74</v>
      </c>
      <c r="F1065" s="36">
        <v>1172</v>
      </c>
      <c r="G1065" s="36">
        <v>1212</v>
      </c>
      <c r="H1065" s="36">
        <v>1161</v>
      </c>
      <c r="I1065" s="39">
        <v>123066</v>
      </c>
      <c r="J1065" s="39">
        <v>294890</v>
      </c>
      <c r="K1065" s="39">
        <v>532779</v>
      </c>
      <c r="L1065" s="39">
        <v>306939</v>
      </c>
      <c r="M1065" s="39">
        <v>402300</v>
      </c>
      <c r="N1065" s="39">
        <v>91639</v>
      </c>
      <c r="O1065" s="39">
        <v>1628547</v>
      </c>
      <c r="P1065" s="39">
        <v>403029</v>
      </c>
      <c r="Q1065" s="39">
        <v>563442</v>
      </c>
      <c r="R1065" s="39">
        <v>309522</v>
      </c>
      <c r="S1065" s="39">
        <v>398333</v>
      </c>
      <c r="T1065" s="39">
        <v>115898</v>
      </c>
      <c r="U1065" s="39">
        <v>1790224</v>
      </c>
      <c r="V1065" s="39">
        <v>369733</v>
      </c>
      <c r="W1065" s="39">
        <v>655236</v>
      </c>
      <c r="X1065" s="39">
        <v>345391</v>
      </c>
      <c r="Y1065" s="39">
        <v>404315</v>
      </c>
      <c r="Z1065" s="39">
        <v>134724</v>
      </c>
      <c r="AA1065" s="39">
        <v>1909399</v>
      </c>
      <c r="AB1065" s="39">
        <v>458013</v>
      </c>
      <c r="AC1065" s="39">
        <v>655128</v>
      </c>
      <c r="AD1065" s="39">
        <v>369476</v>
      </c>
      <c r="AE1065" s="39">
        <v>386397</v>
      </c>
      <c r="AF1065" s="39">
        <v>141466</v>
      </c>
      <c r="AG1065" s="39">
        <v>2010480</v>
      </c>
      <c r="AH1065" s="39">
        <v>412753</v>
      </c>
      <c r="AI1065" s="39">
        <v>782421</v>
      </c>
      <c r="AJ1065" s="39">
        <v>404974</v>
      </c>
      <c r="AK1065" s="39">
        <v>513030</v>
      </c>
      <c r="AL1065" s="39">
        <v>175775</v>
      </c>
      <c r="AM1065" s="39">
        <v>2288953</v>
      </c>
      <c r="AN1065" s="39">
        <v>418947</v>
      </c>
      <c r="AO1065" s="39">
        <v>755565</v>
      </c>
      <c r="AP1065" s="39">
        <v>421964</v>
      </c>
      <c r="AQ1065" s="39">
        <v>570731</v>
      </c>
      <c r="AR1065" s="39">
        <v>251059</v>
      </c>
      <c r="AS1065" s="39">
        <v>2418266</v>
      </c>
      <c r="AT1065" s="43"/>
      <c r="AU1065" s="13"/>
    </row>
    <row r="1066" spans="1:47" ht="20" customHeight="1">
      <c r="A1066" s="8" t="s">
        <v>1380</v>
      </c>
      <c r="B1066" s="34">
        <v>123803</v>
      </c>
      <c r="C1066" s="31" t="s">
        <v>202</v>
      </c>
      <c r="D1066" s="31" t="s">
        <v>71</v>
      </c>
      <c r="E1066" s="31" t="s">
        <v>74</v>
      </c>
      <c r="F1066" s="36">
        <v>464</v>
      </c>
      <c r="G1066" s="36">
        <v>419</v>
      </c>
      <c r="H1066" s="36">
        <v>395</v>
      </c>
      <c r="I1066" s="39">
        <v>41870</v>
      </c>
      <c r="J1066" s="39">
        <v>184938</v>
      </c>
      <c r="K1066" s="39">
        <v>200068</v>
      </c>
      <c r="L1066" s="39">
        <v>95594</v>
      </c>
      <c r="M1066" s="39">
        <v>82530</v>
      </c>
      <c r="N1066" s="39">
        <v>21293</v>
      </c>
      <c r="O1066" s="39">
        <v>584423</v>
      </c>
      <c r="P1066" s="39">
        <v>112004</v>
      </c>
      <c r="Q1066" s="39">
        <v>199039</v>
      </c>
      <c r="R1066" s="39">
        <v>70377</v>
      </c>
      <c r="S1066" s="39">
        <v>58883</v>
      </c>
      <c r="T1066" s="39">
        <v>49433</v>
      </c>
      <c r="U1066" s="39">
        <v>489736</v>
      </c>
      <c r="V1066" s="39">
        <v>221814</v>
      </c>
      <c r="W1066" s="39">
        <v>189424</v>
      </c>
      <c r="X1066" s="39">
        <v>101284</v>
      </c>
      <c r="Y1066" s="39">
        <v>98189</v>
      </c>
      <c r="Z1066" s="39">
        <v>56756</v>
      </c>
      <c r="AA1066" s="39">
        <v>667467</v>
      </c>
      <c r="AB1066" s="39">
        <v>252356</v>
      </c>
      <c r="AC1066" s="39">
        <v>189064</v>
      </c>
      <c r="AD1066" s="39">
        <v>117045</v>
      </c>
      <c r="AE1066" s="39">
        <v>90801</v>
      </c>
      <c r="AF1066" s="39">
        <v>52519</v>
      </c>
      <c r="AG1066" s="39">
        <v>701785</v>
      </c>
      <c r="AH1066" s="39">
        <v>278863</v>
      </c>
      <c r="AI1066" s="39">
        <v>180479</v>
      </c>
      <c r="AJ1066" s="39">
        <v>101134</v>
      </c>
      <c r="AK1066" s="39">
        <v>86867</v>
      </c>
      <c r="AL1066" s="39">
        <v>53383</v>
      </c>
      <c r="AM1066" s="39">
        <v>700726</v>
      </c>
      <c r="AN1066" s="39">
        <v>266651</v>
      </c>
      <c r="AO1066" s="39">
        <v>188069</v>
      </c>
      <c r="AP1066" s="39">
        <v>96557</v>
      </c>
      <c r="AQ1066" s="39">
        <v>85903</v>
      </c>
      <c r="AR1066" s="39">
        <v>43857</v>
      </c>
      <c r="AS1066" s="39">
        <v>681037</v>
      </c>
      <c r="AT1066" s="43"/>
      <c r="AU1066" s="13"/>
    </row>
    <row r="1067" spans="1:47" ht="20" customHeight="1">
      <c r="A1067" s="8" t="s">
        <v>1381</v>
      </c>
      <c r="B1067" s="34">
        <v>14909</v>
      </c>
      <c r="C1067" s="31" t="s">
        <v>86</v>
      </c>
      <c r="D1067" s="31" t="s">
        <v>79</v>
      </c>
      <c r="E1067" s="31" t="s">
        <v>74</v>
      </c>
      <c r="F1067" s="36">
        <v>8720</v>
      </c>
      <c r="G1067" s="36">
        <v>8764</v>
      </c>
      <c r="H1067" s="36">
        <v>8704</v>
      </c>
      <c r="I1067" s="39">
        <v>922624</v>
      </c>
      <c r="J1067" s="39">
        <v>2348333</v>
      </c>
      <c r="K1067" s="39">
        <v>5379088</v>
      </c>
      <c r="L1067" s="39">
        <v>1763522</v>
      </c>
      <c r="M1067" s="39">
        <v>1883247</v>
      </c>
      <c r="N1067" s="39">
        <v>666518</v>
      </c>
      <c r="O1067" s="39">
        <v>12040708</v>
      </c>
      <c r="P1067" s="39">
        <v>2414895</v>
      </c>
      <c r="Q1067" s="39">
        <v>5614855</v>
      </c>
      <c r="R1067" s="39">
        <v>2516087</v>
      </c>
      <c r="S1067" s="39">
        <v>2005157</v>
      </c>
      <c r="T1067" s="39">
        <v>712125</v>
      </c>
      <c r="U1067" s="39">
        <v>13263119</v>
      </c>
      <c r="V1067" s="39">
        <v>2821272</v>
      </c>
      <c r="W1067" s="39">
        <v>6037382</v>
      </c>
      <c r="X1067" s="39">
        <v>3129623</v>
      </c>
      <c r="Y1067" s="39">
        <v>2111805</v>
      </c>
      <c r="Z1067" s="39">
        <v>800946</v>
      </c>
      <c r="AA1067" s="39">
        <v>14901028</v>
      </c>
      <c r="AB1067" s="39">
        <v>3464542</v>
      </c>
      <c r="AC1067" s="39">
        <v>6019745</v>
      </c>
      <c r="AD1067" s="39">
        <v>3566342</v>
      </c>
      <c r="AE1067" s="39">
        <v>2194280</v>
      </c>
      <c r="AF1067" s="39">
        <v>925621</v>
      </c>
      <c r="AG1067" s="39">
        <v>16170530</v>
      </c>
      <c r="AH1067" s="39">
        <v>3107342</v>
      </c>
      <c r="AI1067" s="39">
        <v>6180430</v>
      </c>
      <c r="AJ1067" s="39">
        <v>3698016</v>
      </c>
      <c r="AK1067" s="39">
        <v>2258034</v>
      </c>
      <c r="AL1067" s="39">
        <v>1066228</v>
      </c>
      <c r="AM1067" s="39">
        <v>16310050</v>
      </c>
      <c r="AN1067" s="39">
        <v>3312254</v>
      </c>
      <c r="AO1067" s="39">
        <v>6066198</v>
      </c>
      <c r="AP1067" s="39">
        <v>3473959</v>
      </c>
      <c r="AQ1067" s="39">
        <v>2160240</v>
      </c>
      <c r="AR1067" s="39">
        <v>239409</v>
      </c>
      <c r="AS1067" s="39">
        <v>15252060</v>
      </c>
      <c r="AT1067" s="43"/>
      <c r="AU1067" s="13"/>
    </row>
    <row r="1068" spans="1:47" ht="20" customHeight="1">
      <c r="A1068" s="8" t="s">
        <v>1382</v>
      </c>
      <c r="B1068" s="34">
        <v>210904</v>
      </c>
      <c r="C1068" s="31" t="s">
        <v>367</v>
      </c>
      <c r="D1068" s="31" t="s">
        <v>79</v>
      </c>
      <c r="E1068" s="31" t="s">
        <v>74</v>
      </c>
      <c r="F1068" s="36">
        <v>513</v>
      </c>
      <c r="G1068" s="36">
        <v>414</v>
      </c>
      <c r="H1068" s="36">
        <v>402</v>
      </c>
      <c r="I1068" s="39">
        <v>42612</v>
      </c>
      <c r="J1068" s="39">
        <v>230062</v>
      </c>
      <c r="K1068" s="39">
        <v>142551</v>
      </c>
      <c r="L1068" s="39">
        <v>191751</v>
      </c>
      <c r="M1068" s="39">
        <v>158288</v>
      </c>
      <c r="N1068" s="39">
        <v>32693</v>
      </c>
      <c r="O1068" s="39">
        <v>755345</v>
      </c>
      <c r="P1068" s="39">
        <v>230257</v>
      </c>
      <c r="Q1068" s="39">
        <v>135623</v>
      </c>
      <c r="R1068" s="39">
        <v>191891</v>
      </c>
      <c r="S1068" s="39">
        <v>152328</v>
      </c>
      <c r="T1068" s="39">
        <v>37676</v>
      </c>
      <c r="U1068" s="39">
        <v>747775</v>
      </c>
      <c r="V1068" s="39">
        <v>232727</v>
      </c>
      <c r="W1068" s="39">
        <v>124059</v>
      </c>
      <c r="X1068" s="39">
        <v>183233</v>
      </c>
      <c r="Y1068" s="39">
        <v>175506</v>
      </c>
      <c r="Z1068" s="39">
        <v>46505</v>
      </c>
      <c r="AA1068" s="39">
        <v>762030</v>
      </c>
      <c r="AB1068" s="39">
        <v>211527</v>
      </c>
      <c r="AC1068" s="39">
        <v>136054</v>
      </c>
      <c r="AD1068" s="39">
        <v>190115</v>
      </c>
      <c r="AE1068" s="39">
        <v>221302</v>
      </c>
      <c r="AF1068" s="39">
        <v>65680</v>
      </c>
      <c r="AG1068" s="39">
        <v>824678</v>
      </c>
      <c r="AH1068" s="39">
        <v>175539</v>
      </c>
      <c r="AI1068" s="39">
        <v>145421</v>
      </c>
      <c r="AJ1068" s="39">
        <v>216920</v>
      </c>
      <c r="AK1068" s="39">
        <v>244221</v>
      </c>
      <c r="AL1068" s="39">
        <v>87449</v>
      </c>
      <c r="AM1068" s="39">
        <v>869550</v>
      </c>
      <c r="AN1068" s="39">
        <v>165330</v>
      </c>
      <c r="AO1068" s="39">
        <v>130638</v>
      </c>
      <c r="AP1068" s="39">
        <v>203784</v>
      </c>
      <c r="AQ1068" s="39">
        <v>209399</v>
      </c>
      <c r="AR1068" s="39">
        <v>108700</v>
      </c>
      <c r="AS1068" s="39">
        <v>817851</v>
      </c>
      <c r="AT1068" s="43"/>
      <c r="AU1068" s="13"/>
    </row>
    <row r="1069" spans="1:47" ht="20" customHeight="1">
      <c r="A1069" s="8" t="s">
        <v>1383</v>
      </c>
      <c r="B1069" s="34">
        <v>22004</v>
      </c>
      <c r="C1069" s="31" t="s">
        <v>114</v>
      </c>
      <c r="D1069" s="31" t="s">
        <v>79</v>
      </c>
      <c r="E1069" s="31" t="s">
        <v>74</v>
      </c>
      <c r="F1069" s="36">
        <v>115</v>
      </c>
      <c r="G1069" s="36">
        <v>121</v>
      </c>
      <c r="H1069" s="36">
        <v>140</v>
      </c>
      <c r="I1069" s="39">
        <v>14840</v>
      </c>
      <c r="J1069" s="39">
        <v>52098</v>
      </c>
      <c r="K1069" s="39">
        <v>194522</v>
      </c>
      <c r="L1069" s="39">
        <v>47660</v>
      </c>
      <c r="M1069" s="39">
        <v>47145</v>
      </c>
      <c r="N1069" s="39">
        <v>10808</v>
      </c>
      <c r="O1069" s="39">
        <v>352233</v>
      </c>
      <c r="P1069" s="39">
        <v>48520</v>
      </c>
      <c r="Q1069" s="39">
        <v>203288</v>
      </c>
      <c r="R1069" s="39">
        <v>49719</v>
      </c>
      <c r="S1069" s="39">
        <v>48253</v>
      </c>
      <c r="T1069" s="39">
        <v>11599</v>
      </c>
      <c r="U1069" s="39">
        <v>361379</v>
      </c>
      <c r="V1069" s="39">
        <v>68442</v>
      </c>
      <c r="W1069" s="39">
        <v>227055</v>
      </c>
      <c r="X1069" s="39">
        <v>77358</v>
      </c>
      <c r="Y1069" s="39">
        <v>46078</v>
      </c>
      <c r="Z1069" s="39">
        <v>13193</v>
      </c>
      <c r="AA1069" s="39">
        <v>432126</v>
      </c>
      <c r="AB1069" s="39">
        <v>87346</v>
      </c>
      <c r="AC1069" s="39">
        <v>223464</v>
      </c>
      <c r="AD1069" s="39">
        <v>74680</v>
      </c>
      <c r="AE1069" s="39">
        <v>51997</v>
      </c>
      <c r="AF1069" s="39">
        <v>19282</v>
      </c>
      <c r="AG1069" s="39">
        <v>456769</v>
      </c>
      <c r="AH1069" s="39">
        <v>62507</v>
      </c>
      <c r="AI1069" s="39">
        <v>222812</v>
      </c>
      <c r="AJ1069" s="39">
        <v>68171</v>
      </c>
      <c r="AK1069" s="39">
        <v>59259</v>
      </c>
      <c r="AL1069" s="39">
        <v>28700</v>
      </c>
      <c r="AM1069" s="39">
        <v>441449</v>
      </c>
      <c r="AN1069" s="39">
        <v>59544</v>
      </c>
      <c r="AO1069" s="39">
        <v>259533</v>
      </c>
      <c r="AP1069" s="39">
        <v>66257</v>
      </c>
      <c r="AQ1069" s="39">
        <v>65221</v>
      </c>
      <c r="AR1069" s="39">
        <v>30660</v>
      </c>
      <c r="AS1069" s="39">
        <v>481215</v>
      </c>
      <c r="AT1069" s="43"/>
      <c r="AU1069" s="13"/>
    </row>
    <row r="1070" spans="1:47" ht="20" customHeight="1">
      <c r="A1070" s="8" t="s">
        <v>1384</v>
      </c>
      <c r="B1070" s="34">
        <v>222901</v>
      </c>
      <c r="C1070" s="31" t="s">
        <v>1385</v>
      </c>
      <c r="D1070" s="31" t="s">
        <v>79</v>
      </c>
      <c r="E1070" s="31" t="s">
        <v>74</v>
      </c>
      <c r="F1070" s="36">
        <v>125</v>
      </c>
      <c r="G1070" s="36">
        <v>114</v>
      </c>
      <c r="H1070" s="36">
        <v>108</v>
      </c>
      <c r="I1070" s="39">
        <v>11448</v>
      </c>
      <c r="J1070" s="39">
        <v>37366</v>
      </c>
      <c r="K1070" s="39">
        <v>262778</v>
      </c>
      <c r="L1070" s="39">
        <v>51259</v>
      </c>
      <c r="M1070" s="39">
        <v>125058</v>
      </c>
      <c r="N1070" s="39">
        <v>82944</v>
      </c>
      <c r="O1070" s="39">
        <v>559405</v>
      </c>
      <c r="P1070" s="39">
        <v>37966</v>
      </c>
      <c r="Q1070" s="39">
        <v>237512</v>
      </c>
      <c r="R1070" s="39">
        <v>44500</v>
      </c>
      <c r="S1070" s="39">
        <v>108810</v>
      </c>
      <c r="T1070" s="39">
        <v>90432</v>
      </c>
      <c r="U1070" s="39">
        <v>519220</v>
      </c>
      <c r="V1070" s="39">
        <v>56785</v>
      </c>
      <c r="W1070" s="39">
        <v>246587</v>
      </c>
      <c r="X1070" s="39">
        <v>56929</v>
      </c>
      <c r="Y1070" s="39">
        <v>101863</v>
      </c>
      <c r="Z1070" s="39">
        <v>102090</v>
      </c>
      <c r="AA1070" s="39">
        <v>564254</v>
      </c>
      <c r="AB1070" s="39">
        <v>69682</v>
      </c>
      <c r="AC1070" s="39">
        <v>268751</v>
      </c>
      <c r="AD1070" s="39">
        <v>66946</v>
      </c>
      <c r="AE1070" s="39">
        <v>118891</v>
      </c>
      <c r="AF1070" s="39">
        <v>115161</v>
      </c>
      <c r="AG1070" s="39">
        <v>639431</v>
      </c>
      <c r="AH1070" s="39">
        <v>98166</v>
      </c>
      <c r="AI1070" s="39">
        <v>263014</v>
      </c>
      <c r="AJ1070" s="39">
        <v>61150</v>
      </c>
      <c r="AK1070" s="39">
        <v>120937</v>
      </c>
      <c r="AL1070" s="39">
        <v>150171</v>
      </c>
      <c r="AM1070" s="39">
        <v>693438</v>
      </c>
      <c r="AN1070" s="39">
        <v>74803</v>
      </c>
      <c r="AO1070" s="39">
        <v>269373</v>
      </c>
      <c r="AP1070" s="39">
        <v>61301</v>
      </c>
      <c r="AQ1070" s="39">
        <v>122100</v>
      </c>
      <c r="AR1070" s="39">
        <v>148485</v>
      </c>
      <c r="AS1070" s="39">
        <v>676062</v>
      </c>
      <c r="AT1070" s="43"/>
      <c r="AU1070" s="13"/>
    </row>
    <row r="1071" spans="1:47" ht="20" customHeight="1">
      <c r="A1071" s="8" t="s">
        <v>1386</v>
      </c>
      <c r="B1071" s="34">
        <v>129906</v>
      </c>
      <c r="C1071" s="31" t="s">
        <v>467</v>
      </c>
      <c r="D1071" s="31" t="s">
        <v>79</v>
      </c>
      <c r="E1071" s="31" t="s">
        <v>74</v>
      </c>
      <c r="F1071" s="36">
        <v>4804</v>
      </c>
      <c r="G1071" s="36">
        <v>5283</v>
      </c>
      <c r="H1071" s="36">
        <v>5137</v>
      </c>
      <c r="I1071" s="39">
        <v>544522</v>
      </c>
      <c r="J1071" s="39">
        <v>2319784</v>
      </c>
      <c r="K1071" s="39">
        <v>2228208</v>
      </c>
      <c r="L1071" s="39">
        <v>1376010</v>
      </c>
      <c r="M1071" s="39">
        <v>1398847</v>
      </c>
      <c r="N1071" s="39">
        <v>208805</v>
      </c>
      <c r="O1071" s="39">
        <v>7531654</v>
      </c>
      <c r="P1071" s="39">
        <v>2549312</v>
      </c>
      <c r="Q1071" s="39">
        <v>2176025</v>
      </c>
      <c r="R1071" s="39">
        <v>1453526</v>
      </c>
      <c r="S1071" s="39">
        <v>1551335</v>
      </c>
      <c r="T1071" s="39">
        <v>246613</v>
      </c>
      <c r="U1071" s="39">
        <v>7976811</v>
      </c>
      <c r="V1071" s="39">
        <v>2795690</v>
      </c>
      <c r="W1071" s="39">
        <v>2655112</v>
      </c>
      <c r="X1071" s="39">
        <v>1639552</v>
      </c>
      <c r="Y1071" s="39">
        <v>1477197</v>
      </c>
      <c r="Z1071" s="39">
        <v>264734</v>
      </c>
      <c r="AA1071" s="39">
        <v>8832285</v>
      </c>
      <c r="AB1071" s="39">
        <v>2923756</v>
      </c>
      <c r="AC1071" s="39">
        <v>2562242</v>
      </c>
      <c r="AD1071" s="39">
        <v>1798508</v>
      </c>
      <c r="AE1071" s="39">
        <v>1598365</v>
      </c>
      <c r="AF1071" s="39">
        <v>326166</v>
      </c>
      <c r="AG1071" s="39">
        <v>9209037</v>
      </c>
      <c r="AH1071" s="39">
        <v>2891298</v>
      </c>
      <c r="AI1071" s="39">
        <v>2673665</v>
      </c>
      <c r="AJ1071" s="39">
        <v>2172507</v>
      </c>
      <c r="AK1071" s="39">
        <v>1714525</v>
      </c>
      <c r="AL1071" s="39">
        <v>325147</v>
      </c>
      <c r="AM1071" s="39">
        <v>9777142</v>
      </c>
      <c r="AN1071" s="39">
        <v>3186965</v>
      </c>
      <c r="AO1071" s="39">
        <v>2706784</v>
      </c>
      <c r="AP1071" s="39">
        <v>2211943</v>
      </c>
      <c r="AQ1071" s="39">
        <v>1951779</v>
      </c>
      <c r="AR1071" s="39">
        <v>470346</v>
      </c>
      <c r="AS1071" s="39">
        <v>10527817</v>
      </c>
      <c r="AT1071" s="43"/>
      <c r="AU1071" s="13"/>
    </row>
    <row r="1072" spans="1:47" ht="20" customHeight="1">
      <c r="A1072" s="8" t="s">
        <v>1387</v>
      </c>
      <c r="B1072" s="34">
        <v>57804</v>
      </c>
      <c r="C1072" s="31" t="s">
        <v>70</v>
      </c>
      <c r="D1072" s="31" t="s">
        <v>71</v>
      </c>
      <c r="E1072" s="31" t="s">
        <v>74</v>
      </c>
      <c r="F1072" s="36">
        <v>5269</v>
      </c>
      <c r="G1072" s="36">
        <v>3479</v>
      </c>
      <c r="H1072" s="36">
        <v>2880</v>
      </c>
      <c r="I1072" s="39">
        <v>305280</v>
      </c>
      <c r="J1072" s="39">
        <v>705093</v>
      </c>
      <c r="K1072" s="39">
        <v>3767140</v>
      </c>
      <c r="L1072" s="39">
        <v>1625047</v>
      </c>
      <c r="M1072" s="39">
        <v>1496290</v>
      </c>
      <c r="N1072" s="39">
        <v>280155</v>
      </c>
      <c r="O1072" s="39">
        <v>7873725</v>
      </c>
      <c r="P1072" s="39">
        <v>34107</v>
      </c>
      <c r="Q1072" s="39">
        <v>3617517</v>
      </c>
      <c r="R1072" s="39">
        <v>1443241</v>
      </c>
      <c r="S1072" s="39">
        <v>1185929</v>
      </c>
      <c r="T1072" s="39">
        <v>372557</v>
      </c>
      <c r="U1072" s="39">
        <v>6653351</v>
      </c>
      <c r="V1072" s="39">
        <v>282903</v>
      </c>
      <c r="W1072" s="39">
        <v>4245492</v>
      </c>
      <c r="X1072" s="39">
        <v>1732333</v>
      </c>
      <c r="Y1072" s="39">
        <v>1399746</v>
      </c>
      <c r="Z1072" s="39">
        <v>295586</v>
      </c>
      <c r="AA1072" s="39">
        <v>7956060</v>
      </c>
      <c r="AB1072" s="39">
        <v>278731</v>
      </c>
      <c r="AC1072" s="39">
        <v>3135057</v>
      </c>
      <c r="AD1072" s="39">
        <v>1842736</v>
      </c>
      <c r="AE1072" s="39">
        <v>1318538</v>
      </c>
      <c r="AF1072" s="39">
        <v>538260</v>
      </c>
      <c r="AG1072" s="39">
        <v>7113322</v>
      </c>
      <c r="AH1072" s="39">
        <v>471243</v>
      </c>
      <c r="AI1072" s="39">
        <v>2768409</v>
      </c>
      <c r="AJ1072" s="39">
        <v>1506186</v>
      </c>
      <c r="AK1072" s="39">
        <v>1469415</v>
      </c>
      <c r="AL1072" s="39">
        <v>673765</v>
      </c>
      <c r="AM1072" s="39">
        <v>6889018</v>
      </c>
      <c r="AN1072" s="39">
        <v>360784</v>
      </c>
      <c r="AO1072" s="39">
        <v>2696172</v>
      </c>
      <c r="AP1072" s="39">
        <v>1286090</v>
      </c>
      <c r="AQ1072" s="39">
        <v>1152537</v>
      </c>
      <c r="AR1072" s="39">
        <v>786491</v>
      </c>
      <c r="AS1072" s="39">
        <v>6282074</v>
      </c>
      <c r="AT1072" s="43"/>
      <c r="AU1072" s="13"/>
    </row>
    <row r="1073" spans="1:47" ht="20" customHeight="1">
      <c r="A1073" s="8" t="s">
        <v>1388</v>
      </c>
      <c r="B1073" s="34">
        <v>19907</v>
      </c>
      <c r="C1073" s="31" t="s">
        <v>512</v>
      </c>
      <c r="D1073" s="31" t="s">
        <v>79</v>
      </c>
      <c r="E1073" s="31" t="s">
        <v>74</v>
      </c>
      <c r="F1073" s="36">
        <v>8257</v>
      </c>
      <c r="G1073" s="36">
        <v>7269</v>
      </c>
      <c r="H1073" s="36">
        <v>7516</v>
      </c>
      <c r="I1073" s="39">
        <v>796696</v>
      </c>
      <c r="J1073" s="39">
        <v>215521</v>
      </c>
      <c r="K1073" s="39">
        <v>3161212</v>
      </c>
      <c r="L1073" s="39">
        <v>2243415</v>
      </c>
      <c r="M1073" s="39">
        <v>1959918</v>
      </c>
      <c r="N1073" s="39">
        <v>384111</v>
      </c>
      <c r="O1073" s="39">
        <v>7964177</v>
      </c>
      <c r="P1073" s="39">
        <v>209414</v>
      </c>
      <c r="Q1073" s="39">
        <v>3353464</v>
      </c>
      <c r="R1073" s="39">
        <v>2148663</v>
      </c>
      <c r="S1073" s="39">
        <v>2016653</v>
      </c>
      <c r="T1073" s="39">
        <v>413128</v>
      </c>
      <c r="U1073" s="39">
        <v>8141322</v>
      </c>
      <c r="V1073" s="39">
        <v>298536</v>
      </c>
      <c r="W1073" s="39">
        <v>3450455</v>
      </c>
      <c r="X1073" s="39">
        <v>2722949</v>
      </c>
      <c r="Y1073" s="39">
        <v>2319227</v>
      </c>
      <c r="Z1073" s="39">
        <v>468518</v>
      </c>
      <c r="AA1073" s="39">
        <v>9259685</v>
      </c>
      <c r="AB1073" s="39">
        <v>431377</v>
      </c>
      <c r="AC1073" s="39">
        <v>3551663</v>
      </c>
      <c r="AD1073" s="39">
        <v>3278786</v>
      </c>
      <c r="AE1073" s="39">
        <v>2774611</v>
      </c>
      <c r="AF1073" s="39">
        <v>571431</v>
      </c>
      <c r="AG1073" s="39">
        <v>10607868</v>
      </c>
      <c r="AH1073" s="39">
        <v>613605</v>
      </c>
      <c r="AI1073" s="39">
        <v>3974389</v>
      </c>
      <c r="AJ1073" s="39">
        <v>3450555</v>
      </c>
      <c r="AK1073" s="39">
        <v>2954143</v>
      </c>
      <c r="AL1073" s="39">
        <v>708466</v>
      </c>
      <c r="AM1073" s="39">
        <v>11701158</v>
      </c>
      <c r="AN1073" s="39">
        <v>628000</v>
      </c>
      <c r="AO1073" s="39">
        <v>4221831</v>
      </c>
      <c r="AP1073" s="39">
        <v>3313075</v>
      </c>
      <c r="AQ1073" s="39">
        <v>2802272</v>
      </c>
      <c r="AR1073" s="39">
        <v>841058</v>
      </c>
      <c r="AS1073" s="39">
        <v>11806236</v>
      </c>
      <c r="AT1073" s="43"/>
      <c r="AU1073" s="13"/>
    </row>
    <row r="1074" spans="1:47" ht="20" customHeight="1">
      <c r="A1074" s="8" t="s">
        <v>1389</v>
      </c>
      <c r="B1074" s="34">
        <v>84906</v>
      </c>
      <c r="C1074" s="31" t="s">
        <v>126</v>
      </c>
      <c r="D1074" s="31" t="s">
        <v>79</v>
      </c>
      <c r="E1074" s="31" t="s">
        <v>74</v>
      </c>
      <c r="F1074" s="36">
        <v>8451</v>
      </c>
      <c r="G1074" s="36">
        <v>7711</v>
      </c>
      <c r="H1074" s="36">
        <v>7366</v>
      </c>
      <c r="I1074" s="39">
        <v>780796</v>
      </c>
      <c r="J1074" s="39">
        <v>1997683</v>
      </c>
      <c r="K1074" s="39">
        <v>3628747</v>
      </c>
      <c r="L1074" s="39">
        <v>2958984</v>
      </c>
      <c r="M1074" s="39">
        <v>3416761</v>
      </c>
      <c r="N1074" s="39">
        <v>2224754</v>
      </c>
      <c r="O1074" s="39">
        <v>14226929</v>
      </c>
      <c r="P1074" s="39">
        <v>2533244</v>
      </c>
      <c r="Q1074" s="39">
        <v>3848882</v>
      </c>
      <c r="R1074" s="39">
        <v>2931909</v>
      </c>
      <c r="S1074" s="39">
        <v>3504360</v>
      </c>
      <c r="T1074" s="39">
        <v>2494664</v>
      </c>
      <c r="U1074" s="39">
        <v>15313059</v>
      </c>
      <c r="V1074" s="39">
        <v>2837565</v>
      </c>
      <c r="W1074" s="39">
        <v>3310346</v>
      </c>
      <c r="X1074" s="39">
        <v>3116896</v>
      </c>
      <c r="Y1074" s="39">
        <v>4071060</v>
      </c>
      <c r="Z1074" s="39">
        <v>3451672</v>
      </c>
      <c r="AA1074" s="39">
        <v>16787539</v>
      </c>
      <c r="AB1074" s="39">
        <v>3133367</v>
      </c>
      <c r="AC1074" s="39">
        <v>4216894</v>
      </c>
      <c r="AD1074" s="39">
        <v>3829142</v>
      </c>
      <c r="AE1074" s="39">
        <v>4286327</v>
      </c>
      <c r="AF1074" s="39">
        <v>4520045</v>
      </c>
      <c r="AG1074" s="39">
        <v>19985775</v>
      </c>
      <c r="AH1074" s="39">
        <v>3466505</v>
      </c>
      <c r="AI1074" s="39">
        <v>4214101</v>
      </c>
      <c r="AJ1074" s="39">
        <v>4731990</v>
      </c>
      <c r="AK1074" s="39">
        <v>4311627</v>
      </c>
      <c r="AL1074" s="39">
        <v>5295356</v>
      </c>
      <c r="AM1074" s="39">
        <v>22019579</v>
      </c>
      <c r="AN1074" s="39">
        <v>2838567</v>
      </c>
      <c r="AO1074" s="39">
        <v>4479774</v>
      </c>
      <c r="AP1074" s="39">
        <v>4389806</v>
      </c>
      <c r="AQ1074" s="39">
        <v>4090534</v>
      </c>
      <c r="AR1074" s="39">
        <v>5346575</v>
      </c>
      <c r="AS1074" s="39">
        <v>21145256</v>
      </c>
      <c r="AT1074" s="43"/>
      <c r="AU1074" s="13"/>
    </row>
    <row r="1075" spans="1:47" ht="20" customHeight="1">
      <c r="A1075" s="8" t="s">
        <v>1390</v>
      </c>
      <c r="B1075" s="34">
        <v>221801</v>
      </c>
      <c r="C1075" s="31" t="s">
        <v>83</v>
      </c>
      <c r="D1075" s="31" t="s">
        <v>71</v>
      </c>
      <c r="E1075" s="31" t="s">
        <v>74</v>
      </c>
      <c r="F1075" s="36">
        <v>13079</v>
      </c>
      <c r="G1075" s="36">
        <v>16602</v>
      </c>
      <c r="H1075" s="36">
        <v>17182</v>
      </c>
      <c r="I1075" s="39">
        <v>1821292</v>
      </c>
      <c r="J1075" s="39">
        <v>0</v>
      </c>
      <c r="K1075" s="39">
        <v>5337425</v>
      </c>
      <c r="L1075" s="39">
        <v>2563981</v>
      </c>
      <c r="M1075" s="39">
        <v>2673520</v>
      </c>
      <c r="N1075" s="39">
        <v>525871</v>
      </c>
      <c r="O1075" s="39">
        <v>11100797</v>
      </c>
      <c r="P1075" s="39">
        <v>0</v>
      </c>
      <c r="Q1075" s="39">
        <v>5618283</v>
      </c>
      <c r="R1075" s="39">
        <v>3004953</v>
      </c>
      <c r="S1075" s="39">
        <v>3405012</v>
      </c>
      <c r="T1075" s="39">
        <v>697821</v>
      </c>
      <c r="U1075" s="39">
        <v>12726069</v>
      </c>
      <c r="V1075" s="39">
        <v>145</v>
      </c>
      <c r="W1075" s="39">
        <v>8082531</v>
      </c>
      <c r="X1075" s="39">
        <v>2717270</v>
      </c>
      <c r="Y1075" s="39">
        <v>1284207</v>
      </c>
      <c r="Z1075" s="39">
        <v>729638</v>
      </c>
      <c r="AA1075" s="39">
        <v>12813791</v>
      </c>
      <c r="AB1075" s="39">
        <v>305</v>
      </c>
      <c r="AC1075" s="39">
        <v>6190806</v>
      </c>
      <c r="AD1075" s="39">
        <v>4354337</v>
      </c>
      <c r="AE1075" s="39">
        <v>4827502</v>
      </c>
      <c r="AF1075" s="39">
        <v>1086902</v>
      </c>
      <c r="AG1075" s="39">
        <v>16459852</v>
      </c>
      <c r="AH1075" s="39">
        <v>1151</v>
      </c>
      <c r="AI1075" s="39">
        <v>5947118</v>
      </c>
      <c r="AJ1075" s="39">
        <v>4792773</v>
      </c>
      <c r="AK1075" s="39">
        <v>4925092</v>
      </c>
      <c r="AL1075" s="39">
        <v>1422009</v>
      </c>
      <c r="AM1075" s="39">
        <v>17088143</v>
      </c>
      <c r="AN1075" s="39">
        <v>78</v>
      </c>
      <c r="AO1075" s="39">
        <v>7411248</v>
      </c>
      <c r="AP1075" s="39">
        <v>4560507</v>
      </c>
      <c r="AQ1075" s="39">
        <v>4805658</v>
      </c>
      <c r="AR1075" s="39">
        <v>1389878</v>
      </c>
      <c r="AS1075" s="39">
        <v>18167369</v>
      </c>
      <c r="AT1075" s="43"/>
      <c r="AU1075" s="13"/>
    </row>
    <row r="1076" spans="1:47" ht="20" customHeight="1">
      <c r="A1076" s="8" t="s">
        <v>1391</v>
      </c>
      <c r="B1076" s="34">
        <v>227805</v>
      </c>
      <c r="C1076" s="31" t="s">
        <v>168</v>
      </c>
      <c r="D1076" s="31" t="s">
        <v>71</v>
      </c>
      <c r="E1076" s="31" t="s">
        <v>74</v>
      </c>
      <c r="F1076" s="36">
        <v>366</v>
      </c>
      <c r="G1076" s="36">
        <v>716</v>
      </c>
      <c r="H1076" s="36">
        <v>760</v>
      </c>
      <c r="I1076" s="39">
        <v>80560</v>
      </c>
      <c r="J1076" s="39">
        <v>30643</v>
      </c>
      <c r="K1076" s="39">
        <v>153238</v>
      </c>
      <c r="L1076" s="39">
        <v>134503</v>
      </c>
      <c r="M1076" s="39">
        <v>204775</v>
      </c>
      <c r="N1076" s="39">
        <v>2474</v>
      </c>
      <c r="O1076" s="39">
        <v>525633</v>
      </c>
      <c r="P1076" s="39">
        <v>14584</v>
      </c>
      <c r="Q1076" s="39">
        <v>207262</v>
      </c>
      <c r="R1076" s="39">
        <v>137272</v>
      </c>
      <c r="S1076" s="39">
        <v>54470</v>
      </c>
      <c r="T1076" s="39">
        <v>6235</v>
      </c>
      <c r="U1076" s="39">
        <v>419823</v>
      </c>
      <c r="V1076" s="39">
        <v>35640</v>
      </c>
      <c r="W1076" s="39">
        <v>223820</v>
      </c>
      <c r="X1076" s="39">
        <v>224683</v>
      </c>
      <c r="Y1076" s="39">
        <v>140024</v>
      </c>
      <c r="Z1076" s="39">
        <v>25122</v>
      </c>
      <c r="AA1076" s="39">
        <v>649289</v>
      </c>
      <c r="AB1076" s="39">
        <v>66082</v>
      </c>
      <c r="AC1076" s="39">
        <v>271304</v>
      </c>
      <c r="AD1076" s="39">
        <v>197022</v>
      </c>
      <c r="AE1076" s="39">
        <v>123349</v>
      </c>
      <c r="AF1076" s="39">
        <v>-233</v>
      </c>
      <c r="AG1076" s="39">
        <v>657524</v>
      </c>
      <c r="AH1076" s="39">
        <v>207348</v>
      </c>
      <c r="AI1076" s="39">
        <v>331789</v>
      </c>
      <c r="AJ1076" s="39">
        <v>246845</v>
      </c>
      <c r="AK1076" s="39">
        <v>159687</v>
      </c>
      <c r="AL1076" s="39">
        <v>60778</v>
      </c>
      <c r="AM1076" s="39">
        <v>1006447</v>
      </c>
      <c r="AN1076" s="39">
        <v>672762</v>
      </c>
      <c r="AO1076" s="39">
        <v>403821</v>
      </c>
      <c r="AP1076" s="39">
        <v>330028</v>
      </c>
      <c r="AQ1076" s="39">
        <v>200300</v>
      </c>
      <c r="AR1076" s="39">
        <v>200229</v>
      </c>
      <c r="AS1076" s="39">
        <v>1807140</v>
      </c>
      <c r="AT1076" s="43"/>
      <c r="AU1076" s="13"/>
    </row>
    <row r="1077" spans="1:47" ht="20" customHeight="1">
      <c r="A1077" s="8" t="s">
        <v>1392</v>
      </c>
      <c r="B1077" s="34">
        <v>226801</v>
      </c>
      <c r="C1077" s="31" t="s">
        <v>400</v>
      </c>
      <c r="D1077" s="31" t="s">
        <v>71</v>
      </c>
      <c r="E1077" s="31" t="s">
        <v>74</v>
      </c>
      <c r="F1077" s="36">
        <v>2962</v>
      </c>
      <c r="G1077" s="36">
        <v>4202</v>
      </c>
      <c r="H1077" s="36">
        <v>4065</v>
      </c>
      <c r="I1077" s="39">
        <v>430890</v>
      </c>
      <c r="J1077" s="39">
        <v>500444</v>
      </c>
      <c r="K1077" s="39">
        <v>1411870</v>
      </c>
      <c r="L1077" s="39">
        <v>672975</v>
      </c>
      <c r="M1077" s="39">
        <v>608528</v>
      </c>
      <c r="N1077" s="39">
        <v>378372</v>
      </c>
      <c r="O1077" s="39">
        <v>3572189</v>
      </c>
      <c r="P1077" s="39">
        <v>574441</v>
      </c>
      <c r="Q1077" s="39">
        <v>1768495</v>
      </c>
      <c r="R1077" s="39">
        <v>692134</v>
      </c>
      <c r="S1077" s="39">
        <v>572564</v>
      </c>
      <c r="T1077" s="39">
        <v>525702</v>
      </c>
      <c r="U1077" s="39">
        <v>4133336</v>
      </c>
      <c r="V1077" s="39">
        <v>838258</v>
      </c>
      <c r="W1077" s="39">
        <v>1898089</v>
      </c>
      <c r="X1077" s="39">
        <v>1198485</v>
      </c>
      <c r="Y1077" s="39">
        <v>903578</v>
      </c>
      <c r="Z1077" s="39">
        <v>727757</v>
      </c>
      <c r="AA1077" s="39">
        <v>5566167</v>
      </c>
      <c r="AB1077" s="39">
        <v>999100</v>
      </c>
      <c r="AC1077" s="39">
        <v>2458195</v>
      </c>
      <c r="AD1077" s="39">
        <v>1097621</v>
      </c>
      <c r="AE1077" s="39">
        <v>867824</v>
      </c>
      <c r="AF1077" s="39">
        <v>698434</v>
      </c>
      <c r="AG1077" s="39">
        <v>6121174</v>
      </c>
      <c r="AH1077" s="39">
        <v>1182568</v>
      </c>
      <c r="AI1077" s="39">
        <v>2291110</v>
      </c>
      <c r="AJ1077" s="39">
        <v>1304694</v>
      </c>
      <c r="AK1077" s="39">
        <v>956529</v>
      </c>
      <c r="AL1077" s="39">
        <v>869316</v>
      </c>
      <c r="AM1077" s="39">
        <v>6604217</v>
      </c>
      <c r="AN1077" s="39">
        <v>1364954</v>
      </c>
      <c r="AO1077" s="39">
        <v>2860178</v>
      </c>
      <c r="AP1077" s="39">
        <v>1020956</v>
      </c>
      <c r="AQ1077" s="39">
        <v>1048492</v>
      </c>
      <c r="AR1077" s="39">
        <v>1124868</v>
      </c>
      <c r="AS1077" s="39">
        <v>7419448</v>
      </c>
      <c r="AT1077" s="43"/>
      <c r="AU1077" s="13"/>
    </row>
    <row r="1078" spans="1:47" ht="20" customHeight="1">
      <c r="A1078" s="8" t="s">
        <v>1393</v>
      </c>
      <c r="B1078" s="34">
        <v>105802</v>
      </c>
      <c r="C1078" s="31" t="s">
        <v>539</v>
      </c>
      <c r="D1078" s="31" t="s">
        <v>71</v>
      </c>
      <c r="E1078" s="31" t="s">
        <v>89</v>
      </c>
      <c r="F1078" s="36">
        <v>191</v>
      </c>
      <c r="G1078" s="36">
        <v>59</v>
      </c>
      <c r="H1078" s="36">
        <v>0</v>
      </c>
      <c r="I1078" s="39">
        <v>0</v>
      </c>
      <c r="J1078" s="39">
        <v>35656</v>
      </c>
      <c r="K1078" s="39">
        <v>111966</v>
      </c>
      <c r="L1078" s="39">
        <v>73956</v>
      </c>
      <c r="M1078" s="39">
        <v>57340</v>
      </c>
      <c r="N1078" s="39">
        <v>21230</v>
      </c>
      <c r="O1078" s="39">
        <v>300148</v>
      </c>
      <c r="P1078" s="39">
        <v>24685</v>
      </c>
      <c r="Q1078" s="39">
        <v>104989</v>
      </c>
      <c r="R1078" s="39">
        <v>61418</v>
      </c>
      <c r="S1078" s="39">
        <v>55525</v>
      </c>
      <c r="T1078" s="39">
        <v>3510</v>
      </c>
      <c r="U1078" s="39">
        <v>250127</v>
      </c>
      <c r="V1078" s="39">
        <v>8878</v>
      </c>
      <c r="W1078" s="39">
        <v>123809</v>
      </c>
      <c r="X1078" s="39">
        <v>63813</v>
      </c>
      <c r="Y1078" s="39">
        <v>109631</v>
      </c>
      <c r="Z1078" s="39">
        <v>0</v>
      </c>
      <c r="AA1078" s="39">
        <v>306131</v>
      </c>
      <c r="AB1078" s="39">
        <v>67523</v>
      </c>
      <c r="AC1078" s="39">
        <v>114929</v>
      </c>
      <c r="AD1078" s="39">
        <v>72010</v>
      </c>
      <c r="AE1078" s="39">
        <v>279656</v>
      </c>
      <c r="AF1078" s="39">
        <v>0</v>
      </c>
      <c r="AG1078" s="39">
        <v>534118</v>
      </c>
      <c r="AH1078" s="39">
        <v>59389</v>
      </c>
      <c r="AI1078" s="39">
        <v>83464</v>
      </c>
      <c r="AJ1078" s="39">
        <v>84307</v>
      </c>
      <c r="AK1078" s="39">
        <v>141727</v>
      </c>
      <c r="AL1078" s="39">
        <v>0</v>
      </c>
      <c r="AM1078" s="39">
        <v>368887</v>
      </c>
      <c r="AN1078" s="39">
        <v>45101</v>
      </c>
      <c r="AO1078" s="39">
        <v>59626</v>
      </c>
      <c r="AP1078" s="39">
        <v>57070</v>
      </c>
      <c r="AQ1078" s="39">
        <v>67956</v>
      </c>
      <c r="AR1078" s="39">
        <v>0</v>
      </c>
      <c r="AS1078" s="39">
        <v>229753</v>
      </c>
      <c r="AT1078" s="43"/>
      <c r="AU1078" s="13"/>
    </row>
    <row r="1079" spans="1:47" ht="20" customHeight="1">
      <c r="A1079" s="8" t="s">
        <v>1394</v>
      </c>
      <c r="B1079" s="34">
        <v>220814</v>
      </c>
      <c r="C1079" s="31" t="s">
        <v>91</v>
      </c>
      <c r="D1079" s="31" t="s">
        <v>71</v>
      </c>
      <c r="E1079" s="31" t="s">
        <v>289</v>
      </c>
      <c r="F1079" s="36">
        <v>330</v>
      </c>
      <c r="G1079" s="36">
        <v>337</v>
      </c>
      <c r="H1079" s="36">
        <v>320</v>
      </c>
      <c r="I1079" s="39">
        <v>33920</v>
      </c>
      <c r="J1079" s="39">
        <v>0</v>
      </c>
      <c r="K1079" s="39">
        <v>107044</v>
      </c>
      <c r="L1079" s="39">
        <v>79749</v>
      </c>
      <c r="M1079" s="39">
        <v>67908</v>
      </c>
      <c r="N1079" s="39">
        <v>19759</v>
      </c>
      <c r="O1079" s="39">
        <v>274460</v>
      </c>
      <c r="P1079" s="39">
        <v>0</v>
      </c>
      <c r="Q1079" s="39">
        <v>106179</v>
      </c>
      <c r="R1079" s="39">
        <v>63456</v>
      </c>
      <c r="S1079" s="39">
        <v>65653</v>
      </c>
      <c r="T1079" s="39">
        <v>21542</v>
      </c>
      <c r="U1079" s="39">
        <v>256830</v>
      </c>
      <c r="V1079" s="39">
        <v>0</v>
      </c>
      <c r="W1079" s="39">
        <v>124618</v>
      </c>
      <c r="X1079" s="39">
        <v>70125</v>
      </c>
      <c r="Y1079" s="39">
        <v>80703</v>
      </c>
      <c r="Z1079" s="39">
        <v>23344</v>
      </c>
      <c r="AA1079" s="39">
        <v>298790</v>
      </c>
      <c r="AB1079" s="39">
        <v>0</v>
      </c>
      <c r="AC1079" s="39">
        <v>120069</v>
      </c>
      <c r="AD1079" s="39">
        <v>74476</v>
      </c>
      <c r="AE1079" s="39">
        <v>82480</v>
      </c>
      <c r="AF1079" s="39">
        <v>22466</v>
      </c>
      <c r="AG1079" s="39">
        <v>299491</v>
      </c>
      <c r="AH1079" s="39">
        <v>0</v>
      </c>
      <c r="AI1079" s="39">
        <v>105455</v>
      </c>
      <c r="AJ1079" s="39">
        <v>93069</v>
      </c>
      <c r="AK1079" s="39">
        <v>75750</v>
      </c>
      <c r="AL1079" s="39">
        <v>24184</v>
      </c>
      <c r="AM1079" s="39">
        <v>298458</v>
      </c>
      <c r="AN1079" s="39">
        <v>0</v>
      </c>
      <c r="AO1079" s="39">
        <v>125199</v>
      </c>
      <c r="AP1079" s="39">
        <v>107263</v>
      </c>
      <c r="AQ1079" s="39">
        <v>90475</v>
      </c>
      <c r="AR1079" s="39">
        <v>24409</v>
      </c>
      <c r="AS1079" s="39">
        <v>347346</v>
      </c>
      <c r="AT1079" s="43"/>
      <c r="AU1079" s="13"/>
    </row>
    <row r="1080" spans="1:47" ht="20" customHeight="1">
      <c r="A1080" s="8" t="s">
        <v>1395</v>
      </c>
      <c r="B1080" s="34">
        <v>170801</v>
      </c>
      <c r="C1080" s="31" t="s">
        <v>448</v>
      </c>
      <c r="D1080" s="31" t="s">
        <v>71</v>
      </c>
      <c r="E1080" s="31" t="s">
        <v>72</v>
      </c>
      <c r="F1080" s="36">
        <v>486</v>
      </c>
      <c r="G1080" s="36"/>
      <c r="H1080" s="36">
        <v>0</v>
      </c>
      <c r="I1080" s="39">
        <v>0</v>
      </c>
      <c r="J1080" s="39">
        <v>744712</v>
      </c>
      <c r="K1080" s="39">
        <v>233946</v>
      </c>
      <c r="L1080" s="39">
        <v>256711</v>
      </c>
      <c r="M1080" s="39">
        <v>193820</v>
      </c>
      <c r="N1080" s="39">
        <v>58171</v>
      </c>
      <c r="O1080" s="39">
        <v>1487360</v>
      </c>
      <c r="P1080" s="39">
        <v>713243</v>
      </c>
      <c r="Q1080" s="39">
        <v>102321</v>
      </c>
      <c r="R1080" s="39">
        <v>253767</v>
      </c>
      <c r="S1080" s="39">
        <v>236350</v>
      </c>
      <c r="T1080" s="39">
        <v>58171</v>
      </c>
      <c r="U1080" s="39">
        <v>1363852</v>
      </c>
      <c r="V1080" s="39">
        <v>511136</v>
      </c>
      <c r="W1080" s="39">
        <v>159142</v>
      </c>
      <c r="X1080" s="39">
        <v>226069</v>
      </c>
      <c r="Y1080" s="39">
        <v>148286</v>
      </c>
      <c r="Z1080" s="39">
        <v>9160</v>
      </c>
      <c r="AA1080" s="39">
        <v>1053793</v>
      </c>
      <c r="AB1080" s="39">
        <v>0</v>
      </c>
      <c r="AC1080" s="39">
        <v>0</v>
      </c>
      <c r="AD1080" s="39">
        <v>0</v>
      </c>
      <c r="AE1080" s="39">
        <v>0</v>
      </c>
      <c r="AF1080" s="39">
        <v>0</v>
      </c>
      <c r="AG1080" s="39">
        <v>0</v>
      </c>
      <c r="AH1080" s="39">
        <v>0</v>
      </c>
      <c r="AI1080" s="39">
        <v>0</v>
      </c>
      <c r="AJ1080" s="39">
        <v>0</v>
      </c>
      <c r="AK1080" s="39">
        <v>0</v>
      </c>
      <c r="AL1080" s="39">
        <v>0</v>
      </c>
      <c r="AM1080" s="39">
        <v>0</v>
      </c>
      <c r="AN1080" s="39">
        <v>0</v>
      </c>
      <c r="AO1080" s="39">
        <v>0</v>
      </c>
      <c r="AP1080" s="39">
        <v>0</v>
      </c>
      <c r="AQ1080" s="39">
        <v>0</v>
      </c>
      <c r="AR1080" s="39">
        <v>0</v>
      </c>
      <c r="AS1080" s="39">
        <v>0</v>
      </c>
      <c r="AT1080" s="43"/>
      <c r="AU1080" s="13"/>
    </row>
    <row r="1081" spans="1:47" ht="20" customHeight="1">
      <c r="A1081" s="8" t="s">
        <v>1396</v>
      </c>
      <c r="B1081" s="34">
        <v>152504</v>
      </c>
      <c r="C1081" s="31" t="s">
        <v>221</v>
      </c>
      <c r="D1081" s="31" t="s">
        <v>79</v>
      </c>
      <c r="E1081" s="31" t="s">
        <v>1397</v>
      </c>
      <c r="F1081" s="36"/>
      <c r="G1081" s="36">
        <v>729</v>
      </c>
      <c r="H1081" s="36">
        <v>829</v>
      </c>
      <c r="I1081" s="39">
        <v>87874</v>
      </c>
      <c r="J1081" s="39">
        <v>0</v>
      </c>
      <c r="K1081" s="39">
        <v>0</v>
      </c>
      <c r="L1081" s="39">
        <v>0</v>
      </c>
      <c r="M1081" s="39">
        <v>0</v>
      </c>
      <c r="N1081" s="39">
        <v>0</v>
      </c>
      <c r="O1081" s="39">
        <v>0</v>
      </c>
      <c r="P1081" s="39">
        <v>0</v>
      </c>
      <c r="Q1081" s="39">
        <v>0</v>
      </c>
      <c r="R1081" s="39">
        <v>0</v>
      </c>
      <c r="S1081" s="39">
        <v>0</v>
      </c>
      <c r="T1081" s="39">
        <v>0</v>
      </c>
      <c r="U1081" s="39">
        <v>0</v>
      </c>
      <c r="V1081" s="39">
        <v>0</v>
      </c>
      <c r="W1081" s="39">
        <v>0</v>
      </c>
      <c r="X1081" s="39">
        <v>0</v>
      </c>
      <c r="Y1081" s="39">
        <v>0</v>
      </c>
      <c r="Z1081" s="39">
        <v>0</v>
      </c>
      <c r="AA1081" s="39">
        <v>0</v>
      </c>
      <c r="AB1081" s="39">
        <v>0</v>
      </c>
      <c r="AC1081" s="39">
        <v>0</v>
      </c>
      <c r="AD1081" s="39">
        <v>0</v>
      </c>
      <c r="AE1081" s="39">
        <v>0</v>
      </c>
      <c r="AF1081" s="39">
        <v>0</v>
      </c>
      <c r="AG1081" s="39">
        <v>0</v>
      </c>
      <c r="AH1081" s="39">
        <v>0</v>
      </c>
      <c r="AI1081" s="39">
        <v>0</v>
      </c>
      <c r="AJ1081" s="39">
        <v>0</v>
      </c>
      <c r="AK1081" s="39">
        <v>0</v>
      </c>
      <c r="AL1081" s="39">
        <v>0</v>
      </c>
      <c r="AM1081" s="39">
        <v>0</v>
      </c>
      <c r="AN1081" s="39">
        <v>0</v>
      </c>
      <c r="AO1081" s="39">
        <v>0</v>
      </c>
      <c r="AP1081" s="39">
        <v>0</v>
      </c>
      <c r="AQ1081" s="39">
        <v>0</v>
      </c>
      <c r="AR1081" s="39">
        <v>0</v>
      </c>
      <c r="AS1081" s="39">
        <v>0</v>
      </c>
      <c r="AT1081" s="43"/>
      <c r="AU1081" s="13"/>
    </row>
    <row r="1082" spans="1:47" ht="20" customHeight="1">
      <c r="A1082" s="8" t="s">
        <v>1398</v>
      </c>
      <c r="B1082" s="34">
        <v>61806</v>
      </c>
      <c r="C1082" s="31" t="s">
        <v>152</v>
      </c>
      <c r="D1082" s="31" t="s">
        <v>71</v>
      </c>
      <c r="E1082" s="31" t="s">
        <v>292</v>
      </c>
      <c r="F1082" s="36"/>
      <c r="G1082" s="36">
        <v>446</v>
      </c>
      <c r="H1082" s="36">
        <v>1158</v>
      </c>
      <c r="I1082" s="39">
        <v>122748</v>
      </c>
      <c r="J1082" s="39">
        <v>0</v>
      </c>
      <c r="K1082" s="39">
        <v>0</v>
      </c>
      <c r="L1082" s="39">
        <v>0</v>
      </c>
      <c r="M1082" s="39">
        <v>0</v>
      </c>
      <c r="N1082" s="39">
        <v>0</v>
      </c>
      <c r="O1082" s="39">
        <v>0</v>
      </c>
      <c r="P1082" s="39">
        <v>0</v>
      </c>
      <c r="Q1082" s="39">
        <v>0</v>
      </c>
      <c r="R1082" s="39">
        <v>0</v>
      </c>
      <c r="S1082" s="39">
        <v>0</v>
      </c>
      <c r="T1082" s="39">
        <v>0</v>
      </c>
      <c r="U1082" s="39">
        <v>0</v>
      </c>
      <c r="V1082" s="39">
        <v>0</v>
      </c>
      <c r="W1082" s="39">
        <v>0</v>
      </c>
      <c r="X1082" s="39">
        <v>0</v>
      </c>
      <c r="Y1082" s="39">
        <v>0</v>
      </c>
      <c r="Z1082" s="39">
        <v>0</v>
      </c>
      <c r="AA1082" s="39">
        <v>0</v>
      </c>
      <c r="AB1082" s="39">
        <v>0</v>
      </c>
      <c r="AC1082" s="39">
        <v>0</v>
      </c>
      <c r="AD1082" s="39">
        <v>0</v>
      </c>
      <c r="AE1082" s="39">
        <v>0</v>
      </c>
      <c r="AF1082" s="39">
        <v>0</v>
      </c>
      <c r="AG1082" s="39">
        <v>0</v>
      </c>
      <c r="AH1082" s="39">
        <v>0</v>
      </c>
      <c r="AI1082" s="39">
        <v>0</v>
      </c>
      <c r="AJ1082" s="39">
        <v>0</v>
      </c>
      <c r="AK1082" s="39">
        <v>0</v>
      </c>
      <c r="AL1082" s="39">
        <v>0</v>
      </c>
      <c r="AM1082" s="39">
        <v>0</v>
      </c>
      <c r="AN1082" s="39">
        <v>298</v>
      </c>
      <c r="AO1082" s="39">
        <v>48382</v>
      </c>
      <c r="AP1082" s="39">
        <v>31545</v>
      </c>
      <c r="AQ1082" s="39">
        <v>0</v>
      </c>
      <c r="AR1082" s="39">
        <v>6015</v>
      </c>
      <c r="AS1082" s="39">
        <v>86240</v>
      </c>
      <c r="AT1082" s="43"/>
      <c r="AU1082" s="13"/>
    </row>
    <row r="1083" spans="1:47" ht="20" customHeight="1">
      <c r="A1083" s="8" t="s">
        <v>1399</v>
      </c>
      <c r="B1083" s="34">
        <v>211901</v>
      </c>
      <c r="C1083" s="31" t="s">
        <v>1363</v>
      </c>
      <c r="D1083" s="31" t="s">
        <v>79</v>
      </c>
      <c r="E1083" s="31" t="s">
        <v>74</v>
      </c>
      <c r="F1083" s="36">
        <v>172</v>
      </c>
      <c r="G1083" s="36">
        <v>142</v>
      </c>
      <c r="H1083" s="36">
        <v>69</v>
      </c>
      <c r="I1083" s="39">
        <v>7314</v>
      </c>
      <c r="J1083" s="39">
        <v>43338</v>
      </c>
      <c r="K1083" s="39">
        <v>79785</v>
      </c>
      <c r="L1083" s="39">
        <v>28731</v>
      </c>
      <c r="M1083" s="39">
        <v>50534</v>
      </c>
      <c r="N1083" s="39">
        <v>21357</v>
      </c>
      <c r="O1083" s="39">
        <v>223745</v>
      </c>
      <c r="P1083" s="39">
        <v>43708</v>
      </c>
      <c r="Q1083" s="39">
        <v>70698</v>
      </c>
      <c r="R1083" s="39">
        <v>26381</v>
      </c>
      <c r="S1083" s="39">
        <v>50117</v>
      </c>
      <c r="T1083" s="39">
        <v>23944</v>
      </c>
      <c r="U1083" s="39">
        <v>214848</v>
      </c>
      <c r="V1083" s="39">
        <v>37382</v>
      </c>
      <c r="W1083" s="39">
        <v>69109</v>
      </c>
      <c r="X1083" s="39">
        <v>29564</v>
      </c>
      <c r="Y1083" s="39">
        <v>68070</v>
      </c>
      <c r="Z1083" s="39">
        <v>25979</v>
      </c>
      <c r="AA1083" s="39">
        <v>230104</v>
      </c>
      <c r="AB1083" s="39">
        <v>50112</v>
      </c>
      <c r="AC1083" s="39">
        <v>69237</v>
      </c>
      <c r="AD1083" s="39">
        <v>33569</v>
      </c>
      <c r="AE1083" s="39">
        <v>63139</v>
      </c>
      <c r="AF1083" s="39">
        <v>30673</v>
      </c>
      <c r="AG1083" s="39">
        <v>246730</v>
      </c>
      <c r="AH1083" s="39">
        <v>57842</v>
      </c>
      <c r="AI1083" s="39">
        <v>69193</v>
      </c>
      <c r="AJ1083" s="39">
        <v>33673</v>
      </c>
      <c r="AK1083" s="39">
        <v>53549</v>
      </c>
      <c r="AL1083" s="39">
        <v>35846</v>
      </c>
      <c r="AM1083" s="39">
        <v>250103</v>
      </c>
      <c r="AN1083" s="39">
        <v>37415</v>
      </c>
      <c r="AO1083" s="39">
        <v>64941</v>
      </c>
      <c r="AP1083" s="39">
        <v>31589</v>
      </c>
      <c r="AQ1083" s="39">
        <v>59970</v>
      </c>
      <c r="AR1083" s="39">
        <v>37326</v>
      </c>
      <c r="AS1083" s="39">
        <v>231241</v>
      </c>
      <c r="AT1083" s="43"/>
      <c r="AU1083" s="13"/>
    </row>
    <row r="1084" spans="1:47" ht="20" customHeight="1">
      <c r="A1084" s="8" t="s">
        <v>1400</v>
      </c>
      <c r="B1084" s="34">
        <v>56902</v>
      </c>
      <c r="C1084" s="31" t="s">
        <v>500</v>
      </c>
      <c r="D1084" s="31" t="s">
        <v>79</v>
      </c>
      <c r="E1084" s="31" t="s">
        <v>74</v>
      </c>
      <c r="F1084" s="36">
        <v>191</v>
      </c>
      <c r="G1084" s="36">
        <v>225</v>
      </c>
      <c r="H1084" s="36">
        <v>223</v>
      </c>
      <c r="I1084" s="39">
        <v>23638</v>
      </c>
      <c r="J1084" s="39">
        <v>93004</v>
      </c>
      <c r="K1084" s="39">
        <v>131117</v>
      </c>
      <c r="L1084" s="39">
        <v>35543</v>
      </c>
      <c r="M1084" s="39">
        <v>65475</v>
      </c>
      <c r="N1084" s="39">
        <v>27441</v>
      </c>
      <c r="O1084" s="39">
        <v>352580</v>
      </c>
      <c r="P1084" s="39">
        <v>96989</v>
      </c>
      <c r="Q1084" s="39">
        <v>135023</v>
      </c>
      <c r="R1084" s="39">
        <v>42780</v>
      </c>
      <c r="S1084" s="39">
        <v>73609</v>
      </c>
      <c r="T1084" s="39">
        <v>29572</v>
      </c>
      <c r="U1084" s="39">
        <v>377973</v>
      </c>
      <c r="V1084" s="39">
        <v>98575</v>
      </c>
      <c r="W1084" s="39">
        <v>140790</v>
      </c>
      <c r="X1084" s="39">
        <v>61609</v>
      </c>
      <c r="Y1084" s="39">
        <v>87827</v>
      </c>
      <c r="Z1084" s="39">
        <v>36762</v>
      </c>
      <c r="AA1084" s="39">
        <v>425563</v>
      </c>
      <c r="AB1084" s="39">
        <v>140249</v>
      </c>
      <c r="AC1084" s="39">
        <v>144897</v>
      </c>
      <c r="AD1084" s="39">
        <v>78279</v>
      </c>
      <c r="AE1084" s="39">
        <v>99100</v>
      </c>
      <c r="AF1084" s="39">
        <v>40659</v>
      </c>
      <c r="AG1084" s="39">
        <v>503184</v>
      </c>
      <c r="AH1084" s="39">
        <v>112418</v>
      </c>
      <c r="AI1084" s="39">
        <v>185778</v>
      </c>
      <c r="AJ1084" s="39">
        <v>64736</v>
      </c>
      <c r="AK1084" s="39">
        <v>98382</v>
      </c>
      <c r="AL1084" s="39">
        <v>54074</v>
      </c>
      <c r="AM1084" s="39">
        <v>515388</v>
      </c>
      <c r="AN1084" s="39">
        <v>116355</v>
      </c>
      <c r="AO1084" s="39">
        <v>163676</v>
      </c>
      <c r="AP1084" s="39">
        <v>68779</v>
      </c>
      <c r="AQ1084" s="39">
        <v>117294</v>
      </c>
      <c r="AR1084" s="39">
        <v>83471</v>
      </c>
      <c r="AS1084" s="39">
        <v>549575</v>
      </c>
      <c r="AT1084" s="43"/>
      <c r="AU1084" s="13"/>
    </row>
    <row r="1085" spans="1:47" ht="20" customHeight="1">
      <c r="A1085" s="8" t="s">
        <v>1401</v>
      </c>
      <c r="B1085" s="34">
        <v>227827</v>
      </c>
      <c r="C1085" s="31" t="s">
        <v>168</v>
      </c>
      <c r="D1085" s="31" t="s">
        <v>71</v>
      </c>
      <c r="E1085" s="31" t="s">
        <v>74</v>
      </c>
      <c r="F1085" s="36">
        <v>706</v>
      </c>
      <c r="G1085" s="36">
        <v>1196</v>
      </c>
      <c r="H1085" s="36">
        <v>1031</v>
      </c>
      <c r="I1085" s="39">
        <v>109286</v>
      </c>
      <c r="J1085" s="39">
        <v>8507</v>
      </c>
      <c r="K1085" s="39">
        <v>607631</v>
      </c>
      <c r="L1085" s="39">
        <v>168842</v>
      </c>
      <c r="M1085" s="39">
        <v>8149</v>
      </c>
      <c r="N1085" s="39">
        <v>0</v>
      </c>
      <c r="O1085" s="39">
        <v>793129</v>
      </c>
      <c r="P1085" s="39">
        <v>0</v>
      </c>
      <c r="Q1085" s="39">
        <v>610739</v>
      </c>
      <c r="R1085" s="39">
        <v>210558</v>
      </c>
      <c r="S1085" s="39">
        <v>506</v>
      </c>
      <c r="T1085" s="39">
        <v>0</v>
      </c>
      <c r="U1085" s="39">
        <v>821803</v>
      </c>
      <c r="V1085" s="39">
        <v>0</v>
      </c>
      <c r="W1085" s="39">
        <v>623290</v>
      </c>
      <c r="X1085" s="39">
        <v>285231</v>
      </c>
      <c r="Y1085" s="39">
        <v>604373</v>
      </c>
      <c r="Z1085" s="39">
        <v>0</v>
      </c>
      <c r="AA1085" s="39">
        <v>1512894</v>
      </c>
      <c r="AB1085" s="39">
        <v>1124</v>
      </c>
      <c r="AC1085" s="39">
        <v>890350</v>
      </c>
      <c r="AD1085" s="39">
        <v>405660</v>
      </c>
      <c r="AE1085" s="39">
        <v>1077068</v>
      </c>
      <c r="AF1085" s="39">
        <v>16752</v>
      </c>
      <c r="AG1085" s="39">
        <v>2390954</v>
      </c>
      <c r="AH1085" s="39">
        <v>0</v>
      </c>
      <c r="AI1085" s="39">
        <v>1199823</v>
      </c>
      <c r="AJ1085" s="39">
        <v>340335</v>
      </c>
      <c r="AK1085" s="39">
        <v>988462</v>
      </c>
      <c r="AL1085" s="39">
        <v>0</v>
      </c>
      <c r="AM1085" s="39">
        <v>2528620</v>
      </c>
      <c r="AN1085" s="39">
        <v>2343</v>
      </c>
      <c r="AO1085" s="39">
        <v>2477560</v>
      </c>
      <c r="AP1085" s="39">
        <v>408760</v>
      </c>
      <c r="AQ1085" s="39">
        <v>638548</v>
      </c>
      <c r="AR1085" s="39">
        <v>0</v>
      </c>
      <c r="AS1085" s="39">
        <v>3527211</v>
      </c>
      <c r="AT1085" s="43"/>
      <c r="AU1085" s="13"/>
    </row>
    <row r="1086" spans="1:47" ht="20" customHeight="1">
      <c r="A1086" s="8" t="s">
        <v>1402</v>
      </c>
      <c r="B1086" s="34">
        <v>15841</v>
      </c>
      <c r="C1086" s="31" t="s">
        <v>99</v>
      </c>
      <c r="D1086" s="31" t="s">
        <v>71</v>
      </c>
      <c r="E1086" s="31" t="s">
        <v>89</v>
      </c>
      <c r="F1086" s="36"/>
      <c r="G1086" s="36">
        <v>555</v>
      </c>
      <c r="H1086" s="36">
        <v>0</v>
      </c>
      <c r="I1086" s="39">
        <v>0</v>
      </c>
      <c r="J1086" s="39">
        <v>0</v>
      </c>
      <c r="K1086" s="39">
        <v>0</v>
      </c>
      <c r="L1086" s="39">
        <v>0</v>
      </c>
      <c r="M1086" s="39">
        <v>0</v>
      </c>
      <c r="N1086" s="39">
        <v>0</v>
      </c>
      <c r="O1086" s="39">
        <v>0</v>
      </c>
      <c r="P1086" s="39">
        <v>0</v>
      </c>
      <c r="Q1086" s="39">
        <v>214330</v>
      </c>
      <c r="R1086" s="39">
        <v>123092</v>
      </c>
      <c r="S1086" s="39">
        <v>74194</v>
      </c>
      <c r="T1086" s="39">
        <v>32053</v>
      </c>
      <c r="U1086" s="39">
        <v>443669</v>
      </c>
      <c r="V1086" s="39">
        <v>0</v>
      </c>
      <c r="W1086" s="39">
        <v>297175</v>
      </c>
      <c r="X1086" s="39">
        <v>268679</v>
      </c>
      <c r="Y1086" s="39">
        <v>96366</v>
      </c>
      <c r="Z1086" s="39">
        <v>619</v>
      </c>
      <c r="AA1086" s="39">
        <v>662839</v>
      </c>
      <c r="AB1086" s="39">
        <v>0</v>
      </c>
      <c r="AC1086" s="39">
        <v>261215</v>
      </c>
      <c r="AD1086" s="39">
        <v>232547</v>
      </c>
      <c r="AE1086" s="39">
        <v>147502</v>
      </c>
      <c r="AF1086" s="39">
        <v>0</v>
      </c>
      <c r="AG1086" s="39">
        <v>641264</v>
      </c>
      <c r="AH1086" s="39">
        <v>0</v>
      </c>
      <c r="AI1086" s="39">
        <v>299533</v>
      </c>
      <c r="AJ1086" s="39">
        <v>195396</v>
      </c>
      <c r="AK1086" s="39">
        <v>150673</v>
      </c>
      <c r="AL1086" s="39">
        <v>21090</v>
      </c>
      <c r="AM1086" s="39">
        <v>666692</v>
      </c>
      <c r="AN1086" s="39">
        <v>0</v>
      </c>
      <c r="AO1086" s="39">
        <v>306341</v>
      </c>
      <c r="AP1086" s="39">
        <v>174627</v>
      </c>
      <c r="AQ1086" s="39">
        <v>142097</v>
      </c>
      <c r="AR1086" s="39">
        <v>56346</v>
      </c>
      <c r="AS1086" s="39">
        <v>679411</v>
      </c>
      <c r="AT1086" s="43"/>
      <c r="AU1086" s="13"/>
    </row>
    <row r="1087" spans="1:47" ht="20" customHeight="1">
      <c r="A1087" s="8" t="s">
        <v>1403</v>
      </c>
      <c r="B1087" s="34">
        <v>101864</v>
      </c>
      <c r="C1087" s="31" t="s">
        <v>76</v>
      </c>
      <c r="D1087" s="31" t="s">
        <v>71</v>
      </c>
      <c r="E1087" s="31" t="s">
        <v>74</v>
      </c>
      <c r="F1087" s="36">
        <v>195</v>
      </c>
      <c r="G1087" s="36">
        <v>235</v>
      </c>
      <c r="H1087" s="36">
        <v>317</v>
      </c>
      <c r="I1087" s="39">
        <v>33602</v>
      </c>
      <c r="J1087" s="39">
        <v>147370</v>
      </c>
      <c r="K1087" s="39">
        <v>60669</v>
      </c>
      <c r="L1087" s="39">
        <v>66470</v>
      </c>
      <c r="M1087" s="39">
        <v>41685</v>
      </c>
      <c r="N1087" s="39">
        <v>0</v>
      </c>
      <c r="O1087" s="39">
        <v>316194</v>
      </c>
      <c r="P1087" s="39">
        <v>86688</v>
      </c>
      <c r="Q1087" s="39">
        <v>56987</v>
      </c>
      <c r="R1087" s="39">
        <v>69581</v>
      </c>
      <c r="S1087" s="39">
        <v>48005</v>
      </c>
      <c r="T1087" s="39">
        <v>0</v>
      </c>
      <c r="U1087" s="39">
        <v>261261</v>
      </c>
      <c r="V1087" s="39">
        <v>135600</v>
      </c>
      <c r="W1087" s="39">
        <v>54210</v>
      </c>
      <c r="X1087" s="39">
        <v>106520</v>
      </c>
      <c r="Y1087" s="39">
        <v>53630</v>
      </c>
      <c r="Z1087" s="39">
        <v>0</v>
      </c>
      <c r="AA1087" s="39">
        <v>349960</v>
      </c>
      <c r="AB1087" s="39">
        <v>211381</v>
      </c>
      <c r="AC1087" s="39">
        <v>44347</v>
      </c>
      <c r="AD1087" s="39">
        <v>80968</v>
      </c>
      <c r="AE1087" s="39">
        <v>48911</v>
      </c>
      <c r="AF1087" s="39">
        <v>0</v>
      </c>
      <c r="AG1087" s="39">
        <v>385607</v>
      </c>
      <c r="AH1087" s="39">
        <v>117881</v>
      </c>
      <c r="AI1087" s="39">
        <v>45582</v>
      </c>
      <c r="AJ1087" s="39">
        <v>65646</v>
      </c>
      <c r="AK1087" s="39">
        <v>63707</v>
      </c>
      <c r="AL1087" s="39">
        <v>0</v>
      </c>
      <c r="AM1087" s="39">
        <v>292816</v>
      </c>
      <c r="AN1087" s="39">
        <v>114158</v>
      </c>
      <c r="AO1087" s="39">
        <v>49205</v>
      </c>
      <c r="AP1087" s="39">
        <v>64740</v>
      </c>
      <c r="AQ1087" s="39">
        <v>78410</v>
      </c>
      <c r="AR1087" s="39">
        <v>0</v>
      </c>
      <c r="AS1087" s="39">
        <v>306513</v>
      </c>
      <c r="AT1087" s="43"/>
      <c r="AU1087" s="13"/>
    </row>
    <row r="1088" spans="1:47" ht="20" customHeight="1">
      <c r="A1088" s="8" t="s">
        <v>1404</v>
      </c>
      <c r="B1088" s="34">
        <v>108811</v>
      </c>
      <c r="C1088" s="31" t="s">
        <v>291</v>
      </c>
      <c r="D1088" s="31" t="s">
        <v>71</v>
      </c>
      <c r="E1088" s="31" t="s">
        <v>765</v>
      </c>
      <c r="F1088" s="36"/>
      <c r="G1088" s="36"/>
      <c r="H1088" s="36">
        <v>282</v>
      </c>
      <c r="I1088" s="39">
        <v>29892</v>
      </c>
      <c r="J1088" s="39">
        <v>0</v>
      </c>
      <c r="K1088" s="39">
        <v>0</v>
      </c>
      <c r="L1088" s="39">
        <v>0</v>
      </c>
      <c r="M1088" s="39">
        <v>0</v>
      </c>
      <c r="N1088" s="39">
        <v>0</v>
      </c>
      <c r="O1088" s="39">
        <v>0</v>
      </c>
      <c r="P1088" s="39">
        <v>0</v>
      </c>
      <c r="Q1088" s="39">
        <v>0</v>
      </c>
      <c r="R1088" s="39">
        <v>0</v>
      </c>
      <c r="S1088" s="39">
        <v>0</v>
      </c>
      <c r="T1088" s="39">
        <v>0</v>
      </c>
      <c r="U1088" s="39">
        <v>0</v>
      </c>
      <c r="V1088" s="39">
        <v>0</v>
      </c>
      <c r="W1088" s="39">
        <v>0</v>
      </c>
      <c r="X1088" s="39">
        <v>0</v>
      </c>
      <c r="Y1088" s="39">
        <v>0</v>
      </c>
      <c r="Z1088" s="39">
        <v>0</v>
      </c>
      <c r="AA1088" s="39">
        <v>0</v>
      </c>
      <c r="AB1088" s="39">
        <v>0</v>
      </c>
      <c r="AC1088" s="39">
        <v>0</v>
      </c>
      <c r="AD1088" s="39">
        <v>0</v>
      </c>
      <c r="AE1088" s="39">
        <v>0</v>
      </c>
      <c r="AF1088" s="39">
        <v>0</v>
      </c>
      <c r="AG1088" s="39">
        <v>0</v>
      </c>
      <c r="AH1088" s="39">
        <v>0</v>
      </c>
      <c r="AI1088" s="39">
        <v>0</v>
      </c>
      <c r="AJ1088" s="39">
        <v>0</v>
      </c>
      <c r="AK1088" s="39">
        <v>0</v>
      </c>
      <c r="AL1088" s="39">
        <v>0</v>
      </c>
      <c r="AM1088" s="39">
        <v>0</v>
      </c>
      <c r="AN1088" s="39">
        <v>0</v>
      </c>
      <c r="AO1088" s="39">
        <v>0</v>
      </c>
      <c r="AP1088" s="39">
        <v>0</v>
      </c>
      <c r="AQ1088" s="39">
        <v>0</v>
      </c>
      <c r="AR1088" s="39">
        <v>0</v>
      </c>
      <c r="AS1088" s="39">
        <v>0</v>
      </c>
      <c r="AT1088" s="43"/>
      <c r="AU1088" s="13"/>
    </row>
    <row r="1089" spans="1:47" ht="20" customHeight="1">
      <c r="A1089" s="8" t="s">
        <v>1405</v>
      </c>
      <c r="B1089" s="34">
        <v>101868</v>
      </c>
      <c r="C1089" s="31" t="s">
        <v>76</v>
      </c>
      <c r="D1089" s="31" t="s">
        <v>71</v>
      </c>
      <c r="E1089" s="31" t="s">
        <v>74</v>
      </c>
      <c r="F1089" s="36">
        <v>516</v>
      </c>
      <c r="G1089" s="36">
        <v>352</v>
      </c>
      <c r="H1089" s="36">
        <v>239</v>
      </c>
      <c r="I1089" s="39">
        <v>25334</v>
      </c>
      <c r="J1089" s="39">
        <v>283458</v>
      </c>
      <c r="K1089" s="39">
        <v>173591</v>
      </c>
      <c r="L1089" s="39">
        <v>129548</v>
      </c>
      <c r="M1089" s="39">
        <v>136591</v>
      </c>
      <c r="N1089" s="39">
        <v>5589</v>
      </c>
      <c r="O1089" s="39">
        <v>728777</v>
      </c>
      <c r="P1089" s="39">
        <v>197896</v>
      </c>
      <c r="Q1089" s="39">
        <v>185614</v>
      </c>
      <c r="R1089" s="39">
        <v>101301</v>
      </c>
      <c r="S1089" s="39">
        <v>139845</v>
      </c>
      <c r="T1089" s="39">
        <v>0</v>
      </c>
      <c r="U1089" s="39">
        <v>624656</v>
      </c>
      <c r="V1089" s="39">
        <v>211441</v>
      </c>
      <c r="W1089" s="39">
        <v>168763</v>
      </c>
      <c r="X1089" s="39">
        <v>282988</v>
      </c>
      <c r="Y1089" s="39">
        <v>186566</v>
      </c>
      <c r="Z1089" s="39">
        <v>23379</v>
      </c>
      <c r="AA1089" s="39">
        <v>873137</v>
      </c>
      <c r="AB1089" s="39">
        <v>207800</v>
      </c>
      <c r="AC1089" s="39">
        <v>151517</v>
      </c>
      <c r="AD1089" s="39">
        <v>258178</v>
      </c>
      <c r="AE1089" s="39">
        <v>166736</v>
      </c>
      <c r="AF1089" s="39">
        <v>0</v>
      </c>
      <c r="AG1089" s="39">
        <v>784231</v>
      </c>
      <c r="AH1089" s="39">
        <v>289700</v>
      </c>
      <c r="AI1089" s="39">
        <v>182886</v>
      </c>
      <c r="AJ1089" s="39">
        <v>254978</v>
      </c>
      <c r="AK1089" s="39">
        <v>167625</v>
      </c>
      <c r="AL1089" s="39">
        <v>0</v>
      </c>
      <c r="AM1089" s="39">
        <v>895189</v>
      </c>
      <c r="AN1089" s="39">
        <v>322193</v>
      </c>
      <c r="AO1089" s="39">
        <v>197337</v>
      </c>
      <c r="AP1089" s="39">
        <v>153504</v>
      </c>
      <c r="AQ1089" s="39">
        <v>157213</v>
      </c>
      <c r="AR1089" s="39">
        <v>13183</v>
      </c>
      <c r="AS1089" s="39">
        <v>843430</v>
      </c>
      <c r="AT1089" s="43"/>
      <c r="AU1089" s="13"/>
    </row>
    <row r="1090" spans="1:47" ht="20" customHeight="1">
      <c r="A1090" s="8" t="s">
        <v>1406</v>
      </c>
      <c r="B1090" s="34">
        <v>101861</v>
      </c>
      <c r="C1090" s="31" t="s">
        <v>76</v>
      </c>
      <c r="D1090" s="31" t="s">
        <v>71</v>
      </c>
      <c r="E1090" s="31" t="s">
        <v>74</v>
      </c>
      <c r="F1090" s="36">
        <v>882</v>
      </c>
      <c r="G1090" s="36">
        <v>436</v>
      </c>
      <c r="H1090" s="36">
        <v>405</v>
      </c>
      <c r="I1090" s="39">
        <v>42930</v>
      </c>
      <c r="J1090" s="39">
        <v>483715</v>
      </c>
      <c r="K1090" s="39">
        <v>654735</v>
      </c>
      <c r="L1090" s="39">
        <v>267978</v>
      </c>
      <c r="M1090" s="39">
        <v>405541</v>
      </c>
      <c r="N1090" s="39">
        <v>111589</v>
      </c>
      <c r="O1090" s="39">
        <v>1923558</v>
      </c>
      <c r="P1090" s="39">
        <v>393796</v>
      </c>
      <c r="Q1090" s="39">
        <v>531142</v>
      </c>
      <c r="R1090" s="39">
        <v>255135</v>
      </c>
      <c r="S1090" s="39">
        <v>348254</v>
      </c>
      <c r="T1090" s="39">
        <v>97755</v>
      </c>
      <c r="U1090" s="39">
        <v>1626082</v>
      </c>
      <c r="V1090" s="39">
        <v>550296</v>
      </c>
      <c r="W1090" s="39">
        <v>495384</v>
      </c>
      <c r="X1090" s="39">
        <v>261946</v>
      </c>
      <c r="Y1090" s="39">
        <v>392221</v>
      </c>
      <c r="Z1090" s="39">
        <v>90927</v>
      </c>
      <c r="AA1090" s="39">
        <v>1790774</v>
      </c>
      <c r="AB1090" s="39">
        <v>602249</v>
      </c>
      <c r="AC1090" s="39">
        <v>421603</v>
      </c>
      <c r="AD1090" s="39">
        <v>378276</v>
      </c>
      <c r="AE1090" s="39">
        <v>352882</v>
      </c>
      <c r="AF1090" s="39">
        <v>103577</v>
      </c>
      <c r="AG1090" s="39">
        <v>1858587</v>
      </c>
      <c r="AH1090" s="39">
        <v>694523</v>
      </c>
      <c r="AI1090" s="39">
        <v>454080</v>
      </c>
      <c r="AJ1090" s="39">
        <v>514442</v>
      </c>
      <c r="AK1090" s="39">
        <v>374288</v>
      </c>
      <c r="AL1090" s="39">
        <v>103122</v>
      </c>
      <c r="AM1090" s="39">
        <v>2140455</v>
      </c>
      <c r="AN1090" s="39">
        <v>675346</v>
      </c>
      <c r="AO1090" s="39">
        <v>360494</v>
      </c>
      <c r="AP1090" s="39">
        <v>413637</v>
      </c>
      <c r="AQ1090" s="39">
        <v>242444</v>
      </c>
      <c r="AR1090" s="39">
        <v>127435</v>
      </c>
      <c r="AS1090" s="39">
        <v>1819356</v>
      </c>
      <c r="AT1090" s="43"/>
      <c r="AU1090" s="13"/>
    </row>
    <row r="1091" spans="1:47" ht="20" customHeight="1">
      <c r="A1091" s="8" t="s">
        <v>1407</v>
      </c>
      <c r="B1091" s="34">
        <v>246803</v>
      </c>
      <c r="C1091" s="31" t="s">
        <v>464</v>
      </c>
      <c r="D1091" s="31" t="s">
        <v>71</v>
      </c>
      <c r="E1091" s="31" t="s">
        <v>765</v>
      </c>
      <c r="F1091" s="36"/>
      <c r="G1091" s="36"/>
      <c r="H1091" s="36">
        <v>37</v>
      </c>
      <c r="I1091" s="39">
        <v>3922</v>
      </c>
      <c r="J1091" s="39">
        <v>0</v>
      </c>
      <c r="K1091" s="39">
        <v>0</v>
      </c>
      <c r="L1091" s="39">
        <v>0</v>
      </c>
      <c r="M1091" s="39">
        <v>0</v>
      </c>
      <c r="N1091" s="39">
        <v>0</v>
      </c>
      <c r="O1091" s="39">
        <v>0</v>
      </c>
      <c r="P1091" s="39">
        <v>0</v>
      </c>
      <c r="Q1091" s="39">
        <v>0</v>
      </c>
      <c r="R1091" s="39">
        <v>0</v>
      </c>
      <c r="S1091" s="39">
        <v>0</v>
      </c>
      <c r="T1091" s="39">
        <v>0</v>
      </c>
      <c r="U1091" s="39">
        <v>0</v>
      </c>
      <c r="V1091" s="39">
        <v>0</v>
      </c>
      <c r="W1091" s="39">
        <v>0</v>
      </c>
      <c r="X1091" s="39">
        <v>0</v>
      </c>
      <c r="Y1091" s="39">
        <v>0</v>
      </c>
      <c r="Z1091" s="39">
        <v>0</v>
      </c>
      <c r="AA1091" s="39">
        <v>0</v>
      </c>
      <c r="AB1091" s="39">
        <v>0</v>
      </c>
      <c r="AC1091" s="39">
        <v>0</v>
      </c>
      <c r="AD1091" s="39">
        <v>0</v>
      </c>
      <c r="AE1091" s="39">
        <v>0</v>
      </c>
      <c r="AF1091" s="39">
        <v>0</v>
      </c>
      <c r="AG1091" s="39">
        <v>0</v>
      </c>
      <c r="AH1091" s="39">
        <v>0</v>
      </c>
      <c r="AI1091" s="39">
        <v>0</v>
      </c>
      <c r="AJ1091" s="39">
        <v>0</v>
      </c>
      <c r="AK1091" s="39">
        <v>0</v>
      </c>
      <c r="AL1091" s="39">
        <v>0</v>
      </c>
      <c r="AM1091" s="39">
        <v>0</v>
      </c>
      <c r="AN1091" s="39">
        <v>0</v>
      </c>
      <c r="AO1091" s="39">
        <v>0</v>
      </c>
      <c r="AP1091" s="39">
        <v>0</v>
      </c>
      <c r="AQ1091" s="39">
        <v>0</v>
      </c>
      <c r="AR1091" s="39">
        <v>0</v>
      </c>
      <c r="AS1091" s="39">
        <v>0</v>
      </c>
      <c r="AT1091" s="43"/>
      <c r="AU1091" s="13"/>
    </row>
    <row r="1092" spans="1:47" ht="20" customHeight="1">
      <c r="A1092" s="8" t="s">
        <v>1408</v>
      </c>
      <c r="B1092" s="34">
        <v>101814</v>
      </c>
      <c r="C1092" s="31" t="s">
        <v>76</v>
      </c>
      <c r="D1092" s="31" t="s">
        <v>71</v>
      </c>
      <c r="E1092" s="31" t="s">
        <v>74</v>
      </c>
      <c r="F1092" s="36">
        <v>1576</v>
      </c>
      <c r="G1092" s="36">
        <v>1159</v>
      </c>
      <c r="H1092" s="36">
        <v>1084</v>
      </c>
      <c r="I1092" s="39">
        <v>114904</v>
      </c>
      <c r="J1092" s="39">
        <v>718702</v>
      </c>
      <c r="K1092" s="39">
        <v>1105552</v>
      </c>
      <c r="L1092" s="39">
        <v>486903</v>
      </c>
      <c r="M1092" s="39">
        <v>365187</v>
      </c>
      <c r="N1092" s="39">
        <v>5656</v>
      </c>
      <c r="O1092" s="39">
        <v>2682000</v>
      </c>
      <c r="P1092" s="39">
        <v>738554</v>
      </c>
      <c r="Q1092" s="39">
        <v>958675</v>
      </c>
      <c r="R1092" s="39">
        <v>423184</v>
      </c>
      <c r="S1092" s="39">
        <v>491434</v>
      </c>
      <c r="T1092" s="39">
        <v>2864</v>
      </c>
      <c r="U1092" s="39">
        <v>2614711</v>
      </c>
      <c r="V1092" s="39">
        <v>906162</v>
      </c>
      <c r="W1092" s="39">
        <v>989800</v>
      </c>
      <c r="X1092" s="39">
        <v>645563</v>
      </c>
      <c r="Y1092" s="39">
        <v>166740</v>
      </c>
      <c r="Z1092" s="39">
        <v>124644</v>
      </c>
      <c r="AA1092" s="39">
        <v>2832909</v>
      </c>
      <c r="AB1092" s="39">
        <v>936158</v>
      </c>
      <c r="AC1092" s="39">
        <v>834434</v>
      </c>
      <c r="AD1092" s="39">
        <v>572452</v>
      </c>
      <c r="AE1092" s="39">
        <v>272859</v>
      </c>
      <c r="AF1092" s="39">
        <v>117443</v>
      </c>
      <c r="AG1092" s="39">
        <v>2733346</v>
      </c>
      <c r="AH1092" s="39">
        <v>863779</v>
      </c>
      <c r="AI1092" s="39">
        <v>1008363</v>
      </c>
      <c r="AJ1092" s="39">
        <v>677505</v>
      </c>
      <c r="AK1092" s="39">
        <v>375163</v>
      </c>
      <c r="AL1092" s="39">
        <v>89201</v>
      </c>
      <c r="AM1092" s="39">
        <v>3014011</v>
      </c>
      <c r="AN1092" s="39">
        <v>864426</v>
      </c>
      <c r="AO1092" s="39">
        <v>1045632</v>
      </c>
      <c r="AP1092" s="39">
        <v>584500</v>
      </c>
      <c r="AQ1092" s="39">
        <v>411826</v>
      </c>
      <c r="AR1092" s="39">
        <v>118478</v>
      </c>
      <c r="AS1092" s="39">
        <v>3024862</v>
      </c>
      <c r="AT1092" s="43"/>
      <c r="AU1092" s="13"/>
    </row>
    <row r="1093" spans="1:47" ht="20" customHeight="1">
      <c r="A1093" s="8" t="s">
        <v>1409</v>
      </c>
      <c r="B1093" s="34">
        <v>166905</v>
      </c>
      <c r="C1093" s="31" t="s">
        <v>314</v>
      </c>
      <c r="D1093" s="31" t="s">
        <v>79</v>
      </c>
      <c r="E1093" s="31" t="s">
        <v>74</v>
      </c>
      <c r="F1093" s="36">
        <v>558</v>
      </c>
      <c r="G1093" s="36">
        <v>637</v>
      </c>
      <c r="H1093" s="36">
        <v>656</v>
      </c>
      <c r="I1093" s="39">
        <v>69536</v>
      </c>
      <c r="J1093" s="39">
        <v>169060</v>
      </c>
      <c r="K1093" s="39">
        <v>225782</v>
      </c>
      <c r="L1093" s="39">
        <v>146177</v>
      </c>
      <c r="M1093" s="39">
        <v>101648</v>
      </c>
      <c r="N1093" s="39">
        <v>44599</v>
      </c>
      <c r="O1093" s="39">
        <v>687266</v>
      </c>
      <c r="P1093" s="39">
        <v>143522</v>
      </c>
      <c r="Q1093" s="39">
        <v>267409</v>
      </c>
      <c r="R1093" s="39">
        <v>156964</v>
      </c>
      <c r="S1093" s="39">
        <v>143507</v>
      </c>
      <c r="T1093" s="39">
        <v>72308</v>
      </c>
      <c r="U1093" s="39">
        <v>783710</v>
      </c>
      <c r="V1093" s="39">
        <v>192540</v>
      </c>
      <c r="W1093" s="39">
        <v>266099</v>
      </c>
      <c r="X1093" s="39">
        <v>190696</v>
      </c>
      <c r="Y1093" s="39">
        <v>145307</v>
      </c>
      <c r="Z1093" s="39">
        <v>55161</v>
      </c>
      <c r="AA1093" s="39">
        <v>849803</v>
      </c>
      <c r="AB1093" s="39">
        <v>204673</v>
      </c>
      <c r="AC1093" s="39">
        <v>283092</v>
      </c>
      <c r="AD1093" s="39">
        <v>213461</v>
      </c>
      <c r="AE1093" s="39">
        <v>148507</v>
      </c>
      <c r="AF1093" s="39">
        <v>62509</v>
      </c>
      <c r="AG1093" s="39">
        <v>912242</v>
      </c>
      <c r="AH1093" s="39">
        <v>221291</v>
      </c>
      <c r="AI1093" s="39">
        <v>335235</v>
      </c>
      <c r="AJ1093" s="39">
        <v>212440</v>
      </c>
      <c r="AK1093" s="39">
        <v>159542</v>
      </c>
      <c r="AL1093" s="39">
        <v>64158</v>
      </c>
      <c r="AM1093" s="39">
        <v>992666</v>
      </c>
      <c r="AN1093" s="39">
        <v>220779</v>
      </c>
      <c r="AO1093" s="39">
        <v>362842</v>
      </c>
      <c r="AP1093" s="39">
        <v>238063</v>
      </c>
      <c r="AQ1093" s="39">
        <v>172368</v>
      </c>
      <c r="AR1093" s="39">
        <v>71280</v>
      </c>
      <c r="AS1093" s="39">
        <v>1065332</v>
      </c>
      <c r="AT1093" s="43"/>
      <c r="AU1093" s="13"/>
    </row>
    <row r="1094" spans="1:47" ht="20" customHeight="1">
      <c r="A1094" s="8" t="s">
        <v>1410</v>
      </c>
      <c r="B1094" s="34">
        <v>246912</v>
      </c>
      <c r="C1094" s="31" t="s">
        <v>464</v>
      </c>
      <c r="D1094" s="31" t="s">
        <v>79</v>
      </c>
      <c r="E1094" s="31" t="s">
        <v>74</v>
      </c>
      <c r="F1094" s="36">
        <v>758</v>
      </c>
      <c r="G1094" s="36">
        <v>873</v>
      </c>
      <c r="H1094" s="36">
        <v>906</v>
      </c>
      <c r="I1094" s="39">
        <v>96036</v>
      </c>
      <c r="J1094" s="39">
        <v>269395</v>
      </c>
      <c r="K1094" s="39">
        <v>429453</v>
      </c>
      <c r="L1094" s="39">
        <v>166821</v>
      </c>
      <c r="M1094" s="39">
        <v>182888</v>
      </c>
      <c r="N1094" s="39">
        <v>57786</v>
      </c>
      <c r="O1094" s="39">
        <v>1106343</v>
      </c>
      <c r="P1094" s="39">
        <v>212489</v>
      </c>
      <c r="Q1094" s="39">
        <v>426898</v>
      </c>
      <c r="R1094" s="39">
        <v>186426</v>
      </c>
      <c r="S1094" s="39">
        <v>183613</v>
      </c>
      <c r="T1094" s="39">
        <v>64279</v>
      </c>
      <c r="U1094" s="39">
        <v>1073705</v>
      </c>
      <c r="V1094" s="39">
        <v>209056</v>
      </c>
      <c r="W1094" s="39">
        <v>502372</v>
      </c>
      <c r="X1094" s="39">
        <v>232347</v>
      </c>
      <c r="Y1094" s="39">
        <v>199465</v>
      </c>
      <c r="Z1094" s="39">
        <v>75693</v>
      </c>
      <c r="AA1094" s="39">
        <v>1218933</v>
      </c>
      <c r="AB1094" s="39">
        <v>301392</v>
      </c>
      <c r="AC1094" s="39">
        <v>580973</v>
      </c>
      <c r="AD1094" s="39">
        <v>273683</v>
      </c>
      <c r="AE1094" s="39">
        <v>195465</v>
      </c>
      <c r="AF1094" s="39">
        <v>83314</v>
      </c>
      <c r="AG1094" s="39">
        <v>1434827</v>
      </c>
      <c r="AH1094" s="39">
        <v>316563</v>
      </c>
      <c r="AI1094" s="39">
        <v>725326</v>
      </c>
      <c r="AJ1094" s="39">
        <v>316960</v>
      </c>
      <c r="AK1094" s="39">
        <v>241354</v>
      </c>
      <c r="AL1094" s="39">
        <v>104118</v>
      </c>
      <c r="AM1094" s="39">
        <v>1704321</v>
      </c>
      <c r="AN1094" s="39">
        <v>392155</v>
      </c>
      <c r="AO1094" s="39">
        <v>824098</v>
      </c>
      <c r="AP1094" s="39">
        <v>339787</v>
      </c>
      <c r="AQ1094" s="39">
        <v>285833</v>
      </c>
      <c r="AR1094" s="39">
        <v>67232</v>
      </c>
      <c r="AS1094" s="39">
        <v>1909105</v>
      </c>
      <c r="AT1094" s="43"/>
      <c r="AU1094" s="13"/>
    </row>
    <row r="1095" spans="1:47" ht="20" customHeight="1">
      <c r="A1095" s="8" t="s">
        <v>1411</v>
      </c>
      <c r="B1095" s="34">
        <v>149902</v>
      </c>
      <c r="C1095" s="31" t="s">
        <v>660</v>
      </c>
      <c r="D1095" s="31" t="s">
        <v>79</v>
      </c>
      <c r="E1095" s="31" t="s">
        <v>74</v>
      </c>
      <c r="F1095" s="36">
        <v>656</v>
      </c>
      <c r="G1095" s="36">
        <v>566</v>
      </c>
      <c r="H1095" s="36">
        <v>537</v>
      </c>
      <c r="I1095" s="39">
        <v>56922</v>
      </c>
      <c r="J1095" s="39">
        <v>289557</v>
      </c>
      <c r="K1095" s="39">
        <v>246143</v>
      </c>
      <c r="L1095" s="39">
        <v>187828</v>
      </c>
      <c r="M1095" s="39">
        <v>352317</v>
      </c>
      <c r="N1095" s="39">
        <v>86126</v>
      </c>
      <c r="O1095" s="39">
        <v>1161971</v>
      </c>
      <c r="P1095" s="39">
        <v>343833</v>
      </c>
      <c r="Q1095" s="39">
        <v>258895</v>
      </c>
      <c r="R1095" s="39">
        <v>204789</v>
      </c>
      <c r="S1095" s="39">
        <v>296501</v>
      </c>
      <c r="T1095" s="39">
        <v>99083</v>
      </c>
      <c r="U1095" s="39">
        <v>1203101</v>
      </c>
      <c r="V1095" s="39">
        <v>386675</v>
      </c>
      <c r="W1095" s="39">
        <v>259558</v>
      </c>
      <c r="X1095" s="39">
        <v>294847</v>
      </c>
      <c r="Y1095" s="39">
        <v>329547</v>
      </c>
      <c r="Z1095" s="39">
        <v>136492</v>
      </c>
      <c r="AA1095" s="39">
        <v>1407119</v>
      </c>
      <c r="AB1095" s="39">
        <v>584385</v>
      </c>
      <c r="AC1095" s="39">
        <v>241242</v>
      </c>
      <c r="AD1095" s="39">
        <v>262367</v>
      </c>
      <c r="AE1095" s="39">
        <v>332595</v>
      </c>
      <c r="AF1095" s="39">
        <v>0</v>
      </c>
      <c r="AG1095" s="39">
        <v>1420589</v>
      </c>
      <c r="AH1095" s="39">
        <v>554581</v>
      </c>
      <c r="AI1095" s="39">
        <v>293821</v>
      </c>
      <c r="AJ1095" s="39">
        <v>330394</v>
      </c>
      <c r="AK1095" s="39">
        <v>325798</v>
      </c>
      <c r="AL1095" s="39">
        <v>240865</v>
      </c>
      <c r="AM1095" s="39">
        <v>1745459</v>
      </c>
      <c r="AN1095" s="39">
        <v>615423</v>
      </c>
      <c r="AO1095" s="39">
        <v>274825</v>
      </c>
      <c r="AP1095" s="39">
        <v>362102</v>
      </c>
      <c r="AQ1095" s="39">
        <v>301421</v>
      </c>
      <c r="AR1095" s="39">
        <v>191601</v>
      </c>
      <c r="AS1095" s="39">
        <v>1745372</v>
      </c>
      <c r="AT1095" s="43"/>
      <c r="AU1095" s="13"/>
    </row>
    <row r="1096" spans="1:47" ht="20" customHeight="1">
      <c r="A1096" s="8" t="s">
        <v>1412</v>
      </c>
      <c r="B1096" s="34">
        <v>72901</v>
      </c>
      <c r="C1096" s="31" t="s">
        <v>247</v>
      </c>
      <c r="D1096" s="31" t="s">
        <v>79</v>
      </c>
      <c r="E1096" s="31" t="s">
        <v>74</v>
      </c>
      <c r="F1096" s="36">
        <v>186</v>
      </c>
      <c r="G1096" s="36">
        <v>212</v>
      </c>
      <c r="H1096" s="36">
        <v>216</v>
      </c>
      <c r="I1096" s="39">
        <v>22896</v>
      </c>
      <c r="J1096" s="39">
        <v>78323</v>
      </c>
      <c r="K1096" s="39">
        <v>150479</v>
      </c>
      <c r="L1096" s="39">
        <v>48654</v>
      </c>
      <c r="M1096" s="39">
        <v>49518</v>
      </c>
      <c r="N1096" s="39">
        <v>11448</v>
      </c>
      <c r="O1096" s="39">
        <v>338422</v>
      </c>
      <c r="P1096" s="39">
        <v>71906</v>
      </c>
      <c r="Q1096" s="39">
        <v>151314</v>
      </c>
      <c r="R1096" s="39">
        <v>53330</v>
      </c>
      <c r="S1096" s="39">
        <v>57537</v>
      </c>
      <c r="T1096" s="39">
        <v>12743</v>
      </c>
      <c r="U1096" s="39">
        <v>346830</v>
      </c>
      <c r="V1096" s="39">
        <v>96835</v>
      </c>
      <c r="W1096" s="39">
        <v>149123</v>
      </c>
      <c r="X1096" s="39">
        <v>72600</v>
      </c>
      <c r="Y1096" s="39">
        <v>76514</v>
      </c>
      <c r="Z1096" s="39">
        <v>17459</v>
      </c>
      <c r="AA1096" s="39">
        <v>412531</v>
      </c>
      <c r="AB1096" s="39">
        <v>70387</v>
      </c>
      <c r="AC1096" s="39">
        <v>142995</v>
      </c>
      <c r="AD1096" s="39">
        <v>75884</v>
      </c>
      <c r="AE1096" s="39">
        <v>91856</v>
      </c>
      <c r="AF1096" s="39">
        <v>25134</v>
      </c>
      <c r="AG1096" s="39">
        <v>406256</v>
      </c>
      <c r="AH1096" s="39">
        <v>60168</v>
      </c>
      <c r="AI1096" s="39">
        <v>142617</v>
      </c>
      <c r="AJ1096" s="39">
        <v>122348</v>
      </c>
      <c r="AK1096" s="39">
        <v>85620</v>
      </c>
      <c r="AL1096" s="39">
        <v>33408</v>
      </c>
      <c r="AM1096" s="39">
        <v>444161</v>
      </c>
      <c r="AN1096" s="39">
        <v>83751</v>
      </c>
      <c r="AO1096" s="39">
        <v>148413</v>
      </c>
      <c r="AP1096" s="39">
        <v>135078</v>
      </c>
      <c r="AQ1096" s="39">
        <v>90071</v>
      </c>
      <c r="AR1096" s="39">
        <v>31058</v>
      </c>
      <c r="AS1096" s="39">
        <v>488371</v>
      </c>
      <c r="AT1096" s="43"/>
      <c r="AU1096" s="13"/>
    </row>
    <row r="1097" spans="1:47" ht="20" customHeight="1">
      <c r="A1097" s="8" t="s">
        <v>1413</v>
      </c>
      <c r="B1097" s="34">
        <v>170802</v>
      </c>
      <c r="C1097" s="31" t="s">
        <v>448</v>
      </c>
      <c r="D1097" s="31" t="s">
        <v>71</v>
      </c>
      <c r="E1097" s="31" t="s">
        <v>292</v>
      </c>
      <c r="F1097" s="36"/>
      <c r="G1097" s="36">
        <v>150</v>
      </c>
      <c r="H1097" s="36">
        <v>177</v>
      </c>
      <c r="I1097" s="39">
        <v>18762</v>
      </c>
      <c r="J1097" s="39">
        <v>0</v>
      </c>
      <c r="K1097" s="39">
        <v>0</v>
      </c>
      <c r="L1097" s="39">
        <v>0</v>
      </c>
      <c r="M1097" s="39">
        <v>0</v>
      </c>
      <c r="N1097" s="39">
        <v>0</v>
      </c>
      <c r="O1097" s="39">
        <v>0</v>
      </c>
      <c r="P1097" s="39">
        <v>0</v>
      </c>
      <c r="Q1097" s="39">
        <v>0</v>
      </c>
      <c r="R1097" s="39">
        <v>0</v>
      </c>
      <c r="S1097" s="39">
        <v>0</v>
      </c>
      <c r="T1097" s="39">
        <v>0</v>
      </c>
      <c r="U1097" s="39">
        <v>0</v>
      </c>
      <c r="V1097" s="39">
        <v>0</v>
      </c>
      <c r="W1097" s="39">
        <v>0</v>
      </c>
      <c r="X1097" s="39">
        <v>0</v>
      </c>
      <c r="Y1097" s="39">
        <v>0</v>
      </c>
      <c r="Z1097" s="39">
        <v>0</v>
      </c>
      <c r="AA1097" s="39">
        <v>0</v>
      </c>
      <c r="AB1097" s="39">
        <v>181094</v>
      </c>
      <c r="AC1097" s="39">
        <v>45309</v>
      </c>
      <c r="AD1097" s="39">
        <v>75562</v>
      </c>
      <c r="AE1097" s="39">
        <v>0</v>
      </c>
      <c r="AF1097" s="39">
        <v>11796</v>
      </c>
      <c r="AG1097" s="39">
        <v>313761</v>
      </c>
      <c r="AH1097" s="39">
        <v>27210</v>
      </c>
      <c r="AI1097" s="39">
        <v>64746</v>
      </c>
      <c r="AJ1097" s="39">
        <v>84195</v>
      </c>
      <c r="AK1097" s="39">
        <v>92565</v>
      </c>
      <c r="AL1097" s="39">
        <v>17730</v>
      </c>
      <c r="AM1097" s="39">
        <v>286446</v>
      </c>
      <c r="AN1097" s="39">
        <v>11745</v>
      </c>
      <c r="AO1097" s="39">
        <v>136199</v>
      </c>
      <c r="AP1097" s="39">
        <v>116813</v>
      </c>
      <c r="AQ1097" s="39">
        <v>112700</v>
      </c>
      <c r="AR1097" s="39">
        <v>10934</v>
      </c>
      <c r="AS1097" s="39">
        <v>388391</v>
      </c>
      <c r="AT1097" s="43"/>
      <c r="AU1097" s="13"/>
    </row>
    <row r="1098" spans="1:47" ht="20" customHeight="1">
      <c r="A1098" s="8" t="s">
        <v>1414</v>
      </c>
      <c r="B1098" s="34">
        <v>224901</v>
      </c>
      <c r="C1098" s="31" t="s">
        <v>1415</v>
      </c>
      <c r="D1098" s="31" t="s">
        <v>79</v>
      </c>
      <c r="E1098" s="31" t="s">
        <v>74</v>
      </c>
      <c r="F1098" s="36">
        <v>162</v>
      </c>
      <c r="G1098" s="36">
        <v>144</v>
      </c>
      <c r="H1098" s="36">
        <v>138</v>
      </c>
      <c r="I1098" s="39">
        <v>14628</v>
      </c>
      <c r="J1098" s="39">
        <v>50403</v>
      </c>
      <c r="K1098" s="39">
        <v>96102</v>
      </c>
      <c r="L1098" s="39">
        <v>47108</v>
      </c>
      <c r="M1098" s="39">
        <v>92093</v>
      </c>
      <c r="N1098" s="39">
        <v>32010</v>
      </c>
      <c r="O1098" s="39">
        <v>317716</v>
      </c>
      <c r="P1098" s="39">
        <v>63348</v>
      </c>
      <c r="Q1098" s="39">
        <v>98175</v>
      </c>
      <c r="R1098" s="39">
        <v>51491</v>
      </c>
      <c r="S1098" s="39">
        <v>84835</v>
      </c>
      <c r="T1098" s="39">
        <v>37158</v>
      </c>
      <c r="U1098" s="39">
        <v>335007</v>
      </c>
      <c r="V1098" s="39">
        <v>82129</v>
      </c>
      <c r="W1098" s="39">
        <v>101589</v>
      </c>
      <c r="X1098" s="39">
        <v>72238</v>
      </c>
      <c r="Y1098" s="39">
        <v>116701</v>
      </c>
      <c r="Z1098" s="39">
        <v>38554</v>
      </c>
      <c r="AA1098" s="39">
        <v>411211</v>
      </c>
      <c r="AB1098" s="39">
        <v>109755</v>
      </c>
      <c r="AC1098" s="39">
        <v>80900</v>
      </c>
      <c r="AD1098" s="39">
        <v>95749</v>
      </c>
      <c r="AE1098" s="39">
        <v>105555</v>
      </c>
      <c r="AF1098" s="39">
        <v>67832</v>
      </c>
      <c r="AG1098" s="39">
        <v>459791</v>
      </c>
      <c r="AH1098" s="39">
        <v>79747</v>
      </c>
      <c r="AI1098" s="39">
        <v>98694</v>
      </c>
      <c r="AJ1098" s="39">
        <v>65515</v>
      </c>
      <c r="AK1098" s="39">
        <v>119403</v>
      </c>
      <c r="AL1098" s="39">
        <v>114143</v>
      </c>
      <c r="AM1098" s="39">
        <v>477502</v>
      </c>
      <c r="AN1098" s="39">
        <v>52509</v>
      </c>
      <c r="AO1098" s="39">
        <v>117924</v>
      </c>
      <c r="AP1098" s="39">
        <v>84897</v>
      </c>
      <c r="AQ1098" s="39">
        <v>122125</v>
      </c>
      <c r="AR1098" s="39">
        <v>119407</v>
      </c>
      <c r="AS1098" s="39">
        <v>496862</v>
      </c>
      <c r="AT1098" s="43"/>
      <c r="AU1098" s="13"/>
    </row>
    <row r="1099" spans="1:47" ht="20" customHeight="1">
      <c r="A1099" s="8" t="s">
        <v>1416</v>
      </c>
      <c r="B1099" s="34">
        <v>158902</v>
      </c>
      <c r="C1099" s="31" t="s">
        <v>199</v>
      </c>
      <c r="D1099" s="31" t="s">
        <v>79</v>
      </c>
      <c r="E1099" s="31" t="s">
        <v>74</v>
      </c>
      <c r="F1099" s="36">
        <v>982</v>
      </c>
      <c r="G1099" s="36">
        <v>1065</v>
      </c>
      <c r="H1099" s="36">
        <v>1038</v>
      </c>
      <c r="I1099" s="39">
        <v>110028</v>
      </c>
      <c r="J1099" s="39">
        <v>415520</v>
      </c>
      <c r="K1099" s="39">
        <v>704694</v>
      </c>
      <c r="L1099" s="39">
        <v>265034</v>
      </c>
      <c r="M1099" s="39">
        <v>333243</v>
      </c>
      <c r="N1099" s="39">
        <v>345859</v>
      </c>
      <c r="O1099" s="39">
        <v>2064350</v>
      </c>
      <c r="P1099" s="39">
        <v>398903</v>
      </c>
      <c r="Q1099" s="39">
        <v>750584</v>
      </c>
      <c r="R1099" s="39">
        <v>269886</v>
      </c>
      <c r="S1099" s="39">
        <v>359467</v>
      </c>
      <c r="T1099" s="39">
        <v>428859</v>
      </c>
      <c r="U1099" s="39">
        <v>2207699</v>
      </c>
      <c r="V1099" s="39">
        <v>463308</v>
      </c>
      <c r="W1099" s="39">
        <v>863506</v>
      </c>
      <c r="X1099" s="39">
        <v>343228</v>
      </c>
      <c r="Y1099" s="39">
        <v>371018</v>
      </c>
      <c r="Z1099" s="39">
        <v>514633</v>
      </c>
      <c r="AA1099" s="39">
        <v>2555693</v>
      </c>
      <c r="AB1099" s="39">
        <v>381873</v>
      </c>
      <c r="AC1099" s="39">
        <v>880997</v>
      </c>
      <c r="AD1099" s="39">
        <v>368292</v>
      </c>
      <c r="AE1099" s="39">
        <v>422680</v>
      </c>
      <c r="AF1099" s="39">
        <v>560988</v>
      </c>
      <c r="AG1099" s="39">
        <v>2614830</v>
      </c>
      <c r="AH1099" s="39">
        <v>440869</v>
      </c>
      <c r="AI1099" s="39">
        <v>936174</v>
      </c>
      <c r="AJ1099" s="39">
        <v>408582</v>
      </c>
      <c r="AK1099" s="39">
        <v>439138</v>
      </c>
      <c r="AL1099" s="39">
        <v>838933</v>
      </c>
      <c r="AM1099" s="39">
        <v>3063696</v>
      </c>
      <c r="AN1099" s="39">
        <v>425904</v>
      </c>
      <c r="AO1099" s="39">
        <v>990003</v>
      </c>
      <c r="AP1099" s="39">
        <v>396427</v>
      </c>
      <c r="AQ1099" s="39">
        <v>432248</v>
      </c>
      <c r="AR1099" s="39">
        <v>751318</v>
      </c>
      <c r="AS1099" s="39">
        <v>2995900</v>
      </c>
      <c r="AT1099" s="43"/>
      <c r="AU1099" s="13"/>
    </row>
    <row r="1100" spans="1:47" ht="20" customHeight="1">
      <c r="A1100" s="8" t="s">
        <v>1417</v>
      </c>
      <c r="B1100" s="34">
        <v>210905</v>
      </c>
      <c r="C1100" s="31" t="s">
        <v>367</v>
      </c>
      <c r="D1100" s="31" t="s">
        <v>79</v>
      </c>
      <c r="E1100" s="31" t="s">
        <v>74</v>
      </c>
      <c r="F1100" s="36">
        <v>691</v>
      </c>
      <c r="G1100" s="36">
        <v>756</v>
      </c>
      <c r="H1100" s="36">
        <v>695</v>
      </c>
      <c r="I1100" s="39">
        <v>73670</v>
      </c>
      <c r="J1100" s="39">
        <v>410335</v>
      </c>
      <c r="K1100" s="39">
        <v>509481</v>
      </c>
      <c r="L1100" s="39">
        <v>196246</v>
      </c>
      <c r="M1100" s="39">
        <v>291973</v>
      </c>
      <c r="N1100" s="39">
        <v>51336</v>
      </c>
      <c r="O1100" s="39">
        <v>1459371</v>
      </c>
      <c r="P1100" s="39">
        <v>716016</v>
      </c>
      <c r="Q1100" s="39">
        <v>568502</v>
      </c>
      <c r="R1100" s="39">
        <v>181152</v>
      </c>
      <c r="S1100" s="39">
        <v>298217</v>
      </c>
      <c r="T1100" s="39">
        <v>61028</v>
      </c>
      <c r="U1100" s="39">
        <v>1824915</v>
      </c>
      <c r="V1100" s="39">
        <v>615567</v>
      </c>
      <c r="W1100" s="39">
        <v>555661</v>
      </c>
      <c r="X1100" s="39">
        <v>263220</v>
      </c>
      <c r="Y1100" s="39">
        <v>352534</v>
      </c>
      <c r="Z1100" s="39">
        <v>70638</v>
      </c>
      <c r="AA1100" s="39">
        <v>1857620</v>
      </c>
      <c r="AB1100" s="39">
        <v>493238</v>
      </c>
      <c r="AC1100" s="39">
        <v>569653</v>
      </c>
      <c r="AD1100" s="39">
        <v>316161</v>
      </c>
      <c r="AE1100" s="39">
        <v>395822</v>
      </c>
      <c r="AF1100" s="39">
        <v>101450</v>
      </c>
      <c r="AG1100" s="39">
        <v>1876324</v>
      </c>
      <c r="AH1100" s="39">
        <v>550946</v>
      </c>
      <c r="AI1100" s="39">
        <v>633743</v>
      </c>
      <c r="AJ1100" s="39">
        <v>337767</v>
      </c>
      <c r="AK1100" s="39">
        <v>369857</v>
      </c>
      <c r="AL1100" s="39">
        <v>129418</v>
      </c>
      <c r="AM1100" s="39">
        <v>2021731</v>
      </c>
      <c r="AN1100" s="39">
        <v>492304</v>
      </c>
      <c r="AO1100" s="39">
        <v>605894</v>
      </c>
      <c r="AP1100" s="39">
        <v>345865</v>
      </c>
      <c r="AQ1100" s="39">
        <v>338897</v>
      </c>
      <c r="AR1100" s="39">
        <v>162833</v>
      </c>
      <c r="AS1100" s="39">
        <v>1945793</v>
      </c>
      <c r="AT1100" s="43"/>
      <c r="AU1100" s="13"/>
    </row>
    <row r="1101" spans="1:47" ht="20" customHeight="1">
      <c r="A1101" s="8" t="s">
        <v>1418</v>
      </c>
      <c r="B1101" s="34">
        <v>91907</v>
      </c>
      <c r="C1101" s="31" t="s">
        <v>210</v>
      </c>
      <c r="D1101" s="31" t="s">
        <v>79</v>
      </c>
      <c r="E1101" s="31" t="s">
        <v>74</v>
      </c>
      <c r="F1101" s="36">
        <v>709</v>
      </c>
      <c r="G1101" s="36">
        <v>664</v>
      </c>
      <c r="H1101" s="36">
        <v>607</v>
      </c>
      <c r="I1101" s="39">
        <v>64342</v>
      </c>
      <c r="J1101" s="39">
        <v>66078</v>
      </c>
      <c r="K1101" s="39">
        <v>576809</v>
      </c>
      <c r="L1101" s="39">
        <v>163585</v>
      </c>
      <c r="M1101" s="39">
        <v>187636</v>
      </c>
      <c r="N1101" s="39">
        <v>64271</v>
      </c>
      <c r="O1101" s="39">
        <v>1058379</v>
      </c>
      <c r="P1101" s="39">
        <v>62326</v>
      </c>
      <c r="Q1101" s="39">
        <v>514026</v>
      </c>
      <c r="R1101" s="39">
        <v>178407</v>
      </c>
      <c r="S1101" s="39">
        <v>251566</v>
      </c>
      <c r="T1101" s="39">
        <v>69694</v>
      </c>
      <c r="U1101" s="39">
        <v>1076019</v>
      </c>
      <c r="V1101" s="39">
        <v>108246</v>
      </c>
      <c r="W1101" s="39">
        <v>588637</v>
      </c>
      <c r="X1101" s="39">
        <v>232850</v>
      </c>
      <c r="Y1101" s="39">
        <v>214727</v>
      </c>
      <c r="Z1101" s="39">
        <v>64755</v>
      </c>
      <c r="AA1101" s="39">
        <v>1209215</v>
      </c>
      <c r="AB1101" s="39">
        <v>144856</v>
      </c>
      <c r="AC1101" s="39">
        <v>577012</v>
      </c>
      <c r="AD1101" s="39">
        <v>228921</v>
      </c>
      <c r="AE1101" s="39">
        <v>256342</v>
      </c>
      <c r="AF1101" s="39">
        <v>62890</v>
      </c>
      <c r="AG1101" s="39">
        <v>1270021</v>
      </c>
      <c r="AH1101" s="39">
        <v>141742</v>
      </c>
      <c r="AI1101" s="39">
        <v>442236</v>
      </c>
      <c r="AJ1101" s="39">
        <v>190319</v>
      </c>
      <c r="AK1101" s="39">
        <v>231509</v>
      </c>
      <c r="AL1101" s="39">
        <v>88052</v>
      </c>
      <c r="AM1101" s="39">
        <v>1093858</v>
      </c>
      <c r="AN1101" s="39">
        <v>156768</v>
      </c>
      <c r="AO1101" s="39">
        <v>408367</v>
      </c>
      <c r="AP1101" s="39">
        <v>189536</v>
      </c>
      <c r="AQ1101" s="39">
        <v>270891</v>
      </c>
      <c r="AR1101" s="39">
        <v>100901</v>
      </c>
      <c r="AS1101" s="39">
        <v>1126463</v>
      </c>
      <c r="AT1101" s="43"/>
      <c r="AU1101" s="13"/>
    </row>
    <row r="1102" spans="1:47" ht="20" customHeight="1">
      <c r="A1102" s="8" t="s">
        <v>1419</v>
      </c>
      <c r="B1102" s="34">
        <v>111903</v>
      </c>
      <c r="C1102" s="31" t="s">
        <v>690</v>
      </c>
      <c r="D1102" s="31" t="s">
        <v>79</v>
      </c>
      <c r="E1102" s="31" t="s">
        <v>74</v>
      </c>
      <c r="F1102" s="36">
        <v>801</v>
      </c>
      <c r="G1102" s="36">
        <v>884</v>
      </c>
      <c r="H1102" s="36">
        <v>883</v>
      </c>
      <c r="I1102" s="39">
        <v>93598</v>
      </c>
      <c r="J1102" s="39">
        <v>121674</v>
      </c>
      <c r="K1102" s="39">
        <v>288370</v>
      </c>
      <c r="L1102" s="39">
        <v>171417</v>
      </c>
      <c r="M1102" s="39">
        <v>228049</v>
      </c>
      <c r="N1102" s="39">
        <v>61760</v>
      </c>
      <c r="O1102" s="39">
        <v>871270</v>
      </c>
      <c r="P1102" s="39">
        <v>131208</v>
      </c>
      <c r="Q1102" s="39">
        <v>311792</v>
      </c>
      <c r="R1102" s="39">
        <v>181646</v>
      </c>
      <c r="S1102" s="39">
        <v>237357</v>
      </c>
      <c r="T1102" s="39">
        <v>65953</v>
      </c>
      <c r="U1102" s="39">
        <v>927956</v>
      </c>
      <c r="V1102" s="39">
        <v>161088</v>
      </c>
      <c r="W1102" s="39">
        <v>310868</v>
      </c>
      <c r="X1102" s="39">
        <v>232294</v>
      </c>
      <c r="Y1102" s="39">
        <v>284046</v>
      </c>
      <c r="Z1102" s="39">
        <v>70641</v>
      </c>
      <c r="AA1102" s="39">
        <v>1058937</v>
      </c>
      <c r="AB1102" s="39">
        <v>181783</v>
      </c>
      <c r="AC1102" s="39">
        <v>339967</v>
      </c>
      <c r="AD1102" s="39">
        <v>265755</v>
      </c>
      <c r="AE1102" s="39">
        <v>304048</v>
      </c>
      <c r="AF1102" s="39">
        <v>84132</v>
      </c>
      <c r="AG1102" s="39">
        <v>1175685</v>
      </c>
      <c r="AH1102" s="39">
        <v>182625</v>
      </c>
      <c r="AI1102" s="39">
        <v>387558</v>
      </c>
      <c r="AJ1102" s="39">
        <v>283408</v>
      </c>
      <c r="AK1102" s="39">
        <v>346343</v>
      </c>
      <c r="AL1102" s="39">
        <v>105796</v>
      </c>
      <c r="AM1102" s="39">
        <v>1305730</v>
      </c>
      <c r="AN1102" s="39">
        <v>221471</v>
      </c>
      <c r="AO1102" s="39">
        <v>343636</v>
      </c>
      <c r="AP1102" s="39">
        <v>306649</v>
      </c>
      <c r="AQ1102" s="39">
        <v>351204</v>
      </c>
      <c r="AR1102" s="39">
        <v>155126</v>
      </c>
      <c r="AS1102" s="39">
        <v>1378086</v>
      </c>
      <c r="AT1102" s="43"/>
      <c r="AU1102" s="13"/>
    </row>
    <row r="1103" spans="1:47" ht="20" customHeight="1">
      <c r="A1103" s="8" t="s">
        <v>1420</v>
      </c>
      <c r="B1103" s="34">
        <v>91918</v>
      </c>
      <c r="C1103" s="31" t="s">
        <v>210</v>
      </c>
      <c r="D1103" s="31" t="s">
        <v>79</v>
      </c>
      <c r="E1103" s="31" t="s">
        <v>74</v>
      </c>
      <c r="F1103" s="36">
        <v>624</v>
      </c>
      <c r="G1103" s="36">
        <v>741</v>
      </c>
      <c r="H1103" s="36">
        <v>755</v>
      </c>
      <c r="I1103" s="39">
        <v>80030</v>
      </c>
      <c r="J1103" s="39">
        <v>224199</v>
      </c>
      <c r="K1103" s="39">
        <v>364459</v>
      </c>
      <c r="L1103" s="39">
        <v>141925</v>
      </c>
      <c r="M1103" s="39">
        <v>231941</v>
      </c>
      <c r="N1103" s="39">
        <v>86627</v>
      </c>
      <c r="O1103" s="39">
        <v>1049151</v>
      </c>
      <c r="P1103" s="39">
        <v>241842</v>
      </c>
      <c r="Q1103" s="39">
        <v>397865</v>
      </c>
      <c r="R1103" s="39">
        <v>170183</v>
      </c>
      <c r="S1103" s="39">
        <v>311879</v>
      </c>
      <c r="T1103" s="39">
        <v>81944</v>
      </c>
      <c r="U1103" s="39">
        <v>1203713</v>
      </c>
      <c r="V1103" s="39">
        <v>260979</v>
      </c>
      <c r="W1103" s="39">
        <v>388960</v>
      </c>
      <c r="X1103" s="39">
        <v>198854</v>
      </c>
      <c r="Y1103" s="39">
        <v>293000</v>
      </c>
      <c r="Z1103" s="39">
        <v>108863</v>
      </c>
      <c r="AA1103" s="39">
        <v>1250656</v>
      </c>
      <c r="AB1103" s="39">
        <v>316079</v>
      </c>
      <c r="AC1103" s="39">
        <v>398501</v>
      </c>
      <c r="AD1103" s="39">
        <v>251341</v>
      </c>
      <c r="AE1103" s="39">
        <v>302158</v>
      </c>
      <c r="AF1103" s="39">
        <v>142338</v>
      </c>
      <c r="AG1103" s="39">
        <v>1410417</v>
      </c>
      <c r="AH1103" s="39">
        <v>321705</v>
      </c>
      <c r="AI1103" s="39">
        <v>416096</v>
      </c>
      <c r="AJ1103" s="39">
        <v>258611</v>
      </c>
      <c r="AK1103" s="39">
        <v>310089</v>
      </c>
      <c r="AL1103" s="39">
        <v>196311</v>
      </c>
      <c r="AM1103" s="39">
        <v>1502812</v>
      </c>
      <c r="AN1103" s="39">
        <v>344259</v>
      </c>
      <c r="AO1103" s="39">
        <v>407418</v>
      </c>
      <c r="AP1103" s="39">
        <v>278415</v>
      </c>
      <c r="AQ1103" s="39">
        <v>314945</v>
      </c>
      <c r="AR1103" s="39">
        <v>207857</v>
      </c>
      <c r="AS1103" s="39">
        <v>1552894</v>
      </c>
      <c r="AT1103" s="43"/>
      <c r="AU1103" s="13"/>
    </row>
    <row r="1104" spans="1:47" ht="20" customHeight="1">
      <c r="A1104" s="8" t="s">
        <v>1421</v>
      </c>
      <c r="B1104" s="34">
        <v>101921</v>
      </c>
      <c r="C1104" s="31" t="s">
        <v>76</v>
      </c>
      <c r="D1104" s="31" t="s">
        <v>79</v>
      </c>
      <c r="E1104" s="31" t="s">
        <v>74</v>
      </c>
      <c r="F1104" s="36">
        <v>18294</v>
      </c>
      <c r="G1104" s="36">
        <v>22913</v>
      </c>
      <c r="H1104" s="36">
        <v>23201</v>
      </c>
      <c r="I1104" s="39">
        <v>2459306</v>
      </c>
      <c r="J1104" s="39">
        <v>6367185</v>
      </c>
      <c r="K1104" s="39">
        <v>8722882</v>
      </c>
      <c r="L1104" s="39">
        <v>2221536</v>
      </c>
      <c r="M1104" s="39">
        <v>3798770</v>
      </c>
      <c r="N1104" s="39">
        <v>370450</v>
      </c>
      <c r="O1104" s="39">
        <v>21480823</v>
      </c>
      <c r="P1104" s="39">
        <v>6573233</v>
      </c>
      <c r="Q1104" s="39">
        <v>9563804</v>
      </c>
      <c r="R1104" s="39">
        <v>2482919</v>
      </c>
      <c r="S1104" s="39">
        <v>4479081</v>
      </c>
      <c r="T1104" s="39">
        <v>626562</v>
      </c>
      <c r="U1104" s="39">
        <v>23725599</v>
      </c>
      <c r="V1104" s="39">
        <v>7542156</v>
      </c>
      <c r="W1104" s="39">
        <v>10273214</v>
      </c>
      <c r="X1104" s="39">
        <v>3162424</v>
      </c>
      <c r="Y1104" s="39">
        <v>6350660</v>
      </c>
      <c r="Z1104" s="39">
        <v>881012</v>
      </c>
      <c r="AA1104" s="39">
        <v>28209466</v>
      </c>
      <c r="AB1104" s="39">
        <v>8717569</v>
      </c>
      <c r="AC1104" s="39">
        <v>9810770</v>
      </c>
      <c r="AD1104" s="39">
        <v>3459032</v>
      </c>
      <c r="AE1104" s="39">
        <v>6517831</v>
      </c>
      <c r="AF1104" s="39">
        <v>650142</v>
      </c>
      <c r="AG1104" s="39">
        <v>29155344</v>
      </c>
      <c r="AH1104" s="39">
        <v>9425555</v>
      </c>
      <c r="AI1104" s="39">
        <v>10327477</v>
      </c>
      <c r="AJ1104" s="39">
        <v>4036289</v>
      </c>
      <c r="AK1104" s="39">
        <v>7640745</v>
      </c>
      <c r="AL1104" s="39">
        <v>1000000</v>
      </c>
      <c r="AM1104" s="39">
        <v>32430066</v>
      </c>
      <c r="AN1104" s="39">
        <v>10376068</v>
      </c>
      <c r="AO1104" s="39">
        <v>11370702</v>
      </c>
      <c r="AP1104" s="39">
        <v>4360934</v>
      </c>
      <c r="AQ1104" s="39">
        <v>7439603</v>
      </c>
      <c r="AR1104" s="39">
        <v>1013823</v>
      </c>
      <c r="AS1104" s="39">
        <v>34561130</v>
      </c>
      <c r="AT1104" s="43"/>
      <c r="AU1104" s="13"/>
    </row>
    <row r="1105" spans="1:47" ht="20" customHeight="1">
      <c r="A1105" s="8" t="s">
        <v>1422</v>
      </c>
      <c r="B1105" s="34">
        <v>71908</v>
      </c>
      <c r="C1105" s="31" t="s">
        <v>141</v>
      </c>
      <c r="D1105" s="31" t="s">
        <v>79</v>
      </c>
      <c r="E1105" s="31" t="s">
        <v>74</v>
      </c>
      <c r="F1105" s="36">
        <v>1002</v>
      </c>
      <c r="G1105" s="36">
        <v>726</v>
      </c>
      <c r="H1105" s="36">
        <v>694</v>
      </c>
      <c r="I1105" s="39">
        <v>73564</v>
      </c>
      <c r="J1105" s="39">
        <v>213891</v>
      </c>
      <c r="K1105" s="39">
        <v>515279</v>
      </c>
      <c r="L1105" s="39">
        <v>293396</v>
      </c>
      <c r="M1105" s="39">
        <v>303567</v>
      </c>
      <c r="N1105" s="39">
        <v>126753</v>
      </c>
      <c r="O1105" s="39">
        <v>1452886</v>
      </c>
      <c r="P1105" s="39">
        <v>212343</v>
      </c>
      <c r="Q1105" s="39">
        <v>584058</v>
      </c>
      <c r="R1105" s="39">
        <v>256880</v>
      </c>
      <c r="S1105" s="39">
        <v>361550</v>
      </c>
      <c r="T1105" s="39">
        <v>136610</v>
      </c>
      <c r="U1105" s="39">
        <v>1551441</v>
      </c>
      <c r="V1105" s="39">
        <v>228814</v>
      </c>
      <c r="W1105" s="39">
        <v>628623</v>
      </c>
      <c r="X1105" s="39">
        <v>391286</v>
      </c>
      <c r="Y1105" s="39">
        <v>439601</v>
      </c>
      <c r="Z1105" s="39">
        <v>175750</v>
      </c>
      <c r="AA1105" s="39">
        <v>1864074</v>
      </c>
      <c r="AB1105" s="39">
        <v>230574</v>
      </c>
      <c r="AC1105" s="39">
        <v>674141</v>
      </c>
      <c r="AD1105" s="39">
        <v>423608</v>
      </c>
      <c r="AE1105" s="39">
        <v>355602</v>
      </c>
      <c r="AF1105" s="39">
        <v>207580</v>
      </c>
      <c r="AG1105" s="39">
        <v>1891505</v>
      </c>
      <c r="AH1105" s="39">
        <v>244842</v>
      </c>
      <c r="AI1105" s="39">
        <v>627469</v>
      </c>
      <c r="AJ1105" s="39">
        <v>408487</v>
      </c>
      <c r="AK1105" s="39">
        <v>333064</v>
      </c>
      <c r="AL1105" s="39">
        <v>278700</v>
      </c>
      <c r="AM1105" s="39">
        <v>1892562</v>
      </c>
      <c r="AN1105" s="39">
        <v>259583</v>
      </c>
      <c r="AO1105" s="39">
        <v>594348</v>
      </c>
      <c r="AP1105" s="39">
        <v>351749</v>
      </c>
      <c r="AQ1105" s="39">
        <v>303883</v>
      </c>
      <c r="AR1105" s="39">
        <v>350000</v>
      </c>
      <c r="AS1105" s="39">
        <v>1859563</v>
      </c>
      <c r="AT1105" s="43"/>
      <c r="AU1105" s="13"/>
    </row>
    <row r="1106" spans="1:47" ht="20" customHeight="1">
      <c r="A1106" s="8" t="s">
        <v>1423</v>
      </c>
      <c r="B1106" s="34">
        <v>220801</v>
      </c>
      <c r="C1106" s="31" t="s">
        <v>91</v>
      </c>
      <c r="D1106" s="31" t="s">
        <v>71</v>
      </c>
      <c r="E1106" s="31" t="s">
        <v>74</v>
      </c>
      <c r="F1106" s="36">
        <v>387</v>
      </c>
      <c r="G1106" s="36">
        <v>343</v>
      </c>
      <c r="H1106" s="36">
        <v>186</v>
      </c>
      <c r="I1106" s="39">
        <v>19716</v>
      </c>
      <c r="J1106" s="39">
        <v>0</v>
      </c>
      <c r="K1106" s="39">
        <v>316464</v>
      </c>
      <c r="L1106" s="39">
        <v>73467</v>
      </c>
      <c r="M1106" s="39">
        <v>69253</v>
      </c>
      <c r="N1106" s="39">
        <v>10795</v>
      </c>
      <c r="O1106" s="39">
        <v>469979</v>
      </c>
      <c r="P1106" s="39">
        <v>0</v>
      </c>
      <c r="Q1106" s="39">
        <v>313008</v>
      </c>
      <c r="R1106" s="39">
        <v>80683</v>
      </c>
      <c r="S1106" s="39">
        <v>74228</v>
      </c>
      <c r="T1106" s="39">
        <v>14200</v>
      </c>
      <c r="U1106" s="39">
        <v>482119</v>
      </c>
      <c r="V1106" s="39">
        <v>0</v>
      </c>
      <c r="W1106" s="39">
        <v>314714</v>
      </c>
      <c r="X1106" s="39">
        <v>95376</v>
      </c>
      <c r="Y1106" s="39">
        <v>87280</v>
      </c>
      <c r="Z1106" s="39">
        <v>18902</v>
      </c>
      <c r="AA1106" s="39">
        <v>516272</v>
      </c>
      <c r="AB1106" s="39">
        <v>0</v>
      </c>
      <c r="AC1106" s="39">
        <v>311976</v>
      </c>
      <c r="AD1106" s="39">
        <v>98850</v>
      </c>
      <c r="AE1106" s="39">
        <v>85034</v>
      </c>
      <c r="AF1106" s="39">
        <v>22636</v>
      </c>
      <c r="AG1106" s="39">
        <v>518496</v>
      </c>
      <c r="AH1106" s="39">
        <v>0</v>
      </c>
      <c r="AI1106" s="39">
        <v>324908</v>
      </c>
      <c r="AJ1106" s="39">
        <v>108703</v>
      </c>
      <c r="AK1106" s="39">
        <v>94737</v>
      </c>
      <c r="AL1106" s="39">
        <v>35460</v>
      </c>
      <c r="AM1106" s="39">
        <v>563808</v>
      </c>
      <c r="AN1106" s="39">
        <v>0</v>
      </c>
      <c r="AO1106" s="39">
        <v>359427</v>
      </c>
      <c r="AP1106" s="39">
        <v>137708</v>
      </c>
      <c r="AQ1106" s="39">
        <v>102634</v>
      </c>
      <c r="AR1106" s="39">
        <v>43049</v>
      </c>
      <c r="AS1106" s="39">
        <v>642818</v>
      </c>
      <c r="AT1106" s="43"/>
      <c r="AU1106" s="13"/>
    </row>
    <row r="1107" spans="1:47" ht="20" customHeight="1">
      <c r="A1107" s="8" t="s">
        <v>1424</v>
      </c>
      <c r="B1107" s="34">
        <v>221905</v>
      </c>
      <c r="C1107" s="31" t="s">
        <v>83</v>
      </c>
      <c r="D1107" s="31" t="s">
        <v>79</v>
      </c>
      <c r="E1107" s="31" t="s">
        <v>74</v>
      </c>
      <c r="F1107" s="36">
        <v>158</v>
      </c>
      <c r="G1107" s="36">
        <v>144</v>
      </c>
      <c r="H1107" s="36">
        <v>116</v>
      </c>
      <c r="I1107" s="39">
        <v>12296</v>
      </c>
      <c r="J1107" s="39">
        <v>65550</v>
      </c>
      <c r="K1107" s="39">
        <v>88467</v>
      </c>
      <c r="L1107" s="39">
        <v>74303</v>
      </c>
      <c r="M1107" s="39">
        <v>138789</v>
      </c>
      <c r="N1107" s="39">
        <v>33434</v>
      </c>
      <c r="O1107" s="39">
        <v>400543</v>
      </c>
      <c r="P1107" s="39">
        <v>77709</v>
      </c>
      <c r="Q1107" s="39">
        <v>107096</v>
      </c>
      <c r="R1107" s="39">
        <v>57583</v>
      </c>
      <c r="S1107" s="39">
        <v>167333</v>
      </c>
      <c r="T1107" s="39">
        <v>39282</v>
      </c>
      <c r="U1107" s="39">
        <v>449003</v>
      </c>
      <c r="V1107" s="39">
        <v>83922</v>
      </c>
      <c r="W1107" s="39">
        <v>96725</v>
      </c>
      <c r="X1107" s="39">
        <v>68170</v>
      </c>
      <c r="Y1107" s="39">
        <v>141992</v>
      </c>
      <c r="Z1107" s="39">
        <v>43071</v>
      </c>
      <c r="AA1107" s="39">
        <v>433880</v>
      </c>
      <c r="AB1107" s="39">
        <v>87362</v>
      </c>
      <c r="AC1107" s="39">
        <v>132950</v>
      </c>
      <c r="AD1107" s="39">
        <v>84156</v>
      </c>
      <c r="AE1107" s="39">
        <v>136397</v>
      </c>
      <c r="AF1107" s="39">
        <v>50733</v>
      </c>
      <c r="AG1107" s="39">
        <v>491598</v>
      </c>
      <c r="AH1107" s="39">
        <v>89576</v>
      </c>
      <c r="AI1107" s="39">
        <v>134113</v>
      </c>
      <c r="AJ1107" s="39">
        <v>91900</v>
      </c>
      <c r="AK1107" s="39">
        <v>121050</v>
      </c>
      <c r="AL1107" s="39">
        <v>54871</v>
      </c>
      <c r="AM1107" s="39">
        <v>491510</v>
      </c>
      <c r="AN1107" s="39">
        <v>68460</v>
      </c>
      <c r="AO1107" s="39">
        <v>150749</v>
      </c>
      <c r="AP1107" s="39">
        <v>88571</v>
      </c>
      <c r="AQ1107" s="39">
        <v>102234</v>
      </c>
      <c r="AR1107" s="39">
        <v>72662</v>
      </c>
      <c r="AS1107" s="39">
        <v>482676</v>
      </c>
      <c r="AT1107" s="43"/>
      <c r="AU1107" s="13"/>
    </row>
    <row r="1108" spans="1:47" ht="20" customHeight="1">
      <c r="A1108" s="8" t="s">
        <v>1425</v>
      </c>
      <c r="B1108" s="34">
        <v>74912</v>
      </c>
      <c r="C1108" s="31" t="s">
        <v>256</v>
      </c>
      <c r="D1108" s="31" t="s">
        <v>79</v>
      </c>
      <c r="E1108" s="31" t="s">
        <v>74</v>
      </c>
      <c r="F1108" s="36">
        <v>690</v>
      </c>
      <c r="G1108" s="36">
        <v>712</v>
      </c>
      <c r="H1108" s="36">
        <v>719</v>
      </c>
      <c r="I1108" s="39">
        <v>76214</v>
      </c>
      <c r="J1108" s="39">
        <v>118474</v>
      </c>
      <c r="K1108" s="39">
        <v>378006</v>
      </c>
      <c r="L1108" s="39">
        <v>136200</v>
      </c>
      <c r="M1108" s="39">
        <v>230429</v>
      </c>
      <c r="N1108" s="39">
        <v>62934</v>
      </c>
      <c r="O1108" s="39">
        <v>926043</v>
      </c>
      <c r="P1108" s="39">
        <v>157187</v>
      </c>
      <c r="Q1108" s="39">
        <v>384603</v>
      </c>
      <c r="R1108" s="39">
        <v>139803</v>
      </c>
      <c r="S1108" s="39">
        <v>230766</v>
      </c>
      <c r="T1108" s="39">
        <v>85368</v>
      </c>
      <c r="U1108" s="39">
        <v>997727</v>
      </c>
      <c r="V1108" s="39">
        <v>195451</v>
      </c>
      <c r="W1108" s="39">
        <v>375608</v>
      </c>
      <c r="X1108" s="39">
        <v>164534</v>
      </c>
      <c r="Y1108" s="39">
        <v>274821</v>
      </c>
      <c r="Z1108" s="39">
        <v>87549</v>
      </c>
      <c r="AA1108" s="39">
        <v>1097963</v>
      </c>
      <c r="AB1108" s="39">
        <v>144507</v>
      </c>
      <c r="AC1108" s="39">
        <v>451558</v>
      </c>
      <c r="AD1108" s="39">
        <v>190429</v>
      </c>
      <c r="AE1108" s="39">
        <v>298934</v>
      </c>
      <c r="AF1108" s="39">
        <v>112206</v>
      </c>
      <c r="AG1108" s="39">
        <v>1197634</v>
      </c>
      <c r="AH1108" s="39">
        <v>139579</v>
      </c>
      <c r="AI1108" s="39">
        <v>542889</v>
      </c>
      <c r="AJ1108" s="39">
        <v>199348</v>
      </c>
      <c r="AK1108" s="39">
        <v>283944</v>
      </c>
      <c r="AL1108" s="39">
        <v>148807</v>
      </c>
      <c r="AM1108" s="39">
        <v>1314567</v>
      </c>
      <c r="AN1108" s="39">
        <v>132863</v>
      </c>
      <c r="AO1108" s="39">
        <v>465352</v>
      </c>
      <c r="AP1108" s="39">
        <v>239167</v>
      </c>
      <c r="AQ1108" s="39">
        <v>319271</v>
      </c>
      <c r="AR1108" s="39">
        <v>204547</v>
      </c>
      <c r="AS1108" s="39">
        <v>1361200</v>
      </c>
      <c r="AT1108" s="43"/>
      <c r="AU1108" s="13"/>
    </row>
    <row r="1109" spans="1:47" ht="20" customHeight="1">
      <c r="A1109" s="8" t="s">
        <v>1426</v>
      </c>
      <c r="B1109" s="34">
        <v>107907</v>
      </c>
      <c r="C1109" s="31" t="s">
        <v>163</v>
      </c>
      <c r="D1109" s="31" t="s">
        <v>79</v>
      </c>
      <c r="E1109" s="31" t="s">
        <v>74</v>
      </c>
      <c r="F1109" s="36">
        <v>172</v>
      </c>
      <c r="G1109" s="36">
        <v>173</v>
      </c>
      <c r="H1109" s="36">
        <v>175</v>
      </c>
      <c r="I1109" s="39">
        <v>18550</v>
      </c>
      <c r="J1109" s="39">
        <v>32277</v>
      </c>
      <c r="K1109" s="39">
        <v>96996</v>
      </c>
      <c r="L1109" s="39">
        <v>56451</v>
      </c>
      <c r="M1109" s="39">
        <v>93813</v>
      </c>
      <c r="N1109" s="39">
        <v>37725</v>
      </c>
      <c r="O1109" s="39">
        <v>317262</v>
      </c>
      <c r="P1109" s="39">
        <v>28778</v>
      </c>
      <c r="Q1109" s="39">
        <v>110129</v>
      </c>
      <c r="R1109" s="39">
        <v>57118</v>
      </c>
      <c r="S1109" s="39">
        <v>99378</v>
      </c>
      <c r="T1109" s="39">
        <v>40904</v>
      </c>
      <c r="U1109" s="39">
        <v>336307</v>
      </c>
      <c r="V1109" s="39">
        <v>37123</v>
      </c>
      <c r="W1109" s="39">
        <v>115254</v>
      </c>
      <c r="X1109" s="39">
        <v>68675</v>
      </c>
      <c r="Y1109" s="39">
        <v>107431</v>
      </c>
      <c r="Z1109" s="39">
        <v>47057</v>
      </c>
      <c r="AA1109" s="39">
        <v>375540</v>
      </c>
      <c r="AB1109" s="39">
        <v>39239</v>
      </c>
      <c r="AC1109" s="39">
        <v>139932</v>
      </c>
      <c r="AD1109" s="39">
        <v>76274</v>
      </c>
      <c r="AE1109" s="39">
        <v>96939</v>
      </c>
      <c r="AF1109" s="39">
        <v>59875</v>
      </c>
      <c r="AG1109" s="39">
        <v>412259</v>
      </c>
      <c r="AH1109" s="39">
        <v>33137</v>
      </c>
      <c r="AI1109" s="39">
        <v>149520</v>
      </c>
      <c r="AJ1109" s="39">
        <v>94143</v>
      </c>
      <c r="AK1109" s="39">
        <v>107491</v>
      </c>
      <c r="AL1109" s="39">
        <v>70643</v>
      </c>
      <c r="AM1109" s="39">
        <v>454934</v>
      </c>
      <c r="AN1109" s="39">
        <v>49110</v>
      </c>
      <c r="AO1109" s="39">
        <v>139827</v>
      </c>
      <c r="AP1109" s="39">
        <v>67344</v>
      </c>
      <c r="AQ1109" s="39">
        <v>106768</v>
      </c>
      <c r="AR1109" s="39">
        <v>78268</v>
      </c>
      <c r="AS1109" s="39">
        <v>441317</v>
      </c>
      <c r="AT1109" s="43"/>
      <c r="AU1109" s="13"/>
    </row>
    <row r="1110" spans="1:47" ht="20" customHeight="1">
      <c r="A1110" s="8" t="s">
        <v>1427</v>
      </c>
      <c r="B1110" s="34">
        <v>57813</v>
      </c>
      <c r="C1110" s="31" t="s">
        <v>70</v>
      </c>
      <c r="D1110" s="31" t="s">
        <v>71</v>
      </c>
      <c r="E1110" s="31" t="s">
        <v>74</v>
      </c>
      <c r="F1110" s="36">
        <v>3842</v>
      </c>
      <c r="G1110" s="36">
        <v>7007</v>
      </c>
      <c r="H1110" s="36">
        <v>6739</v>
      </c>
      <c r="I1110" s="39">
        <v>714334</v>
      </c>
      <c r="J1110" s="39">
        <v>0</v>
      </c>
      <c r="K1110" s="39">
        <v>1406938</v>
      </c>
      <c r="L1110" s="39">
        <v>1042245</v>
      </c>
      <c r="M1110" s="39">
        <v>687486</v>
      </c>
      <c r="N1110" s="39">
        <v>251269</v>
      </c>
      <c r="O1110" s="39">
        <v>3387938</v>
      </c>
      <c r="P1110" s="39">
        <v>0</v>
      </c>
      <c r="Q1110" s="39">
        <v>1690003</v>
      </c>
      <c r="R1110" s="39">
        <v>1188592</v>
      </c>
      <c r="S1110" s="39">
        <v>701873</v>
      </c>
      <c r="T1110" s="39">
        <v>310267</v>
      </c>
      <c r="U1110" s="39">
        <v>3890735</v>
      </c>
      <c r="V1110" s="39">
        <v>0</v>
      </c>
      <c r="W1110" s="39">
        <v>1986730</v>
      </c>
      <c r="X1110" s="39">
        <v>1653142</v>
      </c>
      <c r="Y1110" s="39">
        <v>1044241</v>
      </c>
      <c r="Z1110" s="39">
        <v>399726</v>
      </c>
      <c r="AA1110" s="39">
        <v>5083839</v>
      </c>
      <c r="AB1110" s="39">
        <v>0</v>
      </c>
      <c r="AC1110" s="39">
        <v>2315370</v>
      </c>
      <c r="AD1110" s="39">
        <v>2200629</v>
      </c>
      <c r="AE1110" s="39">
        <v>1173950</v>
      </c>
      <c r="AF1110" s="39">
        <v>458263</v>
      </c>
      <c r="AG1110" s="39">
        <v>6148212</v>
      </c>
      <c r="AH1110" s="39">
        <v>0</v>
      </c>
      <c r="AI1110" s="39">
        <v>3135931</v>
      </c>
      <c r="AJ1110" s="39">
        <v>2838649</v>
      </c>
      <c r="AK1110" s="39">
        <v>1637397</v>
      </c>
      <c r="AL1110" s="39">
        <v>823288</v>
      </c>
      <c r="AM1110" s="39">
        <v>8435265</v>
      </c>
      <c r="AN1110" s="39">
        <v>0</v>
      </c>
      <c r="AO1110" s="39">
        <v>3096391</v>
      </c>
      <c r="AP1110" s="39">
        <v>2720729</v>
      </c>
      <c r="AQ1110" s="39">
        <v>1914269</v>
      </c>
      <c r="AR1110" s="39">
        <v>1334625</v>
      </c>
      <c r="AS1110" s="39">
        <v>9066014</v>
      </c>
      <c r="AT1110" s="43"/>
      <c r="AU1110" s="13"/>
    </row>
    <row r="1111" spans="1:47" ht="20" customHeight="1">
      <c r="A1111" s="8" t="s">
        <v>1428</v>
      </c>
      <c r="B1111" s="34">
        <v>46802</v>
      </c>
      <c r="C1111" s="31" t="s">
        <v>432</v>
      </c>
      <c r="D1111" s="31" t="s">
        <v>71</v>
      </c>
      <c r="E1111" s="31" t="s">
        <v>74</v>
      </c>
      <c r="F1111" s="36">
        <v>408</v>
      </c>
      <c r="G1111" s="36">
        <v>315</v>
      </c>
      <c r="H1111" s="36">
        <v>555</v>
      </c>
      <c r="I1111" s="39">
        <v>58830</v>
      </c>
      <c r="J1111" s="39">
        <v>0</v>
      </c>
      <c r="K1111" s="39">
        <v>550556</v>
      </c>
      <c r="L1111" s="39">
        <v>258246</v>
      </c>
      <c r="M1111" s="39">
        <v>51682</v>
      </c>
      <c r="N1111" s="39">
        <v>0</v>
      </c>
      <c r="O1111" s="39">
        <v>860484</v>
      </c>
      <c r="P1111" s="39">
        <v>0</v>
      </c>
      <c r="Q1111" s="39">
        <v>537937</v>
      </c>
      <c r="R1111" s="39">
        <v>257240</v>
      </c>
      <c r="S1111" s="39">
        <v>56167</v>
      </c>
      <c r="T1111" s="39">
        <v>28</v>
      </c>
      <c r="U1111" s="39">
        <v>851372</v>
      </c>
      <c r="V1111" s="39">
        <v>0</v>
      </c>
      <c r="W1111" s="39">
        <v>538426</v>
      </c>
      <c r="X1111" s="39">
        <v>271865</v>
      </c>
      <c r="Y1111" s="39">
        <v>53951</v>
      </c>
      <c r="Z1111" s="39">
        <v>0</v>
      </c>
      <c r="AA1111" s="39">
        <v>864242</v>
      </c>
      <c r="AB1111" s="39">
        <v>0</v>
      </c>
      <c r="AC1111" s="39">
        <v>546517</v>
      </c>
      <c r="AD1111" s="39">
        <v>350585</v>
      </c>
      <c r="AE1111" s="39">
        <v>70641</v>
      </c>
      <c r="AF1111" s="39">
        <v>0</v>
      </c>
      <c r="AG1111" s="39">
        <v>967743</v>
      </c>
      <c r="AH1111" s="39">
        <v>0</v>
      </c>
      <c r="AI1111" s="39">
        <v>502627</v>
      </c>
      <c r="AJ1111" s="39">
        <v>383357</v>
      </c>
      <c r="AK1111" s="39">
        <v>57563</v>
      </c>
      <c r="AL1111" s="39">
        <v>0</v>
      </c>
      <c r="AM1111" s="39">
        <v>943547</v>
      </c>
      <c r="AN1111" s="39">
        <v>0</v>
      </c>
      <c r="AO1111" s="39">
        <v>478026</v>
      </c>
      <c r="AP1111" s="39">
        <v>314024</v>
      </c>
      <c r="AQ1111" s="39">
        <v>64610</v>
      </c>
      <c r="AR1111" s="39">
        <v>0</v>
      </c>
      <c r="AS1111" s="39">
        <v>856660</v>
      </c>
      <c r="AT1111" s="43"/>
      <c r="AU1111" s="13"/>
    </row>
    <row r="1112" spans="1:47" ht="20" customHeight="1">
      <c r="A1112" s="8" t="s">
        <v>1429</v>
      </c>
      <c r="B1112" s="34">
        <v>228903</v>
      </c>
      <c r="C1112" s="31" t="s">
        <v>145</v>
      </c>
      <c r="D1112" s="31" t="s">
        <v>79</v>
      </c>
      <c r="E1112" s="31" t="s">
        <v>74</v>
      </c>
      <c r="F1112" s="36">
        <v>1205</v>
      </c>
      <c r="G1112" s="36">
        <v>1179</v>
      </c>
      <c r="H1112" s="36">
        <v>1147</v>
      </c>
      <c r="I1112" s="39">
        <v>121582</v>
      </c>
      <c r="J1112" s="39">
        <v>487504</v>
      </c>
      <c r="K1112" s="39">
        <v>723234</v>
      </c>
      <c r="L1112" s="39">
        <v>301085</v>
      </c>
      <c r="M1112" s="39">
        <v>308844</v>
      </c>
      <c r="N1112" s="39">
        <v>91592</v>
      </c>
      <c r="O1112" s="39">
        <v>1912259</v>
      </c>
      <c r="P1112" s="39">
        <v>471651</v>
      </c>
      <c r="Q1112" s="39">
        <v>799991</v>
      </c>
      <c r="R1112" s="39">
        <v>321731</v>
      </c>
      <c r="S1112" s="39">
        <v>334657</v>
      </c>
      <c r="T1112" s="39">
        <v>135921</v>
      </c>
      <c r="U1112" s="39">
        <v>2063951</v>
      </c>
      <c r="V1112" s="39">
        <v>546152</v>
      </c>
      <c r="W1112" s="39">
        <v>947249</v>
      </c>
      <c r="X1112" s="39">
        <v>421393</v>
      </c>
      <c r="Y1112" s="39">
        <v>456538</v>
      </c>
      <c r="Z1112" s="39">
        <v>144405</v>
      </c>
      <c r="AA1112" s="39">
        <v>2515737</v>
      </c>
      <c r="AB1112" s="39">
        <v>648084</v>
      </c>
      <c r="AC1112" s="39">
        <v>952984</v>
      </c>
      <c r="AD1112" s="39">
        <v>487353</v>
      </c>
      <c r="AE1112" s="39">
        <v>479329</v>
      </c>
      <c r="AF1112" s="39">
        <v>193846</v>
      </c>
      <c r="AG1112" s="39">
        <v>2761596</v>
      </c>
      <c r="AH1112" s="39">
        <v>727282</v>
      </c>
      <c r="AI1112" s="39">
        <v>880176</v>
      </c>
      <c r="AJ1112" s="39">
        <v>420373</v>
      </c>
      <c r="AK1112" s="39">
        <v>395829</v>
      </c>
      <c r="AL1112" s="39">
        <v>283174</v>
      </c>
      <c r="AM1112" s="39">
        <v>2706834</v>
      </c>
      <c r="AN1112" s="39">
        <v>781207</v>
      </c>
      <c r="AO1112" s="39">
        <v>866712</v>
      </c>
      <c r="AP1112" s="39">
        <v>344962</v>
      </c>
      <c r="AQ1112" s="39">
        <v>361213</v>
      </c>
      <c r="AR1112" s="39">
        <v>329598</v>
      </c>
      <c r="AS1112" s="39">
        <v>2683692</v>
      </c>
      <c r="AT1112" s="43"/>
      <c r="AU1112" s="13"/>
    </row>
    <row r="1113" spans="1:47" ht="20" customHeight="1">
      <c r="A1113" s="8" t="s">
        <v>1430</v>
      </c>
      <c r="B1113" s="34">
        <v>240801</v>
      </c>
      <c r="C1113" s="31" t="s">
        <v>903</v>
      </c>
      <c r="D1113" s="31" t="s">
        <v>71</v>
      </c>
      <c r="E1113" s="31" t="s">
        <v>74</v>
      </c>
      <c r="F1113" s="36">
        <v>269</v>
      </c>
      <c r="G1113" s="36">
        <v>322</v>
      </c>
      <c r="H1113" s="36">
        <v>362</v>
      </c>
      <c r="I1113" s="39">
        <v>38372</v>
      </c>
      <c r="J1113" s="39">
        <v>1007</v>
      </c>
      <c r="K1113" s="39">
        <v>410586</v>
      </c>
      <c r="L1113" s="39">
        <v>90023</v>
      </c>
      <c r="M1113" s="39">
        <v>175796</v>
      </c>
      <c r="N1113" s="39">
        <v>48731</v>
      </c>
      <c r="O1113" s="39">
        <v>726143</v>
      </c>
      <c r="P1113" s="39">
        <v>570</v>
      </c>
      <c r="Q1113" s="39">
        <v>395172</v>
      </c>
      <c r="R1113" s="39">
        <v>101484</v>
      </c>
      <c r="S1113" s="39">
        <v>105484</v>
      </c>
      <c r="T1113" s="39">
        <v>56891</v>
      </c>
      <c r="U1113" s="39">
        <v>659601</v>
      </c>
      <c r="V1113" s="39">
        <v>2985</v>
      </c>
      <c r="W1113" s="39">
        <v>431945</v>
      </c>
      <c r="X1113" s="39">
        <v>103443</v>
      </c>
      <c r="Y1113" s="39">
        <v>125074</v>
      </c>
      <c r="Z1113" s="39">
        <v>71426</v>
      </c>
      <c r="AA1113" s="39">
        <v>734873</v>
      </c>
      <c r="AB1113" s="39">
        <v>3006</v>
      </c>
      <c r="AC1113" s="39">
        <v>370367</v>
      </c>
      <c r="AD1113" s="39">
        <v>91252</v>
      </c>
      <c r="AE1113" s="39">
        <v>129025</v>
      </c>
      <c r="AF1113" s="39">
        <v>0</v>
      </c>
      <c r="AG1113" s="39">
        <v>593650</v>
      </c>
      <c r="AH1113" s="39">
        <v>3861</v>
      </c>
      <c r="AI1113" s="39">
        <v>330244</v>
      </c>
      <c r="AJ1113" s="39">
        <v>148712</v>
      </c>
      <c r="AK1113" s="39">
        <v>160830</v>
      </c>
      <c r="AL1113" s="39">
        <v>37143</v>
      </c>
      <c r="AM1113" s="39">
        <v>680790</v>
      </c>
      <c r="AN1113" s="39">
        <v>5001</v>
      </c>
      <c r="AO1113" s="39">
        <v>308716</v>
      </c>
      <c r="AP1113" s="39">
        <v>192315</v>
      </c>
      <c r="AQ1113" s="39">
        <v>186768</v>
      </c>
      <c r="AR1113" s="39">
        <v>107295</v>
      </c>
      <c r="AS1113" s="39">
        <v>800095</v>
      </c>
      <c r="AT1113" s="43"/>
      <c r="AU1113" s="13"/>
    </row>
    <row r="1114" spans="1:47" ht="20" customHeight="1">
      <c r="A1114" s="8" t="s">
        <v>1431</v>
      </c>
      <c r="B1114" s="34">
        <v>152803</v>
      </c>
      <c r="C1114" s="31" t="s">
        <v>221</v>
      </c>
      <c r="D1114" s="31" t="s">
        <v>71</v>
      </c>
      <c r="E1114" s="31" t="s">
        <v>74</v>
      </c>
      <c r="F1114" s="36">
        <v>208</v>
      </c>
      <c r="G1114" s="36">
        <v>133</v>
      </c>
      <c r="H1114" s="36">
        <v>118</v>
      </c>
      <c r="I1114" s="39">
        <v>12508</v>
      </c>
      <c r="J1114" s="39">
        <v>74</v>
      </c>
      <c r="K1114" s="39">
        <v>214101</v>
      </c>
      <c r="L1114" s="39">
        <v>34760</v>
      </c>
      <c r="M1114" s="39">
        <v>69432</v>
      </c>
      <c r="N1114" s="39">
        <v>40839</v>
      </c>
      <c r="O1114" s="39">
        <v>359206</v>
      </c>
      <c r="P1114" s="39">
        <v>605</v>
      </c>
      <c r="Q1114" s="39">
        <v>213467</v>
      </c>
      <c r="R1114" s="39">
        <v>39592</v>
      </c>
      <c r="S1114" s="39">
        <v>52844</v>
      </c>
      <c r="T1114" s="39">
        <v>41917</v>
      </c>
      <c r="U1114" s="39">
        <v>348425</v>
      </c>
      <c r="V1114" s="39">
        <v>956</v>
      </c>
      <c r="W1114" s="39">
        <v>190419</v>
      </c>
      <c r="X1114" s="39">
        <v>46408</v>
      </c>
      <c r="Y1114" s="39">
        <v>49056</v>
      </c>
      <c r="Z1114" s="39">
        <v>35355</v>
      </c>
      <c r="AA1114" s="39">
        <v>322194</v>
      </c>
      <c r="AB1114" s="39">
        <v>2498</v>
      </c>
      <c r="AC1114" s="39">
        <v>122854</v>
      </c>
      <c r="AD1114" s="39">
        <v>43631</v>
      </c>
      <c r="AE1114" s="39">
        <v>41640</v>
      </c>
      <c r="AF1114" s="39">
        <v>47884</v>
      </c>
      <c r="AG1114" s="39">
        <v>258507</v>
      </c>
      <c r="AH1114" s="39">
        <v>3203</v>
      </c>
      <c r="AI1114" s="39">
        <v>111040</v>
      </c>
      <c r="AJ1114" s="39">
        <v>42688</v>
      </c>
      <c r="AK1114" s="39">
        <v>61037</v>
      </c>
      <c r="AL1114" s="39">
        <v>12388</v>
      </c>
      <c r="AM1114" s="39">
        <v>230356</v>
      </c>
      <c r="AN1114" s="39">
        <v>1769</v>
      </c>
      <c r="AO1114" s="39">
        <v>111882</v>
      </c>
      <c r="AP1114" s="39">
        <v>44953</v>
      </c>
      <c r="AQ1114" s="39">
        <v>48948</v>
      </c>
      <c r="AR1114" s="39">
        <v>71360</v>
      </c>
      <c r="AS1114" s="39">
        <v>278912</v>
      </c>
      <c r="AT1114" s="43"/>
      <c r="AU1114" s="13"/>
    </row>
    <row r="1115" spans="1:47" ht="20" customHeight="1">
      <c r="A1115" s="8" t="s">
        <v>1432</v>
      </c>
      <c r="B1115" s="34">
        <v>108804</v>
      </c>
      <c r="C1115" s="31" t="s">
        <v>291</v>
      </c>
      <c r="D1115" s="31" t="s">
        <v>71</v>
      </c>
      <c r="E1115" s="31" t="s">
        <v>74</v>
      </c>
      <c r="F1115" s="36">
        <v>475</v>
      </c>
      <c r="G1115" s="36">
        <v>457</v>
      </c>
      <c r="H1115" s="36">
        <v>477</v>
      </c>
      <c r="I1115" s="39">
        <v>50562</v>
      </c>
      <c r="J1115" s="39">
        <v>3229</v>
      </c>
      <c r="K1115" s="39">
        <v>470573</v>
      </c>
      <c r="L1115" s="39">
        <v>84801</v>
      </c>
      <c r="M1115" s="39">
        <v>115601</v>
      </c>
      <c r="N1115" s="39">
        <v>77373</v>
      </c>
      <c r="O1115" s="39">
        <v>751577</v>
      </c>
      <c r="P1115" s="39">
        <v>2930</v>
      </c>
      <c r="Q1115" s="39">
        <v>530195</v>
      </c>
      <c r="R1115" s="39">
        <v>104401</v>
      </c>
      <c r="S1115" s="39">
        <v>97411</v>
      </c>
      <c r="T1115" s="39">
        <v>79752</v>
      </c>
      <c r="U1115" s="39">
        <v>814689</v>
      </c>
      <c r="V1115" s="39">
        <v>3928</v>
      </c>
      <c r="W1115" s="39">
        <v>572881</v>
      </c>
      <c r="X1115" s="39">
        <v>127179</v>
      </c>
      <c r="Y1115" s="39">
        <v>110375</v>
      </c>
      <c r="Z1115" s="39">
        <v>106240</v>
      </c>
      <c r="AA1115" s="39">
        <v>920603</v>
      </c>
      <c r="AB1115" s="39">
        <v>8065</v>
      </c>
      <c r="AC1115" s="39">
        <v>524072</v>
      </c>
      <c r="AD1115" s="39">
        <v>155017</v>
      </c>
      <c r="AE1115" s="39">
        <v>112414</v>
      </c>
      <c r="AF1115" s="39">
        <v>156860</v>
      </c>
      <c r="AG1115" s="39">
        <v>956428</v>
      </c>
      <c r="AH1115" s="39">
        <v>9833</v>
      </c>
      <c r="AI1115" s="39">
        <v>503343</v>
      </c>
      <c r="AJ1115" s="39">
        <v>163333</v>
      </c>
      <c r="AK1115" s="39">
        <v>122356</v>
      </c>
      <c r="AL1115" s="39">
        <v>41514</v>
      </c>
      <c r="AM1115" s="39">
        <v>840379</v>
      </c>
      <c r="AN1115" s="39">
        <v>6996</v>
      </c>
      <c r="AO1115" s="39">
        <v>486532</v>
      </c>
      <c r="AP1115" s="39">
        <v>168012</v>
      </c>
      <c r="AQ1115" s="39">
        <v>158369</v>
      </c>
      <c r="AR1115" s="39">
        <v>211501</v>
      </c>
      <c r="AS1115" s="39">
        <v>1031410</v>
      </c>
      <c r="AT1115" s="43"/>
      <c r="AU1115" s="13"/>
    </row>
    <row r="1116" spans="1:47" ht="20" customHeight="1">
      <c r="A1116" s="8" t="s">
        <v>1433</v>
      </c>
      <c r="B1116" s="34">
        <v>71803</v>
      </c>
      <c r="C1116" s="31" t="s">
        <v>141</v>
      </c>
      <c r="D1116" s="31" t="s">
        <v>71</v>
      </c>
      <c r="E1116" s="31" t="s">
        <v>74</v>
      </c>
      <c r="F1116" s="36">
        <v>194</v>
      </c>
      <c r="G1116" s="36">
        <v>311</v>
      </c>
      <c r="H1116" s="36">
        <v>348</v>
      </c>
      <c r="I1116" s="39">
        <v>36888</v>
      </c>
      <c r="J1116" s="39">
        <v>116</v>
      </c>
      <c r="K1116" s="39">
        <v>266861</v>
      </c>
      <c r="L1116" s="39">
        <v>41632</v>
      </c>
      <c r="M1116" s="39">
        <v>120708</v>
      </c>
      <c r="N1116" s="39">
        <v>40832</v>
      </c>
      <c r="O1116" s="39">
        <v>470149</v>
      </c>
      <c r="P1116" s="39">
        <v>192</v>
      </c>
      <c r="Q1116" s="39">
        <v>261071</v>
      </c>
      <c r="R1116" s="39">
        <v>45704</v>
      </c>
      <c r="S1116" s="39">
        <v>116565</v>
      </c>
      <c r="T1116" s="39">
        <v>41979</v>
      </c>
      <c r="U1116" s="39">
        <v>465511</v>
      </c>
      <c r="V1116" s="39">
        <v>1742</v>
      </c>
      <c r="W1116" s="39">
        <v>272799</v>
      </c>
      <c r="X1116" s="39">
        <v>53882</v>
      </c>
      <c r="Y1116" s="39">
        <v>120294</v>
      </c>
      <c r="Z1116" s="39">
        <v>46239</v>
      </c>
      <c r="AA1116" s="39">
        <v>494956</v>
      </c>
      <c r="AB1116" s="39">
        <v>1740</v>
      </c>
      <c r="AC1116" s="39">
        <v>266626</v>
      </c>
      <c r="AD1116" s="39">
        <v>84297</v>
      </c>
      <c r="AE1116" s="39">
        <v>105734</v>
      </c>
      <c r="AF1116" s="39">
        <v>68622</v>
      </c>
      <c r="AG1116" s="39">
        <v>527019</v>
      </c>
      <c r="AH1116" s="39">
        <v>2972</v>
      </c>
      <c r="AI1116" s="39">
        <v>244830</v>
      </c>
      <c r="AJ1116" s="39">
        <v>88814</v>
      </c>
      <c r="AK1116" s="39">
        <v>141324</v>
      </c>
      <c r="AL1116" s="39">
        <v>18178</v>
      </c>
      <c r="AM1116" s="39">
        <v>496118</v>
      </c>
      <c r="AN1116" s="39">
        <v>2704</v>
      </c>
      <c r="AO1116" s="39">
        <v>291047</v>
      </c>
      <c r="AP1116" s="39">
        <v>123142</v>
      </c>
      <c r="AQ1116" s="39">
        <v>156997</v>
      </c>
      <c r="AR1116" s="39">
        <v>106939</v>
      </c>
      <c r="AS1116" s="39">
        <v>680829</v>
      </c>
      <c r="AT1116" s="43"/>
      <c r="AU1116" s="13"/>
    </row>
    <row r="1117" spans="1:47" ht="20" customHeight="1">
      <c r="A1117" s="8" t="s">
        <v>1434</v>
      </c>
      <c r="B1117" s="34">
        <v>61805</v>
      </c>
      <c r="C1117" s="31" t="s">
        <v>152</v>
      </c>
      <c r="D1117" s="31" t="s">
        <v>71</v>
      </c>
      <c r="E1117" s="31" t="s">
        <v>74</v>
      </c>
      <c r="F1117" s="36">
        <v>591</v>
      </c>
      <c r="G1117" s="36">
        <v>629</v>
      </c>
      <c r="H1117" s="36">
        <v>503</v>
      </c>
      <c r="I1117" s="39">
        <v>53318</v>
      </c>
      <c r="J1117" s="39">
        <v>0</v>
      </c>
      <c r="K1117" s="39">
        <v>147396</v>
      </c>
      <c r="L1117" s="39">
        <v>141425</v>
      </c>
      <c r="M1117" s="39">
        <v>140004</v>
      </c>
      <c r="N1117" s="39">
        <v>15857</v>
      </c>
      <c r="O1117" s="39">
        <v>444682</v>
      </c>
      <c r="P1117" s="39">
        <v>0</v>
      </c>
      <c r="Q1117" s="39">
        <v>230091</v>
      </c>
      <c r="R1117" s="39">
        <v>150427</v>
      </c>
      <c r="S1117" s="39">
        <v>182924</v>
      </c>
      <c r="T1117" s="39">
        <v>17922</v>
      </c>
      <c r="U1117" s="39">
        <v>581364</v>
      </c>
      <c r="V1117" s="39">
        <v>0</v>
      </c>
      <c r="W1117" s="39">
        <v>224331</v>
      </c>
      <c r="X1117" s="39">
        <v>176778</v>
      </c>
      <c r="Y1117" s="39">
        <v>139620</v>
      </c>
      <c r="Z1117" s="39">
        <v>22338</v>
      </c>
      <c r="AA1117" s="39">
        <v>563067</v>
      </c>
      <c r="AB1117" s="39">
        <v>0</v>
      </c>
      <c r="AC1117" s="39">
        <v>241470</v>
      </c>
      <c r="AD1117" s="39">
        <v>178375</v>
      </c>
      <c r="AE1117" s="39">
        <v>147900</v>
      </c>
      <c r="AF1117" s="39">
        <v>31028</v>
      </c>
      <c r="AG1117" s="39">
        <v>598773</v>
      </c>
      <c r="AH1117" s="39">
        <v>0</v>
      </c>
      <c r="AI1117" s="39">
        <v>222735</v>
      </c>
      <c r="AJ1117" s="39">
        <v>225549</v>
      </c>
      <c r="AK1117" s="39">
        <v>146603</v>
      </c>
      <c r="AL1117" s="39">
        <v>30690</v>
      </c>
      <c r="AM1117" s="39">
        <v>625577</v>
      </c>
      <c r="AN1117" s="39">
        <v>0</v>
      </c>
      <c r="AO1117" s="39">
        <v>188495</v>
      </c>
      <c r="AP1117" s="39">
        <v>201073</v>
      </c>
      <c r="AQ1117" s="39">
        <v>207118</v>
      </c>
      <c r="AR1117" s="39">
        <v>39250</v>
      </c>
      <c r="AS1117" s="39">
        <v>635936</v>
      </c>
      <c r="AT1117" s="43"/>
      <c r="AU1117" s="13"/>
    </row>
    <row r="1118" spans="1:47" ht="20" customHeight="1">
      <c r="A1118" s="8" t="s">
        <v>1435</v>
      </c>
      <c r="B1118" s="34">
        <v>212904</v>
      </c>
      <c r="C1118" s="31" t="s">
        <v>157</v>
      </c>
      <c r="D1118" s="31" t="s">
        <v>79</v>
      </c>
      <c r="E1118" s="31" t="s">
        <v>74</v>
      </c>
      <c r="F1118" s="36">
        <v>1089</v>
      </c>
      <c r="G1118" s="36">
        <v>1063</v>
      </c>
      <c r="H1118" s="36">
        <v>1049</v>
      </c>
      <c r="I1118" s="39">
        <v>111194</v>
      </c>
      <c r="J1118" s="39">
        <v>370856</v>
      </c>
      <c r="K1118" s="39">
        <v>464945</v>
      </c>
      <c r="L1118" s="39">
        <v>268315</v>
      </c>
      <c r="M1118" s="39">
        <v>344274</v>
      </c>
      <c r="N1118" s="39">
        <v>101481</v>
      </c>
      <c r="O1118" s="39">
        <v>1549871</v>
      </c>
      <c r="P1118" s="39">
        <v>324778</v>
      </c>
      <c r="Q1118" s="39">
        <v>499203</v>
      </c>
      <c r="R1118" s="39">
        <v>278107</v>
      </c>
      <c r="S1118" s="39">
        <v>322978</v>
      </c>
      <c r="T1118" s="39">
        <v>119969</v>
      </c>
      <c r="U1118" s="39">
        <v>1545035</v>
      </c>
      <c r="V1118" s="39">
        <v>378888</v>
      </c>
      <c r="W1118" s="39">
        <v>546274</v>
      </c>
      <c r="X1118" s="39">
        <v>311089</v>
      </c>
      <c r="Y1118" s="39">
        <v>354614</v>
      </c>
      <c r="Z1118" s="39">
        <v>136015</v>
      </c>
      <c r="AA1118" s="39">
        <v>1726880</v>
      </c>
      <c r="AB1118" s="39">
        <v>339811</v>
      </c>
      <c r="AC1118" s="39">
        <v>621171</v>
      </c>
      <c r="AD1118" s="39">
        <v>313884</v>
      </c>
      <c r="AE1118" s="39">
        <v>367668</v>
      </c>
      <c r="AF1118" s="39">
        <v>164298</v>
      </c>
      <c r="AG1118" s="39">
        <v>1806832</v>
      </c>
      <c r="AH1118" s="39">
        <v>235610</v>
      </c>
      <c r="AI1118" s="39">
        <v>621341</v>
      </c>
      <c r="AJ1118" s="39">
        <v>379029</v>
      </c>
      <c r="AK1118" s="39">
        <v>376122</v>
      </c>
      <c r="AL1118" s="39">
        <v>284693</v>
      </c>
      <c r="AM1118" s="39">
        <v>1896795</v>
      </c>
      <c r="AN1118" s="39">
        <v>402063</v>
      </c>
      <c r="AO1118" s="39">
        <v>610279</v>
      </c>
      <c r="AP1118" s="39">
        <v>414236</v>
      </c>
      <c r="AQ1118" s="39">
        <v>387910</v>
      </c>
      <c r="AR1118" s="39">
        <v>298869</v>
      </c>
      <c r="AS1118" s="39">
        <v>2113357</v>
      </c>
      <c r="AT1118" s="43"/>
      <c r="AU1118" s="13"/>
    </row>
    <row r="1119" spans="1:47" ht="20" customHeight="1">
      <c r="A1119" s="8" t="s">
        <v>1436</v>
      </c>
      <c r="B1119" s="34">
        <v>14910</v>
      </c>
      <c r="C1119" s="31" t="s">
        <v>86</v>
      </c>
      <c r="D1119" s="31" t="s">
        <v>79</v>
      </c>
      <c r="E1119" s="31" t="s">
        <v>74</v>
      </c>
      <c r="F1119" s="36">
        <v>1569</v>
      </c>
      <c r="G1119" s="36">
        <v>1732</v>
      </c>
      <c r="H1119" s="36">
        <v>1718</v>
      </c>
      <c r="I1119" s="39">
        <v>182108</v>
      </c>
      <c r="J1119" s="39">
        <v>470864</v>
      </c>
      <c r="K1119" s="39">
        <v>927265</v>
      </c>
      <c r="L1119" s="39">
        <v>303755</v>
      </c>
      <c r="M1119" s="39">
        <v>317200</v>
      </c>
      <c r="N1119" s="39">
        <v>79700</v>
      </c>
      <c r="O1119" s="39">
        <v>2098784</v>
      </c>
      <c r="P1119" s="39">
        <v>572319</v>
      </c>
      <c r="Q1119" s="39">
        <v>951059</v>
      </c>
      <c r="R1119" s="39">
        <v>322379</v>
      </c>
      <c r="S1119" s="39">
        <v>368528</v>
      </c>
      <c r="T1119" s="39">
        <v>88289</v>
      </c>
      <c r="U1119" s="39">
        <v>2302574</v>
      </c>
      <c r="V1119" s="39">
        <v>696796</v>
      </c>
      <c r="W1119" s="39">
        <v>1010588</v>
      </c>
      <c r="X1119" s="39">
        <v>375369</v>
      </c>
      <c r="Y1119" s="39">
        <v>446824</v>
      </c>
      <c r="Z1119" s="39">
        <v>98458</v>
      </c>
      <c r="AA1119" s="39">
        <v>2628035</v>
      </c>
      <c r="AB1119" s="39">
        <v>683026</v>
      </c>
      <c r="AC1119" s="39">
        <v>1066396</v>
      </c>
      <c r="AD1119" s="39">
        <v>467500</v>
      </c>
      <c r="AE1119" s="39">
        <v>428343</v>
      </c>
      <c r="AF1119" s="39">
        <v>114271</v>
      </c>
      <c r="AG1119" s="39">
        <v>2759536</v>
      </c>
      <c r="AH1119" s="39">
        <v>790568</v>
      </c>
      <c r="AI1119" s="39">
        <v>1059537</v>
      </c>
      <c r="AJ1119" s="39">
        <v>485653</v>
      </c>
      <c r="AK1119" s="39">
        <v>451527</v>
      </c>
      <c r="AL1119" s="39">
        <v>149782</v>
      </c>
      <c r="AM1119" s="39">
        <v>2937067</v>
      </c>
      <c r="AN1119" s="39">
        <v>767062</v>
      </c>
      <c r="AO1119" s="39">
        <v>1119032</v>
      </c>
      <c r="AP1119" s="39">
        <v>539611</v>
      </c>
      <c r="AQ1119" s="39">
        <v>431523</v>
      </c>
      <c r="AR1119" s="39">
        <v>173979</v>
      </c>
      <c r="AS1119" s="39">
        <v>3031207</v>
      </c>
      <c r="AT1119" s="43"/>
      <c r="AU1119" s="13"/>
    </row>
    <row r="1120" spans="1:47" ht="20" customHeight="1">
      <c r="A1120" s="8" t="s">
        <v>1437</v>
      </c>
      <c r="B1120" s="34">
        <v>219903</v>
      </c>
      <c r="C1120" s="31" t="s">
        <v>726</v>
      </c>
      <c r="D1120" s="31" t="s">
        <v>79</v>
      </c>
      <c r="E1120" s="31" t="s">
        <v>74</v>
      </c>
      <c r="F1120" s="36">
        <v>996</v>
      </c>
      <c r="G1120" s="36">
        <v>801</v>
      </c>
      <c r="H1120" s="36">
        <v>724</v>
      </c>
      <c r="I1120" s="39">
        <v>76744</v>
      </c>
      <c r="J1120" s="39">
        <v>263429</v>
      </c>
      <c r="K1120" s="39">
        <v>455170</v>
      </c>
      <c r="L1120" s="39">
        <v>340591</v>
      </c>
      <c r="M1120" s="39">
        <v>318208</v>
      </c>
      <c r="N1120" s="39">
        <v>127035</v>
      </c>
      <c r="O1120" s="39">
        <v>1504433</v>
      </c>
      <c r="P1120" s="39">
        <v>265164</v>
      </c>
      <c r="Q1120" s="39">
        <v>477368</v>
      </c>
      <c r="R1120" s="39">
        <v>320436</v>
      </c>
      <c r="S1120" s="39">
        <v>379858</v>
      </c>
      <c r="T1120" s="39">
        <v>154735</v>
      </c>
      <c r="U1120" s="39">
        <v>1597561</v>
      </c>
      <c r="V1120" s="39">
        <v>286775</v>
      </c>
      <c r="W1120" s="39">
        <v>571983</v>
      </c>
      <c r="X1120" s="39">
        <v>451535</v>
      </c>
      <c r="Y1120" s="39">
        <v>439271</v>
      </c>
      <c r="Z1120" s="39">
        <v>179323</v>
      </c>
      <c r="AA1120" s="39">
        <v>1928887</v>
      </c>
      <c r="AB1120" s="39">
        <v>312489</v>
      </c>
      <c r="AC1120" s="39">
        <v>494801</v>
      </c>
      <c r="AD1120" s="39">
        <v>378606</v>
      </c>
      <c r="AE1120" s="39">
        <v>403484</v>
      </c>
      <c r="AF1120" s="39">
        <v>247605</v>
      </c>
      <c r="AG1120" s="39">
        <v>1836985</v>
      </c>
      <c r="AH1120" s="39">
        <v>440215</v>
      </c>
      <c r="AI1120" s="39">
        <v>1032071</v>
      </c>
      <c r="AJ1120" s="39">
        <v>521654</v>
      </c>
      <c r="AK1120" s="39">
        <v>404126</v>
      </c>
      <c r="AL1120" s="39">
        <v>328592</v>
      </c>
      <c r="AM1120" s="39">
        <v>2726658</v>
      </c>
      <c r="AN1120" s="39">
        <v>449892</v>
      </c>
      <c r="AO1120" s="39">
        <v>907848</v>
      </c>
      <c r="AP1120" s="39">
        <v>481349</v>
      </c>
      <c r="AQ1120" s="39">
        <v>404820</v>
      </c>
      <c r="AR1120" s="39">
        <v>428216</v>
      </c>
      <c r="AS1120" s="39">
        <v>2672125</v>
      </c>
      <c r="AT1120" s="43"/>
      <c r="AU1120" s="13"/>
    </row>
    <row r="1121" spans="1:47" ht="20" customHeight="1">
      <c r="A1121" s="8" t="s">
        <v>1438</v>
      </c>
      <c r="B1121" s="34">
        <v>178912</v>
      </c>
      <c r="C1121" s="31" t="s">
        <v>97</v>
      </c>
      <c r="D1121" s="31" t="s">
        <v>79</v>
      </c>
      <c r="E1121" s="31" t="s">
        <v>74</v>
      </c>
      <c r="F1121" s="36">
        <v>3926</v>
      </c>
      <c r="G1121" s="36">
        <v>3671</v>
      </c>
      <c r="H1121" s="36">
        <v>3652</v>
      </c>
      <c r="I1121" s="39">
        <v>387112</v>
      </c>
      <c r="J1121" s="39">
        <v>827239</v>
      </c>
      <c r="K1121" s="39">
        <v>1515093</v>
      </c>
      <c r="L1121" s="39">
        <v>889119</v>
      </c>
      <c r="M1121" s="39">
        <v>1347699</v>
      </c>
      <c r="N1121" s="39">
        <v>928738</v>
      </c>
      <c r="O1121" s="39">
        <v>5507888</v>
      </c>
      <c r="P1121" s="39">
        <v>815306</v>
      </c>
      <c r="Q1121" s="39">
        <v>1519763</v>
      </c>
      <c r="R1121" s="39">
        <v>872561</v>
      </c>
      <c r="S1121" s="39">
        <v>1247451</v>
      </c>
      <c r="T1121" s="39">
        <v>1138239</v>
      </c>
      <c r="U1121" s="39">
        <v>5593320</v>
      </c>
      <c r="V1121" s="39">
        <v>985882</v>
      </c>
      <c r="W1121" s="39">
        <v>1782611</v>
      </c>
      <c r="X1121" s="39">
        <v>1031697</v>
      </c>
      <c r="Y1121" s="39">
        <v>1334963</v>
      </c>
      <c r="Z1121" s="39">
        <v>1399384</v>
      </c>
      <c r="AA1121" s="39">
        <v>6534537</v>
      </c>
      <c r="AB1121" s="39">
        <v>900755</v>
      </c>
      <c r="AC1121" s="39">
        <v>1866860</v>
      </c>
      <c r="AD1121" s="39">
        <v>1369383</v>
      </c>
      <c r="AE1121" s="39">
        <v>1387682</v>
      </c>
      <c r="AF1121" s="39">
        <v>1859675</v>
      </c>
      <c r="AG1121" s="39">
        <v>7384355</v>
      </c>
      <c r="AH1121" s="39">
        <v>689580</v>
      </c>
      <c r="AI1121" s="39">
        <v>1778959</v>
      </c>
      <c r="AJ1121" s="39">
        <v>1362346</v>
      </c>
      <c r="AK1121" s="39">
        <v>1370898</v>
      </c>
      <c r="AL1121" s="39">
        <v>2289504</v>
      </c>
      <c r="AM1121" s="39">
        <v>7491287</v>
      </c>
      <c r="AN1121" s="39">
        <v>795707</v>
      </c>
      <c r="AO1121" s="39">
        <v>1602604</v>
      </c>
      <c r="AP1121" s="39">
        <v>1303148</v>
      </c>
      <c r="AQ1121" s="39">
        <v>1280243</v>
      </c>
      <c r="AR1121" s="39">
        <v>2249087</v>
      </c>
      <c r="AS1121" s="39">
        <v>7230789</v>
      </c>
      <c r="AT1121" s="43"/>
      <c r="AU1121" s="13"/>
    </row>
    <row r="1122" spans="1:47" ht="20" customHeight="1">
      <c r="A1122" s="8" t="s">
        <v>1439</v>
      </c>
      <c r="B1122" s="34">
        <v>96905</v>
      </c>
      <c r="C1122" s="31" t="s">
        <v>1009</v>
      </c>
      <c r="D1122" s="31" t="s">
        <v>79</v>
      </c>
      <c r="E1122" s="31" t="s">
        <v>74</v>
      </c>
      <c r="F1122" s="36">
        <v>200</v>
      </c>
      <c r="G1122" s="36">
        <v>180</v>
      </c>
      <c r="H1122" s="36">
        <v>172</v>
      </c>
      <c r="I1122" s="39">
        <v>18232</v>
      </c>
      <c r="J1122" s="39">
        <v>133061</v>
      </c>
      <c r="K1122" s="39">
        <v>93067</v>
      </c>
      <c r="L1122" s="39">
        <v>55103</v>
      </c>
      <c r="M1122" s="39">
        <v>85389</v>
      </c>
      <c r="N1122" s="39">
        <v>39833</v>
      </c>
      <c r="O1122" s="39">
        <v>406453</v>
      </c>
      <c r="P1122" s="39">
        <v>92919</v>
      </c>
      <c r="Q1122" s="39">
        <v>88555</v>
      </c>
      <c r="R1122" s="39">
        <v>60704</v>
      </c>
      <c r="S1122" s="39">
        <v>85677</v>
      </c>
      <c r="T1122" s="39">
        <v>43110</v>
      </c>
      <c r="U1122" s="39">
        <v>370965</v>
      </c>
      <c r="V1122" s="39">
        <v>123248</v>
      </c>
      <c r="W1122" s="39">
        <v>92173</v>
      </c>
      <c r="X1122" s="39">
        <v>68055</v>
      </c>
      <c r="Y1122" s="39">
        <v>102513</v>
      </c>
      <c r="Z1122" s="39">
        <v>49446</v>
      </c>
      <c r="AA1122" s="39">
        <v>435435</v>
      </c>
      <c r="AB1122" s="39">
        <v>118999</v>
      </c>
      <c r="AC1122" s="39">
        <v>83171</v>
      </c>
      <c r="AD1122" s="39">
        <v>65891</v>
      </c>
      <c r="AE1122" s="39">
        <v>89409</v>
      </c>
      <c r="AF1122" s="39">
        <v>80840</v>
      </c>
      <c r="AG1122" s="39">
        <v>438310</v>
      </c>
      <c r="AH1122" s="39">
        <v>114533</v>
      </c>
      <c r="AI1122" s="39">
        <v>86632</v>
      </c>
      <c r="AJ1122" s="39">
        <v>69303</v>
      </c>
      <c r="AK1122" s="39">
        <v>78203</v>
      </c>
      <c r="AL1122" s="39">
        <v>110775</v>
      </c>
      <c r="AM1122" s="39">
        <v>459446</v>
      </c>
      <c r="AN1122" s="39">
        <v>120918</v>
      </c>
      <c r="AO1122" s="39">
        <v>92360</v>
      </c>
      <c r="AP1122" s="39">
        <v>75005</v>
      </c>
      <c r="AQ1122" s="39">
        <v>81136</v>
      </c>
      <c r="AR1122" s="39">
        <v>115798</v>
      </c>
      <c r="AS1122" s="39">
        <v>485217</v>
      </c>
      <c r="AT1122" s="43"/>
      <c r="AU1122" s="13"/>
    </row>
    <row r="1123" spans="1:47" ht="20" customHeight="1">
      <c r="A1123" s="8" t="s">
        <v>1440</v>
      </c>
      <c r="B1123" s="34">
        <v>101840</v>
      </c>
      <c r="C1123" s="31" t="s">
        <v>76</v>
      </c>
      <c r="D1123" s="31" t="s">
        <v>71</v>
      </c>
      <c r="E1123" s="31" t="s">
        <v>289</v>
      </c>
      <c r="F1123" s="36">
        <v>537</v>
      </c>
      <c r="G1123" s="36">
        <v>405</v>
      </c>
      <c r="H1123" s="36">
        <v>342</v>
      </c>
      <c r="I1123" s="39">
        <v>36252</v>
      </c>
      <c r="J1123" s="39">
        <v>0</v>
      </c>
      <c r="K1123" s="39">
        <v>155337</v>
      </c>
      <c r="L1123" s="39">
        <v>154370</v>
      </c>
      <c r="M1123" s="39">
        <v>145679</v>
      </c>
      <c r="N1123" s="39">
        <v>4693</v>
      </c>
      <c r="O1123" s="39">
        <v>460079</v>
      </c>
      <c r="P1123" s="39">
        <v>0</v>
      </c>
      <c r="Q1123" s="39">
        <v>200651</v>
      </c>
      <c r="R1123" s="39">
        <v>174931</v>
      </c>
      <c r="S1123" s="39">
        <v>136787</v>
      </c>
      <c r="T1123" s="39">
        <v>20019</v>
      </c>
      <c r="U1123" s="39">
        <v>532388</v>
      </c>
      <c r="V1123" s="39">
        <v>0</v>
      </c>
      <c r="W1123" s="39">
        <v>191486</v>
      </c>
      <c r="X1123" s="39">
        <v>187073</v>
      </c>
      <c r="Y1123" s="39">
        <v>208134</v>
      </c>
      <c r="Z1123" s="39">
        <v>21889</v>
      </c>
      <c r="AA1123" s="39">
        <v>608582</v>
      </c>
      <c r="AB1123" s="39">
        <v>0</v>
      </c>
      <c r="AC1123" s="39">
        <v>186193</v>
      </c>
      <c r="AD1123" s="39">
        <v>204843</v>
      </c>
      <c r="AE1123" s="39">
        <v>233641</v>
      </c>
      <c r="AF1123" s="39">
        <v>29349</v>
      </c>
      <c r="AG1123" s="39">
        <v>654026</v>
      </c>
      <c r="AH1123" s="39">
        <v>0</v>
      </c>
      <c r="AI1123" s="39">
        <v>140815</v>
      </c>
      <c r="AJ1123" s="39">
        <v>179848</v>
      </c>
      <c r="AK1123" s="39">
        <v>234606</v>
      </c>
      <c r="AL1123" s="39">
        <v>38526</v>
      </c>
      <c r="AM1123" s="39">
        <v>593795</v>
      </c>
      <c r="AN1123" s="39">
        <v>0</v>
      </c>
      <c r="AO1123" s="39">
        <v>174596</v>
      </c>
      <c r="AP1123" s="39">
        <v>131266</v>
      </c>
      <c r="AQ1123" s="39">
        <v>215016</v>
      </c>
      <c r="AR1123" s="39">
        <v>32495</v>
      </c>
      <c r="AS1123" s="39">
        <v>553373</v>
      </c>
      <c r="AT1123" s="43"/>
      <c r="AU1123" s="13"/>
    </row>
    <row r="1124" spans="1:47" ht="20" customHeight="1">
      <c r="A1124" s="8" t="s">
        <v>1441</v>
      </c>
      <c r="B1124" s="34">
        <v>212905</v>
      </c>
      <c r="C1124" s="31" t="s">
        <v>157</v>
      </c>
      <c r="D1124" s="31" t="s">
        <v>79</v>
      </c>
      <c r="E1124" s="31" t="s">
        <v>74</v>
      </c>
      <c r="F1124" s="36">
        <v>18260</v>
      </c>
      <c r="G1124" s="36">
        <v>18708</v>
      </c>
      <c r="H1124" s="36">
        <v>18703</v>
      </c>
      <c r="I1124" s="39">
        <v>1982518</v>
      </c>
      <c r="J1124" s="39">
        <v>3796149</v>
      </c>
      <c r="K1124" s="39">
        <v>9671423</v>
      </c>
      <c r="L1124" s="39">
        <v>4765349</v>
      </c>
      <c r="M1124" s="39">
        <v>4091448</v>
      </c>
      <c r="N1124" s="39">
        <v>11455</v>
      </c>
      <c r="O1124" s="39">
        <v>22335824</v>
      </c>
      <c r="P1124" s="39">
        <v>4278085</v>
      </c>
      <c r="Q1124" s="39">
        <v>8436166</v>
      </c>
      <c r="R1124" s="39">
        <v>4512976</v>
      </c>
      <c r="S1124" s="39">
        <v>3879182</v>
      </c>
      <c r="T1124" s="39">
        <v>76702</v>
      </c>
      <c r="U1124" s="39">
        <v>21183111</v>
      </c>
      <c r="V1124" s="39">
        <v>4681142</v>
      </c>
      <c r="W1124" s="39">
        <v>11597606</v>
      </c>
      <c r="X1124" s="39">
        <v>5606357</v>
      </c>
      <c r="Y1124" s="39">
        <v>4075517</v>
      </c>
      <c r="Z1124" s="39">
        <v>53433</v>
      </c>
      <c r="AA1124" s="39">
        <v>26014055</v>
      </c>
      <c r="AB1124" s="39">
        <v>4811895</v>
      </c>
      <c r="AC1124" s="39">
        <v>15022063</v>
      </c>
      <c r="AD1124" s="39">
        <v>6246228</v>
      </c>
      <c r="AE1124" s="39">
        <v>4092059</v>
      </c>
      <c r="AF1124" s="39">
        <v>57049</v>
      </c>
      <c r="AG1124" s="39">
        <v>30229294</v>
      </c>
      <c r="AH1124" s="39">
        <v>5357398</v>
      </c>
      <c r="AI1124" s="39">
        <v>14826893</v>
      </c>
      <c r="AJ1124" s="39">
        <v>7025295</v>
      </c>
      <c r="AK1124" s="39">
        <v>4199229</v>
      </c>
      <c r="AL1124" s="39">
        <v>57590</v>
      </c>
      <c r="AM1124" s="39">
        <v>31466405</v>
      </c>
      <c r="AN1124" s="39">
        <v>4848549</v>
      </c>
      <c r="AO1124" s="39">
        <v>9186609</v>
      </c>
      <c r="AP1124" s="39">
        <v>6981192</v>
      </c>
      <c r="AQ1124" s="39">
        <v>4535754</v>
      </c>
      <c r="AR1124" s="39">
        <v>96141</v>
      </c>
      <c r="AS1124" s="39">
        <v>25648245</v>
      </c>
      <c r="AT1124" s="43"/>
      <c r="AU1124" s="13"/>
    </row>
    <row r="1125" spans="1:47" ht="20" customHeight="1">
      <c r="A1125" s="8" t="s">
        <v>1442</v>
      </c>
      <c r="B1125" s="34">
        <v>57845</v>
      </c>
      <c r="C1125" s="31" t="s">
        <v>70</v>
      </c>
      <c r="D1125" s="31" t="s">
        <v>71</v>
      </c>
      <c r="E1125" s="31" t="s">
        <v>74</v>
      </c>
      <c r="F1125" s="36">
        <v>1197</v>
      </c>
      <c r="G1125" s="36">
        <v>1703</v>
      </c>
      <c r="H1125" s="36">
        <v>1766</v>
      </c>
      <c r="I1125" s="39">
        <v>187196</v>
      </c>
      <c r="J1125" s="39">
        <v>0</v>
      </c>
      <c r="K1125" s="39">
        <v>394679</v>
      </c>
      <c r="L1125" s="39">
        <v>88507</v>
      </c>
      <c r="M1125" s="39">
        <v>202550</v>
      </c>
      <c r="N1125" s="39">
        <v>47073</v>
      </c>
      <c r="O1125" s="39">
        <v>732809</v>
      </c>
      <c r="P1125" s="39">
        <v>0</v>
      </c>
      <c r="Q1125" s="39">
        <v>488114</v>
      </c>
      <c r="R1125" s="39">
        <v>104227</v>
      </c>
      <c r="S1125" s="39">
        <v>207211</v>
      </c>
      <c r="T1125" s="39">
        <v>95951</v>
      </c>
      <c r="U1125" s="39">
        <v>895503</v>
      </c>
      <c r="V1125" s="39">
        <v>0</v>
      </c>
      <c r="W1125" s="39">
        <v>568797</v>
      </c>
      <c r="X1125" s="39">
        <v>110531</v>
      </c>
      <c r="Y1125" s="39">
        <v>278453</v>
      </c>
      <c r="Z1125" s="39">
        <v>70882</v>
      </c>
      <c r="AA1125" s="39">
        <v>1028663</v>
      </c>
      <c r="AB1125" s="39">
        <v>140</v>
      </c>
      <c r="AC1125" s="39">
        <v>478226</v>
      </c>
      <c r="AD1125" s="39">
        <v>527023</v>
      </c>
      <c r="AE1125" s="39">
        <v>280400</v>
      </c>
      <c r="AF1125" s="39">
        <v>106301</v>
      </c>
      <c r="AG1125" s="39">
        <v>1392090</v>
      </c>
      <c r="AH1125" s="39">
        <v>0</v>
      </c>
      <c r="AI1125" s="39">
        <v>1008471</v>
      </c>
      <c r="AJ1125" s="39">
        <v>490904</v>
      </c>
      <c r="AK1125" s="39">
        <v>263428</v>
      </c>
      <c r="AL1125" s="39">
        <v>110343</v>
      </c>
      <c r="AM1125" s="39">
        <v>1873146</v>
      </c>
      <c r="AN1125" s="39">
        <v>17454</v>
      </c>
      <c r="AO1125" s="39">
        <v>455715</v>
      </c>
      <c r="AP1125" s="39">
        <v>551149</v>
      </c>
      <c r="AQ1125" s="39">
        <v>362423</v>
      </c>
      <c r="AR1125" s="39">
        <v>205412</v>
      </c>
      <c r="AS1125" s="39">
        <v>1592153</v>
      </c>
      <c r="AT1125" s="43"/>
      <c r="AU1125" s="13"/>
    </row>
    <row r="1126" spans="1:47" ht="20" customHeight="1">
      <c r="A1126" s="8" t="s">
        <v>1443</v>
      </c>
      <c r="B1126" s="34">
        <v>230908</v>
      </c>
      <c r="C1126" s="31" t="s">
        <v>225</v>
      </c>
      <c r="D1126" s="31" t="s">
        <v>79</v>
      </c>
      <c r="E1126" s="31" t="s">
        <v>74</v>
      </c>
      <c r="F1126" s="36">
        <v>755</v>
      </c>
      <c r="G1126" s="36">
        <v>720</v>
      </c>
      <c r="H1126" s="36">
        <v>708</v>
      </c>
      <c r="I1126" s="39">
        <v>75048</v>
      </c>
      <c r="J1126" s="39">
        <v>119912</v>
      </c>
      <c r="K1126" s="39">
        <v>423623</v>
      </c>
      <c r="L1126" s="39">
        <v>188557</v>
      </c>
      <c r="M1126" s="39">
        <v>241861</v>
      </c>
      <c r="N1126" s="39">
        <v>58155</v>
      </c>
      <c r="O1126" s="39">
        <v>1032108</v>
      </c>
      <c r="P1126" s="39">
        <v>105208</v>
      </c>
      <c r="Q1126" s="39">
        <v>416815</v>
      </c>
      <c r="R1126" s="39">
        <v>162859</v>
      </c>
      <c r="S1126" s="39">
        <v>266070</v>
      </c>
      <c r="T1126" s="39">
        <v>61470</v>
      </c>
      <c r="U1126" s="39">
        <v>1012422</v>
      </c>
      <c r="V1126" s="39">
        <v>142070</v>
      </c>
      <c r="W1126" s="39">
        <v>408776</v>
      </c>
      <c r="X1126" s="39">
        <v>211331</v>
      </c>
      <c r="Y1126" s="39">
        <v>300211</v>
      </c>
      <c r="Z1126" s="39">
        <v>71525</v>
      </c>
      <c r="AA1126" s="39">
        <v>1133913</v>
      </c>
      <c r="AB1126" s="39">
        <v>227691</v>
      </c>
      <c r="AC1126" s="39">
        <v>532412</v>
      </c>
      <c r="AD1126" s="39">
        <v>200396</v>
      </c>
      <c r="AE1126" s="39">
        <v>337668</v>
      </c>
      <c r="AF1126" s="39">
        <v>80450</v>
      </c>
      <c r="AG1126" s="39">
        <v>1378617</v>
      </c>
      <c r="AH1126" s="39">
        <v>150180</v>
      </c>
      <c r="AI1126" s="39">
        <v>549002</v>
      </c>
      <c r="AJ1126" s="39">
        <v>215007</v>
      </c>
      <c r="AK1126" s="39">
        <v>339226</v>
      </c>
      <c r="AL1126" s="39">
        <v>114516</v>
      </c>
      <c r="AM1126" s="39">
        <v>1367931</v>
      </c>
      <c r="AN1126" s="39">
        <v>218086</v>
      </c>
      <c r="AO1126" s="39">
        <v>564377</v>
      </c>
      <c r="AP1126" s="39">
        <v>237811</v>
      </c>
      <c r="AQ1126" s="39">
        <v>357593</v>
      </c>
      <c r="AR1126" s="39">
        <v>143991</v>
      </c>
      <c r="AS1126" s="39">
        <v>1521858</v>
      </c>
      <c r="AT1126" s="43"/>
      <c r="AU1126" s="13"/>
    </row>
    <row r="1127" spans="1:47" ht="20" customHeight="1">
      <c r="A1127" s="8" t="s">
        <v>1444</v>
      </c>
      <c r="B1127" s="34">
        <v>230904</v>
      </c>
      <c r="C1127" s="31" t="s">
        <v>225</v>
      </c>
      <c r="D1127" s="31" t="s">
        <v>79</v>
      </c>
      <c r="E1127" s="31" t="s">
        <v>74</v>
      </c>
      <c r="F1127" s="36">
        <v>331</v>
      </c>
      <c r="G1127" s="36">
        <v>282</v>
      </c>
      <c r="H1127" s="36">
        <v>249</v>
      </c>
      <c r="I1127" s="39">
        <v>26394</v>
      </c>
      <c r="J1127" s="39">
        <v>158114</v>
      </c>
      <c r="K1127" s="39">
        <v>149499</v>
      </c>
      <c r="L1127" s="39">
        <v>131589</v>
      </c>
      <c r="M1127" s="39">
        <v>125376</v>
      </c>
      <c r="N1127" s="39">
        <v>29696</v>
      </c>
      <c r="O1127" s="39">
        <v>594274</v>
      </c>
      <c r="P1127" s="39">
        <v>137496</v>
      </c>
      <c r="Q1127" s="39">
        <v>123306</v>
      </c>
      <c r="R1127" s="39">
        <v>139587</v>
      </c>
      <c r="S1127" s="39">
        <v>98442</v>
      </c>
      <c r="T1127" s="39">
        <v>34150</v>
      </c>
      <c r="U1127" s="39">
        <v>532981</v>
      </c>
      <c r="V1127" s="39">
        <v>159808</v>
      </c>
      <c r="W1127" s="39">
        <v>149783</v>
      </c>
      <c r="X1127" s="39">
        <v>117670</v>
      </c>
      <c r="Y1127" s="39">
        <v>124681</v>
      </c>
      <c r="Z1127" s="39">
        <v>37077</v>
      </c>
      <c r="AA1127" s="39">
        <v>589019</v>
      </c>
      <c r="AB1127" s="39">
        <v>184364</v>
      </c>
      <c r="AC1127" s="39">
        <v>127689</v>
      </c>
      <c r="AD1127" s="39">
        <v>129306</v>
      </c>
      <c r="AE1127" s="39">
        <v>135391</v>
      </c>
      <c r="AF1127" s="39">
        <v>45128</v>
      </c>
      <c r="AG1127" s="39">
        <v>621878</v>
      </c>
      <c r="AH1127" s="39">
        <v>210811</v>
      </c>
      <c r="AI1127" s="39">
        <v>108836</v>
      </c>
      <c r="AJ1127" s="39">
        <v>142602</v>
      </c>
      <c r="AK1127" s="39">
        <v>161568</v>
      </c>
      <c r="AL1127" s="39">
        <v>54583</v>
      </c>
      <c r="AM1127" s="39">
        <v>678400</v>
      </c>
      <c r="AN1127" s="39">
        <v>163557</v>
      </c>
      <c r="AO1127" s="39">
        <v>106426</v>
      </c>
      <c r="AP1127" s="39">
        <v>117894</v>
      </c>
      <c r="AQ1127" s="39">
        <v>130080</v>
      </c>
      <c r="AR1127" s="39">
        <v>59602</v>
      </c>
      <c r="AS1127" s="39">
        <v>577559</v>
      </c>
      <c r="AT1127" s="43"/>
      <c r="AU1127" s="13"/>
    </row>
    <row r="1128" spans="1:47" ht="20" customHeight="1">
      <c r="A1128" s="8" t="s">
        <v>1445</v>
      </c>
      <c r="B1128" s="34">
        <v>240903</v>
      </c>
      <c r="C1128" s="31" t="s">
        <v>903</v>
      </c>
      <c r="D1128" s="31" t="s">
        <v>79</v>
      </c>
      <c r="E1128" s="31" t="s">
        <v>74</v>
      </c>
      <c r="F1128" s="36">
        <v>43033</v>
      </c>
      <c r="G1128" s="36">
        <v>40742</v>
      </c>
      <c r="H1128" s="36">
        <v>39754</v>
      </c>
      <c r="I1128" s="39">
        <v>4213924</v>
      </c>
      <c r="J1128" s="39">
        <v>16030539</v>
      </c>
      <c r="K1128" s="39">
        <v>36214224</v>
      </c>
      <c r="L1128" s="39">
        <v>12755202</v>
      </c>
      <c r="M1128" s="39">
        <v>9569208</v>
      </c>
      <c r="N1128" s="39">
        <v>2468157</v>
      </c>
      <c r="O1128" s="39">
        <v>77037330</v>
      </c>
      <c r="P1128" s="39">
        <v>14854178</v>
      </c>
      <c r="Q1128" s="39">
        <v>37573892</v>
      </c>
      <c r="R1128" s="39">
        <v>13491365</v>
      </c>
      <c r="S1128" s="39">
        <v>8767416</v>
      </c>
      <c r="T1128" s="39">
        <v>2704802</v>
      </c>
      <c r="U1128" s="39">
        <v>77391653</v>
      </c>
      <c r="V1128" s="39">
        <v>20530811</v>
      </c>
      <c r="W1128" s="39">
        <v>37409463</v>
      </c>
      <c r="X1128" s="39">
        <v>16865447</v>
      </c>
      <c r="Y1128" s="39">
        <v>10808549</v>
      </c>
      <c r="Z1128" s="39">
        <v>3696825</v>
      </c>
      <c r="AA1128" s="39">
        <v>89311095</v>
      </c>
      <c r="AB1128" s="39">
        <v>19717841</v>
      </c>
      <c r="AC1128" s="39">
        <v>41467232</v>
      </c>
      <c r="AD1128" s="39">
        <v>16004924</v>
      </c>
      <c r="AE1128" s="39">
        <v>10745742</v>
      </c>
      <c r="AF1128" s="39">
        <v>4194003</v>
      </c>
      <c r="AG1128" s="39">
        <v>92129742</v>
      </c>
      <c r="AH1128" s="39">
        <v>20243687</v>
      </c>
      <c r="AI1128" s="39">
        <v>39122976</v>
      </c>
      <c r="AJ1128" s="39">
        <v>15450793</v>
      </c>
      <c r="AK1128" s="39">
        <v>10869907</v>
      </c>
      <c r="AL1128" s="39">
        <v>5629513</v>
      </c>
      <c r="AM1128" s="39">
        <v>91316876</v>
      </c>
      <c r="AN1128" s="39">
        <v>18703211</v>
      </c>
      <c r="AO1128" s="39">
        <v>41792228</v>
      </c>
      <c r="AP1128" s="39">
        <v>15638585</v>
      </c>
      <c r="AQ1128" s="39">
        <v>11250598</v>
      </c>
      <c r="AR1128" s="39">
        <v>5880845</v>
      </c>
      <c r="AS1128" s="39">
        <v>93265467</v>
      </c>
      <c r="AT1128" s="43"/>
      <c r="AU1128" s="13"/>
    </row>
    <row r="1129" spans="1:47" ht="20" customHeight="1">
      <c r="A1129" s="8" t="s">
        <v>1446</v>
      </c>
      <c r="B1129" s="34">
        <v>57808</v>
      </c>
      <c r="C1129" s="31" t="s">
        <v>70</v>
      </c>
      <c r="D1129" s="31" t="s">
        <v>71</v>
      </c>
      <c r="E1129" s="31" t="s">
        <v>74</v>
      </c>
      <c r="F1129" s="36">
        <v>2282</v>
      </c>
      <c r="G1129" s="36">
        <v>2036</v>
      </c>
      <c r="H1129" s="36">
        <v>2051</v>
      </c>
      <c r="I1129" s="39">
        <v>217406</v>
      </c>
      <c r="J1129" s="39">
        <v>477181</v>
      </c>
      <c r="K1129" s="39">
        <v>714739</v>
      </c>
      <c r="L1129" s="39">
        <v>610231</v>
      </c>
      <c r="M1129" s="39">
        <v>294944</v>
      </c>
      <c r="N1129" s="39">
        <v>234233</v>
      </c>
      <c r="O1129" s="39">
        <v>2331328</v>
      </c>
      <c r="P1129" s="39">
        <v>428731</v>
      </c>
      <c r="Q1129" s="39">
        <v>647446</v>
      </c>
      <c r="R1129" s="39">
        <v>446301</v>
      </c>
      <c r="S1129" s="39">
        <v>290218</v>
      </c>
      <c r="T1129" s="39">
        <v>176673</v>
      </c>
      <c r="U1129" s="39">
        <v>1989369</v>
      </c>
      <c r="V1129" s="39">
        <v>624012</v>
      </c>
      <c r="W1129" s="39">
        <v>535178</v>
      </c>
      <c r="X1129" s="39">
        <v>474870</v>
      </c>
      <c r="Y1129" s="39">
        <v>378700</v>
      </c>
      <c r="Z1129" s="39">
        <v>73344</v>
      </c>
      <c r="AA1129" s="39">
        <v>2086104</v>
      </c>
      <c r="AB1129" s="39">
        <v>591794</v>
      </c>
      <c r="AC1129" s="39">
        <v>493951</v>
      </c>
      <c r="AD1129" s="39">
        <v>638921</v>
      </c>
      <c r="AE1129" s="39">
        <v>329420</v>
      </c>
      <c r="AF1129" s="39">
        <v>83741</v>
      </c>
      <c r="AG1129" s="39">
        <v>2137827</v>
      </c>
      <c r="AH1129" s="39">
        <v>615371</v>
      </c>
      <c r="AI1129" s="39">
        <v>470844</v>
      </c>
      <c r="AJ1129" s="39">
        <v>705113</v>
      </c>
      <c r="AK1129" s="39">
        <v>354622</v>
      </c>
      <c r="AL1129" s="39">
        <v>51856</v>
      </c>
      <c r="AM1129" s="39">
        <v>2197806</v>
      </c>
      <c r="AN1129" s="39">
        <v>491846</v>
      </c>
      <c r="AO1129" s="39">
        <v>426766</v>
      </c>
      <c r="AP1129" s="39">
        <v>625312</v>
      </c>
      <c r="AQ1129" s="39">
        <v>496467</v>
      </c>
      <c r="AR1129" s="39">
        <v>94453</v>
      </c>
      <c r="AS1129" s="39">
        <v>2134844</v>
      </c>
      <c r="AT1129" s="43"/>
      <c r="AU1129" s="13"/>
    </row>
    <row r="1130" spans="1:47" ht="20" customHeight="1">
      <c r="A1130" s="8" t="s">
        <v>1447</v>
      </c>
      <c r="B1130" s="34">
        <v>101807</v>
      </c>
      <c r="C1130" s="31" t="s">
        <v>76</v>
      </c>
      <c r="D1130" s="31" t="s">
        <v>71</v>
      </c>
      <c r="E1130" s="31" t="s">
        <v>72</v>
      </c>
      <c r="F1130" s="36">
        <v>131</v>
      </c>
      <c r="G1130" s="36"/>
      <c r="H1130" s="36">
        <v>0</v>
      </c>
      <c r="I1130" s="39">
        <v>0</v>
      </c>
      <c r="J1130" s="39">
        <v>0</v>
      </c>
      <c r="K1130" s="39">
        <v>199593</v>
      </c>
      <c r="L1130" s="39">
        <v>69517</v>
      </c>
      <c r="M1130" s="39">
        <v>4719</v>
      </c>
      <c r="N1130" s="39">
        <v>0</v>
      </c>
      <c r="O1130" s="39">
        <v>273829</v>
      </c>
      <c r="P1130" s="39">
        <v>0</v>
      </c>
      <c r="Q1130" s="39">
        <v>123146</v>
      </c>
      <c r="R1130" s="39">
        <v>46624</v>
      </c>
      <c r="S1130" s="39">
        <v>4719</v>
      </c>
      <c r="T1130" s="39">
        <v>0</v>
      </c>
      <c r="U1130" s="39">
        <v>174489</v>
      </c>
      <c r="V1130" s="39">
        <v>0</v>
      </c>
      <c r="W1130" s="39">
        <v>0</v>
      </c>
      <c r="X1130" s="39">
        <v>0</v>
      </c>
      <c r="Y1130" s="39">
        <v>0</v>
      </c>
      <c r="Z1130" s="39">
        <v>0</v>
      </c>
      <c r="AA1130" s="39">
        <v>0</v>
      </c>
      <c r="AB1130" s="39">
        <v>0</v>
      </c>
      <c r="AC1130" s="39">
        <v>0</v>
      </c>
      <c r="AD1130" s="39">
        <v>0</v>
      </c>
      <c r="AE1130" s="39">
        <v>0</v>
      </c>
      <c r="AF1130" s="39">
        <v>0</v>
      </c>
      <c r="AG1130" s="39">
        <v>0</v>
      </c>
      <c r="AH1130" s="39">
        <v>0</v>
      </c>
      <c r="AI1130" s="39">
        <v>0</v>
      </c>
      <c r="AJ1130" s="39">
        <v>0</v>
      </c>
      <c r="AK1130" s="39">
        <v>0</v>
      </c>
      <c r="AL1130" s="39">
        <v>0</v>
      </c>
      <c r="AM1130" s="39">
        <v>0</v>
      </c>
      <c r="AN1130" s="39">
        <v>0</v>
      </c>
      <c r="AO1130" s="39">
        <v>0</v>
      </c>
      <c r="AP1130" s="39">
        <v>0</v>
      </c>
      <c r="AQ1130" s="39">
        <v>0</v>
      </c>
      <c r="AR1130" s="39">
        <v>0</v>
      </c>
      <c r="AS1130" s="39">
        <v>0</v>
      </c>
      <c r="AT1130" s="43"/>
      <c r="AU1130" s="13"/>
    </row>
    <row r="1131" spans="1:47" ht="20" customHeight="1">
      <c r="A1131" s="8" t="s">
        <v>1448</v>
      </c>
      <c r="B1131" s="34">
        <v>227506</v>
      </c>
      <c r="C1131" s="31" t="s">
        <v>168</v>
      </c>
      <c r="D1131" s="31" t="s">
        <v>79</v>
      </c>
      <c r="E1131" s="31" t="s">
        <v>74</v>
      </c>
      <c r="F1131" s="36">
        <v>247</v>
      </c>
      <c r="G1131" s="36">
        <v>1056</v>
      </c>
      <c r="H1131" s="36">
        <v>1211</v>
      </c>
      <c r="I1131" s="39">
        <v>128366</v>
      </c>
      <c r="J1131" s="39">
        <v>0</v>
      </c>
      <c r="K1131" s="39">
        <v>0</v>
      </c>
      <c r="L1131" s="39">
        <v>0</v>
      </c>
      <c r="M1131" s="39">
        <v>0</v>
      </c>
      <c r="N1131" s="39">
        <v>0</v>
      </c>
      <c r="O1131" s="39">
        <v>0</v>
      </c>
      <c r="P1131" s="39">
        <v>0</v>
      </c>
      <c r="Q1131" s="39">
        <v>0</v>
      </c>
      <c r="R1131" s="39">
        <v>0</v>
      </c>
      <c r="S1131" s="39">
        <v>0</v>
      </c>
      <c r="T1131" s="39">
        <v>0</v>
      </c>
      <c r="U1131" s="39">
        <v>0</v>
      </c>
      <c r="V1131" s="39">
        <v>0</v>
      </c>
      <c r="W1131" s="39">
        <v>403060</v>
      </c>
      <c r="X1131" s="39">
        <v>1</v>
      </c>
      <c r="Y1131" s="39">
        <v>1</v>
      </c>
      <c r="Z1131" s="39">
        <v>0</v>
      </c>
      <c r="AA1131" s="39">
        <v>403062</v>
      </c>
      <c r="AB1131" s="39">
        <v>0</v>
      </c>
      <c r="AC1131" s="39">
        <v>417540</v>
      </c>
      <c r="AD1131" s="39">
        <v>126116</v>
      </c>
      <c r="AE1131" s="39">
        <v>2620</v>
      </c>
      <c r="AF1131" s="39">
        <v>0</v>
      </c>
      <c r="AG1131" s="39">
        <v>546276</v>
      </c>
      <c r="AH1131" s="39">
        <v>0</v>
      </c>
      <c r="AI1131" s="39">
        <v>529360</v>
      </c>
      <c r="AJ1131" s="39">
        <v>1</v>
      </c>
      <c r="AK1131" s="39">
        <v>12880</v>
      </c>
      <c r="AL1131" s="39">
        <v>0</v>
      </c>
      <c r="AM1131" s="39">
        <v>542241</v>
      </c>
      <c r="AN1131" s="39">
        <v>0</v>
      </c>
      <c r="AO1131" s="39">
        <v>718515</v>
      </c>
      <c r="AP1131" s="39">
        <v>1</v>
      </c>
      <c r="AQ1131" s="39">
        <v>2202</v>
      </c>
      <c r="AR1131" s="39">
        <v>0</v>
      </c>
      <c r="AS1131" s="39">
        <v>720718</v>
      </c>
      <c r="AT1131" s="43"/>
      <c r="AU1131" s="13"/>
    </row>
    <row r="1132" spans="1:47" ht="20" customHeight="1">
      <c r="A1132" s="8" t="s">
        <v>1449</v>
      </c>
      <c r="B1132" s="34">
        <v>227819</v>
      </c>
      <c r="C1132" s="31" t="s">
        <v>168</v>
      </c>
      <c r="D1132" s="31" t="s">
        <v>71</v>
      </c>
      <c r="E1132" s="31" t="s">
        <v>74</v>
      </c>
      <c r="F1132" s="36">
        <v>295</v>
      </c>
      <c r="G1132" s="36">
        <v>304</v>
      </c>
      <c r="H1132" s="36">
        <v>285</v>
      </c>
      <c r="I1132" s="39">
        <v>30210</v>
      </c>
      <c r="J1132" s="39">
        <v>41576</v>
      </c>
      <c r="K1132" s="39">
        <v>550770</v>
      </c>
      <c r="L1132" s="39">
        <v>646</v>
      </c>
      <c r="M1132" s="39">
        <v>145096</v>
      </c>
      <c r="N1132" s="39">
        <v>0</v>
      </c>
      <c r="O1132" s="39">
        <v>738088</v>
      </c>
      <c r="P1132" s="39">
        <v>0</v>
      </c>
      <c r="Q1132" s="39">
        <v>552131</v>
      </c>
      <c r="R1132" s="39">
        <v>1</v>
      </c>
      <c r="S1132" s="39">
        <v>115612</v>
      </c>
      <c r="T1132" s="39">
        <v>0</v>
      </c>
      <c r="U1132" s="39">
        <v>667744</v>
      </c>
      <c r="V1132" s="39">
        <v>0</v>
      </c>
      <c r="W1132" s="39">
        <v>579307</v>
      </c>
      <c r="X1132" s="39">
        <v>1</v>
      </c>
      <c r="Y1132" s="39">
        <v>164965</v>
      </c>
      <c r="Z1132" s="39">
        <v>0</v>
      </c>
      <c r="AA1132" s="39">
        <v>744273</v>
      </c>
      <c r="AB1132" s="39">
        <v>0</v>
      </c>
      <c r="AC1132" s="39">
        <v>590856</v>
      </c>
      <c r="AD1132" s="39">
        <v>1</v>
      </c>
      <c r="AE1132" s="39">
        <v>143917</v>
      </c>
      <c r="AF1132" s="39">
        <v>0</v>
      </c>
      <c r="AG1132" s="39">
        <v>734774</v>
      </c>
      <c r="AH1132" s="39">
        <v>0</v>
      </c>
      <c r="AI1132" s="39">
        <v>556249</v>
      </c>
      <c r="AJ1132" s="39">
        <v>1</v>
      </c>
      <c r="AK1132" s="39">
        <v>163101</v>
      </c>
      <c r="AL1132" s="39">
        <v>0</v>
      </c>
      <c r="AM1132" s="39">
        <v>719351</v>
      </c>
      <c r="AN1132" s="39">
        <v>0</v>
      </c>
      <c r="AO1132" s="39">
        <v>578053</v>
      </c>
      <c r="AP1132" s="39">
        <v>1</v>
      </c>
      <c r="AQ1132" s="39">
        <v>143511</v>
      </c>
      <c r="AR1132" s="39">
        <v>0</v>
      </c>
      <c r="AS1132" s="39">
        <v>721565</v>
      </c>
      <c r="AT1132" s="43"/>
      <c r="AU1132" s="13"/>
    </row>
    <row r="1133" spans="1:47" ht="20" customHeight="1">
      <c r="A1133" s="8" t="s">
        <v>1450</v>
      </c>
      <c r="B1133" s="34">
        <v>227806</v>
      </c>
      <c r="C1133" s="31" t="s">
        <v>168</v>
      </c>
      <c r="D1133" s="31" t="s">
        <v>71</v>
      </c>
      <c r="E1133" s="31" t="s">
        <v>74</v>
      </c>
      <c r="F1133" s="36">
        <v>609</v>
      </c>
      <c r="G1133" s="36">
        <v>587</v>
      </c>
      <c r="H1133" s="36">
        <v>695</v>
      </c>
      <c r="I1133" s="39">
        <v>73670</v>
      </c>
      <c r="J1133" s="39">
        <v>0</v>
      </c>
      <c r="K1133" s="39">
        <v>2058276</v>
      </c>
      <c r="L1133" s="39">
        <v>318</v>
      </c>
      <c r="M1133" s="39">
        <v>154281</v>
      </c>
      <c r="N1133" s="39">
        <v>0</v>
      </c>
      <c r="O1133" s="39">
        <v>2212875</v>
      </c>
      <c r="P1133" s="39">
        <v>0</v>
      </c>
      <c r="Q1133" s="39">
        <v>2211675</v>
      </c>
      <c r="R1133" s="39">
        <v>0</v>
      </c>
      <c r="S1133" s="39">
        <v>100435</v>
      </c>
      <c r="T1133" s="39">
        <v>0</v>
      </c>
      <c r="U1133" s="39">
        <v>2312110</v>
      </c>
      <c r="V1133" s="39">
        <v>0</v>
      </c>
      <c r="W1133" s="39">
        <v>2396917</v>
      </c>
      <c r="X1133" s="39">
        <v>0</v>
      </c>
      <c r="Y1133" s="39">
        <v>94114</v>
      </c>
      <c r="Z1133" s="39">
        <v>0</v>
      </c>
      <c r="AA1133" s="39">
        <v>2491031</v>
      </c>
      <c r="AB1133" s="39">
        <v>0</v>
      </c>
      <c r="AC1133" s="39">
        <v>2478084</v>
      </c>
      <c r="AD1133" s="39">
        <v>1</v>
      </c>
      <c r="AE1133" s="39">
        <v>71198</v>
      </c>
      <c r="AF1133" s="39">
        <v>0</v>
      </c>
      <c r="AG1133" s="39">
        <v>2549283</v>
      </c>
      <c r="AH1133" s="39">
        <v>0</v>
      </c>
      <c r="AI1133" s="39">
        <v>2127941</v>
      </c>
      <c r="AJ1133" s="39">
        <v>1</v>
      </c>
      <c r="AK1133" s="39">
        <v>91834</v>
      </c>
      <c r="AL1133" s="39">
        <v>0</v>
      </c>
      <c r="AM1133" s="39">
        <v>2219776</v>
      </c>
      <c r="AN1133" s="39">
        <v>0</v>
      </c>
      <c r="AO1133" s="39">
        <v>2174527</v>
      </c>
      <c r="AP1133" s="39">
        <v>0</v>
      </c>
      <c r="AQ1133" s="39">
        <v>79553</v>
      </c>
      <c r="AR1133" s="39">
        <v>0</v>
      </c>
      <c r="AS1133" s="39">
        <v>2254080</v>
      </c>
      <c r="AT1133" s="43"/>
      <c r="AU1133" s="13"/>
    </row>
    <row r="1134" spans="1:47" ht="20" customHeight="1">
      <c r="A1134" s="8" t="s">
        <v>1451</v>
      </c>
      <c r="B1134" s="34">
        <v>227831</v>
      </c>
      <c r="C1134" s="31" t="s">
        <v>168</v>
      </c>
      <c r="D1134" s="31" t="s">
        <v>71</v>
      </c>
      <c r="E1134" s="31" t="s">
        <v>765</v>
      </c>
      <c r="F1134" s="36"/>
      <c r="G1134" s="36"/>
      <c r="H1134" s="36">
        <v>33</v>
      </c>
      <c r="I1134" s="39">
        <v>3498</v>
      </c>
      <c r="J1134" s="39">
        <v>0</v>
      </c>
      <c r="K1134" s="39">
        <v>0</v>
      </c>
      <c r="L1134" s="39">
        <v>0</v>
      </c>
      <c r="M1134" s="39">
        <v>0</v>
      </c>
      <c r="N1134" s="39">
        <v>0</v>
      </c>
      <c r="O1134" s="39">
        <v>0</v>
      </c>
      <c r="P1134" s="39">
        <v>0</v>
      </c>
      <c r="Q1134" s="39">
        <v>0</v>
      </c>
      <c r="R1134" s="39">
        <v>0</v>
      </c>
      <c r="S1134" s="39">
        <v>0</v>
      </c>
      <c r="T1134" s="39">
        <v>0</v>
      </c>
      <c r="U1134" s="39">
        <v>0</v>
      </c>
      <c r="V1134" s="39">
        <v>0</v>
      </c>
      <c r="W1134" s="39">
        <v>0</v>
      </c>
      <c r="X1134" s="39">
        <v>0</v>
      </c>
      <c r="Y1134" s="39">
        <v>0</v>
      </c>
      <c r="Z1134" s="39">
        <v>0</v>
      </c>
      <c r="AA1134" s="39">
        <v>0</v>
      </c>
      <c r="AB1134" s="39">
        <v>0</v>
      </c>
      <c r="AC1134" s="39">
        <v>0</v>
      </c>
      <c r="AD1134" s="39">
        <v>0</v>
      </c>
      <c r="AE1134" s="39">
        <v>0</v>
      </c>
      <c r="AF1134" s="39">
        <v>0</v>
      </c>
      <c r="AG1134" s="39">
        <v>0</v>
      </c>
      <c r="AH1134" s="39">
        <v>0</v>
      </c>
      <c r="AI1134" s="39">
        <v>0</v>
      </c>
      <c r="AJ1134" s="39">
        <v>0</v>
      </c>
      <c r="AK1134" s="39">
        <v>0</v>
      </c>
      <c r="AL1134" s="39">
        <v>0</v>
      </c>
      <c r="AM1134" s="39">
        <v>0</v>
      </c>
      <c r="AN1134" s="39">
        <v>0</v>
      </c>
      <c r="AO1134" s="39">
        <v>0</v>
      </c>
      <c r="AP1134" s="39">
        <v>0</v>
      </c>
      <c r="AQ1134" s="39">
        <v>0</v>
      </c>
      <c r="AR1134" s="39">
        <v>0</v>
      </c>
      <c r="AS1134" s="39">
        <v>0</v>
      </c>
      <c r="AT1134" s="43"/>
      <c r="AU1134" s="13"/>
    </row>
    <row r="1135" spans="1:47" ht="20" customHeight="1">
      <c r="A1135" s="8" t="s">
        <v>1452</v>
      </c>
      <c r="B1135" s="34">
        <v>101881</v>
      </c>
      <c r="C1135" s="31" t="s">
        <v>76</v>
      </c>
      <c r="D1135" s="31" t="s">
        <v>71</v>
      </c>
      <c r="E1135" s="31" t="s">
        <v>292</v>
      </c>
      <c r="F1135" s="36"/>
      <c r="G1135" s="36">
        <v>36</v>
      </c>
      <c r="H1135" s="36">
        <v>116</v>
      </c>
      <c r="I1135" s="39">
        <v>12296</v>
      </c>
      <c r="J1135" s="39">
        <v>0</v>
      </c>
      <c r="K1135" s="39">
        <v>0</v>
      </c>
      <c r="L1135" s="39">
        <v>0</v>
      </c>
      <c r="M1135" s="39">
        <v>0</v>
      </c>
      <c r="N1135" s="39">
        <v>0</v>
      </c>
      <c r="O1135" s="39">
        <v>0</v>
      </c>
      <c r="P1135" s="39">
        <v>0</v>
      </c>
      <c r="Q1135" s="39">
        <v>0</v>
      </c>
      <c r="R1135" s="39">
        <v>0</v>
      </c>
      <c r="S1135" s="39">
        <v>0</v>
      </c>
      <c r="T1135" s="39">
        <v>0</v>
      </c>
      <c r="U1135" s="39">
        <v>0</v>
      </c>
      <c r="V1135" s="39">
        <v>0</v>
      </c>
      <c r="W1135" s="39">
        <v>0</v>
      </c>
      <c r="X1135" s="39">
        <v>0</v>
      </c>
      <c r="Y1135" s="39">
        <v>0</v>
      </c>
      <c r="Z1135" s="39">
        <v>0</v>
      </c>
      <c r="AA1135" s="39">
        <v>0</v>
      </c>
      <c r="AB1135" s="39">
        <v>0</v>
      </c>
      <c r="AC1135" s="39">
        <v>0</v>
      </c>
      <c r="AD1135" s="39">
        <v>0</v>
      </c>
      <c r="AE1135" s="39">
        <v>0</v>
      </c>
      <c r="AF1135" s="39">
        <v>0</v>
      </c>
      <c r="AG1135" s="39">
        <v>0</v>
      </c>
      <c r="AH1135" s="39">
        <v>0</v>
      </c>
      <c r="AI1135" s="39">
        <v>0</v>
      </c>
      <c r="AJ1135" s="39">
        <v>0</v>
      </c>
      <c r="AK1135" s="39">
        <v>0</v>
      </c>
      <c r="AL1135" s="39">
        <v>0</v>
      </c>
      <c r="AM1135" s="39">
        <v>0</v>
      </c>
      <c r="AN1135" s="39">
        <v>57607</v>
      </c>
      <c r="AO1135" s="39">
        <v>41709</v>
      </c>
      <c r="AP1135" s="39">
        <v>66374</v>
      </c>
      <c r="AQ1135" s="39">
        <v>47674</v>
      </c>
      <c r="AR1135" s="39">
        <v>0</v>
      </c>
      <c r="AS1135" s="39">
        <v>213364</v>
      </c>
      <c r="AT1135" s="43"/>
      <c r="AU1135" s="13"/>
    </row>
    <row r="1136" spans="1:47" ht="20" customHeight="1">
      <c r="A1136" s="8" t="s">
        <v>1453</v>
      </c>
      <c r="B1136" s="34">
        <v>57803</v>
      </c>
      <c r="C1136" s="31" t="s">
        <v>70</v>
      </c>
      <c r="D1136" s="31" t="s">
        <v>71</v>
      </c>
      <c r="E1136" s="31" t="s">
        <v>74</v>
      </c>
      <c r="F1136" s="36">
        <v>20068</v>
      </c>
      <c r="G1136" s="36">
        <v>23384</v>
      </c>
      <c r="H1136" s="36">
        <v>23535</v>
      </c>
      <c r="I1136" s="39">
        <v>2494710</v>
      </c>
      <c r="J1136" s="39">
        <v>2978</v>
      </c>
      <c r="K1136" s="39">
        <v>11978643</v>
      </c>
      <c r="L1136" s="39">
        <v>5655837</v>
      </c>
      <c r="M1136" s="39">
        <v>4442350</v>
      </c>
      <c r="N1136" s="39">
        <v>1025526</v>
      </c>
      <c r="O1136" s="39">
        <v>23105334</v>
      </c>
      <c r="P1136" s="39">
        <v>0</v>
      </c>
      <c r="Q1136" s="39">
        <v>13185348</v>
      </c>
      <c r="R1136" s="39">
        <v>6295715</v>
      </c>
      <c r="S1136" s="39">
        <v>3990178</v>
      </c>
      <c r="T1136" s="39">
        <v>809076</v>
      </c>
      <c r="U1136" s="39">
        <v>24280317</v>
      </c>
      <c r="V1136" s="39">
        <v>108242</v>
      </c>
      <c r="W1136" s="39">
        <v>13391713</v>
      </c>
      <c r="X1136" s="39">
        <v>8074198</v>
      </c>
      <c r="Y1136" s="39">
        <v>4828626</v>
      </c>
      <c r="Z1136" s="39">
        <v>1374554</v>
      </c>
      <c r="AA1136" s="39">
        <v>27777333</v>
      </c>
      <c r="AB1136" s="39">
        <v>30217</v>
      </c>
      <c r="AC1136" s="39">
        <v>13419740</v>
      </c>
      <c r="AD1136" s="39">
        <v>8775048</v>
      </c>
      <c r="AE1136" s="39">
        <v>5585578</v>
      </c>
      <c r="AF1136" s="39">
        <v>1708421</v>
      </c>
      <c r="AG1136" s="39">
        <v>29519004</v>
      </c>
      <c r="AH1136" s="39">
        <v>29</v>
      </c>
      <c r="AI1136" s="39">
        <v>18643247</v>
      </c>
      <c r="AJ1136" s="39">
        <v>9496807</v>
      </c>
      <c r="AK1136" s="39">
        <v>6211182</v>
      </c>
      <c r="AL1136" s="39">
        <v>2018004</v>
      </c>
      <c r="AM1136" s="39">
        <v>36369269</v>
      </c>
      <c r="AN1136" s="39">
        <v>0</v>
      </c>
      <c r="AO1136" s="39">
        <v>20514330</v>
      </c>
      <c r="AP1136" s="39">
        <v>9752197</v>
      </c>
      <c r="AQ1136" s="39">
        <v>6183024</v>
      </c>
      <c r="AR1136" s="39">
        <v>2054668</v>
      </c>
      <c r="AS1136" s="39">
        <v>38504219</v>
      </c>
      <c r="AT1136" s="43"/>
      <c r="AU1136" s="13"/>
    </row>
    <row r="1137" spans="1:47" ht="20" customHeight="1">
      <c r="A1137" s="8" t="s">
        <v>1454</v>
      </c>
      <c r="B1137" s="34">
        <v>212804</v>
      </c>
      <c r="C1137" s="31" t="s">
        <v>157</v>
      </c>
      <c r="D1137" s="31" t="s">
        <v>71</v>
      </c>
      <c r="E1137" s="31" t="s">
        <v>74</v>
      </c>
      <c r="F1137" s="36">
        <v>844</v>
      </c>
      <c r="G1137" s="36">
        <v>1175</v>
      </c>
      <c r="H1137" s="36">
        <v>1224</v>
      </c>
      <c r="I1137" s="39">
        <v>129744</v>
      </c>
      <c r="J1137" s="39">
        <v>17105</v>
      </c>
      <c r="K1137" s="39">
        <v>1317919</v>
      </c>
      <c r="L1137" s="39">
        <v>319274</v>
      </c>
      <c r="M1137" s="39">
        <v>8966</v>
      </c>
      <c r="N1137" s="39">
        <v>0</v>
      </c>
      <c r="O1137" s="39">
        <v>1663264</v>
      </c>
      <c r="P1137" s="39">
        <v>10665</v>
      </c>
      <c r="Q1137" s="39">
        <v>1376129</v>
      </c>
      <c r="R1137" s="39">
        <v>338640</v>
      </c>
      <c r="S1137" s="39">
        <v>9755</v>
      </c>
      <c r="T1137" s="39">
        <v>0</v>
      </c>
      <c r="U1137" s="39">
        <v>1735189</v>
      </c>
      <c r="V1137" s="39">
        <v>45943</v>
      </c>
      <c r="W1137" s="39">
        <v>1465035</v>
      </c>
      <c r="X1137" s="39">
        <v>382246</v>
      </c>
      <c r="Y1137" s="39">
        <v>10465</v>
      </c>
      <c r="Z1137" s="39">
        <v>0</v>
      </c>
      <c r="AA1137" s="39">
        <v>1903689</v>
      </c>
      <c r="AB1137" s="39">
        <v>161316</v>
      </c>
      <c r="AC1137" s="39">
        <v>1677807</v>
      </c>
      <c r="AD1137" s="39">
        <v>444535</v>
      </c>
      <c r="AE1137" s="39">
        <v>15630</v>
      </c>
      <c r="AF1137" s="39">
        <v>0</v>
      </c>
      <c r="AG1137" s="39">
        <v>2299288</v>
      </c>
      <c r="AH1137" s="39">
        <v>217627</v>
      </c>
      <c r="AI1137" s="39">
        <v>2071839</v>
      </c>
      <c r="AJ1137" s="39">
        <v>563411</v>
      </c>
      <c r="AK1137" s="39">
        <v>0</v>
      </c>
      <c r="AL1137" s="39">
        <v>0</v>
      </c>
      <c r="AM1137" s="39">
        <v>2852877</v>
      </c>
      <c r="AN1137" s="39">
        <v>88113</v>
      </c>
      <c r="AO1137" s="39">
        <v>2276962</v>
      </c>
      <c r="AP1137" s="39">
        <v>591198</v>
      </c>
      <c r="AQ1137" s="39">
        <v>0</v>
      </c>
      <c r="AR1137" s="39">
        <v>0</v>
      </c>
      <c r="AS1137" s="39">
        <v>2956273</v>
      </c>
      <c r="AT1137" s="43"/>
      <c r="AU1137" s="13"/>
    </row>
    <row r="1138" spans="1:47" ht="20" customHeight="1">
      <c r="A1138" s="8" t="s">
        <v>1455</v>
      </c>
      <c r="B1138" s="34">
        <v>232904</v>
      </c>
      <c r="C1138" s="31" t="s">
        <v>872</v>
      </c>
      <c r="D1138" s="31" t="s">
        <v>79</v>
      </c>
      <c r="E1138" s="31" t="s">
        <v>74</v>
      </c>
      <c r="F1138" s="36">
        <v>229</v>
      </c>
      <c r="G1138" s="36">
        <v>196</v>
      </c>
      <c r="H1138" s="36">
        <v>187</v>
      </c>
      <c r="I1138" s="39">
        <v>19822</v>
      </c>
      <c r="J1138" s="39">
        <v>175301</v>
      </c>
      <c r="K1138" s="39">
        <v>217445</v>
      </c>
      <c r="L1138" s="39">
        <v>62722</v>
      </c>
      <c r="M1138" s="39">
        <v>78113</v>
      </c>
      <c r="N1138" s="39">
        <v>16860</v>
      </c>
      <c r="O1138" s="39">
        <v>550441</v>
      </c>
      <c r="P1138" s="39">
        <v>175593</v>
      </c>
      <c r="Q1138" s="39">
        <v>186343</v>
      </c>
      <c r="R1138" s="39">
        <v>89604</v>
      </c>
      <c r="S1138" s="39">
        <v>73821</v>
      </c>
      <c r="T1138" s="39">
        <v>17862</v>
      </c>
      <c r="U1138" s="39">
        <v>543223</v>
      </c>
      <c r="V1138" s="39">
        <v>202540</v>
      </c>
      <c r="W1138" s="39">
        <v>193849</v>
      </c>
      <c r="X1138" s="39">
        <v>71051</v>
      </c>
      <c r="Y1138" s="39">
        <v>76017</v>
      </c>
      <c r="Z1138" s="39">
        <v>21154</v>
      </c>
      <c r="AA1138" s="39">
        <v>564611</v>
      </c>
      <c r="AB1138" s="39">
        <v>179053</v>
      </c>
      <c r="AC1138" s="39">
        <v>206280</v>
      </c>
      <c r="AD1138" s="39">
        <v>79769</v>
      </c>
      <c r="AE1138" s="39">
        <v>72944</v>
      </c>
      <c r="AF1138" s="39">
        <v>24621</v>
      </c>
      <c r="AG1138" s="39">
        <v>562667</v>
      </c>
      <c r="AH1138" s="39">
        <v>140813</v>
      </c>
      <c r="AI1138" s="39">
        <v>232968</v>
      </c>
      <c r="AJ1138" s="39">
        <v>75805</v>
      </c>
      <c r="AK1138" s="39">
        <v>88941</v>
      </c>
      <c r="AL1138" s="39">
        <v>33697</v>
      </c>
      <c r="AM1138" s="39">
        <v>572224</v>
      </c>
      <c r="AN1138" s="39">
        <v>142014</v>
      </c>
      <c r="AO1138" s="39">
        <v>201744</v>
      </c>
      <c r="AP1138" s="39">
        <v>74111</v>
      </c>
      <c r="AQ1138" s="39">
        <v>83129</v>
      </c>
      <c r="AR1138" s="39">
        <v>39139</v>
      </c>
      <c r="AS1138" s="39">
        <v>540137</v>
      </c>
      <c r="AT1138" s="43"/>
      <c r="AU1138" s="13"/>
    </row>
    <row r="1139" spans="1:47" ht="20" customHeight="1">
      <c r="A1139" s="8" t="s">
        <v>1456</v>
      </c>
      <c r="B1139" s="34">
        <v>68803</v>
      </c>
      <c r="C1139" s="31" t="s">
        <v>441</v>
      </c>
      <c r="D1139" s="31" t="s">
        <v>71</v>
      </c>
      <c r="E1139" s="31" t="s">
        <v>1457</v>
      </c>
      <c r="F1139" s="36">
        <v>769</v>
      </c>
      <c r="G1139" s="36"/>
      <c r="H1139" s="36">
        <v>0</v>
      </c>
      <c r="I1139" s="39">
        <v>0</v>
      </c>
      <c r="J1139" s="39">
        <v>0</v>
      </c>
      <c r="K1139" s="39">
        <v>890897</v>
      </c>
      <c r="L1139" s="39">
        <v>286262</v>
      </c>
      <c r="M1139" s="39">
        <v>15978</v>
      </c>
      <c r="N1139" s="39">
        <v>0</v>
      </c>
      <c r="O1139" s="39">
        <v>1193137</v>
      </c>
      <c r="P1139" s="39">
        <v>0</v>
      </c>
      <c r="Q1139" s="39">
        <v>837261</v>
      </c>
      <c r="R1139" s="39">
        <v>258463</v>
      </c>
      <c r="S1139" s="39">
        <v>17571</v>
      </c>
      <c r="T1139" s="39">
        <v>0</v>
      </c>
      <c r="U1139" s="39">
        <v>1113295</v>
      </c>
      <c r="V1139" s="39">
        <v>0</v>
      </c>
      <c r="W1139" s="39">
        <v>813254</v>
      </c>
      <c r="X1139" s="39">
        <v>264608</v>
      </c>
      <c r="Y1139" s="39">
        <v>20262</v>
      </c>
      <c r="Z1139" s="39">
        <v>0</v>
      </c>
      <c r="AA1139" s="39">
        <v>1098124</v>
      </c>
      <c r="AB1139" s="39">
        <v>0</v>
      </c>
      <c r="AC1139" s="39">
        <v>0</v>
      </c>
      <c r="AD1139" s="39">
        <v>0</v>
      </c>
      <c r="AE1139" s="39">
        <v>0</v>
      </c>
      <c r="AF1139" s="39">
        <v>0</v>
      </c>
      <c r="AG1139" s="39">
        <v>0</v>
      </c>
      <c r="AH1139" s="39">
        <v>0</v>
      </c>
      <c r="AI1139" s="39">
        <v>0</v>
      </c>
      <c r="AJ1139" s="39">
        <v>0</v>
      </c>
      <c r="AK1139" s="39">
        <v>0</v>
      </c>
      <c r="AL1139" s="39">
        <v>0</v>
      </c>
      <c r="AM1139" s="39">
        <v>0</v>
      </c>
      <c r="AN1139" s="39">
        <v>0</v>
      </c>
      <c r="AO1139" s="39">
        <v>0</v>
      </c>
      <c r="AP1139" s="39">
        <v>0</v>
      </c>
      <c r="AQ1139" s="39">
        <v>0</v>
      </c>
      <c r="AR1139" s="39">
        <v>0</v>
      </c>
      <c r="AS1139" s="39">
        <v>0</v>
      </c>
      <c r="AT1139" s="43"/>
      <c r="AU1139" s="13"/>
    </row>
    <row r="1140" spans="1:47" ht="20" customHeight="1">
      <c r="A1140" s="8" t="s">
        <v>1458</v>
      </c>
      <c r="B1140" s="34">
        <v>232903</v>
      </c>
      <c r="C1140" s="31" t="s">
        <v>872</v>
      </c>
      <c r="D1140" s="31" t="s">
        <v>79</v>
      </c>
      <c r="E1140" s="31" t="s">
        <v>74</v>
      </c>
      <c r="F1140" s="36">
        <v>4265</v>
      </c>
      <c r="G1140" s="36">
        <v>4019</v>
      </c>
      <c r="H1140" s="36">
        <v>3757</v>
      </c>
      <c r="I1140" s="39">
        <v>398242</v>
      </c>
      <c r="J1140" s="39">
        <v>1567551</v>
      </c>
      <c r="K1140" s="39">
        <v>2405833</v>
      </c>
      <c r="L1140" s="39">
        <v>1325333</v>
      </c>
      <c r="M1140" s="39">
        <v>1151481</v>
      </c>
      <c r="N1140" s="39">
        <v>246384</v>
      </c>
      <c r="O1140" s="39">
        <v>6696582</v>
      </c>
      <c r="P1140" s="39">
        <v>1733915</v>
      </c>
      <c r="Q1140" s="39">
        <v>2474657</v>
      </c>
      <c r="R1140" s="39">
        <v>1354843</v>
      </c>
      <c r="S1140" s="39">
        <v>1227609</v>
      </c>
      <c r="T1140" s="39">
        <v>270992</v>
      </c>
      <c r="U1140" s="39">
        <v>7062016</v>
      </c>
      <c r="V1140" s="39">
        <v>1781998</v>
      </c>
      <c r="W1140" s="39">
        <v>2639893</v>
      </c>
      <c r="X1140" s="39">
        <v>1871996</v>
      </c>
      <c r="Y1140" s="39">
        <v>1266271</v>
      </c>
      <c r="Z1140" s="39">
        <v>367164</v>
      </c>
      <c r="AA1140" s="39">
        <v>7927322</v>
      </c>
      <c r="AB1140" s="39">
        <v>1995722</v>
      </c>
      <c r="AC1140" s="39">
        <v>2789461</v>
      </c>
      <c r="AD1140" s="39">
        <v>2081659</v>
      </c>
      <c r="AE1140" s="39">
        <v>1221040</v>
      </c>
      <c r="AF1140" s="39">
        <v>437789</v>
      </c>
      <c r="AG1140" s="39">
        <v>8525671</v>
      </c>
      <c r="AH1140" s="39">
        <v>1926932</v>
      </c>
      <c r="AI1140" s="39">
        <v>3038393</v>
      </c>
      <c r="AJ1140" s="39">
        <v>2249142</v>
      </c>
      <c r="AK1140" s="39">
        <v>1428930</v>
      </c>
      <c r="AL1140" s="39">
        <v>585197</v>
      </c>
      <c r="AM1140" s="39">
        <v>9228594</v>
      </c>
      <c r="AN1140" s="39">
        <v>1671338</v>
      </c>
      <c r="AO1140" s="39">
        <v>2622849</v>
      </c>
      <c r="AP1140" s="39">
        <v>1786460</v>
      </c>
      <c r="AQ1140" s="39">
        <v>1377133</v>
      </c>
      <c r="AR1140" s="39">
        <v>713874</v>
      </c>
      <c r="AS1140" s="39">
        <v>8171654</v>
      </c>
      <c r="AT1140" s="43"/>
      <c r="AU1140" s="13"/>
    </row>
    <row r="1141" spans="1:47" ht="20" customHeight="1">
      <c r="A1141" s="8" t="s">
        <v>1459</v>
      </c>
      <c r="B1141" s="34">
        <v>122902</v>
      </c>
      <c r="C1141" s="31" t="s">
        <v>643</v>
      </c>
      <c r="D1141" s="31" t="s">
        <v>79</v>
      </c>
      <c r="E1141" s="31" t="s">
        <v>74</v>
      </c>
      <c r="F1141" s="36">
        <v>40</v>
      </c>
      <c r="G1141" s="36">
        <v>32</v>
      </c>
      <c r="H1141" s="36">
        <v>26</v>
      </c>
      <c r="I1141" s="39">
        <v>2756</v>
      </c>
      <c r="J1141" s="39">
        <v>67845</v>
      </c>
      <c r="K1141" s="39">
        <v>72970</v>
      </c>
      <c r="L1141" s="39">
        <v>31069</v>
      </c>
      <c r="M1141" s="39">
        <v>57913</v>
      </c>
      <c r="N1141" s="39">
        <v>10903</v>
      </c>
      <c r="O1141" s="39">
        <v>240700</v>
      </c>
      <c r="P1141" s="39">
        <v>74280</v>
      </c>
      <c r="Q1141" s="39">
        <v>81786</v>
      </c>
      <c r="R1141" s="39">
        <v>38286</v>
      </c>
      <c r="S1141" s="39">
        <v>43029</v>
      </c>
      <c r="T1141" s="39">
        <v>12234</v>
      </c>
      <c r="U1141" s="39">
        <v>249615</v>
      </c>
      <c r="V1141" s="39">
        <v>88874</v>
      </c>
      <c r="W1141" s="39">
        <v>96004</v>
      </c>
      <c r="X1141" s="39">
        <v>34739</v>
      </c>
      <c r="Y1141" s="39">
        <v>41162</v>
      </c>
      <c r="Z1141" s="39">
        <v>13976</v>
      </c>
      <c r="AA1141" s="39">
        <v>274755</v>
      </c>
      <c r="AB1141" s="39">
        <v>64600</v>
      </c>
      <c r="AC1141" s="39">
        <v>77331</v>
      </c>
      <c r="AD1141" s="39">
        <v>37235</v>
      </c>
      <c r="AE1141" s="39">
        <v>36736</v>
      </c>
      <c r="AF1141" s="39">
        <v>16220</v>
      </c>
      <c r="AG1141" s="39">
        <v>232122</v>
      </c>
      <c r="AH1141" s="39">
        <v>33780</v>
      </c>
      <c r="AI1141" s="39">
        <v>67961</v>
      </c>
      <c r="AJ1141" s="39">
        <v>27941</v>
      </c>
      <c r="AK1141" s="39">
        <v>35467</v>
      </c>
      <c r="AL1141" s="39">
        <v>43643</v>
      </c>
      <c r="AM1141" s="39">
        <v>208792</v>
      </c>
      <c r="AN1141" s="39">
        <v>68322</v>
      </c>
      <c r="AO1141" s="39">
        <v>83891</v>
      </c>
      <c r="AP1141" s="39">
        <v>28493</v>
      </c>
      <c r="AQ1141" s="39">
        <v>34806</v>
      </c>
      <c r="AR1141" s="39">
        <v>35088</v>
      </c>
      <c r="AS1141" s="39">
        <v>250600</v>
      </c>
      <c r="AT1141" s="43"/>
      <c r="AU1141" s="13"/>
    </row>
    <row r="1142" spans="1:47" ht="20" customHeight="1">
      <c r="A1142" s="8" t="s">
        <v>1460</v>
      </c>
      <c r="B1142" s="34">
        <v>227824</v>
      </c>
      <c r="C1142" s="31" t="s">
        <v>168</v>
      </c>
      <c r="D1142" s="31" t="s">
        <v>71</v>
      </c>
      <c r="E1142" s="31" t="s">
        <v>74</v>
      </c>
      <c r="F1142" s="36">
        <v>1010</v>
      </c>
      <c r="G1142" s="36">
        <v>871</v>
      </c>
      <c r="H1142" s="36">
        <v>811</v>
      </c>
      <c r="I1142" s="39">
        <v>85966</v>
      </c>
      <c r="J1142" s="39">
        <v>648565</v>
      </c>
      <c r="K1142" s="39">
        <v>524418</v>
      </c>
      <c r="L1142" s="39">
        <v>338945</v>
      </c>
      <c r="M1142" s="39">
        <v>369056</v>
      </c>
      <c r="N1142" s="39">
        <v>202840</v>
      </c>
      <c r="O1142" s="39">
        <v>2083824</v>
      </c>
      <c r="P1142" s="39">
        <v>657593</v>
      </c>
      <c r="Q1142" s="39">
        <v>471096</v>
      </c>
      <c r="R1142" s="39">
        <v>293774</v>
      </c>
      <c r="S1142" s="39">
        <v>270421</v>
      </c>
      <c r="T1142" s="39">
        <v>260955</v>
      </c>
      <c r="U1142" s="39">
        <v>1953839</v>
      </c>
      <c r="V1142" s="39">
        <v>1008943</v>
      </c>
      <c r="W1142" s="39">
        <v>566036</v>
      </c>
      <c r="X1142" s="39">
        <v>446689</v>
      </c>
      <c r="Y1142" s="39">
        <v>276764</v>
      </c>
      <c r="Z1142" s="39">
        <v>229330</v>
      </c>
      <c r="AA1142" s="39">
        <v>2527762</v>
      </c>
      <c r="AB1142" s="39">
        <v>1255013</v>
      </c>
      <c r="AC1142" s="39">
        <v>501870</v>
      </c>
      <c r="AD1142" s="39">
        <v>423187</v>
      </c>
      <c r="AE1142" s="39">
        <v>356265</v>
      </c>
      <c r="AF1142" s="39">
        <v>274275</v>
      </c>
      <c r="AG1142" s="39">
        <v>2810610</v>
      </c>
      <c r="AH1142" s="39">
        <v>1065141</v>
      </c>
      <c r="AI1142" s="39">
        <v>469444</v>
      </c>
      <c r="AJ1142" s="39">
        <v>420701</v>
      </c>
      <c r="AK1142" s="39">
        <v>360614</v>
      </c>
      <c r="AL1142" s="39">
        <v>293737</v>
      </c>
      <c r="AM1142" s="39">
        <v>2609637</v>
      </c>
      <c r="AN1142" s="39">
        <v>1324549</v>
      </c>
      <c r="AO1142" s="39">
        <v>456590</v>
      </c>
      <c r="AP1142" s="39">
        <v>420123</v>
      </c>
      <c r="AQ1142" s="39">
        <v>413424</v>
      </c>
      <c r="AR1142" s="39">
        <v>214447</v>
      </c>
      <c r="AS1142" s="39">
        <v>2829133</v>
      </c>
      <c r="AT1142" s="43"/>
      <c r="AU1142" s="13"/>
    </row>
    <row r="1143" spans="1:47" ht="20" customHeight="1">
      <c r="A1143" s="8" t="s">
        <v>1461</v>
      </c>
      <c r="B1143" s="34">
        <v>18904</v>
      </c>
      <c r="C1143" s="31" t="s">
        <v>415</v>
      </c>
      <c r="D1143" s="31" t="s">
        <v>79</v>
      </c>
      <c r="E1143" s="31" t="s">
        <v>74</v>
      </c>
      <c r="F1143" s="36">
        <v>644</v>
      </c>
      <c r="G1143" s="36">
        <v>669</v>
      </c>
      <c r="H1143" s="36">
        <v>663</v>
      </c>
      <c r="I1143" s="39">
        <v>70278</v>
      </c>
      <c r="J1143" s="39">
        <v>154460</v>
      </c>
      <c r="K1143" s="39">
        <v>283270</v>
      </c>
      <c r="L1143" s="39">
        <v>148716</v>
      </c>
      <c r="M1143" s="39">
        <v>170275</v>
      </c>
      <c r="N1143" s="39">
        <v>35872</v>
      </c>
      <c r="O1143" s="39">
        <v>792593</v>
      </c>
      <c r="P1143" s="39">
        <v>155952</v>
      </c>
      <c r="Q1143" s="39">
        <v>303326</v>
      </c>
      <c r="R1143" s="39">
        <v>173319</v>
      </c>
      <c r="S1143" s="39">
        <v>149683</v>
      </c>
      <c r="T1143" s="39">
        <v>37665</v>
      </c>
      <c r="U1143" s="39">
        <v>819945</v>
      </c>
      <c r="V1143" s="39">
        <v>209961</v>
      </c>
      <c r="W1143" s="39">
        <v>304111</v>
      </c>
      <c r="X1143" s="39">
        <v>199398</v>
      </c>
      <c r="Y1143" s="39">
        <v>176504</v>
      </c>
      <c r="Z1143" s="39">
        <v>40878</v>
      </c>
      <c r="AA1143" s="39">
        <v>930852</v>
      </c>
      <c r="AB1143" s="39">
        <v>262714</v>
      </c>
      <c r="AC1143" s="39">
        <v>306201</v>
      </c>
      <c r="AD1143" s="39">
        <v>219280</v>
      </c>
      <c r="AE1143" s="39">
        <v>192720</v>
      </c>
      <c r="AF1143" s="39">
        <v>53655</v>
      </c>
      <c r="AG1143" s="39">
        <v>1034570</v>
      </c>
      <c r="AH1143" s="39">
        <v>237345</v>
      </c>
      <c r="AI1143" s="39">
        <v>360067</v>
      </c>
      <c r="AJ1143" s="39">
        <v>231931</v>
      </c>
      <c r="AK1143" s="39">
        <v>182662</v>
      </c>
      <c r="AL1143" s="39">
        <v>59096</v>
      </c>
      <c r="AM1143" s="39">
        <v>1071101</v>
      </c>
      <c r="AN1143" s="39">
        <v>240855</v>
      </c>
      <c r="AO1143" s="39">
        <v>348468</v>
      </c>
      <c r="AP1143" s="39">
        <v>222863</v>
      </c>
      <c r="AQ1143" s="39">
        <v>204517</v>
      </c>
      <c r="AR1143" s="39">
        <v>77603</v>
      </c>
      <c r="AS1143" s="39">
        <v>1094306</v>
      </c>
      <c r="AT1143" s="43"/>
      <c r="AU1143" s="13"/>
    </row>
    <row r="1144" spans="1:47" ht="20" customHeight="1">
      <c r="A1144" s="8" t="s">
        <v>1462</v>
      </c>
      <c r="B1144" s="34">
        <v>49903</v>
      </c>
      <c r="C1144" s="31" t="s">
        <v>339</v>
      </c>
      <c r="D1144" s="31" t="s">
        <v>79</v>
      </c>
      <c r="E1144" s="31" t="s">
        <v>74</v>
      </c>
      <c r="F1144" s="36">
        <v>884</v>
      </c>
      <c r="G1144" s="36">
        <v>851</v>
      </c>
      <c r="H1144" s="36">
        <v>845</v>
      </c>
      <c r="I1144" s="39">
        <v>89570</v>
      </c>
      <c r="J1144" s="39">
        <v>482976</v>
      </c>
      <c r="K1144" s="39">
        <v>361542</v>
      </c>
      <c r="L1144" s="39">
        <v>240177</v>
      </c>
      <c r="M1144" s="39">
        <v>285061</v>
      </c>
      <c r="N1144" s="39">
        <v>80989</v>
      </c>
      <c r="O1144" s="39">
        <v>1450745</v>
      </c>
      <c r="P1144" s="39">
        <v>551606</v>
      </c>
      <c r="Q1144" s="39">
        <v>396218</v>
      </c>
      <c r="R1144" s="39">
        <v>285285</v>
      </c>
      <c r="S1144" s="39">
        <v>314042</v>
      </c>
      <c r="T1144" s="39">
        <v>82112</v>
      </c>
      <c r="U1144" s="39">
        <v>1629263</v>
      </c>
      <c r="V1144" s="39">
        <v>596172</v>
      </c>
      <c r="W1144" s="39">
        <v>502357</v>
      </c>
      <c r="X1144" s="39">
        <v>339309</v>
      </c>
      <c r="Y1144" s="39">
        <v>322426</v>
      </c>
      <c r="Z1144" s="39">
        <v>169869</v>
      </c>
      <c r="AA1144" s="39">
        <v>1930133</v>
      </c>
      <c r="AB1144" s="39">
        <v>612597</v>
      </c>
      <c r="AC1144" s="39">
        <v>555487</v>
      </c>
      <c r="AD1144" s="39">
        <v>393847</v>
      </c>
      <c r="AE1144" s="39">
        <v>319562</v>
      </c>
      <c r="AF1144" s="39">
        <v>29227</v>
      </c>
      <c r="AG1144" s="39">
        <v>1910720</v>
      </c>
      <c r="AH1144" s="39">
        <v>672586</v>
      </c>
      <c r="AI1144" s="39">
        <v>544489</v>
      </c>
      <c r="AJ1144" s="39">
        <v>469543</v>
      </c>
      <c r="AK1144" s="39">
        <v>321516</v>
      </c>
      <c r="AL1144" s="39">
        <v>128550</v>
      </c>
      <c r="AM1144" s="39">
        <v>2136684</v>
      </c>
      <c r="AN1144" s="39">
        <v>651844</v>
      </c>
      <c r="AO1144" s="39">
        <v>598353</v>
      </c>
      <c r="AP1144" s="39">
        <v>492675</v>
      </c>
      <c r="AQ1144" s="39">
        <v>381544</v>
      </c>
      <c r="AR1144" s="39">
        <v>286061</v>
      </c>
      <c r="AS1144" s="39">
        <v>2410477</v>
      </c>
      <c r="AT1144" s="43"/>
      <c r="AU1144" s="13"/>
    </row>
    <row r="1145" spans="1:47" ht="20" customHeight="1">
      <c r="A1145" s="8" t="s">
        <v>1462</v>
      </c>
      <c r="B1145" s="34">
        <v>108916</v>
      </c>
      <c r="C1145" s="31" t="s">
        <v>291</v>
      </c>
      <c r="D1145" s="31" t="s">
        <v>79</v>
      </c>
      <c r="E1145" s="31" t="s">
        <v>74</v>
      </c>
      <c r="F1145" s="36">
        <v>4364</v>
      </c>
      <c r="G1145" s="36">
        <v>3444</v>
      </c>
      <c r="H1145" s="36">
        <v>3299</v>
      </c>
      <c r="I1145" s="39">
        <v>349694</v>
      </c>
      <c r="J1145" s="39">
        <v>1562907</v>
      </c>
      <c r="K1145" s="39">
        <v>3348565</v>
      </c>
      <c r="L1145" s="39">
        <v>1631201</v>
      </c>
      <c r="M1145" s="39">
        <v>1143797</v>
      </c>
      <c r="N1145" s="39">
        <v>339371</v>
      </c>
      <c r="O1145" s="39">
        <v>8025841</v>
      </c>
      <c r="P1145" s="39">
        <v>1175686</v>
      </c>
      <c r="Q1145" s="39">
        <v>3326457</v>
      </c>
      <c r="R1145" s="39">
        <v>1645763</v>
      </c>
      <c r="S1145" s="39">
        <v>1044371</v>
      </c>
      <c r="T1145" s="39">
        <v>381665</v>
      </c>
      <c r="U1145" s="39">
        <v>7573942</v>
      </c>
      <c r="V1145" s="39">
        <v>1467566</v>
      </c>
      <c r="W1145" s="39">
        <v>3417406</v>
      </c>
      <c r="X1145" s="39">
        <v>1616037</v>
      </c>
      <c r="Y1145" s="39">
        <v>1153877</v>
      </c>
      <c r="Z1145" s="39">
        <v>410420</v>
      </c>
      <c r="AA1145" s="39">
        <v>8065306</v>
      </c>
      <c r="AB1145" s="39">
        <v>1511574</v>
      </c>
      <c r="AC1145" s="39">
        <v>2870125</v>
      </c>
      <c r="AD1145" s="39">
        <v>1751001</v>
      </c>
      <c r="AE1145" s="39">
        <v>1363064</v>
      </c>
      <c r="AF1145" s="39">
        <v>462109</v>
      </c>
      <c r="AG1145" s="39">
        <v>7957873</v>
      </c>
      <c r="AH1145" s="39">
        <v>1424143</v>
      </c>
      <c r="AI1145" s="39">
        <v>2914372</v>
      </c>
      <c r="AJ1145" s="39">
        <v>1582714</v>
      </c>
      <c r="AK1145" s="39">
        <v>1358238</v>
      </c>
      <c r="AL1145" s="39">
        <v>905455</v>
      </c>
      <c r="AM1145" s="39">
        <v>8184922</v>
      </c>
      <c r="AN1145" s="39">
        <v>1431991</v>
      </c>
      <c r="AO1145" s="39">
        <v>3121895</v>
      </c>
      <c r="AP1145" s="39">
        <v>1561131</v>
      </c>
      <c r="AQ1145" s="39">
        <v>1256269</v>
      </c>
      <c r="AR1145" s="39">
        <v>832884</v>
      </c>
      <c r="AS1145" s="39">
        <v>8204170</v>
      </c>
      <c r="AT1145" s="43"/>
      <c r="AU1145" s="13"/>
    </row>
    <row r="1146" spans="1:47" ht="20" customHeight="1">
      <c r="A1146" s="8" t="s">
        <v>1463</v>
      </c>
      <c r="B1146" s="34">
        <v>227829</v>
      </c>
      <c r="C1146" s="31" t="s">
        <v>168</v>
      </c>
      <c r="D1146" s="31" t="s">
        <v>71</v>
      </c>
      <c r="E1146" s="31" t="s">
        <v>74</v>
      </c>
      <c r="F1146" s="36">
        <v>532</v>
      </c>
      <c r="G1146" s="36">
        <v>4127</v>
      </c>
      <c r="H1146" s="36">
        <v>4738</v>
      </c>
      <c r="I1146" s="39">
        <v>502228</v>
      </c>
      <c r="J1146" s="39">
        <v>0</v>
      </c>
      <c r="K1146" s="39">
        <v>275505</v>
      </c>
      <c r="L1146" s="39">
        <v>120020</v>
      </c>
      <c r="M1146" s="39">
        <v>124286</v>
      </c>
      <c r="N1146" s="39">
        <v>39649</v>
      </c>
      <c r="O1146" s="39">
        <v>559460</v>
      </c>
      <c r="P1146" s="39">
        <v>0</v>
      </c>
      <c r="Q1146" s="39">
        <v>528683</v>
      </c>
      <c r="R1146" s="39">
        <v>206478</v>
      </c>
      <c r="S1146" s="39">
        <v>216527</v>
      </c>
      <c r="T1146" s="39">
        <v>53464</v>
      </c>
      <c r="U1146" s="39">
        <v>1005152</v>
      </c>
      <c r="V1146" s="39">
        <v>0</v>
      </c>
      <c r="W1146" s="39">
        <v>641200</v>
      </c>
      <c r="X1146" s="39">
        <v>289069</v>
      </c>
      <c r="Y1146" s="39">
        <v>294519</v>
      </c>
      <c r="Z1146" s="39">
        <v>60886</v>
      </c>
      <c r="AA1146" s="39">
        <v>1285674</v>
      </c>
      <c r="AB1146" s="39">
        <v>0</v>
      </c>
      <c r="AC1146" s="39">
        <v>1162733</v>
      </c>
      <c r="AD1146" s="39">
        <v>546379</v>
      </c>
      <c r="AE1146" s="39">
        <v>458069</v>
      </c>
      <c r="AF1146" s="39">
        <v>141168</v>
      </c>
      <c r="AG1146" s="39">
        <v>2308349</v>
      </c>
      <c r="AH1146" s="39">
        <v>0</v>
      </c>
      <c r="AI1146" s="39">
        <v>1659163</v>
      </c>
      <c r="AJ1146" s="39">
        <v>749367</v>
      </c>
      <c r="AK1146" s="39">
        <v>660070</v>
      </c>
      <c r="AL1146" s="39">
        <v>206158</v>
      </c>
      <c r="AM1146" s="39">
        <v>3274758</v>
      </c>
      <c r="AN1146" s="39">
        <v>0</v>
      </c>
      <c r="AO1146" s="39">
        <v>2179247</v>
      </c>
      <c r="AP1146" s="39">
        <v>879277</v>
      </c>
      <c r="AQ1146" s="39">
        <v>833016</v>
      </c>
      <c r="AR1146" s="39">
        <v>485182</v>
      </c>
      <c r="AS1146" s="39">
        <v>4376722</v>
      </c>
      <c r="AT1146" s="43"/>
      <c r="AU1146" s="13"/>
    </row>
    <row r="1147" spans="1:47" ht="20" customHeight="1">
      <c r="A1147" s="8" t="s">
        <v>1464</v>
      </c>
      <c r="B1147" s="34">
        <v>91908</v>
      </c>
      <c r="C1147" s="31" t="s">
        <v>210</v>
      </c>
      <c r="D1147" s="31" t="s">
        <v>79</v>
      </c>
      <c r="E1147" s="31" t="s">
        <v>74</v>
      </c>
      <c r="F1147" s="36">
        <v>1798</v>
      </c>
      <c r="G1147" s="36">
        <v>2612</v>
      </c>
      <c r="H1147" s="36">
        <v>2856</v>
      </c>
      <c r="I1147" s="39">
        <v>302736</v>
      </c>
      <c r="J1147" s="39">
        <v>253419</v>
      </c>
      <c r="K1147" s="39">
        <v>776227</v>
      </c>
      <c r="L1147" s="39">
        <v>351862</v>
      </c>
      <c r="M1147" s="39">
        <v>560318</v>
      </c>
      <c r="N1147" s="39">
        <v>187518</v>
      </c>
      <c r="O1147" s="39">
        <v>2129344</v>
      </c>
      <c r="P1147" s="39">
        <v>335415</v>
      </c>
      <c r="Q1147" s="39">
        <v>758831</v>
      </c>
      <c r="R1147" s="39">
        <v>387967</v>
      </c>
      <c r="S1147" s="39">
        <v>616204</v>
      </c>
      <c r="T1147" s="39">
        <v>219716</v>
      </c>
      <c r="U1147" s="39">
        <v>2318133</v>
      </c>
      <c r="V1147" s="39">
        <v>299577</v>
      </c>
      <c r="W1147" s="39">
        <v>881947</v>
      </c>
      <c r="X1147" s="39">
        <v>471154</v>
      </c>
      <c r="Y1147" s="39">
        <v>668158</v>
      </c>
      <c r="Z1147" s="39">
        <v>219667</v>
      </c>
      <c r="AA1147" s="39">
        <v>2540503</v>
      </c>
      <c r="AB1147" s="39">
        <v>346288</v>
      </c>
      <c r="AC1147" s="39">
        <v>933376</v>
      </c>
      <c r="AD1147" s="39">
        <v>594795</v>
      </c>
      <c r="AE1147" s="39">
        <v>683537</v>
      </c>
      <c r="AF1147" s="39">
        <v>256426</v>
      </c>
      <c r="AG1147" s="39">
        <v>2814422</v>
      </c>
      <c r="AH1147" s="39">
        <v>393540</v>
      </c>
      <c r="AI1147" s="39">
        <v>1043067</v>
      </c>
      <c r="AJ1147" s="39">
        <v>668884</v>
      </c>
      <c r="AK1147" s="39">
        <v>769816</v>
      </c>
      <c r="AL1147" s="39">
        <v>330203</v>
      </c>
      <c r="AM1147" s="39">
        <v>3205510</v>
      </c>
      <c r="AN1147" s="39">
        <v>574425</v>
      </c>
      <c r="AO1147" s="39">
        <v>1256126</v>
      </c>
      <c r="AP1147" s="39">
        <v>859741</v>
      </c>
      <c r="AQ1147" s="39">
        <v>983060</v>
      </c>
      <c r="AR1147" s="39">
        <v>656923</v>
      </c>
      <c r="AS1147" s="39">
        <v>4330275</v>
      </c>
      <c r="AT1147" s="43"/>
      <c r="AU1147" s="13"/>
    </row>
    <row r="1148" spans="1:47" ht="20" customHeight="1">
      <c r="A1148" s="8" t="s">
        <v>1465</v>
      </c>
      <c r="B1148" s="34">
        <v>234906</v>
      </c>
      <c r="C1148" s="31" t="s">
        <v>347</v>
      </c>
      <c r="D1148" s="31" t="s">
        <v>79</v>
      </c>
      <c r="E1148" s="31" t="s">
        <v>74</v>
      </c>
      <c r="F1148" s="36">
        <v>2395</v>
      </c>
      <c r="G1148" s="36">
        <v>2358</v>
      </c>
      <c r="H1148" s="36">
        <v>2262</v>
      </c>
      <c r="I1148" s="39">
        <v>239772</v>
      </c>
      <c r="J1148" s="39">
        <v>1155227</v>
      </c>
      <c r="K1148" s="39">
        <v>867210</v>
      </c>
      <c r="L1148" s="39">
        <v>499605</v>
      </c>
      <c r="M1148" s="39">
        <v>597859</v>
      </c>
      <c r="N1148" s="39">
        <v>230000</v>
      </c>
      <c r="O1148" s="39">
        <v>3349901</v>
      </c>
      <c r="P1148" s="39">
        <v>1071269</v>
      </c>
      <c r="Q1148" s="39">
        <v>945791</v>
      </c>
      <c r="R1148" s="39">
        <v>764950</v>
      </c>
      <c r="S1148" s="39">
        <v>608816</v>
      </c>
      <c r="T1148" s="39">
        <v>249504</v>
      </c>
      <c r="U1148" s="39">
        <v>3640330</v>
      </c>
      <c r="V1148" s="39">
        <v>1337052</v>
      </c>
      <c r="W1148" s="39">
        <v>1074877</v>
      </c>
      <c r="X1148" s="39">
        <v>649399</v>
      </c>
      <c r="Y1148" s="39">
        <v>670107</v>
      </c>
      <c r="Z1148" s="39">
        <v>316549</v>
      </c>
      <c r="AA1148" s="39">
        <v>4047984</v>
      </c>
      <c r="AB1148" s="39">
        <v>1460471</v>
      </c>
      <c r="AC1148" s="39">
        <v>1250860</v>
      </c>
      <c r="AD1148" s="39">
        <v>709258</v>
      </c>
      <c r="AE1148" s="39">
        <v>726795</v>
      </c>
      <c r="AF1148" s="39">
        <v>401755</v>
      </c>
      <c r="AG1148" s="39">
        <v>4549139</v>
      </c>
      <c r="AH1148" s="39">
        <v>1412165</v>
      </c>
      <c r="AI1148" s="39">
        <v>1237697</v>
      </c>
      <c r="AJ1148" s="39">
        <v>862886</v>
      </c>
      <c r="AK1148" s="39">
        <v>746292</v>
      </c>
      <c r="AL1148" s="39">
        <v>524942</v>
      </c>
      <c r="AM1148" s="39">
        <v>4783982</v>
      </c>
      <c r="AN1148" s="39">
        <v>1219139</v>
      </c>
      <c r="AO1148" s="39">
        <v>1126453</v>
      </c>
      <c r="AP1148" s="39">
        <v>895112</v>
      </c>
      <c r="AQ1148" s="39">
        <v>751676</v>
      </c>
      <c r="AR1148" s="39">
        <v>649472</v>
      </c>
      <c r="AS1148" s="39">
        <v>4641852</v>
      </c>
      <c r="AT1148" s="43"/>
      <c r="AU1148" s="13"/>
    </row>
    <row r="1149" spans="1:47" ht="20" customHeight="1">
      <c r="A1149" s="8" t="s">
        <v>1466</v>
      </c>
      <c r="B1149" s="34">
        <v>158906</v>
      </c>
      <c r="C1149" s="31" t="s">
        <v>199</v>
      </c>
      <c r="D1149" s="31" t="s">
        <v>79</v>
      </c>
      <c r="E1149" s="31" t="s">
        <v>74</v>
      </c>
      <c r="F1149" s="36">
        <v>1079</v>
      </c>
      <c r="G1149" s="36">
        <v>1039</v>
      </c>
      <c r="H1149" s="36">
        <v>1044</v>
      </c>
      <c r="I1149" s="39">
        <v>110664</v>
      </c>
      <c r="J1149" s="39">
        <v>379798</v>
      </c>
      <c r="K1149" s="39">
        <v>651249</v>
      </c>
      <c r="L1149" s="39">
        <v>330998</v>
      </c>
      <c r="M1149" s="39">
        <v>380475</v>
      </c>
      <c r="N1149" s="39">
        <v>510477</v>
      </c>
      <c r="O1149" s="39">
        <v>2252997</v>
      </c>
      <c r="P1149" s="39">
        <v>425249</v>
      </c>
      <c r="Q1149" s="39">
        <v>649129</v>
      </c>
      <c r="R1149" s="39">
        <v>354966</v>
      </c>
      <c r="S1149" s="39">
        <v>581702</v>
      </c>
      <c r="T1149" s="39">
        <v>563932</v>
      </c>
      <c r="U1149" s="39">
        <v>2574978</v>
      </c>
      <c r="V1149" s="39">
        <v>604384</v>
      </c>
      <c r="W1149" s="39">
        <v>645610</v>
      </c>
      <c r="X1149" s="39">
        <v>440440</v>
      </c>
      <c r="Y1149" s="39">
        <v>721116</v>
      </c>
      <c r="Z1149" s="39">
        <v>878676</v>
      </c>
      <c r="AA1149" s="39">
        <v>3290226</v>
      </c>
      <c r="AB1149" s="39">
        <v>661622</v>
      </c>
      <c r="AC1149" s="39">
        <v>601053</v>
      </c>
      <c r="AD1149" s="39">
        <v>467186</v>
      </c>
      <c r="AE1149" s="39">
        <v>762922</v>
      </c>
      <c r="AF1149" s="39">
        <v>983931</v>
      </c>
      <c r="AG1149" s="39">
        <v>3476714</v>
      </c>
      <c r="AH1149" s="39">
        <v>677491</v>
      </c>
      <c r="AI1149" s="39">
        <v>552024</v>
      </c>
      <c r="AJ1149" s="39">
        <v>520398</v>
      </c>
      <c r="AK1149" s="39">
        <v>779694</v>
      </c>
      <c r="AL1149" s="39">
        <v>1273456</v>
      </c>
      <c r="AM1149" s="39">
        <v>3803063</v>
      </c>
      <c r="AN1149" s="39">
        <v>551277</v>
      </c>
      <c r="AO1149" s="39">
        <v>540943</v>
      </c>
      <c r="AP1149" s="39">
        <v>518988</v>
      </c>
      <c r="AQ1149" s="39">
        <v>787026</v>
      </c>
      <c r="AR1149" s="39">
        <v>1139957</v>
      </c>
      <c r="AS1149" s="39">
        <v>3538191</v>
      </c>
      <c r="AT1149" s="43"/>
      <c r="AU1149" s="13"/>
    </row>
    <row r="1150" spans="1:47" ht="20" customHeight="1">
      <c r="A1150" s="8" t="s">
        <v>1467</v>
      </c>
      <c r="B1150" s="34">
        <v>108808</v>
      </c>
      <c r="C1150" s="31" t="s">
        <v>291</v>
      </c>
      <c r="D1150" s="31" t="s">
        <v>71</v>
      </c>
      <c r="E1150" s="31" t="s">
        <v>74</v>
      </c>
      <c r="F1150" s="36">
        <v>4473</v>
      </c>
      <c r="G1150" s="36">
        <v>6814</v>
      </c>
      <c r="H1150" s="36">
        <v>6737</v>
      </c>
      <c r="I1150" s="39">
        <v>714122</v>
      </c>
      <c r="J1150" s="39">
        <v>73319</v>
      </c>
      <c r="K1150" s="39">
        <v>3291845</v>
      </c>
      <c r="L1150" s="39">
        <v>1364588</v>
      </c>
      <c r="M1150" s="39">
        <v>576224</v>
      </c>
      <c r="N1150" s="39">
        <v>190356</v>
      </c>
      <c r="O1150" s="39">
        <v>5496332</v>
      </c>
      <c r="P1150" s="39">
        <v>46951</v>
      </c>
      <c r="Q1150" s="39">
        <v>3578841</v>
      </c>
      <c r="R1150" s="39">
        <v>1602764</v>
      </c>
      <c r="S1150" s="39">
        <v>571798</v>
      </c>
      <c r="T1150" s="39">
        <v>108200</v>
      </c>
      <c r="U1150" s="39">
        <v>5908554</v>
      </c>
      <c r="V1150" s="39">
        <v>251464</v>
      </c>
      <c r="W1150" s="39">
        <v>5006487</v>
      </c>
      <c r="X1150" s="39">
        <v>2500461</v>
      </c>
      <c r="Y1150" s="39">
        <v>830847</v>
      </c>
      <c r="Z1150" s="39">
        <v>461955</v>
      </c>
      <c r="AA1150" s="39">
        <v>9051214</v>
      </c>
      <c r="AB1150" s="39">
        <v>444193</v>
      </c>
      <c r="AC1150" s="39">
        <v>5627991</v>
      </c>
      <c r="AD1150" s="39">
        <v>2866001</v>
      </c>
      <c r="AE1150" s="39">
        <v>890517</v>
      </c>
      <c r="AF1150" s="39">
        <v>675662</v>
      </c>
      <c r="AG1150" s="39">
        <v>10504364</v>
      </c>
      <c r="AH1150" s="39">
        <v>387651</v>
      </c>
      <c r="AI1150" s="39">
        <v>5836778</v>
      </c>
      <c r="AJ1150" s="39">
        <v>3042519</v>
      </c>
      <c r="AK1150" s="39">
        <v>967027</v>
      </c>
      <c r="AL1150" s="39">
        <v>561173</v>
      </c>
      <c r="AM1150" s="39">
        <v>10795148</v>
      </c>
      <c r="AN1150" s="39">
        <v>667909</v>
      </c>
      <c r="AO1150" s="39">
        <v>5746756</v>
      </c>
      <c r="AP1150" s="39">
        <v>3007747</v>
      </c>
      <c r="AQ1150" s="39">
        <v>896225</v>
      </c>
      <c r="AR1150" s="39">
        <v>561961</v>
      </c>
      <c r="AS1150" s="39">
        <v>10880598</v>
      </c>
      <c r="AT1150" s="43"/>
      <c r="AU1150" s="13"/>
    </row>
    <row r="1151" spans="1:47" ht="20" customHeight="1">
      <c r="A1151" s="8" t="s">
        <v>1468</v>
      </c>
      <c r="B1151" s="34">
        <v>180902</v>
      </c>
      <c r="C1151" s="31" t="s">
        <v>94</v>
      </c>
      <c r="D1151" s="31" t="s">
        <v>79</v>
      </c>
      <c r="E1151" s="31" t="s">
        <v>74</v>
      </c>
      <c r="F1151" s="36">
        <v>383</v>
      </c>
      <c r="G1151" s="36">
        <v>340</v>
      </c>
      <c r="H1151" s="36">
        <v>345</v>
      </c>
      <c r="I1151" s="39">
        <v>36570</v>
      </c>
      <c r="J1151" s="39">
        <v>99701</v>
      </c>
      <c r="K1151" s="39">
        <v>301029</v>
      </c>
      <c r="L1151" s="39">
        <v>92612</v>
      </c>
      <c r="M1151" s="39">
        <v>123682</v>
      </c>
      <c r="N1151" s="39">
        <v>90535</v>
      </c>
      <c r="O1151" s="39">
        <v>707559</v>
      </c>
      <c r="P1151" s="39">
        <v>81502</v>
      </c>
      <c r="Q1151" s="39">
        <v>319677</v>
      </c>
      <c r="R1151" s="39">
        <v>100074</v>
      </c>
      <c r="S1151" s="39">
        <v>136792</v>
      </c>
      <c r="T1151" s="39">
        <v>99585</v>
      </c>
      <c r="U1151" s="39">
        <v>737630</v>
      </c>
      <c r="V1151" s="39">
        <v>109213</v>
      </c>
      <c r="W1151" s="39">
        <v>327351</v>
      </c>
      <c r="X1151" s="39">
        <v>117833</v>
      </c>
      <c r="Y1151" s="39">
        <v>157011</v>
      </c>
      <c r="Z1151" s="39">
        <v>127028</v>
      </c>
      <c r="AA1151" s="39">
        <v>838436</v>
      </c>
      <c r="AB1151" s="39">
        <v>131255</v>
      </c>
      <c r="AC1151" s="39">
        <v>336439</v>
      </c>
      <c r="AD1151" s="39">
        <v>120810</v>
      </c>
      <c r="AE1151" s="39">
        <v>181864</v>
      </c>
      <c r="AF1151" s="39">
        <v>138368</v>
      </c>
      <c r="AG1151" s="39">
        <v>908736</v>
      </c>
      <c r="AH1151" s="39">
        <v>116613</v>
      </c>
      <c r="AI1151" s="39">
        <v>345396</v>
      </c>
      <c r="AJ1151" s="39">
        <v>107723</v>
      </c>
      <c r="AK1151" s="39">
        <v>184998</v>
      </c>
      <c r="AL1151" s="39">
        <v>179094</v>
      </c>
      <c r="AM1151" s="39">
        <v>933824</v>
      </c>
      <c r="AN1151" s="39">
        <v>124222</v>
      </c>
      <c r="AO1151" s="39">
        <v>250910</v>
      </c>
      <c r="AP1151" s="39">
        <v>111518</v>
      </c>
      <c r="AQ1151" s="39">
        <v>124725</v>
      </c>
      <c r="AR1151" s="39">
        <v>213912</v>
      </c>
      <c r="AS1151" s="39">
        <v>825287</v>
      </c>
      <c r="AT1151" s="43"/>
      <c r="AU1151" s="13"/>
    </row>
    <row r="1152" spans="1:47" ht="20" customHeight="1">
      <c r="A1152" s="8" t="s">
        <v>1469</v>
      </c>
      <c r="B1152" s="34">
        <v>126908</v>
      </c>
      <c r="C1152" s="31" t="s">
        <v>118</v>
      </c>
      <c r="D1152" s="31" t="s">
        <v>79</v>
      </c>
      <c r="E1152" s="31" t="s">
        <v>74</v>
      </c>
      <c r="F1152" s="36">
        <v>2182</v>
      </c>
      <c r="G1152" s="36">
        <v>2283</v>
      </c>
      <c r="H1152" s="36">
        <v>2179</v>
      </c>
      <c r="I1152" s="39">
        <v>230974</v>
      </c>
      <c r="J1152" s="39">
        <v>1563661</v>
      </c>
      <c r="K1152" s="39">
        <v>1418059</v>
      </c>
      <c r="L1152" s="39">
        <v>532931</v>
      </c>
      <c r="M1152" s="39">
        <v>653228</v>
      </c>
      <c r="N1152" s="39">
        <v>153068</v>
      </c>
      <c r="O1152" s="39">
        <v>4320947</v>
      </c>
      <c r="P1152" s="39">
        <v>1199781</v>
      </c>
      <c r="Q1152" s="39">
        <v>1452257</v>
      </c>
      <c r="R1152" s="39">
        <v>573056</v>
      </c>
      <c r="S1152" s="39">
        <v>589801</v>
      </c>
      <c r="T1152" s="39">
        <v>152750</v>
      </c>
      <c r="U1152" s="39">
        <v>3967645</v>
      </c>
      <c r="V1152" s="39">
        <v>1437582</v>
      </c>
      <c r="W1152" s="39">
        <v>1539374</v>
      </c>
      <c r="X1152" s="39">
        <v>667274</v>
      </c>
      <c r="Y1152" s="39">
        <v>753451</v>
      </c>
      <c r="Z1152" s="39">
        <v>159514</v>
      </c>
      <c r="AA1152" s="39">
        <v>4557195</v>
      </c>
      <c r="AB1152" s="39">
        <v>1642579</v>
      </c>
      <c r="AC1152" s="39">
        <v>1522834</v>
      </c>
      <c r="AD1152" s="39">
        <v>834291</v>
      </c>
      <c r="AE1152" s="39">
        <v>889096</v>
      </c>
      <c r="AF1152" s="39">
        <v>176560</v>
      </c>
      <c r="AG1152" s="39">
        <v>5065360</v>
      </c>
      <c r="AH1152" s="39">
        <v>1669479</v>
      </c>
      <c r="AI1152" s="39">
        <v>1640825</v>
      </c>
      <c r="AJ1152" s="39">
        <v>898579</v>
      </c>
      <c r="AK1152" s="39">
        <v>890043</v>
      </c>
      <c r="AL1152" s="39">
        <v>249127</v>
      </c>
      <c r="AM1152" s="39">
        <v>5348053</v>
      </c>
      <c r="AN1152" s="39">
        <v>1381669</v>
      </c>
      <c r="AO1152" s="39">
        <v>1378995</v>
      </c>
      <c r="AP1152" s="39">
        <v>768937</v>
      </c>
      <c r="AQ1152" s="39">
        <v>696256</v>
      </c>
      <c r="AR1152" s="39">
        <v>279391</v>
      </c>
      <c r="AS1152" s="39">
        <v>4505248</v>
      </c>
      <c r="AT1152" s="43"/>
      <c r="AU1152" s="13"/>
    </row>
    <row r="1153" spans="1:47" ht="20" customHeight="1">
      <c r="A1153" s="8" t="s">
        <v>1470</v>
      </c>
      <c r="B1153" s="34">
        <v>226908</v>
      </c>
      <c r="C1153" s="31" t="s">
        <v>400</v>
      </c>
      <c r="D1153" s="31" t="s">
        <v>79</v>
      </c>
      <c r="E1153" s="31" t="s">
        <v>74</v>
      </c>
      <c r="F1153" s="36">
        <v>256</v>
      </c>
      <c r="G1153" s="36">
        <v>263</v>
      </c>
      <c r="H1153" s="36">
        <v>248</v>
      </c>
      <c r="I1153" s="39">
        <v>26288</v>
      </c>
      <c r="J1153" s="39">
        <v>70091</v>
      </c>
      <c r="K1153" s="39">
        <v>121627</v>
      </c>
      <c r="L1153" s="39">
        <v>92549</v>
      </c>
      <c r="M1153" s="39">
        <v>90144</v>
      </c>
      <c r="N1153" s="39">
        <v>19209</v>
      </c>
      <c r="O1153" s="39">
        <v>393620</v>
      </c>
      <c r="P1153" s="39">
        <v>87089</v>
      </c>
      <c r="Q1153" s="39">
        <v>121027</v>
      </c>
      <c r="R1153" s="39">
        <v>97727</v>
      </c>
      <c r="S1153" s="39">
        <v>74302</v>
      </c>
      <c r="T1153" s="39">
        <v>27266</v>
      </c>
      <c r="U1153" s="39">
        <v>407411</v>
      </c>
      <c r="V1153" s="39">
        <v>125163</v>
      </c>
      <c r="W1153" s="39">
        <v>128889</v>
      </c>
      <c r="X1153" s="39">
        <v>117060</v>
      </c>
      <c r="Y1153" s="39">
        <v>111408</v>
      </c>
      <c r="Z1153" s="39">
        <v>36894</v>
      </c>
      <c r="AA1153" s="39">
        <v>519414</v>
      </c>
      <c r="AB1153" s="39">
        <v>136862</v>
      </c>
      <c r="AC1153" s="39">
        <v>150323</v>
      </c>
      <c r="AD1153" s="39">
        <v>110751</v>
      </c>
      <c r="AE1153" s="39">
        <v>113063</v>
      </c>
      <c r="AF1153" s="39">
        <v>35968</v>
      </c>
      <c r="AG1153" s="39">
        <v>546967</v>
      </c>
      <c r="AH1153" s="39">
        <v>122704</v>
      </c>
      <c r="AI1153" s="39">
        <v>153311</v>
      </c>
      <c r="AJ1153" s="39">
        <v>120070</v>
      </c>
      <c r="AK1153" s="39">
        <v>129829</v>
      </c>
      <c r="AL1153" s="39">
        <v>46984</v>
      </c>
      <c r="AM1153" s="39">
        <v>572898</v>
      </c>
      <c r="AN1153" s="39">
        <v>189277</v>
      </c>
      <c r="AO1153" s="39">
        <v>170150</v>
      </c>
      <c r="AP1153" s="39">
        <v>118679</v>
      </c>
      <c r="AQ1153" s="39">
        <v>134372</v>
      </c>
      <c r="AR1153" s="39">
        <v>65635</v>
      </c>
      <c r="AS1153" s="39">
        <v>678113</v>
      </c>
      <c r="AT1153" s="43"/>
      <c r="AU1153" s="13"/>
    </row>
    <row r="1154" spans="1:47" ht="20" customHeight="1">
      <c r="A1154" s="8" t="s">
        <v>1471</v>
      </c>
      <c r="B1154" s="34">
        <v>244903</v>
      </c>
      <c r="C1154" s="31" t="s">
        <v>743</v>
      </c>
      <c r="D1154" s="31" t="s">
        <v>79</v>
      </c>
      <c r="E1154" s="31" t="s">
        <v>74</v>
      </c>
      <c r="F1154" s="36">
        <v>1952</v>
      </c>
      <c r="G1154" s="36">
        <v>1729</v>
      </c>
      <c r="H1154" s="36">
        <v>1680</v>
      </c>
      <c r="I1154" s="39">
        <v>178080</v>
      </c>
      <c r="J1154" s="39">
        <v>445809</v>
      </c>
      <c r="K1154" s="39">
        <v>1479627</v>
      </c>
      <c r="L1154" s="39">
        <v>432766</v>
      </c>
      <c r="M1154" s="39">
        <v>535053</v>
      </c>
      <c r="N1154" s="39">
        <v>275929</v>
      </c>
      <c r="O1154" s="39">
        <v>3169184</v>
      </c>
      <c r="P1154" s="39">
        <v>455271</v>
      </c>
      <c r="Q1154" s="39">
        <v>1497475</v>
      </c>
      <c r="R1154" s="39">
        <v>453286</v>
      </c>
      <c r="S1154" s="39">
        <v>531296</v>
      </c>
      <c r="T1154" s="39">
        <v>314563</v>
      </c>
      <c r="U1154" s="39">
        <v>3251891</v>
      </c>
      <c r="V1154" s="39">
        <v>416298</v>
      </c>
      <c r="W1154" s="39">
        <v>1452014</v>
      </c>
      <c r="X1154" s="39">
        <v>512082</v>
      </c>
      <c r="Y1154" s="39">
        <v>607674</v>
      </c>
      <c r="Z1154" s="39">
        <v>344027</v>
      </c>
      <c r="AA1154" s="39">
        <v>3332095</v>
      </c>
      <c r="AB1154" s="39">
        <v>596869</v>
      </c>
      <c r="AC1154" s="39">
        <v>1468731</v>
      </c>
      <c r="AD1154" s="39">
        <v>617539</v>
      </c>
      <c r="AE1154" s="39">
        <v>621570</v>
      </c>
      <c r="AF1154" s="39">
        <v>527105</v>
      </c>
      <c r="AG1154" s="39">
        <v>3831814</v>
      </c>
      <c r="AH1154" s="39">
        <v>639891</v>
      </c>
      <c r="AI1154" s="39">
        <v>1567972</v>
      </c>
      <c r="AJ1154" s="39">
        <v>726340</v>
      </c>
      <c r="AK1154" s="39">
        <v>687234</v>
      </c>
      <c r="AL1154" s="39">
        <v>704042</v>
      </c>
      <c r="AM1154" s="39">
        <v>4325479</v>
      </c>
      <c r="AN1154" s="39">
        <v>961480</v>
      </c>
      <c r="AO1154" s="39">
        <v>1769146</v>
      </c>
      <c r="AP1154" s="39">
        <v>773703</v>
      </c>
      <c r="AQ1154" s="39">
        <v>660074</v>
      </c>
      <c r="AR1154" s="39">
        <v>720804</v>
      </c>
      <c r="AS1154" s="39">
        <v>4885207</v>
      </c>
      <c r="AT1154" s="43"/>
      <c r="AU1154" s="13"/>
    </row>
    <row r="1155" spans="1:47" ht="20" customHeight="1">
      <c r="A1155" s="8" t="s">
        <v>1472</v>
      </c>
      <c r="B1155" s="34">
        <v>235902</v>
      </c>
      <c r="C1155" s="31" t="s">
        <v>244</v>
      </c>
      <c r="D1155" s="31" t="s">
        <v>79</v>
      </c>
      <c r="E1155" s="31" t="s">
        <v>74</v>
      </c>
      <c r="F1155" s="36">
        <v>13846</v>
      </c>
      <c r="G1155" s="36">
        <v>12919</v>
      </c>
      <c r="H1155" s="36">
        <v>12450</v>
      </c>
      <c r="I1155" s="39">
        <v>1319700</v>
      </c>
      <c r="J1155" s="39">
        <v>2260932</v>
      </c>
      <c r="K1155" s="39">
        <v>8252214</v>
      </c>
      <c r="L1155" s="39">
        <v>2238979</v>
      </c>
      <c r="M1155" s="39">
        <v>3535686</v>
      </c>
      <c r="N1155" s="39">
        <v>993365</v>
      </c>
      <c r="O1155" s="39">
        <v>17281176</v>
      </c>
      <c r="P1155" s="39">
        <v>2311507</v>
      </c>
      <c r="Q1155" s="39">
        <v>7614628</v>
      </c>
      <c r="R1155" s="39">
        <v>2391221</v>
      </c>
      <c r="S1155" s="39">
        <v>4102044</v>
      </c>
      <c r="T1155" s="39">
        <v>1777656</v>
      </c>
      <c r="U1155" s="39">
        <v>18197056</v>
      </c>
      <c r="V1155" s="39">
        <v>2923610</v>
      </c>
      <c r="W1155" s="39">
        <v>7916619</v>
      </c>
      <c r="X1155" s="39">
        <v>3391159</v>
      </c>
      <c r="Y1155" s="39">
        <v>4600532</v>
      </c>
      <c r="Z1155" s="39">
        <v>2071596</v>
      </c>
      <c r="AA1155" s="39">
        <v>20903516</v>
      </c>
      <c r="AB1155" s="39">
        <v>3471007</v>
      </c>
      <c r="AC1155" s="39">
        <v>8094296</v>
      </c>
      <c r="AD1155" s="39">
        <v>3578743</v>
      </c>
      <c r="AE1155" s="39">
        <v>4031581</v>
      </c>
      <c r="AF1155" s="39">
        <v>3142558</v>
      </c>
      <c r="AG1155" s="39">
        <v>22318185</v>
      </c>
      <c r="AH1155" s="39">
        <v>3190515</v>
      </c>
      <c r="AI1155" s="39">
        <v>8165393</v>
      </c>
      <c r="AJ1155" s="39">
        <v>3297850</v>
      </c>
      <c r="AK1155" s="39">
        <v>3709628</v>
      </c>
      <c r="AL1155" s="39">
        <v>4308281</v>
      </c>
      <c r="AM1155" s="39">
        <v>22671667</v>
      </c>
      <c r="AN1155" s="39">
        <v>3454586</v>
      </c>
      <c r="AO1155" s="39">
        <v>8244394</v>
      </c>
      <c r="AP1155" s="39">
        <v>3182635</v>
      </c>
      <c r="AQ1155" s="39">
        <v>3737443</v>
      </c>
      <c r="AR1155" s="39">
        <v>3907025</v>
      </c>
      <c r="AS1155" s="39">
        <v>22526083</v>
      </c>
      <c r="AT1155" s="43"/>
      <c r="AU1155" s="13"/>
    </row>
    <row r="1156" spans="1:47" ht="20" customHeight="1">
      <c r="A1156" s="8" t="s">
        <v>1473</v>
      </c>
      <c r="B1156" s="34">
        <v>181907</v>
      </c>
      <c r="C1156" s="31" t="s">
        <v>286</v>
      </c>
      <c r="D1156" s="31" t="s">
        <v>79</v>
      </c>
      <c r="E1156" s="31" t="s">
        <v>74</v>
      </c>
      <c r="F1156" s="36">
        <v>4391</v>
      </c>
      <c r="G1156" s="36">
        <v>4165</v>
      </c>
      <c r="H1156" s="36">
        <v>4083</v>
      </c>
      <c r="I1156" s="39">
        <v>432798</v>
      </c>
      <c r="J1156" s="39">
        <v>1208725</v>
      </c>
      <c r="K1156" s="39">
        <v>2493071</v>
      </c>
      <c r="L1156" s="39">
        <v>996006</v>
      </c>
      <c r="M1156" s="39">
        <v>1088145</v>
      </c>
      <c r="N1156" s="39">
        <v>664956</v>
      </c>
      <c r="O1156" s="39">
        <v>6450903</v>
      </c>
      <c r="P1156" s="39">
        <v>1221090</v>
      </c>
      <c r="Q1156" s="39">
        <v>2523207</v>
      </c>
      <c r="R1156" s="39">
        <v>1007130</v>
      </c>
      <c r="S1156" s="39">
        <v>1030240</v>
      </c>
      <c r="T1156" s="39">
        <v>749335</v>
      </c>
      <c r="U1156" s="39">
        <v>6531002</v>
      </c>
      <c r="V1156" s="39">
        <v>1440927</v>
      </c>
      <c r="W1156" s="39">
        <v>2596123</v>
      </c>
      <c r="X1156" s="39">
        <v>2023874</v>
      </c>
      <c r="Y1156" s="39">
        <v>1116890</v>
      </c>
      <c r="Z1156" s="39">
        <v>940344</v>
      </c>
      <c r="AA1156" s="39">
        <v>8118158</v>
      </c>
      <c r="AB1156" s="39">
        <v>1405608</v>
      </c>
      <c r="AC1156" s="39">
        <v>2442398</v>
      </c>
      <c r="AD1156" s="39">
        <v>1448706</v>
      </c>
      <c r="AE1156" s="39">
        <v>1334724</v>
      </c>
      <c r="AF1156" s="39">
        <v>1188742</v>
      </c>
      <c r="AG1156" s="39">
        <v>7820178</v>
      </c>
      <c r="AH1156" s="39">
        <v>1386250</v>
      </c>
      <c r="AI1156" s="39">
        <v>2346993</v>
      </c>
      <c r="AJ1156" s="39">
        <v>1223242</v>
      </c>
      <c r="AK1156" s="39">
        <v>1324777</v>
      </c>
      <c r="AL1156" s="39">
        <v>1122708</v>
      </c>
      <c r="AM1156" s="39">
        <v>7403970</v>
      </c>
      <c r="AN1156" s="39">
        <v>1509157</v>
      </c>
      <c r="AO1156" s="39">
        <v>2320074</v>
      </c>
      <c r="AP1156" s="39">
        <v>1422503</v>
      </c>
      <c r="AQ1156" s="39">
        <v>1475361</v>
      </c>
      <c r="AR1156" s="39">
        <v>1702636</v>
      </c>
      <c r="AS1156" s="39">
        <v>8429731</v>
      </c>
      <c r="AT1156" s="43"/>
      <c r="AU1156" s="13"/>
    </row>
    <row r="1157" spans="1:47" ht="20" customHeight="1">
      <c r="A1157" s="8" t="s">
        <v>1474</v>
      </c>
      <c r="B1157" s="34">
        <v>57847</v>
      </c>
      <c r="C1157" s="31" t="s">
        <v>70</v>
      </c>
      <c r="D1157" s="31" t="s">
        <v>71</v>
      </c>
      <c r="E1157" s="31" t="s">
        <v>74</v>
      </c>
      <c r="F1157" s="36">
        <v>1217</v>
      </c>
      <c r="G1157" s="36">
        <v>1335</v>
      </c>
      <c r="H1157" s="36">
        <v>1322</v>
      </c>
      <c r="I1157" s="39">
        <v>140132</v>
      </c>
      <c r="J1157" s="39">
        <v>4409</v>
      </c>
      <c r="K1157" s="39">
        <v>314129</v>
      </c>
      <c r="L1157" s="39">
        <v>201266</v>
      </c>
      <c r="M1157" s="39">
        <v>135338</v>
      </c>
      <c r="N1157" s="39">
        <v>71458</v>
      </c>
      <c r="O1157" s="39">
        <v>726600</v>
      </c>
      <c r="P1157" s="39">
        <v>0</v>
      </c>
      <c r="Q1157" s="39">
        <v>348152</v>
      </c>
      <c r="R1157" s="39">
        <v>212014</v>
      </c>
      <c r="S1157" s="39">
        <v>187171</v>
      </c>
      <c r="T1157" s="39">
        <v>41888</v>
      </c>
      <c r="U1157" s="39">
        <v>789225</v>
      </c>
      <c r="V1157" s="39">
        <v>0</v>
      </c>
      <c r="W1157" s="39">
        <v>439311</v>
      </c>
      <c r="X1157" s="39">
        <v>281962</v>
      </c>
      <c r="Y1157" s="39">
        <v>194343</v>
      </c>
      <c r="Z1157" s="39">
        <v>71684</v>
      </c>
      <c r="AA1157" s="39">
        <v>987300</v>
      </c>
      <c r="AB1157" s="39">
        <v>0</v>
      </c>
      <c r="AC1157" s="39">
        <v>520914</v>
      </c>
      <c r="AD1157" s="39">
        <v>400571</v>
      </c>
      <c r="AE1157" s="39">
        <v>163458</v>
      </c>
      <c r="AF1157" s="39">
        <v>107430</v>
      </c>
      <c r="AG1157" s="39">
        <v>1192373</v>
      </c>
      <c r="AH1157" s="39">
        <v>7765</v>
      </c>
      <c r="AI1157" s="39">
        <v>561822</v>
      </c>
      <c r="AJ1157" s="39">
        <v>356722</v>
      </c>
      <c r="AK1157" s="39">
        <v>164228</v>
      </c>
      <c r="AL1157" s="39">
        <v>111716</v>
      </c>
      <c r="AM1157" s="39">
        <v>1202253</v>
      </c>
      <c r="AN1157" s="39">
        <v>568</v>
      </c>
      <c r="AO1157" s="39">
        <v>673281</v>
      </c>
      <c r="AP1157" s="39">
        <v>444295</v>
      </c>
      <c r="AQ1157" s="39">
        <v>189123</v>
      </c>
      <c r="AR1157" s="39">
        <v>298317</v>
      </c>
      <c r="AS1157" s="39">
        <v>1605584</v>
      </c>
      <c r="AT1157" s="43"/>
      <c r="AU1157" s="13"/>
    </row>
    <row r="1158" spans="1:47" ht="20" customHeight="1">
      <c r="A1158" s="8" t="s">
        <v>1475</v>
      </c>
      <c r="B1158" s="34">
        <v>71809</v>
      </c>
      <c r="C1158" s="31" t="s">
        <v>141</v>
      </c>
      <c r="D1158" s="31" t="s">
        <v>71</v>
      </c>
      <c r="E1158" s="31" t="s">
        <v>74</v>
      </c>
      <c r="F1158" s="36">
        <v>293</v>
      </c>
      <c r="G1158" s="36">
        <v>367</v>
      </c>
      <c r="H1158" s="36">
        <v>339</v>
      </c>
      <c r="I1158" s="39">
        <v>35934</v>
      </c>
      <c r="J1158" s="39">
        <v>8028</v>
      </c>
      <c r="K1158" s="39">
        <v>98435</v>
      </c>
      <c r="L1158" s="39">
        <v>52613</v>
      </c>
      <c r="M1158" s="39">
        <v>96362</v>
      </c>
      <c r="N1158" s="39">
        <v>0</v>
      </c>
      <c r="O1158" s="39">
        <v>255438</v>
      </c>
      <c r="P1158" s="39">
        <v>31377</v>
      </c>
      <c r="Q1158" s="39">
        <v>77698</v>
      </c>
      <c r="R1158" s="39">
        <v>148132</v>
      </c>
      <c r="S1158" s="39">
        <v>61751</v>
      </c>
      <c r="T1158" s="39">
        <v>0</v>
      </c>
      <c r="U1158" s="39">
        <v>318958</v>
      </c>
      <c r="V1158" s="39">
        <v>24368</v>
      </c>
      <c r="W1158" s="39">
        <v>84354</v>
      </c>
      <c r="X1158" s="39">
        <v>104788</v>
      </c>
      <c r="Y1158" s="39">
        <v>60920</v>
      </c>
      <c r="Z1158" s="39">
        <v>0</v>
      </c>
      <c r="AA1158" s="39">
        <v>274430</v>
      </c>
      <c r="AB1158" s="39">
        <v>21580</v>
      </c>
      <c r="AC1158" s="39">
        <v>93877</v>
      </c>
      <c r="AD1158" s="39">
        <v>124283</v>
      </c>
      <c r="AE1158" s="39">
        <v>75170</v>
      </c>
      <c r="AF1158" s="39">
        <v>0</v>
      </c>
      <c r="AG1158" s="39">
        <v>314910</v>
      </c>
      <c r="AH1158" s="39">
        <v>23183</v>
      </c>
      <c r="AI1158" s="39">
        <v>80123</v>
      </c>
      <c r="AJ1158" s="39">
        <v>120197</v>
      </c>
      <c r="AK1158" s="39">
        <v>114551</v>
      </c>
      <c r="AL1158" s="39">
        <v>7881</v>
      </c>
      <c r="AM1158" s="39">
        <v>345935</v>
      </c>
      <c r="AN1158" s="39">
        <v>20043</v>
      </c>
      <c r="AO1158" s="39">
        <v>85837</v>
      </c>
      <c r="AP1158" s="39">
        <v>146491</v>
      </c>
      <c r="AQ1158" s="39">
        <v>101602</v>
      </c>
      <c r="AR1158" s="39">
        <v>724</v>
      </c>
      <c r="AS1158" s="39">
        <v>354697</v>
      </c>
      <c r="AT1158" s="43"/>
      <c r="AU1158" s="13"/>
    </row>
    <row r="1159" spans="1:47" ht="20" customHeight="1">
      <c r="A1159" s="8" t="s">
        <v>1476</v>
      </c>
      <c r="B1159" s="34">
        <v>143904</v>
      </c>
      <c r="C1159" s="31" t="s">
        <v>602</v>
      </c>
      <c r="D1159" s="31" t="s">
        <v>79</v>
      </c>
      <c r="E1159" s="31" t="s">
        <v>74</v>
      </c>
      <c r="F1159" s="36">
        <v>119</v>
      </c>
      <c r="G1159" s="36">
        <v>74</v>
      </c>
      <c r="H1159" s="36">
        <v>46</v>
      </c>
      <c r="I1159" s="39">
        <v>4876</v>
      </c>
      <c r="J1159" s="39">
        <v>49035</v>
      </c>
      <c r="K1159" s="39">
        <v>55697</v>
      </c>
      <c r="L1159" s="39">
        <v>22825</v>
      </c>
      <c r="M1159" s="39">
        <v>28293</v>
      </c>
      <c r="N1159" s="39">
        <v>4189</v>
      </c>
      <c r="O1159" s="39">
        <v>160039</v>
      </c>
      <c r="P1159" s="39">
        <v>44625</v>
      </c>
      <c r="Q1159" s="39">
        <v>57429</v>
      </c>
      <c r="R1159" s="39">
        <v>24614</v>
      </c>
      <c r="S1159" s="39">
        <v>20192</v>
      </c>
      <c r="T1159" s="39">
        <v>4189</v>
      </c>
      <c r="U1159" s="39">
        <v>151049</v>
      </c>
      <c r="V1159" s="39">
        <v>54910</v>
      </c>
      <c r="W1159" s="39">
        <v>56476</v>
      </c>
      <c r="X1159" s="39">
        <v>37099</v>
      </c>
      <c r="Y1159" s="39">
        <v>22372</v>
      </c>
      <c r="Z1159" s="39">
        <v>4540</v>
      </c>
      <c r="AA1159" s="39">
        <v>175397</v>
      </c>
      <c r="AB1159" s="39">
        <v>57509</v>
      </c>
      <c r="AC1159" s="39">
        <v>62324</v>
      </c>
      <c r="AD1159" s="39">
        <v>35046</v>
      </c>
      <c r="AE1159" s="39">
        <v>24266</v>
      </c>
      <c r="AF1159" s="39">
        <v>5849</v>
      </c>
      <c r="AG1159" s="39">
        <v>184994</v>
      </c>
      <c r="AH1159" s="39">
        <v>46640</v>
      </c>
      <c r="AI1159" s="39">
        <v>63257</v>
      </c>
      <c r="AJ1159" s="39">
        <v>31375</v>
      </c>
      <c r="AK1159" s="39">
        <v>22863</v>
      </c>
      <c r="AL1159" s="39">
        <v>6722</v>
      </c>
      <c r="AM1159" s="39">
        <v>170857</v>
      </c>
      <c r="AN1159" s="39">
        <v>25021</v>
      </c>
      <c r="AO1159" s="39">
        <v>55813</v>
      </c>
      <c r="AP1159" s="39">
        <v>26092</v>
      </c>
      <c r="AQ1159" s="39">
        <v>20234</v>
      </c>
      <c r="AR1159" s="39">
        <v>7267</v>
      </c>
      <c r="AS1159" s="39">
        <v>134427</v>
      </c>
      <c r="AT1159" s="43"/>
      <c r="AU1159" s="13"/>
    </row>
    <row r="1160" spans="1:47" ht="20" customHeight="1">
      <c r="A1160" s="8" t="s">
        <v>1477</v>
      </c>
      <c r="B1160" s="34">
        <v>161801</v>
      </c>
      <c r="C1160" s="31" t="s">
        <v>179</v>
      </c>
      <c r="D1160" s="31" t="s">
        <v>71</v>
      </c>
      <c r="E1160" s="31" t="s">
        <v>72</v>
      </c>
      <c r="F1160" s="36">
        <v>244</v>
      </c>
      <c r="G1160" s="36"/>
      <c r="H1160" s="36">
        <v>0</v>
      </c>
      <c r="I1160" s="39">
        <v>0</v>
      </c>
      <c r="J1160" s="39">
        <v>0</v>
      </c>
      <c r="K1160" s="39">
        <v>155474</v>
      </c>
      <c r="L1160" s="39">
        <v>66596</v>
      </c>
      <c r="M1160" s="39">
        <v>43584</v>
      </c>
      <c r="N1160" s="39">
        <v>20228</v>
      </c>
      <c r="O1160" s="39">
        <v>285882</v>
      </c>
      <c r="P1160" s="39">
        <v>0</v>
      </c>
      <c r="Q1160" s="39">
        <v>179655</v>
      </c>
      <c r="R1160" s="39">
        <v>79289</v>
      </c>
      <c r="S1160" s="39">
        <v>57705</v>
      </c>
      <c r="T1160" s="39">
        <v>23265</v>
      </c>
      <c r="U1160" s="39">
        <v>339914</v>
      </c>
      <c r="V1160" s="39">
        <v>0</v>
      </c>
      <c r="W1160" s="39">
        <v>156534</v>
      </c>
      <c r="X1160" s="39">
        <v>65830</v>
      </c>
      <c r="Y1160" s="39">
        <v>59785</v>
      </c>
      <c r="Z1160" s="39">
        <v>31327</v>
      </c>
      <c r="AA1160" s="39">
        <v>313476</v>
      </c>
      <c r="AB1160" s="39">
        <v>0</v>
      </c>
      <c r="AC1160" s="39">
        <v>202172</v>
      </c>
      <c r="AD1160" s="39">
        <v>98441</v>
      </c>
      <c r="AE1160" s="39">
        <v>55992</v>
      </c>
      <c r="AF1160" s="39">
        <v>22975</v>
      </c>
      <c r="AG1160" s="39">
        <v>379580</v>
      </c>
      <c r="AH1160" s="39">
        <v>0</v>
      </c>
      <c r="AI1160" s="39">
        <v>0</v>
      </c>
      <c r="AJ1160" s="39">
        <v>0</v>
      </c>
      <c r="AK1160" s="39">
        <v>0</v>
      </c>
      <c r="AL1160" s="39">
        <v>0</v>
      </c>
      <c r="AM1160" s="39">
        <v>0</v>
      </c>
      <c r="AN1160" s="39">
        <v>0</v>
      </c>
      <c r="AO1160" s="39">
        <v>0</v>
      </c>
      <c r="AP1160" s="39">
        <v>0</v>
      </c>
      <c r="AQ1160" s="39">
        <v>0</v>
      </c>
      <c r="AR1160" s="39">
        <v>0</v>
      </c>
      <c r="AS1160" s="39">
        <v>0</v>
      </c>
      <c r="AT1160" s="43"/>
      <c r="AU1160" s="13"/>
    </row>
    <row r="1161" spans="1:47" ht="20" customHeight="1">
      <c r="A1161" s="8" t="s">
        <v>1478</v>
      </c>
      <c r="B1161" s="34">
        <v>161914</v>
      </c>
      <c r="C1161" s="31" t="s">
        <v>179</v>
      </c>
      <c r="D1161" s="31" t="s">
        <v>79</v>
      </c>
      <c r="E1161" s="31" t="s">
        <v>74</v>
      </c>
      <c r="F1161" s="36">
        <v>14899</v>
      </c>
      <c r="G1161" s="36">
        <v>13376</v>
      </c>
      <c r="H1161" s="36">
        <v>12876</v>
      </c>
      <c r="I1161" s="39">
        <v>1364856</v>
      </c>
      <c r="J1161" s="39">
        <v>2607416</v>
      </c>
      <c r="K1161" s="39">
        <v>11451151</v>
      </c>
      <c r="L1161" s="39">
        <v>4800101</v>
      </c>
      <c r="M1161" s="39">
        <v>3963491</v>
      </c>
      <c r="N1161" s="39">
        <v>626397</v>
      </c>
      <c r="O1161" s="39">
        <v>23448556</v>
      </c>
      <c r="P1161" s="39">
        <v>2649728</v>
      </c>
      <c r="Q1161" s="39">
        <v>11043724</v>
      </c>
      <c r="R1161" s="39">
        <v>4950507</v>
      </c>
      <c r="S1161" s="39">
        <v>3837153</v>
      </c>
      <c r="T1161" s="39">
        <v>654454</v>
      </c>
      <c r="U1161" s="39">
        <v>23135566</v>
      </c>
      <c r="V1161" s="39">
        <v>2612812</v>
      </c>
      <c r="W1161" s="39">
        <v>11718702</v>
      </c>
      <c r="X1161" s="39">
        <v>5730235</v>
      </c>
      <c r="Y1161" s="39">
        <v>4061596</v>
      </c>
      <c r="Z1161" s="39">
        <v>755575</v>
      </c>
      <c r="AA1161" s="39">
        <v>24878920</v>
      </c>
      <c r="AB1161" s="39">
        <v>2927243</v>
      </c>
      <c r="AC1161" s="39">
        <v>11821054</v>
      </c>
      <c r="AD1161" s="39">
        <v>6140130</v>
      </c>
      <c r="AE1161" s="39">
        <v>4946171</v>
      </c>
      <c r="AF1161" s="39">
        <v>1008015</v>
      </c>
      <c r="AG1161" s="39">
        <v>26842613</v>
      </c>
      <c r="AH1161" s="39">
        <v>3790386</v>
      </c>
      <c r="AI1161" s="39">
        <v>12259032</v>
      </c>
      <c r="AJ1161" s="39">
        <v>6658261</v>
      </c>
      <c r="AK1161" s="39">
        <v>4377862</v>
      </c>
      <c r="AL1161" s="39">
        <v>1233700</v>
      </c>
      <c r="AM1161" s="39">
        <v>28319241</v>
      </c>
      <c r="AN1161" s="39">
        <v>3392701</v>
      </c>
      <c r="AO1161" s="39">
        <v>13339167</v>
      </c>
      <c r="AP1161" s="39">
        <v>6213651</v>
      </c>
      <c r="AQ1161" s="39">
        <v>4807781</v>
      </c>
      <c r="AR1161" s="39">
        <v>1751826</v>
      </c>
      <c r="AS1161" s="39">
        <v>29505126</v>
      </c>
      <c r="AT1161" s="43"/>
      <c r="AU1161" s="13"/>
    </row>
    <row r="1162" spans="1:47" ht="20" customHeight="1">
      <c r="A1162" s="8" t="s">
        <v>1479</v>
      </c>
      <c r="B1162" s="34">
        <v>89905</v>
      </c>
      <c r="C1162" s="31" t="s">
        <v>677</v>
      </c>
      <c r="D1162" s="31" t="s">
        <v>79</v>
      </c>
      <c r="E1162" s="31" t="s">
        <v>74</v>
      </c>
      <c r="F1162" s="36">
        <v>317</v>
      </c>
      <c r="G1162" s="36">
        <v>302</v>
      </c>
      <c r="H1162" s="36">
        <v>526</v>
      </c>
      <c r="I1162" s="39">
        <v>55756</v>
      </c>
      <c r="J1162" s="39">
        <v>77026</v>
      </c>
      <c r="K1162" s="39">
        <v>153046</v>
      </c>
      <c r="L1162" s="39">
        <v>95791</v>
      </c>
      <c r="M1162" s="39">
        <v>94919</v>
      </c>
      <c r="N1162" s="39">
        <v>20449</v>
      </c>
      <c r="O1162" s="39">
        <v>441231</v>
      </c>
      <c r="P1162" s="39">
        <v>118418</v>
      </c>
      <c r="Q1162" s="39">
        <v>151030</v>
      </c>
      <c r="R1162" s="39">
        <v>96349</v>
      </c>
      <c r="S1162" s="39">
        <v>95303</v>
      </c>
      <c r="T1162" s="39">
        <v>22201</v>
      </c>
      <c r="U1162" s="39">
        <v>483301</v>
      </c>
      <c r="V1162" s="39">
        <v>124380</v>
      </c>
      <c r="W1162" s="39">
        <v>162544</v>
      </c>
      <c r="X1162" s="39">
        <v>171738</v>
      </c>
      <c r="Y1162" s="39">
        <v>111552</v>
      </c>
      <c r="Z1162" s="39">
        <v>26588</v>
      </c>
      <c r="AA1162" s="39">
        <v>596802</v>
      </c>
      <c r="AB1162" s="39">
        <v>162156</v>
      </c>
      <c r="AC1162" s="39">
        <v>178185</v>
      </c>
      <c r="AD1162" s="39">
        <v>119744</v>
      </c>
      <c r="AE1162" s="39">
        <v>116395</v>
      </c>
      <c r="AF1162" s="39">
        <v>29280</v>
      </c>
      <c r="AG1162" s="39">
        <v>605760</v>
      </c>
      <c r="AH1162" s="39">
        <v>129223</v>
      </c>
      <c r="AI1162" s="39">
        <v>174836</v>
      </c>
      <c r="AJ1162" s="39">
        <v>128665</v>
      </c>
      <c r="AK1162" s="39">
        <v>123215</v>
      </c>
      <c r="AL1162" s="39">
        <v>43067</v>
      </c>
      <c r="AM1162" s="39">
        <v>599006</v>
      </c>
      <c r="AN1162" s="39">
        <v>186404</v>
      </c>
      <c r="AO1162" s="39">
        <v>358485</v>
      </c>
      <c r="AP1162" s="39">
        <v>184114</v>
      </c>
      <c r="AQ1162" s="39">
        <v>137729</v>
      </c>
      <c r="AR1162" s="39">
        <v>50307</v>
      </c>
      <c r="AS1162" s="39">
        <v>917039</v>
      </c>
      <c r="AT1162" s="43"/>
      <c r="AU1162" s="13"/>
    </row>
    <row r="1163" spans="1:47" ht="20" customHeight="1">
      <c r="A1163" s="8" t="s">
        <v>1480</v>
      </c>
      <c r="B1163" s="34">
        <v>59902</v>
      </c>
      <c r="C1163" s="31" t="s">
        <v>762</v>
      </c>
      <c r="D1163" s="31" t="s">
        <v>79</v>
      </c>
      <c r="E1163" s="31" t="s">
        <v>74</v>
      </c>
      <c r="F1163" s="36">
        <v>149</v>
      </c>
      <c r="G1163" s="36">
        <v>146</v>
      </c>
      <c r="H1163" s="36">
        <v>130</v>
      </c>
      <c r="I1163" s="39">
        <v>13780</v>
      </c>
      <c r="J1163" s="39">
        <v>186141</v>
      </c>
      <c r="K1163" s="39">
        <v>183575</v>
      </c>
      <c r="L1163" s="39">
        <v>30154</v>
      </c>
      <c r="M1163" s="39">
        <v>27643</v>
      </c>
      <c r="N1163" s="39">
        <v>10278</v>
      </c>
      <c r="O1163" s="39">
        <v>437791</v>
      </c>
      <c r="P1163" s="39">
        <v>183804</v>
      </c>
      <c r="Q1163" s="39">
        <v>176525</v>
      </c>
      <c r="R1163" s="39">
        <v>30661</v>
      </c>
      <c r="S1163" s="39">
        <v>33176</v>
      </c>
      <c r="T1163" s="39">
        <v>24255</v>
      </c>
      <c r="U1163" s="39">
        <v>448421</v>
      </c>
      <c r="V1163" s="39">
        <v>220099</v>
      </c>
      <c r="W1163" s="39">
        <v>191160</v>
      </c>
      <c r="X1163" s="39">
        <v>44004</v>
      </c>
      <c r="Y1163" s="39">
        <v>34229</v>
      </c>
      <c r="Z1163" s="39">
        <v>30726</v>
      </c>
      <c r="AA1163" s="39">
        <v>520218</v>
      </c>
      <c r="AB1163" s="39">
        <v>213852</v>
      </c>
      <c r="AC1163" s="39">
        <v>169646</v>
      </c>
      <c r="AD1163" s="39">
        <v>37982</v>
      </c>
      <c r="AE1163" s="39">
        <v>30515</v>
      </c>
      <c r="AF1163" s="39">
        <v>40858</v>
      </c>
      <c r="AG1163" s="39">
        <v>492853</v>
      </c>
      <c r="AH1163" s="39">
        <v>214852</v>
      </c>
      <c r="AI1163" s="39">
        <v>196526</v>
      </c>
      <c r="AJ1163" s="39">
        <v>37482</v>
      </c>
      <c r="AK1163" s="39">
        <v>27441</v>
      </c>
      <c r="AL1163" s="39">
        <v>49220</v>
      </c>
      <c r="AM1163" s="39">
        <v>525521</v>
      </c>
      <c r="AN1163" s="39">
        <v>179143</v>
      </c>
      <c r="AO1163" s="39">
        <v>193652</v>
      </c>
      <c r="AP1163" s="39">
        <v>41337</v>
      </c>
      <c r="AQ1163" s="39">
        <v>29596</v>
      </c>
      <c r="AR1163" s="39">
        <v>44877</v>
      </c>
      <c r="AS1163" s="39">
        <v>488605</v>
      </c>
      <c r="AT1163" s="43"/>
      <c r="AU1163" s="13"/>
    </row>
    <row r="1164" spans="1:47" ht="20" customHeight="1">
      <c r="A1164" s="8" t="s">
        <v>1481</v>
      </c>
      <c r="B1164" s="34">
        <v>226906</v>
      </c>
      <c r="C1164" s="31" t="s">
        <v>400</v>
      </c>
      <c r="D1164" s="31" t="s">
        <v>79</v>
      </c>
      <c r="E1164" s="31" t="s">
        <v>74</v>
      </c>
      <c r="F1164" s="36">
        <v>1233</v>
      </c>
      <c r="G1164" s="36">
        <v>1313</v>
      </c>
      <c r="H1164" s="36">
        <v>1306</v>
      </c>
      <c r="I1164" s="39">
        <v>138436</v>
      </c>
      <c r="J1164" s="39">
        <v>572376</v>
      </c>
      <c r="K1164" s="39">
        <v>680955</v>
      </c>
      <c r="L1164" s="39">
        <v>327298</v>
      </c>
      <c r="M1164" s="39">
        <v>319260</v>
      </c>
      <c r="N1164" s="39">
        <v>100421</v>
      </c>
      <c r="O1164" s="39">
        <v>2000310</v>
      </c>
      <c r="P1164" s="39">
        <v>628242</v>
      </c>
      <c r="Q1164" s="39">
        <v>710066</v>
      </c>
      <c r="R1164" s="39">
        <v>347004</v>
      </c>
      <c r="S1164" s="39">
        <v>336229</v>
      </c>
      <c r="T1164" s="39">
        <v>118052</v>
      </c>
      <c r="U1164" s="39">
        <v>2139593</v>
      </c>
      <c r="V1164" s="39">
        <v>751193</v>
      </c>
      <c r="W1164" s="39">
        <v>746967</v>
      </c>
      <c r="X1164" s="39">
        <v>404613</v>
      </c>
      <c r="Y1164" s="39">
        <v>383736</v>
      </c>
      <c r="Z1164" s="39">
        <v>122423</v>
      </c>
      <c r="AA1164" s="39">
        <v>2408932</v>
      </c>
      <c r="AB1164" s="39">
        <v>766428</v>
      </c>
      <c r="AC1164" s="39">
        <v>751303</v>
      </c>
      <c r="AD1164" s="39">
        <v>435274</v>
      </c>
      <c r="AE1164" s="39">
        <v>371849</v>
      </c>
      <c r="AF1164" s="39">
        <v>151141</v>
      </c>
      <c r="AG1164" s="39">
        <v>2475995</v>
      </c>
      <c r="AH1164" s="39">
        <v>847414</v>
      </c>
      <c r="AI1164" s="39">
        <v>762676</v>
      </c>
      <c r="AJ1164" s="39">
        <v>465141</v>
      </c>
      <c r="AK1164" s="39">
        <v>396998</v>
      </c>
      <c r="AL1164" s="39">
        <v>232912</v>
      </c>
      <c r="AM1164" s="39">
        <v>2705141</v>
      </c>
      <c r="AN1164" s="39">
        <v>918261</v>
      </c>
      <c r="AO1164" s="39">
        <v>776847</v>
      </c>
      <c r="AP1164" s="39">
        <v>503945</v>
      </c>
      <c r="AQ1164" s="39">
        <v>406523</v>
      </c>
      <c r="AR1164" s="39">
        <v>221056</v>
      </c>
      <c r="AS1164" s="39">
        <v>2826632</v>
      </c>
      <c r="AT1164" s="43"/>
      <c r="AU1164" s="13"/>
    </row>
    <row r="1165" spans="1:47" ht="20" customHeight="1">
      <c r="A1165" s="8" t="s">
        <v>1482</v>
      </c>
      <c r="B1165" s="34">
        <v>237904</v>
      </c>
      <c r="C1165" s="31" t="s">
        <v>757</v>
      </c>
      <c r="D1165" s="31" t="s">
        <v>79</v>
      </c>
      <c r="E1165" s="31" t="s">
        <v>74</v>
      </c>
      <c r="F1165" s="36">
        <v>7729</v>
      </c>
      <c r="G1165" s="36">
        <v>9905</v>
      </c>
      <c r="H1165" s="36">
        <v>10834</v>
      </c>
      <c r="I1165" s="39">
        <v>1148404</v>
      </c>
      <c r="J1165" s="39">
        <v>4228368</v>
      </c>
      <c r="K1165" s="39">
        <v>4647382</v>
      </c>
      <c r="L1165" s="39">
        <v>2348690</v>
      </c>
      <c r="M1165" s="39">
        <v>1834322</v>
      </c>
      <c r="N1165" s="39">
        <v>4208</v>
      </c>
      <c r="O1165" s="39">
        <v>13062970</v>
      </c>
      <c r="P1165" s="39">
        <v>3811107</v>
      </c>
      <c r="Q1165" s="39">
        <v>4696342</v>
      </c>
      <c r="R1165" s="39">
        <v>2443933</v>
      </c>
      <c r="S1165" s="39">
        <v>1678510</v>
      </c>
      <c r="T1165" s="39">
        <v>288073</v>
      </c>
      <c r="U1165" s="39">
        <v>12917965</v>
      </c>
      <c r="V1165" s="39">
        <v>4590195</v>
      </c>
      <c r="W1165" s="39">
        <v>5448609</v>
      </c>
      <c r="X1165" s="39">
        <v>2839330</v>
      </c>
      <c r="Y1165" s="39">
        <v>2191579</v>
      </c>
      <c r="Z1165" s="39">
        <v>353487</v>
      </c>
      <c r="AA1165" s="39">
        <v>15423200</v>
      </c>
      <c r="AB1165" s="39">
        <v>5297931</v>
      </c>
      <c r="AC1165" s="39">
        <v>5971297</v>
      </c>
      <c r="AD1165" s="39">
        <v>3211340</v>
      </c>
      <c r="AE1165" s="39">
        <v>3206624</v>
      </c>
      <c r="AF1165" s="39">
        <v>547159</v>
      </c>
      <c r="AG1165" s="39">
        <v>18234351</v>
      </c>
      <c r="AH1165" s="39">
        <v>5740381</v>
      </c>
      <c r="AI1165" s="39">
        <v>5182604</v>
      </c>
      <c r="AJ1165" s="39">
        <v>3573782</v>
      </c>
      <c r="AK1165" s="39">
        <v>2618257</v>
      </c>
      <c r="AL1165" s="39">
        <v>660002</v>
      </c>
      <c r="AM1165" s="39">
        <v>17775026</v>
      </c>
      <c r="AN1165" s="39">
        <v>5735687</v>
      </c>
      <c r="AO1165" s="39">
        <v>5607127</v>
      </c>
      <c r="AP1165" s="39">
        <v>3910339</v>
      </c>
      <c r="AQ1165" s="39">
        <v>3209175</v>
      </c>
      <c r="AR1165" s="39">
        <v>921013</v>
      </c>
      <c r="AS1165" s="39">
        <v>19383341</v>
      </c>
      <c r="AT1165" s="43"/>
      <c r="AU1165" s="13"/>
    </row>
    <row r="1166" spans="1:47" ht="20" customHeight="1">
      <c r="A1166" s="8" t="s">
        <v>1483</v>
      </c>
      <c r="B1166" s="34">
        <v>49908</v>
      </c>
      <c r="C1166" s="31" t="s">
        <v>339</v>
      </c>
      <c r="D1166" s="31" t="s">
        <v>79</v>
      </c>
      <c r="E1166" s="31" t="s">
        <v>74</v>
      </c>
      <c r="F1166" s="36">
        <v>68</v>
      </c>
      <c r="G1166" s="36">
        <v>73</v>
      </c>
      <c r="H1166" s="36">
        <v>58</v>
      </c>
      <c r="I1166" s="39">
        <v>6148</v>
      </c>
      <c r="J1166" s="39">
        <v>37161</v>
      </c>
      <c r="K1166" s="39">
        <v>24870</v>
      </c>
      <c r="L1166" s="39">
        <v>19890</v>
      </c>
      <c r="M1166" s="39">
        <v>31290</v>
      </c>
      <c r="N1166" s="39">
        <v>11341</v>
      </c>
      <c r="O1166" s="39">
        <v>124552</v>
      </c>
      <c r="P1166" s="39">
        <v>30876</v>
      </c>
      <c r="Q1166" s="39">
        <v>42855</v>
      </c>
      <c r="R1166" s="39">
        <v>23481</v>
      </c>
      <c r="S1166" s="39">
        <v>36916</v>
      </c>
      <c r="T1166" s="39">
        <v>14118</v>
      </c>
      <c r="U1166" s="39">
        <v>148246</v>
      </c>
      <c r="V1166" s="39">
        <v>37125</v>
      </c>
      <c r="W1166" s="39">
        <v>38707</v>
      </c>
      <c r="X1166" s="39">
        <v>38274</v>
      </c>
      <c r="Y1166" s="39">
        <v>43660</v>
      </c>
      <c r="Z1166" s="39">
        <v>10384</v>
      </c>
      <c r="AA1166" s="39">
        <v>168150</v>
      </c>
      <c r="AB1166" s="39">
        <v>71195</v>
      </c>
      <c r="AC1166" s="39">
        <v>52927</v>
      </c>
      <c r="AD1166" s="39">
        <v>40798</v>
      </c>
      <c r="AE1166" s="39">
        <v>40782</v>
      </c>
      <c r="AF1166" s="39">
        <v>18102</v>
      </c>
      <c r="AG1166" s="39">
        <v>223804</v>
      </c>
      <c r="AH1166" s="39">
        <v>38259</v>
      </c>
      <c r="AI1166" s="39">
        <v>33163</v>
      </c>
      <c r="AJ1166" s="39">
        <v>32808</v>
      </c>
      <c r="AK1166" s="39">
        <v>42382</v>
      </c>
      <c r="AL1166" s="39">
        <v>21525</v>
      </c>
      <c r="AM1166" s="39">
        <v>168137</v>
      </c>
      <c r="AN1166" s="39">
        <v>33698</v>
      </c>
      <c r="AO1166" s="39">
        <v>39984</v>
      </c>
      <c r="AP1166" s="39">
        <v>59835</v>
      </c>
      <c r="AQ1166" s="39">
        <v>45911</v>
      </c>
      <c r="AR1166" s="39">
        <v>31067</v>
      </c>
      <c r="AS1166" s="39">
        <v>210495</v>
      </c>
      <c r="AT1166" s="43"/>
      <c r="AU1166" s="13"/>
    </row>
    <row r="1167" spans="1:47" ht="20" customHeight="1">
      <c r="A1167" s="8" t="s">
        <v>1484</v>
      </c>
      <c r="B1167" s="34">
        <v>18905</v>
      </c>
      <c r="C1167" s="31" t="s">
        <v>415</v>
      </c>
      <c r="D1167" s="31" t="s">
        <v>79</v>
      </c>
      <c r="E1167" s="31" t="s">
        <v>74</v>
      </c>
      <c r="F1167" s="36">
        <v>188</v>
      </c>
      <c r="G1167" s="36">
        <v>165</v>
      </c>
      <c r="H1167" s="36">
        <v>152</v>
      </c>
      <c r="I1167" s="39">
        <v>16112</v>
      </c>
      <c r="J1167" s="39">
        <v>43607</v>
      </c>
      <c r="K1167" s="39">
        <v>77804</v>
      </c>
      <c r="L1167" s="39">
        <v>61562</v>
      </c>
      <c r="M1167" s="39">
        <v>50938</v>
      </c>
      <c r="N1167" s="39">
        <v>0</v>
      </c>
      <c r="O1167" s="39">
        <v>233911</v>
      </c>
      <c r="P1167" s="39">
        <v>39390</v>
      </c>
      <c r="Q1167" s="39">
        <v>82937</v>
      </c>
      <c r="R1167" s="39">
        <v>65365</v>
      </c>
      <c r="S1167" s="39">
        <v>61626</v>
      </c>
      <c r="T1167" s="39">
        <v>0</v>
      </c>
      <c r="U1167" s="39">
        <v>249318</v>
      </c>
      <c r="V1167" s="39">
        <v>51349</v>
      </c>
      <c r="W1167" s="39">
        <v>86150</v>
      </c>
      <c r="X1167" s="39">
        <v>103668</v>
      </c>
      <c r="Y1167" s="39">
        <v>64755</v>
      </c>
      <c r="Z1167" s="39">
        <v>36483</v>
      </c>
      <c r="AA1167" s="39">
        <v>342405</v>
      </c>
      <c r="AB1167" s="39">
        <v>63840</v>
      </c>
      <c r="AC1167" s="39">
        <v>72327</v>
      </c>
      <c r="AD1167" s="39">
        <v>93641</v>
      </c>
      <c r="AE1167" s="39">
        <v>78781</v>
      </c>
      <c r="AF1167" s="39">
        <v>34891</v>
      </c>
      <c r="AG1167" s="39">
        <v>343480</v>
      </c>
      <c r="AH1167" s="39">
        <v>81975</v>
      </c>
      <c r="AI1167" s="39">
        <v>92460</v>
      </c>
      <c r="AJ1167" s="39">
        <v>135302</v>
      </c>
      <c r="AK1167" s="39">
        <v>79974</v>
      </c>
      <c r="AL1167" s="39">
        <v>44861</v>
      </c>
      <c r="AM1167" s="39">
        <v>434572</v>
      </c>
      <c r="AN1167" s="39">
        <v>83767</v>
      </c>
      <c r="AO1167" s="39">
        <v>89021</v>
      </c>
      <c r="AP1167" s="39">
        <v>111512</v>
      </c>
      <c r="AQ1167" s="39">
        <v>87990</v>
      </c>
      <c r="AR1167" s="39">
        <v>50213</v>
      </c>
      <c r="AS1167" s="39">
        <v>422503</v>
      </c>
      <c r="AT1167" s="43"/>
      <c r="AU1167" s="13"/>
    </row>
    <row r="1168" spans="1:47" ht="20" customHeight="1">
      <c r="A1168" s="8" t="s">
        <v>1485</v>
      </c>
      <c r="B1168" s="34">
        <v>229904</v>
      </c>
      <c r="C1168" s="31" t="s">
        <v>387</v>
      </c>
      <c r="D1168" s="31" t="s">
        <v>79</v>
      </c>
      <c r="E1168" s="31" t="s">
        <v>74</v>
      </c>
      <c r="F1168" s="36">
        <v>1313</v>
      </c>
      <c r="G1168" s="36">
        <v>1181</v>
      </c>
      <c r="H1168" s="36">
        <v>1155</v>
      </c>
      <c r="I1168" s="39">
        <v>122430</v>
      </c>
      <c r="J1168" s="39">
        <v>734455</v>
      </c>
      <c r="K1168" s="39">
        <v>466540</v>
      </c>
      <c r="L1168" s="39">
        <v>356665</v>
      </c>
      <c r="M1168" s="39">
        <v>385501</v>
      </c>
      <c r="N1168" s="39">
        <v>61889</v>
      </c>
      <c r="O1168" s="39">
        <v>2005050</v>
      </c>
      <c r="P1168" s="39">
        <v>711543</v>
      </c>
      <c r="Q1168" s="39">
        <v>548556</v>
      </c>
      <c r="R1168" s="39">
        <v>383124</v>
      </c>
      <c r="S1168" s="39">
        <v>428862</v>
      </c>
      <c r="T1168" s="39">
        <v>93481</v>
      </c>
      <c r="U1168" s="39">
        <v>2165566</v>
      </c>
      <c r="V1168" s="39">
        <v>667563</v>
      </c>
      <c r="W1168" s="39">
        <v>513120</v>
      </c>
      <c r="X1168" s="39">
        <v>383118</v>
      </c>
      <c r="Y1168" s="39">
        <v>490892</v>
      </c>
      <c r="Z1168" s="39">
        <v>99486</v>
      </c>
      <c r="AA1168" s="39">
        <v>2154179</v>
      </c>
      <c r="AB1168" s="39">
        <v>782323</v>
      </c>
      <c r="AC1168" s="39">
        <v>552702</v>
      </c>
      <c r="AD1168" s="39">
        <v>452378</v>
      </c>
      <c r="AE1168" s="39">
        <v>512865</v>
      </c>
      <c r="AF1168" s="39">
        <v>90000</v>
      </c>
      <c r="AG1168" s="39">
        <v>2390268</v>
      </c>
      <c r="AH1168" s="39">
        <v>776485</v>
      </c>
      <c r="AI1168" s="39">
        <v>676301</v>
      </c>
      <c r="AJ1168" s="39">
        <v>484070</v>
      </c>
      <c r="AK1168" s="39">
        <v>472847</v>
      </c>
      <c r="AL1168" s="39">
        <v>133321</v>
      </c>
      <c r="AM1168" s="39">
        <v>2543024</v>
      </c>
      <c r="AN1168" s="39">
        <v>719000</v>
      </c>
      <c r="AO1168" s="39">
        <v>680274</v>
      </c>
      <c r="AP1168" s="39">
        <v>524569</v>
      </c>
      <c r="AQ1168" s="39">
        <v>487258</v>
      </c>
      <c r="AR1168" s="39">
        <v>163481</v>
      </c>
      <c r="AS1168" s="39">
        <v>2574582</v>
      </c>
      <c r="AT1168" s="43"/>
      <c r="AU1168" s="13"/>
    </row>
    <row r="1169" spans="1:47" ht="20" customHeight="1">
      <c r="A1169" s="8" t="s">
        <v>1486</v>
      </c>
      <c r="B1169" s="34">
        <v>102903</v>
      </c>
      <c r="C1169" s="31" t="s">
        <v>584</v>
      </c>
      <c r="D1169" s="31" t="s">
        <v>79</v>
      </c>
      <c r="E1169" s="31" t="s">
        <v>74</v>
      </c>
      <c r="F1169" s="36">
        <v>853</v>
      </c>
      <c r="G1169" s="36">
        <v>806</v>
      </c>
      <c r="H1169" s="36">
        <v>747</v>
      </c>
      <c r="I1169" s="39">
        <v>79182</v>
      </c>
      <c r="J1169" s="39">
        <v>140907</v>
      </c>
      <c r="K1169" s="39">
        <v>400777</v>
      </c>
      <c r="L1169" s="39">
        <v>211452</v>
      </c>
      <c r="M1169" s="39">
        <v>313234</v>
      </c>
      <c r="N1169" s="39">
        <v>57461</v>
      </c>
      <c r="O1169" s="39">
        <v>1123831</v>
      </c>
      <c r="P1169" s="39">
        <v>123841</v>
      </c>
      <c r="Q1169" s="39">
        <v>442287</v>
      </c>
      <c r="R1169" s="39">
        <v>223803</v>
      </c>
      <c r="S1169" s="39">
        <v>334169</v>
      </c>
      <c r="T1169" s="39">
        <v>70784</v>
      </c>
      <c r="U1169" s="39">
        <v>1194884</v>
      </c>
      <c r="V1169" s="39">
        <v>178177</v>
      </c>
      <c r="W1169" s="39">
        <v>450355</v>
      </c>
      <c r="X1169" s="39">
        <v>307961</v>
      </c>
      <c r="Y1169" s="39">
        <v>360854</v>
      </c>
      <c r="Z1169" s="39">
        <v>83588</v>
      </c>
      <c r="AA1169" s="39">
        <v>1380935</v>
      </c>
      <c r="AB1169" s="39">
        <v>257725</v>
      </c>
      <c r="AC1169" s="39">
        <v>472991</v>
      </c>
      <c r="AD1169" s="39">
        <v>381147</v>
      </c>
      <c r="AE1169" s="39">
        <v>385734</v>
      </c>
      <c r="AF1169" s="39">
        <v>129240</v>
      </c>
      <c r="AG1169" s="39">
        <v>1626837</v>
      </c>
      <c r="AH1169" s="39">
        <v>178075</v>
      </c>
      <c r="AI1169" s="39">
        <v>474292</v>
      </c>
      <c r="AJ1169" s="39">
        <v>375714</v>
      </c>
      <c r="AK1169" s="39">
        <v>391416</v>
      </c>
      <c r="AL1169" s="39">
        <v>164029</v>
      </c>
      <c r="AM1169" s="39">
        <v>1583526</v>
      </c>
      <c r="AN1169" s="39">
        <v>230244</v>
      </c>
      <c r="AO1169" s="39">
        <v>523375</v>
      </c>
      <c r="AP1169" s="39">
        <v>344362</v>
      </c>
      <c r="AQ1169" s="39">
        <v>376655</v>
      </c>
      <c r="AR1169" s="39">
        <v>192064</v>
      </c>
      <c r="AS1169" s="39">
        <v>1666700</v>
      </c>
      <c r="AT1169" s="43"/>
      <c r="AU1169" s="13"/>
    </row>
    <row r="1170" spans="1:47" ht="20" customHeight="1">
      <c r="A1170" s="8" t="s">
        <v>1487</v>
      </c>
      <c r="B1170" s="34">
        <v>226905</v>
      </c>
      <c r="C1170" s="31" t="s">
        <v>400</v>
      </c>
      <c r="D1170" s="31" t="s">
        <v>79</v>
      </c>
      <c r="E1170" s="31" t="s">
        <v>74</v>
      </c>
      <c r="F1170" s="36">
        <v>322</v>
      </c>
      <c r="G1170" s="36">
        <v>310</v>
      </c>
      <c r="H1170" s="36">
        <v>305</v>
      </c>
      <c r="I1170" s="39">
        <v>32330</v>
      </c>
      <c r="J1170" s="39">
        <v>134079</v>
      </c>
      <c r="K1170" s="39">
        <v>210111</v>
      </c>
      <c r="L1170" s="39">
        <v>83606</v>
      </c>
      <c r="M1170" s="39">
        <v>135620</v>
      </c>
      <c r="N1170" s="39">
        <v>68342</v>
      </c>
      <c r="O1170" s="39">
        <v>631758</v>
      </c>
      <c r="P1170" s="39">
        <v>141614</v>
      </c>
      <c r="Q1170" s="39">
        <v>226171</v>
      </c>
      <c r="R1170" s="39">
        <v>82209</v>
      </c>
      <c r="S1170" s="39">
        <v>132999</v>
      </c>
      <c r="T1170" s="39">
        <v>77487</v>
      </c>
      <c r="U1170" s="39">
        <v>660480</v>
      </c>
      <c r="V1170" s="39">
        <v>179773</v>
      </c>
      <c r="W1170" s="39">
        <v>249868</v>
      </c>
      <c r="X1170" s="39">
        <v>110800</v>
      </c>
      <c r="Y1170" s="39">
        <v>146753</v>
      </c>
      <c r="Z1170" s="39">
        <v>86652</v>
      </c>
      <c r="AA1170" s="39">
        <v>773846</v>
      </c>
      <c r="AB1170" s="39">
        <v>196162</v>
      </c>
      <c r="AC1170" s="39">
        <v>266864</v>
      </c>
      <c r="AD1170" s="39">
        <v>154418</v>
      </c>
      <c r="AE1170" s="39">
        <v>147427</v>
      </c>
      <c r="AF1170" s="39">
        <v>86029</v>
      </c>
      <c r="AG1170" s="39">
        <v>850900</v>
      </c>
      <c r="AH1170" s="39">
        <v>197802</v>
      </c>
      <c r="AI1170" s="39">
        <v>303996</v>
      </c>
      <c r="AJ1170" s="39">
        <v>129788</v>
      </c>
      <c r="AK1170" s="39">
        <v>190339</v>
      </c>
      <c r="AL1170" s="39">
        <v>161667</v>
      </c>
      <c r="AM1170" s="39">
        <v>983592</v>
      </c>
      <c r="AN1170" s="39">
        <v>241715</v>
      </c>
      <c r="AO1170" s="39">
        <v>232675</v>
      </c>
      <c r="AP1170" s="39">
        <v>159190</v>
      </c>
      <c r="AQ1170" s="39">
        <v>202860</v>
      </c>
      <c r="AR1170" s="39">
        <v>161469</v>
      </c>
      <c r="AS1170" s="39">
        <v>997909</v>
      </c>
      <c r="AT1170" s="43"/>
      <c r="AU1170" s="13"/>
    </row>
    <row r="1171" spans="1:47" ht="20" customHeight="1">
      <c r="A1171" s="8" t="s">
        <v>1488</v>
      </c>
      <c r="B1171" s="34">
        <v>70912</v>
      </c>
      <c r="C1171" s="31" t="s">
        <v>174</v>
      </c>
      <c r="D1171" s="31" t="s">
        <v>79</v>
      </c>
      <c r="E1171" s="31" t="s">
        <v>74</v>
      </c>
      <c r="F1171" s="36">
        <v>9481</v>
      </c>
      <c r="G1171" s="36">
        <v>11196</v>
      </c>
      <c r="H1171" s="36">
        <v>11075</v>
      </c>
      <c r="I1171" s="39">
        <v>1173950</v>
      </c>
      <c r="J1171" s="39">
        <v>2708862</v>
      </c>
      <c r="K1171" s="39">
        <v>3520082</v>
      </c>
      <c r="L1171" s="39">
        <v>2890458</v>
      </c>
      <c r="M1171" s="39">
        <v>2236228</v>
      </c>
      <c r="N1171" s="39">
        <v>709067</v>
      </c>
      <c r="O1171" s="39">
        <v>12064697</v>
      </c>
      <c r="P1171" s="39">
        <v>2825088</v>
      </c>
      <c r="Q1171" s="39">
        <v>3892792</v>
      </c>
      <c r="R1171" s="39">
        <v>2912770</v>
      </c>
      <c r="S1171" s="39">
        <v>2516005</v>
      </c>
      <c r="T1171" s="39">
        <v>881406</v>
      </c>
      <c r="U1171" s="39">
        <v>13028061</v>
      </c>
      <c r="V1171" s="39">
        <v>3135490</v>
      </c>
      <c r="W1171" s="39">
        <v>4065477</v>
      </c>
      <c r="X1171" s="39">
        <v>3492851</v>
      </c>
      <c r="Y1171" s="39">
        <v>2694434</v>
      </c>
      <c r="Z1171" s="39">
        <v>844789</v>
      </c>
      <c r="AA1171" s="39">
        <v>14233041</v>
      </c>
      <c r="AB1171" s="39">
        <v>3459858</v>
      </c>
      <c r="AC1171" s="39">
        <v>4208703</v>
      </c>
      <c r="AD1171" s="39">
        <v>4039330</v>
      </c>
      <c r="AE1171" s="39">
        <v>2661781</v>
      </c>
      <c r="AF1171" s="39">
        <v>950623</v>
      </c>
      <c r="AG1171" s="39">
        <v>15320295</v>
      </c>
      <c r="AH1171" s="39">
        <v>4183429</v>
      </c>
      <c r="AI1171" s="39">
        <v>4134954</v>
      </c>
      <c r="AJ1171" s="39">
        <v>3978199</v>
      </c>
      <c r="AK1171" s="39">
        <v>2639537</v>
      </c>
      <c r="AL1171" s="39">
        <v>1255358</v>
      </c>
      <c r="AM1171" s="39">
        <v>16191477</v>
      </c>
      <c r="AN1171" s="39">
        <v>4151617</v>
      </c>
      <c r="AO1171" s="39">
        <v>4103167</v>
      </c>
      <c r="AP1171" s="39">
        <v>4211266</v>
      </c>
      <c r="AQ1171" s="39">
        <v>3025202</v>
      </c>
      <c r="AR1171" s="39">
        <v>1521815</v>
      </c>
      <c r="AS1171" s="39">
        <v>17013067</v>
      </c>
      <c r="AT1171" s="43"/>
      <c r="AU1171" s="13"/>
    </row>
    <row r="1172" spans="1:47" ht="20" customHeight="1">
      <c r="A1172" s="8" t="s">
        <v>1489</v>
      </c>
      <c r="B1172" s="34">
        <v>227803</v>
      </c>
      <c r="C1172" s="31" t="s">
        <v>168</v>
      </c>
      <c r="D1172" s="31" t="s">
        <v>71</v>
      </c>
      <c r="E1172" s="31" t="s">
        <v>74</v>
      </c>
      <c r="F1172" s="36">
        <v>2009</v>
      </c>
      <c r="G1172" s="36">
        <v>1787</v>
      </c>
      <c r="H1172" s="36">
        <v>1910</v>
      </c>
      <c r="I1172" s="39">
        <v>202460</v>
      </c>
      <c r="J1172" s="39">
        <v>218998</v>
      </c>
      <c r="K1172" s="39">
        <v>1199120</v>
      </c>
      <c r="L1172" s="39">
        <v>652630</v>
      </c>
      <c r="M1172" s="39">
        <v>442802</v>
      </c>
      <c r="N1172" s="39">
        <v>129045</v>
      </c>
      <c r="O1172" s="39">
        <v>2642595</v>
      </c>
      <c r="P1172" s="39">
        <v>103228</v>
      </c>
      <c r="Q1172" s="39">
        <v>1213241</v>
      </c>
      <c r="R1172" s="39">
        <v>475962</v>
      </c>
      <c r="S1172" s="39">
        <v>383220</v>
      </c>
      <c r="T1172" s="39">
        <v>150511</v>
      </c>
      <c r="U1172" s="39">
        <v>2326162</v>
      </c>
      <c r="V1172" s="39">
        <v>241738</v>
      </c>
      <c r="W1172" s="39">
        <v>1163497</v>
      </c>
      <c r="X1172" s="39">
        <v>432429</v>
      </c>
      <c r="Y1172" s="39">
        <v>404816</v>
      </c>
      <c r="Z1172" s="39">
        <v>131872</v>
      </c>
      <c r="AA1172" s="39">
        <v>2374352</v>
      </c>
      <c r="AB1172" s="39">
        <v>305616</v>
      </c>
      <c r="AC1172" s="39">
        <v>1085038</v>
      </c>
      <c r="AD1172" s="39">
        <v>669596</v>
      </c>
      <c r="AE1172" s="39">
        <v>491036</v>
      </c>
      <c r="AF1172" s="39">
        <v>150214</v>
      </c>
      <c r="AG1172" s="39">
        <v>2701500</v>
      </c>
      <c r="AH1172" s="39">
        <v>392072</v>
      </c>
      <c r="AI1172" s="39">
        <v>1187309</v>
      </c>
      <c r="AJ1172" s="39">
        <v>706604</v>
      </c>
      <c r="AK1172" s="39">
        <v>582785</v>
      </c>
      <c r="AL1172" s="39">
        <v>154402</v>
      </c>
      <c r="AM1172" s="39">
        <v>3023172</v>
      </c>
      <c r="AN1172" s="39">
        <v>375495</v>
      </c>
      <c r="AO1172" s="39">
        <v>1257683</v>
      </c>
      <c r="AP1172" s="39">
        <v>723847</v>
      </c>
      <c r="AQ1172" s="39">
        <v>442998</v>
      </c>
      <c r="AR1172" s="39">
        <v>145430</v>
      </c>
      <c r="AS1172" s="39">
        <v>2945453</v>
      </c>
      <c r="AT1172" s="43"/>
      <c r="AU1172" s="13"/>
    </row>
    <row r="1173" spans="1:47" ht="20" customHeight="1">
      <c r="A1173" s="8" t="s">
        <v>1490</v>
      </c>
      <c r="B1173" s="34">
        <v>184903</v>
      </c>
      <c r="C1173" s="31" t="s">
        <v>106</v>
      </c>
      <c r="D1173" s="31" t="s">
        <v>79</v>
      </c>
      <c r="E1173" s="31" t="s">
        <v>74</v>
      </c>
      <c r="F1173" s="36">
        <v>8105</v>
      </c>
      <c r="G1173" s="36">
        <v>8023</v>
      </c>
      <c r="H1173" s="36">
        <v>8110</v>
      </c>
      <c r="I1173" s="39">
        <v>859660</v>
      </c>
      <c r="J1173" s="39">
        <v>1935719</v>
      </c>
      <c r="K1173" s="39">
        <v>3423913</v>
      </c>
      <c r="L1173" s="39">
        <v>2206523</v>
      </c>
      <c r="M1173" s="39">
        <v>2215219</v>
      </c>
      <c r="N1173" s="39">
        <v>595714</v>
      </c>
      <c r="O1173" s="39">
        <v>10377088</v>
      </c>
      <c r="P1173" s="39">
        <v>2195275</v>
      </c>
      <c r="Q1173" s="39">
        <v>3276185</v>
      </c>
      <c r="R1173" s="39">
        <v>2287147</v>
      </c>
      <c r="S1173" s="39">
        <v>2344298</v>
      </c>
      <c r="T1173" s="39">
        <v>658551</v>
      </c>
      <c r="U1173" s="39">
        <v>10761456</v>
      </c>
      <c r="V1173" s="39">
        <v>2645271</v>
      </c>
      <c r="W1173" s="39">
        <v>3484279</v>
      </c>
      <c r="X1173" s="39">
        <v>2744914</v>
      </c>
      <c r="Y1173" s="39">
        <v>2809465</v>
      </c>
      <c r="Z1173" s="39">
        <v>783732</v>
      </c>
      <c r="AA1173" s="39">
        <v>12467661</v>
      </c>
      <c r="AB1173" s="39">
        <v>3065798</v>
      </c>
      <c r="AC1173" s="39">
        <v>3828971</v>
      </c>
      <c r="AD1173" s="39">
        <v>2993054</v>
      </c>
      <c r="AE1173" s="39">
        <v>2863247</v>
      </c>
      <c r="AF1173" s="39">
        <v>1327053</v>
      </c>
      <c r="AG1173" s="39">
        <v>14078123</v>
      </c>
      <c r="AH1173" s="39">
        <v>3307675</v>
      </c>
      <c r="AI1173" s="39">
        <v>3918633</v>
      </c>
      <c r="AJ1173" s="39">
        <v>3414647</v>
      </c>
      <c r="AK1173" s="39">
        <v>2934758</v>
      </c>
      <c r="AL1173" s="39">
        <v>2126926</v>
      </c>
      <c r="AM1173" s="39">
        <v>15702639</v>
      </c>
      <c r="AN1173" s="39">
        <v>3233019</v>
      </c>
      <c r="AO1173" s="39">
        <v>3737861</v>
      </c>
      <c r="AP1173" s="39">
        <v>3237076</v>
      </c>
      <c r="AQ1173" s="39">
        <v>2580376</v>
      </c>
      <c r="AR1173" s="39">
        <v>2267566</v>
      </c>
      <c r="AS1173" s="39">
        <v>15055898</v>
      </c>
      <c r="AT1173" s="43"/>
      <c r="AU1173" s="13"/>
    </row>
    <row r="1174" spans="1:47" ht="20" customHeight="1">
      <c r="A1174" s="8" t="s">
        <v>1491</v>
      </c>
      <c r="B1174" s="34">
        <v>240904</v>
      </c>
      <c r="C1174" s="31" t="s">
        <v>903</v>
      </c>
      <c r="D1174" s="31" t="s">
        <v>79</v>
      </c>
      <c r="E1174" s="31" t="s">
        <v>74</v>
      </c>
      <c r="F1174" s="36">
        <v>259</v>
      </c>
      <c r="G1174" s="36">
        <v>240</v>
      </c>
      <c r="H1174" s="36">
        <v>206</v>
      </c>
      <c r="I1174" s="39">
        <v>21836</v>
      </c>
      <c r="J1174" s="39">
        <v>171596</v>
      </c>
      <c r="K1174" s="39">
        <v>597221</v>
      </c>
      <c r="L1174" s="39">
        <v>133245</v>
      </c>
      <c r="M1174" s="39">
        <v>457592</v>
      </c>
      <c r="N1174" s="39">
        <v>56073</v>
      </c>
      <c r="O1174" s="39">
        <v>1415727</v>
      </c>
      <c r="P1174" s="39">
        <v>223935</v>
      </c>
      <c r="Q1174" s="39">
        <v>569139</v>
      </c>
      <c r="R1174" s="39">
        <v>141042</v>
      </c>
      <c r="S1174" s="39">
        <v>342261</v>
      </c>
      <c r="T1174" s="39">
        <v>69681</v>
      </c>
      <c r="U1174" s="39">
        <v>1346058</v>
      </c>
      <c r="V1174" s="39">
        <v>280528</v>
      </c>
      <c r="W1174" s="39">
        <v>471125</v>
      </c>
      <c r="X1174" s="39">
        <v>184848</v>
      </c>
      <c r="Y1174" s="39">
        <v>426272</v>
      </c>
      <c r="Z1174" s="39">
        <v>75984</v>
      </c>
      <c r="AA1174" s="39">
        <v>1438757</v>
      </c>
      <c r="AB1174" s="39">
        <v>260936</v>
      </c>
      <c r="AC1174" s="39">
        <v>506342</v>
      </c>
      <c r="AD1174" s="39">
        <v>264457</v>
      </c>
      <c r="AE1174" s="39">
        <v>428406</v>
      </c>
      <c r="AF1174" s="39">
        <v>224117</v>
      </c>
      <c r="AG1174" s="39">
        <v>1684258</v>
      </c>
      <c r="AH1174" s="39">
        <v>209400</v>
      </c>
      <c r="AI1174" s="39">
        <v>433929</v>
      </c>
      <c r="AJ1174" s="39">
        <v>231137</v>
      </c>
      <c r="AK1174" s="39">
        <v>464601</v>
      </c>
      <c r="AL1174" s="39">
        <v>0</v>
      </c>
      <c r="AM1174" s="39">
        <v>1339067</v>
      </c>
      <c r="AN1174" s="39">
        <v>199831</v>
      </c>
      <c r="AO1174" s="39">
        <v>461713</v>
      </c>
      <c r="AP1174" s="39">
        <v>172716</v>
      </c>
      <c r="AQ1174" s="39">
        <v>402031</v>
      </c>
      <c r="AR1174" s="39">
        <v>124265</v>
      </c>
      <c r="AS1174" s="39">
        <v>1360556</v>
      </c>
      <c r="AT1174" s="43"/>
      <c r="AU1174" s="13"/>
    </row>
    <row r="1175" spans="1:47" ht="20" customHeight="1">
      <c r="A1175" s="8" t="s">
        <v>1492</v>
      </c>
      <c r="B1175" s="34">
        <v>45905</v>
      </c>
      <c r="C1175" s="31" t="s">
        <v>430</v>
      </c>
      <c r="D1175" s="31" t="s">
        <v>79</v>
      </c>
      <c r="E1175" s="31" t="s">
        <v>74</v>
      </c>
      <c r="F1175" s="36">
        <v>684</v>
      </c>
      <c r="G1175" s="36">
        <v>732</v>
      </c>
      <c r="H1175" s="36">
        <v>713</v>
      </c>
      <c r="I1175" s="39">
        <v>75578</v>
      </c>
      <c r="J1175" s="39">
        <v>59116</v>
      </c>
      <c r="K1175" s="39">
        <v>321907</v>
      </c>
      <c r="L1175" s="39">
        <v>167279</v>
      </c>
      <c r="M1175" s="39">
        <v>261934</v>
      </c>
      <c r="N1175" s="39">
        <v>51398</v>
      </c>
      <c r="O1175" s="39">
        <v>861634</v>
      </c>
      <c r="P1175" s="39">
        <v>59731</v>
      </c>
      <c r="Q1175" s="39">
        <v>334183</v>
      </c>
      <c r="R1175" s="39">
        <v>183941</v>
      </c>
      <c r="S1175" s="39">
        <v>298179</v>
      </c>
      <c r="T1175" s="39">
        <v>56747</v>
      </c>
      <c r="U1175" s="39">
        <v>932781</v>
      </c>
      <c r="V1175" s="39">
        <v>108036</v>
      </c>
      <c r="W1175" s="39">
        <v>386280</v>
      </c>
      <c r="X1175" s="39">
        <v>221797</v>
      </c>
      <c r="Y1175" s="39">
        <v>353408</v>
      </c>
      <c r="Z1175" s="39">
        <v>63439</v>
      </c>
      <c r="AA1175" s="39">
        <v>1132960</v>
      </c>
      <c r="AB1175" s="39">
        <v>112142</v>
      </c>
      <c r="AC1175" s="39">
        <v>415252</v>
      </c>
      <c r="AD1175" s="39">
        <v>234203</v>
      </c>
      <c r="AE1175" s="39">
        <v>381236</v>
      </c>
      <c r="AF1175" s="39">
        <v>95033</v>
      </c>
      <c r="AG1175" s="39">
        <v>1237866</v>
      </c>
      <c r="AH1175" s="39">
        <v>86458</v>
      </c>
      <c r="AI1175" s="39">
        <v>418297</v>
      </c>
      <c r="AJ1175" s="39">
        <v>268923</v>
      </c>
      <c r="AK1175" s="39">
        <v>386444</v>
      </c>
      <c r="AL1175" s="39">
        <v>103441</v>
      </c>
      <c r="AM1175" s="39">
        <v>1263563</v>
      </c>
      <c r="AN1175" s="39">
        <v>74342</v>
      </c>
      <c r="AO1175" s="39">
        <v>490298</v>
      </c>
      <c r="AP1175" s="39">
        <v>306774</v>
      </c>
      <c r="AQ1175" s="39">
        <v>415451</v>
      </c>
      <c r="AR1175" s="39">
        <v>172158</v>
      </c>
      <c r="AS1175" s="39">
        <v>1459023</v>
      </c>
      <c r="AT1175" s="43"/>
      <c r="AU1175" s="13"/>
    </row>
    <row r="1176" spans="1:47" ht="20" customHeight="1">
      <c r="A1176" s="8" t="s">
        <v>1493</v>
      </c>
      <c r="B1176" s="34">
        <v>44902</v>
      </c>
      <c r="C1176" s="31" t="s">
        <v>1494</v>
      </c>
      <c r="D1176" s="31" t="s">
        <v>79</v>
      </c>
      <c r="E1176" s="31" t="s">
        <v>74</v>
      </c>
      <c r="F1176" s="36">
        <v>570</v>
      </c>
      <c r="G1176" s="36">
        <v>534</v>
      </c>
      <c r="H1176" s="36">
        <v>506</v>
      </c>
      <c r="I1176" s="39">
        <v>53636</v>
      </c>
      <c r="J1176" s="39">
        <v>109643</v>
      </c>
      <c r="K1176" s="39">
        <v>288514</v>
      </c>
      <c r="L1176" s="39">
        <v>169933</v>
      </c>
      <c r="M1176" s="39">
        <v>167832</v>
      </c>
      <c r="N1176" s="39">
        <v>71252</v>
      </c>
      <c r="O1176" s="39">
        <v>807174</v>
      </c>
      <c r="P1176" s="39">
        <v>79156</v>
      </c>
      <c r="Q1176" s="39">
        <v>241150</v>
      </c>
      <c r="R1176" s="39">
        <v>177137</v>
      </c>
      <c r="S1176" s="39">
        <v>180385</v>
      </c>
      <c r="T1176" s="39">
        <v>85404</v>
      </c>
      <c r="U1176" s="39">
        <v>763232</v>
      </c>
      <c r="V1176" s="39">
        <v>95011</v>
      </c>
      <c r="W1176" s="39">
        <v>246472</v>
      </c>
      <c r="X1176" s="39">
        <v>186186</v>
      </c>
      <c r="Y1176" s="39">
        <v>210196</v>
      </c>
      <c r="Z1176" s="39">
        <v>100423</v>
      </c>
      <c r="AA1176" s="39">
        <v>838288</v>
      </c>
      <c r="AB1176" s="39">
        <v>230413</v>
      </c>
      <c r="AC1176" s="39">
        <v>238972</v>
      </c>
      <c r="AD1176" s="39">
        <v>204861</v>
      </c>
      <c r="AE1176" s="39">
        <v>231011</v>
      </c>
      <c r="AF1176" s="39">
        <v>168351</v>
      </c>
      <c r="AG1176" s="39">
        <v>1073608</v>
      </c>
      <c r="AH1176" s="39">
        <v>250449</v>
      </c>
      <c r="AI1176" s="39">
        <v>248565</v>
      </c>
      <c r="AJ1176" s="39">
        <v>229624</v>
      </c>
      <c r="AK1176" s="39">
        <v>238244</v>
      </c>
      <c r="AL1176" s="39">
        <v>243826</v>
      </c>
      <c r="AM1176" s="39">
        <v>1210708</v>
      </c>
      <c r="AN1176" s="39">
        <v>139887</v>
      </c>
      <c r="AO1176" s="39">
        <v>254371</v>
      </c>
      <c r="AP1176" s="39">
        <v>235502</v>
      </c>
      <c r="AQ1176" s="39">
        <v>216181</v>
      </c>
      <c r="AR1176" s="39">
        <v>270802</v>
      </c>
      <c r="AS1176" s="39">
        <v>1116743</v>
      </c>
      <c r="AT1176" s="43"/>
      <c r="AU1176" s="13"/>
    </row>
    <row r="1177" spans="1:47" ht="20" customHeight="1">
      <c r="A1177" s="8" t="s">
        <v>1495</v>
      </c>
      <c r="B1177" s="34">
        <v>223904</v>
      </c>
      <c r="C1177" s="31" t="s">
        <v>304</v>
      </c>
      <c r="D1177" s="31" t="s">
        <v>79</v>
      </c>
      <c r="E1177" s="31" t="s">
        <v>74</v>
      </c>
      <c r="F1177" s="36">
        <v>325</v>
      </c>
      <c r="G1177" s="36">
        <v>248</v>
      </c>
      <c r="H1177" s="36">
        <v>239</v>
      </c>
      <c r="I1177" s="39">
        <v>25334</v>
      </c>
      <c r="J1177" s="39">
        <v>113951</v>
      </c>
      <c r="K1177" s="39">
        <v>121095</v>
      </c>
      <c r="L1177" s="39">
        <v>89746</v>
      </c>
      <c r="M1177" s="39">
        <v>98786</v>
      </c>
      <c r="N1177" s="39">
        <v>73551</v>
      </c>
      <c r="O1177" s="39">
        <v>497129</v>
      </c>
      <c r="P1177" s="39">
        <v>118411</v>
      </c>
      <c r="Q1177" s="39">
        <v>138750</v>
      </c>
      <c r="R1177" s="39">
        <v>98661</v>
      </c>
      <c r="S1177" s="39">
        <v>105859</v>
      </c>
      <c r="T1177" s="39">
        <v>79825</v>
      </c>
      <c r="U1177" s="39">
        <v>541506</v>
      </c>
      <c r="V1177" s="39">
        <v>131487</v>
      </c>
      <c r="W1177" s="39">
        <v>134154</v>
      </c>
      <c r="X1177" s="39">
        <v>95312</v>
      </c>
      <c r="Y1177" s="39">
        <v>118744</v>
      </c>
      <c r="Z1177" s="39">
        <v>83897</v>
      </c>
      <c r="AA1177" s="39">
        <v>563594</v>
      </c>
      <c r="AB1177" s="39">
        <v>119731</v>
      </c>
      <c r="AC1177" s="39">
        <v>134462</v>
      </c>
      <c r="AD1177" s="39">
        <v>109906</v>
      </c>
      <c r="AE1177" s="39">
        <v>150188</v>
      </c>
      <c r="AF1177" s="39">
        <v>84022</v>
      </c>
      <c r="AG1177" s="39">
        <v>598309</v>
      </c>
      <c r="AH1177" s="39">
        <v>136697</v>
      </c>
      <c r="AI1177" s="39">
        <v>144266</v>
      </c>
      <c r="AJ1177" s="39">
        <v>133658</v>
      </c>
      <c r="AK1177" s="39">
        <v>133240</v>
      </c>
      <c r="AL1177" s="39">
        <v>118818</v>
      </c>
      <c r="AM1177" s="39">
        <v>666679</v>
      </c>
      <c r="AN1177" s="39">
        <v>148561</v>
      </c>
      <c r="AO1177" s="39">
        <v>224883</v>
      </c>
      <c r="AP1177" s="39">
        <v>130470</v>
      </c>
      <c r="AQ1177" s="39">
        <v>149469</v>
      </c>
      <c r="AR1177" s="39">
        <v>128914</v>
      </c>
      <c r="AS1177" s="39">
        <v>782297</v>
      </c>
      <c r="AT1177" s="43"/>
      <c r="AU1177" s="13"/>
    </row>
    <row r="1178" spans="1:47" ht="20" customHeight="1">
      <c r="A1178" s="8" t="s">
        <v>1496</v>
      </c>
      <c r="B1178" s="34">
        <v>37909</v>
      </c>
      <c r="C1178" s="31" t="s">
        <v>116</v>
      </c>
      <c r="D1178" s="31" t="s">
        <v>79</v>
      </c>
      <c r="E1178" s="31" t="s">
        <v>74</v>
      </c>
      <c r="F1178" s="36">
        <v>276</v>
      </c>
      <c r="G1178" s="36">
        <v>239</v>
      </c>
      <c r="H1178" s="36">
        <v>235</v>
      </c>
      <c r="I1178" s="39">
        <v>24910</v>
      </c>
      <c r="J1178" s="39">
        <v>53901</v>
      </c>
      <c r="K1178" s="39">
        <v>123903</v>
      </c>
      <c r="L1178" s="39">
        <v>81516</v>
      </c>
      <c r="M1178" s="39">
        <v>33634</v>
      </c>
      <c r="N1178" s="39">
        <v>41865</v>
      </c>
      <c r="O1178" s="39">
        <v>334819</v>
      </c>
      <c r="P1178" s="39">
        <v>59640</v>
      </c>
      <c r="Q1178" s="39">
        <v>120237</v>
      </c>
      <c r="R1178" s="39">
        <v>82549</v>
      </c>
      <c r="S1178" s="39">
        <v>112071</v>
      </c>
      <c r="T1178" s="39">
        <v>47090</v>
      </c>
      <c r="U1178" s="39">
        <v>421587</v>
      </c>
      <c r="V1178" s="39">
        <v>76650</v>
      </c>
      <c r="W1178" s="39">
        <v>106092</v>
      </c>
      <c r="X1178" s="39">
        <v>80371</v>
      </c>
      <c r="Y1178" s="39">
        <v>126063</v>
      </c>
      <c r="Z1178" s="39">
        <v>70502</v>
      </c>
      <c r="AA1178" s="39">
        <v>459678</v>
      </c>
      <c r="AB1178" s="39">
        <v>61990</v>
      </c>
      <c r="AC1178" s="39">
        <v>125917</v>
      </c>
      <c r="AD1178" s="39">
        <v>91015</v>
      </c>
      <c r="AE1178" s="39">
        <v>105148</v>
      </c>
      <c r="AF1178" s="39">
        <v>99153</v>
      </c>
      <c r="AG1178" s="39">
        <v>483223</v>
      </c>
      <c r="AH1178" s="39">
        <v>83357</v>
      </c>
      <c r="AI1178" s="39">
        <v>121568</v>
      </c>
      <c r="AJ1178" s="39">
        <v>105960</v>
      </c>
      <c r="AK1178" s="39">
        <v>140273</v>
      </c>
      <c r="AL1178" s="39">
        <v>142950</v>
      </c>
      <c r="AM1178" s="39">
        <v>594108</v>
      </c>
      <c r="AN1178" s="39">
        <v>58686</v>
      </c>
      <c r="AO1178" s="39">
        <v>111429</v>
      </c>
      <c r="AP1178" s="39">
        <v>116445</v>
      </c>
      <c r="AQ1178" s="39">
        <v>128919</v>
      </c>
      <c r="AR1178" s="39">
        <v>146904</v>
      </c>
      <c r="AS1178" s="39">
        <v>562383</v>
      </c>
      <c r="AT1178" s="43"/>
      <c r="AU1178" s="13"/>
    </row>
    <row r="1179" spans="1:47" ht="20" customHeight="1">
      <c r="A1179" s="8" t="s">
        <v>1497</v>
      </c>
      <c r="B1179" s="34">
        <v>108913</v>
      </c>
      <c r="C1179" s="31" t="s">
        <v>291</v>
      </c>
      <c r="D1179" s="31" t="s">
        <v>79</v>
      </c>
      <c r="E1179" s="31" t="s">
        <v>74</v>
      </c>
      <c r="F1179" s="36">
        <v>17164</v>
      </c>
      <c r="G1179" s="36">
        <v>16300</v>
      </c>
      <c r="H1179" s="36">
        <v>15787</v>
      </c>
      <c r="I1179" s="39">
        <v>1673422</v>
      </c>
      <c r="J1179" s="39">
        <v>4427122</v>
      </c>
      <c r="K1179" s="39">
        <v>17884733</v>
      </c>
      <c r="L1179" s="39">
        <v>5494763</v>
      </c>
      <c r="M1179" s="39">
        <v>3928004</v>
      </c>
      <c r="N1179" s="39">
        <v>745300</v>
      </c>
      <c r="O1179" s="39">
        <v>32479922</v>
      </c>
      <c r="P1179" s="39">
        <v>3940559</v>
      </c>
      <c r="Q1179" s="39">
        <v>17286216</v>
      </c>
      <c r="R1179" s="39">
        <v>5397819</v>
      </c>
      <c r="S1179" s="39">
        <v>3404339</v>
      </c>
      <c r="T1179" s="39">
        <v>975646</v>
      </c>
      <c r="U1179" s="39">
        <v>31004579</v>
      </c>
      <c r="V1179" s="39">
        <v>4716327</v>
      </c>
      <c r="W1179" s="39">
        <v>17594417</v>
      </c>
      <c r="X1179" s="39">
        <v>6442670</v>
      </c>
      <c r="Y1179" s="39">
        <v>3720987</v>
      </c>
      <c r="Z1179" s="39">
        <v>1121244</v>
      </c>
      <c r="AA1179" s="39">
        <v>33595645</v>
      </c>
      <c r="AB1179" s="39">
        <v>5838703</v>
      </c>
      <c r="AC1179" s="39">
        <v>18558952</v>
      </c>
      <c r="AD1179" s="39">
        <v>6743697</v>
      </c>
      <c r="AE1179" s="39">
        <v>4150791</v>
      </c>
      <c r="AF1179" s="39">
        <v>1487497</v>
      </c>
      <c r="AG1179" s="39">
        <v>36779640</v>
      </c>
      <c r="AH1179" s="39">
        <v>5578799</v>
      </c>
      <c r="AI1179" s="39">
        <v>18919825</v>
      </c>
      <c r="AJ1179" s="39">
        <v>7023596</v>
      </c>
      <c r="AK1179" s="39">
        <v>4148647</v>
      </c>
      <c r="AL1179" s="39">
        <v>1960429</v>
      </c>
      <c r="AM1179" s="39">
        <v>37631296</v>
      </c>
      <c r="AN1179" s="39">
        <v>6020703</v>
      </c>
      <c r="AO1179" s="39">
        <v>20461956</v>
      </c>
      <c r="AP1179" s="39">
        <v>7730742</v>
      </c>
      <c r="AQ1179" s="39">
        <v>4110671</v>
      </c>
      <c r="AR1179" s="39">
        <v>2034735</v>
      </c>
      <c r="AS1179" s="39">
        <v>40358807</v>
      </c>
      <c r="AT1179" s="43"/>
      <c r="AU1179" s="13"/>
    </row>
    <row r="1180" spans="1:47" ht="20" customHeight="1">
      <c r="A1180" s="8" t="s">
        <v>1498</v>
      </c>
      <c r="B1180" s="34">
        <v>100908</v>
      </c>
      <c r="C1180" s="31" t="s">
        <v>729</v>
      </c>
      <c r="D1180" s="31" t="s">
        <v>79</v>
      </c>
      <c r="E1180" s="31" t="s">
        <v>74</v>
      </c>
      <c r="F1180" s="36">
        <v>590</v>
      </c>
      <c r="G1180" s="36">
        <v>535</v>
      </c>
      <c r="H1180" s="36">
        <v>500</v>
      </c>
      <c r="I1180" s="39">
        <v>53000</v>
      </c>
      <c r="J1180" s="39">
        <v>237099</v>
      </c>
      <c r="K1180" s="39">
        <v>197792</v>
      </c>
      <c r="L1180" s="39">
        <v>159350</v>
      </c>
      <c r="M1180" s="39">
        <v>159195</v>
      </c>
      <c r="N1180" s="39">
        <v>119875</v>
      </c>
      <c r="O1180" s="39">
        <v>873311</v>
      </c>
      <c r="P1180" s="39">
        <v>264828</v>
      </c>
      <c r="Q1180" s="39">
        <v>236136</v>
      </c>
      <c r="R1180" s="39">
        <v>155186</v>
      </c>
      <c r="S1180" s="39">
        <v>163809</v>
      </c>
      <c r="T1180" s="39">
        <v>149842</v>
      </c>
      <c r="U1180" s="39">
        <v>969801</v>
      </c>
      <c r="V1180" s="39">
        <v>336593</v>
      </c>
      <c r="W1180" s="39">
        <v>252110</v>
      </c>
      <c r="X1180" s="39">
        <v>214008</v>
      </c>
      <c r="Y1180" s="39">
        <v>249021</v>
      </c>
      <c r="Z1180" s="39">
        <v>209297</v>
      </c>
      <c r="AA1180" s="39">
        <v>1261029</v>
      </c>
      <c r="AB1180" s="39">
        <v>545061</v>
      </c>
      <c r="AC1180" s="39">
        <v>242873</v>
      </c>
      <c r="AD1180" s="39">
        <v>240537</v>
      </c>
      <c r="AE1180" s="39">
        <v>231411</v>
      </c>
      <c r="AF1180" s="39">
        <v>245815</v>
      </c>
      <c r="AG1180" s="39">
        <v>1505697</v>
      </c>
      <c r="AH1180" s="39">
        <v>588166</v>
      </c>
      <c r="AI1180" s="39">
        <v>275748</v>
      </c>
      <c r="AJ1180" s="39">
        <v>301587</v>
      </c>
      <c r="AK1180" s="39">
        <v>288603</v>
      </c>
      <c r="AL1180" s="39">
        <v>295986</v>
      </c>
      <c r="AM1180" s="39">
        <v>1750090</v>
      </c>
      <c r="AN1180" s="39">
        <v>455413</v>
      </c>
      <c r="AO1180" s="39">
        <v>343620</v>
      </c>
      <c r="AP1180" s="39">
        <v>307155</v>
      </c>
      <c r="AQ1180" s="39">
        <v>231374</v>
      </c>
      <c r="AR1180" s="39">
        <v>284366</v>
      </c>
      <c r="AS1180" s="39">
        <v>1621928</v>
      </c>
      <c r="AT1180" s="43"/>
      <c r="AU1180" s="13"/>
    </row>
    <row r="1181" spans="1:47" ht="20" customHeight="1">
      <c r="A1181" s="8" t="s">
        <v>1499</v>
      </c>
      <c r="B1181" s="34">
        <v>161916</v>
      </c>
      <c r="C1181" s="31" t="s">
        <v>179</v>
      </c>
      <c r="D1181" s="31" t="s">
        <v>79</v>
      </c>
      <c r="E1181" s="31" t="s">
        <v>74</v>
      </c>
      <c r="F1181" s="36">
        <v>1340</v>
      </c>
      <c r="G1181" s="36">
        <v>1300</v>
      </c>
      <c r="H1181" s="36">
        <v>1286</v>
      </c>
      <c r="I1181" s="39">
        <v>136316</v>
      </c>
      <c r="J1181" s="39">
        <v>375086</v>
      </c>
      <c r="K1181" s="39">
        <v>642685</v>
      </c>
      <c r="L1181" s="39">
        <v>334687</v>
      </c>
      <c r="M1181" s="39">
        <v>345552</v>
      </c>
      <c r="N1181" s="39">
        <v>100654</v>
      </c>
      <c r="O1181" s="39">
        <v>1798664</v>
      </c>
      <c r="P1181" s="39">
        <v>407714</v>
      </c>
      <c r="Q1181" s="39">
        <v>641437</v>
      </c>
      <c r="R1181" s="39">
        <v>368967</v>
      </c>
      <c r="S1181" s="39">
        <v>354750</v>
      </c>
      <c r="T1181" s="39">
        <v>109451</v>
      </c>
      <c r="U1181" s="39">
        <v>1882319</v>
      </c>
      <c r="V1181" s="39">
        <v>721018</v>
      </c>
      <c r="W1181" s="39">
        <v>799033</v>
      </c>
      <c r="X1181" s="39">
        <v>451283</v>
      </c>
      <c r="Y1181" s="39">
        <v>467802</v>
      </c>
      <c r="Z1181" s="39">
        <v>134599</v>
      </c>
      <c r="AA1181" s="39">
        <v>2573735</v>
      </c>
      <c r="AB1181" s="39">
        <v>1214944</v>
      </c>
      <c r="AC1181" s="39">
        <v>843487</v>
      </c>
      <c r="AD1181" s="39">
        <v>484781</v>
      </c>
      <c r="AE1181" s="39">
        <v>485767</v>
      </c>
      <c r="AF1181" s="39">
        <v>118265</v>
      </c>
      <c r="AG1181" s="39">
        <v>3147244</v>
      </c>
      <c r="AH1181" s="39">
        <v>495937</v>
      </c>
      <c r="AI1181" s="39">
        <v>850506</v>
      </c>
      <c r="AJ1181" s="39">
        <v>536709</v>
      </c>
      <c r="AK1181" s="39">
        <v>600751</v>
      </c>
      <c r="AL1181" s="39">
        <v>147443</v>
      </c>
      <c r="AM1181" s="39">
        <v>2631346</v>
      </c>
      <c r="AN1181" s="39">
        <v>502687</v>
      </c>
      <c r="AO1181" s="39">
        <v>856443</v>
      </c>
      <c r="AP1181" s="39">
        <v>552750</v>
      </c>
      <c r="AQ1181" s="39">
        <v>506423</v>
      </c>
      <c r="AR1181" s="39">
        <v>205389</v>
      </c>
      <c r="AS1181" s="39">
        <v>2623692</v>
      </c>
      <c r="AT1181" s="43"/>
      <c r="AU1181" s="13"/>
    </row>
    <row r="1182" spans="1:47" ht="20" customHeight="1">
      <c r="A1182" s="8" t="s">
        <v>1500</v>
      </c>
      <c r="B1182" s="34">
        <v>181906</v>
      </c>
      <c r="C1182" s="31" t="s">
        <v>286</v>
      </c>
      <c r="D1182" s="31" t="s">
        <v>79</v>
      </c>
      <c r="E1182" s="31" t="s">
        <v>74</v>
      </c>
      <c r="F1182" s="36">
        <v>2523</v>
      </c>
      <c r="G1182" s="36">
        <v>2592</v>
      </c>
      <c r="H1182" s="36">
        <v>2499</v>
      </c>
      <c r="I1182" s="39">
        <v>264894</v>
      </c>
      <c r="J1182" s="39">
        <v>1051730</v>
      </c>
      <c r="K1182" s="39">
        <v>1341872</v>
      </c>
      <c r="L1182" s="39">
        <v>818221</v>
      </c>
      <c r="M1182" s="39">
        <v>902553</v>
      </c>
      <c r="N1182" s="39">
        <v>627106</v>
      </c>
      <c r="O1182" s="39">
        <v>4741482</v>
      </c>
      <c r="P1182" s="39">
        <v>1092982</v>
      </c>
      <c r="Q1182" s="39">
        <v>1454772</v>
      </c>
      <c r="R1182" s="39">
        <v>875506</v>
      </c>
      <c r="S1182" s="39">
        <v>1139653</v>
      </c>
      <c r="T1182" s="39">
        <v>658489</v>
      </c>
      <c r="U1182" s="39">
        <v>5221402</v>
      </c>
      <c r="V1182" s="39">
        <v>1346488</v>
      </c>
      <c r="W1182" s="39">
        <v>1243878</v>
      </c>
      <c r="X1182" s="39">
        <v>948082</v>
      </c>
      <c r="Y1182" s="39">
        <v>1240392</v>
      </c>
      <c r="Z1182" s="39">
        <v>870519</v>
      </c>
      <c r="AA1182" s="39">
        <v>5649359</v>
      </c>
      <c r="AB1182" s="39">
        <v>1267458</v>
      </c>
      <c r="AC1182" s="39">
        <v>1211764</v>
      </c>
      <c r="AD1182" s="39">
        <v>991285</v>
      </c>
      <c r="AE1182" s="39">
        <v>1364935</v>
      </c>
      <c r="AF1182" s="39">
        <v>990956</v>
      </c>
      <c r="AG1182" s="39">
        <v>5826398</v>
      </c>
      <c r="AH1182" s="39">
        <v>1384990</v>
      </c>
      <c r="AI1182" s="39">
        <v>1335535</v>
      </c>
      <c r="AJ1182" s="39">
        <v>1190826</v>
      </c>
      <c r="AK1182" s="39">
        <v>1367462</v>
      </c>
      <c r="AL1182" s="39">
        <v>1423642</v>
      </c>
      <c r="AM1182" s="39">
        <v>6702455</v>
      </c>
      <c r="AN1182" s="39">
        <v>1340016</v>
      </c>
      <c r="AO1182" s="39">
        <v>1302831</v>
      </c>
      <c r="AP1182" s="39">
        <v>1143576</v>
      </c>
      <c r="AQ1182" s="39">
        <v>1118014</v>
      </c>
      <c r="AR1182" s="39">
        <v>1754689</v>
      </c>
      <c r="AS1182" s="39">
        <v>6659126</v>
      </c>
      <c r="AT1182" s="43"/>
      <c r="AU1182" s="13"/>
    </row>
    <row r="1183" spans="1:47" ht="20" customHeight="1">
      <c r="A1183" s="8" t="s">
        <v>1501</v>
      </c>
      <c r="B1183" s="34">
        <v>178915</v>
      </c>
      <c r="C1183" s="31" t="s">
        <v>97</v>
      </c>
      <c r="D1183" s="31" t="s">
        <v>79</v>
      </c>
      <c r="E1183" s="31" t="s">
        <v>74</v>
      </c>
      <c r="F1183" s="36">
        <v>2080</v>
      </c>
      <c r="G1183" s="36">
        <v>1778</v>
      </c>
      <c r="H1183" s="36">
        <v>1777</v>
      </c>
      <c r="I1183" s="39">
        <v>188362</v>
      </c>
      <c r="J1183" s="39">
        <v>366215</v>
      </c>
      <c r="K1183" s="39">
        <v>844500</v>
      </c>
      <c r="L1183" s="39">
        <v>579558</v>
      </c>
      <c r="M1183" s="39">
        <v>845788</v>
      </c>
      <c r="N1183" s="39">
        <v>641904</v>
      </c>
      <c r="O1183" s="39">
        <v>3277965</v>
      </c>
      <c r="P1183" s="39">
        <v>298825</v>
      </c>
      <c r="Q1183" s="39">
        <v>1062129</v>
      </c>
      <c r="R1183" s="39">
        <v>598064</v>
      </c>
      <c r="S1183" s="39">
        <v>870000</v>
      </c>
      <c r="T1183" s="39">
        <v>804473</v>
      </c>
      <c r="U1183" s="39">
        <v>3633491</v>
      </c>
      <c r="V1183" s="39">
        <v>437574</v>
      </c>
      <c r="W1183" s="39">
        <v>1097742</v>
      </c>
      <c r="X1183" s="39">
        <v>862996</v>
      </c>
      <c r="Y1183" s="39">
        <v>898561</v>
      </c>
      <c r="Z1183" s="39">
        <v>937772</v>
      </c>
      <c r="AA1183" s="39">
        <v>4234645</v>
      </c>
      <c r="AB1183" s="39">
        <v>945597</v>
      </c>
      <c r="AC1183" s="39">
        <v>1118472</v>
      </c>
      <c r="AD1183" s="39">
        <v>883960</v>
      </c>
      <c r="AE1183" s="39">
        <v>901197</v>
      </c>
      <c r="AF1183" s="39">
        <v>1257720</v>
      </c>
      <c r="AG1183" s="39">
        <v>5106946</v>
      </c>
      <c r="AH1183" s="39">
        <v>388098</v>
      </c>
      <c r="AI1183" s="39">
        <v>1069813</v>
      </c>
      <c r="AJ1183" s="39">
        <v>913668</v>
      </c>
      <c r="AK1183" s="39">
        <v>1074650</v>
      </c>
      <c r="AL1183" s="39">
        <v>1359955</v>
      </c>
      <c r="AM1183" s="39">
        <v>4806184</v>
      </c>
      <c r="AN1183" s="39">
        <v>450491</v>
      </c>
      <c r="AO1183" s="39">
        <v>1095859</v>
      </c>
      <c r="AP1183" s="39">
        <v>923764</v>
      </c>
      <c r="AQ1183" s="39">
        <v>1012263</v>
      </c>
      <c r="AR1183" s="39">
        <v>1151700</v>
      </c>
      <c r="AS1183" s="39">
        <v>4634077</v>
      </c>
      <c r="AT1183" s="43"/>
      <c r="AU1183" s="13"/>
    </row>
    <row r="1184" spans="1:47" ht="20" customHeight="1">
      <c r="A1184" s="8" t="s">
        <v>1502</v>
      </c>
      <c r="B1184" s="34">
        <v>201914</v>
      </c>
      <c r="C1184" s="31" t="s">
        <v>352</v>
      </c>
      <c r="D1184" s="31" t="s">
        <v>79</v>
      </c>
      <c r="E1184" s="31" t="s">
        <v>74</v>
      </c>
      <c r="F1184" s="36">
        <v>1032</v>
      </c>
      <c r="G1184" s="36">
        <v>1029</v>
      </c>
      <c r="H1184" s="36">
        <v>1002</v>
      </c>
      <c r="I1184" s="39">
        <v>106212</v>
      </c>
      <c r="J1184" s="39">
        <v>478644</v>
      </c>
      <c r="K1184" s="39">
        <v>1063307</v>
      </c>
      <c r="L1184" s="39">
        <v>212576</v>
      </c>
      <c r="M1184" s="39">
        <v>324257</v>
      </c>
      <c r="N1184" s="39">
        <v>85762</v>
      </c>
      <c r="O1184" s="39">
        <v>2164546</v>
      </c>
      <c r="P1184" s="39">
        <v>433793</v>
      </c>
      <c r="Q1184" s="39">
        <v>1025472</v>
      </c>
      <c r="R1184" s="39">
        <v>212048</v>
      </c>
      <c r="S1184" s="39">
        <v>332916</v>
      </c>
      <c r="T1184" s="39">
        <v>97339</v>
      </c>
      <c r="U1184" s="39">
        <v>2101568</v>
      </c>
      <c r="V1184" s="39">
        <v>526855</v>
      </c>
      <c r="W1184" s="39">
        <v>944223</v>
      </c>
      <c r="X1184" s="39">
        <v>247738</v>
      </c>
      <c r="Y1184" s="39">
        <v>357411</v>
      </c>
      <c r="Z1184" s="39">
        <v>105411</v>
      </c>
      <c r="AA1184" s="39">
        <v>2181638</v>
      </c>
      <c r="AB1184" s="39">
        <v>570784</v>
      </c>
      <c r="AC1184" s="39">
        <v>989808</v>
      </c>
      <c r="AD1184" s="39">
        <v>274865</v>
      </c>
      <c r="AE1184" s="39">
        <v>400249</v>
      </c>
      <c r="AF1184" s="39">
        <v>136184</v>
      </c>
      <c r="AG1184" s="39">
        <v>2371890</v>
      </c>
      <c r="AH1184" s="39">
        <v>605978</v>
      </c>
      <c r="AI1184" s="39">
        <v>1078384</v>
      </c>
      <c r="AJ1184" s="39">
        <v>283668</v>
      </c>
      <c r="AK1184" s="39">
        <v>432877</v>
      </c>
      <c r="AL1184" s="39">
        <v>212226</v>
      </c>
      <c r="AM1184" s="39">
        <v>2613133</v>
      </c>
      <c r="AN1184" s="39">
        <v>539394</v>
      </c>
      <c r="AO1184" s="39">
        <v>1006538</v>
      </c>
      <c r="AP1184" s="39">
        <v>291566</v>
      </c>
      <c r="AQ1184" s="39">
        <v>418136</v>
      </c>
      <c r="AR1184" s="39">
        <v>244622</v>
      </c>
      <c r="AS1184" s="39">
        <v>2500256</v>
      </c>
      <c r="AT1184" s="43"/>
      <c r="AU1184" s="13"/>
    </row>
    <row r="1185" spans="1:47" ht="20" customHeight="1">
      <c r="A1185" s="8" t="s">
        <v>1503</v>
      </c>
      <c r="B1185" s="34">
        <v>202905</v>
      </c>
      <c r="C1185" s="31" t="s">
        <v>755</v>
      </c>
      <c r="D1185" s="31" t="s">
        <v>79</v>
      </c>
      <c r="E1185" s="31" t="s">
        <v>74</v>
      </c>
      <c r="F1185" s="36">
        <v>596</v>
      </c>
      <c r="G1185" s="36">
        <v>638</v>
      </c>
      <c r="H1185" s="36">
        <v>641</v>
      </c>
      <c r="I1185" s="39">
        <v>67946</v>
      </c>
      <c r="J1185" s="39">
        <v>135319</v>
      </c>
      <c r="K1185" s="39">
        <v>549289</v>
      </c>
      <c r="L1185" s="39">
        <v>150006</v>
      </c>
      <c r="M1185" s="39">
        <v>192245</v>
      </c>
      <c r="N1185" s="39">
        <v>43810</v>
      </c>
      <c r="O1185" s="39">
        <v>1070669</v>
      </c>
      <c r="P1185" s="39">
        <v>143886</v>
      </c>
      <c r="Q1185" s="39">
        <v>571900</v>
      </c>
      <c r="R1185" s="39">
        <v>141791</v>
      </c>
      <c r="S1185" s="39">
        <v>205447</v>
      </c>
      <c r="T1185" s="39">
        <v>51029</v>
      </c>
      <c r="U1185" s="39">
        <v>1114053</v>
      </c>
      <c r="V1185" s="39">
        <v>203873</v>
      </c>
      <c r="W1185" s="39">
        <v>558848</v>
      </c>
      <c r="X1185" s="39">
        <v>188143</v>
      </c>
      <c r="Y1185" s="39">
        <v>256392</v>
      </c>
      <c r="Z1185" s="39">
        <v>67954</v>
      </c>
      <c r="AA1185" s="39">
        <v>1275210</v>
      </c>
      <c r="AB1185" s="39">
        <v>180298</v>
      </c>
      <c r="AC1185" s="39">
        <v>591375</v>
      </c>
      <c r="AD1185" s="39">
        <v>205503</v>
      </c>
      <c r="AE1185" s="39">
        <v>305451</v>
      </c>
      <c r="AF1185" s="39">
        <v>121722</v>
      </c>
      <c r="AG1185" s="39">
        <v>1404349</v>
      </c>
      <c r="AH1185" s="39">
        <v>186339</v>
      </c>
      <c r="AI1185" s="39">
        <v>676605</v>
      </c>
      <c r="AJ1185" s="39">
        <v>258997</v>
      </c>
      <c r="AK1185" s="39">
        <v>277192</v>
      </c>
      <c r="AL1185" s="39">
        <v>184972</v>
      </c>
      <c r="AM1185" s="39">
        <v>1584105</v>
      </c>
      <c r="AN1185" s="39">
        <v>198273</v>
      </c>
      <c r="AO1185" s="39">
        <v>680457</v>
      </c>
      <c r="AP1185" s="39">
        <v>274488</v>
      </c>
      <c r="AQ1185" s="39">
        <v>249636</v>
      </c>
      <c r="AR1185" s="39">
        <v>192398</v>
      </c>
      <c r="AS1185" s="39">
        <v>1595252</v>
      </c>
      <c r="AT1185" s="43"/>
      <c r="AU1185" s="13"/>
    </row>
    <row r="1186" spans="1:47" ht="20" customHeight="1">
      <c r="A1186" s="8" t="s">
        <v>1504</v>
      </c>
      <c r="B1186" s="34">
        <v>168903</v>
      </c>
      <c r="C1186" s="31" t="s">
        <v>427</v>
      </c>
      <c r="D1186" s="31" t="s">
        <v>79</v>
      </c>
      <c r="E1186" s="31" t="s">
        <v>74</v>
      </c>
      <c r="F1186" s="36">
        <v>246</v>
      </c>
      <c r="G1186" s="36">
        <v>220</v>
      </c>
      <c r="H1186" s="36">
        <v>206</v>
      </c>
      <c r="I1186" s="39">
        <v>21836</v>
      </c>
      <c r="J1186" s="39">
        <v>86972</v>
      </c>
      <c r="K1186" s="39">
        <v>347373</v>
      </c>
      <c r="L1186" s="39">
        <v>96277</v>
      </c>
      <c r="M1186" s="39">
        <v>164667</v>
      </c>
      <c r="N1186" s="39">
        <v>51052</v>
      </c>
      <c r="O1186" s="39">
        <v>746341</v>
      </c>
      <c r="P1186" s="39">
        <v>71966</v>
      </c>
      <c r="Q1186" s="39">
        <v>281145</v>
      </c>
      <c r="R1186" s="39">
        <v>90458</v>
      </c>
      <c r="S1186" s="39">
        <v>153480</v>
      </c>
      <c r="T1186" s="39">
        <v>59009</v>
      </c>
      <c r="U1186" s="39">
        <v>656058</v>
      </c>
      <c r="V1186" s="39">
        <v>91368</v>
      </c>
      <c r="W1186" s="39">
        <v>242235</v>
      </c>
      <c r="X1186" s="39">
        <v>110849</v>
      </c>
      <c r="Y1186" s="39">
        <v>166889</v>
      </c>
      <c r="Z1186" s="39">
        <v>58819</v>
      </c>
      <c r="AA1186" s="39">
        <v>670160</v>
      </c>
      <c r="AB1186" s="39">
        <v>90974</v>
      </c>
      <c r="AC1186" s="39">
        <v>220174</v>
      </c>
      <c r="AD1186" s="39">
        <v>98094</v>
      </c>
      <c r="AE1186" s="39">
        <v>138246</v>
      </c>
      <c r="AF1186" s="39">
        <v>66676</v>
      </c>
      <c r="AG1186" s="39">
        <v>614164</v>
      </c>
      <c r="AH1186" s="39">
        <v>94874</v>
      </c>
      <c r="AI1186" s="39">
        <v>232428</v>
      </c>
      <c r="AJ1186" s="39">
        <v>98101</v>
      </c>
      <c r="AK1186" s="39">
        <v>134592</v>
      </c>
      <c r="AL1186" s="39">
        <v>94190</v>
      </c>
      <c r="AM1186" s="39">
        <v>654185</v>
      </c>
      <c r="AN1186" s="39">
        <v>272328</v>
      </c>
      <c r="AO1186" s="39">
        <v>256634</v>
      </c>
      <c r="AP1186" s="39">
        <v>115624</v>
      </c>
      <c r="AQ1186" s="39">
        <v>140680</v>
      </c>
      <c r="AR1186" s="39">
        <v>121689</v>
      </c>
      <c r="AS1186" s="39">
        <v>906955</v>
      </c>
      <c r="AT1186" s="43"/>
      <c r="AU1186" s="13"/>
    </row>
    <row r="1187" spans="1:47" ht="20" customHeight="1">
      <c r="A1187" s="8" t="s">
        <v>1505</v>
      </c>
      <c r="B1187" s="34">
        <v>62905</v>
      </c>
      <c r="C1187" s="31" t="s">
        <v>488</v>
      </c>
      <c r="D1187" s="31" t="s">
        <v>79</v>
      </c>
      <c r="E1187" s="31" t="s">
        <v>74</v>
      </c>
      <c r="F1187" s="36">
        <v>79</v>
      </c>
      <c r="G1187" s="36">
        <v>85</v>
      </c>
      <c r="H1187" s="36">
        <v>97</v>
      </c>
      <c r="I1187" s="39">
        <v>10282</v>
      </c>
      <c r="J1187" s="39">
        <v>53912</v>
      </c>
      <c r="K1187" s="39">
        <v>175302</v>
      </c>
      <c r="L1187" s="39">
        <v>31531</v>
      </c>
      <c r="M1187" s="39">
        <v>72920</v>
      </c>
      <c r="N1187" s="39">
        <v>1010</v>
      </c>
      <c r="O1187" s="39">
        <v>334675</v>
      </c>
      <c r="P1187" s="39">
        <v>52127</v>
      </c>
      <c r="Q1187" s="39">
        <v>176123</v>
      </c>
      <c r="R1187" s="39">
        <v>35381</v>
      </c>
      <c r="S1187" s="39">
        <v>112979</v>
      </c>
      <c r="T1187" s="39">
        <v>0</v>
      </c>
      <c r="U1187" s="39">
        <v>376610</v>
      </c>
      <c r="V1187" s="39">
        <v>60033</v>
      </c>
      <c r="W1187" s="39">
        <v>201428</v>
      </c>
      <c r="X1187" s="39">
        <v>34847</v>
      </c>
      <c r="Y1187" s="39">
        <v>63884</v>
      </c>
      <c r="Z1187" s="39">
        <v>11260</v>
      </c>
      <c r="AA1187" s="39">
        <v>371452</v>
      </c>
      <c r="AB1187" s="39">
        <v>79439</v>
      </c>
      <c r="AC1187" s="39">
        <v>190932</v>
      </c>
      <c r="AD1187" s="39">
        <v>39855</v>
      </c>
      <c r="AE1187" s="39">
        <v>53715</v>
      </c>
      <c r="AF1187" s="39">
        <v>16396</v>
      </c>
      <c r="AG1187" s="39">
        <v>380337</v>
      </c>
      <c r="AH1187" s="39">
        <v>83493</v>
      </c>
      <c r="AI1187" s="39">
        <v>202959</v>
      </c>
      <c r="AJ1187" s="39">
        <v>57325</v>
      </c>
      <c r="AK1187" s="39">
        <v>65289</v>
      </c>
      <c r="AL1187" s="39">
        <v>21048</v>
      </c>
      <c r="AM1187" s="39">
        <v>430114</v>
      </c>
      <c r="AN1187" s="39">
        <v>76930</v>
      </c>
      <c r="AO1187" s="39">
        <v>207492</v>
      </c>
      <c r="AP1187" s="39">
        <v>61808</v>
      </c>
      <c r="AQ1187" s="39">
        <v>71891</v>
      </c>
      <c r="AR1187" s="39">
        <v>14336</v>
      </c>
      <c r="AS1187" s="39">
        <v>432457</v>
      </c>
      <c r="AT1187" s="43"/>
      <c r="AU1187" s="13"/>
    </row>
    <row r="1188" spans="1:47" ht="20" customHeight="1">
      <c r="A1188" s="8" t="s">
        <v>1506</v>
      </c>
      <c r="B1188" s="34">
        <v>220810</v>
      </c>
      <c r="C1188" s="31" t="s">
        <v>91</v>
      </c>
      <c r="D1188" s="31" t="s">
        <v>71</v>
      </c>
      <c r="E1188" s="31" t="s">
        <v>74</v>
      </c>
      <c r="F1188" s="36">
        <v>901</v>
      </c>
      <c r="G1188" s="36">
        <v>877</v>
      </c>
      <c r="H1188" s="36">
        <v>908</v>
      </c>
      <c r="I1188" s="39">
        <v>96248</v>
      </c>
      <c r="J1188" s="39">
        <v>0</v>
      </c>
      <c r="K1188" s="39">
        <v>455485</v>
      </c>
      <c r="L1188" s="39">
        <v>274322</v>
      </c>
      <c r="M1188" s="39">
        <v>248301</v>
      </c>
      <c r="N1188" s="39">
        <v>87243</v>
      </c>
      <c r="O1188" s="39">
        <v>1065351</v>
      </c>
      <c r="P1188" s="39">
        <v>0</v>
      </c>
      <c r="Q1188" s="39">
        <v>493885</v>
      </c>
      <c r="R1188" s="39">
        <v>272434</v>
      </c>
      <c r="S1188" s="39">
        <v>229970</v>
      </c>
      <c r="T1188" s="39">
        <v>91995</v>
      </c>
      <c r="U1188" s="39">
        <v>1088284</v>
      </c>
      <c r="V1188" s="39">
        <v>0</v>
      </c>
      <c r="W1188" s="39">
        <v>532316</v>
      </c>
      <c r="X1188" s="39">
        <v>322198</v>
      </c>
      <c r="Y1188" s="39">
        <v>302110</v>
      </c>
      <c r="Z1188" s="39">
        <v>103995</v>
      </c>
      <c r="AA1188" s="39">
        <v>1260619</v>
      </c>
      <c r="AB1188" s="39">
        <v>0</v>
      </c>
      <c r="AC1188" s="39">
        <v>466312</v>
      </c>
      <c r="AD1188" s="39">
        <v>366193</v>
      </c>
      <c r="AE1188" s="39">
        <v>326683</v>
      </c>
      <c r="AF1188" s="39">
        <v>112780</v>
      </c>
      <c r="AG1188" s="39">
        <v>1271968</v>
      </c>
      <c r="AH1188" s="39">
        <v>0</v>
      </c>
      <c r="AI1188" s="39">
        <v>577002</v>
      </c>
      <c r="AJ1188" s="39">
        <v>338313</v>
      </c>
      <c r="AK1188" s="39">
        <v>360815</v>
      </c>
      <c r="AL1188" s="39">
        <v>128970</v>
      </c>
      <c r="AM1188" s="39">
        <v>1405100</v>
      </c>
      <c r="AN1188" s="39">
        <v>0</v>
      </c>
      <c r="AO1188" s="39">
        <v>583992</v>
      </c>
      <c r="AP1188" s="39">
        <v>491519</v>
      </c>
      <c r="AQ1188" s="39">
        <v>325390</v>
      </c>
      <c r="AR1188" s="39">
        <v>125868</v>
      </c>
      <c r="AS1188" s="39">
        <v>1526769</v>
      </c>
      <c r="AT1188" s="43"/>
      <c r="AU1188" s="13"/>
    </row>
    <row r="1189" spans="1:47" ht="20" customHeight="1">
      <c r="A1189" s="8" t="s">
        <v>1507</v>
      </c>
      <c r="B1189" s="34">
        <v>73904</v>
      </c>
      <c r="C1189" s="31" t="s">
        <v>394</v>
      </c>
      <c r="D1189" s="31" t="s">
        <v>79</v>
      </c>
      <c r="E1189" s="31" t="s">
        <v>74</v>
      </c>
      <c r="F1189" s="36">
        <v>157</v>
      </c>
      <c r="G1189" s="36">
        <v>159</v>
      </c>
      <c r="H1189" s="36">
        <v>148</v>
      </c>
      <c r="I1189" s="39">
        <v>15688</v>
      </c>
      <c r="J1189" s="39">
        <v>19364</v>
      </c>
      <c r="K1189" s="39">
        <v>87924</v>
      </c>
      <c r="L1189" s="39">
        <v>40449</v>
      </c>
      <c r="M1189" s="39">
        <v>42012</v>
      </c>
      <c r="N1189" s="39">
        <v>12158</v>
      </c>
      <c r="O1189" s="39">
        <v>201907</v>
      </c>
      <c r="P1189" s="39">
        <v>22937</v>
      </c>
      <c r="Q1189" s="39">
        <v>96899</v>
      </c>
      <c r="R1189" s="39">
        <v>42173</v>
      </c>
      <c r="S1189" s="39">
        <v>43756</v>
      </c>
      <c r="T1189" s="39">
        <v>12081</v>
      </c>
      <c r="U1189" s="39">
        <v>217846</v>
      </c>
      <c r="V1189" s="39">
        <v>41322</v>
      </c>
      <c r="W1189" s="39">
        <v>103364</v>
      </c>
      <c r="X1189" s="39">
        <v>45496</v>
      </c>
      <c r="Y1189" s="39">
        <v>50150</v>
      </c>
      <c r="Z1189" s="39">
        <v>13098</v>
      </c>
      <c r="AA1189" s="39">
        <v>253430</v>
      </c>
      <c r="AB1189" s="39">
        <v>27489</v>
      </c>
      <c r="AC1189" s="39">
        <v>109235</v>
      </c>
      <c r="AD1189" s="39">
        <v>47297</v>
      </c>
      <c r="AE1189" s="39">
        <v>53387</v>
      </c>
      <c r="AF1189" s="39">
        <v>10544</v>
      </c>
      <c r="AG1189" s="39">
        <v>247952</v>
      </c>
      <c r="AH1189" s="39">
        <v>24919</v>
      </c>
      <c r="AI1189" s="39">
        <v>104559</v>
      </c>
      <c r="AJ1189" s="39">
        <v>48484</v>
      </c>
      <c r="AK1189" s="39">
        <v>53374</v>
      </c>
      <c r="AL1189" s="39">
        <v>21836</v>
      </c>
      <c r="AM1189" s="39">
        <v>253172</v>
      </c>
      <c r="AN1189" s="39">
        <v>29798</v>
      </c>
      <c r="AO1189" s="39">
        <v>109406</v>
      </c>
      <c r="AP1189" s="39">
        <v>48295</v>
      </c>
      <c r="AQ1189" s="39">
        <v>45991</v>
      </c>
      <c r="AR1189" s="39">
        <v>23287</v>
      </c>
      <c r="AS1189" s="39">
        <v>256777</v>
      </c>
      <c r="AT1189" s="43"/>
      <c r="AU1189" s="13"/>
    </row>
    <row r="1190" spans="1:47" ht="20" customHeight="1">
      <c r="A1190" s="8" t="s">
        <v>1508</v>
      </c>
      <c r="B1190" s="34">
        <v>1908</v>
      </c>
      <c r="C1190" s="31" t="s">
        <v>360</v>
      </c>
      <c r="D1190" s="31" t="s">
        <v>79</v>
      </c>
      <c r="E1190" s="31" t="s">
        <v>74</v>
      </c>
      <c r="F1190" s="36">
        <v>1514</v>
      </c>
      <c r="G1190" s="36">
        <v>1387</v>
      </c>
      <c r="H1190" s="36">
        <v>1289</v>
      </c>
      <c r="I1190" s="39">
        <v>136634</v>
      </c>
      <c r="J1190" s="39">
        <v>654578</v>
      </c>
      <c r="K1190" s="39">
        <v>715302</v>
      </c>
      <c r="L1190" s="39">
        <v>371952</v>
      </c>
      <c r="M1190" s="39">
        <v>359076</v>
      </c>
      <c r="N1190" s="39">
        <v>112277</v>
      </c>
      <c r="O1190" s="39">
        <v>2213185</v>
      </c>
      <c r="P1190" s="39">
        <v>739336</v>
      </c>
      <c r="Q1190" s="39">
        <v>813484</v>
      </c>
      <c r="R1190" s="39">
        <v>379410</v>
      </c>
      <c r="S1190" s="39">
        <v>434572</v>
      </c>
      <c r="T1190" s="39">
        <v>106306</v>
      </c>
      <c r="U1190" s="39">
        <v>2473108</v>
      </c>
      <c r="V1190" s="39">
        <v>693955</v>
      </c>
      <c r="W1190" s="39">
        <v>793452</v>
      </c>
      <c r="X1190" s="39">
        <v>503032</v>
      </c>
      <c r="Y1190" s="39">
        <v>435710</v>
      </c>
      <c r="Z1190" s="39">
        <v>153806</v>
      </c>
      <c r="AA1190" s="39">
        <v>2579955</v>
      </c>
      <c r="AB1190" s="39">
        <v>809691</v>
      </c>
      <c r="AC1190" s="39">
        <v>784335</v>
      </c>
      <c r="AD1190" s="39">
        <v>545657</v>
      </c>
      <c r="AE1190" s="39">
        <v>391830</v>
      </c>
      <c r="AF1190" s="39">
        <v>183434</v>
      </c>
      <c r="AG1190" s="39">
        <v>2714947</v>
      </c>
      <c r="AH1190" s="39">
        <v>838661</v>
      </c>
      <c r="AI1190" s="39">
        <v>779674</v>
      </c>
      <c r="AJ1190" s="39">
        <v>556256</v>
      </c>
      <c r="AK1190" s="39">
        <v>507488</v>
      </c>
      <c r="AL1190" s="39">
        <v>248446</v>
      </c>
      <c r="AM1190" s="39">
        <v>2930525</v>
      </c>
      <c r="AN1190" s="39">
        <v>862874</v>
      </c>
      <c r="AO1190" s="39">
        <v>717568</v>
      </c>
      <c r="AP1190" s="39">
        <v>644496</v>
      </c>
      <c r="AQ1190" s="39">
        <v>567709</v>
      </c>
      <c r="AR1190" s="39">
        <v>363470</v>
      </c>
      <c r="AS1190" s="39">
        <v>3156117</v>
      </c>
      <c r="AT1190" s="43"/>
      <c r="AU1190" s="13"/>
    </row>
    <row r="1191" spans="1:47" ht="20" customHeight="1">
      <c r="A1191" s="8" t="s">
        <v>1509</v>
      </c>
      <c r="B1191" s="34">
        <v>241904</v>
      </c>
      <c r="C1191" s="31" t="s">
        <v>254</v>
      </c>
      <c r="D1191" s="31" t="s">
        <v>79</v>
      </c>
      <c r="E1191" s="31" t="s">
        <v>74</v>
      </c>
      <c r="F1191" s="36">
        <v>2001</v>
      </c>
      <c r="G1191" s="36">
        <v>1767</v>
      </c>
      <c r="H1191" s="36">
        <v>1707</v>
      </c>
      <c r="I1191" s="39">
        <v>180942</v>
      </c>
      <c r="J1191" s="39">
        <v>866827</v>
      </c>
      <c r="K1191" s="39">
        <v>1028629</v>
      </c>
      <c r="L1191" s="39">
        <v>599376</v>
      </c>
      <c r="M1191" s="39">
        <v>951915</v>
      </c>
      <c r="N1191" s="39">
        <v>526676</v>
      </c>
      <c r="O1191" s="39">
        <v>3973423</v>
      </c>
      <c r="P1191" s="39">
        <v>800973</v>
      </c>
      <c r="Q1191" s="39">
        <v>1165604</v>
      </c>
      <c r="R1191" s="39">
        <v>587201</v>
      </c>
      <c r="S1191" s="39">
        <v>828052</v>
      </c>
      <c r="T1191" s="39">
        <v>67294</v>
      </c>
      <c r="U1191" s="39">
        <v>3449124</v>
      </c>
      <c r="V1191" s="39">
        <v>907637</v>
      </c>
      <c r="W1191" s="39">
        <v>1009595</v>
      </c>
      <c r="X1191" s="39">
        <v>677979</v>
      </c>
      <c r="Y1191" s="39">
        <v>1024869</v>
      </c>
      <c r="Z1191" s="39">
        <v>631850</v>
      </c>
      <c r="AA1191" s="39">
        <v>4251930</v>
      </c>
      <c r="AB1191" s="39">
        <v>1109836</v>
      </c>
      <c r="AC1191" s="39">
        <v>1121234</v>
      </c>
      <c r="AD1191" s="39">
        <v>777667</v>
      </c>
      <c r="AE1191" s="39">
        <v>966936</v>
      </c>
      <c r="AF1191" s="39">
        <v>924296</v>
      </c>
      <c r="AG1191" s="39">
        <v>4899969</v>
      </c>
      <c r="AH1191" s="39">
        <v>1154287</v>
      </c>
      <c r="AI1191" s="39">
        <v>965741</v>
      </c>
      <c r="AJ1191" s="39">
        <v>822129</v>
      </c>
      <c r="AK1191" s="39">
        <v>956040</v>
      </c>
      <c r="AL1191" s="39">
        <v>1081484</v>
      </c>
      <c r="AM1191" s="39">
        <v>4979681</v>
      </c>
      <c r="AN1191" s="39">
        <v>1086710</v>
      </c>
      <c r="AO1191" s="39">
        <v>924426</v>
      </c>
      <c r="AP1191" s="39">
        <v>840630</v>
      </c>
      <c r="AQ1191" s="39">
        <v>889465</v>
      </c>
      <c r="AR1191" s="39">
        <v>1154014</v>
      </c>
      <c r="AS1191" s="39">
        <v>4895245</v>
      </c>
      <c r="AT1191" s="43"/>
      <c r="AU1191" s="13"/>
    </row>
    <row r="1192" spans="1:47" ht="20" customHeight="1">
      <c r="A1192" s="8" t="s">
        <v>1510</v>
      </c>
      <c r="B1192" s="34">
        <v>242903</v>
      </c>
      <c r="C1192" s="31" t="s">
        <v>628</v>
      </c>
      <c r="D1192" s="31" t="s">
        <v>79</v>
      </c>
      <c r="E1192" s="31" t="s">
        <v>74</v>
      </c>
      <c r="F1192" s="36">
        <v>459</v>
      </c>
      <c r="G1192" s="36">
        <v>372</v>
      </c>
      <c r="H1192" s="36">
        <v>337</v>
      </c>
      <c r="I1192" s="39">
        <v>35722</v>
      </c>
      <c r="J1192" s="39">
        <v>161495</v>
      </c>
      <c r="K1192" s="39">
        <v>195708</v>
      </c>
      <c r="L1192" s="39">
        <v>37760</v>
      </c>
      <c r="M1192" s="39">
        <v>98988</v>
      </c>
      <c r="N1192" s="39">
        <v>77939</v>
      </c>
      <c r="O1192" s="39">
        <v>571890</v>
      </c>
      <c r="P1192" s="39">
        <v>69044</v>
      </c>
      <c r="Q1192" s="39">
        <v>206696</v>
      </c>
      <c r="R1192" s="39">
        <v>102070</v>
      </c>
      <c r="S1192" s="39">
        <v>106506</v>
      </c>
      <c r="T1192" s="39">
        <v>85553</v>
      </c>
      <c r="U1192" s="39">
        <v>569869</v>
      </c>
      <c r="V1192" s="39">
        <v>89947</v>
      </c>
      <c r="W1192" s="39">
        <v>208463</v>
      </c>
      <c r="X1192" s="39">
        <v>108671</v>
      </c>
      <c r="Y1192" s="39">
        <v>119818</v>
      </c>
      <c r="Z1192" s="39">
        <v>94561</v>
      </c>
      <c r="AA1192" s="39">
        <v>621460</v>
      </c>
      <c r="AB1192" s="39">
        <v>92214</v>
      </c>
      <c r="AC1192" s="39">
        <v>194323</v>
      </c>
      <c r="AD1192" s="39">
        <v>127743</v>
      </c>
      <c r="AE1192" s="39">
        <v>154159</v>
      </c>
      <c r="AF1192" s="39">
        <v>100943</v>
      </c>
      <c r="AG1192" s="39">
        <v>669382</v>
      </c>
      <c r="AH1192" s="39">
        <v>124149</v>
      </c>
      <c r="AI1192" s="39">
        <v>197095</v>
      </c>
      <c r="AJ1192" s="39">
        <v>126166</v>
      </c>
      <c r="AK1192" s="39">
        <v>141811</v>
      </c>
      <c r="AL1192" s="39">
        <v>142837</v>
      </c>
      <c r="AM1192" s="39">
        <v>732058</v>
      </c>
      <c r="AN1192" s="39">
        <v>97038</v>
      </c>
      <c r="AO1192" s="39">
        <v>182865</v>
      </c>
      <c r="AP1192" s="39">
        <v>147137</v>
      </c>
      <c r="AQ1192" s="39">
        <v>137809</v>
      </c>
      <c r="AR1192" s="39">
        <v>201331</v>
      </c>
      <c r="AS1192" s="39">
        <v>766180</v>
      </c>
      <c r="AT1192" s="43"/>
      <c r="AU1192" s="13"/>
    </row>
    <row r="1193" spans="1:47" ht="20" customHeight="1">
      <c r="A1193" s="8" t="s">
        <v>1511</v>
      </c>
      <c r="B1193" s="34">
        <v>33904</v>
      </c>
      <c r="C1193" s="31" t="s">
        <v>709</v>
      </c>
      <c r="D1193" s="31" t="s">
        <v>79</v>
      </c>
      <c r="E1193" s="31" t="s">
        <v>74</v>
      </c>
      <c r="F1193" s="36">
        <v>363</v>
      </c>
      <c r="G1193" s="36">
        <v>322</v>
      </c>
      <c r="H1193" s="36">
        <v>302</v>
      </c>
      <c r="I1193" s="39">
        <v>32012</v>
      </c>
      <c r="J1193" s="39">
        <v>70401</v>
      </c>
      <c r="K1193" s="39">
        <v>173790</v>
      </c>
      <c r="L1193" s="39">
        <v>91774</v>
      </c>
      <c r="M1193" s="39">
        <v>96383</v>
      </c>
      <c r="N1193" s="39">
        <v>69404</v>
      </c>
      <c r="O1193" s="39">
        <v>501752</v>
      </c>
      <c r="P1193" s="39">
        <v>80852</v>
      </c>
      <c r="Q1193" s="39">
        <v>181070</v>
      </c>
      <c r="R1193" s="39">
        <v>91996</v>
      </c>
      <c r="S1193" s="39">
        <v>108786</v>
      </c>
      <c r="T1193" s="39">
        <v>76364</v>
      </c>
      <c r="U1193" s="39">
        <v>539068</v>
      </c>
      <c r="V1193" s="39">
        <v>101416</v>
      </c>
      <c r="W1193" s="39">
        <v>179765</v>
      </c>
      <c r="X1193" s="39">
        <v>109816</v>
      </c>
      <c r="Y1193" s="39">
        <v>144999</v>
      </c>
      <c r="Z1193" s="39">
        <v>86761</v>
      </c>
      <c r="AA1193" s="39">
        <v>622757</v>
      </c>
      <c r="AB1193" s="39">
        <v>164276</v>
      </c>
      <c r="AC1193" s="39">
        <v>188927</v>
      </c>
      <c r="AD1193" s="39">
        <v>123156</v>
      </c>
      <c r="AE1193" s="39">
        <v>180337</v>
      </c>
      <c r="AF1193" s="39">
        <v>138702</v>
      </c>
      <c r="AG1193" s="39">
        <v>795398</v>
      </c>
      <c r="AH1193" s="39">
        <v>162844</v>
      </c>
      <c r="AI1193" s="39">
        <v>216404</v>
      </c>
      <c r="AJ1193" s="39">
        <v>172121</v>
      </c>
      <c r="AK1193" s="39">
        <v>137099</v>
      </c>
      <c r="AL1193" s="39">
        <v>180355</v>
      </c>
      <c r="AM1193" s="39">
        <v>868823</v>
      </c>
      <c r="AN1193" s="39">
        <v>171839</v>
      </c>
      <c r="AO1193" s="39">
        <v>224874</v>
      </c>
      <c r="AP1193" s="39">
        <v>167851</v>
      </c>
      <c r="AQ1193" s="39">
        <v>126028</v>
      </c>
      <c r="AR1193" s="39">
        <v>228785</v>
      </c>
      <c r="AS1193" s="39">
        <v>919377</v>
      </c>
      <c r="AT1193" s="43"/>
      <c r="AU1193" s="13"/>
    </row>
    <row r="1194" spans="1:47" ht="20" customHeight="1">
      <c r="A1194" s="8" t="s">
        <v>1512</v>
      </c>
      <c r="B1194" s="34">
        <v>92908</v>
      </c>
      <c r="C1194" s="31" t="s">
        <v>561</v>
      </c>
      <c r="D1194" s="31" t="s">
        <v>79</v>
      </c>
      <c r="E1194" s="31" t="s">
        <v>74</v>
      </c>
      <c r="F1194" s="36">
        <v>1501</v>
      </c>
      <c r="G1194" s="36">
        <v>1428</v>
      </c>
      <c r="H1194" s="36">
        <v>1428</v>
      </c>
      <c r="I1194" s="39">
        <v>151368</v>
      </c>
      <c r="J1194" s="39">
        <v>301082</v>
      </c>
      <c r="K1194" s="39">
        <v>583757</v>
      </c>
      <c r="L1194" s="39">
        <v>319652</v>
      </c>
      <c r="M1194" s="39">
        <v>514596</v>
      </c>
      <c r="N1194" s="39">
        <v>142206</v>
      </c>
      <c r="O1194" s="39">
        <v>1861293</v>
      </c>
      <c r="P1194" s="39">
        <v>933154</v>
      </c>
      <c r="Q1194" s="39">
        <v>597802</v>
      </c>
      <c r="R1194" s="39">
        <v>339871</v>
      </c>
      <c r="S1194" s="39">
        <v>490202</v>
      </c>
      <c r="T1194" s="39">
        <v>171087</v>
      </c>
      <c r="U1194" s="39">
        <v>2532116</v>
      </c>
      <c r="V1194" s="39">
        <v>458036</v>
      </c>
      <c r="W1194" s="39">
        <v>626159</v>
      </c>
      <c r="X1194" s="39">
        <v>430184</v>
      </c>
      <c r="Y1194" s="39">
        <v>580134</v>
      </c>
      <c r="Z1194" s="39">
        <v>208042</v>
      </c>
      <c r="AA1194" s="39">
        <v>2302555</v>
      </c>
      <c r="AB1194" s="39">
        <v>529987</v>
      </c>
      <c r="AC1194" s="39">
        <v>652218</v>
      </c>
      <c r="AD1194" s="39">
        <v>398207</v>
      </c>
      <c r="AE1194" s="39">
        <v>730605</v>
      </c>
      <c r="AF1194" s="39">
        <v>214573</v>
      </c>
      <c r="AG1194" s="39">
        <v>2525590</v>
      </c>
      <c r="AH1194" s="39">
        <v>448212</v>
      </c>
      <c r="AI1194" s="39">
        <v>651156</v>
      </c>
      <c r="AJ1194" s="39">
        <v>482582</v>
      </c>
      <c r="AK1194" s="39">
        <v>476260</v>
      </c>
      <c r="AL1194" s="39">
        <v>496318</v>
      </c>
      <c r="AM1194" s="39">
        <v>2554528</v>
      </c>
      <c r="AN1194" s="39">
        <v>413105</v>
      </c>
      <c r="AO1194" s="39">
        <v>602550</v>
      </c>
      <c r="AP1194" s="39">
        <v>470219</v>
      </c>
      <c r="AQ1194" s="39">
        <v>717673</v>
      </c>
      <c r="AR1194" s="39">
        <v>445682</v>
      </c>
      <c r="AS1194" s="39">
        <v>2649229</v>
      </c>
      <c r="AT1194" s="43"/>
      <c r="AU1194" s="13"/>
    </row>
    <row r="1195" spans="1:47" ht="20" customHeight="1">
      <c r="A1195" s="8" t="s">
        <v>1513</v>
      </c>
      <c r="B1195" s="34">
        <v>220920</v>
      </c>
      <c r="C1195" s="31" t="s">
        <v>91</v>
      </c>
      <c r="D1195" s="31" t="s">
        <v>79</v>
      </c>
      <c r="E1195" s="31" t="s">
        <v>74</v>
      </c>
      <c r="F1195" s="36">
        <v>6979</v>
      </c>
      <c r="G1195" s="36">
        <v>6831</v>
      </c>
      <c r="H1195" s="36">
        <v>6669</v>
      </c>
      <c r="I1195" s="39">
        <v>706914</v>
      </c>
      <c r="J1195" s="39">
        <v>1500063</v>
      </c>
      <c r="K1195" s="39">
        <v>2892608</v>
      </c>
      <c r="L1195" s="39">
        <v>1999607</v>
      </c>
      <c r="M1195" s="39">
        <v>1548108</v>
      </c>
      <c r="N1195" s="39">
        <v>324568</v>
      </c>
      <c r="O1195" s="39">
        <v>8264954</v>
      </c>
      <c r="P1195" s="39">
        <v>1695273</v>
      </c>
      <c r="Q1195" s="39">
        <v>3267141</v>
      </c>
      <c r="R1195" s="39">
        <v>1878885</v>
      </c>
      <c r="S1195" s="39">
        <v>1600361</v>
      </c>
      <c r="T1195" s="39">
        <v>395920</v>
      </c>
      <c r="U1195" s="39">
        <v>8837580</v>
      </c>
      <c r="V1195" s="39">
        <v>2119950</v>
      </c>
      <c r="W1195" s="39">
        <v>5190540</v>
      </c>
      <c r="X1195" s="39">
        <v>1838899</v>
      </c>
      <c r="Y1195" s="39">
        <v>1874003</v>
      </c>
      <c r="Z1195" s="39">
        <v>467755</v>
      </c>
      <c r="AA1195" s="39">
        <v>11491147</v>
      </c>
      <c r="AB1195" s="39">
        <v>2412234</v>
      </c>
      <c r="AC1195" s="39">
        <v>3123495</v>
      </c>
      <c r="AD1195" s="39">
        <v>2620053</v>
      </c>
      <c r="AE1195" s="39">
        <v>1831163</v>
      </c>
      <c r="AF1195" s="39">
        <v>563877</v>
      </c>
      <c r="AG1195" s="39">
        <v>10550822</v>
      </c>
      <c r="AH1195" s="39">
        <v>2446712</v>
      </c>
      <c r="AI1195" s="39">
        <v>3437766</v>
      </c>
      <c r="AJ1195" s="39">
        <v>2120712</v>
      </c>
      <c r="AK1195" s="39">
        <v>1666588</v>
      </c>
      <c r="AL1195" s="39">
        <v>732929</v>
      </c>
      <c r="AM1195" s="39">
        <v>10404707</v>
      </c>
      <c r="AN1195" s="39">
        <v>2608747</v>
      </c>
      <c r="AO1195" s="39">
        <v>3061774</v>
      </c>
      <c r="AP1195" s="39">
        <v>2478305</v>
      </c>
      <c r="AQ1195" s="39">
        <v>1893937</v>
      </c>
      <c r="AR1195" s="39">
        <v>748937</v>
      </c>
      <c r="AS1195" s="39">
        <v>10791700</v>
      </c>
      <c r="AT1195" s="43"/>
      <c r="AU1195" s="13"/>
    </row>
    <row r="1196" spans="1:47" ht="20" customHeight="1">
      <c r="A1196" s="8" t="s">
        <v>1514</v>
      </c>
      <c r="B1196" s="34">
        <v>40902</v>
      </c>
      <c r="C1196" s="31" t="s">
        <v>1045</v>
      </c>
      <c r="D1196" s="31" t="s">
        <v>79</v>
      </c>
      <c r="E1196" s="31" t="s">
        <v>74</v>
      </c>
      <c r="F1196" s="36">
        <v>318</v>
      </c>
      <c r="G1196" s="36">
        <v>298</v>
      </c>
      <c r="H1196" s="36">
        <v>284</v>
      </c>
      <c r="I1196" s="39">
        <v>30104</v>
      </c>
      <c r="J1196" s="39">
        <v>164812</v>
      </c>
      <c r="K1196" s="39">
        <v>442527</v>
      </c>
      <c r="L1196" s="39">
        <v>102739</v>
      </c>
      <c r="M1196" s="39">
        <v>198443</v>
      </c>
      <c r="N1196" s="39">
        <v>0</v>
      </c>
      <c r="O1196" s="39">
        <v>908521</v>
      </c>
      <c r="P1196" s="39">
        <v>166972</v>
      </c>
      <c r="Q1196" s="39">
        <v>382106</v>
      </c>
      <c r="R1196" s="39">
        <v>105992</v>
      </c>
      <c r="S1196" s="39">
        <v>188246</v>
      </c>
      <c r="T1196" s="39">
        <v>0</v>
      </c>
      <c r="U1196" s="39">
        <v>843316</v>
      </c>
      <c r="V1196" s="39">
        <v>210173</v>
      </c>
      <c r="W1196" s="39">
        <v>390719</v>
      </c>
      <c r="X1196" s="39">
        <v>144681</v>
      </c>
      <c r="Y1196" s="39">
        <v>245981</v>
      </c>
      <c r="Z1196" s="39">
        <v>0</v>
      </c>
      <c r="AA1196" s="39">
        <v>991554</v>
      </c>
      <c r="AB1196" s="39">
        <v>178185</v>
      </c>
      <c r="AC1196" s="39">
        <v>482399</v>
      </c>
      <c r="AD1196" s="39">
        <v>151822</v>
      </c>
      <c r="AE1196" s="39">
        <v>339399</v>
      </c>
      <c r="AF1196" s="39">
        <v>0</v>
      </c>
      <c r="AG1196" s="39">
        <v>1151805</v>
      </c>
      <c r="AH1196" s="39">
        <v>189435</v>
      </c>
      <c r="AI1196" s="39">
        <v>401549</v>
      </c>
      <c r="AJ1196" s="39">
        <v>117779</v>
      </c>
      <c r="AK1196" s="39">
        <v>315071</v>
      </c>
      <c r="AL1196" s="39">
        <v>179149</v>
      </c>
      <c r="AM1196" s="39">
        <v>1202983</v>
      </c>
      <c r="AN1196" s="39">
        <v>206101</v>
      </c>
      <c r="AO1196" s="39">
        <v>391874</v>
      </c>
      <c r="AP1196" s="39">
        <v>131893</v>
      </c>
      <c r="AQ1196" s="39">
        <v>289836</v>
      </c>
      <c r="AR1196" s="39">
        <v>209458</v>
      </c>
      <c r="AS1196" s="39">
        <v>1229162</v>
      </c>
      <c r="AT1196" s="43"/>
      <c r="AU1196" s="13"/>
    </row>
    <row r="1197" spans="1:47" ht="20" customHeight="1">
      <c r="A1197" s="8" t="s">
        <v>1515</v>
      </c>
      <c r="B1197" s="34">
        <v>212906</v>
      </c>
      <c r="C1197" s="31" t="s">
        <v>157</v>
      </c>
      <c r="D1197" s="31" t="s">
        <v>79</v>
      </c>
      <c r="E1197" s="31" t="s">
        <v>74</v>
      </c>
      <c r="F1197" s="36">
        <v>4936</v>
      </c>
      <c r="G1197" s="36">
        <v>4676</v>
      </c>
      <c r="H1197" s="36">
        <v>4814</v>
      </c>
      <c r="I1197" s="39">
        <v>510284</v>
      </c>
      <c r="J1197" s="39">
        <v>1006296</v>
      </c>
      <c r="K1197" s="39">
        <v>1573430</v>
      </c>
      <c r="L1197" s="39">
        <v>1076348</v>
      </c>
      <c r="M1197" s="39">
        <v>894031</v>
      </c>
      <c r="N1197" s="39">
        <v>341840</v>
      </c>
      <c r="O1197" s="39">
        <v>4891945</v>
      </c>
      <c r="P1197" s="39">
        <v>1082917</v>
      </c>
      <c r="Q1197" s="39">
        <v>1741913</v>
      </c>
      <c r="R1197" s="39">
        <v>1182220</v>
      </c>
      <c r="S1197" s="39">
        <v>950381</v>
      </c>
      <c r="T1197" s="39">
        <v>399922</v>
      </c>
      <c r="U1197" s="39">
        <v>5357353</v>
      </c>
      <c r="V1197" s="39">
        <v>1338443</v>
      </c>
      <c r="W1197" s="39">
        <v>2075887</v>
      </c>
      <c r="X1197" s="39">
        <v>1494795</v>
      </c>
      <c r="Y1197" s="39">
        <v>1070629</v>
      </c>
      <c r="Z1197" s="39">
        <v>469199</v>
      </c>
      <c r="AA1197" s="39">
        <v>6448953</v>
      </c>
      <c r="AB1197" s="39">
        <v>1432121</v>
      </c>
      <c r="AC1197" s="39">
        <v>2072086</v>
      </c>
      <c r="AD1197" s="39">
        <v>1725727</v>
      </c>
      <c r="AE1197" s="39">
        <v>1011109</v>
      </c>
      <c r="AF1197" s="39">
        <v>663127</v>
      </c>
      <c r="AG1197" s="39">
        <v>6904170</v>
      </c>
      <c r="AH1197" s="39">
        <v>1638330</v>
      </c>
      <c r="AI1197" s="39">
        <v>2579999</v>
      </c>
      <c r="AJ1197" s="39">
        <v>1737040</v>
      </c>
      <c r="AK1197" s="39">
        <v>1029358</v>
      </c>
      <c r="AL1197" s="39">
        <v>915637</v>
      </c>
      <c r="AM1197" s="39">
        <v>7900364</v>
      </c>
      <c r="AN1197" s="39">
        <v>1813243</v>
      </c>
      <c r="AO1197" s="39">
        <v>2217083</v>
      </c>
      <c r="AP1197" s="39">
        <v>1701951</v>
      </c>
      <c r="AQ1197" s="39">
        <v>1048841</v>
      </c>
      <c r="AR1197" s="39">
        <v>1022815</v>
      </c>
      <c r="AS1197" s="39">
        <v>7803933</v>
      </c>
      <c r="AT1197" s="43"/>
      <c r="AU1197" s="13"/>
    </row>
    <row r="1198" spans="1:47" ht="20" customHeight="1">
      <c r="A1198" s="8" t="s">
        <v>1516</v>
      </c>
      <c r="B1198" s="34">
        <v>91909</v>
      </c>
      <c r="C1198" s="31" t="s">
        <v>210</v>
      </c>
      <c r="D1198" s="31" t="s">
        <v>79</v>
      </c>
      <c r="E1198" s="31" t="s">
        <v>74</v>
      </c>
      <c r="F1198" s="36">
        <v>1619</v>
      </c>
      <c r="G1198" s="36">
        <v>1802</v>
      </c>
      <c r="H1198" s="36">
        <v>1744</v>
      </c>
      <c r="I1198" s="39">
        <v>184864</v>
      </c>
      <c r="J1198" s="39">
        <v>386691</v>
      </c>
      <c r="K1198" s="39">
        <v>855590</v>
      </c>
      <c r="L1198" s="39">
        <v>342810</v>
      </c>
      <c r="M1198" s="39">
        <v>484106</v>
      </c>
      <c r="N1198" s="39">
        <v>174681</v>
      </c>
      <c r="O1198" s="39">
        <v>2243878</v>
      </c>
      <c r="P1198" s="39">
        <v>514690</v>
      </c>
      <c r="Q1198" s="39">
        <v>927735</v>
      </c>
      <c r="R1198" s="39">
        <v>394619</v>
      </c>
      <c r="S1198" s="39">
        <v>490170</v>
      </c>
      <c r="T1198" s="39">
        <v>195249</v>
      </c>
      <c r="U1198" s="39">
        <v>2522463</v>
      </c>
      <c r="V1198" s="39">
        <v>473555</v>
      </c>
      <c r="W1198" s="39">
        <v>895167</v>
      </c>
      <c r="X1198" s="39">
        <v>453907</v>
      </c>
      <c r="Y1198" s="39">
        <v>604390</v>
      </c>
      <c r="Z1198" s="39">
        <v>250000</v>
      </c>
      <c r="AA1198" s="39">
        <v>2677019</v>
      </c>
      <c r="AB1198" s="39">
        <v>766878</v>
      </c>
      <c r="AC1198" s="39">
        <v>929201</v>
      </c>
      <c r="AD1198" s="39">
        <v>524995</v>
      </c>
      <c r="AE1198" s="39">
        <v>563780</v>
      </c>
      <c r="AF1198" s="39">
        <v>341298</v>
      </c>
      <c r="AG1198" s="39">
        <v>3126152</v>
      </c>
      <c r="AH1198" s="39">
        <v>491609</v>
      </c>
      <c r="AI1198" s="39">
        <v>912327</v>
      </c>
      <c r="AJ1198" s="39">
        <v>570308</v>
      </c>
      <c r="AK1198" s="39">
        <v>572325</v>
      </c>
      <c r="AL1198" s="39">
        <v>423500</v>
      </c>
      <c r="AM1198" s="39">
        <v>2970069</v>
      </c>
      <c r="AN1198" s="39">
        <v>472712</v>
      </c>
      <c r="AO1198" s="39">
        <v>1214960</v>
      </c>
      <c r="AP1198" s="39">
        <v>562941</v>
      </c>
      <c r="AQ1198" s="39">
        <v>562512</v>
      </c>
      <c r="AR1198" s="39">
        <v>465000</v>
      </c>
      <c r="AS1198" s="39">
        <v>3278125</v>
      </c>
      <c r="AT1198" s="43"/>
      <c r="AU1198" s="13"/>
    </row>
    <row r="1199" spans="1:47" ht="20" customHeight="1">
      <c r="A1199" s="8" t="s">
        <v>1517</v>
      </c>
      <c r="B1199" s="34">
        <v>91910</v>
      </c>
      <c r="C1199" s="31" t="s">
        <v>210</v>
      </c>
      <c r="D1199" s="31" t="s">
        <v>79</v>
      </c>
      <c r="E1199" s="31" t="s">
        <v>74</v>
      </c>
      <c r="F1199" s="36">
        <v>832</v>
      </c>
      <c r="G1199" s="36">
        <v>801</v>
      </c>
      <c r="H1199" s="36">
        <v>780</v>
      </c>
      <c r="I1199" s="39">
        <v>82680</v>
      </c>
      <c r="J1199" s="39">
        <v>93848</v>
      </c>
      <c r="K1199" s="39">
        <v>564696</v>
      </c>
      <c r="L1199" s="39">
        <v>207859</v>
      </c>
      <c r="M1199" s="39">
        <v>258020</v>
      </c>
      <c r="N1199" s="39">
        <v>54522</v>
      </c>
      <c r="O1199" s="39">
        <v>1178945</v>
      </c>
      <c r="P1199" s="39">
        <v>112743</v>
      </c>
      <c r="Q1199" s="39">
        <v>559432</v>
      </c>
      <c r="R1199" s="39">
        <v>214068</v>
      </c>
      <c r="S1199" s="39">
        <v>272532</v>
      </c>
      <c r="T1199" s="39">
        <v>57248</v>
      </c>
      <c r="U1199" s="39">
        <v>1216023</v>
      </c>
      <c r="V1199" s="39">
        <v>102924</v>
      </c>
      <c r="W1199" s="39">
        <v>545627</v>
      </c>
      <c r="X1199" s="39">
        <v>236464</v>
      </c>
      <c r="Y1199" s="39">
        <v>278640</v>
      </c>
      <c r="Z1199" s="39">
        <v>68301</v>
      </c>
      <c r="AA1199" s="39">
        <v>1231956</v>
      </c>
      <c r="AB1199" s="39">
        <v>133051</v>
      </c>
      <c r="AC1199" s="39">
        <v>539105</v>
      </c>
      <c r="AD1199" s="39">
        <v>249603</v>
      </c>
      <c r="AE1199" s="39">
        <v>352548</v>
      </c>
      <c r="AF1199" s="39">
        <v>68308</v>
      </c>
      <c r="AG1199" s="39">
        <v>1342615</v>
      </c>
      <c r="AH1199" s="39">
        <v>130369</v>
      </c>
      <c r="AI1199" s="39">
        <v>582294</v>
      </c>
      <c r="AJ1199" s="39">
        <v>279757</v>
      </c>
      <c r="AK1199" s="39">
        <v>310682</v>
      </c>
      <c r="AL1199" s="39">
        <v>88765</v>
      </c>
      <c r="AM1199" s="39">
        <v>1391867</v>
      </c>
      <c r="AN1199" s="39">
        <v>145579</v>
      </c>
      <c r="AO1199" s="39">
        <v>791767</v>
      </c>
      <c r="AP1199" s="39">
        <v>295619</v>
      </c>
      <c r="AQ1199" s="39">
        <v>356218</v>
      </c>
      <c r="AR1199" s="39">
        <v>158788</v>
      </c>
      <c r="AS1199" s="39">
        <v>1747971</v>
      </c>
      <c r="AT1199" s="43"/>
      <c r="AU1199" s="13"/>
    </row>
    <row r="1200" spans="1:47" ht="20" customHeight="1">
      <c r="A1200" s="8" t="s">
        <v>1518</v>
      </c>
      <c r="B1200" s="34">
        <v>110908</v>
      </c>
      <c r="C1200" s="31" t="s">
        <v>143</v>
      </c>
      <c r="D1200" s="31" t="s">
        <v>79</v>
      </c>
      <c r="E1200" s="31" t="s">
        <v>74</v>
      </c>
      <c r="F1200" s="36">
        <v>180</v>
      </c>
      <c r="G1200" s="36">
        <v>229</v>
      </c>
      <c r="H1200" s="36">
        <v>215</v>
      </c>
      <c r="I1200" s="39">
        <v>22790</v>
      </c>
      <c r="J1200" s="39">
        <v>18571</v>
      </c>
      <c r="K1200" s="39">
        <v>157475</v>
      </c>
      <c r="L1200" s="39">
        <v>43280</v>
      </c>
      <c r="M1200" s="39">
        <v>62608</v>
      </c>
      <c r="N1200" s="39">
        <v>44137</v>
      </c>
      <c r="O1200" s="39">
        <v>326071</v>
      </c>
      <c r="P1200" s="39">
        <v>16938</v>
      </c>
      <c r="Q1200" s="39">
        <v>143450</v>
      </c>
      <c r="R1200" s="39">
        <v>46568</v>
      </c>
      <c r="S1200" s="39">
        <v>79151</v>
      </c>
      <c r="T1200" s="39">
        <v>47904</v>
      </c>
      <c r="U1200" s="39">
        <v>334011</v>
      </c>
      <c r="V1200" s="39">
        <v>24026</v>
      </c>
      <c r="W1200" s="39">
        <v>169310</v>
      </c>
      <c r="X1200" s="39">
        <v>68713</v>
      </c>
      <c r="Y1200" s="39">
        <v>85154</v>
      </c>
      <c r="Z1200" s="39">
        <v>54368</v>
      </c>
      <c r="AA1200" s="39">
        <v>401571</v>
      </c>
      <c r="AB1200" s="39">
        <v>31053</v>
      </c>
      <c r="AC1200" s="39">
        <v>185232</v>
      </c>
      <c r="AD1200" s="39">
        <v>77824</v>
      </c>
      <c r="AE1200" s="39">
        <v>79229</v>
      </c>
      <c r="AF1200" s="39">
        <v>81571</v>
      </c>
      <c r="AG1200" s="39">
        <v>454909</v>
      </c>
      <c r="AH1200" s="39">
        <v>23516</v>
      </c>
      <c r="AI1200" s="39">
        <v>161164</v>
      </c>
      <c r="AJ1200" s="39">
        <v>72935</v>
      </c>
      <c r="AK1200" s="39">
        <v>74249</v>
      </c>
      <c r="AL1200" s="39">
        <v>78449</v>
      </c>
      <c r="AM1200" s="39">
        <v>410313</v>
      </c>
      <c r="AN1200" s="39">
        <v>22231</v>
      </c>
      <c r="AO1200" s="39">
        <v>158710</v>
      </c>
      <c r="AP1200" s="39">
        <v>70069</v>
      </c>
      <c r="AQ1200" s="39">
        <v>68526</v>
      </c>
      <c r="AR1200" s="39">
        <v>79232</v>
      </c>
      <c r="AS1200" s="39">
        <v>398768</v>
      </c>
      <c r="AT1200" s="43"/>
      <c r="AU1200" s="13"/>
    </row>
    <row r="1201" spans="1:47" ht="20" customHeight="1">
      <c r="A1201" s="8" t="s">
        <v>1519</v>
      </c>
      <c r="B1201" s="34">
        <v>109911</v>
      </c>
      <c r="C1201" s="31" t="s">
        <v>78</v>
      </c>
      <c r="D1201" s="31" t="s">
        <v>79</v>
      </c>
      <c r="E1201" s="31" t="s">
        <v>74</v>
      </c>
      <c r="F1201" s="36">
        <v>1501</v>
      </c>
      <c r="G1201" s="36">
        <v>1454</v>
      </c>
      <c r="H1201" s="36">
        <v>1424</v>
      </c>
      <c r="I1201" s="39">
        <v>150944</v>
      </c>
      <c r="J1201" s="39">
        <v>482539</v>
      </c>
      <c r="K1201" s="39">
        <v>833523</v>
      </c>
      <c r="L1201" s="39">
        <v>327376</v>
      </c>
      <c r="M1201" s="39">
        <v>544329</v>
      </c>
      <c r="N1201" s="39">
        <v>115836</v>
      </c>
      <c r="O1201" s="39">
        <v>2303603</v>
      </c>
      <c r="P1201" s="39">
        <v>452606</v>
      </c>
      <c r="Q1201" s="39">
        <v>868437</v>
      </c>
      <c r="R1201" s="39">
        <v>362270</v>
      </c>
      <c r="S1201" s="39">
        <v>508142</v>
      </c>
      <c r="T1201" s="39">
        <v>144615</v>
      </c>
      <c r="U1201" s="39">
        <v>2336070</v>
      </c>
      <c r="V1201" s="39">
        <v>510465</v>
      </c>
      <c r="W1201" s="39">
        <v>804815</v>
      </c>
      <c r="X1201" s="39">
        <v>412352</v>
      </c>
      <c r="Y1201" s="39">
        <v>563551</v>
      </c>
      <c r="Z1201" s="39">
        <v>191907</v>
      </c>
      <c r="AA1201" s="39">
        <v>2483090</v>
      </c>
      <c r="AB1201" s="39">
        <v>565160</v>
      </c>
      <c r="AC1201" s="39">
        <v>822184</v>
      </c>
      <c r="AD1201" s="39">
        <v>458264</v>
      </c>
      <c r="AE1201" s="39">
        <v>529597</v>
      </c>
      <c r="AF1201" s="39">
        <v>239491</v>
      </c>
      <c r="AG1201" s="39">
        <v>2614696</v>
      </c>
      <c r="AH1201" s="39">
        <v>519808</v>
      </c>
      <c r="AI1201" s="39">
        <v>849520</v>
      </c>
      <c r="AJ1201" s="39">
        <v>509580</v>
      </c>
      <c r="AK1201" s="39">
        <v>633134</v>
      </c>
      <c r="AL1201" s="39">
        <v>261707</v>
      </c>
      <c r="AM1201" s="39">
        <v>2773749</v>
      </c>
      <c r="AN1201" s="39">
        <v>558409</v>
      </c>
      <c r="AO1201" s="39">
        <v>875052</v>
      </c>
      <c r="AP1201" s="39">
        <v>486427</v>
      </c>
      <c r="AQ1201" s="39">
        <v>602252</v>
      </c>
      <c r="AR1201" s="39">
        <v>316552</v>
      </c>
      <c r="AS1201" s="39">
        <v>2838692</v>
      </c>
      <c r="AT1201" s="43"/>
      <c r="AU1201" s="13"/>
    </row>
    <row r="1202" spans="1:47" ht="20" customHeight="1">
      <c r="A1202" s="8" t="s">
        <v>1520</v>
      </c>
      <c r="B1202" s="34">
        <v>243905</v>
      </c>
      <c r="C1202" s="31" t="s">
        <v>322</v>
      </c>
      <c r="D1202" s="31" t="s">
        <v>79</v>
      </c>
      <c r="E1202" s="31" t="s">
        <v>74</v>
      </c>
      <c r="F1202" s="36">
        <v>14091</v>
      </c>
      <c r="G1202" s="36">
        <v>12644</v>
      </c>
      <c r="H1202" s="36">
        <v>12422</v>
      </c>
      <c r="I1202" s="39">
        <v>1316732</v>
      </c>
      <c r="J1202" s="39">
        <v>2473158</v>
      </c>
      <c r="K1202" s="39">
        <v>9480760</v>
      </c>
      <c r="L1202" s="39">
        <v>3506303</v>
      </c>
      <c r="M1202" s="39">
        <v>2744736</v>
      </c>
      <c r="N1202" s="39">
        <v>728328</v>
      </c>
      <c r="O1202" s="39">
        <v>18933285</v>
      </c>
      <c r="P1202" s="39">
        <v>2134544</v>
      </c>
      <c r="Q1202" s="39">
        <v>9731855</v>
      </c>
      <c r="R1202" s="39">
        <v>3556371</v>
      </c>
      <c r="S1202" s="39">
        <v>2655598</v>
      </c>
      <c r="T1202" s="39">
        <v>756016</v>
      </c>
      <c r="U1202" s="39">
        <v>18834384</v>
      </c>
      <c r="V1202" s="39">
        <v>2818018</v>
      </c>
      <c r="W1202" s="39">
        <v>10430742</v>
      </c>
      <c r="X1202" s="39">
        <v>4161046</v>
      </c>
      <c r="Y1202" s="39">
        <v>2739305</v>
      </c>
      <c r="Z1202" s="39">
        <v>902210</v>
      </c>
      <c r="AA1202" s="39">
        <v>21051321</v>
      </c>
      <c r="AB1202" s="39">
        <v>3138758</v>
      </c>
      <c r="AC1202" s="39">
        <v>9279153</v>
      </c>
      <c r="AD1202" s="39">
        <v>5216833</v>
      </c>
      <c r="AE1202" s="39">
        <v>2957465</v>
      </c>
      <c r="AF1202" s="39">
        <v>919803</v>
      </c>
      <c r="AG1202" s="39">
        <v>21512012</v>
      </c>
      <c r="AH1202" s="39">
        <v>3209766</v>
      </c>
      <c r="AI1202" s="39">
        <v>9675345</v>
      </c>
      <c r="AJ1202" s="39">
        <v>3894324</v>
      </c>
      <c r="AK1202" s="39">
        <v>2872253</v>
      </c>
      <c r="AL1202" s="39">
        <v>1061056</v>
      </c>
      <c r="AM1202" s="39">
        <v>20712744</v>
      </c>
      <c r="AN1202" s="39">
        <v>3871894</v>
      </c>
      <c r="AO1202" s="39">
        <v>10330603</v>
      </c>
      <c r="AP1202" s="39">
        <v>3970110</v>
      </c>
      <c r="AQ1202" s="39">
        <v>3510962</v>
      </c>
      <c r="AR1202" s="39">
        <v>2400812</v>
      </c>
      <c r="AS1202" s="39">
        <v>24084381</v>
      </c>
      <c r="AT1202" s="43"/>
      <c r="AU1202" s="13"/>
    </row>
    <row r="1203" spans="1:47" ht="20" customHeight="1">
      <c r="A1203" s="8" t="s">
        <v>1521</v>
      </c>
      <c r="B1203" s="34">
        <v>180904</v>
      </c>
      <c r="C1203" s="31" t="s">
        <v>94</v>
      </c>
      <c r="D1203" s="31" t="s">
        <v>79</v>
      </c>
      <c r="E1203" s="31" t="s">
        <v>74</v>
      </c>
      <c r="F1203" s="36">
        <v>183</v>
      </c>
      <c r="G1203" s="36">
        <v>215</v>
      </c>
      <c r="H1203" s="36">
        <v>186</v>
      </c>
      <c r="I1203" s="39">
        <v>19716</v>
      </c>
      <c r="J1203" s="39">
        <v>48431</v>
      </c>
      <c r="K1203" s="39">
        <v>83017</v>
      </c>
      <c r="L1203" s="39">
        <v>42451</v>
      </c>
      <c r="M1203" s="39">
        <v>53993</v>
      </c>
      <c r="N1203" s="39">
        <v>50833</v>
      </c>
      <c r="O1203" s="39">
        <v>278725</v>
      </c>
      <c r="P1203" s="39">
        <v>62092</v>
      </c>
      <c r="Q1203" s="39">
        <v>85015</v>
      </c>
      <c r="R1203" s="39">
        <v>63216</v>
      </c>
      <c r="S1203" s="39">
        <v>70947</v>
      </c>
      <c r="T1203" s="39">
        <v>63001</v>
      </c>
      <c r="U1203" s="39">
        <v>344271</v>
      </c>
      <c r="V1203" s="39">
        <v>80394</v>
      </c>
      <c r="W1203" s="39">
        <v>112749</v>
      </c>
      <c r="X1203" s="39">
        <v>65211</v>
      </c>
      <c r="Y1203" s="39">
        <v>104205</v>
      </c>
      <c r="Z1203" s="39">
        <v>72504</v>
      </c>
      <c r="AA1203" s="39">
        <v>435063</v>
      </c>
      <c r="AB1203" s="39">
        <v>73932</v>
      </c>
      <c r="AC1203" s="39">
        <v>139126</v>
      </c>
      <c r="AD1203" s="39">
        <v>70684</v>
      </c>
      <c r="AE1203" s="39">
        <v>134395</v>
      </c>
      <c r="AF1203" s="39">
        <v>76279</v>
      </c>
      <c r="AG1203" s="39">
        <v>494416</v>
      </c>
      <c r="AH1203" s="39">
        <v>81987</v>
      </c>
      <c r="AI1203" s="39">
        <v>141805</v>
      </c>
      <c r="AJ1203" s="39">
        <v>62347</v>
      </c>
      <c r="AK1203" s="39">
        <v>111493</v>
      </c>
      <c r="AL1203" s="39">
        <v>87427</v>
      </c>
      <c r="AM1203" s="39">
        <v>485059</v>
      </c>
      <c r="AN1203" s="39">
        <v>73357</v>
      </c>
      <c r="AO1203" s="39">
        <v>139161</v>
      </c>
      <c r="AP1203" s="39">
        <v>67430</v>
      </c>
      <c r="AQ1203" s="39">
        <v>110859</v>
      </c>
      <c r="AR1203" s="39">
        <v>110374</v>
      </c>
      <c r="AS1203" s="39">
        <v>501181</v>
      </c>
      <c r="AT1203" s="43"/>
      <c r="AU1203" s="13"/>
    </row>
    <row r="1204" spans="1:47" ht="20" customHeight="1">
      <c r="A1204" s="8" t="s">
        <v>1522</v>
      </c>
      <c r="B1204" s="34">
        <v>170904</v>
      </c>
      <c r="C1204" s="31" t="s">
        <v>448</v>
      </c>
      <c r="D1204" s="31" t="s">
        <v>79</v>
      </c>
      <c r="E1204" s="31" t="s">
        <v>74</v>
      </c>
      <c r="F1204" s="36">
        <v>7865</v>
      </c>
      <c r="G1204" s="36">
        <v>9313</v>
      </c>
      <c r="H1204" s="36">
        <v>9573</v>
      </c>
      <c r="I1204" s="39">
        <v>1014738</v>
      </c>
      <c r="J1204" s="39">
        <v>2952841</v>
      </c>
      <c r="K1204" s="39">
        <v>5278742</v>
      </c>
      <c r="L1204" s="39">
        <v>1781265</v>
      </c>
      <c r="M1204" s="39">
        <v>1505219</v>
      </c>
      <c r="N1204" s="39">
        <v>196334</v>
      </c>
      <c r="O1204" s="39">
        <v>11714401</v>
      </c>
      <c r="P1204" s="39">
        <v>3019175</v>
      </c>
      <c r="Q1204" s="39">
        <v>5232079</v>
      </c>
      <c r="R1204" s="39">
        <v>1907121</v>
      </c>
      <c r="S1204" s="39">
        <v>1828540</v>
      </c>
      <c r="T1204" s="39">
        <v>263186</v>
      </c>
      <c r="U1204" s="39">
        <v>12250101</v>
      </c>
      <c r="V1204" s="39">
        <v>3570120</v>
      </c>
      <c r="W1204" s="39">
        <v>5463728</v>
      </c>
      <c r="X1204" s="39">
        <v>2183665</v>
      </c>
      <c r="Y1204" s="39">
        <v>2379643</v>
      </c>
      <c r="Z1204" s="39">
        <v>295073</v>
      </c>
      <c r="AA1204" s="39">
        <v>13892229</v>
      </c>
      <c r="AB1204" s="39">
        <v>3935375</v>
      </c>
      <c r="AC1204" s="39">
        <v>5993198</v>
      </c>
      <c r="AD1204" s="39">
        <v>2723016</v>
      </c>
      <c r="AE1204" s="39">
        <v>2672098</v>
      </c>
      <c r="AF1204" s="39">
        <v>414953</v>
      </c>
      <c r="AG1204" s="39">
        <v>15738640</v>
      </c>
      <c r="AH1204" s="39">
        <v>4176049</v>
      </c>
      <c r="AI1204" s="39">
        <v>5876454</v>
      </c>
      <c r="AJ1204" s="39">
        <v>2775298</v>
      </c>
      <c r="AK1204" s="39">
        <v>2553554</v>
      </c>
      <c r="AL1204" s="39">
        <v>464423</v>
      </c>
      <c r="AM1204" s="39">
        <v>15845778</v>
      </c>
      <c r="AN1204" s="39">
        <v>4055144</v>
      </c>
      <c r="AO1204" s="39">
        <v>6125776</v>
      </c>
      <c r="AP1204" s="39">
        <v>3155892</v>
      </c>
      <c r="AQ1204" s="39">
        <v>2517148</v>
      </c>
      <c r="AR1204" s="39">
        <v>651282</v>
      </c>
      <c r="AS1204" s="39">
        <v>16505242</v>
      </c>
      <c r="AT1204" s="43"/>
      <c r="AU1204" s="13"/>
    </row>
    <row r="1205" spans="1:47" ht="20" customHeight="1">
      <c r="A1205" s="8" t="s">
        <v>1523</v>
      </c>
      <c r="B1205" s="34">
        <v>234907</v>
      </c>
      <c r="C1205" s="31" t="s">
        <v>347</v>
      </c>
      <c r="D1205" s="31" t="s">
        <v>79</v>
      </c>
      <c r="E1205" s="31" t="s">
        <v>74</v>
      </c>
      <c r="F1205" s="36">
        <v>2565</v>
      </c>
      <c r="G1205" s="36">
        <v>2893</v>
      </c>
      <c r="H1205" s="36">
        <v>2862</v>
      </c>
      <c r="I1205" s="39">
        <v>303372</v>
      </c>
      <c r="J1205" s="39">
        <v>993299</v>
      </c>
      <c r="K1205" s="39">
        <v>879366</v>
      </c>
      <c r="L1205" s="39">
        <v>574971</v>
      </c>
      <c r="M1205" s="39">
        <v>465025</v>
      </c>
      <c r="N1205" s="39">
        <v>136000</v>
      </c>
      <c r="O1205" s="39">
        <v>3048661</v>
      </c>
      <c r="P1205" s="39">
        <v>932802</v>
      </c>
      <c r="Q1205" s="39">
        <v>1014442</v>
      </c>
      <c r="R1205" s="39">
        <v>598879</v>
      </c>
      <c r="S1205" s="39">
        <v>514424</v>
      </c>
      <c r="T1205" s="39">
        <v>192931</v>
      </c>
      <c r="U1205" s="39">
        <v>3253478</v>
      </c>
      <c r="V1205" s="39">
        <v>1084884</v>
      </c>
      <c r="W1205" s="39">
        <v>1108549</v>
      </c>
      <c r="X1205" s="39">
        <v>745640</v>
      </c>
      <c r="Y1205" s="39">
        <v>520994</v>
      </c>
      <c r="Z1205" s="39">
        <v>258892</v>
      </c>
      <c r="AA1205" s="39">
        <v>3718959</v>
      </c>
      <c r="AB1205" s="39">
        <v>1245752</v>
      </c>
      <c r="AC1205" s="39">
        <v>1145493</v>
      </c>
      <c r="AD1205" s="39">
        <v>862294</v>
      </c>
      <c r="AE1205" s="39">
        <v>594081</v>
      </c>
      <c r="AF1205" s="39">
        <v>313439</v>
      </c>
      <c r="AG1205" s="39">
        <v>4161059</v>
      </c>
      <c r="AH1205" s="39">
        <v>1447800</v>
      </c>
      <c r="AI1205" s="39">
        <v>1128538</v>
      </c>
      <c r="AJ1205" s="39">
        <v>1025667</v>
      </c>
      <c r="AK1205" s="39">
        <v>560669</v>
      </c>
      <c r="AL1205" s="39">
        <v>375864</v>
      </c>
      <c r="AM1205" s="39">
        <v>4538538</v>
      </c>
      <c r="AN1205" s="39">
        <v>1625631</v>
      </c>
      <c r="AO1205" s="39">
        <v>1176812</v>
      </c>
      <c r="AP1205" s="39">
        <v>1073811</v>
      </c>
      <c r="AQ1205" s="39">
        <v>529037</v>
      </c>
      <c r="AR1205" s="39">
        <v>534726</v>
      </c>
      <c r="AS1205" s="39">
        <v>4940017</v>
      </c>
      <c r="AT1205" s="43"/>
      <c r="AU1205" s="13"/>
    </row>
    <row r="1206" spans="1:47" ht="20" customHeight="1">
      <c r="A1206" s="8" t="s">
        <v>1524</v>
      </c>
      <c r="B1206" s="34">
        <v>153907</v>
      </c>
      <c r="C1206" s="31" t="s">
        <v>1077</v>
      </c>
      <c r="D1206" s="31" t="s">
        <v>79</v>
      </c>
      <c r="E1206" s="31" t="s">
        <v>74</v>
      </c>
      <c r="F1206" s="36">
        <v>148</v>
      </c>
      <c r="G1206" s="36">
        <v>133</v>
      </c>
      <c r="H1206" s="36">
        <v>120</v>
      </c>
      <c r="I1206" s="39">
        <v>12720</v>
      </c>
      <c r="J1206" s="39">
        <v>102258</v>
      </c>
      <c r="K1206" s="39">
        <v>113912</v>
      </c>
      <c r="L1206" s="39">
        <v>85775</v>
      </c>
      <c r="M1206" s="39">
        <v>62803</v>
      </c>
      <c r="N1206" s="39">
        <v>25768</v>
      </c>
      <c r="O1206" s="39">
        <v>390516</v>
      </c>
      <c r="P1206" s="39">
        <v>34694</v>
      </c>
      <c r="Q1206" s="39">
        <v>110112</v>
      </c>
      <c r="R1206" s="39">
        <v>49661</v>
      </c>
      <c r="S1206" s="39">
        <v>77010</v>
      </c>
      <c r="T1206" s="39">
        <v>31090</v>
      </c>
      <c r="U1206" s="39">
        <v>302567</v>
      </c>
      <c r="V1206" s="39">
        <v>74278</v>
      </c>
      <c r="W1206" s="39">
        <v>114975</v>
      </c>
      <c r="X1206" s="39">
        <v>71291</v>
      </c>
      <c r="Y1206" s="39">
        <v>80617</v>
      </c>
      <c r="Z1206" s="39">
        <v>35246</v>
      </c>
      <c r="AA1206" s="39">
        <v>376407</v>
      </c>
      <c r="AB1206" s="39">
        <v>67373</v>
      </c>
      <c r="AC1206" s="39">
        <v>153265</v>
      </c>
      <c r="AD1206" s="39">
        <v>71888</v>
      </c>
      <c r="AE1206" s="39">
        <v>89841</v>
      </c>
      <c r="AF1206" s="39">
        <v>47139</v>
      </c>
      <c r="AG1206" s="39">
        <v>429506</v>
      </c>
      <c r="AH1206" s="39">
        <v>74519</v>
      </c>
      <c r="AI1206" s="39">
        <v>110555</v>
      </c>
      <c r="AJ1206" s="39">
        <v>86264</v>
      </c>
      <c r="AK1206" s="39">
        <v>91953</v>
      </c>
      <c r="AL1206" s="39">
        <v>68978</v>
      </c>
      <c r="AM1206" s="39">
        <v>432269</v>
      </c>
      <c r="AN1206" s="39">
        <v>59932</v>
      </c>
      <c r="AO1206" s="39">
        <v>105352</v>
      </c>
      <c r="AP1206" s="39">
        <v>74150</v>
      </c>
      <c r="AQ1206" s="39">
        <v>90094</v>
      </c>
      <c r="AR1206" s="39">
        <v>92899</v>
      </c>
      <c r="AS1206" s="39">
        <v>422427</v>
      </c>
      <c r="AT1206" s="43"/>
      <c r="AU1206" s="13"/>
    </row>
    <row r="1207" spans="1:47" ht="20" customHeight="1">
      <c r="A1207" s="8" t="s">
        <v>1525</v>
      </c>
      <c r="B1207" s="34">
        <v>105905</v>
      </c>
      <c r="C1207" s="31" t="s">
        <v>539</v>
      </c>
      <c r="D1207" s="31" t="s">
        <v>79</v>
      </c>
      <c r="E1207" s="31" t="s">
        <v>74</v>
      </c>
      <c r="F1207" s="36">
        <v>2537</v>
      </c>
      <c r="G1207" s="36">
        <v>2661</v>
      </c>
      <c r="H1207" s="36">
        <v>2567</v>
      </c>
      <c r="I1207" s="39">
        <v>272102</v>
      </c>
      <c r="J1207" s="39">
        <v>732212</v>
      </c>
      <c r="K1207" s="39">
        <v>1224089</v>
      </c>
      <c r="L1207" s="39">
        <v>605806</v>
      </c>
      <c r="M1207" s="39">
        <v>834296</v>
      </c>
      <c r="N1207" s="39">
        <v>137757</v>
      </c>
      <c r="O1207" s="39">
        <v>3534160</v>
      </c>
      <c r="P1207" s="39">
        <v>757357</v>
      </c>
      <c r="Q1207" s="39">
        <v>1290124</v>
      </c>
      <c r="R1207" s="39">
        <v>667380</v>
      </c>
      <c r="S1207" s="39">
        <v>934655</v>
      </c>
      <c r="T1207" s="39">
        <v>184568</v>
      </c>
      <c r="U1207" s="39">
        <v>3834084</v>
      </c>
      <c r="V1207" s="39">
        <v>858888</v>
      </c>
      <c r="W1207" s="39">
        <v>1351010</v>
      </c>
      <c r="X1207" s="39">
        <v>781367</v>
      </c>
      <c r="Y1207" s="39">
        <v>1043072</v>
      </c>
      <c r="Z1207" s="39">
        <v>199521</v>
      </c>
      <c r="AA1207" s="39">
        <v>4233858</v>
      </c>
      <c r="AB1207" s="39">
        <v>678490</v>
      </c>
      <c r="AC1207" s="39">
        <v>1283551</v>
      </c>
      <c r="AD1207" s="39">
        <v>804905</v>
      </c>
      <c r="AE1207" s="39">
        <v>979958</v>
      </c>
      <c r="AF1207" s="39">
        <v>206165</v>
      </c>
      <c r="AG1207" s="39">
        <v>3953069</v>
      </c>
      <c r="AH1207" s="39">
        <v>963126</v>
      </c>
      <c r="AI1207" s="39">
        <v>1288040</v>
      </c>
      <c r="AJ1207" s="39">
        <v>850814</v>
      </c>
      <c r="AK1207" s="39">
        <v>1080745</v>
      </c>
      <c r="AL1207" s="39">
        <v>251306</v>
      </c>
      <c r="AM1207" s="39">
        <v>4434031</v>
      </c>
      <c r="AN1207" s="39">
        <v>920285</v>
      </c>
      <c r="AO1207" s="39">
        <v>1366675</v>
      </c>
      <c r="AP1207" s="39">
        <v>867641</v>
      </c>
      <c r="AQ1207" s="39">
        <v>1080440</v>
      </c>
      <c r="AR1207" s="39">
        <v>293520</v>
      </c>
      <c r="AS1207" s="39">
        <v>4528561</v>
      </c>
      <c r="AT1207" s="43"/>
      <c r="AU1207" s="13"/>
    </row>
    <row r="1208" spans="1:47" ht="20" customHeight="1">
      <c r="A1208" s="8" t="s">
        <v>1526</v>
      </c>
      <c r="B1208" s="34">
        <v>5904</v>
      </c>
      <c r="C1208" s="31" t="s">
        <v>150</v>
      </c>
      <c r="D1208" s="31" t="s">
        <v>79</v>
      </c>
      <c r="E1208" s="31" t="s">
        <v>74</v>
      </c>
      <c r="F1208" s="36">
        <v>407</v>
      </c>
      <c r="G1208" s="36">
        <v>506</v>
      </c>
      <c r="H1208" s="36">
        <v>484</v>
      </c>
      <c r="I1208" s="39">
        <v>51304</v>
      </c>
      <c r="J1208" s="39">
        <v>136722</v>
      </c>
      <c r="K1208" s="39">
        <v>280447</v>
      </c>
      <c r="L1208" s="39">
        <v>99116</v>
      </c>
      <c r="M1208" s="39">
        <v>151686</v>
      </c>
      <c r="N1208" s="39">
        <v>76194</v>
      </c>
      <c r="O1208" s="39">
        <v>744165</v>
      </c>
      <c r="P1208" s="39">
        <v>129007</v>
      </c>
      <c r="Q1208" s="39">
        <v>290307</v>
      </c>
      <c r="R1208" s="39">
        <v>103827</v>
      </c>
      <c r="S1208" s="39">
        <v>159943</v>
      </c>
      <c r="T1208" s="39">
        <v>72994</v>
      </c>
      <c r="U1208" s="39">
        <v>756078</v>
      </c>
      <c r="V1208" s="39">
        <v>168754</v>
      </c>
      <c r="W1208" s="39">
        <v>391838</v>
      </c>
      <c r="X1208" s="39">
        <v>135578</v>
      </c>
      <c r="Y1208" s="39">
        <v>207790</v>
      </c>
      <c r="Z1208" s="39">
        <v>79343</v>
      </c>
      <c r="AA1208" s="39">
        <v>983303</v>
      </c>
      <c r="AB1208" s="39">
        <v>279265</v>
      </c>
      <c r="AC1208" s="39">
        <v>398785</v>
      </c>
      <c r="AD1208" s="39">
        <v>172936</v>
      </c>
      <c r="AE1208" s="39">
        <v>211851</v>
      </c>
      <c r="AF1208" s="39">
        <v>100100</v>
      </c>
      <c r="AG1208" s="39">
        <v>1162937</v>
      </c>
      <c r="AH1208" s="39">
        <v>203912</v>
      </c>
      <c r="AI1208" s="39">
        <v>456535</v>
      </c>
      <c r="AJ1208" s="39">
        <v>187818</v>
      </c>
      <c r="AK1208" s="39">
        <v>222357</v>
      </c>
      <c r="AL1208" s="39">
        <v>122942</v>
      </c>
      <c r="AM1208" s="39">
        <v>1193564</v>
      </c>
      <c r="AN1208" s="39">
        <v>179234</v>
      </c>
      <c r="AO1208" s="39">
        <v>498471</v>
      </c>
      <c r="AP1208" s="39">
        <v>215992</v>
      </c>
      <c r="AQ1208" s="39">
        <v>203076</v>
      </c>
      <c r="AR1208" s="39">
        <v>141282</v>
      </c>
      <c r="AS1208" s="39">
        <v>1238055</v>
      </c>
      <c r="AT1208" s="43"/>
      <c r="AU1208" s="13"/>
    </row>
    <row r="1209" spans="1:47" ht="20" customHeight="1">
      <c r="A1209" s="8" t="s">
        <v>1527</v>
      </c>
      <c r="B1209" s="34">
        <v>57828</v>
      </c>
      <c r="C1209" s="31" t="s">
        <v>70</v>
      </c>
      <c r="D1209" s="31" t="s">
        <v>71</v>
      </c>
      <c r="E1209" s="31" t="s">
        <v>74</v>
      </c>
      <c r="F1209" s="36">
        <v>1332</v>
      </c>
      <c r="G1209" s="36">
        <v>1098</v>
      </c>
      <c r="H1209" s="36">
        <v>1051</v>
      </c>
      <c r="I1209" s="39">
        <v>111406</v>
      </c>
      <c r="J1209" s="39">
        <v>35970</v>
      </c>
      <c r="K1209" s="39">
        <v>467311</v>
      </c>
      <c r="L1209" s="39">
        <v>322450</v>
      </c>
      <c r="M1209" s="39">
        <v>272148</v>
      </c>
      <c r="N1209" s="39">
        <v>93904</v>
      </c>
      <c r="O1209" s="39">
        <v>1191783</v>
      </c>
      <c r="P1209" s="39">
        <v>0</v>
      </c>
      <c r="Q1209" s="39">
        <v>359793</v>
      </c>
      <c r="R1209" s="39">
        <v>181469</v>
      </c>
      <c r="S1209" s="39">
        <v>340472</v>
      </c>
      <c r="T1209" s="39">
        <v>93652</v>
      </c>
      <c r="U1209" s="39">
        <v>975386</v>
      </c>
      <c r="V1209" s="39">
        <v>24084</v>
      </c>
      <c r="W1209" s="39">
        <v>315656</v>
      </c>
      <c r="X1209" s="39">
        <v>280404</v>
      </c>
      <c r="Y1209" s="39">
        <v>348323</v>
      </c>
      <c r="Z1209" s="39">
        <v>86986</v>
      </c>
      <c r="AA1209" s="39">
        <v>1055453</v>
      </c>
      <c r="AB1209" s="39">
        <v>18720</v>
      </c>
      <c r="AC1209" s="39">
        <v>490651</v>
      </c>
      <c r="AD1209" s="39">
        <v>271457</v>
      </c>
      <c r="AE1209" s="39">
        <v>386587</v>
      </c>
      <c r="AF1209" s="39">
        <v>89509</v>
      </c>
      <c r="AG1209" s="39">
        <v>1256924</v>
      </c>
      <c r="AH1209" s="39">
        <v>23760</v>
      </c>
      <c r="AI1209" s="39">
        <v>410379</v>
      </c>
      <c r="AJ1209" s="39">
        <v>330721</v>
      </c>
      <c r="AK1209" s="39">
        <v>413463</v>
      </c>
      <c r="AL1209" s="39">
        <v>224095</v>
      </c>
      <c r="AM1209" s="39">
        <v>1402418</v>
      </c>
      <c r="AN1209" s="39">
        <v>26972</v>
      </c>
      <c r="AO1209" s="39">
        <v>467425</v>
      </c>
      <c r="AP1209" s="39">
        <v>253808</v>
      </c>
      <c r="AQ1209" s="39">
        <v>375313</v>
      </c>
      <c r="AR1209" s="39">
        <v>156344</v>
      </c>
      <c r="AS1209" s="39">
        <v>1279862</v>
      </c>
      <c r="AT1209" s="43"/>
      <c r="AU1209" s="13"/>
    </row>
    <row r="1210" spans="1:47" ht="20" customHeight="1">
      <c r="A1210" s="8" t="s">
        <v>1528</v>
      </c>
      <c r="B1210" s="34">
        <v>248902</v>
      </c>
      <c r="C1210" s="31" t="s">
        <v>860</v>
      </c>
      <c r="D1210" s="31" t="s">
        <v>79</v>
      </c>
      <c r="E1210" s="31" t="s">
        <v>74</v>
      </c>
      <c r="F1210" s="36">
        <v>445</v>
      </c>
      <c r="G1210" s="36">
        <v>438</v>
      </c>
      <c r="H1210" s="36">
        <v>406</v>
      </c>
      <c r="I1210" s="39">
        <v>43036</v>
      </c>
      <c r="J1210" s="39">
        <v>100956</v>
      </c>
      <c r="K1210" s="39">
        <v>931314</v>
      </c>
      <c r="L1210" s="39">
        <v>151619</v>
      </c>
      <c r="M1210" s="39">
        <v>196081</v>
      </c>
      <c r="N1210" s="39">
        <v>159996</v>
      </c>
      <c r="O1210" s="39">
        <v>1539966</v>
      </c>
      <c r="P1210" s="39">
        <v>121239</v>
      </c>
      <c r="Q1210" s="39">
        <v>978399</v>
      </c>
      <c r="R1210" s="39">
        <v>163619</v>
      </c>
      <c r="S1210" s="39">
        <v>225303</v>
      </c>
      <c r="T1210" s="39">
        <v>199735</v>
      </c>
      <c r="U1210" s="39">
        <v>1688295</v>
      </c>
      <c r="V1210" s="39">
        <v>109466</v>
      </c>
      <c r="W1210" s="39">
        <v>1039613</v>
      </c>
      <c r="X1210" s="39">
        <v>177707</v>
      </c>
      <c r="Y1210" s="39">
        <v>262526</v>
      </c>
      <c r="Z1210" s="39">
        <v>223621</v>
      </c>
      <c r="AA1210" s="39">
        <v>1812933</v>
      </c>
      <c r="AB1210" s="39">
        <v>132209</v>
      </c>
      <c r="AC1210" s="39">
        <v>1098850</v>
      </c>
      <c r="AD1210" s="39">
        <v>195173</v>
      </c>
      <c r="AE1210" s="39">
        <v>263914</v>
      </c>
      <c r="AF1210" s="39">
        <v>339501</v>
      </c>
      <c r="AG1210" s="39">
        <v>2029647</v>
      </c>
      <c r="AH1210" s="39">
        <v>154689</v>
      </c>
      <c r="AI1210" s="39">
        <v>1212201</v>
      </c>
      <c r="AJ1210" s="39">
        <v>193230</v>
      </c>
      <c r="AK1210" s="39">
        <v>308483</v>
      </c>
      <c r="AL1210" s="39">
        <v>603071</v>
      </c>
      <c r="AM1210" s="39">
        <v>2471674</v>
      </c>
      <c r="AN1210" s="39">
        <v>188133</v>
      </c>
      <c r="AO1210" s="39">
        <v>1386808</v>
      </c>
      <c r="AP1210" s="39">
        <v>204083</v>
      </c>
      <c r="AQ1210" s="39">
        <v>366722</v>
      </c>
      <c r="AR1210" s="39">
        <v>597759</v>
      </c>
      <c r="AS1210" s="39">
        <v>2743505</v>
      </c>
      <c r="AT1210" s="43"/>
      <c r="AU1210" s="13"/>
    </row>
    <row r="1211" spans="1:47" ht="20" customHeight="1">
      <c r="A1211" s="8" t="s">
        <v>1529</v>
      </c>
      <c r="B1211" s="34">
        <v>250907</v>
      </c>
      <c r="C1211" s="31" t="s">
        <v>101</v>
      </c>
      <c r="D1211" s="31" t="s">
        <v>79</v>
      </c>
      <c r="E1211" s="31" t="s">
        <v>74</v>
      </c>
      <c r="F1211" s="36">
        <v>1490</v>
      </c>
      <c r="G1211" s="36">
        <v>1454</v>
      </c>
      <c r="H1211" s="36">
        <v>1391</v>
      </c>
      <c r="I1211" s="39">
        <v>147446</v>
      </c>
      <c r="J1211" s="39">
        <v>464343</v>
      </c>
      <c r="K1211" s="39">
        <v>638137</v>
      </c>
      <c r="L1211" s="39">
        <v>335389</v>
      </c>
      <c r="M1211" s="39">
        <v>420643</v>
      </c>
      <c r="N1211" s="39">
        <v>88720</v>
      </c>
      <c r="O1211" s="39">
        <v>1947232</v>
      </c>
      <c r="P1211" s="39">
        <v>511399</v>
      </c>
      <c r="Q1211" s="39">
        <v>729271</v>
      </c>
      <c r="R1211" s="39">
        <v>384163</v>
      </c>
      <c r="S1211" s="39">
        <v>571601</v>
      </c>
      <c r="T1211" s="39">
        <v>145215</v>
      </c>
      <c r="U1211" s="39">
        <v>2341649</v>
      </c>
      <c r="V1211" s="39">
        <v>605688</v>
      </c>
      <c r="W1211" s="39">
        <v>718419</v>
      </c>
      <c r="X1211" s="39">
        <v>434359</v>
      </c>
      <c r="Y1211" s="39">
        <v>486817</v>
      </c>
      <c r="Z1211" s="39">
        <v>165985</v>
      </c>
      <c r="AA1211" s="39">
        <v>2411268</v>
      </c>
      <c r="AB1211" s="39">
        <v>516248</v>
      </c>
      <c r="AC1211" s="39">
        <v>799784</v>
      </c>
      <c r="AD1211" s="39">
        <v>472476</v>
      </c>
      <c r="AE1211" s="39">
        <v>585288</v>
      </c>
      <c r="AF1211" s="39">
        <v>335534</v>
      </c>
      <c r="AG1211" s="39">
        <v>2709330</v>
      </c>
      <c r="AH1211" s="39">
        <v>709027</v>
      </c>
      <c r="AI1211" s="39">
        <v>766736</v>
      </c>
      <c r="AJ1211" s="39">
        <v>550067</v>
      </c>
      <c r="AK1211" s="39">
        <v>634021</v>
      </c>
      <c r="AL1211" s="39">
        <v>455551</v>
      </c>
      <c r="AM1211" s="39">
        <v>3115402</v>
      </c>
      <c r="AN1211" s="39">
        <v>658748</v>
      </c>
      <c r="AO1211" s="39">
        <v>815118</v>
      </c>
      <c r="AP1211" s="39">
        <v>570728</v>
      </c>
      <c r="AQ1211" s="39">
        <v>506523</v>
      </c>
      <c r="AR1211" s="39">
        <v>366846</v>
      </c>
      <c r="AS1211" s="39">
        <v>2917963</v>
      </c>
      <c r="AT1211" s="43"/>
      <c r="AU1211" s="13"/>
    </row>
    <row r="1212" spans="1:47" ht="20" customHeight="1">
      <c r="A1212" s="8" t="s">
        <v>1530</v>
      </c>
      <c r="B1212" s="34">
        <v>212910</v>
      </c>
      <c r="C1212" s="31" t="s">
        <v>157</v>
      </c>
      <c r="D1212" s="31" t="s">
        <v>79</v>
      </c>
      <c r="E1212" s="31" t="s">
        <v>74</v>
      </c>
      <c r="F1212" s="36">
        <v>1119</v>
      </c>
      <c r="G1212" s="36">
        <v>1166</v>
      </c>
      <c r="H1212" s="36">
        <v>1120</v>
      </c>
      <c r="I1212" s="39">
        <v>118720</v>
      </c>
      <c r="J1212" s="39">
        <v>475316</v>
      </c>
      <c r="K1212" s="39">
        <v>1333316</v>
      </c>
      <c r="L1212" s="39">
        <v>328345</v>
      </c>
      <c r="M1212" s="39">
        <v>347166</v>
      </c>
      <c r="N1212" s="39">
        <v>71098</v>
      </c>
      <c r="O1212" s="39">
        <v>2555241</v>
      </c>
      <c r="P1212" s="39">
        <v>401041</v>
      </c>
      <c r="Q1212" s="39">
        <v>1305776</v>
      </c>
      <c r="R1212" s="39">
        <v>357396</v>
      </c>
      <c r="S1212" s="39">
        <v>359157</v>
      </c>
      <c r="T1212" s="39">
        <v>78208</v>
      </c>
      <c r="U1212" s="39">
        <v>2501578</v>
      </c>
      <c r="V1212" s="39">
        <v>489306</v>
      </c>
      <c r="W1212" s="39">
        <v>1363166</v>
      </c>
      <c r="X1212" s="39">
        <v>385418</v>
      </c>
      <c r="Y1212" s="39">
        <v>386432</v>
      </c>
      <c r="Z1212" s="39">
        <v>84903</v>
      </c>
      <c r="AA1212" s="39">
        <v>2709225</v>
      </c>
      <c r="AB1212" s="39">
        <v>545919</v>
      </c>
      <c r="AC1212" s="39">
        <v>1145795</v>
      </c>
      <c r="AD1212" s="39">
        <v>402155</v>
      </c>
      <c r="AE1212" s="39">
        <v>47031</v>
      </c>
      <c r="AF1212" s="39">
        <v>101112</v>
      </c>
      <c r="AG1212" s="39">
        <v>2242012</v>
      </c>
      <c r="AH1212" s="39">
        <v>599531</v>
      </c>
      <c r="AI1212" s="39">
        <v>1705452</v>
      </c>
      <c r="AJ1212" s="39">
        <v>511298</v>
      </c>
      <c r="AK1212" s="39">
        <v>478037</v>
      </c>
      <c r="AL1212" s="39">
        <v>144328</v>
      </c>
      <c r="AM1212" s="39">
        <v>3438646</v>
      </c>
      <c r="AN1212" s="39">
        <v>630022</v>
      </c>
      <c r="AO1212" s="39">
        <v>1533516</v>
      </c>
      <c r="AP1212" s="39">
        <v>531040</v>
      </c>
      <c r="AQ1212" s="39">
        <v>462885</v>
      </c>
      <c r="AR1212" s="39">
        <v>174952</v>
      </c>
      <c r="AS1212" s="39">
        <v>3332415</v>
      </c>
      <c r="AT1212" s="43"/>
      <c r="AU1212" s="13"/>
    </row>
    <row r="1213" spans="1:47" ht="20" customHeight="1">
      <c r="A1213" s="8" t="s">
        <v>1531</v>
      </c>
      <c r="B1213" s="34">
        <v>200904</v>
      </c>
      <c r="C1213" s="31" t="s">
        <v>185</v>
      </c>
      <c r="D1213" s="31" t="s">
        <v>79</v>
      </c>
      <c r="E1213" s="31" t="s">
        <v>74</v>
      </c>
      <c r="F1213" s="36">
        <v>571</v>
      </c>
      <c r="G1213" s="36">
        <v>552</v>
      </c>
      <c r="H1213" s="36">
        <v>492</v>
      </c>
      <c r="I1213" s="39">
        <v>52152</v>
      </c>
      <c r="J1213" s="39">
        <v>138253</v>
      </c>
      <c r="K1213" s="39">
        <v>318867</v>
      </c>
      <c r="L1213" s="39">
        <v>170475</v>
      </c>
      <c r="M1213" s="39">
        <v>255152</v>
      </c>
      <c r="N1213" s="39">
        <v>78798</v>
      </c>
      <c r="O1213" s="39">
        <v>961545</v>
      </c>
      <c r="P1213" s="39">
        <v>128519</v>
      </c>
      <c r="Q1213" s="39">
        <v>320561</v>
      </c>
      <c r="R1213" s="39">
        <v>174646</v>
      </c>
      <c r="S1213" s="39">
        <v>255606</v>
      </c>
      <c r="T1213" s="39">
        <v>85567</v>
      </c>
      <c r="U1213" s="39">
        <v>964899</v>
      </c>
      <c r="V1213" s="39">
        <v>151224</v>
      </c>
      <c r="W1213" s="39">
        <v>331609</v>
      </c>
      <c r="X1213" s="39">
        <v>221540</v>
      </c>
      <c r="Y1213" s="39">
        <v>263902</v>
      </c>
      <c r="Z1213" s="39">
        <v>91270</v>
      </c>
      <c r="AA1213" s="39">
        <v>1059545</v>
      </c>
      <c r="AB1213" s="39">
        <v>200586</v>
      </c>
      <c r="AC1213" s="39">
        <v>353952</v>
      </c>
      <c r="AD1213" s="39">
        <v>254149</v>
      </c>
      <c r="AE1213" s="39">
        <v>239908</v>
      </c>
      <c r="AF1213" s="39">
        <v>101110</v>
      </c>
      <c r="AG1213" s="39">
        <v>1149705</v>
      </c>
      <c r="AH1213" s="39">
        <v>169854</v>
      </c>
      <c r="AI1213" s="39">
        <v>357076</v>
      </c>
      <c r="AJ1213" s="39">
        <v>229786</v>
      </c>
      <c r="AK1213" s="39">
        <v>204159</v>
      </c>
      <c r="AL1213" s="39">
        <v>126804</v>
      </c>
      <c r="AM1213" s="39">
        <v>1087679</v>
      </c>
      <c r="AN1213" s="39">
        <v>196165</v>
      </c>
      <c r="AO1213" s="39">
        <v>330925</v>
      </c>
      <c r="AP1213" s="39">
        <v>233974</v>
      </c>
      <c r="AQ1213" s="39">
        <v>214580</v>
      </c>
      <c r="AR1213" s="39">
        <v>139476</v>
      </c>
      <c r="AS1213" s="39">
        <v>1115120</v>
      </c>
      <c r="AT1213" s="43"/>
      <c r="AU1213" s="13"/>
    </row>
    <row r="1214" spans="1:47" ht="20" customHeight="1">
      <c r="A1214" s="8" t="s">
        <v>1532</v>
      </c>
      <c r="B1214" s="34">
        <v>174906</v>
      </c>
      <c r="C1214" s="31" t="s">
        <v>372</v>
      </c>
      <c r="D1214" s="31" t="s">
        <v>79</v>
      </c>
      <c r="E1214" s="31" t="s">
        <v>74</v>
      </c>
      <c r="F1214" s="36">
        <v>794</v>
      </c>
      <c r="G1214" s="36">
        <v>885</v>
      </c>
      <c r="H1214" s="36">
        <v>816</v>
      </c>
      <c r="I1214" s="39">
        <v>86496</v>
      </c>
      <c r="J1214" s="39">
        <v>173521</v>
      </c>
      <c r="K1214" s="39">
        <v>435310</v>
      </c>
      <c r="L1214" s="39">
        <v>211906</v>
      </c>
      <c r="M1214" s="39">
        <v>233482</v>
      </c>
      <c r="N1214" s="39">
        <v>57848</v>
      </c>
      <c r="O1214" s="39">
        <v>1112067</v>
      </c>
      <c r="P1214" s="39">
        <v>190697</v>
      </c>
      <c r="Q1214" s="39">
        <v>490125</v>
      </c>
      <c r="R1214" s="39">
        <v>211969</v>
      </c>
      <c r="S1214" s="39">
        <v>254651</v>
      </c>
      <c r="T1214" s="39">
        <v>51822</v>
      </c>
      <c r="U1214" s="39">
        <v>1199264</v>
      </c>
      <c r="V1214" s="39">
        <v>257548</v>
      </c>
      <c r="W1214" s="39">
        <v>541860</v>
      </c>
      <c r="X1214" s="39">
        <v>243348</v>
      </c>
      <c r="Y1214" s="39">
        <v>324717</v>
      </c>
      <c r="Z1214" s="39">
        <v>56552</v>
      </c>
      <c r="AA1214" s="39">
        <v>1424025</v>
      </c>
      <c r="AB1214" s="39">
        <v>286628</v>
      </c>
      <c r="AC1214" s="39">
        <v>649818</v>
      </c>
      <c r="AD1214" s="39">
        <v>379199</v>
      </c>
      <c r="AE1214" s="39">
        <v>393050</v>
      </c>
      <c r="AF1214" s="39">
        <v>91025</v>
      </c>
      <c r="AG1214" s="39">
        <v>1799720</v>
      </c>
      <c r="AH1214" s="39">
        <v>392378</v>
      </c>
      <c r="AI1214" s="39">
        <v>729870</v>
      </c>
      <c r="AJ1214" s="39">
        <v>359043</v>
      </c>
      <c r="AK1214" s="39">
        <v>389163</v>
      </c>
      <c r="AL1214" s="39">
        <v>114836</v>
      </c>
      <c r="AM1214" s="39">
        <v>1985290</v>
      </c>
      <c r="AN1214" s="39">
        <v>361805</v>
      </c>
      <c r="AO1214" s="39">
        <v>768467</v>
      </c>
      <c r="AP1214" s="39">
        <v>322429</v>
      </c>
      <c r="AQ1214" s="39">
        <v>365467</v>
      </c>
      <c r="AR1214" s="39">
        <v>126978</v>
      </c>
      <c r="AS1214" s="39">
        <v>1945146</v>
      </c>
      <c r="AT1214" s="43"/>
      <c r="AU1214" s="13"/>
    </row>
    <row r="1215" spans="1:47" ht="20" customHeight="1">
      <c r="A1215" s="8" t="s">
        <v>1533</v>
      </c>
      <c r="B1215" s="34">
        <v>116909</v>
      </c>
      <c r="C1215" s="31" t="s">
        <v>237</v>
      </c>
      <c r="D1215" s="31" t="s">
        <v>79</v>
      </c>
      <c r="E1215" s="31" t="s">
        <v>74</v>
      </c>
      <c r="F1215" s="36">
        <v>665</v>
      </c>
      <c r="G1215" s="36">
        <v>713</v>
      </c>
      <c r="H1215" s="36">
        <v>690</v>
      </c>
      <c r="I1215" s="39">
        <v>73140</v>
      </c>
      <c r="J1215" s="39">
        <v>147634</v>
      </c>
      <c r="K1215" s="39">
        <v>283776</v>
      </c>
      <c r="L1215" s="39">
        <v>199748</v>
      </c>
      <c r="M1215" s="39">
        <v>249387</v>
      </c>
      <c r="N1215" s="39">
        <v>70381</v>
      </c>
      <c r="O1215" s="39">
        <v>950926</v>
      </c>
      <c r="P1215" s="39">
        <v>157691</v>
      </c>
      <c r="Q1215" s="39">
        <v>447527</v>
      </c>
      <c r="R1215" s="39">
        <v>174449</v>
      </c>
      <c r="S1215" s="39">
        <v>266328</v>
      </c>
      <c r="T1215" s="39">
        <v>58158</v>
      </c>
      <c r="U1215" s="39">
        <v>1104153</v>
      </c>
      <c r="V1215" s="39">
        <v>219398</v>
      </c>
      <c r="W1215" s="39">
        <v>321946</v>
      </c>
      <c r="X1215" s="39">
        <v>213975</v>
      </c>
      <c r="Y1215" s="39">
        <v>295984</v>
      </c>
      <c r="Z1215" s="39">
        <v>58387</v>
      </c>
      <c r="AA1215" s="39">
        <v>1109690</v>
      </c>
      <c r="AB1215" s="39">
        <v>246764</v>
      </c>
      <c r="AC1215" s="39">
        <v>284249</v>
      </c>
      <c r="AD1215" s="39">
        <v>236381</v>
      </c>
      <c r="AE1215" s="39">
        <v>304041</v>
      </c>
      <c r="AF1215" s="39">
        <v>47504</v>
      </c>
      <c r="AG1215" s="39">
        <v>1118939</v>
      </c>
      <c r="AH1215" s="39">
        <v>253159</v>
      </c>
      <c r="AI1215" s="39">
        <v>366706</v>
      </c>
      <c r="AJ1215" s="39">
        <v>269733</v>
      </c>
      <c r="AK1215" s="39">
        <v>309270</v>
      </c>
      <c r="AL1215" s="39">
        <v>112293</v>
      </c>
      <c r="AM1215" s="39">
        <v>1311161</v>
      </c>
      <c r="AN1215" s="39">
        <v>265329</v>
      </c>
      <c r="AO1215" s="39">
        <v>336509</v>
      </c>
      <c r="AP1215" s="39">
        <v>316592</v>
      </c>
      <c r="AQ1215" s="39">
        <v>321902</v>
      </c>
      <c r="AR1215" s="39">
        <v>150692</v>
      </c>
      <c r="AS1215" s="39">
        <v>1391024</v>
      </c>
      <c r="AT1215" s="43"/>
      <c r="AU1215" s="13"/>
    </row>
    <row r="1216" spans="1:47" ht="20" customHeight="1">
      <c r="A1216" s="8" t="s">
        <v>1534</v>
      </c>
      <c r="B1216" s="34">
        <v>196902</v>
      </c>
      <c r="C1216" s="31" t="s">
        <v>172</v>
      </c>
      <c r="D1216" s="31" t="s">
        <v>79</v>
      </c>
      <c r="E1216" s="31" t="s">
        <v>74</v>
      </c>
      <c r="F1216" s="36">
        <v>462</v>
      </c>
      <c r="G1216" s="36">
        <v>400</v>
      </c>
      <c r="H1216" s="36">
        <v>380</v>
      </c>
      <c r="I1216" s="39">
        <v>40280</v>
      </c>
      <c r="J1216" s="39">
        <v>42755</v>
      </c>
      <c r="K1216" s="39">
        <v>295170</v>
      </c>
      <c r="L1216" s="39">
        <v>104744</v>
      </c>
      <c r="M1216" s="39">
        <v>191325</v>
      </c>
      <c r="N1216" s="39">
        <v>243023</v>
      </c>
      <c r="O1216" s="39">
        <v>877017</v>
      </c>
      <c r="P1216" s="39">
        <v>48905</v>
      </c>
      <c r="Q1216" s="39">
        <v>295155</v>
      </c>
      <c r="R1216" s="39">
        <v>120996</v>
      </c>
      <c r="S1216" s="39">
        <v>180519</v>
      </c>
      <c r="T1216" s="39">
        <v>241387</v>
      </c>
      <c r="U1216" s="39">
        <v>886962</v>
      </c>
      <c r="V1216" s="39">
        <v>95365</v>
      </c>
      <c r="W1216" s="39">
        <v>323373</v>
      </c>
      <c r="X1216" s="39">
        <v>201408</v>
      </c>
      <c r="Y1216" s="39">
        <v>219295</v>
      </c>
      <c r="Z1216" s="39">
        <v>316949</v>
      </c>
      <c r="AA1216" s="39">
        <v>1156390</v>
      </c>
      <c r="AB1216" s="39">
        <v>78176</v>
      </c>
      <c r="AC1216" s="39">
        <v>307856</v>
      </c>
      <c r="AD1216" s="39">
        <v>189847</v>
      </c>
      <c r="AE1216" s="39">
        <v>205718</v>
      </c>
      <c r="AF1216" s="39">
        <v>325427</v>
      </c>
      <c r="AG1216" s="39">
        <v>1107024</v>
      </c>
      <c r="AH1216" s="39">
        <v>75289</v>
      </c>
      <c r="AI1216" s="39">
        <v>296170</v>
      </c>
      <c r="AJ1216" s="39">
        <v>182257</v>
      </c>
      <c r="AK1216" s="39">
        <v>215341</v>
      </c>
      <c r="AL1216" s="39">
        <v>348613</v>
      </c>
      <c r="AM1216" s="39">
        <v>1117670</v>
      </c>
      <c r="AN1216" s="39">
        <v>69249</v>
      </c>
      <c r="AO1216" s="39">
        <v>288824</v>
      </c>
      <c r="AP1216" s="39">
        <v>154628</v>
      </c>
      <c r="AQ1216" s="39">
        <v>190113</v>
      </c>
      <c r="AR1216" s="39">
        <v>352959</v>
      </c>
      <c r="AS1216" s="39">
        <v>1055773</v>
      </c>
      <c r="AT1216" s="43"/>
      <c r="AU1216" s="13"/>
    </row>
    <row r="1217" spans="1:47" ht="20" customHeight="1">
      <c r="A1217" s="8" t="s">
        <v>1535</v>
      </c>
      <c r="B1217" s="34">
        <v>224902</v>
      </c>
      <c r="C1217" s="31" t="s">
        <v>1415</v>
      </c>
      <c r="D1217" s="31" t="s">
        <v>79</v>
      </c>
      <c r="E1217" s="31" t="s">
        <v>74</v>
      </c>
      <c r="F1217" s="36">
        <v>154</v>
      </c>
      <c r="G1217" s="36">
        <v>178</v>
      </c>
      <c r="H1217" s="36">
        <v>155</v>
      </c>
      <c r="I1217" s="39">
        <v>16430</v>
      </c>
      <c r="J1217" s="39">
        <v>32163</v>
      </c>
      <c r="K1217" s="39">
        <v>133713</v>
      </c>
      <c r="L1217" s="39">
        <v>63749</v>
      </c>
      <c r="M1217" s="39">
        <v>70946</v>
      </c>
      <c r="N1217" s="39">
        <v>19349</v>
      </c>
      <c r="O1217" s="39">
        <v>319920</v>
      </c>
      <c r="P1217" s="39">
        <v>39664</v>
      </c>
      <c r="Q1217" s="39">
        <v>139809</v>
      </c>
      <c r="R1217" s="39">
        <v>67911</v>
      </c>
      <c r="S1217" s="39">
        <v>59980</v>
      </c>
      <c r="T1217" s="39">
        <v>20853</v>
      </c>
      <c r="U1217" s="39">
        <v>328217</v>
      </c>
      <c r="V1217" s="39">
        <v>59845</v>
      </c>
      <c r="W1217" s="39">
        <v>156208</v>
      </c>
      <c r="X1217" s="39">
        <v>81665</v>
      </c>
      <c r="Y1217" s="39">
        <v>75068</v>
      </c>
      <c r="Z1217" s="39">
        <v>23962</v>
      </c>
      <c r="AA1217" s="39">
        <v>396748</v>
      </c>
      <c r="AB1217" s="39">
        <v>44739</v>
      </c>
      <c r="AC1217" s="39">
        <v>166205</v>
      </c>
      <c r="AD1217" s="39">
        <v>90904</v>
      </c>
      <c r="AE1217" s="39">
        <v>82729</v>
      </c>
      <c r="AF1217" s="39">
        <v>27961</v>
      </c>
      <c r="AG1217" s="39">
        <v>412538</v>
      </c>
      <c r="AH1217" s="39">
        <v>32548</v>
      </c>
      <c r="AI1217" s="39">
        <v>182956</v>
      </c>
      <c r="AJ1217" s="39">
        <v>99616</v>
      </c>
      <c r="AK1217" s="39">
        <v>98591</v>
      </c>
      <c r="AL1217" s="39">
        <v>36591</v>
      </c>
      <c r="AM1217" s="39">
        <v>450302</v>
      </c>
      <c r="AN1217" s="39">
        <v>39453</v>
      </c>
      <c r="AO1217" s="39">
        <v>193893</v>
      </c>
      <c r="AP1217" s="39">
        <v>100390</v>
      </c>
      <c r="AQ1217" s="39">
        <v>97009</v>
      </c>
      <c r="AR1217" s="39">
        <v>48718</v>
      </c>
      <c r="AS1217" s="39">
        <v>479463</v>
      </c>
      <c r="AT1217" s="43"/>
      <c r="AU1217" s="13"/>
    </row>
    <row r="1218" spans="1:47" ht="20" customHeight="1">
      <c r="A1218" s="8" t="s">
        <v>1536</v>
      </c>
      <c r="B1218" s="34">
        <v>229903</v>
      </c>
      <c r="C1218" s="31" t="s">
        <v>387</v>
      </c>
      <c r="D1218" s="31" t="s">
        <v>79</v>
      </c>
      <c r="E1218" s="31" t="s">
        <v>74</v>
      </c>
      <c r="F1218" s="36">
        <v>1326</v>
      </c>
      <c r="G1218" s="36">
        <v>1196</v>
      </c>
      <c r="H1218" s="36">
        <v>1163</v>
      </c>
      <c r="I1218" s="39">
        <v>123278</v>
      </c>
      <c r="J1218" s="39">
        <v>773140</v>
      </c>
      <c r="K1218" s="39">
        <v>686321</v>
      </c>
      <c r="L1218" s="39">
        <v>479444</v>
      </c>
      <c r="M1218" s="39">
        <v>399031</v>
      </c>
      <c r="N1218" s="39">
        <v>111888</v>
      </c>
      <c r="O1218" s="39">
        <v>2449824</v>
      </c>
      <c r="P1218" s="39">
        <v>720474</v>
      </c>
      <c r="Q1218" s="39">
        <v>754479</v>
      </c>
      <c r="R1218" s="39">
        <v>471829</v>
      </c>
      <c r="S1218" s="39">
        <v>580562</v>
      </c>
      <c r="T1218" s="39">
        <v>121885</v>
      </c>
      <c r="U1218" s="39">
        <v>2649229</v>
      </c>
      <c r="V1218" s="39">
        <v>699389</v>
      </c>
      <c r="W1218" s="39">
        <v>741106</v>
      </c>
      <c r="X1218" s="39">
        <v>541678</v>
      </c>
      <c r="Y1218" s="39">
        <v>538906</v>
      </c>
      <c r="Z1218" s="39">
        <v>138527</v>
      </c>
      <c r="AA1218" s="39">
        <v>2659606</v>
      </c>
      <c r="AB1218" s="39">
        <v>787356</v>
      </c>
      <c r="AC1218" s="39">
        <v>768504</v>
      </c>
      <c r="AD1218" s="39">
        <v>611525</v>
      </c>
      <c r="AE1218" s="39">
        <v>548549</v>
      </c>
      <c r="AF1218" s="39">
        <v>167659</v>
      </c>
      <c r="AG1218" s="39">
        <v>2883593</v>
      </c>
      <c r="AH1218" s="39">
        <v>846107</v>
      </c>
      <c r="AI1218" s="39">
        <v>771405</v>
      </c>
      <c r="AJ1218" s="39">
        <v>640590</v>
      </c>
      <c r="AK1218" s="39">
        <v>480133</v>
      </c>
      <c r="AL1218" s="39">
        <v>228937</v>
      </c>
      <c r="AM1218" s="39">
        <v>2967172</v>
      </c>
      <c r="AN1218" s="39">
        <v>795029</v>
      </c>
      <c r="AO1218" s="39">
        <v>752537</v>
      </c>
      <c r="AP1218" s="39">
        <v>646926</v>
      </c>
      <c r="AQ1218" s="39">
        <v>476067</v>
      </c>
      <c r="AR1218" s="39">
        <v>228352</v>
      </c>
      <c r="AS1218" s="39">
        <v>2898911</v>
      </c>
      <c r="AT1218" s="43"/>
      <c r="AU1218" s="13"/>
    </row>
    <row r="1219" spans="1:47" ht="20" customHeight="1">
      <c r="A1219" s="8" t="s">
        <v>1537</v>
      </c>
      <c r="B1219" s="34">
        <v>81905</v>
      </c>
      <c r="C1219" s="31" t="s">
        <v>525</v>
      </c>
      <c r="D1219" s="31" t="s">
        <v>79</v>
      </c>
      <c r="E1219" s="31" t="s">
        <v>74</v>
      </c>
      <c r="F1219" s="36">
        <v>492</v>
      </c>
      <c r="G1219" s="36">
        <v>535</v>
      </c>
      <c r="H1219" s="36">
        <v>501</v>
      </c>
      <c r="I1219" s="39">
        <v>53106</v>
      </c>
      <c r="J1219" s="39">
        <v>78877</v>
      </c>
      <c r="K1219" s="39">
        <v>204428</v>
      </c>
      <c r="L1219" s="39">
        <v>106644</v>
      </c>
      <c r="M1219" s="39">
        <v>151890</v>
      </c>
      <c r="N1219" s="39">
        <v>19450</v>
      </c>
      <c r="O1219" s="39">
        <v>561289</v>
      </c>
      <c r="P1219" s="39">
        <v>90807</v>
      </c>
      <c r="Q1219" s="39">
        <v>217921</v>
      </c>
      <c r="R1219" s="39">
        <v>103994</v>
      </c>
      <c r="S1219" s="39">
        <v>170496</v>
      </c>
      <c r="T1219" s="39">
        <v>33012</v>
      </c>
      <c r="U1219" s="39">
        <v>616230</v>
      </c>
      <c r="V1219" s="39">
        <v>127636</v>
      </c>
      <c r="W1219" s="39">
        <v>270069</v>
      </c>
      <c r="X1219" s="39">
        <v>131096</v>
      </c>
      <c r="Y1219" s="39">
        <v>188260</v>
      </c>
      <c r="Z1219" s="39">
        <v>35736</v>
      </c>
      <c r="AA1219" s="39">
        <v>752797</v>
      </c>
      <c r="AB1219" s="39">
        <v>131685</v>
      </c>
      <c r="AC1219" s="39">
        <v>277089</v>
      </c>
      <c r="AD1219" s="39">
        <v>140228</v>
      </c>
      <c r="AE1219" s="39">
        <v>177431</v>
      </c>
      <c r="AF1219" s="39">
        <v>43929</v>
      </c>
      <c r="AG1219" s="39">
        <v>770362</v>
      </c>
      <c r="AH1219" s="39">
        <v>128032</v>
      </c>
      <c r="AI1219" s="39">
        <v>289409</v>
      </c>
      <c r="AJ1219" s="39">
        <v>150337</v>
      </c>
      <c r="AK1219" s="39">
        <v>189151</v>
      </c>
      <c r="AL1219" s="39">
        <v>71844</v>
      </c>
      <c r="AM1219" s="39">
        <v>828773</v>
      </c>
      <c r="AN1219" s="39">
        <v>130618</v>
      </c>
      <c r="AO1219" s="39">
        <v>312623</v>
      </c>
      <c r="AP1219" s="39">
        <v>154147</v>
      </c>
      <c r="AQ1219" s="39">
        <v>195365</v>
      </c>
      <c r="AR1219" s="39">
        <v>76839</v>
      </c>
      <c r="AS1219" s="39">
        <v>869592</v>
      </c>
      <c r="AT1219" s="43"/>
      <c r="AU1219" s="13"/>
    </row>
    <row r="1220" spans="1:47" ht="20" customHeight="1">
      <c r="A1220" s="8" t="s">
        <v>1538</v>
      </c>
      <c r="B1220" s="34">
        <v>43914</v>
      </c>
      <c r="C1220" s="31" t="s">
        <v>112</v>
      </c>
      <c r="D1220" s="31" t="s">
        <v>79</v>
      </c>
      <c r="E1220" s="31" t="s">
        <v>74</v>
      </c>
      <c r="F1220" s="36">
        <v>17230</v>
      </c>
      <c r="G1220" s="36">
        <v>19401</v>
      </c>
      <c r="H1220" s="36">
        <v>19394</v>
      </c>
      <c r="I1220" s="39">
        <v>2055764</v>
      </c>
      <c r="J1220" s="39">
        <v>4920742</v>
      </c>
      <c r="K1220" s="39">
        <v>6121589</v>
      </c>
      <c r="L1220" s="39">
        <v>4274826</v>
      </c>
      <c r="M1220" s="39">
        <v>3011499</v>
      </c>
      <c r="N1220" s="39">
        <v>912245</v>
      </c>
      <c r="O1220" s="39">
        <v>19240901</v>
      </c>
      <c r="P1220" s="39">
        <v>5087862</v>
      </c>
      <c r="Q1220" s="39">
        <v>6355487</v>
      </c>
      <c r="R1220" s="39">
        <v>4535669</v>
      </c>
      <c r="S1220" s="39">
        <v>3405953</v>
      </c>
      <c r="T1220" s="39">
        <v>1424999</v>
      </c>
      <c r="U1220" s="39">
        <v>20809970</v>
      </c>
      <c r="V1220" s="39">
        <v>6192346</v>
      </c>
      <c r="W1220" s="39">
        <v>6581525</v>
      </c>
      <c r="X1220" s="39">
        <v>5099658</v>
      </c>
      <c r="Y1220" s="39">
        <v>3939504</v>
      </c>
      <c r="Z1220" s="39">
        <v>1315382</v>
      </c>
      <c r="AA1220" s="39">
        <v>23128415</v>
      </c>
      <c r="AB1220" s="39">
        <v>6292157</v>
      </c>
      <c r="AC1220" s="39">
        <v>6826837</v>
      </c>
      <c r="AD1220" s="39">
        <v>5788473</v>
      </c>
      <c r="AE1220" s="39">
        <v>3991965</v>
      </c>
      <c r="AF1220" s="39">
        <v>1834375</v>
      </c>
      <c r="AG1220" s="39">
        <v>24733807</v>
      </c>
      <c r="AH1220" s="39">
        <v>7251049</v>
      </c>
      <c r="AI1220" s="39">
        <v>7126629</v>
      </c>
      <c r="AJ1220" s="39">
        <v>6529212</v>
      </c>
      <c r="AK1220" s="39">
        <v>4084204</v>
      </c>
      <c r="AL1220" s="39">
        <v>2781416</v>
      </c>
      <c r="AM1220" s="39">
        <v>27772510</v>
      </c>
      <c r="AN1220" s="39">
        <v>7635745</v>
      </c>
      <c r="AO1220" s="39">
        <v>7207942</v>
      </c>
      <c r="AP1220" s="39">
        <v>6942284</v>
      </c>
      <c r="AQ1220" s="39">
        <v>3959306</v>
      </c>
      <c r="AR1220" s="39">
        <v>2937056</v>
      </c>
      <c r="AS1220" s="39">
        <v>28682333</v>
      </c>
      <c r="AT1220" s="43"/>
      <c r="AU1220" s="13"/>
    </row>
    <row r="1221" spans="1:47" ht="20" customHeight="1">
      <c r="A1221" s="8" t="s">
        <v>1538</v>
      </c>
      <c r="B1221" s="34">
        <v>221912</v>
      </c>
      <c r="C1221" s="31" t="s">
        <v>83</v>
      </c>
      <c r="D1221" s="31" t="s">
        <v>79</v>
      </c>
      <c r="E1221" s="31" t="s">
        <v>74</v>
      </c>
      <c r="F1221" s="36">
        <v>4783</v>
      </c>
      <c r="G1221" s="36">
        <v>5606</v>
      </c>
      <c r="H1221" s="36">
        <v>5604</v>
      </c>
      <c r="I1221" s="39">
        <v>594024</v>
      </c>
      <c r="J1221" s="39">
        <v>1371206</v>
      </c>
      <c r="K1221" s="39">
        <v>2435417</v>
      </c>
      <c r="L1221" s="39">
        <v>849976</v>
      </c>
      <c r="M1221" s="39">
        <v>1065601</v>
      </c>
      <c r="N1221" s="39">
        <v>196772</v>
      </c>
      <c r="O1221" s="39">
        <v>5918972</v>
      </c>
      <c r="P1221" s="39">
        <v>1438316</v>
      </c>
      <c r="Q1221" s="39">
        <v>2640916</v>
      </c>
      <c r="R1221" s="39">
        <v>907861</v>
      </c>
      <c r="S1221" s="39">
        <v>916571</v>
      </c>
      <c r="T1221" s="39">
        <v>324242</v>
      </c>
      <c r="U1221" s="39">
        <v>6227906</v>
      </c>
      <c r="V1221" s="39">
        <v>1841009</v>
      </c>
      <c r="W1221" s="39">
        <v>3000726</v>
      </c>
      <c r="X1221" s="39">
        <v>1015336</v>
      </c>
      <c r="Y1221" s="39">
        <v>1149773</v>
      </c>
      <c r="Z1221" s="39">
        <v>396929</v>
      </c>
      <c r="AA1221" s="39">
        <v>7403773</v>
      </c>
      <c r="AB1221" s="39">
        <v>1685489</v>
      </c>
      <c r="AC1221" s="39">
        <v>3108209</v>
      </c>
      <c r="AD1221" s="39">
        <v>1195392</v>
      </c>
      <c r="AE1221" s="39">
        <v>1019746</v>
      </c>
      <c r="AF1221" s="39">
        <v>494969</v>
      </c>
      <c r="AG1221" s="39">
        <v>7503805</v>
      </c>
      <c r="AH1221" s="39">
        <v>2312873</v>
      </c>
      <c r="AI1221" s="39">
        <v>3118201</v>
      </c>
      <c r="AJ1221" s="39">
        <v>1363528</v>
      </c>
      <c r="AK1221" s="39">
        <v>1297173</v>
      </c>
      <c r="AL1221" s="39">
        <v>598499</v>
      </c>
      <c r="AM1221" s="39">
        <v>8690274</v>
      </c>
      <c r="AN1221" s="39">
        <v>1979933</v>
      </c>
      <c r="AO1221" s="39">
        <v>3579050</v>
      </c>
      <c r="AP1221" s="39">
        <v>1385143</v>
      </c>
      <c r="AQ1221" s="39">
        <v>1280628</v>
      </c>
      <c r="AR1221" s="39">
        <v>741401</v>
      </c>
      <c r="AS1221" s="39">
        <v>8966155</v>
      </c>
      <c r="AT1221" s="43"/>
      <c r="AU1221" s="13"/>
    </row>
    <row r="1222" spans="1:47" ht="20" customHeight="1">
      <c r="A1222" s="8" t="s">
        <v>1539</v>
      </c>
      <c r="B1222" s="34">
        <v>250905</v>
      </c>
      <c r="C1222" s="31" t="s">
        <v>101</v>
      </c>
      <c r="D1222" s="31" t="s">
        <v>79</v>
      </c>
      <c r="E1222" s="31" t="s">
        <v>74</v>
      </c>
      <c r="F1222" s="36">
        <v>368</v>
      </c>
      <c r="G1222" s="36">
        <v>305</v>
      </c>
      <c r="H1222" s="36">
        <v>304</v>
      </c>
      <c r="I1222" s="39">
        <v>32224</v>
      </c>
      <c r="J1222" s="39">
        <v>79281</v>
      </c>
      <c r="K1222" s="39">
        <v>244940</v>
      </c>
      <c r="L1222" s="39">
        <v>73480</v>
      </c>
      <c r="M1222" s="39">
        <v>121954</v>
      </c>
      <c r="N1222" s="39">
        <v>20918</v>
      </c>
      <c r="O1222" s="39">
        <v>540573</v>
      </c>
      <c r="P1222" s="39">
        <v>82074</v>
      </c>
      <c r="Q1222" s="39">
        <v>241183</v>
      </c>
      <c r="R1222" s="39">
        <v>76494</v>
      </c>
      <c r="S1222" s="39">
        <v>147661</v>
      </c>
      <c r="T1222" s="39">
        <v>23010</v>
      </c>
      <c r="U1222" s="39">
        <v>570422</v>
      </c>
      <c r="V1222" s="39">
        <v>96461</v>
      </c>
      <c r="W1222" s="39">
        <v>286627</v>
      </c>
      <c r="X1222" s="39">
        <v>141582</v>
      </c>
      <c r="Y1222" s="39">
        <v>170366</v>
      </c>
      <c r="Z1222" s="39">
        <v>24983</v>
      </c>
      <c r="AA1222" s="39">
        <v>720019</v>
      </c>
      <c r="AB1222" s="39">
        <v>81972</v>
      </c>
      <c r="AC1222" s="39">
        <v>290401</v>
      </c>
      <c r="AD1222" s="39">
        <v>121184</v>
      </c>
      <c r="AE1222" s="39">
        <v>200223</v>
      </c>
      <c r="AF1222" s="39">
        <v>28344</v>
      </c>
      <c r="AG1222" s="39">
        <v>722124</v>
      </c>
      <c r="AH1222" s="39">
        <v>72902</v>
      </c>
      <c r="AI1222" s="39">
        <v>300385</v>
      </c>
      <c r="AJ1222" s="39">
        <v>104734</v>
      </c>
      <c r="AK1222" s="39">
        <v>192755</v>
      </c>
      <c r="AL1222" s="39">
        <v>40000</v>
      </c>
      <c r="AM1222" s="39">
        <v>710776</v>
      </c>
      <c r="AN1222" s="39">
        <v>74397</v>
      </c>
      <c r="AO1222" s="39">
        <v>315859</v>
      </c>
      <c r="AP1222" s="39">
        <v>155211</v>
      </c>
      <c r="AQ1222" s="39">
        <v>198333</v>
      </c>
      <c r="AR1222" s="39">
        <v>55489</v>
      </c>
      <c r="AS1222" s="39">
        <v>799289</v>
      </c>
      <c r="AT1222" s="43"/>
      <c r="AU1222" s="13"/>
    </row>
    <row r="1223" spans="1:47" ht="20" customHeight="1">
      <c r="A1223" s="8" t="s">
        <v>1540</v>
      </c>
      <c r="B1223" s="34">
        <v>101873</v>
      </c>
      <c r="C1223" s="31" t="s">
        <v>76</v>
      </c>
      <c r="D1223" s="31" t="s">
        <v>71</v>
      </c>
      <c r="E1223" s="31" t="s">
        <v>289</v>
      </c>
      <c r="F1223" s="36">
        <v>273</v>
      </c>
      <c r="G1223" s="36">
        <v>321</v>
      </c>
      <c r="H1223" s="36">
        <v>361</v>
      </c>
      <c r="I1223" s="39">
        <v>38266</v>
      </c>
      <c r="J1223" s="39">
        <v>174864</v>
      </c>
      <c r="K1223" s="39">
        <v>123145</v>
      </c>
      <c r="L1223" s="39">
        <v>81177</v>
      </c>
      <c r="M1223" s="39">
        <v>0</v>
      </c>
      <c r="N1223" s="39">
        <v>19157</v>
      </c>
      <c r="O1223" s="39">
        <v>398343</v>
      </c>
      <c r="P1223" s="39">
        <v>9092</v>
      </c>
      <c r="Q1223" s="39">
        <v>121318</v>
      </c>
      <c r="R1223" s="39">
        <v>82271</v>
      </c>
      <c r="S1223" s="39">
        <v>9750</v>
      </c>
      <c r="T1223" s="39">
        <v>19021</v>
      </c>
      <c r="U1223" s="39">
        <v>241452</v>
      </c>
      <c r="V1223" s="39">
        <v>155453</v>
      </c>
      <c r="W1223" s="39">
        <v>113577</v>
      </c>
      <c r="X1223" s="39">
        <v>72921</v>
      </c>
      <c r="Y1223" s="39">
        <v>0</v>
      </c>
      <c r="Z1223" s="39">
        <v>21567</v>
      </c>
      <c r="AA1223" s="39">
        <v>363518</v>
      </c>
      <c r="AB1223" s="39">
        <v>201049</v>
      </c>
      <c r="AC1223" s="39">
        <v>88577</v>
      </c>
      <c r="AD1223" s="39">
        <v>105635</v>
      </c>
      <c r="AE1223" s="39">
        <v>0</v>
      </c>
      <c r="AF1223" s="39">
        <v>16412</v>
      </c>
      <c r="AG1223" s="39">
        <v>411673</v>
      </c>
      <c r="AH1223" s="39">
        <v>302323</v>
      </c>
      <c r="AI1223" s="39">
        <v>160104</v>
      </c>
      <c r="AJ1223" s="39">
        <v>103913</v>
      </c>
      <c r="AK1223" s="39">
        <v>10852</v>
      </c>
      <c r="AL1223" s="39">
        <v>23471</v>
      </c>
      <c r="AM1223" s="39">
        <v>600663</v>
      </c>
      <c r="AN1223" s="39">
        <v>319588</v>
      </c>
      <c r="AO1223" s="39">
        <v>181950</v>
      </c>
      <c r="AP1223" s="39">
        <v>90565</v>
      </c>
      <c r="AQ1223" s="39">
        <v>15791</v>
      </c>
      <c r="AR1223" s="39">
        <v>26506</v>
      </c>
      <c r="AS1223" s="39">
        <v>634400</v>
      </c>
      <c r="AT1223" s="43"/>
      <c r="AU1223" s="13"/>
    </row>
    <row r="1224" spans="1:47" ht="20" customHeight="1">
      <c r="A1224" s="8" t="s">
        <v>1541</v>
      </c>
      <c r="B1224" s="34">
        <v>101845</v>
      </c>
      <c r="C1224" s="31" t="s">
        <v>76</v>
      </c>
      <c r="D1224" s="31" t="s">
        <v>71</v>
      </c>
      <c r="E1224" s="31" t="s">
        <v>74</v>
      </c>
      <c r="F1224" s="36">
        <v>12074</v>
      </c>
      <c r="G1224" s="36">
        <v>19573</v>
      </c>
      <c r="H1224" s="36">
        <v>20806</v>
      </c>
      <c r="I1224" s="39">
        <v>2205436</v>
      </c>
      <c r="J1224" s="39">
        <v>5486062</v>
      </c>
      <c r="K1224" s="39">
        <v>8011720</v>
      </c>
      <c r="L1224" s="39">
        <v>2409007</v>
      </c>
      <c r="M1224" s="39">
        <v>2207479</v>
      </c>
      <c r="N1224" s="39">
        <v>723861</v>
      </c>
      <c r="O1224" s="39">
        <v>18838129</v>
      </c>
      <c r="P1224" s="39">
        <v>6621665</v>
      </c>
      <c r="Q1224" s="39">
        <v>8669284</v>
      </c>
      <c r="R1224" s="39">
        <v>2943644</v>
      </c>
      <c r="S1224" s="39">
        <v>2416679</v>
      </c>
      <c r="T1224" s="39">
        <v>957330</v>
      </c>
      <c r="U1224" s="39">
        <v>21608602</v>
      </c>
      <c r="V1224" s="39">
        <v>8078374</v>
      </c>
      <c r="W1224" s="39">
        <v>11345987</v>
      </c>
      <c r="X1224" s="39">
        <v>4534465</v>
      </c>
      <c r="Y1224" s="39">
        <v>2951889</v>
      </c>
      <c r="Z1224" s="39">
        <v>1355831</v>
      </c>
      <c r="AA1224" s="39">
        <v>28266546</v>
      </c>
      <c r="AB1224" s="39">
        <v>11083238</v>
      </c>
      <c r="AC1224" s="39">
        <v>10069557</v>
      </c>
      <c r="AD1224" s="39">
        <v>8308279</v>
      </c>
      <c r="AE1224" s="39">
        <v>3377349</v>
      </c>
      <c r="AF1224" s="39">
        <v>1691651</v>
      </c>
      <c r="AG1224" s="39">
        <v>34530074</v>
      </c>
      <c r="AH1224" s="39">
        <v>14436598</v>
      </c>
      <c r="AI1224" s="39">
        <v>11781770</v>
      </c>
      <c r="AJ1224" s="39">
        <v>7927290</v>
      </c>
      <c r="AK1224" s="39">
        <v>4367394</v>
      </c>
      <c r="AL1224" s="39">
        <v>2182727</v>
      </c>
      <c r="AM1224" s="39">
        <v>40695779</v>
      </c>
      <c r="AN1224" s="39">
        <v>12704316</v>
      </c>
      <c r="AO1224" s="39">
        <v>13064917</v>
      </c>
      <c r="AP1224" s="39">
        <v>9410674</v>
      </c>
      <c r="AQ1224" s="39">
        <v>5438987</v>
      </c>
      <c r="AR1224" s="39">
        <v>2276388</v>
      </c>
      <c r="AS1224" s="39">
        <v>42895282</v>
      </c>
      <c r="AT1224" s="43"/>
      <c r="AU1224" s="13"/>
    </row>
    <row r="1225" spans="1:47" ht="20" customHeight="1">
      <c r="A1225" s="8" t="s">
        <v>1542</v>
      </c>
      <c r="B1225" s="34">
        <v>62903</v>
      </c>
      <c r="C1225" s="31" t="s">
        <v>488</v>
      </c>
      <c r="D1225" s="31" t="s">
        <v>79</v>
      </c>
      <c r="E1225" s="31" t="s">
        <v>74</v>
      </c>
      <c r="F1225" s="36">
        <v>1574</v>
      </c>
      <c r="G1225" s="36">
        <v>1458</v>
      </c>
      <c r="H1225" s="36">
        <v>1394</v>
      </c>
      <c r="I1225" s="39">
        <v>147764</v>
      </c>
      <c r="J1225" s="39">
        <v>351067</v>
      </c>
      <c r="K1225" s="39">
        <v>1338731</v>
      </c>
      <c r="L1225" s="39">
        <v>570229</v>
      </c>
      <c r="M1225" s="39">
        <v>743145</v>
      </c>
      <c r="N1225" s="39">
        <v>84228</v>
      </c>
      <c r="O1225" s="39">
        <v>3087400</v>
      </c>
      <c r="P1225" s="39">
        <v>373557</v>
      </c>
      <c r="Q1225" s="39">
        <v>1381795</v>
      </c>
      <c r="R1225" s="39">
        <v>563029</v>
      </c>
      <c r="S1225" s="39">
        <v>764066</v>
      </c>
      <c r="T1225" s="39">
        <v>94110</v>
      </c>
      <c r="U1225" s="39">
        <v>3176557</v>
      </c>
      <c r="V1225" s="39">
        <v>463009</v>
      </c>
      <c r="W1225" s="39">
        <v>1510032</v>
      </c>
      <c r="X1225" s="39">
        <v>747821</v>
      </c>
      <c r="Y1225" s="39">
        <v>876026</v>
      </c>
      <c r="Z1225" s="39">
        <v>109000</v>
      </c>
      <c r="AA1225" s="39">
        <v>3705888</v>
      </c>
      <c r="AB1225" s="39">
        <v>478711</v>
      </c>
      <c r="AC1225" s="39">
        <v>1539091</v>
      </c>
      <c r="AD1225" s="39">
        <v>747297</v>
      </c>
      <c r="AE1225" s="39">
        <v>985796</v>
      </c>
      <c r="AF1225" s="39">
        <v>124792</v>
      </c>
      <c r="AG1225" s="39">
        <v>3875687</v>
      </c>
      <c r="AH1225" s="39">
        <v>518541</v>
      </c>
      <c r="AI1225" s="39">
        <v>1592506</v>
      </c>
      <c r="AJ1225" s="39">
        <v>731580</v>
      </c>
      <c r="AK1225" s="39">
        <v>888547</v>
      </c>
      <c r="AL1225" s="39">
        <v>145494</v>
      </c>
      <c r="AM1225" s="39">
        <v>3876668</v>
      </c>
      <c r="AN1225" s="39">
        <v>513547</v>
      </c>
      <c r="AO1225" s="39">
        <v>1550448</v>
      </c>
      <c r="AP1225" s="39">
        <v>728259</v>
      </c>
      <c r="AQ1225" s="39">
        <v>860460</v>
      </c>
      <c r="AR1225" s="39">
        <v>187234</v>
      </c>
      <c r="AS1225" s="39">
        <v>3839948</v>
      </c>
      <c r="AT1225" s="43"/>
      <c r="AU1225" s="13"/>
    </row>
    <row r="1226" spans="1:47" ht="20" customHeight="1">
      <c r="A1226" s="8" t="s">
        <v>1543</v>
      </c>
      <c r="B1226" s="34">
        <v>62904</v>
      </c>
      <c r="C1226" s="31" t="s">
        <v>488</v>
      </c>
      <c r="D1226" s="31" t="s">
        <v>79</v>
      </c>
      <c r="E1226" s="31" t="s">
        <v>74</v>
      </c>
      <c r="F1226" s="36">
        <v>559</v>
      </c>
      <c r="G1226" s="36">
        <v>574</v>
      </c>
      <c r="H1226" s="36">
        <v>533</v>
      </c>
      <c r="I1226" s="39">
        <v>56498</v>
      </c>
      <c r="J1226" s="39">
        <v>203824</v>
      </c>
      <c r="K1226" s="39">
        <v>371055</v>
      </c>
      <c r="L1226" s="39">
        <v>126836</v>
      </c>
      <c r="M1226" s="39">
        <v>91510</v>
      </c>
      <c r="N1226" s="39">
        <v>57533</v>
      </c>
      <c r="O1226" s="39">
        <v>850758</v>
      </c>
      <c r="P1226" s="39">
        <v>213440</v>
      </c>
      <c r="Q1226" s="39">
        <v>404761</v>
      </c>
      <c r="R1226" s="39">
        <v>130631</v>
      </c>
      <c r="S1226" s="39">
        <v>101660</v>
      </c>
      <c r="T1226" s="39">
        <v>57931</v>
      </c>
      <c r="U1226" s="39">
        <v>908423</v>
      </c>
      <c r="V1226" s="39">
        <v>231858</v>
      </c>
      <c r="W1226" s="39">
        <v>420376</v>
      </c>
      <c r="X1226" s="39">
        <v>161049</v>
      </c>
      <c r="Y1226" s="39">
        <v>136712</v>
      </c>
      <c r="Z1226" s="39">
        <v>77587</v>
      </c>
      <c r="AA1226" s="39">
        <v>1027582</v>
      </c>
      <c r="AB1226" s="39">
        <v>236302</v>
      </c>
      <c r="AC1226" s="39">
        <v>430926</v>
      </c>
      <c r="AD1226" s="39">
        <v>209422</v>
      </c>
      <c r="AE1226" s="39">
        <v>144016</v>
      </c>
      <c r="AF1226" s="39">
        <v>89424</v>
      </c>
      <c r="AG1226" s="39">
        <v>1110090</v>
      </c>
      <c r="AH1226" s="39">
        <v>294735</v>
      </c>
      <c r="AI1226" s="39">
        <v>508386</v>
      </c>
      <c r="AJ1226" s="39">
        <v>233442</v>
      </c>
      <c r="AK1226" s="39">
        <v>137019</v>
      </c>
      <c r="AL1226" s="39">
        <v>109160</v>
      </c>
      <c r="AM1226" s="39">
        <v>1282742</v>
      </c>
      <c r="AN1226" s="39">
        <v>315559</v>
      </c>
      <c r="AO1226" s="39">
        <v>536571</v>
      </c>
      <c r="AP1226" s="39">
        <v>238965</v>
      </c>
      <c r="AQ1226" s="39">
        <v>151072</v>
      </c>
      <c r="AR1226" s="39">
        <v>132336</v>
      </c>
      <c r="AS1226" s="39">
        <v>1374503</v>
      </c>
      <c r="AT1226" s="43"/>
      <c r="AU1226" s="13"/>
    </row>
    <row r="1227" spans="1:47" ht="20" customHeight="1">
      <c r="A1227" s="8" t="s">
        <v>1544</v>
      </c>
      <c r="B1227" s="34">
        <v>71905</v>
      </c>
      <c r="C1227" s="31" t="s">
        <v>141</v>
      </c>
      <c r="D1227" s="31" t="s">
        <v>79</v>
      </c>
      <c r="E1227" s="31" t="s">
        <v>74</v>
      </c>
      <c r="F1227" s="36">
        <v>40428</v>
      </c>
      <c r="G1227" s="36">
        <v>34062</v>
      </c>
      <c r="H1227" s="36">
        <v>32287</v>
      </c>
      <c r="I1227" s="39">
        <v>3422422</v>
      </c>
      <c r="J1227" s="39">
        <v>10418969</v>
      </c>
      <c r="K1227" s="39">
        <v>42512686</v>
      </c>
      <c r="L1227" s="39">
        <v>11357362</v>
      </c>
      <c r="M1227" s="39">
        <v>10540207</v>
      </c>
      <c r="N1227" s="39">
        <v>1222198</v>
      </c>
      <c r="O1227" s="39">
        <v>76051422</v>
      </c>
      <c r="P1227" s="39">
        <v>9515933</v>
      </c>
      <c r="Q1227" s="39">
        <v>39397774</v>
      </c>
      <c r="R1227" s="39">
        <v>12562007</v>
      </c>
      <c r="S1227" s="39">
        <v>11405666</v>
      </c>
      <c r="T1227" s="39">
        <v>2627097</v>
      </c>
      <c r="U1227" s="39">
        <v>75508477</v>
      </c>
      <c r="V1227" s="39">
        <v>11783353</v>
      </c>
      <c r="W1227" s="39">
        <v>40933859</v>
      </c>
      <c r="X1227" s="39">
        <v>13313403</v>
      </c>
      <c r="Y1227" s="39">
        <v>12707173</v>
      </c>
      <c r="Z1227" s="39">
        <v>-30075</v>
      </c>
      <c r="AA1227" s="39">
        <v>78707713</v>
      </c>
      <c r="AB1227" s="39">
        <v>12771063</v>
      </c>
      <c r="AC1227" s="39">
        <v>39832251</v>
      </c>
      <c r="AD1227" s="39">
        <v>15648581</v>
      </c>
      <c r="AE1227" s="39">
        <v>14690875</v>
      </c>
      <c r="AF1227" s="39">
        <v>1339507</v>
      </c>
      <c r="AG1227" s="39">
        <v>84282277</v>
      </c>
      <c r="AH1227" s="39">
        <v>14756346</v>
      </c>
      <c r="AI1227" s="39">
        <v>43410307</v>
      </c>
      <c r="AJ1227" s="39">
        <v>15378519</v>
      </c>
      <c r="AK1227" s="39">
        <v>14062718</v>
      </c>
      <c r="AL1227" s="39">
        <v>1555285</v>
      </c>
      <c r="AM1227" s="39">
        <v>89163175</v>
      </c>
      <c r="AN1227" s="39">
        <v>12983567</v>
      </c>
      <c r="AO1227" s="39">
        <v>44799859</v>
      </c>
      <c r="AP1227" s="39">
        <v>13933012</v>
      </c>
      <c r="AQ1227" s="39">
        <v>14365820</v>
      </c>
      <c r="AR1227" s="39">
        <v>1880049</v>
      </c>
      <c r="AS1227" s="39">
        <v>87962307</v>
      </c>
      <c r="AT1227" s="43"/>
      <c r="AU1227" s="13"/>
    </row>
    <row r="1228" spans="1:47" ht="20" customHeight="1">
      <c r="A1228" s="8" t="s">
        <v>1545</v>
      </c>
      <c r="B1228" s="34">
        <v>253901</v>
      </c>
      <c r="C1228" s="31" t="s">
        <v>1546</v>
      </c>
      <c r="D1228" s="31" t="s">
        <v>79</v>
      </c>
      <c r="E1228" s="31" t="s">
        <v>74</v>
      </c>
      <c r="F1228" s="36">
        <v>3549</v>
      </c>
      <c r="G1228" s="36">
        <v>3290</v>
      </c>
      <c r="H1228" s="36">
        <v>3186</v>
      </c>
      <c r="I1228" s="39">
        <v>337716</v>
      </c>
      <c r="J1228" s="39">
        <v>976165</v>
      </c>
      <c r="K1228" s="39">
        <v>2247683</v>
      </c>
      <c r="L1228" s="39">
        <v>907806</v>
      </c>
      <c r="M1228" s="39">
        <v>1043092</v>
      </c>
      <c r="N1228" s="39">
        <v>206419</v>
      </c>
      <c r="O1228" s="39">
        <v>5381165</v>
      </c>
      <c r="P1228" s="39">
        <v>1070478</v>
      </c>
      <c r="Q1228" s="39">
        <v>2277408</v>
      </c>
      <c r="R1228" s="39">
        <v>942200</v>
      </c>
      <c r="S1228" s="39">
        <v>1048895</v>
      </c>
      <c r="T1228" s="39">
        <v>212200</v>
      </c>
      <c r="U1228" s="39">
        <v>5551181</v>
      </c>
      <c r="V1228" s="39">
        <v>1342722</v>
      </c>
      <c r="W1228" s="39">
        <v>2252030</v>
      </c>
      <c r="X1228" s="39">
        <v>1339358</v>
      </c>
      <c r="Y1228" s="39">
        <v>893783</v>
      </c>
      <c r="Z1228" s="39">
        <v>224471</v>
      </c>
      <c r="AA1228" s="39">
        <v>6052364</v>
      </c>
      <c r="AB1228" s="39">
        <v>1302365</v>
      </c>
      <c r="AC1228" s="39">
        <v>2214772</v>
      </c>
      <c r="AD1228" s="39">
        <v>1352579</v>
      </c>
      <c r="AE1228" s="39">
        <v>908732</v>
      </c>
      <c r="AF1228" s="39">
        <v>283109</v>
      </c>
      <c r="AG1228" s="39">
        <v>6061557</v>
      </c>
      <c r="AH1228" s="39">
        <v>1233051</v>
      </c>
      <c r="AI1228" s="39">
        <v>2401673</v>
      </c>
      <c r="AJ1228" s="39">
        <v>1400793</v>
      </c>
      <c r="AK1228" s="39">
        <v>1151757</v>
      </c>
      <c r="AL1228" s="39">
        <v>313951</v>
      </c>
      <c r="AM1228" s="39">
        <v>6501225</v>
      </c>
      <c r="AN1228" s="39">
        <v>1266703</v>
      </c>
      <c r="AO1228" s="39">
        <v>2664672</v>
      </c>
      <c r="AP1228" s="39">
        <v>1346139</v>
      </c>
      <c r="AQ1228" s="39">
        <v>1117919</v>
      </c>
      <c r="AR1228" s="39">
        <v>354158</v>
      </c>
      <c r="AS1228" s="39">
        <v>6749591</v>
      </c>
      <c r="AT1228" s="43"/>
      <c r="AU1228" s="13"/>
    </row>
    <row r="1229" spans="1:47" ht="20" customHeight="1">
      <c r="A1229" s="8" t="s">
        <v>1547</v>
      </c>
      <c r="B1229" s="34">
        <v>3906</v>
      </c>
      <c r="C1229" s="31" t="s">
        <v>374</v>
      </c>
      <c r="D1229" s="31" t="s">
        <v>79</v>
      </c>
      <c r="E1229" s="31" t="s">
        <v>74</v>
      </c>
      <c r="F1229" s="36">
        <v>321</v>
      </c>
      <c r="G1229" s="36">
        <v>303</v>
      </c>
      <c r="H1229" s="36">
        <v>306</v>
      </c>
      <c r="I1229" s="39">
        <v>32436</v>
      </c>
      <c r="J1229" s="39">
        <v>185877</v>
      </c>
      <c r="K1229" s="39">
        <v>160708</v>
      </c>
      <c r="L1229" s="39">
        <v>128750</v>
      </c>
      <c r="M1229" s="39">
        <v>104241</v>
      </c>
      <c r="N1229" s="39">
        <v>45740</v>
      </c>
      <c r="O1229" s="39">
        <v>625316</v>
      </c>
      <c r="P1229" s="39">
        <v>204315</v>
      </c>
      <c r="Q1229" s="39">
        <v>146306</v>
      </c>
      <c r="R1229" s="39">
        <v>118997</v>
      </c>
      <c r="S1229" s="39">
        <v>121629</v>
      </c>
      <c r="T1229" s="39">
        <v>53160</v>
      </c>
      <c r="U1229" s="39">
        <v>644407</v>
      </c>
      <c r="V1229" s="39">
        <v>245253</v>
      </c>
      <c r="W1229" s="39">
        <v>152078</v>
      </c>
      <c r="X1229" s="39">
        <v>137616</v>
      </c>
      <c r="Y1229" s="39">
        <v>129364</v>
      </c>
      <c r="Z1229" s="39">
        <v>58036</v>
      </c>
      <c r="AA1229" s="39">
        <v>722347</v>
      </c>
      <c r="AB1229" s="39">
        <v>222038</v>
      </c>
      <c r="AC1229" s="39">
        <v>144442</v>
      </c>
      <c r="AD1229" s="39">
        <v>169837</v>
      </c>
      <c r="AE1229" s="39">
        <v>133311</v>
      </c>
      <c r="AF1229" s="39">
        <v>100227</v>
      </c>
      <c r="AG1229" s="39">
        <v>769855</v>
      </c>
      <c r="AH1229" s="39">
        <v>247214</v>
      </c>
      <c r="AI1229" s="39">
        <v>122618</v>
      </c>
      <c r="AJ1229" s="39">
        <v>159656</v>
      </c>
      <c r="AK1229" s="39">
        <v>127898</v>
      </c>
      <c r="AL1229" s="39">
        <v>146990</v>
      </c>
      <c r="AM1229" s="39">
        <v>804376</v>
      </c>
      <c r="AN1229" s="39">
        <v>299559</v>
      </c>
      <c r="AO1229" s="39">
        <v>171370</v>
      </c>
      <c r="AP1229" s="39">
        <v>144648</v>
      </c>
      <c r="AQ1229" s="39">
        <v>203638</v>
      </c>
      <c r="AR1229" s="39">
        <v>138227</v>
      </c>
      <c r="AS1229" s="39">
        <v>957442</v>
      </c>
      <c r="AT1229" s="43"/>
      <c r="AU1229" s="13"/>
    </row>
    <row r="1230" spans="1:47" ht="20" customHeight="1">
      <c r="A1230" s="9" t="s">
        <v>1548</v>
      </c>
      <c r="B1230" s="35">
        <v>25906</v>
      </c>
      <c r="C1230" s="24" t="s">
        <v>191</v>
      </c>
      <c r="D1230" s="24" t="s">
        <v>79</v>
      </c>
      <c r="E1230" s="24" t="s">
        <v>74</v>
      </c>
      <c r="F1230" s="28">
        <v>211</v>
      </c>
      <c r="G1230" s="28">
        <v>220</v>
      </c>
      <c r="H1230" s="28">
        <v>217</v>
      </c>
      <c r="I1230" s="40">
        <v>23002</v>
      </c>
      <c r="J1230" s="40">
        <v>63865</v>
      </c>
      <c r="K1230" s="40">
        <v>86316</v>
      </c>
      <c r="L1230" s="40">
        <v>51096</v>
      </c>
      <c r="M1230" s="40">
        <v>94419</v>
      </c>
      <c r="N1230" s="40">
        <v>34714</v>
      </c>
      <c r="O1230" s="40">
        <v>330410</v>
      </c>
      <c r="P1230" s="40">
        <v>60096</v>
      </c>
      <c r="Q1230" s="40">
        <v>101981</v>
      </c>
      <c r="R1230" s="40">
        <v>59066</v>
      </c>
      <c r="S1230" s="40">
        <v>98894</v>
      </c>
      <c r="T1230" s="40">
        <v>46770</v>
      </c>
      <c r="U1230" s="40">
        <v>366807</v>
      </c>
      <c r="V1230" s="40">
        <v>63567</v>
      </c>
      <c r="W1230" s="40">
        <v>100702</v>
      </c>
      <c r="X1230" s="40">
        <v>64428</v>
      </c>
      <c r="Y1230" s="40">
        <v>95194</v>
      </c>
      <c r="Z1230" s="40">
        <v>49858</v>
      </c>
      <c r="AA1230" s="40">
        <v>373749</v>
      </c>
      <c r="AB1230" s="40">
        <v>81617</v>
      </c>
      <c r="AC1230" s="40">
        <v>108932</v>
      </c>
      <c r="AD1230" s="40">
        <v>83266</v>
      </c>
      <c r="AE1230" s="40">
        <v>103074</v>
      </c>
      <c r="AF1230" s="40">
        <v>66156</v>
      </c>
      <c r="AG1230" s="40">
        <v>443045</v>
      </c>
      <c r="AH1230" s="40">
        <v>77479</v>
      </c>
      <c r="AI1230" s="40">
        <v>107860</v>
      </c>
      <c r="AJ1230" s="40">
        <v>91266</v>
      </c>
      <c r="AK1230" s="40">
        <v>104765</v>
      </c>
      <c r="AL1230" s="40">
        <v>80716</v>
      </c>
      <c r="AM1230" s="40">
        <v>462086</v>
      </c>
      <c r="AN1230" s="40">
        <v>71209</v>
      </c>
      <c r="AO1230" s="40">
        <v>116452</v>
      </c>
      <c r="AP1230" s="40">
        <v>85589</v>
      </c>
      <c r="AQ1230" s="40">
        <v>97342</v>
      </c>
      <c r="AR1230" s="40">
        <v>84715</v>
      </c>
      <c r="AS1230" s="40">
        <v>455307</v>
      </c>
      <c r="AT1230" s="44"/>
      <c r="AU1230" s="15"/>
    </row>
    <row r="1231" spans="1:47">
      <c r="A1231" s="32" t="s">
        <v>1633</v>
      </c>
      <c r="B1231" s="32"/>
      <c r="C1231" s="32"/>
      <c r="D1231" s="32"/>
      <c r="E1231" s="32"/>
      <c r="F1231" s="37">
        <f>Enrollment!F1231</f>
        <v>5493940</v>
      </c>
      <c r="G1231" s="37">
        <f>Enrollment!G1231</f>
        <v>5544255</v>
      </c>
      <c r="H1231" s="37">
        <f>Enrollment!H1231</f>
        <v>5430866</v>
      </c>
      <c r="I1231" s="41">
        <f t="shared" ref="I1231:AS1231" si="0">SUM(I6:I1230)</f>
        <v>575671796</v>
      </c>
      <c r="J1231" s="41">
        <f t="shared" si="0"/>
        <v>1572607671</v>
      </c>
      <c r="K1231" s="41">
        <f t="shared" si="0"/>
        <v>3426671345</v>
      </c>
      <c r="L1231" s="41">
        <f t="shared" si="0"/>
        <v>1451210321</v>
      </c>
      <c r="M1231" s="41">
        <f t="shared" si="0"/>
        <v>1299740663</v>
      </c>
      <c r="N1231" s="41">
        <f t="shared" si="0"/>
        <v>338495655</v>
      </c>
      <c r="O1231" s="41">
        <f t="shared" si="0"/>
        <v>8088725655</v>
      </c>
      <c r="P1231" s="41">
        <f t="shared" si="0"/>
        <v>1545114009</v>
      </c>
      <c r="Q1231" s="41">
        <f t="shared" si="0"/>
        <v>3550777731</v>
      </c>
      <c r="R1231" s="41">
        <f t="shared" si="0"/>
        <v>1531011355</v>
      </c>
      <c r="S1231" s="41">
        <f t="shared" si="0"/>
        <v>1352917443</v>
      </c>
      <c r="T1231" s="41">
        <f t="shared" si="0"/>
        <v>405864589</v>
      </c>
      <c r="U1231" s="41">
        <f t="shared" si="0"/>
        <v>8385685127</v>
      </c>
      <c r="V1231" s="41">
        <f t="shared" si="0"/>
        <v>1839963331</v>
      </c>
      <c r="W1231" s="41">
        <f t="shared" si="0"/>
        <v>3697317876</v>
      </c>
      <c r="X1231" s="41">
        <f t="shared" si="0"/>
        <v>1813978266</v>
      </c>
      <c r="Y1231" s="41">
        <f t="shared" si="0"/>
        <v>1515458981</v>
      </c>
      <c r="Z1231" s="41">
        <f t="shared" si="0"/>
        <v>483566577</v>
      </c>
      <c r="AA1231" s="41">
        <f t="shared" si="0"/>
        <v>9350285031</v>
      </c>
      <c r="AB1231" s="41">
        <f t="shared" si="0"/>
        <v>1997422074</v>
      </c>
      <c r="AC1231" s="41">
        <f t="shared" si="0"/>
        <v>3786831887</v>
      </c>
      <c r="AD1231" s="41">
        <f t="shared" si="0"/>
        <v>2046861656</v>
      </c>
      <c r="AE1231" s="41">
        <f t="shared" si="0"/>
        <v>1610358828</v>
      </c>
      <c r="AF1231" s="41">
        <f t="shared" si="0"/>
        <v>605964632</v>
      </c>
      <c r="AG1231" s="41">
        <f t="shared" si="0"/>
        <v>10047439077</v>
      </c>
      <c r="AH1231" s="41">
        <f t="shared" si="0"/>
        <v>2112931239</v>
      </c>
      <c r="AI1231" s="41">
        <f t="shared" si="0"/>
        <v>3920126121</v>
      </c>
      <c r="AJ1231" s="41">
        <f t="shared" si="0"/>
        <v>2164545062</v>
      </c>
      <c r="AK1231" s="41">
        <f t="shared" si="0"/>
        <v>1645907112</v>
      </c>
      <c r="AL1231" s="41">
        <f t="shared" si="0"/>
        <v>808299359</v>
      </c>
      <c r="AM1231" s="41">
        <f t="shared" si="0"/>
        <v>10651808893</v>
      </c>
      <c r="AN1231" s="41">
        <f t="shared" si="0"/>
        <v>2110749593</v>
      </c>
      <c r="AO1231" s="41">
        <f t="shared" si="0"/>
        <v>3954989532</v>
      </c>
      <c r="AP1231" s="41">
        <f t="shared" si="0"/>
        <v>2197843182</v>
      </c>
      <c r="AQ1231" s="41">
        <f t="shared" si="0"/>
        <v>1685049023</v>
      </c>
      <c r="AR1231" s="41">
        <f t="shared" si="0"/>
        <v>861823818</v>
      </c>
      <c r="AS1231" s="41">
        <f t="shared" si="0"/>
        <v>10810455148</v>
      </c>
      <c r="AT1231" s="32"/>
      <c r="AU1231" s="32"/>
    </row>
    <row r="1232" spans="1:47">
      <c r="A1232" s="1"/>
      <c r="B1232" s="1"/>
      <c r="C1232" s="1"/>
      <c r="D1232" s="1"/>
      <c r="E1232" s="1"/>
      <c r="F1232" s="1"/>
      <c r="G1232" s="1"/>
      <c r="H1232" s="1"/>
      <c r="I1232" s="1"/>
      <c r="J1232" s="1"/>
      <c r="K1232" s="1"/>
      <c r="L1232" s="1"/>
      <c r="M1232" s="1"/>
      <c r="N1232" s="1"/>
      <c r="O1232" s="1"/>
      <c r="P1232" s="1"/>
      <c r="Q1232" s="1"/>
      <c r="R1232" s="1"/>
      <c r="S1232" s="1"/>
      <c r="T1232" s="1"/>
      <c r="U1232" s="1"/>
      <c r="V1232" s="1"/>
      <c r="W1232" s="1"/>
      <c r="X1232" s="1"/>
      <c r="Y1232" s="1"/>
      <c r="Z1232" s="1"/>
      <c r="AA1232" s="1"/>
      <c r="AB1232" s="1"/>
      <c r="AC1232" s="1"/>
      <c r="AD1232" s="1"/>
      <c r="AE1232" s="1"/>
      <c r="AF1232" s="1"/>
      <c r="AG1232" s="1"/>
      <c r="AH1232" s="1"/>
      <c r="AI1232" s="1"/>
      <c r="AJ1232" s="1"/>
      <c r="AK1232" s="1"/>
      <c r="AL1232" s="1"/>
      <c r="AM1232" s="1"/>
      <c r="AN1232" s="1"/>
      <c r="AO1232" s="1"/>
      <c r="AP1232" s="1"/>
      <c r="AQ1232" s="1"/>
      <c r="AR1232" s="1"/>
      <c r="AS1232" s="1"/>
      <c r="AT1232" s="1"/>
      <c r="AU1232" s="1"/>
    </row>
    <row r="1233" spans="1:47">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c r="AQ1233" s="1"/>
      <c r="AR1233" s="1"/>
      <c r="AS1233" s="1"/>
      <c r="AT1233" s="1"/>
      <c r="AU1233" s="1"/>
    </row>
    <row r="1234" spans="1:47">
      <c r="A1234" s="1"/>
      <c r="B1234" s="1"/>
      <c r="C1234" s="1"/>
      <c r="D1234" s="1"/>
      <c r="E1234" s="1"/>
      <c r="F1234" s="1"/>
      <c r="G1234" s="1"/>
      <c r="H1234" s="1"/>
      <c r="I1234" s="1"/>
      <c r="J1234" s="1"/>
      <c r="K1234" s="1"/>
      <c r="L1234" s="1"/>
      <c r="M1234" s="1"/>
      <c r="N1234" s="1"/>
      <c r="O1234" s="1"/>
      <c r="P1234" s="1"/>
      <c r="Q1234" s="1"/>
      <c r="R1234" s="1"/>
      <c r="S1234" s="1"/>
      <c r="T1234" s="1"/>
      <c r="U1234" s="1"/>
      <c r="V1234" s="1"/>
      <c r="W1234" s="1"/>
      <c r="X1234" s="1"/>
      <c r="Y1234" s="1"/>
      <c r="Z1234" s="1"/>
      <c r="AA1234" s="1"/>
      <c r="AB1234" s="1"/>
      <c r="AC1234" s="1"/>
      <c r="AD1234" s="1"/>
      <c r="AE1234" s="1"/>
      <c r="AF1234" s="1"/>
      <c r="AG1234" s="1"/>
      <c r="AH1234" s="1"/>
      <c r="AI1234" s="1"/>
      <c r="AJ1234" s="1"/>
      <c r="AK1234" s="1"/>
      <c r="AL1234" s="1"/>
      <c r="AM1234" s="1"/>
      <c r="AN1234" s="1"/>
      <c r="AO1234" s="1"/>
      <c r="AP1234" s="1"/>
      <c r="AQ1234" s="1"/>
      <c r="AR1234" s="1"/>
      <c r="AS1234" s="1"/>
      <c r="AT1234" s="1"/>
      <c r="AU1234" s="1"/>
    </row>
    <row r="1235" spans="1:47">
      <c r="A1235" s="1"/>
      <c r="B1235" s="1"/>
      <c r="C1235" s="1"/>
      <c r="D1235" s="1"/>
      <c r="E1235" s="1"/>
      <c r="F1235" s="1"/>
      <c r="G1235" s="1"/>
      <c r="H1235" s="1"/>
      <c r="I1235" s="1"/>
      <c r="J1235" s="1"/>
      <c r="K1235" s="1"/>
      <c r="L1235" s="1"/>
      <c r="M1235" s="1"/>
      <c r="N1235" s="1"/>
      <c r="O1235" s="1"/>
      <c r="P1235" s="1"/>
      <c r="Q1235" s="1"/>
      <c r="R1235" s="1"/>
      <c r="S1235" s="1"/>
      <c r="T1235" s="1"/>
      <c r="U1235" s="1"/>
      <c r="V1235" s="1"/>
      <c r="W1235" s="1"/>
      <c r="X1235" s="1"/>
      <c r="Y1235" s="1"/>
      <c r="Z1235" s="1"/>
      <c r="AA1235" s="1"/>
      <c r="AB1235" s="1"/>
      <c r="AC1235" s="1"/>
      <c r="AD1235" s="1"/>
      <c r="AE1235" s="1"/>
      <c r="AF1235" s="1"/>
      <c r="AG1235" s="1"/>
      <c r="AH1235" s="1"/>
      <c r="AI1235" s="1"/>
      <c r="AJ1235" s="1"/>
      <c r="AK1235" s="1"/>
      <c r="AL1235" s="1"/>
      <c r="AM1235" s="1"/>
      <c r="AN1235" s="1"/>
      <c r="AO1235" s="1"/>
      <c r="AP1235" s="1"/>
      <c r="AQ1235" s="1"/>
      <c r="AR1235" s="1"/>
      <c r="AS1235" s="1"/>
      <c r="AT1235" s="1"/>
      <c r="AU1235" s="1"/>
    </row>
    <row r="1236" spans="1:47">
      <c r="A1236" s="1"/>
      <c r="B1236" s="1"/>
      <c r="C1236" s="1"/>
      <c r="D1236" s="1"/>
      <c r="E1236" s="1"/>
      <c r="F1236" s="1"/>
      <c r="G1236" s="1"/>
      <c r="H1236" s="1"/>
      <c r="I1236" s="1"/>
      <c r="J1236" s="1"/>
      <c r="K1236" s="1"/>
      <c r="L1236" s="1"/>
      <c r="M1236" s="1"/>
      <c r="N1236" s="1"/>
      <c r="O1236" s="1"/>
      <c r="P1236" s="1"/>
      <c r="Q1236" s="1"/>
      <c r="R1236" s="1"/>
      <c r="S1236" s="1"/>
      <c r="T1236" s="1"/>
      <c r="U1236" s="1"/>
      <c r="V1236" s="1"/>
      <c r="W1236" s="1"/>
      <c r="X1236" s="1"/>
      <c r="Y1236" s="1"/>
      <c r="Z1236" s="1"/>
      <c r="AA1236" s="1"/>
      <c r="AB1236" s="1"/>
      <c r="AC1236" s="1"/>
      <c r="AD1236" s="1"/>
      <c r="AE1236" s="1"/>
      <c r="AF1236" s="1"/>
      <c r="AG1236" s="1"/>
      <c r="AH1236" s="1"/>
      <c r="AI1236" s="1"/>
      <c r="AJ1236" s="1"/>
      <c r="AK1236" s="1"/>
      <c r="AL1236" s="1"/>
      <c r="AM1236" s="1"/>
      <c r="AN1236" s="1"/>
      <c r="AO1236" s="1"/>
      <c r="AP1236" s="1"/>
      <c r="AQ1236" s="1"/>
      <c r="AR1236" s="1"/>
      <c r="AS1236" s="1"/>
      <c r="AT1236" s="1"/>
      <c r="AU1236" s="1"/>
    </row>
    <row r="1237" spans="1:47">
      <c r="A1237" s="1"/>
      <c r="B1237" s="1"/>
      <c r="C1237" s="1"/>
      <c r="D1237" s="1"/>
      <c r="E1237" s="1"/>
      <c r="F1237" s="1"/>
      <c r="G1237" s="1"/>
      <c r="H1237" s="1"/>
      <c r="I1237" s="1"/>
      <c r="J1237" s="1"/>
      <c r="K1237" s="1"/>
      <c r="L1237" s="1"/>
      <c r="M1237" s="1"/>
      <c r="N1237" s="1"/>
      <c r="O1237" s="1"/>
      <c r="P1237" s="1"/>
      <c r="Q1237" s="1"/>
      <c r="R1237" s="1"/>
      <c r="S1237" s="1"/>
      <c r="T1237" s="1"/>
      <c r="U1237" s="1"/>
      <c r="V1237" s="1"/>
      <c r="W1237" s="1"/>
      <c r="X1237" s="1"/>
      <c r="Y1237" s="1"/>
      <c r="Z1237" s="1"/>
      <c r="AA1237" s="1"/>
      <c r="AB1237" s="1"/>
      <c r="AC1237" s="1"/>
      <c r="AD1237" s="1"/>
      <c r="AE1237" s="1"/>
      <c r="AF1237" s="1"/>
      <c r="AG1237" s="1"/>
      <c r="AH1237" s="1"/>
      <c r="AI1237" s="1"/>
      <c r="AJ1237" s="1"/>
      <c r="AK1237" s="1"/>
      <c r="AL1237" s="1"/>
      <c r="AM1237" s="1"/>
      <c r="AN1237" s="1"/>
      <c r="AO1237" s="1"/>
      <c r="AP1237" s="1"/>
      <c r="AQ1237" s="1"/>
      <c r="AR1237" s="1"/>
      <c r="AS1237" s="1"/>
      <c r="AT1237" s="1"/>
      <c r="AU1237" s="1"/>
    </row>
    <row r="1238" spans="1:47">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c r="AC1238" s="1"/>
      <c r="AD1238" s="1"/>
      <c r="AE1238" s="1"/>
      <c r="AF1238" s="1"/>
      <c r="AG1238" s="1"/>
      <c r="AH1238" s="1"/>
      <c r="AI1238" s="1"/>
      <c r="AJ1238" s="1"/>
      <c r="AK1238" s="1"/>
      <c r="AL1238" s="1"/>
      <c r="AM1238" s="1"/>
      <c r="AN1238" s="1"/>
      <c r="AO1238" s="1"/>
      <c r="AP1238" s="1"/>
      <c r="AQ1238" s="1"/>
      <c r="AR1238" s="1"/>
      <c r="AS1238" s="1"/>
      <c r="AT1238" s="1"/>
      <c r="AU1238" s="1"/>
    </row>
    <row r="1239" spans="1:47">
      <c r="A1239" s="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c r="AC1239" s="1"/>
      <c r="AD1239" s="1"/>
      <c r="AE1239" s="1"/>
      <c r="AF1239" s="1"/>
      <c r="AG1239" s="1"/>
      <c r="AH1239" s="1"/>
      <c r="AI1239" s="1"/>
      <c r="AJ1239" s="1"/>
      <c r="AK1239" s="1"/>
      <c r="AL1239" s="1"/>
      <c r="AM1239" s="1"/>
      <c r="AN1239" s="1"/>
      <c r="AO1239" s="1"/>
      <c r="AP1239" s="1"/>
      <c r="AQ1239" s="1"/>
      <c r="AR1239" s="1"/>
      <c r="AS1239" s="1"/>
      <c r="AT1239" s="1"/>
      <c r="AU1239" s="1"/>
    </row>
    <row r="1240" spans="1:47">
      <c r="A1240" s="1"/>
      <c r="B1240" s="1"/>
      <c r="C1240" s="1"/>
      <c r="D1240" s="1"/>
      <c r="E1240" s="1"/>
      <c r="F1240" s="1"/>
      <c r="G1240" s="1"/>
      <c r="H1240" s="1"/>
      <c r="I1240" s="1"/>
      <c r="J1240" s="1"/>
      <c r="K1240" s="1"/>
      <c r="L1240" s="1"/>
      <c r="M1240" s="1"/>
      <c r="N1240" s="1"/>
      <c r="O1240" s="1"/>
      <c r="P1240" s="1"/>
      <c r="Q1240" s="1"/>
      <c r="R1240" s="1"/>
      <c r="S1240" s="1"/>
      <c r="T1240" s="1"/>
      <c r="U1240" s="1"/>
      <c r="V1240" s="1"/>
      <c r="W1240" s="1"/>
      <c r="X1240" s="1"/>
      <c r="Y1240" s="1"/>
      <c r="Z1240" s="1"/>
      <c r="AA1240" s="1"/>
      <c r="AB1240" s="1"/>
      <c r="AC1240" s="1"/>
      <c r="AD1240" s="1"/>
      <c r="AE1240" s="1"/>
      <c r="AF1240" s="1"/>
      <c r="AG1240" s="1"/>
      <c r="AH1240" s="1"/>
      <c r="AI1240" s="1"/>
      <c r="AJ1240" s="1"/>
      <c r="AK1240" s="1"/>
      <c r="AL1240" s="1"/>
      <c r="AM1240" s="1"/>
      <c r="AN1240" s="1"/>
      <c r="AO1240" s="1"/>
      <c r="AP1240" s="1"/>
      <c r="AQ1240" s="1"/>
      <c r="AR1240" s="1"/>
      <c r="AS1240" s="1"/>
      <c r="AT1240" s="1"/>
      <c r="AU1240" s="1"/>
    </row>
    <row r="1241" spans="1:47">
      <c r="A1241" s="1"/>
      <c r="B1241" s="1"/>
      <c r="C1241" s="1"/>
      <c r="D1241" s="1"/>
      <c r="E1241" s="1"/>
      <c r="F1241" s="1"/>
      <c r="G1241" s="1"/>
      <c r="H1241" s="1"/>
      <c r="I1241" s="1"/>
      <c r="J1241" s="1"/>
      <c r="K1241" s="1"/>
      <c r="L1241" s="1"/>
      <c r="M1241" s="1"/>
      <c r="N1241" s="1"/>
      <c r="O1241" s="1"/>
      <c r="P1241" s="1"/>
      <c r="Q1241" s="1"/>
      <c r="R1241" s="1"/>
      <c r="S1241" s="1"/>
      <c r="T1241" s="1"/>
      <c r="U1241" s="1"/>
      <c r="V1241" s="1"/>
      <c r="W1241" s="1"/>
      <c r="X1241" s="1"/>
      <c r="Y1241" s="1"/>
      <c r="Z1241" s="1"/>
      <c r="AA1241" s="1"/>
      <c r="AB1241" s="1"/>
      <c r="AC1241" s="1"/>
      <c r="AD1241" s="1"/>
      <c r="AE1241" s="1"/>
      <c r="AF1241" s="1"/>
      <c r="AG1241" s="1"/>
      <c r="AH1241" s="1"/>
      <c r="AI1241" s="1"/>
      <c r="AJ1241" s="1"/>
      <c r="AK1241" s="1"/>
      <c r="AL1241" s="1"/>
      <c r="AM1241" s="1"/>
      <c r="AN1241" s="1"/>
      <c r="AO1241" s="1"/>
      <c r="AP1241" s="1"/>
      <c r="AQ1241" s="1"/>
      <c r="AR1241" s="1"/>
      <c r="AS1241" s="1"/>
      <c r="AT1241" s="1"/>
      <c r="AU1241" s="1"/>
    </row>
    <row r="1242" spans="1:47">
      <c r="A1242" s="1"/>
      <c r="B1242" s="1"/>
      <c r="C1242" s="1"/>
      <c r="D1242" s="1"/>
      <c r="E1242" s="1"/>
      <c r="F1242" s="1"/>
      <c r="G1242" s="1"/>
      <c r="H1242" s="1"/>
      <c r="I1242" s="1"/>
      <c r="J1242" s="1"/>
      <c r="K1242" s="1"/>
      <c r="L1242" s="1"/>
      <c r="M1242" s="1"/>
      <c r="N1242" s="1"/>
      <c r="O1242" s="1"/>
      <c r="P1242" s="1"/>
      <c r="Q1242" s="1"/>
      <c r="R1242" s="1"/>
      <c r="S1242" s="1"/>
      <c r="T1242" s="1"/>
      <c r="U1242" s="1"/>
      <c r="V1242" s="1"/>
      <c r="W1242" s="1"/>
      <c r="X1242" s="1"/>
      <c r="Y1242" s="1"/>
      <c r="Z1242" s="1"/>
      <c r="AA1242" s="1"/>
      <c r="AB1242" s="1"/>
      <c r="AC1242" s="1"/>
      <c r="AD1242" s="1"/>
      <c r="AE1242" s="1"/>
      <c r="AF1242" s="1"/>
      <c r="AG1242" s="1"/>
      <c r="AH1242" s="1"/>
      <c r="AI1242" s="1"/>
      <c r="AJ1242" s="1"/>
      <c r="AK1242" s="1"/>
      <c r="AL1242" s="1"/>
      <c r="AM1242" s="1"/>
      <c r="AN1242" s="1"/>
      <c r="AO1242" s="1"/>
      <c r="AP1242" s="1"/>
      <c r="AQ1242" s="1"/>
      <c r="AR1242" s="1"/>
      <c r="AS1242" s="1"/>
      <c r="AT1242" s="1"/>
      <c r="AU1242" s="1"/>
    </row>
    <row r="1243" spans="1:47">
      <c r="A1243" s="1"/>
      <c r="B1243" s="1"/>
      <c r="C1243" s="1"/>
      <c r="D1243" s="1"/>
      <c r="E1243" s="1"/>
      <c r="F1243" s="1"/>
      <c r="G1243" s="1"/>
      <c r="H1243" s="1"/>
      <c r="I1243" s="1"/>
      <c r="J1243" s="1"/>
      <c r="K1243" s="1"/>
      <c r="L1243" s="1"/>
      <c r="M1243" s="1"/>
      <c r="N1243" s="1"/>
      <c r="O1243" s="1"/>
      <c r="P1243" s="1"/>
      <c r="Q1243" s="1"/>
      <c r="R1243" s="1"/>
      <c r="S1243" s="1"/>
      <c r="T1243" s="1"/>
      <c r="U1243" s="1"/>
      <c r="V1243" s="1"/>
      <c r="W1243" s="1"/>
      <c r="X1243" s="1"/>
      <c r="Y1243" s="1"/>
      <c r="Z1243" s="1"/>
      <c r="AA1243" s="1"/>
      <c r="AB1243" s="1"/>
      <c r="AC1243" s="1"/>
      <c r="AD1243" s="1"/>
      <c r="AE1243" s="1"/>
      <c r="AF1243" s="1"/>
      <c r="AG1243" s="1"/>
      <c r="AH1243" s="1"/>
      <c r="AI1243" s="1"/>
      <c r="AJ1243" s="1"/>
      <c r="AK1243" s="1"/>
      <c r="AL1243" s="1"/>
      <c r="AM1243" s="1"/>
      <c r="AN1243" s="1"/>
      <c r="AO1243" s="1"/>
      <c r="AP1243" s="1"/>
      <c r="AQ1243" s="1"/>
      <c r="AR1243" s="1"/>
      <c r="AS1243" s="1"/>
      <c r="AT1243" s="1"/>
      <c r="AU1243" s="1"/>
    </row>
    <row r="1244" spans="1:47">
      <c r="A1244" s="1"/>
      <c r="B1244" s="1"/>
      <c r="C1244" s="1"/>
      <c r="D1244" s="1"/>
      <c r="E1244" s="1"/>
      <c r="F1244" s="1"/>
      <c r="G1244" s="1"/>
      <c r="H1244" s="1"/>
      <c r="I1244" s="1"/>
      <c r="J1244" s="1"/>
      <c r="K1244" s="1"/>
      <c r="L1244" s="1"/>
      <c r="M1244" s="1"/>
      <c r="N1244" s="1"/>
      <c r="O1244" s="1"/>
      <c r="P1244" s="1"/>
      <c r="Q1244" s="1"/>
      <c r="R1244" s="1"/>
      <c r="S1244" s="1"/>
      <c r="T1244" s="1"/>
      <c r="U1244" s="1"/>
      <c r="V1244" s="1"/>
      <c r="W1244" s="1"/>
      <c r="X1244" s="1"/>
      <c r="Y1244" s="1"/>
      <c r="Z1244" s="1"/>
      <c r="AA1244" s="1"/>
      <c r="AB1244" s="1"/>
      <c r="AC1244" s="1"/>
      <c r="AD1244" s="1"/>
      <c r="AE1244" s="1"/>
      <c r="AF1244" s="1"/>
      <c r="AG1244" s="1"/>
      <c r="AH1244" s="1"/>
      <c r="AI1244" s="1"/>
      <c r="AJ1244" s="1"/>
      <c r="AK1244" s="1"/>
      <c r="AL1244" s="1"/>
      <c r="AM1244" s="1"/>
      <c r="AN1244" s="1"/>
      <c r="AO1244" s="1"/>
      <c r="AP1244" s="1"/>
      <c r="AQ1244" s="1"/>
      <c r="AR1244" s="1"/>
      <c r="AS1244" s="1"/>
      <c r="AT1244" s="1"/>
      <c r="AU1244" s="1"/>
    </row>
    <row r="1245" spans="1:47">
      <c r="A1245" s="1"/>
      <c r="B1245" s="1"/>
      <c r="C1245" s="1"/>
      <c r="D1245" s="1"/>
      <c r="E1245" s="1"/>
      <c r="F1245" s="1"/>
      <c r="G1245" s="1"/>
      <c r="H1245" s="1"/>
      <c r="I1245" s="1"/>
      <c r="J1245" s="1"/>
      <c r="K1245" s="1"/>
      <c r="L1245" s="1"/>
      <c r="M1245" s="1"/>
      <c r="N1245" s="1"/>
      <c r="O1245" s="1"/>
      <c r="P1245" s="1"/>
      <c r="Q1245" s="1"/>
      <c r="R1245" s="1"/>
      <c r="S1245" s="1"/>
      <c r="T1245" s="1"/>
      <c r="U1245" s="1"/>
      <c r="V1245" s="1"/>
      <c r="W1245" s="1"/>
      <c r="X1245" s="1"/>
      <c r="Y1245" s="1"/>
      <c r="Z1245" s="1"/>
      <c r="AA1245" s="1"/>
      <c r="AB1245" s="1"/>
      <c r="AC1245" s="1"/>
      <c r="AD1245" s="1"/>
      <c r="AE1245" s="1"/>
      <c r="AF1245" s="1"/>
      <c r="AG1245" s="1"/>
      <c r="AH1245" s="1"/>
      <c r="AI1245" s="1"/>
      <c r="AJ1245" s="1"/>
      <c r="AK1245" s="1"/>
      <c r="AL1245" s="1"/>
      <c r="AM1245" s="1"/>
      <c r="AN1245" s="1"/>
      <c r="AO1245" s="1"/>
      <c r="AP1245" s="1"/>
      <c r="AQ1245" s="1"/>
      <c r="AR1245" s="1"/>
      <c r="AS1245" s="1"/>
      <c r="AT1245" s="1"/>
      <c r="AU1245" s="1"/>
    </row>
    <row r="1246" spans="1:47">
      <c r="A1246" s="1"/>
      <c r="B1246" s="1"/>
      <c r="C1246" s="1"/>
      <c r="D1246" s="1"/>
      <c r="E1246" s="1"/>
      <c r="F1246" s="1"/>
      <c r="G1246" s="1"/>
      <c r="H1246" s="1"/>
      <c r="I1246" s="1"/>
      <c r="J1246" s="1"/>
      <c r="K1246" s="1"/>
      <c r="L1246" s="1"/>
      <c r="M1246" s="1"/>
      <c r="N1246" s="1"/>
      <c r="O1246" s="1"/>
      <c r="P1246" s="1"/>
      <c r="Q1246" s="1"/>
      <c r="R1246" s="1"/>
      <c r="S1246" s="1"/>
      <c r="T1246" s="1"/>
      <c r="U1246" s="1"/>
      <c r="V1246" s="1"/>
      <c r="W1246" s="1"/>
      <c r="X1246" s="1"/>
      <c r="Y1246" s="1"/>
      <c r="Z1246" s="1"/>
      <c r="AA1246" s="1"/>
      <c r="AB1246" s="1"/>
      <c r="AC1246" s="1"/>
      <c r="AD1246" s="1"/>
      <c r="AE1246" s="1"/>
      <c r="AF1246" s="1"/>
      <c r="AG1246" s="1"/>
      <c r="AH1246" s="1"/>
      <c r="AI1246" s="1"/>
      <c r="AJ1246" s="1"/>
      <c r="AK1246" s="1"/>
      <c r="AL1246" s="1"/>
      <c r="AM1246" s="1"/>
      <c r="AN1246" s="1"/>
      <c r="AO1246" s="1"/>
      <c r="AP1246" s="1"/>
      <c r="AQ1246" s="1"/>
      <c r="AR1246" s="1"/>
      <c r="AS1246" s="1"/>
      <c r="AT1246" s="1"/>
      <c r="AU1246" s="1"/>
    </row>
    <row r="1247" spans="1:47">
      <c r="A1247" s="1"/>
      <c r="B1247" s="1"/>
      <c r="C1247" s="1"/>
      <c r="D1247" s="1"/>
      <c r="E1247" s="1"/>
      <c r="F1247" s="1"/>
      <c r="G1247" s="1"/>
      <c r="H1247" s="1"/>
      <c r="I1247" s="1"/>
      <c r="J1247" s="1"/>
      <c r="K1247" s="1"/>
      <c r="L1247" s="1"/>
      <c r="M1247" s="1"/>
      <c r="N1247" s="1"/>
      <c r="O1247" s="1"/>
      <c r="P1247" s="1"/>
      <c r="Q1247" s="1"/>
      <c r="R1247" s="1"/>
      <c r="S1247" s="1"/>
      <c r="T1247" s="1"/>
      <c r="U1247" s="1"/>
      <c r="V1247" s="1"/>
      <c r="W1247" s="1"/>
      <c r="X1247" s="1"/>
      <c r="Y1247" s="1"/>
      <c r="Z1247" s="1"/>
      <c r="AA1247" s="1"/>
      <c r="AB1247" s="1"/>
      <c r="AC1247" s="1"/>
      <c r="AD1247" s="1"/>
      <c r="AE1247" s="1"/>
      <c r="AF1247" s="1"/>
      <c r="AG1247" s="1"/>
      <c r="AH1247" s="1"/>
      <c r="AI1247" s="1"/>
      <c r="AJ1247" s="1"/>
      <c r="AK1247" s="1"/>
      <c r="AL1247" s="1"/>
      <c r="AM1247" s="1"/>
      <c r="AN1247" s="1"/>
      <c r="AO1247" s="1"/>
      <c r="AP1247" s="1"/>
      <c r="AQ1247" s="1"/>
      <c r="AR1247" s="1"/>
      <c r="AS1247" s="1"/>
      <c r="AT1247" s="1"/>
      <c r="AU1247" s="1"/>
    </row>
    <row r="1248" spans="1:47">
      <c r="A1248" s="1"/>
      <c r="B1248" s="1"/>
      <c r="C1248" s="1"/>
      <c r="D1248" s="1"/>
      <c r="E1248" s="1"/>
      <c r="F1248" s="1"/>
      <c r="G1248" s="1"/>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c r="AP1248" s="1"/>
      <c r="AQ1248" s="1"/>
      <c r="AR1248" s="1"/>
      <c r="AS1248" s="1"/>
      <c r="AT1248" s="1"/>
      <c r="AU1248" s="1"/>
    </row>
    <row r="1249" spans="1:47">
      <c r="A1249" s="1"/>
      <c r="B1249" s="1"/>
      <c r="C1249" s="1"/>
      <c r="D1249" s="1"/>
      <c r="E1249" s="1"/>
      <c r="F1249" s="1"/>
      <c r="G1249" s="1"/>
      <c r="H1249" s="1"/>
      <c r="I1249" s="1"/>
      <c r="J1249" s="1"/>
      <c r="K1249" s="1"/>
      <c r="L1249" s="1"/>
      <c r="M1249" s="1"/>
      <c r="N1249" s="1"/>
      <c r="O1249" s="1"/>
      <c r="P1249" s="1"/>
      <c r="Q1249" s="1"/>
      <c r="R1249" s="1"/>
      <c r="S1249" s="1"/>
      <c r="T1249" s="1"/>
      <c r="U1249" s="1"/>
      <c r="V1249" s="1"/>
      <c r="W1249" s="1"/>
      <c r="X1249" s="1"/>
      <c r="Y1249" s="1"/>
      <c r="Z1249" s="1"/>
      <c r="AA1249" s="1"/>
      <c r="AB1249" s="1"/>
      <c r="AC1249" s="1"/>
      <c r="AD1249" s="1"/>
      <c r="AE1249" s="1"/>
      <c r="AF1249" s="1"/>
      <c r="AG1249" s="1"/>
      <c r="AH1249" s="1"/>
      <c r="AI1249" s="1"/>
      <c r="AJ1249" s="1"/>
      <c r="AK1249" s="1"/>
      <c r="AL1249" s="1"/>
      <c r="AM1249" s="1"/>
      <c r="AN1249" s="1"/>
      <c r="AO1249" s="1"/>
      <c r="AP1249" s="1"/>
      <c r="AQ1249" s="1"/>
      <c r="AR1249" s="1"/>
      <c r="AS1249" s="1"/>
      <c r="AT1249" s="1"/>
      <c r="AU1249" s="1"/>
    </row>
    <row r="1250" spans="1:47">
      <c r="A1250" s="1"/>
      <c r="B1250" s="1"/>
      <c r="C1250" s="1"/>
      <c r="D1250" s="1"/>
      <c r="E1250" s="1"/>
      <c r="F1250" s="1"/>
      <c r="G1250" s="1"/>
      <c r="H1250" s="1"/>
      <c r="I1250" s="1"/>
      <c r="J1250" s="1"/>
      <c r="K1250" s="1"/>
      <c r="L1250" s="1"/>
      <c r="M1250" s="1"/>
      <c r="N1250" s="1"/>
      <c r="O1250" s="1"/>
      <c r="P1250" s="1"/>
      <c r="Q1250" s="1"/>
      <c r="R1250" s="1"/>
      <c r="S1250" s="1"/>
      <c r="T1250" s="1"/>
      <c r="U1250" s="1"/>
      <c r="V1250" s="1"/>
      <c r="W1250" s="1"/>
      <c r="X1250" s="1"/>
      <c r="Y1250" s="1"/>
      <c r="Z1250" s="1"/>
      <c r="AA1250" s="1"/>
      <c r="AB1250" s="1"/>
      <c r="AC1250" s="1"/>
      <c r="AD1250" s="1"/>
      <c r="AE1250" s="1"/>
      <c r="AF1250" s="1"/>
      <c r="AG1250" s="1"/>
      <c r="AH1250" s="1"/>
      <c r="AI1250" s="1"/>
      <c r="AJ1250" s="1"/>
      <c r="AK1250" s="1"/>
      <c r="AL1250" s="1"/>
      <c r="AM1250" s="1"/>
      <c r="AN1250" s="1"/>
      <c r="AO1250" s="1"/>
      <c r="AP1250" s="1"/>
      <c r="AQ1250" s="1"/>
      <c r="AR1250" s="1"/>
      <c r="AS1250" s="1"/>
      <c r="AT1250" s="1"/>
      <c r="AU1250" s="1"/>
    </row>
    <row r="1251" spans="1:47">
      <c r="A1251" s="1"/>
      <c r="B1251" s="1"/>
      <c r="C1251" s="1"/>
      <c r="D1251" s="1"/>
      <c r="E1251" s="1"/>
      <c r="F1251" s="1"/>
      <c r="G1251" s="1"/>
      <c r="H1251" s="1"/>
      <c r="I1251" s="1"/>
      <c r="J1251" s="1"/>
      <c r="K1251" s="1"/>
      <c r="L1251" s="1"/>
      <c r="M1251" s="1"/>
      <c r="N1251" s="1"/>
      <c r="O1251" s="1"/>
      <c r="P1251" s="1"/>
      <c r="Q1251" s="1"/>
      <c r="R1251" s="1"/>
      <c r="S1251" s="1"/>
      <c r="T1251" s="1"/>
      <c r="U1251" s="1"/>
      <c r="V1251" s="1"/>
      <c r="W1251" s="1"/>
      <c r="X1251" s="1"/>
      <c r="Y1251" s="1"/>
      <c r="Z1251" s="1"/>
      <c r="AA1251" s="1"/>
      <c r="AB1251" s="1"/>
      <c r="AC1251" s="1"/>
      <c r="AD1251" s="1"/>
      <c r="AE1251" s="1"/>
      <c r="AF1251" s="1"/>
      <c r="AG1251" s="1"/>
      <c r="AH1251" s="1"/>
      <c r="AI1251" s="1"/>
      <c r="AJ1251" s="1"/>
      <c r="AK1251" s="1"/>
      <c r="AL1251" s="1"/>
      <c r="AM1251" s="1"/>
      <c r="AN1251" s="1"/>
      <c r="AO1251" s="1"/>
      <c r="AP1251" s="1"/>
      <c r="AQ1251" s="1"/>
      <c r="AR1251" s="1"/>
      <c r="AS1251" s="1"/>
      <c r="AT1251" s="1"/>
      <c r="AU1251" s="1"/>
    </row>
    <row r="1252" spans="1:47">
      <c r="A1252" s="1"/>
      <c r="B1252" s="1"/>
      <c r="C1252" s="1"/>
      <c r="D1252" s="1"/>
      <c r="E1252" s="1"/>
      <c r="F1252" s="1"/>
      <c r="G1252" s="1"/>
      <c r="H1252" s="1"/>
      <c r="I1252" s="1"/>
      <c r="J1252" s="1"/>
      <c r="K1252" s="1"/>
      <c r="L1252" s="1"/>
      <c r="M1252" s="1"/>
      <c r="N1252" s="1"/>
      <c r="O1252" s="1"/>
      <c r="P1252" s="1"/>
      <c r="Q1252" s="1"/>
      <c r="R1252" s="1"/>
      <c r="S1252" s="1"/>
      <c r="T1252" s="1"/>
      <c r="U1252" s="1"/>
      <c r="V1252" s="1"/>
      <c r="W1252" s="1"/>
      <c r="X1252" s="1"/>
      <c r="Y1252" s="1"/>
      <c r="Z1252" s="1"/>
      <c r="AA1252" s="1"/>
      <c r="AB1252" s="1"/>
      <c r="AC1252" s="1"/>
      <c r="AD1252" s="1"/>
      <c r="AE1252" s="1"/>
      <c r="AF1252" s="1"/>
      <c r="AG1252" s="1"/>
      <c r="AH1252" s="1"/>
      <c r="AI1252" s="1"/>
      <c r="AJ1252" s="1"/>
      <c r="AK1252" s="1"/>
      <c r="AL1252" s="1"/>
      <c r="AM1252" s="1"/>
      <c r="AN1252" s="1"/>
      <c r="AO1252" s="1"/>
      <c r="AP1252" s="1"/>
      <c r="AQ1252" s="1"/>
      <c r="AR1252" s="1"/>
      <c r="AS1252" s="1"/>
      <c r="AT1252" s="1"/>
      <c r="AU1252" s="1"/>
    </row>
    <row r="1253" spans="1:47">
      <c r="A1253" s="1"/>
      <c r="B1253" s="1"/>
      <c r="C1253" s="1"/>
      <c r="D1253" s="1"/>
      <c r="E1253" s="1"/>
      <c r="F1253" s="1"/>
      <c r="G1253" s="1"/>
      <c r="H1253" s="1"/>
      <c r="I1253" s="1"/>
      <c r="J1253" s="1"/>
      <c r="K1253" s="1"/>
      <c r="L1253" s="1"/>
      <c r="M1253" s="1"/>
      <c r="N1253" s="1"/>
      <c r="O1253" s="1"/>
      <c r="P1253" s="1"/>
      <c r="Q1253" s="1"/>
      <c r="R1253" s="1"/>
      <c r="S1253" s="1"/>
      <c r="T1253" s="1"/>
      <c r="U1253" s="1"/>
      <c r="V1253" s="1"/>
      <c r="W1253" s="1"/>
      <c r="X1253" s="1"/>
      <c r="Y1253" s="1"/>
      <c r="Z1253" s="1"/>
      <c r="AA1253" s="1"/>
      <c r="AB1253" s="1"/>
      <c r="AC1253" s="1"/>
      <c r="AD1253" s="1"/>
      <c r="AE1253" s="1"/>
      <c r="AF1253" s="1"/>
      <c r="AG1253" s="1"/>
      <c r="AH1253" s="1"/>
      <c r="AI1253" s="1"/>
      <c r="AJ1253" s="1"/>
      <c r="AK1253" s="1"/>
      <c r="AL1253" s="1"/>
      <c r="AM1253" s="1"/>
      <c r="AN1253" s="1"/>
      <c r="AO1253" s="1"/>
      <c r="AP1253" s="1"/>
      <c r="AQ1253" s="1"/>
      <c r="AR1253" s="1"/>
      <c r="AS1253" s="1"/>
      <c r="AT1253" s="1"/>
      <c r="AU1253" s="1"/>
    </row>
    <row r="1254" spans="1:47">
      <c r="A1254" s="1"/>
      <c r="B1254" s="1"/>
      <c r="C1254" s="1"/>
      <c r="D1254" s="1"/>
      <c r="E1254" s="1"/>
      <c r="F1254" s="1"/>
      <c r="G1254" s="1"/>
      <c r="H1254" s="1"/>
      <c r="I1254" s="1"/>
      <c r="J1254" s="1"/>
      <c r="K1254" s="1"/>
      <c r="L1254" s="1"/>
      <c r="M1254" s="1"/>
      <c r="N1254" s="1"/>
      <c r="O1254" s="1"/>
      <c r="P1254" s="1"/>
      <c r="Q1254" s="1"/>
      <c r="R1254" s="1"/>
      <c r="S1254" s="1"/>
      <c r="T1254" s="1"/>
      <c r="U1254" s="1"/>
      <c r="V1254" s="1"/>
      <c r="W1254" s="1"/>
      <c r="X1254" s="1"/>
      <c r="Y1254" s="1"/>
      <c r="Z1254" s="1"/>
      <c r="AA1254" s="1"/>
      <c r="AB1254" s="1"/>
      <c r="AC1254" s="1"/>
      <c r="AD1254" s="1"/>
      <c r="AE1254" s="1"/>
      <c r="AF1254" s="1"/>
      <c r="AG1254" s="1"/>
      <c r="AH1254" s="1"/>
      <c r="AI1254" s="1"/>
      <c r="AJ1254" s="1"/>
      <c r="AK1254" s="1"/>
      <c r="AL1254" s="1"/>
      <c r="AM1254" s="1"/>
      <c r="AN1254" s="1"/>
      <c r="AO1254" s="1"/>
      <c r="AP1254" s="1"/>
      <c r="AQ1254" s="1"/>
      <c r="AR1254" s="1"/>
      <c r="AS1254" s="1"/>
      <c r="AT1254" s="1"/>
      <c r="AU1254" s="1"/>
    </row>
    <row r="1255" spans="1:47">
      <c r="A1255" s="1"/>
      <c r="B1255" s="1"/>
      <c r="C1255" s="1"/>
      <c r="D1255" s="1"/>
      <c r="E1255" s="1"/>
      <c r="F1255" s="1"/>
      <c r="G1255" s="1"/>
      <c r="H1255" s="1"/>
      <c r="I1255" s="1"/>
      <c r="J1255" s="1"/>
      <c r="K1255" s="1"/>
      <c r="L1255" s="1"/>
      <c r="M1255" s="1"/>
      <c r="N1255" s="1"/>
      <c r="O1255" s="1"/>
      <c r="P1255" s="1"/>
      <c r="Q1255" s="1"/>
      <c r="R1255" s="1"/>
      <c r="S1255" s="1"/>
      <c r="T1255" s="1"/>
      <c r="U1255" s="1"/>
      <c r="V1255" s="1"/>
      <c r="W1255" s="1"/>
      <c r="X1255" s="1"/>
      <c r="Y1255" s="1"/>
      <c r="Z1255" s="1"/>
      <c r="AA1255" s="1"/>
      <c r="AB1255" s="1"/>
      <c r="AC1255" s="1"/>
      <c r="AD1255" s="1"/>
      <c r="AE1255" s="1"/>
      <c r="AF1255" s="1"/>
      <c r="AG1255" s="1"/>
      <c r="AH1255" s="1"/>
      <c r="AI1255" s="1"/>
      <c r="AJ1255" s="1"/>
      <c r="AK1255" s="1"/>
      <c r="AL1255" s="1"/>
      <c r="AM1255" s="1"/>
      <c r="AN1255" s="1"/>
      <c r="AO1255" s="1"/>
      <c r="AP1255" s="1"/>
      <c r="AQ1255" s="1"/>
      <c r="AR1255" s="1"/>
      <c r="AS1255" s="1"/>
      <c r="AT1255" s="1"/>
      <c r="AU1255" s="1"/>
    </row>
    <row r="1256" spans="1:47">
      <c r="A1256" s="1"/>
      <c r="B1256" s="1"/>
      <c r="C1256" s="1"/>
      <c r="D1256" s="1"/>
      <c r="E1256" s="1"/>
      <c r="F1256" s="1"/>
      <c r="G1256" s="1"/>
      <c r="H1256" s="1"/>
      <c r="I1256" s="1"/>
      <c r="J1256" s="1"/>
      <c r="K1256" s="1"/>
      <c r="L1256" s="1"/>
      <c r="M1256" s="1"/>
      <c r="N1256" s="1"/>
      <c r="O1256" s="1"/>
      <c r="P1256" s="1"/>
      <c r="Q1256" s="1"/>
      <c r="R1256" s="1"/>
      <c r="S1256" s="1"/>
      <c r="T1256" s="1"/>
      <c r="U1256" s="1"/>
      <c r="V1256" s="1"/>
      <c r="W1256" s="1"/>
      <c r="X1256" s="1"/>
      <c r="Y1256" s="1"/>
      <c r="Z1256" s="1"/>
      <c r="AA1256" s="1"/>
      <c r="AB1256" s="1"/>
      <c r="AC1256" s="1"/>
      <c r="AD1256" s="1"/>
      <c r="AE1256" s="1"/>
      <c r="AF1256" s="1"/>
      <c r="AG1256" s="1"/>
      <c r="AH1256" s="1"/>
      <c r="AI1256" s="1"/>
      <c r="AJ1256" s="1"/>
      <c r="AK1256" s="1"/>
      <c r="AL1256" s="1"/>
      <c r="AM1256" s="1"/>
      <c r="AN1256" s="1"/>
      <c r="AO1256" s="1"/>
      <c r="AP1256" s="1"/>
      <c r="AQ1256" s="1"/>
      <c r="AR1256" s="1"/>
      <c r="AS1256" s="1"/>
      <c r="AT1256" s="1"/>
      <c r="AU1256" s="1"/>
    </row>
    <row r="1257" spans="1:47">
      <c r="A1257" s="1"/>
      <c r="B1257" s="1"/>
      <c r="C1257" s="1"/>
      <c r="D1257" s="1"/>
      <c r="E1257" s="1"/>
      <c r="F1257" s="1"/>
      <c r="G1257" s="1"/>
      <c r="H1257" s="1"/>
      <c r="I1257" s="1"/>
      <c r="J1257" s="1"/>
      <c r="K1257" s="1"/>
      <c r="L1257" s="1"/>
      <c r="M1257" s="1"/>
      <c r="N1257" s="1"/>
      <c r="O1257" s="1"/>
      <c r="P1257" s="1"/>
      <c r="Q1257" s="1"/>
      <c r="R1257" s="1"/>
      <c r="S1257" s="1"/>
      <c r="T1257" s="1"/>
      <c r="U1257" s="1"/>
      <c r="V1257" s="1"/>
      <c r="W1257" s="1"/>
      <c r="X1257" s="1"/>
      <c r="Y1257" s="1"/>
      <c r="Z1257" s="1"/>
      <c r="AA1257" s="1"/>
      <c r="AB1257" s="1"/>
      <c r="AC1257" s="1"/>
      <c r="AD1257" s="1"/>
      <c r="AE1257" s="1"/>
      <c r="AF1257" s="1"/>
      <c r="AG1257" s="1"/>
      <c r="AH1257" s="1"/>
      <c r="AI1257" s="1"/>
      <c r="AJ1257" s="1"/>
      <c r="AK1257" s="1"/>
      <c r="AL1257" s="1"/>
      <c r="AM1257" s="1"/>
      <c r="AN1257" s="1"/>
      <c r="AO1257" s="1"/>
      <c r="AP1257" s="1"/>
      <c r="AQ1257" s="1"/>
      <c r="AR1257" s="1"/>
      <c r="AS1257" s="1"/>
      <c r="AT1257" s="1"/>
      <c r="AU1257" s="1"/>
    </row>
    <row r="1258" spans="1:47">
      <c r="A1258" s="1"/>
      <c r="B1258" s="1"/>
      <c r="C1258" s="1"/>
      <c r="D1258" s="1"/>
      <c r="E1258" s="1"/>
      <c r="F1258" s="1"/>
      <c r="G1258" s="1"/>
      <c r="H1258" s="1"/>
      <c r="I1258" s="1"/>
      <c r="J1258" s="1"/>
      <c r="K1258" s="1"/>
      <c r="L1258" s="1"/>
      <c r="M1258" s="1"/>
      <c r="N1258" s="1"/>
      <c r="O1258" s="1"/>
      <c r="P1258" s="1"/>
      <c r="Q1258" s="1"/>
      <c r="R1258" s="1"/>
      <c r="S1258" s="1"/>
      <c r="T1258" s="1"/>
      <c r="U1258" s="1"/>
      <c r="V1258" s="1"/>
      <c r="W1258" s="1"/>
      <c r="X1258" s="1"/>
      <c r="Y1258" s="1"/>
      <c r="Z1258" s="1"/>
      <c r="AA1258" s="1"/>
      <c r="AB1258" s="1"/>
      <c r="AC1258" s="1"/>
      <c r="AD1258" s="1"/>
      <c r="AE1258" s="1"/>
      <c r="AF1258" s="1"/>
      <c r="AG1258" s="1"/>
      <c r="AH1258" s="1"/>
      <c r="AI1258" s="1"/>
      <c r="AJ1258" s="1"/>
      <c r="AK1258" s="1"/>
      <c r="AL1258" s="1"/>
      <c r="AM1258" s="1"/>
      <c r="AN1258" s="1"/>
      <c r="AO1258" s="1"/>
      <c r="AP1258" s="1"/>
      <c r="AQ1258" s="1"/>
      <c r="AR1258" s="1"/>
      <c r="AS1258" s="1"/>
      <c r="AT1258" s="1"/>
      <c r="AU1258" s="1"/>
    </row>
    <row r="1259" spans="1:47">
      <c r="A1259" s="1"/>
      <c r="B1259" s="1"/>
      <c r="C1259" s="1"/>
      <c r="D1259" s="1"/>
      <c r="E1259" s="1"/>
      <c r="F1259" s="1"/>
      <c r="G1259" s="1"/>
      <c r="H1259" s="1"/>
      <c r="I1259" s="1"/>
      <c r="J1259" s="1"/>
      <c r="K1259" s="1"/>
      <c r="L1259" s="1"/>
      <c r="M1259" s="1"/>
      <c r="N1259" s="1"/>
      <c r="O1259" s="1"/>
      <c r="P1259" s="1"/>
      <c r="Q1259" s="1"/>
      <c r="R1259" s="1"/>
      <c r="S1259" s="1"/>
      <c r="T1259" s="1"/>
      <c r="U1259" s="1"/>
      <c r="V1259" s="1"/>
      <c r="W1259" s="1"/>
      <c r="X1259" s="1"/>
      <c r="Y1259" s="1"/>
      <c r="Z1259" s="1"/>
      <c r="AA1259" s="1"/>
      <c r="AB1259" s="1"/>
      <c r="AC1259" s="1"/>
      <c r="AD1259" s="1"/>
      <c r="AE1259" s="1"/>
      <c r="AF1259" s="1"/>
      <c r="AG1259" s="1"/>
      <c r="AH1259" s="1"/>
      <c r="AI1259" s="1"/>
      <c r="AJ1259" s="1"/>
      <c r="AK1259" s="1"/>
      <c r="AL1259" s="1"/>
      <c r="AM1259" s="1"/>
      <c r="AN1259" s="1"/>
      <c r="AO1259" s="1"/>
      <c r="AP1259" s="1"/>
      <c r="AQ1259" s="1"/>
      <c r="AR1259" s="1"/>
      <c r="AS1259" s="1"/>
      <c r="AT1259" s="1"/>
      <c r="AU1259" s="1"/>
    </row>
    <row r="1260" spans="1:47">
      <c r="A1260" s="1"/>
      <c r="B1260" s="1"/>
      <c r="C1260" s="1"/>
      <c r="D1260" s="1"/>
      <c r="E1260" s="1"/>
      <c r="F1260" s="1"/>
      <c r="G1260" s="1"/>
      <c r="H1260" s="1"/>
      <c r="I1260" s="1"/>
      <c r="J1260" s="1"/>
      <c r="K1260" s="1"/>
      <c r="L1260" s="1"/>
      <c r="M1260" s="1"/>
      <c r="N1260" s="1"/>
      <c r="O1260" s="1"/>
      <c r="P1260" s="1"/>
      <c r="Q1260" s="1"/>
      <c r="R1260" s="1"/>
      <c r="S1260" s="1"/>
      <c r="T1260" s="1"/>
      <c r="U1260" s="1"/>
      <c r="V1260" s="1"/>
      <c r="W1260" s="1"/>
      <c r="X1260" s="1"/>
      <c r="Y1260" s="1"/>
      <c r="Z1260" s="1"/>
      <c r="AA1260" s="1"/>
      <c r="AB1260" s="1"/>
      <c r="AC1260" s="1"/>
      <c r="AD1260" s="1"/>
      <c r="AE1260" s="1"/>
      <c r="AF1260" s="1"/>
      <c r="AG1260" s="1"/>
      <c r="AH1260" s="1"/>
      <c r="AI1260" s="1"/>
      <c r="AJ1260" s="1"/>
      <c r="AK1260" s="1"/>
      <c r="AL1260" s="1"/>
      <c r="AM1260" s="1"/>
      <c r="AN1260" s="1"/>
      <c r="AO1260" s="1"/>
      <c r="AP1260" s="1"/>
      <c r="AQ1260" s="1"/>
      <c r="AR1260" s="1"/>
      <c r="AS1260" s="1"/>
      <c r="AT1260" s="1"/>
      <c r="AU1260" s="1"/>
    </row>
    <row r="1261" spans="1:47">
      <c r="A1261" s="1"/>
      <c r="B1261" s="1"/>
      <c r="C1261" s="1"/>
      <c r="D1261" s="1"/>
      <c r="E1261" s="1"/>
      <c r="F1261" s="1"/>
      <c r="G1261" s="1"/>
      <c r="H1261" s="1"/>
      <c r="I1261" s="1"/>
      <c r="J1261" s="1"/>
      <c r="K1261" s="1"/>
      <c r="L1261" s="1"/>
      <c r="M1261" s="1"/>
      <c r="N1261" s="1"/>
      <c r="O1261" s="1"/>
      <c r="P1261" s="1"/>
      <c r="Q1261" s="1"/>
      <c r="R1261" s="1"/>
      <c r="S1261" s="1"/>
      <c r="T1261" s="1"/>
      <c r="U1261" s="1"/>
      <c r="V1261" s="1"/>
      <c r="W1261" s="1"/>
      <c r="X1261" s="1"/>
      <c r="Y1261" s="1"/>
      <c r="Z1261" s="1"/>
      <c r="AA1261" s="1"/>
      <c r="AB1261" s="1"/>
      <c r="AC1261" s="1"/>
      <c r="AD1261" s="1"/>
      <c r="AE1261" s="1"/>
      <c r="AF1261" s="1"/>
      <c r="AG1261" s="1"/>
      <c r="AH1261" s="1"/>
      <c r="AI1261" s="1"/>
      <c r="AJ1261" s="1"/>
      <c r="AK1261" s="1"/>
      <c r="AL1261" s="1"/>
      <c r="AM1261" s="1"/>
      <c r="AN1261" s="1"/>
      <c r="AO1261" s="1"/>
      <c r="AP1261" s="1"/>
      <c r="AQ1261" s="1"/>
      <c r="AR1261" s="1"/>
      <c r="AS1261" s="1"/>
      <c r="AT1261" s="1"/>
      <c r="AU1261" s="1"/>
    </row>
    <row r="1262" spans="1:47">
      <c r="A1262" s="1"/>
      <c r="B1262" s="1"/>
      <c r="C1262" s="1"/>
      <c r="D1262" s="1"/>
      <c r="E1262" s="1"/>
      <c r="F1262" s="1"/>
      <c r="G1262" s="1"/>
      <c r="H1262" s="1"/>
      <c r="I1262" s="1"/>
      <c r="J1262" s="1"/>
      <c r="K1262" s="1"/>
      <c r="L1262" s="1"/>
      <c r="M1262" s="1"/>
      <c r="N1262" s="1"/>
      <c r="O1262" s="1"/>
      <c r="P1262" s="1"/>
      <c r="Q1262" s="1"/>
      <c r="R1262" s="1"/>
      <c r="S1262" s="1"/>
      <c r="T1262" s="1"/>
      <c r="U1262" s="1"/>
      <c r="V1262" s="1"/>
      <c r="W1262" s="1"/>
      <c r="X1262" s="1"/>
      <c r="Y1262" s="1"/>
      <c r="Z1262" s="1"/>
      <c r="AA1262" s="1"/>
      <c r="AB1262" s="1"/>
      <c r="AC1262" s="1"/>
      <c r="AD1262" s="1"/>
      <c r="AE1262" s="1"/>
      <c r="AF1262" s="1"/>
      <c r="AG1262" s="1"/>
      <c r="AH1262" s="1"/>
      <c r="AI1262" s="1"/>
      <c r="AJ1262" s="1"/>
      <c r="AK1262" s="1"/>
      <c r="AL1262" s="1"/>
      <c r="AM1262" s="1"/>
      <c r="AN1262" s="1"/>
      <c r="AO1262" s="1"/>
      <c r="AP1262" s="1"/>
      <c r="AQ1262" s="1"/>
      <c r="AR1262" s="1"/>
      <c r="AS1262" s="1"/>
      <c r="AT1262" s="1"/>
      <c r="AU1262" s="1"/>
    </row>
    <row r="1263" spans="1:47">
      <c r="A1263" s="1"/>
      <c r="B1263" s="1"/>
      <c r="C1263" s="1"/>
      <c r="D1263" s="1"/>
      <c r="E1263" s="1"/>
      <c r="F1263" s="1"/>
      <c r="G1263" s="1"/>
      <c r="H1263" s="1"/>
      <c r="I1263" s="1"/>
      <c r="J1263" s="1"/>
      <c r="K1263" s="1"/>
      <c r="L1263" s="1"/>
      <c r="M1263" s="1"/>
      <c r="N1263" s="1"/>
      <c r="O1263" s="1"/>
      <c r="P1263" s="1"/>
      <c r="Q1263" s="1"/>
      <c r="R1263" s="1"/>
      <c r="S1263" s="1"/>
      <c r="T1263" s="1"/>
      <c r="U1263" s="1"/>
      <c r="V1263" s="1"/>
      <c r="W1263" s="1"/>
      <c r="X1263" s="1"/>
      <c r="Y1263" s="1"/>
      <c r="Z1263" s="1"/>
      <c r="AA1263" s="1"/>
      <c r="AB1263" s="1"/>
      <c r="AC1263" s="1"/>
      <c r="AD1263" s="1"/>
      <c r="AE1263" s="1"/>
      <c r="AF1263" s="1"/>
      <c r="AG1263" s="1"/>
      <c r="AH1263" s="1"/>
      <c r="AI1263" s="1"/>
      <c r="AJ1263" s="1"/>
      <c r="AK1263" s="1"/>
      <c r="AL1263" s="1"/>
      <c r="AM1263" s="1"/>
      <c r="AN1263" s="1"/>
      <c r="AO1263" s="1"/>
      <c r="AP1263" s="1"/>
      <c r="AQ1263" s="1"/>
      <c r="AR1263" s="1"/>
      <c r="AS1263" s="1"/>
      <c r="AT1263" s="1"/>
      <c r="AU1263" s="1"/>
    </row>
    <row r="1264" spans="1:47">
      <c r="A1264" s="1"/>
      <c r="B1264" s="1"/>
      <c r="C1264" s="1"/>
      <c r="D1264" s="1"/>
      <c r="E1264" s="1"/>
      <c r="F1264" s="1"/>
      <c r="G1264" s="1"/>
      <c r="H1264" s="1"/>
      <c r="I1264" s="1"/>
      <c r="J1264" s="1"/>
      <c r="K1264" s="1"/>
      <c r="L1264" s="1"/>
      <c r="M1264" s="1"/>
      <c r="N1264" s="1"/>
      <c r="O1264" s="1"/>
      <c r="P1264" s="1"/>
      <c r="Q1264" s="1"/>
      <c r="R1264" s="1"/>
      <c r="S1264" s="1"/>
      <c r="T1264" s="1"/>
      <c r="U1264" s="1"/>
      <c r="V1264" s="1"/>
      <c r="W1264" s="1"/>
      <c r="X1264" s="1"/>
      <c r="Y1264" s="1"/>
      <c r="Z1264" s="1"/>
      <c r="AA1264" s="1"/>
      <c r="AB1264" s="1"/>
      <c r="AC1264" s="1"/>
      <c r="AD1264" s="1"/>
      <c r="AE1264" s="1"/>
      <c r="AF1264" s="1"/>
      <c r="AG1264" s="1"/>
      <c r="AH1264" s="1"/>
      <c r="AI1264" s="1"/>
      <c r="AJ1264" s="1"/>
      <c r="AK1264" s="1"/>
      <c r="AL1264" s="1"/>
      <c r="AM1264" s="1"/>
      <c r="AN1264" s="1"/>
      <c r="AO1264" s="1"/>
      <c r="AP1264" s="1"/>
      <c r="AQ1264" s="1"/>
      <c r="AR1264" s="1"/>
      <c r="AS1264" s="1"/>
      <c r="AT1264" s="1"/>
      <c r="AU1264" s="1"/>
    </row>
    <row r="1265" spans="1:47">
      <c r="A1265" s="1"/>
      <c r="B1265" s="1"/>
      <c r="C1265" s="1"/>
      <c r="D1265" s="1"/>
      <c r="E1265" s="1"/>
      <c r="F1265" s="1"/>
      <c r="G1265" s="1"/>
      <c r="H1265" s="1"/>
      <c r="I1265" s="1"/>
      <c r="J1265" s="1"/>
      <c r="K1265" s="1"/>
      <c r="L1265" s="1"/>
      <c r="M1265" s="1"/>
      <c r="N1265" s="1"/>
      <c r="O1265" s="1"/>
      <c r="P1265" s="1"/>
      <c r="Q1265" s="1"/>
      <c r="R1265" s="1"/>
      <c r="S1265" s="1"/>
      <c r="T1265" s="1"/>
      <c r="U1265" s="1"/>
      <c r="V1265" s="1"/>
      <c r="W1265" s="1"/>
      <c r="X1265" s="1"/>
      <c r="Y1265" s="1"/>
      <c r="Z1265" s="1"/>
      <c r="AA1265" s="1"/>
      <c r="AB1265" s="1"/>
      <c r="AC1265" s="1"/>
      <c r="AD1265" s="1"/>
      <c r="AE1265" s="1"/>
      <c r="AF1265" s="1"/>
      <c r="AG1265" s="1"/>
      <c r="AH1265" s="1"/>
      <c r="AI1265" s="1"/>
      <c r="AJ1265" s="1"/>
      <c r="AK1265" s="1"/>
      <c r="AL1265" s="1"/>
      <c r="AM1265" s="1"/>
      <c r="AN1265" s="1"/>
      <c r="AO1265" s="1"/>
      <c r="AP1265" s="1"/>
      <c r="AQ1265" s="1"/>
      <c r="AR1265" s="1"/>
      <c r="AS1265" s="1"/>
      <c r="AT1265" s="1"/>
      <c r="AU1265" s="1"/>
    </row>
    <row r="1266" spans="1:47">
      <c r="A1266" s="1"/>
      <c r="B1266" s="1"/>
      <c r="C1266" s="1"/>
      <c r="D1266" s="1"/>
      <c r="E1266" s="1"/>
      <c r="F1266" s="1"/>
      <c r="G1266" s="1"/>
      <c r="H1266" s="1"/>
      <c r="I1266" s="1"/>
      <c r="J1266" s="1"/>
      <c r="K1266" s="1"/>
      <c r="L1266" s="1"/>
      <c r="M1266" s="1"/>
      <c r="N1266" s="1"/>
      <c r="O1266" s="1"/>
      <c r="P1266" s="1"/>
      <c r="Q1266" s="1"/>
      <c r="R1266" s="1"/>
      <c r="S1266" s="1"/>
      <c r="T1266" s="1"/>
      <c r="U1266" s="1"/>
      <c r="V1266" s="1"/>
      <c r="W1266" s="1"/>
      <c r="X1266" s="1"/>
      <c r="Y1266" s="1"/>
      <c r="Z1266" s="1"/>
      <c r="AA1266" s="1"/>
      <c r="AB1266" s="1"/>
      <c r="AC1266" s="1"/>
      <c r="AD1266" s="1"/>
      <c r="AE1266" s="1"/>
      <c r="AF1266" s="1"/>
      <c r="AG1266" s="1"/>
      <c r="AH1266" s="1"/>
      <c r="AI1266" s="1"/>
      <c r="AJ1266" s="1"/>
      <c r="AK1266" s="1"/>
      <c r="AL1266" s="1"/>
      <c r="AM1266" s="1"/>
      <c r="AN1266" s="1"/>
      <c r="AO1266" s="1"/>
      <c r="AP1266" s="1"/>
      <c r="AQ1266" s="1"/>
      <c r="AR1266" s="1"/>
      <c r="AS1266" s="1"/>
      <c r="AT1266" s="1"/>
      <c r="AU1266" s="1"/>
    </row>
    <row r="1267" spans="1:47">
      <c r="A1267" s="1"/>
      <c r="B1267" s="1"/>
      <c r="C1267" s="1"/>
      <c r="D1267" s="1"/>
      <c r="E1267" s="1"/>
      <c r="F1267" s="1"/>
      <c r="G1267" s="1"/>
      <c r="H1267" s="1"/>
      <c r="I1267" s="1"/>
      <c r="J1267" s="1"/>
      <c r="K1267" s="1"/>
      <c r="L1267" s="1"/>
      <c r="M1267" s="1"/>
      <c r="N1267" s="1"/>
      <c r="O1267" s="1"/>
      <c r="P1267" s="1"/>
      <c r="Q1267" s="1"/>
      <c r="R1267" s="1"/>
      <c r="S1267" s="1"/>
      <c r="T1267" s="1"/>
      <c r="U1267" s="1"/>
      <c r="V1267" s="1"/>
      <c r="W1267" s="1"/>
      <c r="X1267" s="1"/>
      <c r="Y1267" s="1"/>
      <c r="Z1267" s="1"/>
      <c r="AA1267" s="1"/>
      <c r="AB1267" s="1"/>
      <c r="AC1267" s="1"/>
      <c r="AD1267" s="1"/>
      <c r="AE1267" s="1"/>
      <c r="AF1267" s="1"/>
      <c r="AG1267" s="1"/>
      <c r="AH1267" s="1"/>
      <c r="AI1267" s="1"/>
      <c r="AJ1267" s="1"/>
      <c r="AK1267" s="1"/>
      <c r="AL1267" s="1"/>
      <c r="AM1267" s="1"/>
      <c r="AN1267" s="1"/>
      <c r="AO1267" s="1"/>
      <c r="AP1267" s="1"/>
      <c r="AQ1267" s="1"/>
      <c r="AR1267" s="1"/>
      <c r="AS1267" s="1"/>
      <c r="AT1267" s="1"/>
      <c r="AU1267" s="1"/>
    </row>
    <row r="1268" spans="1:47">
      <c r="A1268" s="1"/>
      <c r="B1268" s="1"/>
      <c r="C1268" s="1"/>
      <c r="D1268" s="1"/>
      <c r="E1268" s="1"/>
      <c r="F1268" s="1"/>
      <c r="G1268" s="1"/>
      <c r="H1268" s="1"/>
      <c r="I1268" s="1"/>
      <c r="J1268" s="1"/>
      <c r="K1268" s="1"/>
      <c r="L1268" s="1"/>
      <c r="M1268" s="1"/>
      <c r="N1268" s="1"/>
      <c r="O1268" s="1"/>
      <c r="P1268" s="1"/>
      <c r="Q1268" s="1"/>
      <c r="R1268" s="1"/>
      <c r="S1268" s="1"/>
      <c r="T1268" s="1"/>
      <c r="U1268" s="1"/>
      <c r="V1268" s="1"/>
      <c r="W1268" s="1"/>
      <c r="X1268" s="1"/>
      <c r="Y1268" s="1"/>
      <c r="Z1268" s="1"/>
      <c r="AA1268" s="1"/>
      <c r="AB1268" s="1"/>
      <c r="AC1268" s="1"/>
      <c r="AD1268" s="1"/>
      <c r="AE1268" s="1"/>
      <c r="AF1268" s="1"/>
      <c r="AG1268" s="1"/>
      <c r="AH1268" s="1"/>
      <c r="AI1268" s="1"/>
      <c r="AJ1268" s="1"/>
      <c r="AK1268" s="1"/>
      <c r="AL1268" s="1"/>
      <c r="AM1268" s="1"/>
      <c r="AN1268" s="1"/>
      <c r="AO1268" s="1"/>
      <c r="AP1268" s="1"/>
      <c r="AQ1268" s="1"/>
      <c r="AR1268" s="1"/>
      <c r="AS1268" s="1"/>
      <c r="AT1268" s="1"/>
      <c r="AU1268" s="1"/>
    </row>
    <row r="1269" spans="1:47">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c r="AQ1269" s="1"/>
      <c r="AR1269" s="1"/>
      <c r="AS1269" s="1"/>
      <c r="AT1269" s="1"/>
      <c r="AU1269" s="1"/>
    </row>
    <row r="1270" spans="1:47">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c r="AP1270" s="1"/>
      <c r="AQ1270" s="1"/>
      <c r="AR1270" s="1"/>
      <c r="AS1270" s="1"/>
      <c r="AT1270" s="1"/>
      <c r="AU1270" s="1"/>
    </row>
    <row r="1271" spans="1:47">
      <c r="A1271" s="1"/>
      <c r="B1271" s="1"/>
      <c r="C1271" s="1"/>
      <c r="D1271" s="1"/>
      <c r="E1271" s="1"/>
      <c r="F1271" s="1"/>
      <c r="G1271" s="1"/>
      <c r="H1271" s="1"/>
      <c r="I1271" s="1"/>
      <c r="J1271" s="1"/>
      <c r="K1271" s="1"/>
      <c r="L1271" s="1"/>
      <c r="M1271" s="1"/>
      <c r="N1271" s="1"/>
      <c r="O1271" s="1"/>
      <c r="P1271" s="1"/>
      <c r="Q1271" s="1"/>
      <c r="R1271" s="1"/>
      <c r="S1271" s="1"/>
      <c r="T1271" s="1"/>
      <c r="U1271" s="1"/>
      <c r="V1271" s="1"/>
      <c r="W1271" s="1"/>
      <c r="X1271" s="1"/>
      <c r="Y1271" s="1"/>
      <c r="Z1271" s="1"/>
      <c r="AA1271" s="1"/>
      <c r="AB1271" s="1"/>
      <c r="AC1271" s="1"/>
      <c r="AD1271" s="1"/>
      <c r="AE1271" s="1"/>
      <c r="AF1271" s="1"/>
      <c r="AG1271" s="1"/>
      <c r="AH1271" s="1"/>
      <c r="AI1271" s="1"/>
      <c r="AJ1271" s="1"/>
      <c r="AK1271" s="1"/>
      <c r="AL1271" s="1"/>
      <c r="AM1271" s="1"/>
      <c r="AN1271" s="1"/>
      <c r="AO1271" s="1"/>
      <c r="AP1271" s="1"/>
      <c r="AQ1271" s="1"/>
      <c r="AR1271" s="1"/>
      <c r="AS1271" s="1"/>
      <c r="AT1271" s="1"/>
      <c r="AU1271" s="1"/>
    </row>
    <row r="1272" spans="1:47">
      <c r="A1272" s="1"/>
      <c r="B1272" s="1"/>
      <c r="C1272" s="1"/>
      <c r="D1272" s="1"/>
      <c r="E1272" s="1"/>
      <c r="F1272" s="1"/>
      <c r="G1272" s="1"/>
      <c r="H1272" s="1"/>
      <c r="I1272" s="1"/>
      <c r="J1272" s="1"/>
      <c r="K1272" s="1"/>
      <c r="L1272" s="1"/>
      <c r="M1272" s="1"/>
      <c r="N1272" s="1"/>
      <c r="O1272" s="1"/>
      <c r="P1272" s="1"/>
      <c r="Q1272" s="1"/>
      <c r="R1272" s="1"/>
      <c r="S1272" s="1"/>
      <c r="T1272" s="1"/>
      <c r="U1272" s="1"/>
      <c r="V1272" s="1"/>
      <c r="W1272" s="1"/>
      <c r="X1272" s="1"/>
      <c r="Y1272" s="1"/>
      <c r="Z1272" s="1"/>
      <c r="AA1272" s="1"/>
      <c r="AB1272" s="1"/>
      <c r="AC1272" s="1"/>
      <c r="AD1272" s="1"/>
      <c r="AE1272" s="1"/>
      <c r="AF1272" s="1"/>
      <c r="AG1272" s="1"/>
      <c r="AH1272" s="1"/>
      <c r="AI1272" s="1"/>
      <c r="AJ1272" s="1"/>
      <c r="AK1272" s="1"/>
      <c r="AL1272" s="1"/>
      <c r="AM1272" s="1"/>
      <c r="AN1272" s="1"/>
      <c r="AO1272" s="1"/>
      <c r="AP1272" s="1"/>
      <c r="AQ1272" s="1"/>
      <c r="AR1272" s="1"/>
      <c r="AS1272" s="1"/>
      <c r="AT1272" s="1"/>
      <c r="AU1272" s="1"/>
    </row>
    <row r="1273" spans="1:47">
      <c r="A1273" s="1"/>
      <c r="B1273" s="1"/>
      <c r="C1273" s="1"/>
      <c r="D1273" s="1"/>
      <c r="E1273" s="1"/>
      <c r="F1273" s="1"/>
      <c r="G1273" s="1"/>
      <c r="H1273" s="1"/>
      <c r="I1273" s="1"/>
      <c r="J1273" s="1"/>
      <c r="K1273" s="1"/>
      <c r="L1273" s="1"/>
      <c r="M1273" s="1"/>
      <c r="N1273" s="1"/>
      <c r="O1273" s="1"/>
      <c r="P1273" s="1"/>
      <c r="Q1273" s="1"/>
      <c r="R1273" s="1"/>
      <c r="S1273" s="1"/>
      <c r="T1273" s="1"/>
      <c r="U1273" s="1"/>
      <c r="V1273" s="1"/>
      <c r="W1273" s="1"/>
      <c r="X1273" s="1"/>
      <c r="Y1273" s="1"/>
      <c r="Z1273" s="1"/>
      <c r="AA1273" s="1"/>
      <c r="AB1273" s="1"/>
      <c r="AC1273" s="1"/>
      <c r="AD1273" s="1"/>
      <c r="AE1273" s="1"/>
      <c r="AF1273" s="1"/>
      <c r="AG1273" s="1"/>
      <c r="AH1273" s="1"/>
      <c r="AI1273" s="1"/>
      <c r="AJ1273" s="1"/>
      <c r="AK1273" s="1"/>
      <c r="AL1273" s="1"/>
      <c r="AM1273" s="1"/>
      <c r="AN1273" s="1"/>
      <c r="AO1273" s="1"/>
      <c r="AP1273" s="1"/>
      <c r="AQ1273" s="1"/>
      <c r="AR1273" s="1"/>
      <c r="AS1273" s="1"/>
      <c r="AT1273" s="1"/>
      <c r="AU1273" s="1"/>
    </row>
    <row r="1274" spans="1:47">
      <c r="A1274" s="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c r="AC1274" s="1"/>
      <c r="AD1274" s="1"/>
      <c r="AE1274" s="1"/>
      <c r="AF1274" s="1"/>
      <c r="AG1274" s="1"/>
      <c r="AH1274" s="1"/>
      <c r="AI1274" s="1"/>
      <c r="AJ1274" s="1"/>
      <c r="AK1274" s="1"/>
      <c r="AL1274" s="1"/>
      <c r="AM1274" s="1"/>
      <c r="AN1274" s="1"/>
      <c r="AO1274" s="1"/>
      <c r="AP1274" s="1"/>
      <c r="AQ1274" s="1"/>
      <c r="AR1274" s="1"/>
      <c r="AS1274" s="1"/>
      <c r="AT1274" s="1"/>
      <c r="AU1274" s="1"/>
    </row>
    <row r="1275" spans="1:47">
      <c r="A1275" s="1"/>
      <c r="B1275" s="1"/>
      <c r="C1275" s="1"/>
      <c r="D1275" s="1"/>
      <c r="E1275" s="1"/>
      <c r="F1275" s="1"/>
      <c r="G1275" s="1"/>
      <c r="H1275" s="1"/>
      <c r="I1275" s="1"/>
      <c r="J1275" s="1"/>
      <c r="K1275" s="1"/>
      <c r="L1275" s="1"/>
      <c r="M1275" s="1"/>
      <c r="N1275" s="1"/>
      <c r="O1275" s="1"/>
      <c r="P1275" s="1"/>
      <c r="Q1275" s="1"/>
      <c r="R1275" s="1"/>
      <c r="S1275" s="1"/>
      <c r="T1275" s="1"/>
      <c r="U1275" s="1"/>
      <c r="V1275" s="1"/>
      <c r="W1275" s="1"/>
      <c r="X1275" s="1"/>
      <c r="Y1275" s="1"/>
      <c r="Z1275" s="1"/>
      <c r="AA1275" s="1"/>
      <c r="AB1275" s="1"/>
      <c r="AC1275" s="1"/>
      <c r="AD1275" s="1"/>
      <c r="AE1275" s="1"/>
      <c r="AF1275" s="1"/>
      <c r="AG1275" s="1"/>
      <c r="AH1275" s="1"/>
      <c r="AI1275" s="1"/>
      <c r="AJ1275" s="1"/>
      <c r="AK1275" s="1"/>
      <c r="AL1275" s="1"/>
      <c r="AM1275" s="1"/>
      <c r="AN1275" s="1"/>
      <c r="AO1275" s="1"/>
      <c r="AP1275" s="1"/>
      <c r="AQ1275" s="1"/>
      <c r="AR1275" s="1"/>
      <c r="AS1275" s="1"/>
      <c r="AT1275" s="1"/>
      <c r="AU1275" s="1"/>
    </row>
    <row r="1276" spans="1:47">
      <c r="A1276" s="1"/>
      <c r="B1276" s="1"/>
      <c r="C1276" s="1"/>
      <c r="D1276" s="1"/>
      <c r="E1276" s="1"/>
      <c r="F1276" s="1"/>
      <c r="G1276" s="1"/>
      <c r="H1276" s="1"/>
      <c r="I1276" s="1"/>
      <c r="J1276" s="1"/>
      <c r="K1276" s="1"/>
      <c r="L1276" s="1"/>
      <c r="M1276" s="1"/>
      <c r="N1276" s="1"/>
      <c r="O1276" s="1"/>
      <c r="P1276" s="1"/>
      <c r="Q1276" s="1"/>
      <c r="R1276" s="1"/>
      <c r="S1276" s="1"/>
      <c r="T1276" s="1"/>
      <c r="U1276" s="1"/>
      <c r="V1276" s="1"/>
      <c r="W1276" s="1"/>
      <c r="X1276" s="1"/>
      <c r="Y1276" s="1"/>
      <c r="Z1276" s="1"/>
      <c r="AA1276" s="1"/>
      <c r="AB1276" s="1"/>
      <c r="AC1276" s="1"/>
      <c r="AD1276" s="1"/>
      <c r="AE1276" s="1"/>
      <c r="AF1276" s="1"/>
      <c r="AG1276" s="1"/>
      <c r="AH1276" s="1"/>
      <c r="AI1276" s="1"/>
      <c r="AJ1276" s="1"/>
      <c r="AK1276" s="1"/>
      <c r="AL1276" s="1"/>
      <c r="AM1276" s="1"/>
      <c r="AN1276" s="1"/>
      <c r="AO1276" s="1"/>
      <c r="AP1276" s="1"/>
      <c r="AQ1276" s="1"/>
      <c r="AR1276" s="1"/>
      <c r="AS1276" s="1"/>
      <c r="AT1276" s="1"/>
      <c r="AU1276" s="1"/>
    </row>
    <row r="1277" spans="1:47">
      <c r="A1277" s="1"/>
      <c r="B1277" s="1"/>
      <c r="C1277" s="1"/>
      <c r="D1277" s="1"/>
      <c r="E1277" s="1"/>
      <c r="F1277" s="1"/>
      <c r="G1277" s="1"/>
      <c r="H1277" s="1"/>
      <c r="I1277" s="1"/>
      <c r="J1277" s="1"/>
      <c r="K1277" s="1"/>
      <c r="L1277" s="1"/>
      <c r="M1277" s="1"/>
      <c r="N1277" s="1"/>
      <c r="O1277" s="1"/>
      <c r="P1277" s="1"/>
      <c r="Q1277" s="1"/>
      <c r="R1277" s="1"/>
      <c r="S1277" s="1"/>
      <c r="T1277" s="1"/>
      <c r="U1277" s="1"/>
      <c r="V1277" s="1"/>
      <c r="W1277" s="1"/>
      <c r="X1277" s="1"/>
      <c r="Y1277" s="1"/>
      <c r="Z1277" s="1"/>
      <c r="AA1277" s="1"/>
      <c r="AB1277" s="1"/>
      <c r="AC1277" s="1"/>
      <c r="AD1277" s="1"/>
      <c r="AE1277" s="1"/>
      <c r="AF1277" s="1"/>
      <c r="AG1277" s="1"/>
      <c r="AH1277" s="1"/>
      <c r="AI1277" s="1"/>
      <c r="AJ1277" s="1"/>
      <c r="AK1277" s="1"/>
      <c r="AL1277" s="1"/>
      <c r="AM1277" s="1"/>
      <c r="AN1277" s="1"/>
      <c r="AO1277" s="1"/>
      <c r="AP1277" s="1"/>
      <c r="AQ1277" s="1"/>
      <c r="AR1277" s="1"/>
      <c r="AS1277" s="1"/>
      <c r="AT1277" s="1"/>
      <c r="AU1277" s="1"/>
    </row>
    <row r="1278" spans="1:47">
      <c r="A1278" s="1"/>
      <c r="B1278" s="1"/>
      <c r="C1278" s="1"/>
      <c r="D1278" s="1"/>
      <c r="E1278" s="1"/>
      <c r="F1278" s="1"/>
      <c r="G1278" s="1"/>
      <c r="H1278" s="1"/>
      <c r="I1278" s="1"/>
      <c r="J1278" s="1"/>
      <c r="K1278" s="1"/>
      <c r="L1278" s="1"/>
      <c r="M1278" s="1"/>
      <c r="N1278" s="1"/>
      <c r="O1278" s="1"/>
      <c r="P1278" s="1"/>
      <c r="Q1278" s="1"/>
      <c r="R1278" s="1"/>
      <c r="S1278" s="1"/>
      <c r="T1278" s="1"/>
      <c r="U1278" s="1"/>
      <c r="V1278" s="1"/>
      <c r="W1278" s="1"/>
      <c r="X1278" s="1"/>
      <c r="Y1278" s="1"/>
      <c r="Z1278" s="1"/>
      <c r="AA1278" s="1"/>
      <c r="AB1278" s="1"/>
      <c r="AC1278" s="1"/>
      <c r="AD1278" s="1"/>
      <c r="AE1278" s="1"/>
      <c r="AF1278" s="1"/>
      <c r="AG1278" s="1"/>
      <c r="AH1278" s="1"/>
      <c r="AI1278" s="1"/>
      <c r="AJ1278" s="1"/>
      <c r="AK1278" s="1"/>
      <c r="AL1278" s="1"/>
      <c r="AM1278" s="1"/>
      <c r="AN1278" s="1"/>
      <c r="AO1278" s="1"/>
      <c r="AP1278" s="1"/>
      <c r="AQ1278" s="1"/>
      <c r="AR1278" s="1"/>
      <c r="AS1278" s="1"/>
      <c r="AT1278" s="1"/>
      <c r="AU1278" s="1"/>
    </row>
    <row r="1279" spans="1:47">
      <c r="A1279" s="1"/>
      <c r="B1279" s="1"/>
      <c r="C1279" s="1"/>
      <c r="D1279" s="1"/>
      <c r="E1279" s="1"/>
      <c r="F1279" s="1"/>
      <c r="G1279" s="1"/>
      <c r="H1279" s="1"/>
      <c r="I1279" s="1"/>
      <c r="J1279" s="1"/>
      <c r="K1279" s="1"/>
      <c r="L1279" s="1"/>
      <c r="M1279" s="1"/>
      <c r="N1279" s="1"/>
      <c r="O1279" s="1"/>
      <c r="P1279" s="1"/>
      <c r="Q1279" s="1"/>
      <c r="R1279" s="1"/>
      <c r="S1279" s="1"/>
      <c r="T1279" s="1"/>
      <c r="U1279" s="1"/>
      <c r="V1279" s="1"/>
      <c r="W1279" s="1"/>
      <c r="X1279" s="1"/>
      <c r="Y1279" s="1"/>
      <c r="Z1279" s="1"/>
      <c r="AA1279" s="1"/>
      <c r="AB1279" s="1"/>
      <c r="AC1279" s="1"/>
      <c r="AD1279" s="1"/>
      <c r="AE1279" s="1"/>
      <c r="AF1279" s="1"/>
      <c r="AG1279" s="1"/>
      <c r="AH1279" s="1"/>
      <c r="AI1279" s="1"/>
      <c r="AJ1279" s="1"/>
      <c r="AK1279" s="1"/>
      <c r="AL1279" s="1"/>
      <c r="AM1279" s="1"/>
      <c r="AN1279" s="1"/>
      <c r="AO1279" s="1"/>
      <c r="AP1279" s="1"/>
      <c r="AQ1279" s="1"/>
      <c r="AR1279" s="1"/>
      <c r="AS1279" s="1"/>
      <c r="AT1279" s="1"/>
      <c r="AU1279" s="1"/>
    </row>
    <row r="1280" spans="1:47">
      <c r="A1280" s="1"/>
      <c r="B1280" s="1"/>
      <c r="C1280" s="1"/>
      <c r="D1280" s="1"/>
      <c r="E1280" s="1"/>
      <c r="F1280" s="1"/>
      <c r="G1280" s="1"/>
      <c r="H1280" s="1"/>
      <c r="I1280" s="1"/>
      <c r="J1280" s="1"/>
      <c r="K1280" s="1"/>
      <c r="L1280" s="1"/>
      <c r="M1280" s="1"/>
      <c r="N1280" s="1"/>
      <c r="O1280" s="1"/>
      <c r="P1280" s="1"/>
      <c r="Q1280" s="1"/>
      <c r="R1280" s="1"/>
      <c r="S1280" s="1"/>
      <c r="T1280" s="1"/>
      <c r="U1280" s="1"/>
      <c r="V1280" s="1"/>
      <c r="W1280" s="1"/>
      <c r="X1280" s="1"/>
      <c r="Y1280" s="1"/>
      <c r="Z1280" s="1"/>
      <c r="AA1280" s="1"/>
      <c r="AB1280" s="1"/>
      <c r="AC1280" s="1"/>
      <c r="AD1280" s="1"/>
      <c r="AE1280" s="1"/>
      <c r="AF1280" s="1"/>
      <c r="AG1280" s="1"/>
      <c r="AH1280" s="1"/>
      <c r="AI1280" s="1"/>
      <c r="AJ1280" s="1"/>
      <c r="AK1280" s="1"/>
      <c r="AL1280" s="1"/>
      <c r="AM1280" s="1"/>
      <c r="AN1280" s="1"/>
      <c r="AO1280" s="1"/>
      <c r="AP1280" s="1"/>
      <c r="AQ1280" s="1"/>
      <c r="AR1280" s="1"/>
      <c r="AS1280" s="1"/>
      <c r="AT1280" s="1"/>
      <c r="AU1280" s="1"/>
    </row>
    <row r="1281" spans="1:47">
      <c r="A1281" s="1"/>
      <c r="B1281" s="1"/>
      <c r="C1281" s="1"/>
      <c r="D1281" s="1"/>
      <c r="E1281" s="1"/>
      <c r="F1281" s="1"/>
      <c r="G1281" s="1"/>
      <c r="H1281" s="1"/>
      <c r="I1281" s="1"/>
      <c r="J1281" s="1"/>
      <c r="K1281" s="1"/>
      <c r="L1281" s="1"/>
      <c r="M1281" s="1"/>
      <c r="N1281" s="1"/>
      <c r="O1281" s="1"/>
      <c r="P1281" s="1"/>
      <c r="Q1281" s="1"/>
      <c r="R1281" s="1"/>
      <c r="S1281" s="1"/>
      <c r="T1281" s="1"/>
      <c r="U1281" s="1"/>
      <c r="V1281" s="1"/>
      <c r="W1281" s="1"/>
      <c r="X1281" s="1"/>
      <c r="Y1281" s="1"/>
      <c r="Z1281" s="1"/>
      <c r="AA1281" s="1"/>
      <c r="AB1281" s="1"/>
      <c r="AC1281" s="1"/>
      <c r="AD1281" s="1"/>
      <c r="AE1281" s="1"/>
      <c r="AF1281" s="1"/>
      <c r="AG1281" s="1"/>
      <c r="AH1281" s="1"/>
      <c r="AI1281" s="1"/>
      <c r="AJ1281" s="1"/>
      <c r="AK1281" s="1"/>
      <c r="AL1281" s="1"/>
      <c r="AM1281" s="1"/>
      <c r="AN1281" s="1"/>
      <c r="AO1281" s="1"/>
      <c r="AP1281" s="1"/>
      <c r="AQ1281" s="1"/>
      <c r="AR1281" s="1"/>
      <c r="AS1281" s="1"/>
      <c r="AT1281" s="1"/>
      <c r="AU1281" s="1"/>
    </row>
    <row r="1282" spans="1:47">
      <c r="A1282" s="1"/>
      <c r="B1282" s="1"/>
      <c r="C1282" s="1"/>
      <c r="D1282" s="1"/>
      <c r="E1282" s="1"/>
      <c r="F1282" s="1"/>
      <c r="G1282" s="1"/>
      <c r="H1282" s="1"/>
      <c r="I1282" s="1"/>
      <c r="J1282" s="1"/>
      <c r="K1282" s="1"/>
      <c r="L1282" s="1"/>
      <c r="M1282" s="1"/>
      <c r="N1282" s="1"/>
      <c r="O1282" s="1"/>
      <c r="P1282" s="1"/>
      <c r="Q1282" s="1"/>
      <c r="R1282" s="1"/>
      <c r="S1282" s="1"/>
      <c r="T1282" s="1"/>
      <c r="U1282" s="1"/>
      <c r="V1282" s="1"/>
      <c r="W1282" s="1"/>
      <c r="X1282" s="1"/>
      <c r="Y1282" s="1"/>
      <c r="Z1282" s="1"/>
      <c r="AA1282" s="1"/>
      <c r="AB1282" s="1"/>
      <c r="AC1282" s="1"/>
      <c r="AD1282" s="1"/>
      <c r="AE1282" s="1"/>
      <c r="AF1282" s="1"/>
      <c r="AG1282" s="1"/>
      <c r="AH1282" s="1"/>
      <c r="AI1282" s="1"/>
      <c r="AJ1282" s="1"/>
      <c r="AK1282" s="1"/>
      <c r="AL1282" s="1"/>
      <c r="AM1282" s="1"/>
      <c r="AN1282" s="1"/>
      <c r="AO1282" s="1"/>
      <c r="AP1282" s="1"/>
      <c r="AQ1282" s="1"/>
      <c r="AR1282" s="1"/>
      <c r="AS1282" s="1"/>
      <c r="AT1282" s="1"/>
      <c r="AU1282" s="1"/>
    </row>
    <row r="1283" spans="1:47">
      <c r="A1283" s="1"/>
      <c r="B1283" s="1"/>
      <c r="C1283" s="1"/>
      <c r="D1283" s="1"/>
      <c r="E1283" s="1"/>
      <c r="F1283" s="1"/>
      <c r="G1283" s="1"/>
      <c r="H1283" s="1"/>
      <c r="I1283" s="1"/>
      <c r="J1283" s="1"/>
      <c r="K1283" s="1"/>
      <c r="L1283" s="1"/>
      <c r="M1283" s="1"/>
      <c r="N1283" s="1"/>
      <c r="O1283" s="1"/>
      <c r="P1283" s="1"/>
      <c r="Q1283" s="1"/>
      <c r="R1283" s="1"/>
      <c r="S1283" s="1"/>
      <c r="T1283" s="1"/>
      <c r="U1283" s="1"/>
      <c r="V1283" s="1"/>
      <c r="W1283" s="1"/>
      <c r="X1283" s="1"/>
      <c r="Y1283" s="1"/>
      <c r="Z1283" s="1"/>
      <c r="AA1283" s="1"/>
      <c r="AB1283" s="1"/>
      <c r="AC1283" s="1"/>
      <c r="AD1283" s="1"/>
      <c r="AE1283" s="1"/>
      <c r="AF1283" s="1"/>
      <c r="AG1283" s="1"/>
      <c r="AH1283" s="1"/>
      <c r="AI1283" s="1"/>
      <c r="AJ1283" s="1"/>
      <c r="AK1283" s="1"/>
      <c r="AL1283" s="1"/>
      <c r="AM1283" s="1"/>
      <c r="AN1283" s="1"/>
      <c r="AO1283" s="1"/>
      <c r="AP1283" s="1"/>
      <c r="AQ1283" s="1"/>
      <c r="AR1283" s="1"/>
      <c r="AS1283" s="1"/>
      <c r="AT1283" s="1"/>
      <c r="AU1283" s="1"/>
    </row>
    <row r="1284" spans="1:47">
      <c r="A1284" s="1"/>
      <c r="B1284" s="1"/>
      <c r="C1284" s="1"/>
      <c r="D1284" s="1"/>
      <c r="E1284" s="1"/>
      <c r="F1284" s="1"/>
      <c r="G1284" s="1"/>
      <c r="H1284" s="1"/>
      <c r="I1284" s="1"/>
      <c r="J1284" s="1"/>
      <c r="K1284" s="1"/>
      <c r="L1284" s="1"/>
      <c r="M1284" s="1"/>
      <c r="N1284" s="1"/>
      <c r="O1284" s="1"/>
      <c r="P1284" s="1"/>
      <c r="Q1284" s="1"/>
      <c r="R1284" s="1"/>
      <c r="S1284" s="1"/>
      <c r="T1284" s="1"/>
      <c r="U1284" s="1"/>
      <c r="V1284" s="1"/>
      <c r="W1284" s="1"/>
      <c r="X1284" s="1"/>
      <c r="Y1284" s="1"/>
      <c r="Z1284" s="1"/>
      <c r="AA1284" s="1"/>
      <c r="AB1284" s="1"/>
      <c r="AC1284" s="1"/>
      <c r="AD1284" s="1"/>
      <c r="AE1284" s="1"/>
      <c r="AF1284" s="1"/>
      <c r="AG1284" s="1"/>
      <c r="AH1284" s="1"/>
      <c r="AI1284" s="1"/>
      <c r="AJ1284" s="1"/>
      <c r="AK1284" s="1"/>
      <c r="AL1284" s="1"/>
      <c r="AM1284" s="1"/>
      <c r="AN1284" s="1"/>
      <c r="AO1284" s="1"/>
      <c r="AP1284" s="1"/>
      <c r="AQ1284" s="1"/>
      <c r="AR1284" s="1"/>
      <c r="AS1284" s="1"/>
      <c r="AT1284" s="1"/>
      <c r="AU1284" s="1"/>
    </row>
    <row r="1285" spans="1:47">
      <c r="A1285" s="1"/>
      <c r="B1285" s="1"/>
      <c r="C1285" s="1"/>
      <c r="D1285" s="1"/>
      <c r="E1285" s="1"/>
      <c r="F1285" s="1"/>
      <c r="G1285" s="1"/>
      <c r="H1285" s="1"/>
      <c r="I1285" s="1"/>
      <c r="J1285" s="1"/>
      <c r="K1285" s="1"/>
      <c r="L1285" s="1"/>
      <c r="M1285" s="1"/>
      <c r="N1285" s="1"/>
      <c r="O1285" s="1"/>
      <c r="P1285" s="1"/>
      <c r="Q1285" s="1"/>
      <c r="R1285" s="1"/>
      <c r="S1285" s="1"/>
      <c r="T1285" s="1"/>
      <c r="U1285" s="1"/>
      <c r="V1285" s="1"/>
      <c r="W1285" s="1"/>
      <c r="X1285" s="1"/>
      <c r="Y1285" s="1"/>
      <c r="Z1285" s="1"/>
      <c r="AA1285" s="1"/>
      <c r="AB1285" s="1"/>
      <c r="AC1285" s="1"/>
      <c r="AD1285" s="1"/>
      <c r="AE1285" s="1"/>
      <c r="AF1285" s="1"/>
      <c r="AG1285" s="1"/>
      <c r="AH1285" s="1"/>
      <c r="AI1285" s="1"/>
      <c r="AJ1285" s="1"/>
      <c r="AK1285" s="1"/>
      <c r="AL1285" s="1"/>
      <c r="AM1285" s="1"/>
      <c r="AN1285" s="1"/>
      <c r="AO1285" s="1"/>
      <c r="AP1285" s="1"/>
      <c r="AQ1285" s="1"/>
      <c r="AR1285" s="1"/>
      <c r="AS1285" s="1"/>
      <c r="AT1285" s="1"/>
      <c r="AU1285" s="1"/>
    </row>
    <row r="1286" spans="1:47">
      <c r="A1286" s="1"/>
      <c r="B1286" s="1"/>
      <c r="C1286" s="1"/>
      <c r="D1286" s="1"/>
      <c r="E1286" s="1"/>
      <c r="F1286" s="1"/>
      <c r="G1286" s="1"/>
      <c r="H1286" s="1"/>
      <c r="I1286" s="1"/>
      <c r="J1286" s="1"/>
      <c r="K1286" s="1"/>
      <c r="L1286" s="1"/>
      <c r="M1286" s="1"/>
      <c r="N1286" s="1"/>
      <c r="O1286" s="1"/>
      <c r="P1286" s="1"/>
      <c r="Q1286" s="1"/>
      <c r="R1286" s="1"/>
      <c r="S1286" s="1"/>
      <c r="T1286" s="1"/>
      <c r="U1286" s="1"/>
      <c r="V1286" s="1"/>
      <c r="W1286" s="1"/>
      <c r="X1286" s="1"/>
      <c r="Y1286" s="1"/>
      <c r="Z1286" s="1"/>
      <c r="AA1286" s="1"/>
      <c r="AB1286" s="1"/>
      <c r="AC1286" s="1"/>
      <c r="AD1286" s="1"/>
      <c r="AE1286" s="1"/>
      <c r="AF1286" s="1"/>
      <c r="AG1286" s="1"/>
      <c r="AH1286" s="1"/>
      <c r="AI1286" s="1"/>
      <c r="AJ1286" s="1"/>
      <c r="AK1286" s="1"/>
      <c r="AL1286" s="1"/>
      <c r="AM1286" s="1"/>
      <c r="AN1286" s="1"/>
      <c r="AO1286" s="1"/>
      <c r="AP1286" s="1"/>
      <c r="AQ1286" s="1"/>
      <c r="AR1286" s="1"/>
      <c r="AS1286" s="1"/>
      <c r="AT1286" s="1"/>
      <c r="AU1286" s="1"/>
    </row>
    <row r="1287" spans="1:47">
      <c r="A1287" s="1"/>
      <c r="B1287" s="1"/>
      <c r="C1287" s="1"/>
      <c r="D1287" s="1"/>
      <c r="E1287" s="1"/>
      <c r="F1287" s="1"/>
      <c r="G1287" s="1"/>
      <c r="H1287" s="1"/>
      <c r="I1287" s="1"/>
      <c r="J1287" s="1"/>
      <c r="K1287" s="1"/>
      <c r="L1287" s="1"/>
      <c r="M1287" s="1"/>
      <c r="N1287" s="1"/>
      <c r="O1287" s="1"/>
      <c r="P1287" s="1"/>
      <c r="Q1287" s="1"/>
      <c r="R1287" s="1"/>
      <c r="S1287" s="1"/>
      <c r="T1287" s="1"/>
      <c r="U1287" s="1"/>
      <c r="V1287" s="1"/>
      <c r="W1287" s="1"/>
      <c r="X1287" s="1"/>
      <c r="Y1287" s="1"/>
      <c r="Z1287" s="1"/>
      <c r="AA1287" s="1"/>
      <c r="AB1287" s="1"/>
      <c r="AC1287" s="1"/>
      <c r="AD1287" s="1"/>
      <c r="AE1287" s="1"/>
      <c r="AF1287" s="1"/>
      <c r="AG1287" s="1"/>
      <c r="AH1287" s="1"/>
      <c r="AI1287" s="1"/>
      <c r="AJ1287" s="1"/>
      <c r="AK1287" s="1"/>
      <c r="AL1287" s="1"/>
      <c r="AM1287" s="1"/>
      <c r="AN1287" s="1"/>
      <c r="AO1287" s="1"/>
      <c r="AP1287" s="1"/>
      <c r="AQ1287" s="1"/>
      <c r="AR1287" s="1"/>
      <c r="AS1287" s="1"/>
      <c r="AT1287" s="1"/>
      <c r="AU1287" s="1"/>
    </row>
    <row r="1288" spans="1:47">
      <c r="A1288" s="1"/>
      <c r="B1288" s="1"/>
      <c r="C1288" s="1"/>
      <c r="D1288" s="1"/>
      <c r="E1288" s="1"/>
      <c r="F1288" s="1"/>
      <c r="G1288" s="1"/>
      <c r="H1288" s="1"/>
      <c r="I1288" s="1"/>
      <c r="J1288" s="1"/>
      <c r="K1288" s="1"/>
      <c r="L1288" s="1"/>
      <c r="M1288" s="1"/>
      <c r="N1288" s="1"/>
      <c r="O1288" s="1"/>
      <c r="P1288" s="1"/>
      <c r="Q1288" s="1"/>
      <c r="R1288" s="1"/>
      <c r="S1288" s="1"/>
      <c r="T1288" s="1"/>
      <c r="U1288" s="1"/>
      <c r="V1288" s="1"/>
      <c r="W1288" s="1"/>
      <c r="X1288" s="1"/>
      <c r="Y1288" s="1"/>
      <c r="Z1288" s="1"/>
      <c r="AA1288" s="1"/>
      <c r="AB1288" s="1"/>
      <c r="AC1288" s="1"/>
      <c r="AD1288" s="1"/>
      <c r="AE1288" s="1"/>
      <c r="AF1288" s="1"/>
      <c r="AG1288" s="1"/>
      <c r="AH1288" s="1"/>
      <c r="AI1288" s="1"/>
      <c r="AJ1288" s="1"/>
      <c r="AK1288" s="1"/>
      <c r="AL1288" s="1"/>
      <c r="AM1288" s="1"/>
      <c r="AN1288" s="1"/>
      <c r="AO1288" s="1"/>
      <c r="AP1288" s="1"/>
      <c r="AQ1288" s="1"/>
      <c r="AR1288" s="1"/>
      <c r="AS1288" s="1"/>
      <c r="AT1288" s="1"/>
      <c r="AU1288" s="1"/>
    </row>
    <row r="1289" spans="1:47">
      <c r="A1289" s="1"/>
      <c r="B1289" s="1"/>
      <c r="C1289" s="1"/>
      <c r="D1289" s="1"/>
      <c r="E1289" s="1"/>
      <c r="F1289" s="1"/>
      <c r="G1289" s="1"/>
      <c r="H1289" s="1"/>
      <c r="I1289" s="1"/>
      <c r="J1289" s="1"/>
      <c r="K1289" s="1"/>
      <c r="L1289" s="1"/>
      <c r="M1289" s="1"/>
      <c r="N1289" s="1"/>
      <c r="O1289" s="1"/>
      <c r="P1289" s="1"/>
      <c r="Q1289" s="1"/>
      <c r="R1289" s="1"/>
      <c r="S1289" s="1"/>
      <c r="T1289" s="1"/>
      <c r="U1289" s="1"/>
      <c r="V1289" s="1"/>
      <c r="W1289" s="1"/>
      <c r="X1289" s="1"/>
      <c r="Y1289" s="1"/>
      <c r="Z1289" s="1"/>
      <c r="AA1289" s="1"/>
      <c r="AB1289" s="1"/>
      <c r="AC1289" s="1"/>
      <c r="AD1289" s="1"/>
      <c r="AE1289" s="1"/>
      <c r="AF1289" s="1"/>
      <c r="AG1289" s="1"/>
      <c r="AH1289" s="1"/>
      <c r="AI1289" s="1"/>
      <c r="AJ1289" s="1"/>
      <c r="AK1289" s="1"/>
      <c r="AL1289" s="1"/>
      <c r="AM1289" s="1"/>
      <c r="AN1289" s="1"/>
      <c r="AO1289" s="1"/>
      <c r="AP1289" s="1"/>
      <c r="AQ1289" s="1"/>
      <c r="AR1289" s="1"/>
      <c r="AS1289" s="1"/>
      <c r="AT1289" s="1"/>
      <c r="AU1289" s="1"/>
    </row>
    <row r="1290" spans="1:47">
      <c r="A1290" s="1"/>
      <c r="B1290" s="1"/>
      <c r="C1290" s="1"/>
      <c r="D1290" s="1"/>
      <c r="E1290" s="1"/>
      <c r="F1290" s="1"/>
      <c r="G1290" s="1"/>
      <c r="H1290" s="1"/>
      <c r="I1290" s="1"/>
      <c r="J1290" s="1"/>
      <c r="K1290" s="1"/>
      <c r="L1290" s="1"/>
      <c r="M1290" s="1"/>
      <c r="N1290" s="1"/>
      <c r="O1290" s="1"/>
      <c r="P1290" s="1"/>
      <c r="Q1290" s="1"/>
      <c r="R1290" s="1"/>
      <c r="S1290" s="1"/>
      <c r="T1290" s="1"/>
      <c r="U1290" s="1"/>
      <c r="V1290" s="1"/>
      <c r="W1290" s="1"/>
      <c r="X1290" s="1"/>
      <c r="Y1290" s="1"/>
      <c r="Z1290" s="1"/>
      <c r="AA1290" s="1"/>
      <c r="AB1290" s="1"/>
      <c r="AC1290" s="1"/>
      <c r="AD1290" s="1"/>
      <c r="AE1290" s="1"/>
      <c r="AF1290" s="1"/>
      <c r="AG1290" s="1"/>
      <c r="AH1290" s="1"/>
      <c r="AI1290" s="1"/>
      <c r="AJ1290" s="1"/>
      <c r="AK1290" s="1"/>
      <c r="AL1290" s="1"/>
      <c r="AM1290" s="1"/>
      <c r="AN1290" s="1"/>
      <c r="AO1290" s="1"/>
      <c r="AP1290" s="1"/>
      <c r="AQ1290" s="1"/>
      <c r="AR1290" s="1"/>
      <c r="AS1290" s="1"/>
      <c r="AT1290" s="1"/>
      <c r="AU1290" s="1"/>
    </row>
    <row r="1291" spans="1:47">
      <c r="A1291" s="1"/>
      <c r="B1291" s="1"/>
      <c r="C1291" s="1"/>
      <c r="D1291" s="1"/>
      <c r="E1291" s="1"/>
      <c r="F1291" s="1"/>
      <c r="G1291" s="1"/>
      <c r="H1291" s="1"/>
      <c r="I1291" s="1"/>
      <c r="J1291" s="1"/>
      <c r="K1291" s="1"/>
      <c r="L1291" s="1"/>
      <c r="M1291" s="1"/>
      <c r="N1291" s="1"/>
      <c r="O1291" s="1"/>
      <c r="P1291" s="1"/>
      <c r="Q1291" s="1"/>
      <c r="R1291" s="1"/>
      <c r="S1291" s="1"/>
      <c r="T1291" s="1"/>
      <c r="U1291" s="1"/>
      <c r="V1291" s="1"/>
      <c r="W1291" s="1"/>
      <c r="X1291" s="1"/>
      <c r="Y1291" s="1"/>
      <c r="Z1291" s="1"/>
      <c r="AA1291" s="1"/>
      <c r="AB1291" s="1"/>
      <c r="AC1291" s="1"/>
      <c r="AD1291" s="1"/>
      <c r="AE1291" s="1"/>
      <c r="AF1291" s="1"/>
      <c r="AG1291" s="1"/>
      <c r="AH1291" s="1"/>
      <c r="AI1291" s="1"/>
      <c r="AJ1291" s="1"/>
      <c r="AK1291" s="1"/>
      <c r="AL1291" s="1"/>
      <c r="AM1291" s="1"/>
      <c r="AN1291" s="1"/>
      <c r="AO1291" s="1"/>
      <c r="AP1291" s="1"/>
      <c r="AQ1291" s="1"/>
      <c r="AR1291" s="1"/>
      <c r="AS1291" s="1"/>
      <c r="AT1291" s="1"/>
      <c r="AU1291" s="1"/>
    </row>
    <row r="1292" spans="1:47">
      <c r="A1292" s="1"/>
      <c r="B1292" s="1"/>
      <c r="C1292" s="1"/>
      <c r="D1292" s="1"/>
      <c r="E1292" s="1"/>
      <c r="F1292" s="1"/>
      <c r="G1292" s="1"/>
      <c r="H1292" s="1"/>
      <c r="I1292" s="1"/>
      <c r="J1292" s="1"/>
      <c r="K1292" s="1"/>
      <c r="L1292" s="1"/>
      <c r="M1292" s="1"/>
      <c r="N1292" s="1"/>
      <c r="O1292" s="1"/>
      <c r="P1292" s="1"/>
      <c r="Q1292" s="1"/>
      <c r="R1292" s="1"/>
      <c r="S1292" s="1"/>
      <c r="T1292" s="1"/>
      <c r="U1292" s="1"/>
      <c r="V1292" s="1"/>
      <c r="W1292" s="1"/>
      <c r="X1292" s="1"/>
      <c r="Y1292" s="1"/>
      <c r="Z1292" s="1"/>
      <c r="AA1292" s="1"/>
      <c r="AB1292" s="1"/>
      <c r="AC1292" s="1"/>
      <c r="AD1292" s="1"/>
      <c r="AE1292" s="1"/>
      <c r="AF1292" s="1"/>
      <c r="AG1292" s="1"/>
      <c r="AH1292" s="1"/>
      <c r="AI1292" s="1"/>
      <c r="AJ1292" s="1"/>
      <c r="AK1292" s="1"/>
      <c r="AL1292" s="1"/>
      <c r="AM1292" s="1"/>
      <c r="AN1292" s="1"/>
      <c r="AO1292" s="1"/>
      <c r="AP1292" s="1"/>
      <c r="AQ1292" s="1"/>
      <c r="AR1292" s="1"/>
      <c r="AS1292" s="1"/>
      <c r="AT1292" s="1"/>
      <c r="AU1292" s="1"/>
    </row>
    <row r="1293" spans="1:47">
      <c r="A1293" s="1"/>
      <c r="B1293" s="1"/>
      <c r="C1293" s="1"/>
      <c r="D1293" s="1"/>
      <c r="E1293" s="1"/>
      <c r="F1293" s="1"/>
      <c r="G1293" s="1"/>
      <c r="H1293" s="1"/>
      <c r="I1293" s="1"/>
      <c r="J1293" s="1"/>
      <c r="K1293" s="1"/>
      <c r="L1293" s="1"/>
      <c r="M1293" s="1"/>
      <c r="N1293" s="1"/>
      <c r="O1293" s="1"/>
      <c r="P1293" s="1"/>
      <c r="Q1293" s="1"/>
      <c r="R1293" s="1"/>
      <c r="S1293" s="1"/>
      <c r="T1293" s="1"/>
      <c r="U1293" s="1"/>
      <c r="V1293" s="1"/>
      <c r="W1293" s="1"/>
      <c r="X1293" s="1"/>
      <c r="Y1293" s="1"/>
      <c r="Z1293" s="1"/>
      <c r="AA1293" s="1"/>
      <c r="AB1293" s="1"/>
      <c r="AC1293" s="1"/>
      <c r="AD1293" s="1"/>
      <c r="AE1293" s="1"/>
      <c r="AF1293" s="1"/>
      <c r="AG1293" s="1"/>
      <c r="AH1293" s="1"/>
      <c r="AI1293" s="1"/>
      <c r="AJ1293" s="1"/>
      <c r="AK1293" s="1"/>
      <c r="AL1293" s="1"/>
      <c r="AM1293" s="1"/>
      <c r="AN1293" s="1"/>
      <c r="AO1293" s="1"/>
      <c r="AP1293" s="1"/>
      <c r="AQ1293" s="1"/>
      <c r="AR1293" s="1"/>
      <c r="AS1293" s="1"/>
      <c r="AT1293" s="1"/>
      <c r="AU1293" s="1"/>
    </row>
    <row r="1294" spans="1:47">
      <c r="A1294" s="1"/>
      <c r="B1294" s="1"/>
      <c r="C1294" s="1"/>
      <c r="D1294" s="1"/>
      <c r="E1294" s="1"/>
      <c r="F1294" s="1"/>
      <c r="G1294" s="1"/>
      <c r="H1294" s="1"/>
      <c r="I1294" s="1"/>
      <c r="J1294" s="1"/>
      <c r="K1294" s="1"/>
      <c r="L1294" s="1"/>
      <c r="M1294" s="1"/>
      <c r="N1294" s="1"/>
      <c r="O1294" s="1"/>
      <c r="P1294" s="1"/>
      <c r="Q1294" s="1"/>
      <c r="R1294" s="1"/>
      <c r="S1294" s="1"/>
      <c r="T1294" s="1"/>
      <c r="U1294" s="1"/>
      <c r="V1294" s="1"/>
      <c r="W1294" s="1"/>
      <c r="X1294" s="1"/>
      <c r="Y1294" s="1"/>
      <c r="Z1294" s="1"/>
      <c r="AA1294" s="1"/>
      <c r="AB1294" s="1"/>
      <c r="AC1294" s="1"/>
      <c r="AD1294" s="1"/>
      <c r="AE1294" s="1"/>
      <c r="AF1294" s="1"/>
      <c r="AG1294" s="1"/>
      <c r="AH1294" s="1"/>
      <c r="AI1294" s="1"/>
      <c r="AJ1294" s="1"/>
      <c r="AK1294" s="1"/>
      <c r="AL1294" s="1"/>
      <c r="AM1294" s="1"/>
      <c r="AN1294" s="1"/>
      <c r="AO1294" s="1"/>
      <c r="AP1294" s="1"/>
      <c r="AQ1294" s="1"/>
      <c r="AR1294" s="1"/>
      <c r="AS1294" s="1"/>
      <c r="AT1294" s="1"/>
      <c r="AU1294" s="1"/>
    </row>
    <row r="1295" spans="1:47">
      <c r="A1295" s="1"/>
      <c r="B1295" s="1"/>
      <c r="C1295" s="1"/>
      <c r="D1295" s="1"/>
      <c r="E1295" s="1"/>
      <c r="F1295" s="1"/>
      <c r="G1295" s="1"/>
      <c r="H1295" s="1"/>
      <c r="I1295" s="1"/>
      <c r="J1295" s="1"/>
      <c r="K1295" s="1"/>
      <c r="L1295" s="1"/>
      <c r="M1295" s="1"/>
      <c r="N1295" s="1"/>
      <c r="O1295" s="1"/>
      <c r="P1295" s="1"/>
      <c r="Q1295" s="1"/>
      <c r="R1295" s="1"/>
      <c r="S1295" s="1"/>
      <c r="T1295" s="1"/>
      <c r="U1295" s="1"/>
      <c r="V1295" s="1"/>
      <c r="W1295" s="1"/>
      <c r="X1295" s="1"/>
      <c r="Y1295" s="1"/>
      <c r="Z1295" s="1"/>
      <c r="AA1295" s="1"/>
      <c r="AB1295" s="1"/>
      <c r="AC1295" s="1"/>
      <c r="AD1295" s="1"/>
      <c r="AE1295" s="1"/>
      <c r="AF1295" s="1"/>
      <c r="AG1295" s="1"/>
      <c r="AH1295" s="1"/>
      <c r="AI1295" s="1"/>
      <c r="AJ1295" s="1"/>
      <c r="AK1295" s="1"/>
      <c r="AL1295" s="1"/>
      <c r="AM1295" s="1"/>
      <c r="AN1295" s="1"/>
      <c r="AO1295" s="1"/>
      <c r="AP1295" s="1"/>
      <c r="AQ1295" s="1"/>
      <c r="AR1295" s="1"/>
      <c r="AS1295" s="1"/>
      <c r="AT1295" s="1"/>
      <c r="AU1295" s="1"/>
    </row>
    <row r="1296" spans="1:47">
      <c r="A1296" s="1"/>
      <c r="B1296" s="1"/>
      <c r="C1296" s="1"/>
      <c r="D1296" s="1"/>
      <c r="E1296" s="1"/>
      <c r="F1296" s="1"/>
      <c r="G1296" s="1"/>
      <c r="H1296" s="1"/>
      <c r="I1296" s="1"/>
      <c r="J1296" s="1"/>
      <c r="K1296" s="1"/>
      <c r="L1296" s="1"/>
      <c r="M1296" s="1"/>
      <c r="N1296" s="1"/>
      <c r="O1296" s="1"/>
      <c r="P1296" s="1"/>
      <c r="Q1296" s="1"/>
      <c r="R1296" s="1"/>
      <c r="S1296" s="1"/>
      <c r="T1296" s="1"/>
      <c r="U1296" s="1"/>
      <c r="V1296" s="1"/>
      <c r="W1296" s="1"/>
      <c r="X1296" s="1"/>
      <c r="Y1296" s="1"/>
      <c r="Z1296" s="1"/>
      <c r="AA1296" s="1"/>
      <c r="AB1296" s="1"/>
      <c r="AC1296" s="1"/>
      <c r="AD1296" s="1"/>
      <c r="AE1296" s="1"/>
      <c r="AF1296" s="1"/>
      <c r="AG1296" s="1"/>
      <c r="AH1296" s="1"/>
      <c r="AI1296" s="1"/>
      <c r="AJ1296" s="1"/>
      <c r="AK1296" s="1"/>
      <c r="AL1296" s="1"/>
      <c r="AM1296" s="1"/>
      <c r="AN1296" s="1"/>
      <c r="AO1296" s="1"/>
      <c r="AP1296" s="1"/>
      <c r="AQ1296" s="1"/>
      <c r="AR1296" s="1"/>
      <c r="AS1296" s="1"/>
      <c r="AT1296" s="1"/>
      <c r="AU1296" s="1"/>
    </row>
    <row r="1297" spans="1:47">
      <c r="A1297" s="1"/>
      <c r="B1297" s="1"/>
      <c r="C1297" s="1"/>
      <c r="D1297" s="1"/>
      <c r="E1297" s="1"/>
      <c r="F1297" s="1"/>
      <c r="G1297" s="1"/>
      <c r="H1297" s="1"/>
      <c r="I1297" s="1"/>
      <c r="J1297" s="1"/>
      <c r="K1297" s="1"/>
      <c r="L1297" s="1"/>
      <c r="M1297" s="1"/>
      <c r="N1297" s="1"/>
      <c r="O1297" s="1"/>
      <c r="P1297" s="1"/>
      <c r="Q1297" s="1"/>
      <c r="R1297" s="1"/>
      <c r="S1297" s="1"/>
      <c r="T1297" s="1"/>
      <c r="U1297" s="1"/>
      <c r="V1297" s="1"/>
      <c r="W1297" s="1"/>
      <c r="X1297" s="1"/>
      <c r="Y1297" s="1"/>
      <c r="Z1297" s="1"/>
      <c r="AA1297" s="1"/>
      <c r="AB1297" s="1"/>
      <c r="AC1297" s="1"/>
      <c r="AD1297" s="1"/>
      <c r="AE1297" s="1"/>
      <c r="AF1297" s="1"/>
      <c r="AG1297" s="1"/>
      <c r="AH1297" s="1"/>
      <c r="AI1297" s="1"/>
      <c r="AJ1297" s="1"/>
      <c r="AK1297" s="1"/>
      <c r="AL1297" s="1"/>
      <c r="AM1297" s="1"/>
      <c r="AN1297" s="1"/>
      <c r="AO1297" s="1"/>
      <c r="AP1297" s="1"/>
      <c r="AQ1297" s="1"/>
      <c r="AR1297" s="1"/>
      <c r="AS1297" s="1"/>
      <c r="AT1297" s="1"/>
      <c r="AU1297" s="1"/>
    </row>
    <row r="1298" spans="1:47">
      <c r="A1298" s="1"/>
      <c r="B1298" s="1"/>
      <c r="C1298" s="1"/>
      <c r="D1298" s="1"/>
      <c r="E1298" s="1"/>
      <c r="F1298" s="1"/>
      <c r="G1298" s="1"/>
      <c r="H1298" s="1"/>
      <c r="I1298" s="1"/>
      <c r="J1298" s="1"/>
      <c r="K1298" s="1"/>
      <c r="L1298" s="1"/>
      <c r="M1298" s="1"/>
      <c r="N1298" s="1"/>
      <c r="O1298" s="1"/>
      <c r="P1298" s="1"/>
      <c r="Q1298" s="1"/>
      <c r="R1298" s="1"/>
      <c r="S1298" s="1"/>
      <c r="T1298" s="1"/>
      <c r="U1298" s="1"/>
      <c r="V1298" s="1"/>
      <c r="W1298" s="1"/>
      <c r="X1298" s="1"/>
      <c r="Y1298" s="1"/>
      <c r="Z1298" s="1"/>
      <c r="AA1298" s="1"/>
      <c r="AB1298" s="1"/>
      <c r="AC1298" s="1"/>
      <c r="AD1298" s="1"/>
      <c r="AE1298" s="1"/>
      <c r="AF1298" s="1"/>
      <c r="AG1298" s="1"/>
      <c r="AH1298" s="1"/>
      <c r="AI1298" s="1"/>
      <c r="AJ1298" s="1"/>
      <c r="AK1298" s="1"/>
      <c r="AL1298" s="1"/>
      <c r="AM1298" s="1"/>
      <c r="AN1298" s="1"/>
      <c r="AO1298" s="1"/>
      <c r="AP1298" s="1"/>
      <c r="AQ1298" s="1"/>
      <c r="AR1298" s="1"/>
      <c r="AS1298" s="1"/>
      <c r="AT1298" s="1"/>
      <c r="AU1298" s="1"/>
    </row>
    <row r="1299" spans="1:47">
      <c r="A1299" s="1"/>
      <c r="B1299" s="1"/>
      <c r="C1299" s="1"/>
      <c r="D1299" s="1"/>
      <c r="E1299" s="1"/>
      <c r="F1299" s="1"/>
      <c r="G1299" s="1"/>
      <c r="H1299" s="1"/>
      <c r="I1299" s="1"/>
      <c r="J1299" s="1"/>
      <c r="K1299" s="1"/>
      <c r="L1299" s="1"/>
      <c r="M1299" s="1"/>
      <c r="N1299" s="1"/>
      <c r="O1299" s="1"/>
      <c r="P1299" s="1"/>
      <c r="Q1299" s="1"/>
      <c r="R1299" s="1"/>
      <c r="S1299" s="1"/>
      <c r="T1299" s="1"/>
      <c r="U1299" s="1"/>
      <c r="V1299" s="1"/>
      <c r="W1299" s="1"/>
      <c r="X1299" s="1"/>
      <c r="Y1299" s="1"/>
      <c r="Z1299" s="1"/>
      <c r="AA1299" s="1"/>
      <c r="AB1299" s="1"/>
      <c r="AC1299" s="1"/>
      <c r="AD1299" s="1"/>
      <c r="AE1299" s="1"/>
      <c r="AF1299" s="1"/>
      <c r="AG1299" s="1"/>
      <c r="AH1299" s="1"/>
      <c r="AI1299" s="1"/>
      <c r="AJ1299" s="1"/>
      <c r="AK1299" s="1"/>
      <c r="AL1299" s="1"/>
      <c r="AM1299" s="1"/>
      <c r="AN1299" s="1"/>
      <c r="AO1299" s="1"/>
      <c r="AP1299" s="1"/>
      <c r="AQ1299" s="1"/>
      <c r="AR1299" s="1"/>
      <c r="AS1299" s="1"/>
      <c r="AT1299" s="1"/>
      <c r="AU1299" s="1"/>
    </row>
    <row r="1300" spans="1:47">
      <c r="A1300" s="1"/>
      <c r="B1300" s="1"/>
      <c r="C1300" s="1"/>
      <c r="D1300" s="1"/>
      <c r="E1300" s="1"/>
      <c r="F1300" s="1"/>
      <c r="G1300" s="1"/>
      <c r="H1300" s="1"/>
      <c r="I1300" s="1"/>
      <c r="J1300" s="1"/>
      <c r="K1300" s="1"/>
      <c r="L1300" s="1"/>
      <c r="M1300" s="1"/>
      <c r="N1300" s="1"/>
      <c r="O1300" s="1"/>
      <c r="P1300" s="1"/>
      <c r="Q1300" s="1"/>
      <c r="R1300" s="1"/>
      <c r="S1300" s="1"/>
      <c r="T1300" s="1"/>
      <c r="U1300" s="1"/>
      <c r="V1300" s="1"/>
      <c r="W1300" s="1"/>
      <c r="X1300" s="1"/>
      <c r="Y1300" s="1"/>
      <c r="Z1300" s="1"/>
      <c r="AA1300" s="1"/>
      <c r="AB1300" s="1"/>
      <c r="AC1300" s="1"/>
      <c r="AD1300" s="1"/>
      <c r="AE1300" s="1"/>
      <c r="AF1300" s="1"/>
      <c r="AG1300" s="1"/>
      <c r="AH1300" s="1"/>
      <c r="AI1300" s="1"/>
      <c r="AJ1300" s="1"/>
      <c r="AK1300" s="1"/>
      <c r="AL1300" s="1"/>
      <c r="AM1300" s="1"/>
      <c r="AN1300" s="1"/>
      <c r="AO1300" s="1"/>
      <c r="AP1300" s="1"/>
      <c r="AQ1300" s="1"/>
      <c r="AR1300" s="1"/>
      <c r="AS1300" s="1"/>
      <c r="AT1300" s="1"/>
      <c r="AU1300" s="1"/>
    </row>
  </sheetData>
  <mergeCells count="1">
    <mergeCell ref="A4:AU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U1300"/>
  <sheetViews>
    <sheetView showGridLines="0" workbookViewId="0"/>
  </sheetViews>
  <sheetFormatPr baseColWidth="10" defaultColWidth="8.83203125" defaultRowHeight="14"/>
  <cols>
    <col min="1" max="1" width="48" customWidth="1"/>
    <col min="2" max="2" width="68" customWidth="1"/>
    <col min="3" max="3" width="92" customWidth="1"/>
    <col min="4" max="4" width="25" customWidth="1"/>
  </cols>
  <sheetData>
    <row r="1" spans="1:47" ht="24" customHeight="1">
      <c r="A1" s="2" t="s">
        <v>1634</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row>
    <row r="2" spans="1:47" ht="18" customHeight="1">
      <c r="A2" s="3" t="s">
        <v>1635</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row>
    <row r="3" spans="1:47" ht="3" customHeight="1">
      <c r="A3" s="4"/>
      <c r="B3" s="4"/>
      <c r="C3" s="4"/>
      <c r="D3" s="4"/>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row>
    <row r="4" spans="1:47">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row>
    <row r="5" spans="1:47" ht="38" customHeight="1">
      <c r="A5" s="5" t="s">
        <v>1636</v>
      </c>
      <c r="B5" s="22" t="s">
        <v>1637</v>
      </c>
      <c r="C5" s="22" t="s">
        <v>1638</v>
      </c>
      <c r="D5" s="6" t="s">
        <v>1639</v>
      </c>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row>
    <row r="6" spans="1:47" ht="38" customHeight="1">
      <c r="A6" s="25" t="s">
        <v>1561</v>
      </c>
      <c r="B6" s="42" t="s">
        <v>1640</v>
      </c>
      <c r="C6" s="42" t="s">
        <v>1641</v>
      </c>
      <c r="D6" s="11" t="s">
        <v>1642</v>
      </c>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row>
    <row r="7" spans="1:47" ht="38" customHeight="1">
      <c r="A7" s="71" t="s">
        <v>1643</v>
      </c>
      <c r="B7" s="43" t="s">
        <v>1644</v>
      </c>
      <c r="C7" s="43" t="s">
        <v>1645</v>
      </c>
      <c r="D7" s="13" t="s">
        <v>1646</v>
      </c>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row>
    <row r="8" spans="1:47" ht="38" customHeight="1">
      <c r="A8" s="71" t="s">
        <v>1647</v>
      </c>
      <c r="B8" s="43" t="s">
        <v>1648</v>
      </c>
      <c r="C8" s="43" t="s">
        <v>1649</v>
      </c>
      <c r="D8" s="13" t="s">
        <v>1642</v>
      </c>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row>
    <row r="9" spans="1:47" ht="52" customHeight="1">
      <c r="A9" s="71" t="s">
        <v>1650</v>
      </c>
      <c r="B9" s="43" t="s">
        <v>1651</v>
      </c>
      <c r="C9" s="43" t="s">
        <v>1652</v>
      </c>
      <c r="D9" s="13" t="s">
        <v>1653</v>
      </c>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row>
    <row r="10" spans="1:47" ht="38" customHeight="1">
      <c r="A10" s="71" t="s">
        <v>1564</v>
      </c>
      <c r="B10" s="43" t="s">
        <v>1564</v>
      </c>
      <c r="C10" s="43" t="s">
        <v>1654</v>
      </c>
      <c r="D10" s="13" t="s">
        <v>1642</v>
      </c>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row>
    <row r="11" spans="1:47" ht="38" customHeight="1">
      <c r="A11" s="26" t="s">
        <v>1655</v>
      </c>
      <c r="B11" s="44" t="s">
        <v>1655</v>
      </c>
      <c r="C11" s="44" t="s">
        <v>1656</v>
      </c>
      <c r="D11" s="15" t="s">
        <v>1657</v>
      </c>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row>
    <row r="12" spans="1:47">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row>
    <row r="13" spans="1:47">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row>
    <row r="14" spans="1:47" ht="38" customHeight="1">
      <c r="A14" s="5" t="s">
        <v>1658</v>
      </c>
      <c r="B14" s="6" t="s">
        <v>1659</v>
      </c>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row>
    <row r="15" spans="1:47" ht="36" customHeight="1">
      <c r="A15" s="10" t="s">
        <v>1660</v>
      </c>
      <c r="B15" s="11" t="s">
        <v>1661</v>
      </c>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row>
    <row r="16" spans="1:47" ht="24" customHeight="1">
      <c r="A16" s="12" t="s">
        <v>1662</v>
      </c>
      <c r="B16" s="13" t="s">
        <v>1663</v>
      </c>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row>
    <row r="17" spans="1:47" ht="24" customHeight="1">
      <c r="A17" s="12" t="s">
        <v>1664</v>
      </c>
      <c r="B17" s="13" t="s">
        <v>1665</v>
      </c>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row>
    <row r="18" spans="1:47" ht="60" customHeight="1">
      <c r="A18" s="12" t="s">
        <v>1666</v>
      </c>
      <c r="B18" s="13" t="s">
        <v>1667</v>
      </c>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row>
    <row r="19" spans="1:47" ht="54" customHeight="1">
      <c r="A19" s="12" t="s">
        <v>26</v>
      </c>
      <c r="B19" s="13" t="s">
        <v>1668</v>
      </c>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row>
    <row r="20" spans="1:47" ht="54" customHeight="1">
      <c r="A20" s="12" t="s">
        <v>1669</v>
      </c>
      <c r="B20" s="13" t="s">
        <v>1670</v>
      </c>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row>
    <row r="21" spans="1:47" ht="54" customHeight="1">
      <c r="A21" s="12" t="s">
        <v>1671</v>
      </c>
      <c r="B21" s="13" t="s">
        <v>1672</v>
      </c>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row>
    <row r="22" spans="1:47" ht="54" customHeight="1">
      <c r="A22" s="12" t="s">
        <v>1673</v>
      </c>
      <c r="B22" s="13" t="s">
        <v>1674</v>
      </c>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row>
    <row r="23" spans="1:47" ht="54" customHeight="1">
      <c r="A23" s="14" t="s">
        <v>10</v>
      </c>
      <c r="B23" s="15" t="s">
        <v>1675</v>
      </c>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row>
    <row r="24" spans="1:47">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row>
    <row r="25" spans="1:47">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row>
    <row r="26" spans="1:47" ht="38" customHeight="1">
      <c r="A26" s="5" t="s">
        <v>1676</v>
      </c>
      <c r="B26" s="22" t="s">
        <v>1677</v>
      </c>
      <c r="C26" s="6" t="s">
        <v>1678</v>
      </c>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row>
    <row r="27" spans="1:47" ht="34" customHeight="1">
      <c r="A27" s="25" t="s">
        <v>1679</v>
      </c>
      <c r="B27" s="42" t="s">
        <v>1680</v>
      </c>
      <c r="C27" s="11" t="s">
        <v>1681</v>
      </c>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row>
    <row r="28" spans="1:47" ht="34" customHeight="1">
      <c r="A28" s="71" t="s">
        <v>1682</v>
      </c>
      <c r="B28" s="43" t="s">
        <v>1683</v>
      </c>
      <c r="C28" s="13" t="s">
        <v>1684</v>
      </c>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row>
    <row r="29" spans="1:47" ht="34" customHeight="1">
      <c r="A29" s="71" t="s">
        <v>1685</v>
      </c>
      <c r="B29" s="43" t="s">
        <v>1686</v>
      </c>
      <c r="C29" s="13" t="s">
        <v>1687</v>
      </c>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row>
    <row r="30" spans="1:47" ht="34" customHeight="1">
      <c r="A30" s="71" t="s">
        <v>1688</v>
      </c>
      <c r="B30" s="43" t="s">
        <v>1689</v>
      </c>
      <c r="C30" s="13" t="s">
        <v>1690</v>
      </c>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row>
    <row r="31" spans="1:47" ht="34" customHeight="1">
      <c r="A31" s="71" t="s">
        <v>1691</v>
      </c>
      <c r="B31" s="43" t="s">
        <v>1692</v>
      </c>
      <c r="C31" s="13" t="s">
        <v>1693</v>
      </c>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row>
    <row r="32" spans="1:47" ht="34" customHeight="1">
      <c r="A32" s="71" t="s">
        <v>1694</v>
      </c>
      <c r="B32" s="43" t="s">
        <v>1695</v>
      </c>
      <c r="C32" s="13" t="s">
        <v>1696</v>
      </c>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row>
    <row r="33" spans="1:47" ht="34" customHeight="1">
      <c r="A33" s="26" t="s">
        <v>1697</v>
      </c>
      <c r="B33" s="44" t="s">
        <v>1698</v>
      </c>
      <c r="C33" s="15" t="s">
        <v>1699</v>
      </c>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row>
    <row r="34" spans="1:47">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row>
    <row r="35" spans="1:47">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row>
    <row r="36" spans="1:47">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row>
    <row r="37" spans="1:47">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row>
    <row r="38" spans="1:47">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row>
    <row r="39" spans="1:47">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row>
    <row r="40" spans="1:47">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row>
    <row r="41" spans="1:47">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row>
    <row r="42" spans="1:47">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row>
    <row r="43" spans="1:47">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row>
    <row r="44" spans="1:47">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row>
    <row r="45" spans="1:47">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row>
    <row r="46" spans="1:47">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row>
    <row r="47" spans="1:47">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row>
    <row r="48" spans="1:47">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row>
    <row r="49" spans="1:47">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row>
    <row r="50" spans="1:47">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row>
    <row r="51" spans="1:47">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row>
    <row r="52" spans="1:47">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row>
    <row r="53" spans="1:47">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row>
    <row r="54" spans="1:47">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row>
    <row r="55" spans="1:47">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row>
    <row r="56" spans="1:47">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row>
    <row r="57" spans="1:47">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row>
    <row r="58" spans="1:47">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row>
    <row r="59" spans="1:47">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row>
    <row r="60" spans="1:47">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row>
    <row r="61" spans="1:47">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row>
    <row r="62" spans="1:47">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row>
    <row r="63" spans="1:47">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row>
    <row r="64" spans="1:47">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row>
    <row r="65" spans="1:47">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row>
    <row r="66" spans="1:47">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row>
    <row r="67" spans="1:47">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row>
    <row r="68" spans="1:47">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row>
    <row r="69" spans="1:47">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row>
    <row r="70" spans="1:47">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row>
    <row r="71" spans="1:47">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row>
    <row r="72" spans="1:47">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row>
    <row r="73" spans="1:47">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row>
    <row r="74" spans="1:47">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row>
    <row r="75" spans="1:47">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row>
    <row r="76" spans="1:47">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row>
    <row r="77" spans="1:47">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row>
    <row r="78" spans="1:47">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row>
    <row r="79" spans="1:47">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row>
    <row r="80" spans="1:47">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row>
    <row r="81" spans="1:47">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row>
    <row r="82" spans="1:47">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row>
    <row r="83" spans="1:47">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row>
    <row r="84" spans="1:47">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row>
    <row r="85" spans="1:47">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row>
    <row r="86" spans="1:47">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row>
    <row r="87" spans="1:47">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row>
    <row r="88" spans="1:47">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row>
    <row r="89" spans="1:47">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row>
    <row r="90" spans="1:47">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row>
    <row r="91" spans="1:47">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row>
    <row r="92" spans="1:47">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row>
    <row r="93" spans="1:47">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row>
    <row r="94" spans="1:47">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row>
    <row r="95" spans="1:47">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row>
    <row r="96" spans="1:47">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row>
    <row r="97" spans="1:47">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row>
    <row r="98" spans="1:47">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row>
    <row r="99" spans="1:47">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row>
    <row r="100" spans="1:47">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row>
    <row r="101" spans="1:47">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row>
    <row r="102" spans="1:47">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row>
    <row r="103" spans="1:47">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row>
    <row r="104" spans="1:47">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row>
    <row r="105" spans="1:47">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row>
    <row r="106" spans="1:47">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row>
    <row r="107" spans="1:47">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row>
    <row r="108" spans="1:47">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row>
    <row r="109" spans="1:47">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row>
    <row r="110" spans="1:47">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row>
    <row r="111" spans="1:47">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row>
    <row r="112" spans="1:47">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row>
    <row r="113" spans="1:47">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row>
    <row r="114" spans="1:47">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row>
    <row r="115" spans="1:47">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row>
    <row r="116" spans="1:47">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row>
    <row r="117" spans="1:47">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row>
    <row r="118" spans="1:47">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row>
    <row r="119" spans="1:47">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row>
    <row r="120" spans="1:47">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row>
    <row r="121" spans="1:47">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row>
    <row r="122" spans="1:47">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row>
    <row r="123" spans="1:47">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row>
    <row r="124" spans="1:47">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row>
    <row r="125" spans="1:47">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row>
    <row r="126" spans="1:47">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row>
    <row r="127" spans="1:47">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row>
    <row r="128" spans="1:47">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row>
    <row r="129" spans="1:47">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row>
    <row r="130" spans="1:47">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row>
    <row r="131" spans="1:47">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row>
    <row r="132" spans="1:47">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row>
    <row r="133" spans="1:47">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row>
    <row r="134" spans="1:47">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row>
    <row r="135" spans="1:47">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row>
    <row r="136" spans="1:47">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row>
    <row r="137" spans="1:47">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row>
    <row r="138" spans="1:47">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row>
    <row r="139" spans="1:47">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row>
    <row r="140" spans="1:47">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row>
    <row r="141" spans="1:47">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row>
    <row r="142" spans="1:47">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row>
    <row r="143" spans="1:47">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row>
    <row r="144" spans="1:47">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row>
    <row r="145" spans="1:47">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row>
    <row r="146" spans="1:47">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row>
    <row r="147" spans="1:47">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row>
    <row r="148" spans="1:47">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row>
    <row r="149" spans="1:47">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row>
    <row r="150" spans="1:47">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row>
    <row r="151" spans="1:47">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row>
    <row r="152" spans="1:47">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row>
    <row r="153" spans="1:47">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row>
    <row r="154" spans="1:47">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row>
    <row r="155" spans="1:47">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row>
    <row r="156" spans="1:47">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row>
    <row r="157" spans="1:47">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row>
    <row r="158" spans="1:47">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row>
    <row r="159" spans="1:47">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row>
    <row r="160" spans="1:47">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row>
    <row r="161" spans="1:47">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row>
    <row r="162" spans="1:47">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row>
    <row r="163" spans="1:47">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row>
    <row r="164" spans="1:47">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row>
    <row r="165" spans="1:47">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row>
    <row r="166" spans="1:47">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row>
    <row r="167" spans="1:47">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row>
    <row r="168" spans="1:47">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row>
    <row r="169" spans="1:47">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row>
    <row r="170" spans="1:47">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row>
    <row r="171" spans="1:47">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row>
    <row r="172" spans="1:47">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row>
    <row r="173" spans="1:47">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row>
    <row r="174" spans="1:47">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row>
    <row r="175" spans="1:47">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row>
    <row r="176" spans="1:47">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row>
    <row r="177" spans="1:47">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row>
    <row r="178" spans="1:47">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row>
    <row r="179" spans="1:47">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row>
    <row r="180" spans="1:47">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row>
    <row r="181" spans="1:47">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row>
    <row r="182" spans="1:47">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row>
    <row r="183" spans="1:47">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row>
    <row r="184" spans="1:47">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row>
    <row r="185" spans="1:47">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row>
    <row r="186" spans="1:47">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row>
    <row r="187" spans="1:47">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row>
    <row r="188" spans="1:47">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row>
    <row r="189" spans="1:47">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row>
    <row r="190" spans="1:47">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row>
    <row r="191" spans="1:47">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row>
    <row r="192" spans="1:47">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row>
    <row r="193" spans="1:47">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row>
    <row r="194" spans="1:47">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row>
    <row r="195" spans="1:47">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row>
    <row r="196" spans="1:47">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row>
    <row r="197" spans="1:47">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row>
    <row r="198" spans="1:47">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row>
    <row r="199" spans="1:47">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row>
    <row r="200" spans="1:47">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row>
    <row r="201" spans="1:47">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row>
    <row r="202" spans="1:47">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row>
    <row r="203" spans="1:47">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row>
    <row r="204" spans="1:47">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row>
    <row r="205" spans="1:47">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row>
    <row r="206" spans="1:47">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row>
    <row r="207" spans="1:47">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row>
    <row r="208" spans="1:47">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row>
    <row r="209" spans="1:47">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row>
    <row r="210" spans="1:47">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row>
    <row r="211" spans="1:47">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row>
    <row r="212" spans="1:47">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row>
    <row r="213" spans="1:47">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row>
    <row r="214" spans="1:47">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row>
    <row r="215" spans="1:47">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row>
    <row r="216" spans="1:47">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row>
    <row r="217" spans="1:47">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row>
    <row r="218" spans="1:47">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row>
    <row r="219" spans="1:47">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row>
    <row r="220" spans="1:47">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row>
    <row r="221" spans="1:47">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row>
    <row r="222" spans="1:47">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row>
    <row r="223" spans="1:47">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row>
    <row r="224" spans="1:47">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row>
    <row r="225" spans="1:47">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row>
    <row r="226" spans="1:47">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row>
    <row r="227" spans="1:47">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row>
    <row r="228" spans="1:47">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row>
    <row r="229" spans="1:47">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row>
    <row r="230" spans="1:47">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row>
    <row r="231" spans="1:47">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row>
    <row r="232" spans="1:47">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row>
    <row r="233" spans="1:47">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row>
    <row r="234" spans="1:47">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row>
    <row r="235" spans="1:47">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row>
    <row r="236" spans="1:47">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row>
    <row r="237" spans="1:47">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row>
    <row r="238" spans="1:47">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row>
    <row r="239" spans="1:47">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row>
    <row r="240" spans="1:47">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row>
    <row r="241" spans="1:47">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row>
    <row r="242" spans="1:47">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row>
    <row r="243" spans="1:47">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row>
    <row r="244" spans="1:47">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row>
    <row r="245" spans="1:47">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row>
    <row r="246" spans="1:47">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row>
    <row r="247" spans="1:47">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row>
    <row r="248" spans="1:47">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row>
    <row r="249" spans="1:47">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row>
    <row r="250" spans="1:47">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row>
    <row r="251" spans="1:47">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row>
    <row r="252" spans="1:47">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row>
    <row r="253" spans="1:47">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row>
    <row r="254" spans="1:47">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row>
    <row r="255" spans="1:47">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row>
    <row r="256" spans="1:47">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row>
    <row r="257" spans="1:47">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row>
    <row r="258" spans="1:47">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row>
    <row r="259" spans="1:47">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row>
    <row r="260" spans="1:47">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row>
    <row r="261" spans="1:47">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row>
    <row r="262" spans="1:47">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row>
    <row r="263" spans="1:47">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row>
    <row r="264" spans="1:47">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row>
    <row r="265" spans="1:47">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row>
    <row r="266" spans="1:47">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row>
    <row r="267" spans="1:47">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row>
    <row r="268" spans="1:47">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row>
    <row r="269" spans="1:47">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row>
    <row r="270" spans="1:47">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row>
    <row r="271" spans="1:47">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row>
    <row r="272" spans="1:47">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row>
    <row r="273" spans="1:47">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row>
    <row r="274" spans="1:47">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row>
    <row r="275" spans="1:47">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row>
    <row r="276" spans="1:47">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row>
    <row r="277" spans="1:47">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row>
    <row r="278" spans="1:47">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row>
    <row r="279" spans="1:47">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row>
    <row r="280" spans="1:47">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row>
    <row r="281" spans="1:47">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row>
    <row r="282" spans="1:47">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row>
    <row r="283" spans="1:47">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row>
    <row r="284" spans="1:47">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row>
    <row r="285" spans="1:47">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row>
    <row r="286" spans="1:47">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row>
    <row r="287" spans="1:47">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row>
    <row r="288" spans="1:47">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row>
    <row r="289" spans="1:47">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row>
    <row r="290" spans="1:47">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row>
    <row r="291" spans="1:47">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row>
    <row r="292" spans="1:47">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row>
    <row r="293" spans="1:47">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row>
    <row r="294" spans="1:47">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row>
    <row r="295" spans="1:47">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row>
    <row r="296" spans="1:47">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row>
    <row r="297" spans="1:47">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row>
    <row r="298" spans="1:47">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row>
    <row r="299" spans="1:47">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row>
    <row r="300" spans="1:47">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row>
    <row r="301" spans="1:47">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row>
    <row r="302" spans="1:47">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row>
    <row r="303" spans="1:47">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row>
    <row r="304" spans="1:47">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row>
    <row r="305" spans="1:47">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row>
    <row r="306" spans="1:47">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row>
    <row r="307" spans="1:47">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row>
    <row r="308" spans="1:47">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row>
    <row r="309" spans="1:47">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row>
    <row r="310" spans="1:47">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row>
    <row r="311" spans="1:47">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row>
    <row r="312" spans="1:47">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row>
    <row r="313" spans="1:47">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row>
    <row r="314" spans="1:47">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row>
    <row r="315" spans="1:47">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row>
    <row r="316" spans="1:47">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row>
    <row r="317" spans="1:47">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row>
    <row r="318" spans="1:47">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row>
    <row r="319" spans="1:47">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row>
    <row r="320" spans="1:47">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row>
    <row r="321" spans="1:47">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row>
    <row r="322" spans="1:47">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row>
    <row r="323" spans="1:47">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row>
    <row r="324" spans="1:47">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row>
    <row r="325" spans="1:47">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row>
    <row r="326" spans="1:47">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row>
    <row r="327" spans="1:47">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row>
    <row r="328" spans="1:47">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row>
    <row r="329" spans="1:47">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row>
    <row r="330" spans="1:47">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row>
    <row r="331" spans="1:47">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row>
    <row r="332" spans="1:47">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row>
    <row r="333" spans="1:47">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row>
    <row r="334" spans="1:47">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row>
    <row r="335" spans="1:47">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row>
    <row r="336" spans="1:47">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row>
    <row r="337" spans="1:47">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row>
    <row r="338" spans="1:47">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row>
    <row r="339" spans="1:47">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row>
    <row r="340" spans="1:47">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row>
    <row r="341" spans="1:47">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row>
    <row r="342" spans="1:47">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row>
    <row r="343" spans="1:47">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row>
    <row r="344" spans="1:47">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row>
    <row r="345" spans="1:47">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row>
    <row r="346" spans="1:47">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row>
    <row r="347" spans="1:47">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row>
    <row r="348" spans="1:47">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row>
    <row r="349" spans="1:47">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row>
    <row r="350" spans="1:47">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row>
    <row r="351" spans="1:47">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row>
    <row r="352" spans="1:47">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row>
    <row r="353" spans="1:47">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row>
    <row r="354" spans="1:47">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row>
    <row r="355" spans="1:47">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row>
    <row r="356" spans="1:47">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row>
    <row r="357" spans="1:47">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row>
    <row r="358" spans="1:47">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row>
    <row r="359" spans="1:47">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row>
    <row r="360" spans="1:47">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row>
    <row r="361" spans="1:47">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row>
    <row r="362" spans="1:47">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row>
    <row r="363" spans="1:47">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row>
    <row r="364" spans="1:47">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row>
    <row r="365" spans="1:47">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row>
    <row r="366" spans="1:47">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row>
    <row r="367" spans="1:47">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row>
    <row r="368" spans="1:47">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row>
    <row r="369" spans="1:47">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row>
    <row r="370" spans="1:47">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row>
    <row r="371" spans="1:47">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row>
    <row r="372" spans="1:47">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row>
    <row r="373" spans="1:47">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row>
    <row r="374" spans="1:47">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row>
    <row r="375" spans="1:47">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row>
    <row r="376" spans="1:47">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row>
    <row r="377" spans="1:47">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row>
    <row r="378" spans="1:47">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row>
    <row r="379" spans="1:47">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row>
    <row r="380" spans="1:47">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row>
    <row r="381" spans="1:47">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row>
    <row r="382" spans="1:47">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row>
    <row r="383" spans="1:47">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row>
    <row r="384" spans="1:47">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row>
    <row r="385" spans="1:47">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row>
    <row r="386" spans="1:47">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row>
    <row r="387" spans="1:47">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row>
    <row r="388" spans="1:47">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row>
    <row r="389" spans="1:47">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row>
    <row r="390" spans="1:47">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row>
    <row r="391" spans="1:47">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row>
    <row r="392" spans="1:47">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row>
    <row r="393" spans="1:47">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row>
    <row r="394" spans="1:47">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row>
    <row r="395" spans="1:47">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row>
    <row r="396" spans="1:47">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row>
    <row r="397" spans="1:47">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row>
    <row r="398" spans="1:47">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row>
    <row r="399" spans="1:47">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row>
    <row r="400" spans="1:47">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row>
    <row r="401" spans="1:47">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row>
    <row r="402" spans="1:47">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row>
    <row r="403" spans="1:47">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row>
    <row r="404" spans="1:47">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row>
    <row r="405" spans="1:47">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row>
    <row r="406" spans="1:47">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row>
    <row r="407" spans="1:47">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row>
    <row r="408" spans="1:47">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row>
    <row r="409" spans="1:47">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row>
    <row r="410" spans="1:47">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row>
    <row r="411" spans="1:47">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row>
    <row r="412" spans="1:47">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row>
    <row r="413" spans="1:47">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row>
    <row r="414" spans="1:47">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row>
    <row r="415" spans="1:47">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row>
    <row r="416" spans="1:47">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row>
    <row r="417" spans="1:47">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row>
    <row r="418" spans="1:47">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row>
    <row r="419" spans="1:47">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row>
    <row r="420" spans="1:47">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row>
    <row r="421" spans="1:47">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row>
    <row r="422" spans="1:47">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row>
    <row r="423" spans="1:47">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row>
    <row r="424" spans="1:47">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row>
    <row r="425" spans="1:47">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row>
    <row r="426" spans="1:47">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row>
    <row r="427" spans="1:47">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row>
    <row r="428" spans="1:47">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row>
    <row r="429" spans="1:47">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row>
    <row r="430" spans="1:47">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row>
    <row r="431" spans="1:47">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row>
    <row r="432" spans="1:47">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row>
    <row r="433" spans="1:47">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row>
    <row r="434" spans="1:47">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row>
    <row r="435" spans="1:47">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row>
    <row r="436" spans="1:47">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row>
    <row r="437" spans="1:47">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row>
    <row r="438" spans="1:47">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row>
    <row r="439" spans="1:47">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row>
    <row r="440" spans="1:47">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row>
    <row r="441" spans="1:47">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row>
    <row r="442" spans="1:47">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row>
    <row r="443" spans="1:47">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row>
    <row r="444" spans="1:47">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row>
    <row r="445" spans="1:47">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row>
    <row r="446" spans="1:47">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row>
    <row r="447" spans="1:47">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row>
    <row r="448" spans="1:47">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row>
    <row r="449" spans="1:47">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row>
    <row r="450" spans="1:47">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row>
    <row r="451" spans="1:47">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row>
    <row r="452" spans="1:47">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row>
    <row r="453" spans="1:47">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row>
    <row r="454" spans="1:47">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row>
    <row r="455" spans="1:47">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row>
    <row r="456" spans="1:47">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row>
    <row r="457" spans="1:47">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row>
    <row r="458" spans="1:47">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row>
    <row r="459" spans="1:47">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row>
    <row r="460" spans="1:47">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row>
    <row r="461" spans="1:47">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row>
    <row r="462" spans="1:47">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row>
    <row r="463" spans="1:47">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row>
    <row r="464" spans="1:47">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row>
    <row r="465" spans="1:47">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row>
    <row r="466" spans="1:47">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row>
    <row r="467" spans="1:47">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row>
    <row r="468" spans="1:47">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row>
    <row r="469" spans="1:47">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row>
    <row r="470" spans="1:47">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row>
    <row r="471" spans="1:47">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row>
    <row r="472" spans="1:47">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row>
    <row r="473" spans="1:47">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row>
    <row r="474" spans="1:47">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row>
    <row r="475" spans="1:47">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row>
    <row r="476" spans="1:47">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row>
    <row r="477" spans="1:47">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row>
    <row r="478" spans="1:47">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row>
    <row r="479" spans="1:47">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row>
    <row r="480" spans="1:47">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row>
    <row r="481" spans="1:47">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row>
    <row r="482" spans="1:47">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row>
    <row r="483" spans="1:47">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row>
    <row r="484" spans="1:47">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row>
    <row r="485" spans="1:47">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row>
    <row r="486" spans="1:47">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row>
    <row r="487" spans="1:47">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row>
    <row r="488" spans="1:47">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row>
    <row r="489" spans="1:47">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row>
    <row r="490" spans="1:47">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row>
    <row r="491" spans="1:47">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row>
    <row r="492" spans="1:47">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row>
    <row r="493" spans="1:47">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row>
    <row r="494" spans="1:47">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row>
    <row r="495" spans="1:47">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row>
    <row r="496" spans="1:47">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row>
    <row r="497" spans="1:47">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row>
    <row r="498" spans="1:47">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row>
    <row r="499" spans="1:47">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row>
    <row r="500" spans="1:47">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row>
    <row r="501" spans="1:47">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row>
    <row r="502" spans="1:47">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row>
    <row r="503" spans="1:47">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row>
    <row r="504" spans="1:47">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row>
    <row r="505" spans="1:47">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row>
    <row r="506" spans="1:47">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row>
    <row r="507" spans="1:47">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row>
    <row r="508" spans="1:47">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row>
    <row r="509" spans="1:47">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row>
    <row r="510" spans="1:47">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row>
    <row r="511" spans="1:47">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row>
    <row r="512" spans="1:47">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row>
    <row r="513" spans="1:47">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row>
    <row r="514" spans="1:47">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row>
    <row r="515" spans="1:47">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row>
    <row r="516" spans="1:47">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row>
    <row r="517" spans="1:47">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row>
    <row r="518" spans="1:47">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row>
    <row r="519" spans="1:47">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row>
    <row r="520" spans="1:47">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row>
    <row r="521" spans="1:47">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row>
    <row r="522" spans="1:47">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row>
    <row r="523" spans="1:47">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row>
    <row r="524" spans="1:47">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row>
    <row r="525" spans="1:47">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row>
    <row r="526" spans="1:47">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row>
    <row r="527" spans="1:47">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row>
    <row r="528" spans="1:47">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row>
    <row r="529" spans="1:47">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row>
    <row r="530" spans="1:47">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row>
    <row r="531" spans="1:47">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row>
    <row r="532" spans="1:47">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row>
    <row r="533" spans="1:47">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row>
    <row r="534" spans="1:47">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row>
    <row r="535" spans="1:47">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row>
    <row r="536" spans="1:47">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row>
    <row r="537" spans="1:47">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row>
    <row r="538" spans="1:47">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row>
    <row r="539" spans="1:47">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row>
    <row r="540" spans="1:47">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row>
    <row r="541" spans="1:47">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row>
    <row r="542" spans="1:47">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row>
    <row r="543" spans="1:47">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row>
    <row r="544" spans="1:47">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row>
    <row r="545" spans="1:47">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row>
    <row r="546" spans="1:47">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row>
    <row r="547" spans="1:47">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row>
    <row r="548" spans="1:47">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row>
    <row r="549" spans="1:47">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row>
    <row r="550" spans="1:47">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row>
    <row r="551" spans="1:47">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row>
    <row r="552" spans="1:47">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row>
    <row r="553" spans="1:47">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row>
    <row r="554" spans="1:47">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row>
    <row r="555" spans="1:47">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row>
    <row r="556" spans="1:47">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row>
    <row r="557" spans="1:47">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row>
    <row r="558" spans="1:47">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row>
    <row r="559" spans="1:47">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row>
    <row r="560" spans="1:47">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row>
    <row r="561" spans="1:47">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row>
    <row r="562" spans="1:47">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row>
    <row r="563" spans="1:47">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row>
    <row r="564" spans="1:47">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row>
    <row r="565" spans="1:47">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row>
    <row r="566" spans="1:47">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row>
    <row r="567" spans="1:47">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row>
    <row r="568" spans="1:47">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row>
    <row r="569" spans="1:47">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row>
    <row r="570" spans="1:47">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row>
    <row r="571" spans="1:47">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row>
    <row r="572" spans="1:47">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row>
    <row r="573" spans="1:47">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row>
    <row r="574" spans="1:47">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row>
    <row r="575" spans="1:47">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row>
    <row r="576" spans="1:47">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row>
    <row r="577" spans="1:47">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row>
    <row r="578" spans="1:47">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row>
    <row r="579" spans="1:47">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row>
    <row r="580" spans="1:47">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row>
    <row r="581" spans="1:47">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row>
    <row r="582" spans="1:47">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row>
    <row r="583" spans="1:47">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row>
    <row r="584" spans="1:47">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row>
    <row r="585" spans="1:47">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row>
    <row r="586" spans="1:47">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row>
    <row r="587" spans="1:47">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row>
    <row r="588" spans="1:47">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row>
    <row r="589" spans="1:47">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row>
    <row r="590" spans="1:47">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row>
    <row r="591" spans="1:47">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row>
    <row r="592" spans="1:47">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row>
    <row r="593" spans="1:47">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row>
    <row r="594" spans="1:47">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row>
    <row r="595" spans="1:47">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row>
    <row r="596" spans="1:47">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row>
    <row r="597" spans="1:47">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row>
    <row r="598" spans="1:47">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row>
    <row r="599" spans="1:47">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row>
    <row r="600" spans="1:47">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row>
    <row r="601" spans="1:47">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row>
    <row r="602" spans="1:47">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row>
    <row r="603" spans="1:47">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row>
    <row r="604" spans="1:47">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row>
    <row r="605" spans="1:47">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row>
    <row r="606" spans="1:47">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row>
    <row r="607" spans="1:47">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row>
    <row r="608" spans="1:47">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row>
    <row r="609" spans="1:47">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row>
    <row r="610" spans="1:47">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row>
    <row r="611" spans="1:47">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row>
    <row r="612" spans="1:47">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row>
    <row r="613" spans="1:47">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row>
    <row r="614" spans="1:47">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row>
    <row r="615" spans="1:47">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row>
    <row r="616" spans="1:47">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row>
    <row r="617" spans="1:47">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row>
    <row r="618" spans="1:47">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row>
    <row r="619" spans="1:47">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row>
    <row r="620" spans="1:47">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row>
    <row r="621" spans="1:47">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row>
    <row r="622" spans="1:47">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row>
    <row r="623" spans="1:47">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row>
    <row r="624" spans="1:47">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row>
    <row r="625" spans="1:47">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row>
    <row r="626" spans="1:47">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row>
    <row r="627" spans="1:47">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row>
    <row r="628" spans="1:47">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row>
    <row r="629" spans="1:47">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row>
    <row r="630" spans="1:47">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row>
    <row r="631" spans="1:47">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row>
    <row r="632" spans="1:47">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row>
    <row r="633" spans="1:47">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row>
    <row r="634" spans="1:47">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row>
    <row r="635" spans="1:47">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row>
    <row r="636" spans="1:47">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row>
    <row r="637" spans="1:47">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row>
    <row r="638" spans="1:47">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row>
    <row r="639" spans="1:47">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row>
    <row r="640" spans="1:47">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row>
    <row r="641" spans="1:47">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row>
    <row r="642" spans="1:47">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row>
    <row r="643" spans="1:47">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row>
    <row r="644" spans="1:47">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row>
    <row r="645" spans="1:47">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row>
    <row r="646" spans="1:47">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row>
    <row r="647" spans="1:47">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row>
    <row r="648" spans="1:47">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row>
    <row r="649" spans="1:47">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row>
    <row r="650" spans="1:47">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row>
    <row r="651" spans="1:47">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row>
    <row r="652" spans="1:47">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row>
    <row r="653" spans="1:47">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row>
    <row r="654" spans="1:47">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row>
    <row r="655" spans="1:47">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row>
    <row r="656" spans="1:47">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row>
    <row r="657" spans="1:47">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row>
    <row r="658" spans="1:47">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row>
    <row r="659" spans="1:47">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row>
    <row r="660" spans="1:47">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row>
    <row r="661" spans="1:47">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row>
    <row r="662" spans="1:47">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row>
    <row r="663" spans="1:47">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row>
    <row r="664" spans="1:47">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row>
    <row r="665" spans="1:47">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row>
    <row r="666" spans="1:47">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row>
    <row r="667" spans="1:47">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row>
    <row r="668" spans="1:47">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row>
    <row r="669" spans="1:47">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row>
    <row r="670" spans="1:47">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row>
    <row r="671" spans="1:47">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row>
    <row r="672" spans="1:47">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row>
    <row r="673" spans="1:47">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row>
    <row r="674" spans="1:47">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row>
    <row r="675" spans="1:47">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row>
    <row r="676" spans="1:47">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row>
    <row r="677" spans="1:47">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row>
    <row r="678" spans="1:47">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row>
    <row r="679" spans="1:47">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row>
    <row r="680" spans="1:47">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row>
    <row r="681" spans="1:47">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row>
    <row r="682" spans="1:47">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row>
    <row r="683" spans="1:47">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row>
    <row r="684" spans="1:47">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row>
    <row r="685" spans="1:47">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row>
    <row r="686" spans="1:47">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row>
    <row r="687" spans="1:47">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row>
    <row r="688" spans="1:47">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row>
    <row r="689" spans="1:47">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row>
    <row r="690" spans="1:47">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row>
    <row r="691" spans="1:47">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row>
    <row r="692" spans="1:47">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row>
    <row r="693" spans="1:47">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row>
    <row r="694" spans="1:47">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row>
    <row r="695" spans="1:47">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row>
    <row r="696" spans="1:47">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row>
    <row r="697" spans="1:47">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row>
    <row r="698" spans="1:47">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row>
    <row r="699" spans="1:47">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row>
    <row r="700" spans="1:47">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row>
    <row r="701" spans="1:47">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row>
    <row r="702" spans="1:47">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row>
    <row r="703" spans="1:47">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row>
    <row r="704" spans="1:47">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row>
    <row r="705" spans="1:47">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row>
    <row r="706" spans="1:47">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row>
    <row r="707" spans="1:47">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row>
    <row r="708" spans="1:47">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row>
    <row r="709" spans="1:47">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row>
    <row r="710" spans="1:47">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row>
    <row r="711" spans="1:47">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row>
    <row r="712" spans="1:47">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row>
    <row r="713" spans="1:47">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row>
    <row r="714" spans="1:47">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row>
    <row r="715" spans="1:47">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row>
    <row r="716" spans="1:47">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row>
    <row r="717" spans="1:47">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row>
    <row r="718" spans="1:47">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row>
    <row r="719" spans="1:47">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row>
    <row r="720" spans="1:47">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row>
    <row r="721" spans="1:47">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row>
    <row r="722" spans="1:47">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row>
    <row r="723" spans="1:47">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row>
    <row r="724" spans="1:47">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row>
    <row r="725" spans="1:47">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row>
    <row r="726" spans="1:47">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row>
    <row r="727" spans="1:47">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row>
    <row r="728" spans="1:47">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row>
    <row r="729" spans="1:47">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row>
    <row r="730" spans="1:47">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row>
    <row r="731" spans="1:47">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row>
    <row r="732" spans="1:47">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row>
    <row r="733" spans="1:47">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row>
    <row r="734" spans="1:47">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row>
    <row r="735" spans="1:47">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row>
    <row r="736" spans="1:47">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row>
    <row r="737" spans="1:47">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row>
    <row r="738" spans="1:47">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row>
    <row r="739" spans="1:47">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row>
    <row r="740" spans="1:47">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row>
    <row r="741" spans="1:47">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row>
    <row r="742" spans="1:47">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row>
    <row r="743" spans="1:47">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row>
    <row r="744" spans="1:47">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row>
    <row r="745" spans="1:47">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row>
    <row r="746" spans="1:47">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row>
    <row r="747" spans="1:47">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row>
    <row r="748" spans="1:47">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row>
    <row r="749" spans="1:47">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row>
    <row r="750" spans="1:47">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row>
    <row r="751" spans="1:47">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row>
    <row r="752" spans="1:47">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row>
    <row r="753" spans="1:47">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row>
    <row r="754" spans="1:47">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row>
    <row r="755" spans="1:47">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row>
    <row r="756" spans="1:47">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row>
    <row r="757" spans="1:47">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row>
    <row r="758" spans="1:47">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row>
    <row r="759" spans="1:47">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row>
    <row r="760" spans="1:47">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row>
    <row r="761" spans="1:47">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row>
    <row r="762" spans="1:47">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row>
    <row r="763" spans="1:47">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row>
    <row r="764" spans="1:47">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row>
    <row r="765" spans="1:47">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row>
    <row r="766" spans="1:47">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row>
    <row r="767" spans="1:47">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row>
    <row r="768" spans="1:47">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row>
    <row r="769" spans="1:47">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row>
    <row r="770" spans="1:47">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row>
    <row r="771" spans="1:47">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row>
    <row r="772" spans="1:47">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row>
    <row r="773" spans="1:47">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row>
    <row r="774" spans="1:47">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row>
    <row r="775" spans="1:47">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row>
    <row r="776" spans="1:47">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row>
    <row r="777" spans="1:47">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row>
    <row r="778" spans="1:47">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row>
    <row r="779" spans="1:47">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row>
    <row r="780" spans="1:47">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row>
    <row r="781" spans="1:47">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row>
    <row r="782" spans="1:47">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row>
    <row r="783" spans="1:47">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row>
    <row r="784" spans="1:47">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row>
    <row r="785" spans="1:47">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row>
    <row r="786" spans="1:47">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row>
    <row r="787" spans="1:47">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row>
    <row r="788" spans="1:47">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row>
    <row r="789" spans="1:47">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row>
    <row r="790" spans="1:47">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row>
    <row r="791" spans="1:47">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row>
    <row r="792" spans="1:47">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row>
    <row r="793" spans="1:47">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row>
    <row r="794" spans="1:47">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row>
    <row r="795" spans="1:47">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row>
    <row r="796" spans="1:47">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row>
    <row r="797" spans="1:47">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row>
    <row r="798" spans="1:47">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row>
    <row r="799" spans="1:47">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row>
    <row r="800" spans="1:47">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row>
    <row r="801" spans="1:47">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row>
    <row r="802" spans="1:47">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row>
    <row r="803" spans="1:47">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row>
    <row r="804" spans="1:47">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row>
    <row r="805" spans="1:47">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row>
    <row r="806" spans="1:47">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row>
    <row r="807" spans="1:47">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row>
    <row r="808" spans="1:47">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row>
    <row r="809" spans="1:47">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row>
    <row r="810" spans="1:47">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row>
    <row r="811" spans="1:47">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row>
    <row r="812" spans="1:47">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row>
    <row r="813" spans="1:47">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row>
    <row r="814" spans="1:47">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row>
    <row r="815" spans="1:47">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row>
    <row r="816" spans="1:47">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row>
    <row r="817" spans="1:47">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row>
    <row r="818" spans="1:47">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row>
    <row r="819" spans="1:47">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row>
    <row r="820" spans="1:47">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row>
    <row r="821" spans="1:47">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row>
    <row r="822" spans="1:47">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row>
    <row r="823" spans="1:47">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row>
    <row r="824" spans="1:47">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row>
    <row r="825" spans="1:47">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row>
    <row r="826" spans="1:47">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row>
    <row r="827" spans="1:47">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row>
    <row r="828" spans="1:47">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row>
    <row r="829" spans="1:47">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row>
    <row r="830" spans="1:47">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row>
    <row r="831" spans="1:47">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row>
    <row r="832" spans="1:47">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row>
    <row r="833" spans="1:47">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row>
    <row r="834" spans="1:47">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row>
    <row r="835" spans="1:47">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row>
    <row r="836" spans="1:47">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row>
    <row r="837" spans="1:47">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row>
    <row r="838" spans="1:47">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row>
    <row r="839" spans="1:47">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row>
    <row r="840" spans="1:47">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row>
    <row r="841" spans="1:47">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row>
    <row r="842" spans="1:47">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row>
    <row r="843" spans="1:47">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row>
    <row r="844" spans="1:47">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row>
    <row r="845" spans="1:47">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row>
    <row r="846" spans="1:47">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row>
    <row r="847" spans="1:47">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row>
    <row r="848" spans="1:47">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row>
    <row r="849" spans="1:47">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row>
    <row r="850" spans="1:47">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row>
    <row r="851" spans="1:47">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row>
    <row r="852" spans="1:47">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row>
    <row r="853" spans="1:47">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row>
    <row r="854" spans="1:47">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row>
    <row r="855" spans="1:47">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row>
    <row r="856" spans="1:47">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row>
    <row r="857" spans="1:47">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row>
    <row r="858" spans="1:47">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row>
    <row r="859" spans="1:47">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row>
    <row r="860" spans="1:47">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row>
    <row r="861" spans="1:47">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row>
    <row r="862" spans="1:47">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row>
    <row r="863" spans="1:47">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row>
    <row r="864" spans="1:47">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row>
    <row r="865" spans="1:47">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row>
    <row r="866" spans="1:47">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row>
    <row r="867" spans="1:47">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row>
    <row r="868" spans="1:47">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row>
    <row r="869" spans="1:47">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row>
    <row r="870" spans="1:47">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row>
    <row r="871" spans="1:47">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row>
    <row r="872" spans="1:47">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row>
    <row r="873" spans="1:47">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row>
    <row r="874" spans="1:47">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row>
    <row r="875" spans="1:47">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row>
    <row r="876" spans="1:47">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row>
    <row r="877" spans="1:47">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row>
    <row r="878" spans="1:47">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row>
    <row r="879" spans="1:47">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row>
    <row r="880" spans="1:47">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row>
    <row r="881" spans="1:47">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row>
    <row r="882" spans="1:47">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row>
    <row r="883" spans="1:47">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row>
    <row r="884" spans="1:47">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row>
    <row r="885" spans="1:47">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row>
    <row r="886" spans="1:47">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row>
    <row r="887" spans="1:47">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row>
    <row r="888" spans="1:47">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row>
    <row r="889" spans="1:47">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row>
    <row r="890" spans="1:47">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row>
    <row r="891" spans="1:47">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row>
    <row r="892" spans="1:47">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row>
    <row r="893" spans="1:47">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row>
    <row r="894" spans="1:47">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row>
    <row r="895" spans="1:47">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row>
    <row r="896" spans="1:47">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row>
    <row r="897" spans="1:47">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row>
    <row r="898" spans="1:47">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row>
    <row r="899" spans="1:47">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row>
    <row r="900" spans="1:47">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row>
    <row r="901" spans="1:47">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row>
    <row r="902" spans="1:47">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row>
    <row r="903" spans="1:47">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row>
    <row r="904" spans="1:47">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row>
    <row r="905" spans="1:47">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row>
    <row r="906" spans="1:47">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row>
    <row r="907" spans="1:47">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row>
    <row r="908" spans="1:47">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row>
    <row r="909" spans="1:47">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row>
    <row r="910" spans="1:47">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row>
    <row r="911" spans="1:47">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row>
    <row r="912" spans="1:47">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row>
    <row r="913" spans="1:47">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row>
    <row r="914" spans="1:47">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row>
    <row r="915" spans="1:47">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row>
    <row r="916" spans="1:47">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row>
    <row r="917" spans="1:47">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row>
    <row r="918" spans="1:47">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row>
    <row r="919" spans="1:47">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row>
    <row r="920" spans="1:47">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row>
    <row r="921" spans="1:47">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row>
    <row r="922" spans="1:47">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row>
    <row r="923" spans="1:47">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row>
    <row r="924" spans="1:47">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row>
    <row r="925" spans="1:47">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row>
    <row r="926" spans="1:47">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row>
    <row r="927" spans="1:47">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row>
    <row r="928" spans="1:47">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row>
    <row r="929" spans="1:47">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row>
    <row r="930" spans="1:47">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row>
    <row r="931" spans="1:47">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row>
    <row r="932" spans="1:47">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row>
    <row r="933" spans="1:47">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row>
    <row r="934" spans="1:47">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row>
    <row r="935" spans="1:47">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row>
    <row r="936" spans="1:47">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row>
    <row r="937" spans="1:47">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row>
    <row r="938" spans="1:47">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row>
    <row r="939" spans="1:47">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row>
    <row r="940" spans="1:47">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row>
    <row r="941" spans="1:47">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row>
    <row r="942" spans="1:47">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row>
    <row r="943" spans="1:47">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row>
    <row r="944" spans="1:47">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row>
    <row r="945" spans="1:47">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row>
    <row r="946" spans="1:47">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row>
    <row r="947" spans="1:47">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row>
    <row r="948" spans="1:47">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row>
    <row r="949" spans="1:47">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row>
    <row r="950" spans="1:47">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row>
    <row r="951" spans="1:47">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row>
    <row r="952" spans="1:47">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row>
    <row r="953" spans="1:47">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row>
    <row r="954" spans="1:47">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row>
    <row r="955" spans="1:47">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row>
    <row r="956" spans="1:47">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row>
    <row r="957" spans="1:47">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row>
    <row r="958" spans="1:47">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row>
    <row r="959" spans="1:47">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row>
    <row r="960" spans="1:47">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row>
    <row r="961" spans="1:47">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row>
    <row r="962" spans="1:47">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row>
    <row r="963" spans="1:47">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row>
    <row r="964" spans="1:47">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row>
    <row r="965" spans="1:47">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row>
    <row r="966" spans="1:47">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row>
    <row r="967" spans="1:47">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row>
    <row r="968" spans="1:47">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row>
    <row r="969" spans="1:47">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row>
    <row r="970" spans="1:47">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row>
    <row r="971" spans="1:47">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row>
    <row r="972" spans="1:47">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row>
    <row r="973" spans="1:47">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row>
    <row r="974" spans="1:47">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row>
    <row r="975" spans="1:47">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row>
    <row r="976" spans="1:47">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row>
    <row r="977" spans="1:47">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c r="AR977" s="1"/>
      <c r="AS977" s="1"/>
      <c r="AT977" s="1"/>
      <c r="AU977" s="1"/>
    </row>
    <row r="978" spans="1:47">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c r="AR978" s="1"/>
      <c r="AS978" s="1"/>
      <c r="AT978" s="1"/>
      <c r="AU978" s="1"/>
    </row>
    <row r="979" spans="1:47">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c r="AQ979" s="1"/>
      <c r="AR979" s="1"/>
      <c r="AS979" s="1"/>
      <c r="AT979" s="1"/>
      <c r="AU979" s="1"/>
    </row>
    <row r="980" spans="1:47">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row>
    <row r="981" spans="1:47">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row>
    <row r="982" spans="1:47">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row>
    <row r="983" spans="1:47">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row>
    <row r="984" spans="1:47">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c r="AQ984" s="1"/>
      <c r="AR984" s="1"/>
      <c r="AS984" s="1"/>
      <c r="AT984" s="1"/>
      <c r="AU984" s="1"/>
    </row>
    <row r="985" spans="1:47">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c r="AQ985" s="1"/>
      <c r="AR985" s="1"/>
      <c r="AS985" s="1"/>
      <c r="AT985" s="1"/>
      <c r="AU985" s="1"/>
    </row>
    <row r="986" spans="1:47">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c r="AQ986" s="1"/>
      <c r="AR986" s="1"/>
      <c r="AS986" s="1"/>
      <c r="AT986" s="1"/>
      <c r="AU986" s="1"/>
    </row>
    <row r="987" spans="1:47">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c r="AQ987" s="1"/>
      <c r="AR987" s="1"/>
      <c r="AS987" s="1"/>
      <c r="AT987" s="1"/>
      <c r="AU987" s="1"/>
    </row>
    <row r="988" spans="1:47">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c r="AQ988" s="1"/>
      <c r="AR988" s="1"/>
      <c r="AS988" s="1"/>
      <c r="AT988" s="1"/>
      <c r="AU988" s="1"/>
    </row>
    <row r="989" spans="1:47">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c r="AQ989" s="1"/>
      <c r="AR989" s="1"/>
      <c r="AS989" s="1"/>
      <c r="AT989" s="1"/>
      <c r="AU989" s="1"/>
    </row>
    <row r="990" spans="1:47">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c r="AQ990" s="1"/>
      <c r="AR990" s="1"/>
      <c r="AS990" s="1"/>
      <c r="AT990" s="1"/>
      <c r="AU990" s="1"/>
    </row>
    <row r="991" spans="1:47">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c r="AP991" s="1"/>
      <c r="AQ991" s="1"/>
      <c r="AR991" s="1"/>
      <c r="AS991" s="1"/>
      <c r="AT991" s="1"/>
      <c r="AU991" s="1"/>
    </row>
    <row r="992" spans="1:47">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c r="AQ992" s="1"/>
      <c r="AR992" s="1"/>
      <c r="AS992" s="1"/>
      <c r="AT992" s="1"/>
      <c r="AU992" s="1"/>
    </row>
    <row r="993" spans="1:47">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c r="AP993" s="1"/>
      <c r="AQ993" s="1"/>
      <c r="AR993" s="1"/>
      <c r="AS993" s="1"/>
      <c r="AT993" s="1"/>
      <c r="AU993" s="1"/>
    </row>
    <row r="994" spans="1:47">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c r="AP994" s="1"/>
      <c r="AQ994" s="1"/>
      <c r="AR994" s="1"/>
      <c r="AS994" s="1"/>
      <c r="AT994" s="1"/>
      <c r="AU994" s="1"/>
    </row>
    <row r="995" spans="1:47">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c r="AP995" s="1"/>
      <c r="AQ995" s="1"/>
      <c r="AR995" s="1"/>
      <c r="AS995" s="1"/>
      <c r="AT995" s="1"/>
      <c r="AU995" s="1"/>
    </row>
    <row r="996" spans="1:47">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c r="AP996" s="1"/>
      <c r="AQ996" s="1"/>
      <c r="AR996" s="1"/>
      <c r="AS996" s="1"/>
      <c r="AT996" s="1"/>
      <c r="AU996" s="1"/>
    </row>
    <row r="997" spans="1:47">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c r="AP997" s="1"/>
      <c r="AQ997" s="1"/>
      <c r="AR997" s="1"/>
      <c r="AS997" s="1"/>
      <c r="AT997" s="1"/>
      <c r="AU997" s="1"/>
    </row>
    <row r="998" spans="1:47">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row>
    <row r="999" spans="1:47">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row>
    <row r="1000" spans="1:47">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row>
    <row r="1001" spans="1:47">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c r="AD1001" s="1"/>
      <c r="AE1001" s="1"/>
      <c r="AF1001" s="1"/>
      <c r="AG1001" s="1"/>
      <c r="AH1001" s="1"/>
      <c r="AI1001" s="1"/>
      <c r="AJ1001" s="1"/>
      <c r="AK1001" s="1"/>
      <c r="AL1001" s="1"/>
      <c r="AM1001" s="1"/>
      <c r="AN1001" s="1"/>
      <c r="AO1001" s="1"/>
      <c r="AP1001" s="1"/>
      <c r="AQ1001" s="1"/>
      <c r="AR1001" s="1"/>
      <c r="AS1001" s="1"/>
      <c r="AT1001" s="1"/>
      <c r="AU1001" s="1"/>
    </row>
    <row r="1002" spans="1:47">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c r="AD1002" s="1"/>
      <c r="AE1002" s="1"/>
      <c r="AF1002" s="1"/>
      <c r="AG1002" s="1"/>
      <c r="AH1002" s="1"/>
      <c r="AI1002" s="1"/>
      <c r="AJ1002" s="1"/>
      <c r="AK1002" s="1"/>
      <c r="AL1002" s="1"/>
      <c r="AM1002" s="1"/>
      <c r="AN1002" s="1"/>
      <c r="AO1002" s="1"/>
      <c r="AP1002" s="1"/>
      <c r="AQ1002" s="1"/>
      <c r="AR1002" s="1"/>
      <c r="AS1002" s="1"/>
      <c r="AT1002" s="1"/>
      <c r="AU1002" s="1"/>
    </row>
    <row r="1003" spans="1:47">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c r="AD1003" s="1"/>
      <c r="AE1003" s="1"/>
      <c r="AF1003" s="1"/>
      <c r="AG1003" s="1"/>
      <c r="AH1003" s="1"/>
      <c r="AI1003" s="1"/>
      <c r="AJ1003" s="1"/>
      <c r="AK1003" s="1"/>
      <c r="AL1003" s="1"/>
      <c r="AM1003" s="1"/>
      <c r="AN1003" s="1"/>
      <c r="AO1003" s="1"/>
      <c r="AP1003" s="1"/>
      <c r="AQ1003" s="1"/>
      <c r="AR1003" s="1"/>
      <c r="AS1003" s="1"/>
      <c r="AT1003" s="1"/>
      <c r="AU1003" s="1"/>
    </row>
    <row r="1004" spans="1:47">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row>
    <row r="1005" spans="1:47">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row>
    <row r="1006" spans="1:47">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row>
    <row r="1007" spans="1:47">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row>
    <row r="1008" spans="1:47">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c r="AC1008" s="1"/>
      <c r="AD1008" s="1"/>
      <c r="AE1008" s="1"/>
      <c r="AF1008" s="1"/>
      <c r="AG1008" s="1"/>
      <c r="AH1008" s="1"/>
      <c r="AI1008" s="1"/>
      <c r="AJ1008" s="1"/>
      <c r="AK1008" s="1"/>
      <c r="AL1008" s="1"/>
      <c r="AM1008" s="1"/>
      <c r="AN1008" s="1"/>
      <c r="AO1008" s="1"/>
      <c r="AP1008" s="1"/>
      <c r="AQ1008" s="1"/>
      <c r="AR1008" s="1"/>
      <c r="AS1008" s="1"/>
      <c r="AT1008" s="1"/>
      <c r="AU1008" s="1"/>
    </row>
    <row r="1009" spans="1:47">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c r="AC1009" s="1"/>
      <c r="AD1009" s="1"/>
      <c r="AE1009" s="1"/>
      <c r="AF1009" s="1"/>
      <c r="AG1009" s="1"/>
      <c r="AH1009" s="1"/>
      <c r="AI1009" s="1"/>
      <c r="AJ1009" s="1"/>
      <c r="AK1009" s="1"/>
      <c r="AL1009" s="1"/>
      <c r="AM1009" s="1"/>
      <c r="AN1009" s="1"/>
      <c r="AO1009" s="1"/>
      <c r="AP1009" s="1"/>
      <c r="AQ1009" s="1"/>
      <c r="AR1009" s="1"/>
      <c r="AS1009" s="1"/>
      <c r="AT1009" s="1"/>
      <c r="AU1009" s="1"/>
    </row>
    <row r="1010" spans="1:47">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c r="AC1010" s="1"/>
      <c r="AD1010" s="1"/>
      <c r="AE1010" s="1"/>
      <c r="AF1010" s="1"/>
      <c r="AG1010" s="1"/>
      <c r="AH1010" s="1"/>
      <c r="AI1010" s="1"/>
      <c r="AJ1010" s="1"/>
      <c r="AK1010" s="1"/>
      <c r="AL1010" s="1"/>
      <c r="AM1010" s="1"/>
      <c r="AN1010" s="1"/>
      <c r="AO1010" s="1"/>
      <c r="AP1010" s="1"/>
      <c r="AQ1010" s="1"/>
      <c r="AR1010" s="1"/>
      <c r="AS1010" s="1"/>
      <c r="AT1010" s="1"/>
      <c r="AU1010" s="1"/>
    </row>
    <row r="1011" spans="1:47">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c r="AC1011" s="1"/>
      <c r="AD1011" s="1"/>
      <c r="AE1011" s="1"/>
      <c r="AF1011" s="1"/>
      <c r="AG1011" s="1"/>
      <c r="AH1011" s="1"/>
      <c r="AI1011" s="1"/>
      <c r="AJ1011" s="1"/>
      <c r="AK1011" s="1"/>
      <c r="AL1011" s="1"/>
      <c r="AM1011" s="1"/>
      <c r="AN1011" s="1"/>
      <c r="AO1011" s="1"/>
      <c r="AP1011" s="1"/>
      <c r="AQ1011" s="1"/>
      <c r="AR1011" s="1"/>
      <c r="AS1011" s="1"/>
      <c r="AT1011" s="1"/>
      <c r="AU1011" s="1"/>
    </row>
    <row r="1012" spans="1:47">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c r="AC1012" s="1"/>
      <c r="AD1012" s="1"/>
      <c r="AE1012" s="1"/>
      <c r="AF1012" s="1"/>
      <c r="AG1012" s="1"/>
      <c r="AH1012" s="1"/>
      <c r="AI1012" s="1"/>
      <c r="AJ1012" s="1"/>
      <c r="AK1012" s="1"/>
      <c r="AL1012" s="1"/>
      <c r="AM1012" s="1"/>
      <c r="AN1012" s="1"/>
      <c r="AO1012" s="1"/>
      <c r="AP1012" s="1"/>
      <c r="AQ1012" s="1"/>
      <c r="AR1012" s="1"/>
      <c r="AS1012" s="1"/>
      <c r="AT1012" s="1"/>
      <c r="AU1012" s="1"/>
    </row>
    <row r="1013" spans="1:47">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c r="AA1013" s="1"/>
      <c r="AB1013" s="1"/>
      <c r="AC1013" s="1"/>
      <c r="AD1013" s="1"/>
      <c r="AE1013" s="1"/>
      <c r="AF1013" s="1"/>
      <c r="AG1013" s="1"/>
      <c r="AH1013" s="1"/>
      <c r="AI1013" s="1"/>
      <c r="AJ1013" s="1"/>
      <c r="AK1013" s="1"/>
      <c r="AL1013" s="1"/>
      <c r="AM1013" s="1"/>
      <c r="AN1013" s="1"/>
      <c r="AO1013" s="1"/>
      <c r="AP1013" s="1"/>
      <c r="AQ1013" s="1"/>
      <c r="AR1013" s="1"/>
      <c r="AS1013" s="1"/>
      <c r="AT1013" s="1"/>
      <c r="AU1013" s="1"/>
    </row>
    <row r="1014" spans="1:47">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c r="AA1014" s="1"/>
      <c r="AB1014" s="1"/>
      <c r="AC1014" s="1"/>
      <c r="AD1014" s="1"/>
      <c r="AE1014" s="1"/>
      <c r="AF1014" s="1"/>
      <c r="AG1014" s="1"/>
      <c r="AH1014" s="1"/>
      <c r="AI1014" s="1"/>
      <c r="AJ1014" s="1"/>
      <c r="AK1014" s="1"/>
      <c r="AL1014" s="1"/>
      <c r="AM1014" s="1"/>
      <c r="AN1014" s="1"/>
      <c r="AO1014" s="1"/>
      <c r="AP1014" s="1"/>
      <c r="AQ1014" s="1"/>
      <c r="AR1014" s="1"/>
      <c r="AS1014" s="1"/>
      <c r="AT1014" s="1"/>
      <c r="AU1014" s="1"/>
    </row>
    <row r="1015" spans="1:47">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
      <c r="AB1015" s="1"/>
      <c r="AC1015" s="1"/>
      <c r="AD1015" s="1"/>
      <c r="AE1015" s="1"/>
      <c r="AF1015" s="1"/>
      <c r="AG1015" s="1"/>
      <c r="AH1015" s="1"/>
      <c r="AI1015" s="1"/>
      <c r="AJ1015" s="1"/>
      <c r="AK1015" s="1"/>
      <c r="AL1015" s="1"/>
      <c r="AM1015" s="1"/>
      <c r="AN1015" s="1"/>
      <c r="AO1015" s="1"/>
      <c r="AP1015" s="1"/>
      <c r="AQ1015" s="1"/>
      <c r="AR1015" s="1"/>
      <c r="AS1015" s="1"/>
      <c r="AT1015" s="1"/>
      <c r="AU1015" s="1"/>
    </row>
    <row r="1016" spans="1:47">
      <c r="A1016" s="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c r="AA1016" s="1"/>
      <c r="AB1016" s="1"/>
      <c r="AC1016" s="1"/>
      <c r="AD1016" s="1"/>
      <c r="AE1016" s="1"/>
      <c r="AF1016" s="1"/>
      <c r="AG1016" s="1"/>
      <c r="AH1016" s="1"/>
      <c r="AI1016" s="1"/>
      <c r="AJ1016" s="1"/>
      <c r="AK1016" s="1"/>
      <c r="AL1016" s="1"/>
      <c r="AM1016" s="1"/>
      <c r="AN1016" s="1"/>
      <c r="AO1016" s="1"/>
      <c r="AP1016" s="1"/>
      <c r="AQ1016" s="1"/>
      <c r="AR1016" s="1"/>
      <c r="AS1016" s="1"/>
      <c r="AT1016" s="1"/>
      <c r="AU1016" s="1"/>
    </row>
    <row r="1017" spans="1:47">
      <c r="A1017" s="1"/>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c r="AA1017" s="1"/>
      <c r="AB1017" s="1"/>
      <c r="AC1017" s="1"/>
      <c r="AD1017" s="1"/>
      <c r="AE1017" s="1"/>
      <c r="AF1017" s="1"/>
      <c r="AG1017" s="1"/>
      <c r="AH1017" s="1"/>
      <c r="AI1017" s="1"/>
      <c r="AJ1017" s="1"/>
      <c r="AK1017" s="1"/>
      <c r="AL1017" s="1"/>
      <c r="AM1017" s="1"/>
      <c r="AN1017" s="1"/>
      <c r="AO1017" s="1"/>
      <c r="AP1017" s="1"/>
      <c r="AQ1017" s="1"/>
      <c r="AR1017" s="1"/>
      <c r="AS1017" s="1"/>
      <c r="AT1017" s="1"/>
      <c r="AU1017" s="1"/>
    </row>
    <row r="1018" spans="1:47">
      <c r="A1018" s="1"/>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c r="AA1018" s="1"/>
      <c r="AB1018" s="1"/>
      <c r="AC1018" s="1"/>
      <c r="AD1018" s="1"/>
      <c r="AE1018" s="1"/>
      <c r="AF1018" s="1"/>
      <c r="AG1018" s="1"/>
      <c r="AH1018" s="1"/>
      <c r="AI1018" s="1"/>
      <c r="AJ1018" s="1"/>
      <c r="AK1018" s="1"/>
      <c r="AL1018" s="1"/>
      <c r="AM1018" s="1"/>
      <c r="AN1018" s="1"/>
      <c r="AO1018" s="1"/>
      <c r="AP1018" s="1"/>
      <c r="AQ1018" s="1"/>
      <c r="AR1018" s="1"/>
      <c r="AS1018" s="1"/>
      <c r="AT1018" s="1"/>
      <c r="AU1018" s="1"/>
    </row>
    <row r="1019" spans="1:47">
      <c r="A1019" s="1"/>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c r="AA1019" s="1"/>
      <c r="AB1019" s="1"/>
      <c r="AC1019" s="1"/>
      <c r="AD1019" s="1"/>
      <c r="AE1019" s="1"/>
      <c r="AF1019" s="1"/>
      <c r="AG1019" s="1"/>
      <c r="AH1019" s="1"/>
      <c r="AI1019" s="1"/>
      <c r="AJ1019" s="1"/>
      <c r="AK1019" s="1"/>
      <c r="AL1019" s="1"/>
      <c r="AM1019" s="1"/>
      <c r="AN1019" s="1"/>
      <c r="AO1019" s="1"/>
      <c r="AP1019" s="1"/>
      <c r="AQ1019" s="1"/>
      <c r="AR1019" s="1"/>
      <c r="AS1019" s="1"/>
      <c r="AT1019" s="1"/>
      <c r="AU1019" s="1"/>
    </row>
    <row r="1020" spans="1:47">
      <c r="A1020" s="1"/>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c r="AA1020" s="1"/>
      <c r="AB1020" s="1"/>
      <c r="AC1020" s="1"/>
      <c r="AD1020" s="1"/>
      <c r="AE1020" s="1"/>
      <c r="AF1020" s="1"/>
      <c r="AG1020" s="1"/>
      <c r="AH1020" s="1"/>
      <c r="AI1020" s="1"/>
      <c r="AJ1020" s="1"/>
      <c r="AK1020" s="1"/>
      <c r="AL1020" s="1"/>
      <c r="AM1020" s="1"/>
      <c r="AN1020" s="1"/>
      <c r="AO1020" s="1"/>
      <c r="AP1020" s="1"/>
      <c r="AQ1020" s="1"/>
      <c r="AR1020" s="1"/>
      <c r="AS1020" s="1"/>
      <c r="AT1020" s="1"/>
      <c r="AU1020" s="1"/>
    </row>
    <row r="1021" spans="1:47">
      <c r="A1021" s="1"/>
      <c r="B1021" s="1"/>
      <c r="C1021" s="1"/>
      <c r="D1021" s="1"/>
      <c r="E1021" s="1"/>
      <c r="F1021" s="1"/>
      <c r="G1021" s="1"/>
      <c r="H1021" s="1"/>
      <c r="I1021" s="1"/>
      <c r="J1021" s="1"/>
      <c r="K1021" s="1"/>
      <c r="L1021" s="1"/>
      <c r="M1021" s="1"/>
      <c r="N1021" s="1"/>
      <c r="O1021" s="1"/>
      <c r="P1021" s="1"/>
      <c r="Q1021" s="1"/>
      <c r="R1021" s="1"/>
      <c r="S1021" s="1"/>
      <c r="T1021" s="1"/>
      <c r="U1021" s="1"/>
      <c r="V1021" s="1"/>
      <c r="W1021" s="1"/>
      <c r="X1021" s="1"/>
      <c r="Y1021" s="1"/>
      <c r="Z1021" s="1"/>
      <c r="AA1021" s="1"/>
      <c r="AB1021" s="1"/>
      <c r="AC1021" s="1"/>
      <c r="AD1021" s="1"/>
      <c r="AE1021" s="1"/>
      <c r="AF1021" s="1"/>
      <c r="AG1021" s="1"/>
      <c r="AH1021" s="1"/>
      <c r="AI1021" s="1"/>
      <c r="AJ1021" s="1"/>
      <c r="AK1021" s="1"/>
      <c r="AL1021" s="1"/>
      <c r="AM1021" s="1"/>
      <c r="AN1021" s="1"/>
      <c r="AO1021" s="1"/>
      <c r="AP1021" s="1"/>
      <c r="AQ1021" s="1"/>
      <c r="AR1021" s="1"/>
      <c r="AS1021" s="1"/>
      <c r="AT1021" s="1"/>
      <c r="AU1021" s="1"/>
    </row>
    <row r="1022" spans="1:47">
      <c r="A1022" s="1"/>
      <c r="B1022" s="1"/>
      <c r="C1022" s="1"/>
      <c r="D1022" s="1"/>
      <c r="E1022" s="1"/>
      <c r="F1022" s="1"/>
      <c r="G1022" s="1"/>
      <c r="H1022" s="1"/>
      <c r="I1022" s="1"/>
      <c r="J1022" s="1"/>
      <c r="K1022" s="1"/>
      <c r="L1022" s="1"/>
      <c r="M1022" s="1"/>
      <c r="N1022" s="1"/>
      <c r="O1022" s="1"/>
      <c r="P1022" s="1"/>
      <c r="Q1022" s="1"/>
      <c r="R1022" s="1"/>
      <c r="S1022" s="1"/>
      <c r="T1022" s="1"/>
      <c r="U1022" s="1"/>
      <c r="V1022" s="1"/>
      <c r="W1022" s="1"/>
      <c r="X1022" s="1"/>
      <c r="Y1022" s="1"/>
      <c r="Z1022" s="1"/>
      <c r="AA1022" s="1"/>
      <c r="AB1022" s="1"/>
      <c r="AC1022" s="1"/>
      <c r="AD1022" s="1"/>
      <c r="AE1022" s="1"/>
      <c r="AF1022" s="1"/>
      <c r="AG1022" s="1"/>
      <c r="AH1022" s="1"/>
      <c r="AI1022" s="1"/>
      <c r="AJ1022" s="1"/>
      <c r="AK1022" s="1"/>
      <c r="AL1022" s="1"/>
      <c r="AM1022" s="1"/>
      <c r="AN1022" s="1"/>
      <c r="AO1022" s="1"/>
      <c r="AP1022" s="1"/>
      <c r="AQ1022" s="1"/>
      <c r="AR1022" s="1"/>
      <c r="AS1022" s="1"/>
      <c r="AT1022" s="1"/>
      <c r="AU1022" s="1"/>
    </row>
    <row r="1023" spans="1:47">
      <c r="A1023" s="1"/>
      <c r="B1023" s="1"/>
      <c r="C1023" s="1"/>
      <c r="D1023" s="1"/>
      <c r="E1023" s="1"/>
      <c r="F1023" s="1"/>
      <c r="G1023" s="1"/>
      <c r="H1023" s="1"/>
      <c r="I1023" s="1"/>
      <c r="J1023" s="1"/>
      <c r="K1023" s="1"/>
      <c r="L1023" s="1"/>
      <c r="M1023" s="1"/>
      <c r="N1023" s="1"/>
      <c r="O1023" s="1"/>
      <c r="P1023" s="1"/>
      <c r="Q1023" s="1"/>
      <c r="R1023" s="1"/>
      <c r="S1023" s="1"/>
      <c r="T1023" s="1"/>
      <c r="U1023" s="1"/>
      <c r="V1023" s="1"/>
      <c r="W1023" s="1"/>
      <c r="X1023" s="1"/>
      <c r="Y1023" s="1"/>
      <c r="Z1023" s="1"/>
      <c r="AA1023" s="1"/>
      <c r="AB1023" s="1"/>
      <c r="AC1023" s="1"/>
      <c r="AD1023" s="1"/>
      <c r="AE1023" s="1"/>
      <c r="AF1023" s="1"/>
      <c r="AG1023" s="1"/>
      <c r="AH1023" s="1"/>
      <c r="AI1023" s="1"/>
      <c r="AJ1023" s="1"/>
      <c r="AK1023" s="1"/>
      <c r="AL1023" s="1"/>
      <c r="AM1023" s="1"/>
      <c r="AN1023" s="1"/>
      <c r="AO1023" s="1"/>
      <c r="AP1023" s="1"/>
      <c r="AQ1023" s="1"/>
      <c r="AR1023" s="1"/>
      <c r="AS1023" s="1"/>
      <c r="AT1023" s="1"/>
      <c r="AU1023" s="1"/>
    </row>
    <row r="1024" spans="1:47">
      <c r="A1024" s="1"/>
      <c r="B1024" s="1"/>
      <c r="C1024" s="1"/>
      <c r="D1024" s="1"/>
      <c r="E1024" s="1"/>
      <c r="F1024" s="1"/>
      <c r="G1024" s="1"/>
      <c r="H1024" s="1"/>
      <c r="I1024" s="1"/>
      <c r="J1024" s="1"/>
      <c r="K1024" s="1"/>
      <c r="L1024" s="1"/>
      <c r="M1024" s="1"/>
      <c r="N1024" s="1"/>
      <c r="O1024" s="1"/>
      <c r="P1024" s="1"/>
      <c r="Q1024" s="1"/>
      <c r="R1024" s="1"/>
      <c r="S1024" s="1"/>
      <c r="T1024" s="1"/>
      <c r="U1024" s="1"/>
      <c r="V1024" s="1"/>
      <c r="W1024" s="1"/>
      <c r="X1024" s="1"/>
      <c r="Y1024" s="1"/>
      <c r="Z1024" s="1"/>
      <c r="AA1024" s="1"/>
      <c r="AB1024" s="1"/>
      <c r="AC1024" s="1"/>
      <c r="AD1024" s="1"/>
      <c r="AE1024" s="1"/>
      <c r="AF1024" s="1"/>
      <c r="AG1024" s="1"/>
      <c r="AH1024" s="1"/>
      <c r="AI1024" s="1"/>
      <c r="AJ1024" s="1"/>
      <c r="AK1024" s="1"/>
      <c r="AL1024" s="1"/>
      <c r="AM1024" s="1"/>
      <c r="AN1024" s="1"/>
      <c r="AO1024" s="1"/>
      <c r="AP1024" s="1"/>
      <c r="AQ1024" s="1"/>
      <c r="AR1024" s="1"/>
      <c r="AS1024" s="1"/>
      <c r="AT1024" s="1"/>
      <c r="AU1024" s="1"/>
    </row>
    <row r="1025" spans="1:47">
      <c r="A1025" s="1"/>
      <c r="B1025" s="1"/>
      <c r="C1025" s="1"/>
      <c r="D1025" s="1"/>
      <c r="E1025" s="1"/>
      <c r="F1025" s="1"/>
      <c r="G1025" s="1"/>
      <c r="H1025" s="1"/>
      <c r="I1025" s="1"/>
      <c r="J1025" s="1"/>
      <c r="K1025" s="1"/>
      <c r="L1025" s="1"/>
      <c r="M1025" s="1"/>
      <c r="N1025" s="1"/>
      <c r="O1025" s="1"/>
      <c r="P1025" s="1"/>
      <c r="Q1025" s="1"/>
      <c r="R1025" s="1"/>
      <c r="S1025" s="1"/>
      <c r="T1025" s="1"/>
      <c r="U1025" s="1"/>
      <c r="V1025" s="1"/>
      <c r="W1025" s="1"/>
      <c r="X1025" s="1"/>
      <c r="Y1025" s="1"/>
      <c r="Z1025" s="1"/>
      <c r="AA1025" s="1"/>
      <c r="AB1025" s="1"/>
      <c r="AC1025" s="1"/>
      <c r="AD1025" s="1"/>
      <c r="AE1025" s="1"/>
      <c r="AF1025" s="1"/>
      <c r="AG1025" s="1"/>
      <c r="AH1025" s="1"/>
      <c r="AI1025" s="1"/>
      <c r="AJ1025" s="1"/>
      <c r="AK1025" s="1"/>
      <c r="AL1025" s="1"/>
      <c r="AM1025" s="1"/>
      <c r="AN1025" s="1"/>
      <c r="AO1025" s="1"/>
      <c r="AP1025" s="1"/>
      <c r="AQ1025" s="1"/>
      <c r="AR1025" s="1"/>
      <c r="AS1025" s="1"/>
      <c r="AT1025" s="1"/>
      <c r="AU1025" s="1"/>
    </row>
    <row r="1026" spans="1:47">
      <c r="A1026" s="1"/>
      <c r="B1026" s="1"/>
      <c r="C1026" s="1"/>
      <c r="D1026" s="1"/>
      <c r="E1026" s="1"/>
      <c r="F1026" s="1"/>
      <c r="G1026" s="1"/>
      <c r="H1026" s="1"/>
      <c r="I1026" s="1"/>
      <c r="J1026" s="1"/>
      <c r="K1026" s="1"/>
      <c r="L1026" s="1"/>
      <c r="M1026" s="1"/>
      <c r="N1026" s="1"/>
      <c r="O1026" s="1"/>
      <c r="P1026" s="1"/>
      <c r="Q1026" s="1"/>
      <c r="R1026" s="1"/>
      <c r="S1026" s="1"/>
      <c r="T1026" s="1"/>
      <c r="U1026" s="1"/>
      <c r="V1026" s="1"/>
      <c r="W1026" s="1"/>
      <c r="X1026" s="1"/>
      <c r="Y1026" s="1"/>
      <c r="Z1026" s="1"/>
      <c r="AA1026" s="1"/>
      <c r="AB1026" s="1"/>
      <c r="AC1026" s="1"/>
      <c r="AD1026" s="1"/>
      <c r="AE1026" s="1"/>
      <c r="AF1026" s="1"/>
      <c r="AG1026" s="1"/>
      <c r="AH1026" s="1"/>
      <c r="AI1026" s="1"/>
      <c r="AJ1026" s="1"/>
      <c r="AK1026" s="1"/>
      <c r="AL1026" s="1"/>
      <c r="AM1026" s="1"/>
      <c r="AN1026" s="1"/>
      <c r="AO1026" s="1"/>
      <c r="AP1026" s="1"/>
      <c r="AQ1026" s="1"/>
      <c r="AR1026" s="1"/>
      <c r="AS1026" s="1"/>
      <c r="AT1026" s="1"/>
      <c r="AU1026" s="1"/>
    </row>
    <row r="1027" spans="1:47">
      <c r="A1027" s="1"/>
      <c r="B1027" s="1"/>
      <c r="C1027" s="1"/>
      <c r="D1027" s="1"/>
      <c r="E1027" s="1"/>
      <c r="F1027" s="1"/>
      <c r="G1027" s="1"/>
      <c r="H1027" s="1"/>
      <c r="I1027" s="1"/>
      <c r="J1027" s="1"/>
      <c r="K1027" s="1"/>
      <c r="L1027" s="1"/>
      <c r="M1027" s="1"/>
      <c r="N1027" s="1"/>
      <c r="O1027" s="1"/>
      <c r="P1027" s="1"/>
      <c r="Q1027" s="1"/>
      <c r="R1027" s="1"/>
      <c r="S1027" s="1"/>
      <c r="T1027" s="1"/>
      <c r="U1027" s="1"/>
      <c r="V1027" s="1"/>
      <c r="W1027" s="1"/>
      <c r="X1027" s="1"/>
      <c r="Y1027" s="1"/>
      <c r="Z1027" s="1"/>
      <c r="AA1027" s="1"/>
      <c r="AB1027" s="1"/>
      <c r="AC1027" s="1"/>
      <c r="AD1027" s="1"/>
      <c r="AE1027" s="1"/>
      <c r="AF1027" s="1"/>
      <c r="AG1027" s="1"/>
      <c r="AH1027" s="1"/>
      <c r="AI1027" s="1"/>
      <c r="AJ1027" s="1"/>
      <c r="AK1027" s="1"/>
      <c r="AL1027" s="1"/>
      <c r="AM1027" s="1"/>
      <c r="AN1027" s="1"/>
      <c r="AO1027" s="1"/>
      <c r="AP1027" s="1"/>
      <c r="AQ1027" s="1"/>
      <c r="AR1027" s="1"/>
      <c r="AS1027" s="1"/>
      <c r="AT1027" s="1"/>
      <c r="AU1027" s="1"/>
    </row>
    <row r="1028" spans="1:47">
      <c r="A1028" s="1"/>
      <c r="B1028" s="1"/>
      <c r="C1028" s="1"/>
      <c r="D1028" s="1"/>
      <c r="E1028" s="1"/>
      <c r="F1028" s="1"/>
      <c r="G1028" s="1"/>
      <c r="H1028" s="1"/>
      <c r="I1028" s="1"/>
      <c r="J1028" s="1"/>
      <c r="K1028" s="1"/>
      <c r="L1028" s="1"/>
      <c r="M1028" s="1"/>
      <c r="N1028" s="1"/>
      <c r="O1028" s="1"/>
      <c r="P1028" s="1"/>
      <c r="Q1028" s="1"/>
      <c r="R1028" s="1"/>
      <c r="S1028" s="1"/>
      <c r="T1028" s="1"/>
      <c r="U1028" s="1"/>
      <c r="V1028" s="1"/>
      <c r="W1028" s="1"/>
      <c r="X1028" s="1"/>
      <c r="Y1028" s="1"/>
      <c r="Z1028" s="1"/>
      <c r="AA1028" s="1"/>
      <c r="AB1028" s="1"/>
      <c r="AC1028" s="1"/>
      <c r="AD1028" s="1"/>
      <c r="AE1028" s="1"/>
      <c r="AF1028" s="1"/>
      <c r="AG1028" s="1"/>
      <c r="AH1028" s="1"/>
      <c r="AI1028" s="1"/>
      <c r="AJ1028" s="1"/>
      <c r="AK1028" s="1"/>
      <c r="AL1028" s="1"/>
      <c r="AM1028" s="1"/>
      <c r="AN1028" s="1"/>
      <c r="AO1028" s="1"/>
      <c r="AP1028" s="1"/>
      <c r="AQ1028" s="1"/>
      <c r="AR1028" s="1"/>
      <c r="AS1028" s="1"/>
      <c r="AT1028" s="1"/>
      <c r="AU1028" s="1"/>
    </row>
    <row r="1029" spans="1:47">
      <c r="A1029" s="1"/>
      <c r="B1029" s="1"/>
      <c r="C1029" s="1"/>
      <c r="D1029" s="1"/>
      <c r="E1029" s="1"/>
      <c r="F1029" s="1"/>
      <c r="G1029" s="1"/>
      <c r="H1029" s="1"/>
      <c r="I1029" s="1"/>
      <c r="J1029" s="1"/>
      <c r="K1029" s="1"/>
      <c r="L1029" s="1"/>
      <c r="M1029" s="1"/>
      <c r="N1029" s="1"/>
      <c r="O1029" s="1"/>
      <c r="P1029" s="1"/>
      <c r="Q1029" s="1"/>
      <c r="R1029" s="1"/>
      <c r="S1029" s="1"/>
      <c r="T1029" s="1"/>
      <c r="U1029" s="1"/>
      <c r="V1029" s="1"/>
      <c r="W1029" s="1"/>
      <c r="X1029" s="1"/>
      <c r="Y1029" s="1"/>
      <c r="Z1029" s="1"/>
      <c r="AA1029" s="1"/>
      <c r="AB1029" s="1"/>
      <c r="AC1029" s="1"/>
      <c r="AD1029" s="1"/>
      <c r="AE1029" s="1"/>
      <c r="AF1029" s="1"/>
      <c r="AG1029" s="1"/>
      <c r="AH1029" s="1"/>
      <c r="AI1029" s="1"/>
      <c r="AJ1029" s="1"/>
      <c r="AK1029" s="1"/>
      <c r="AL1029" s="1"/>
      <c r="AM1029" s="1"/>
      <c r="AN1029" s="1"/>
      <c r="AO1029" s="1"/>
      <c r="AP1029" s="1"/>
      <c r="AQ1029" s="1"/>
      <c r="AR1029" s="1"/>
      <c r="AS1029" s="1"/>
      <c r="AT1029" s="1"/>
      <c r="AU1029" s="1"/>
    </row>
    <row r="1030" spans="1:47">
      <c r="A1030" s="1"/>
      <c r="B1030" s="1"/>
      <c r="C1030" s="1"/>
      <c r="D1030" s="1"/>
      <c r="E1030" s="1"/>
      <c r="F1030" s="1"/>
      <c r="G1030" s="1"/>
      <c r="H1030" s="1"/>
      <c r="I1030" s="1"/>
      <c r="J1030" s="1"/>
      <c r="K1030" s="1"/>
      <c r="L1030" s="1"/>
      <c r="M1030" s="1"/>
      <c r="N1030" s="1"/>
      <c r="O1030" s="1"/>
      <c r="P1030" s="1"/>
      <c r="Q1030" s="1"/>
      <c r="R1030" s="1"/>
      <c r="S1030" s="1"/>
      <c r="T1030" s="1"/>
      <c r="U1030" s="1"/>
      <c r="V1030" s="1"/>
      <c r="W1030" s="1"/>
      <c r="X1030" s="1"/>
      <c r="Y1030" s="1"/>
      <c r="Z1030" s="1"/>
      <c r="AA1030" s="1"/>
      <c r="AB1030" s="1"/>
      <c r="AC1030" s="1"/>
      <c r="AD1030" s="1"/>
      <c r="AE1030" s="1"/>
      <c r="AF1030" s="1"/>
      <c r="AG1030" s="1"/>
      <c r="AH1030" s="1"/>
      <c r="AI1030" s="1"/>
      <c r="AJ1030" s="1"/>
      <c r="AK1030" s="1"/>
      <c r="AL1030" s="1"/>
      <c r="AM1030" s="1"/>
      <c r="AN1030" s="1"/>
      <c r="AO1030" s="1"/>
      <c r="AP1030" s="1"/>
      <c r="AQ1030" s="1"/>
      <c r="AR1030" s="1"/>
      <c r="AS1030" s="1"/>
      <c r="AT1030" s="1"/>
      <c r="AU1030" s="1"/>
    </row>
    <row r="1031" spans="1:47">
      <c r="A1031" s="1"/>
      <c r="B1031" s="1"/>
      <c r="C1031" s="1"/>
      <c r="D1031" s="1"/>
      <c r="E1031" s="1"/>
      <c r="F1031" s="1"/>
      <c r="G1031" s="1"/>
      <c r="H1031" s="1"/>
      <c r="I1031" s="1"/>
      <c r="J1031" s="1"/>
      <c r="K1031" s="1"/>
      <c r="L1031" s="1"/>
      <c r="M1031" s="1"/>
      <c r="N1031" s="1"/>
      <c r="O1031" s="1"/>
      <c r="P1031" s="1"/>
      <c r="Q1031" s="1"/>
      <c r="R1031" s="1"/>
      <c r="S1031" s="1"/>
      <c r="T1031" s="1"/>
      <c r="U1031" s="1"/>
      <c r="V1031" s="1"/>
      <c r="W1031" s="1"/>
      <c r="X1031" s="1"/>
      <c r="Y1031" s="1"/>
      <c r="Z1031" s="1"/>
      <c r="AA1031" s="1"/>
      <c r="AB1031" s="1"/>
      <c r="AC1031" s="1"/>
      <c r="AD1031" s="1"/>
      <c r="AE1031" s="1"/>
      <c r="AF1031" s="1"/>
      <c r="AG1031" s="1"/>
      <c r="AH1031" s="1"/>
      <c r="AI1031" s="1"/>
      <c r="AJ1031" s="1"/>
      <c r="AK1031" s="1"/>
      <c r="AL1031" s="1"/>
      <c r="AM1031" s="1"/>
      <c r="AN1031" s="1"/>
      <c r="AO1031" s="1"/>
      <c r="AP1031" s="1"/>
      <c r="AQ1031" s="1"/>
      <c r="AR1031" s="1"/>
      <c r="AS1031" s="1"/>
      <c r="AT1031" s="1"/>
      <c r="AU1031" s="1"/>
    </row>
    <row r="1032" spans="1:47">
      <c r="A1032" s="1"/>
      <c r="B1032" s="1"/>
      <c r="C1032" s="1"/>
      <c r="D1032" s="1"/>
      <c r="E1032" s="1"/>
      <c r="F1032" s="1"/>
      <c r="G1032" s="1"/>
      <c r="H1032" s="1"/>
      <c r="I1032" s="1"/>
      <c r="J1032" s="1"/>
      <c r="K1032" s="1"/>
      <c r="L1032" s="1"/>
      <c r="M1032" s="1"/>
      <c r="N1032" s="1"/>
      <c r="O1032" s="1"/>
      <c r="P1032" s="1"/>
      <c r="Q1032" s="1"/>
      <c r="R1032" s="1"/>
      <c r="S1032" s="1"/>
      <c r="T1032" s="1"/>
      <c r="U1032" s="1"/>
      <c r="V1032" s="1"/>
      <c r="W1032" s="1"/>
      <c r="X1032" s="1"/>
      <c r="Y1032" s="1"/>
      <c r="Z1032" s="1"/>
      <c r="AA1032" s="1"/>
      <c r="AB1032" s="1"/>
      <c r="AC1032" s="1"/>
      <c r="AD1032" s="1"/>
      <c r="AE1032" s="1"/>
      <c r="AF1032" s="1"/>
      <c r="AG1032" s="1"/>
      <c r="AH1032" s="1"/>
      <c r="AI1032" s="1"/>
      <c r="AJ1032" s="1"/>
      <c r="AK1032" s="1"/>
      <c r="AL1032" s="1"/>
      <c r="AM1032" s="1"/>
      <c r="AN1032" s="1"/>
      <c r="AO1032" s="1"/>
      <c r="AP1032" s="1"/>
      <c r="AQ1032" s="1"/>
      <c r="AR1032" s="1"/>
      <c r="AS1032" s="1"/>
      <c r="AT1032" s="1"/>
      <c r="AU1032" s="1"/>
    </row>
    <row r="1033" spans="1:47">
      <c r="A1033" s="1"/>
      <c r="B1033" s="1"/>
      <c r="C1033" s="1"/>
      <c r="D1033" s="1"/>
      <c r="E1033" s="1"/>
      <c r="F1033" s="1"/>
      <c r="G1033" s="1"/>
      <c r="H1033" s="1"/>
      <c r="I1033" s="1"/>
      <c r="J1033" s="1"/>
      <c r="K1033" s="1"/>
      <c r="L1033" s="1"/>
      <c r="M1033" s="1"/>
      <c r="N1033" s="1"/>
      <c r="O1033" s="1"/>
      <c r="P1033" s="1"/>
      <c r="Q1033" s="1"/>
      <c r="R1033" s="1"/>
      <c r="S1033" s="1"/>
      <c r="T1033" s="1"/>
      <c r="U1033" s="1"/>
      <c r="V1033" s="1"/>
      <c r="W1033" s="1"/>
      <c r="X1033" s="1"/>
      <c r="Y1033" s="1"/>
      <c r="Z1033" s="1"/>
      <c r="AA1033" s="1"/>
      <c r="AB1033" s="1"/>
      <c r="AC1033" s="1"/>
      <c r="AD1033" s="1"/>
      <c r="AE1033" s="1"/>
      <c r="AF1033" s="1"/>
      <c r="AG1033" s="1"/>
      <c r="AH1033" s="1"/>
      <c r="AI1033" s="1"/>
      <c r="AJ1033" s="1"/>
      <c r="AK1033" s="1"/>
      <c r="AL1033" s="1"/>
      <c r="AM1033" s="1"/>
      <c r="AN1033" s="1"/>
      <c r="AO1033" s="1"/>
      <c r="AP1033" s="1"/>
      <c r="AQ1033" s="1"/>
      <c r="AR1033" s="1"/>
      <c r="AS1033" s="1"/>
      <c r="AT1033" s="1"/>
      <c r="AU1033" s="1"/>
    </row>
    <row r="1034" spans="1:47">
      <c r="A1034" s="1"/>
      <c r="B1034" s="1"/>
      <c r="C1034" s="1"/>
      <c r="D1034" s="1"/>
      <c r="E1034" s="1"/>
      <c r="F1034" s="1"/>
      <c r="G1034" s="1"/>
      <c r="H1034" s="1"/>
      <c r="I1034" s="1"/>
      <c r="J1034" s="1"/>
      <c r="K1034" s="1"/>
      <c r="L1034" s="1"/>
      <c r="M1034" s="1"/>
      <c r="N1034" s="1"/>
      <c r="O1034" s="1"/>
      <c r="P1034" s="1"/>
      <c r="Q1034" s="1"/>
      <c r="R1034" s="1"/>
      <c r="S1034" s="1"/>
      <c r="T1034" s="1"/>
      <c r="U1034" s="1"/>
      <c r="V1034" s="1"/>
      <c r="W1034" s="1"/>
      <c r="X1034" s="1"/>
      <c r="Y1034" s="1"/>
      <c r="Z1034" s="1"/>
      <c r="AA1034" s="1"/>
      <c r="AB1034" s="1"/>
      <c r="AC1034" s="1"/>
      <c r="AD1034" s="1"/>
      <c r="AE1034" s="1"/>
      <c r="AF1034" s="1"/>
      <c r="AG1034" s="1"/>
      <c r="AH1034" s="1"/>
      <c r="AI1034" s="1"/>
      <c r="AJ1034" s="1"/>
      <c r="AK1034" s="1"/>
      <c r="AL1034" s="1"/>
      <c r="AM1034" s="1"/>
      <c r="AN1034" s="1"/>
      <c r="AO1034" s="1"/>
      <c r="AP1034" s="1"/>
      <c r="AQ1034" s="1"/>
      <c r="AR1034" s="1"/>
      <c r="AS1034" s="1"/>
      <c r="AT1034" s="1"/>
      <c r="AU1034" s="1"/>
    </row>
    <row r="1035" spans="1:47">
      <c r="A1035" s="1"/>
      <c r="B1035" s="1"/>
      <c r="C1035" s="1"/>
      <c r="D1035" s="1"/>
      <c r="E1035" s="1"/>
      <c r="F1035" s="1"/>
      <c r="G1035" s="1"/>
      <c r="H1035" s="1"/>
      <c r="I1035" s="1"/>
      <c r="J1035" s="1"/>
      <c r="K1035" s="1"/>
      <c r="L1035" s="1"/>
      <c r="M1035" s="1"/>
      <c r="N1035" s="1"/>
      <c r="O1035" s="1"/>
      <c r="P1035" s="1"/>
      <c r="Q1035" s="1"/>
      <c r="R1035" s="1"/>
      <c r="S1035" s="1"/>
      <c r="T1035" s="1"/>
      <c r="U1035" s="1"/>
      <c r="V1035" s="1"/>
      <c r="W1035" s="1"/>
      <c r="X1035" s="1"/>
      <c r="Y1035" s="1"/>
      <c r="Z1035" s="1"/>
      <c r="AA1035" s="1"/>
      <c r="AB1035" s="1"/>
      <c r="AC1035" s="1"/>
      <c r="AD1035" s="1"/>
      <c r="AE1035" s="1"/>
      <c r="AF1035" s="1"/>
      <c r="AG1035" s="1"/>
      <c r="AH1035" s="1"/>
      <c r="AI1035" s="1"/>
      <c r="AJ1035" s="1"/>
      <c r="AK1035" s="1"/>
      <c r="AL1035" s="1"/>
      <c r="AM1035" s="1"/>
      <c r="AN1035" s="1"/>
      <c r="AO1035" s="1"/>
      <c r="AP1035" s="1"/>
      <c r="AQ1035" s="1"/>
      <c r="AR1035" s="1"/>
      <c r="AS1035" s="1"/>
      <c r="AT1035" s="1"/>
      <c r="AU1035" s="1"/>
    </row>
    <row r="1036" spans="1:47">
      <c r="A1036" s="1"/>
      <c r="B1036" s="1"/>
      <c r="C1036" s="1"/>
      <c r="D1036" s="1"/>
      <c r="E1036" s="1"/>
      <c r="F1036" s="1"/>
      <c r="G1036" s="1"/>
      <c r="H1036" s="1"/>
      <c r="I1036" s="1"/>
      <c r="J1036" s="1"/>
      <c r="K1036" s="1"/>
      <c r="L1036" s="1"/>
      <c r="M1036" s="1"/>
      <c r="N1036" s="1"/>
      <c r="O1036" s="1"/>
      <c r="P1036" s="1"/>
      <c r="Q1036" s="1"/>
      <c r="R1036" s="1"/>
      <c r="S1036" s="1"/>
      <c r="T1036" s="1"/>
      <c r="U1036" s="1"/>
      <c r="V1036" s="1"/>
      <c r="W1036" s="1"/>
      <c r="X1036" s="1"/>
      <c r="Y1036" s="1"/>
      <c r="Z1036" s="1"/>
      <c r="AA1036" s="1"/>
      <c r="AB1036" s="1"/>
      <c r="AC1036" s="1"/>
      <c r="AD1036" s="1"/>
      <c r="AE1036" s="1"/>
      <c r="AF1036" s="1"/>
      <c r="AG1036" s="1"/>
      <c r="AH1036" s="1"/>
      <c r="AI1036" s="1"/>
      <c r="AJ1036" s="1"/>
      <c r="AK1036" s="1"/>
      <c r="AL1036" s="1"/>
      <c r="AM1036" s="1"/>
      <c r="AN1036" s="1"/>
      <c r="AO1036" s="1"/>
      <c r="AP1036" s="1"/>
      <c r="AQ1036" s="1"/>
      <c r="AR1036" s="1"/>
      <c r="AS1036" s="1"/>
      <c r="AT1036" s="1"/>
      <c r="AU1036" s="1"/>
    </row>
    <row r="1037" spans="1:47">
      <c r="A1037" s="1"/>
      <c r="B1037" s="1"/>
      <c r="C1037" s="1"/>
      <c r="D1037" s="1"/>
      <c r="E1037" s="1"/>
      <c r="F1037" s="1"/>
      <c r="G1037" s="1"/>
      <c r="H1037" s="1"/>
      <c r="I1037" s="1"/>
      <c r="J1037" s="1"/>
      <c r="K1037" s="1"/>
      <c r="L1037" s="1"/>
      <c r="M1037" s="1"/>
      <c r="N1037" s="1"/>
      <c r="O1037" s="1"/>
      <c r="P1037" s="1"/>
      <c r="Q1037" s="1"/>
      <c r="R1037" s="1"/>
      <c r="S1037" s="1"/>
      <c r="T1037" s="1"/>
      <c r="U1037" s="1"/>
      <c r="V1037" s="1"/>
      <c r="W1037" s="1"/>
      <c r="X1037" s="1"/>
      <c r="Y1037" s="1"/>
      <c r="Z1037" s="1"/>
      <c r="AA1037" s="1"/>
      <c r="AB1037" s="1"/>
      <c r="AC1037" s="1"/>
      <c r="AD1037" s="1"/>
      <c r="AE1037" s="1"/>
      <c r="AF1037" s="1"/>
      <c r="AG1037" s="1"/>
      <c r="AH1037" s="1"/>
      <c r="AI1037" s="1"/>
      <c r="AJ1037" s="1"/>
      <c r="AK1037" s="1"/>
      <c r="AL1037" s="1"/>
      <c r="AM1037" s="1"/>
      <c r="AN1037" s="1"/>
      <c r="AO1037" s="1"/>
      <c r="AP1037" s="1"/>
      <c r="AQ1037" s="1"/>
      <c r="AR1037" s="1"/>
      <c r="AS1037" s="1"/>
      <c r="AT1037" s="1"/>
      <c r="AU1037" s="1"/>
    </row>
    <row r="1038" spans="1:47">
      <c r="A1038" s="1"/>
      <c r="B1038" s="1"/>
      <c r="C1038" s="1"/>
      <c r="D1038" s="1"/>
      <c r="E1038" s="1"/>
      <c r="F1038" s="1"/>
      <c r="G1038" s="1"/>
      <c r="H1038" s="1"/>
      <c r="I1038" s="1"/>
      <c r="J1038" s="1"/>
      <c r="K1038" s="1"/>
      <c r="L1038" s="1"/>
      <c r="M1038" s="1"/>
      <c r="N1038" s="1"/>
      <c r="O1038" s="1"/>
      <c r="P1038" s="1"/>
      <c r="Q1038" s="1"/>
      <c r="R1038" s="1"/>
      <c r="S1038" s="1"/>
      <c r="T1038" s="1"/>
      <c r="U1038" s="1"/>
      <c r="V1038" s="1"/>
      <c r="W1038" s="1"/>
      <c r="X1038" s="1"/>
      <c r="Y1038" s="1"/>
      <c r="Z1038" s="1"/>
      <c r="AA1038" s="1"/>
      <c r="AB1038" s="1"/>
      <c r="AC1038" s="1"/>
      <c r="AD1038" s="1"/>
      <c r="AE1038" s="1"/>
      <c r="AF1038" s="1"/>
      <c r="AG1038" s="1"/>
      <c r="AH1038" s="1"/>
      <c r="AI1038" s="1"/>
      <c r="AJ1038" s="1"/>
      <c r="AK1038" s="1"/>
      <c r="AL1038" s="1"/>
      <c r="AM1038" s="1"/>
      <c r="AN1038" s="1"/>
      <c r="AO1038" s="1"/>
      <c r="AP1038" s="1"/>
      <c r="AQ1038" s="1"/>
      <c r="AR1038" s="1"/>
      <c r="AS1038" s="1"/>
      <c r="AT1038" s="1"/>
      <c r="AU1038" s="1"/>
    </row>
    <row r="1039" spans="1:47">
      <c r="A1039" s="1"/>
      <c r="B1039" s="1"/>
      <c r="C1039" s="1"/>
      <c r="D1039" s="1"/>
      <c r="E1039" s="1"/>
      <c r="F1039" s="1"/>
      <c r="G1039" s="1"/>
      <c r="H1039" s="1"/>
      <c r="I1039" s="1"/>
      <c r="J1039" s="1"/>
      <c r="K1039" s="1"/>
      <c r="L1039" s="1"/>
      <c r="M1039" s="1"/>
      <c r="N1039" s="1"/>
      <c r="O1039" s="1"/>
      <c r="P1039" s="1"/>
      <c r="Q1039" s="1"/>
      <c r="R1039" s="1"/>
      <c r="S1039" s="1"/>
      <c r="T1039" s="1"/>
      <c r="U1039" s="1"/>
      <c r="V1039" s="1"/>
      <c r="W1039" s="1"/>
      <c r="X1039" s="1"/>
      <c r="Y1039" s="1"/>
      <c r="Z1039" s="1"/>
      <c r="AA1039" s="1"/>
      <c r="AB1039" s="1"/>
      <c r="AC1039" s="1"/>
      <c r="AD1039" s="1"/>
      <c r="AE1039" s="1"/>
      <c r="AF1039" s="1"/>
      <c r="AG1039" s="1"/>
      <c r="AH1039" s="1"/>
      <c r="AI1039" s="1"/>
      <c r="AJ1039" s="1"/>
      <c r="AK1039" s="1"/>
      <c r="AL1039" s="1"/>
      <c r="AM1039" s="1"/>
      <c r="AN1039" s="1"/>
      <c r="AO1039" s="1"/>
      <c r="AP1039" s="1"/>
      <c r="AQ1039" s="1"/>
      <c r="AR1039" s="1"/>
      <c r="AS1039" s="1"/>
      <c r="AT1039" s="1"/>
      <c r="AU1039" s="1"/>
    </row>
    <row r="1040" spans="1:47">
      <c r="A1040" s="1"/>
      <c r="B1040" s="1"/>
      <c r="C1040" s="1"/>
      <c r="D1040" s="1"/>
      <c r="E1040" s="1"/>
      <c r="F1040" s="1"/>
      <c r="G1040" s="1"/>
      <c r="H1040" s="1"/>
      <c r="I1040" s="1"/>
      <c r="J1040" s="1"/>
      <c r="K1040" s="1"/>
      <c r="L1040" s="1"/>
      <c r="M1040" s="1"/>
      <c r="N1040" s="1"/>
      <c r="O1040" s="1"/>
      <c r="P1040" s="1"/>
      <c r="Q1040" s="1"/>
      <c r="R1040" s="1"/>
      <c r="S1040" s="1"/>
      <c r="T1040" s="1"/>
      <c r="U1040" s="1"/>
      <c r="V1040" s="1"/>
      <c r="W1040" s="1"/>
      <c r="X1040" s="1"/>
      <c r="Y1040" s="1"/>
      <c r="Z1040" s="1"/>
      <c r="AA1040" s="1"/>
      <c r="AB1040" s="1"/>
      <c r="AC1040" s="1"/>
      <c r="AD1040" s="1"/>
      <c r="AE1040" s="1"/>
      <c r="AF1040" s="1"/>
      <c r="AG1040" s="1"/>
      <c r="AH1040" s="1"/>
      <c r="AI1040" s="1"/>
      <c r="AJ1040" s="1"/>
      <c r="AK1040" s="1"/>
      <c r="AL1040" s="1"/>
      <c r="AM1040" s="1"/>
      <c r="AN1040" s="1"/>
      <c r="AO1040" s="1"/>
      <c r="AP1040" s="1"/>
      <c r="AQ1040" s="1"/>
      <c r="AR1040" s="1"/>
      <c r="AS1040" s="1"/>
      <c r="AT1040" s="1"/>
      <c r="AU1040" s="1"/>
    </row>
    <row r="1041" spans="1:47">
      <c r="A1041" s="1"/>
      <c r="B1041" s="1"/>
      <c r="C1041" s="1"/>
      <c r="D1041" s="1"/>
      <c r="E1041" s="1"/>
      <c r="F1041" s="1"/>
      <c r="G1041" s="1"/>
      <c r="H1041" s="1"/>
      <c r="I1041" s="1"/>
      <c r="J1041" s="1"/>
      <c r="K1041" s="1"/>
      <c r="L1041" s="1"/>
      <c r="M1041" s="1"/>
      <c r="N1041" s="1"/>
      <c r="O1041" s="1"/>
      <c r="P1041" s="1"/>
      <c r="Q1041" s="1"/>
      <c r="R1041" s="1"/>
      <c r="S1041" s="1"/>
      <c r="T1041" s="1"/>
      <c r="U1041" s="1"/>
      <c r="V1041" s="1"/>
      <c r="W1041" s="1"/>
      <c r="X1041" s="1"/>
      <c r="Y1041" s="1"/>
      <c r="Z1041" s="1"/>
      <c r="AA1041" s="1"/>
      <c r="AB1041" s="1"/>
      <c r="AC1041" s="1"/>
      <c r="AD1041" s="1"/>
      <c r="AE1041" s="1"/>
      <c r="AF1041" s="1"/>
      <c r="AG1041" s="1"/>
      <c r="AH1041" s="1"/>
      <c r="AI1041" s="1"/>
      <c r="AJ1041" s="1"/>
      <c r="AK1041" s="1"/>
      <c r="AL1041" s="1"/>
      <c r="AM1041" s="1"/>
      <c r="AN1041" s="1"/>
      <c r="AO1041" s="1"/>
      <c r="AP1041" s="1"/>
      <c r="AQ1041" s="1"/>
      <c r="AR1041" s="1"/>
      <c r="AS1041" s="1"/>
      <c r="AT1041" s="1"/>
      <c r="AU1041" s="1"/>
    </row>
    <row r="1042" spans="1:47">
      <c r="A1042" s="1"/>
      <c r="B1042" s="1"/>
      <c r="C1042" s="1"/>
      <c r="D1042" s="1"/>
      <c r="E1042" s="1"/>
      <c r="F1042" s="1"/>
      <c r="G1042" s="1"/>
      <c r="H1042" s="1"/>
      <c r="I1042" s="1"/>
      <c r="J1042" s="1"/>
      <c r="K1042" s="1"/>
      <c r="L1042" s="1"/>
      <c r="M1042" s="1"/>
      <c r="N1042" s="1"/>
      <c r="O1042" s="1"/>
      <c r="P1042" s="1"/>
      <c r="Q1042" s="1"/>
      <c r="R1042" s="1"/>
      <c r="S1042" s="1"/>
      <c r="T1042" s="1"/>
      <c r="U1042" s="1"/>
      <c r="V1042" s="1"/>
      <c r="W1042" s="1"/>
      <c r="X1042" s="1"/>
      <c r="Y1042" s="1"/>
      <c r="Z1042" s="1"/>
      <c r="AA1042" s="1"/>
      <c r="AB1042" s="1"/>
      <c r="AC1042" s="1"/>
      <c r="AD1042" s="1"/>
      <c r="AE1042" s="1"/>
      <c r="AF1042" s="1"/>
      <c r="AG1042" s="1"/>
      <c r="AH1042" s="1"/>
      <c r="AI1042" s="1"/>
      <c r="AJ1042" s="1"/>
      <c r="AK1042" s="1"/>
      <c r="AL1042" s="1"/>
      <c r="AM1042" s="1"/>
      <c r="AN1042" s="1"/>
      <c r="AO1042" s="1"/>
      <c r="AP1042" s="1"/>
      <c r="AQ1042" s="1"/>
      <c r="AR1042" s="1"/>
      <c r="AS1042" s="1"/>
      <c r="AT1042" s="1"/>
      <c r="AU1042" s="1"/>
    </row>
    <row r="1043" spans="1:47">
      <c r="A1043" s="1"/>
      <c r="B1043" s="1"/>
      <c r="C1043" s="1"/>
      <c r="D1043" s="1"/>
      <c r="E1043" s="1"/>
      <c r="F1043" s="1"/>
      <c r="G1043" s="1"/>
      <c r="H1043" s="1"/>
      <c r="I1043" s="1"/>
      <c r="J1043" s="1"/>
      <c r="K1043" s="1"/>
      <c r="L1043" s="1"/>
      <c r="M1043" s="1"/>
      <c r="N1043" s="1"/>
      <c r="O1043" s="1"/>
      <c r="P1043" s="1"/>
      <c r="Q1043" s="1"/>
      <c r="R1043" s="1"/>
      <c r="S1043" s="1"/>
      <c r="T1043" s="1"/>
      <c r="U1043" s="1"/>
      <c r="V1043" s="1"/>
      <c r="W1043" s="1"/>
      <c r="X1043" s="1"/>
      <c r="Y1043" s="1"/>
      <c r="Z1043" s="1"/>
      <c r="AA1043" s="1"/>
      <c r="AB1043" s="1"/>
      <c r="AC1043" s="1"/>
      <c r="AD1043" s="1"/>
      <c r="AE1043" s="1"/>
      <c r="AF1043" s="1"/>
      <c r="AG1043" s="1"/>
      <c r="AH1043" s="1"/>
      <c r="AI1043" s="1"/>
      <c r="AJ1043" s="1"/>
      <c r="AK1043" s="1"/>
      <c r="AL1043" s="1"/>
      <c r="AM1043" s="1"/>
      <c r="AN1043" s="1"/>
      <c r="AO1043" s="1"/>
      <c r="AP1043" s="1"/>
      <c r="AQ1043" s="1"/>
      <c r="AR1043" s="1"/>
      <c r="AS1043" s="1"/>
      <c r="AT1043" s="1"/>
      <c r="AU1043" s="1"/>
    </row>
    <row r="1044" spans="1:47">
      <c r="A1044" s="1"/>
      <c r="B1044" s="1"/>
      <c r="C1044" s="1"/>
      <c r="D1044" s="1"/>
      <c r="E1044" s="1"/>
      <c r="F1044" s="1"/>
      <c r="G1044" s="1"/>
      <c r="H1044" s="1"/>
      <c r="I1044" s="1"/>
      <c r="J1044" s="1"/>
      <c r="K1044" s="1"/>
      <c r="L1044" s="1"/>
      <c r="M1044" s="1"/>
      <c r="N1044" s="1"/>
      <c r="O1044" s="1"/>
      <c r="P1044" s="1"/>
      <c r="Q1044" s="1"/>
      <c r="R1044" s="1"/>
      <c r="S1044" s="1"/>
      <c r="T1044" s="1"/>
      <c r="U1044" s="1"/>
      <c r="V1044" s="1"/>
      <c r="W1044" s="1"/>
      <c r="X1044" s="1"/>
      <c r="Y1044" s="1"/>
      <c r="Z1044" s="1"/>
      <c r="AA1044" s="1"/>
      <c r="AB1044" s="1"/>
      <c r="AC1044" s="1"/>
      <c r="AD1044" s="1"/>
      <c r="AE1044" s="1"/>
      <c r="AF1044" s="1"/>
      <c r="AG1044" s="1"/>
      <c r="AH1044" s="1"/>
      <c r="AI1044" s="1"/>
      <c r="AJ1044" s="1"/>
      <c r="AK1044" s="1"/>
      <c r="AL1044" s="1"/>
      <c r="AM1044" s="1"/>
      <c r="AN1044" s="1"/>
      <c r="AO1044" s="1"/>
      <c r="AP1044" s="1"/>
      <c r="AQ1044" s="1"/>
      <c r="AR1044" s="1"/>
      <c r="AS1044" s="1"/>
      <c r="AT1044" s="1"/>
      <c r="AU1044" s="1"/>
    </row>
    <row r="1045" spans="1:47">
      <c r="A1045" s="1"/>
      <c r="B1045" s="1"/>
      <c r="C1045" s="1"/>
      <c r="D1045" s="1"/>
      <c r="E1045" s="1"/>
      <c r="F1045" s="1"/>
      <c r="G1045" s="1"/>
      <c r="H1045" s="1"/>
      <c r="I1045" s="1"/>
      <c r="J1045" s="1"/>
      <c r="K1045" s="1"/>
      <c r="L1045" s="1"/>
      <c r="M1045" s="1"/>
      <c r="N1045" s="1"/>
      <c r="O1045" s="1"/>
      <c r="P1045" s="1"/>
      <c r="Q1045" s="1"/>
      <c r="R1045" s="1"/>
      <c r="S1045" s="1"/>
      <c r="T1045" s="1"/>
      <c r="U1045" s="1"/>
      <c r="V1045" s="1"/>
      <c r="W1045" s="1"/>
      <c r="X1045" s="1"/>
      <c r="Y1045" s="1"/>
      <c r="Z1045" s="1"/>
      <c r="AA1045" s="1"/>
      <c r="AB1045" s="1"/>
      <c r="AC1045" s="1"/>
      <c r="AD1045" s="1"/>
      <c r="AE1045" s="1"/>
      <c r="AF1045" s="1"/>
      <c r="AG1045" s="1"/>
      <c r="AH1045" s="1"/>
      <c r="AI1045" s="1"/>
      <c r="AJ1045" s="1"/>
      <c r="AK1045" s="1"/>
      <c r="AL1045" s="1"/>
      <c r="AM1045" s="1"/>
      <c r="AN1045" s="1"/>
      <c r="AO1045" s="1"/>
      <c r="AP1045" s="1"/>
      <c r="AQ1045" s="1"/>
      <c r="AR1045" s="1"/>
      <c r="AS1045" s="1"/>
      <c r="AT1045" s="1"/>
      <c r="AU1045" s="1"/>
    </row>
    <row r="1046" spans="1:47">
      <c r="A1046" s="1"/>
      <c r="B1046" s="1"/>
      <c r="C1046" s="1"/>
      <c r="D1046" s="1"/>
      <c r="E1046" s="1"/>
      <c r="F1046" s="1"/>
      <c r="G1046" s="1"/>
      <c r="H1046" s="1"/>
      <c r="I1046" s="1"/>
      <c r="J1046" s="1"/>
      <c r="K1046" s="1"/>
      <c r="L1046" s="1"/>
      <c r="M1046" s="1"/>
      <c r="N1046" s="1"/>
      <c r="O1046" s="1"/>
      <c r="P1046" s="1"/>
      <c r="Q1046" s="1"/>
      <c r="R1046" s="1"/>
      <c r="S1046" s="1"/>
      <c r="T1046" s="1"/>
      <c r="U1046" s="1"/>
      <c r="V1046" s="1"/>
      <c r="W1046" s="1"/>
      <c r="X1046" s="1"/>
      <c r="Y1046" s="1"/>
      <c r="Z1046" s="1"/>
      <c r="AA1046" s="1"/>
      <c r="AB1046" s="1"/>
      <c r="AC1046" s="1"/>
      <c r="AD1046" s="1"/>
      <c r="AE1046" s="1"/>
      <c r="AF1046" s="1"/>
      <c r="AG1046" s="1"/>
      <c r="AH1046" s="1"/>
      <c r="AI1046" s="1"/>
      <c r="AJ1046" s="1"/>
      <c r="AK1046" s="1"/>
      <c r="AL1046" s="1"/>
      <c r="AM1046" s="1"/>
      <c r="AN1046" s="1"/>
      <c r="AO1046" s="1"/>
      <c r="AP1046" s="1"/>
      <c r="AQ1046" s="1"/>
      <c r="AR1046" s="1"/>
      <c r="AS1046" s="1"/>
      <c r="AT1046" s="1"/>
      <c r="AU1046" s="1"/>
    </row>
    <row r="1047" spans="1:47">
      <c r="A1047" s="1"/>
      <c r="B1047" s="1"/>
      <c r="C1047" s="1"/>
      <c r="D1047" s="1"/>
      <c r="E1047" s="1"/>
      <c r="F1047" s="1"/>
      <c r="G1047" s="1"/>
      <c r="H1047" s="1"/>
      <c r="I1047" s="1"/>
      <c r="J1047" s="1"/>
      <c r="K1047" s="1"/>
      <c r="L1047" s="1"/>
      <c r="M1047" s="1"/>
      <c r="N1047" s="1"/>
      <c r="O1047" s="1"/>
      <c r="P1047" s="1"/>
      <c r="Q1047" s="1"/>
      <c r="R1047" s="1"/>
      <c r="S1047" s="1"/>
      <c r="T1047" s="1"/>
      <c r="U1047" s="1"/>
      <c r="V1047" s="1"/>
      <c r="W1047" s="1"/>
      <c r="X1047" s="1"/>
      <c r="Y1047" s="1"/>
      <c r="Z1047" s="1"/>
      <c r="AA1047" s="1"/>
      <c r="AB1047" s="1"/>
      <c r="AC1047" s="1"/>
      <c r="AD1047" s="1"/>
      <c r="AE1047" s="1"/>
      <c r="AF1047" s="1"/>
      <c r="AG1047" s="1"/>
      <c r="AH1047" s="1"/>
      <c r="AI1047" s="1"/>
      <c r="AJ1047" s="1"/>
      <c r="AK1047" s="1"/>
      <c r="AL1047" s="1"/>
      <c r="AM1047" s="1"/>
      <c r="AN1047" s="1"/>
      <c r="AO1047" s="1"/>
      <c r="AP1047" s="1"/>
      <c r="AQ1047" s="1"/>
      <c r="AR1047" s="1"/>
      <c r="AS1047" s="1"/>
      <c r="AT1047" s="1"/>
      <c r="AU1047" s="1"/>
    </row>
    <row r="1048" spans="1:47">
      <c r="A1048" s="1"/>
      <c r="B1048" s="1"/>
      <c r="C1048" s="1"/>
      <c r="D1048" s="1"/>
      <c r="E1048" s="1"/>
      <c r="F1048" s="1"/>
      <c r="G1048" s="1"/>
      <c r="H1048" s="1"/>
      <c r="I1048" s="1"/>
      <c r="J1048" s="1"/>
      <c r="K1048" s="1"/>
      <c r="L1048" s="1"/>
      <c r="M1048" s="1"/>
      <c r="N1048" s="1"/>
      <c r="O1048" s="1"/>
      <c r="P1048" s="1"/>
      <c r="Q1048" s="1"/>
      <c r="R1048" s="1"/>
      <c r="S1048" s="1"/>
      <c r="T1048" s="1"/>
      <c r="U1048" s="1"/>
      <c r="V1048" s="1"/>
      <c r="W1048" s="1"/>
      <c r="X1048" s="1"/>
      <c r="Y1048" s="1"/>
      <c r="Z1048" s="1"/>
      <c r="AA1048" s="1"/>
      <c r="AB1048" s="1"/>
      <c r="AC1048" s="1"/>
      <c r="AD1048" s="1"/>
      <c r="AE1048" s="1"/>
      <c r="AF1048" s="1"/>
      <c r="AG1048" s="1"/>
      <c r="AH1048" s="1"/>
      <c r="AI1048" s="1"/>
      <c r="AJ1048" s="1"/>
      <c r="AK1048" s="1"/>
      <c r="AL1048" s="1"/>
      <c r="AM1048" s="1"/>
      <c r="AN1048" s="1"/>
      <c r="AO1048" s="1"/>
      <c r="AP1048" s="1"/>
      <c r="AQ1048" s="1"/>
      <c r="AR1048" s="1"/>
      <c r="AS1048" s="1"/>
      <c r="AT1048" s="1"/>
      <c r="AU1048" s="1"/>
    </row>
    <row r="1049" spans="1:47">
      <c r="A1049" s="1"/>
      <c r="B1049" s="1"/>
      <c r="C1049" s="1"/>
      <c r="D1049" s="1"/>
      <c r="E1049" s="1"/>
      <c r="F1049" s="1"/>
      <c r="G1049" s="1"/>
      <c r="H1049" s="1"/>
      <c r="I1049" s="1"/>
      <c r="J1049" s="1"/>
      <c r="K1049" s="1"/>
      <c r="L1049" s="1"/>
      <c r="M1049" s="1"/>
      <c r="N1049" s="1"/>
      <c r="O1049" s="1"/>
      <c r="P1049" s="1"/>
      <c r="Q1049" s="1"/>
      <c r="R1049" s="1"/>
      <c r="S1049" s="1"/>
      <c r="T1049" s="1"/>
      <c r="U1049" s="1"/>
      <c r="V1049" s="1"/>
      <c r="W1049" s="1"/>
      <c r="X1049" s="1"/>
      <c r="Y1049" s="1"/>
      <c r="Z1049" s="1"/>
      <c r="AA1049" s="1"/>
      <c r="AB1049" s="1"/>
      <c r="AC1049" s="1"/>
      <c r="AD1049" s="1"/>
      <c r="AE1049" s="1"/>
      <c r="AF1049" s="1"/>
      <c r="AG1049" s="1"/>
      <c r="AH1049" s="1"/>
      <c r="AI1049" s="1"/>
      <c r="AJ1049" s="1"/>
      <c r="AK1049" s="1"/>
      <c r="AL1049" s="1"/>
      <c r="AM1049" s="1"/>
      <c r="AN1049" s="1"/>
      <c r="AO1049" s="1"/>
      <c r="AP1049" s="1"/>
      <c r="AQ1049" s="1"/>
      <c r="AR1049" s="1"/>
      <c r="AS1049" s="1"/>
      <c r="AT1049" s="1"/>
      <c r="AU1049" s="1"/>
    </row>
    <row r="1050" spans="1:47">
      <c r="A1050" s="1"/>
      <c r="B1050" s="1"/>
      <c r="C1050" s="1"/>
      <c r="D1050" s="1"/>
      <c r="E1050" s="1"/>
      <c r="F1050" s="1"/>
      <c r="G1050" s="1"/>
      <c r="H1050" s="1"/>
      <c r="I1050" s="1"/>
      <c r="J1050" s="1"/>
      <c r="K1050" s="1"/>
      <c r="L1050" s="1"/>
      <c r="M1050" s="1"/>
      <c r="N1050" s="1"/>
      <c r="O1050" s="1"/>
      <c r="P1050" s="1"/>
      <c r="Q1050" s="1"/>
      <c r="R1050" s="1"/>
      <c r="S1050" s="1"/>
      <c r="T1050" s="1"/>
      <c r="U1050" s="1"/>
      <c r="V1050" s="1"/>
      <c r="W1050" s="1"/>
      <c r="X1050" s="1"/>
      <c r="Y1050" s="1"/>
      <c r="Z1050" s="1"/>
      <c r="AA1050" s="1"/>
      <c r="AB1050" s="1"/>
      <c r="AC1050" s="1"/>
      <c r="AD1050" s="1"/>
      <c r="AE1050" s="1"/>
      <c r="AF1050" s="1"/>
      <c r="AG1050" s="1"/>
      <c r="AH1050" s="1"/>
      <c r="AI1050" s="1"/>
      <c r="AJ1050" s="1"/>
      <c r="AK1050" s="1"/>
      <c r="AL1050" s="1"/>
      <c r="AM1050" s="1"/>
      <c r="AN1050" s="1"/>
      <c r="AO1050" s="1"/>
      <c r="AP1050" s="1"/>
      <c r="AQ1050" s="1"/>
      <c r="AR1050" s="1"/>
      <c r="AS1050" s="1"/>
      <c r="AT1050" s="1"/>
      <c r="AU1050" s="1"/>
    </row>
    <row r="1051" spans="1:47">
      <c r="A1051" s="1"/>
      <c r="B1051" s="1"/>
      <c r="C1051" s="1"/>
      <c r="D1051" s="1"/>
      <c r="E1051" s="1"/>
      <c r="F1051" s="1"/>
      <c r="G1051" s="1"/>
      <c r="H1051" s="1"/>
      <c r="I1051" s="1"/>
      <c r="J1051" s="1"/>
      <c r="K1051" s="1"/>
      <c r="L1051" s="1"/>
      <c r="M1051" s="1"/>
      <c r="N1051" s="1"/>
      <c r="O1051" s="1"/>
      <c r="P1051" s="1"/>
      <c r="Q1051" s="1"/>
      <c r="R1051" s="1"/>
      <c r="S1051" s="1"/>
      <c r="T1051" s="1"/>
      <c r="U1051" s="1"/>
      <c r="V1051" s="1"/>
      <c r="W1051" s="1"/>
      <c r="X1051" s="1"/>
      <c r="Y1051" s="1"/>
      <c r="Z1051" s="1"/>
      <c r="AA1051" s="1"/>
      <c r="AB1051" s="1"/>
      <c r="AC1051" s="1"/>
      <c r="AD1051" s="1"/>
      <c r="AE1051" s="1"/>
      <c r="AF1051" s="1"/>
      <c r="AG1051" s="1"/>
      <c r="AH1051" s="1"/>
      <c r="AI1051" s="1"/>
      <c r="AJ1051" s="1"/>
      <c r="AK1051" s="1"/>
      <c r="AL1051" s="1"/>
      <c r="AM1051" s="1"/>
      <c r="AN1051" s="1"/>
      <c r="AO1051" s="1"/>
      <c r="AP1051" s="1"/>
      <c r="AQ1051" s="1"/>
      <c r="AR1051" s="1"/>
      <c r="AS1051" s="1"/>
      <c r="AT1051" s="1"/>
      <c r="AU1051" s="1"/>
    </row>
    <row r="1052" spans="1:47">
      <c r="A1052" s="1"/>
      <c r="B1052" s="1"/>
      <c r="C1052" s="1"/>
      <c r="D1052" s="1"/>
      <c r="E1052" s="1"/>
      <c r="F1052" s="1"/>
      <c r="G1052" s="1"/>
      <c r="H1052" s="1"/>
      <c r="I1052" s="1"/>
      <c r="J1052" s="1"/>
      <c r="K1052" s="1"/>
      <c r="L1052" s="1"/>
      <c r="M1052" s="1"/>
      <c r="N1052" s="1"/>
      <c r="O1052" s="1"/>
      <c r="P1052" s="1"/>
      <c r="Q1052" s="1"/>
      <c r="R1052" s="1"/>
      <c r="S1052" s="1"/>
      <c r="T1052" s="1"/>
      <c r="U1052" s="1"/>
      <c r="V1052" s="1"/>
      <c r="W1052" s="1"/>
      <c r="X1052" s="1"/>
      <c r="Y1052" s="1"/>
      <c r="Z1052" s="1"/>
      <c r="AA1052" s="1"/>
      <c r="AB1052" s="1"/>
      <c r="AC1052" s="1"/>
      <c r="AD1052" s="1"/>
      <c r="AE1052" s="1"/>
      <c r="AF1052" s="1"/>
      <c r="AG1052" s="1"/>
      <c r="AH1052" s="1"/>
      <c r="AI1052" s="1"/>
      <c r="AJ1052" s="1"/>
      <c r="AK1052" s="1"/>
      <c r="AL1052" s="1"/>
      <c r="AM1052" s="1"/>
      <c r="AN1052" s="1"/>
      <c r="AO1052" s="1"/>
      <c r="AP1052" s="1"/>
      <c r="AQ1052" s="1"/>
      <c r="AR1052" s="1"/>
      <c r="AS1052" s="1"/>
      <c r="AT1052" s="1"/>
      <c r="AU1052" s="1"/>
    </row>
    <row r="1053" spans="1:47">
      <c r="A1053" s="1"/>
      <c r="B1053" s="1"/>
      <c r="C1053" s="1"/>
      <c r="D1053" s="1"/>
      <c r="E1053" s="1"/>
      <c r="F1053" s="1"/>
      <c r="G1053" s="1"/>
      <c r="H1053" s="1"/>
      <c r="I1053" s="1"/>
      <c r="J1053" s="1"/>
      <c r="K1053" s="1"/>
      <c r="L1053" s="1"/>
      <c r="M1053" s="1"/>
      <c r="N1053" s="1"/>
      <c r="O1053" s="1"/>
      <c r="P1053" s="1"/>
      <c r="Q1053" s="1"/>
      <c r="R1053" s="1"/>
      <c r="S1053" s="1"/>
      <c r="T1053" s="1"/>
      <c r="U1053" s="1"/>
      <c r="V1053" s="1"/>
      <c r="W1053" s="1"/>
      <c r="X1053" s="1"/>
      <c r="Y1053" s="1"/>
      <c r="Z1053" s="1"/>
      <c r="AA1053" s="1"/>
      <c r="AB1053" s="1"/>
      <c r="AC1053" s="1"/>
      <c r="AD1053" s="1"/>
      <c r="AE1053" s="1"/>
      <c r="AF1053" s="1"/>
      <c r="AG1053" s="1"/>
      <c r="AH1053" s="1"/>
      <c r="AI1053" s="1"/>
      <c r="AJ1053" s="1"/>
      <c r="AK1053" s="1"/>
      <c r="AL1053" s="1"/>
      <c r="AM1053" s="1"/>
      <c r="AN1053" s="1"/>
      <c r="AO1053" s="1"/>
      <c r="AP1053" s="1"/>
      <c r="AQ1053" s="1"/>
      <c r="AR1053" s="1"/>
      <c r="AS1053" s="1"/>
      <c r="AT1053" s="1"/>
      <c r="AU1053" s="1"/>
    </row>
    <row r="1054" spans="1:47">
      <c r="A1054" s="1"/>
      <c r="B1054" s="1"/>
      <c r="C1054" s="1"/>
      <c r="D1054" s="1"/>
      <c r="E1054" s="1"/>
      <c r="F1054" s="1"/>
      <c r="G1054" s="1"/>
      <c r="H1054" s="1"/>
      <c r="I1054" s="1"/>
      <c r="J1054" s="1"/>
      <c r="K1054" s="1"/>
      <c r="L1054" s="1"/>
      <c r="M1054" s="1"/>
      <c r="N1054" s="1"/>
      <c r="O1054" s="1"/>
      <c r="P1054" s="1"/>
      <c r="Q1054" s="1"/>
      <c r="R1054" s="1"/>
      <c r="S1054" s="1"/>
      <c r="T1054" s="1"/>
      <c r="U1054" s="1"/>
      <c r="V1054" s="1"/>
      <c r="W1054" s="1"/>
      <c r="X1054" s="1"/>
      <c r="Y1054" s="1"/>
      <c r="Z1054" s="1"/>
      <c r="AA1054" s="1"/>
      <c r="AB1054" s="1"/>
      <c r="AC1054" s="1"/>
      <c r="AD1054" s="1"/>
      <c r="AE1054" s="1"/>
      <c r="AF1054" s="1"/>
      <c r="AG1054" s="1"/>
      <c r="AH1054" s="1"/>
      <c r="AI1054" s="1"/>
      <c r="AJ1054" s="1"/>
      <c r="AK1054" s="1"/>
      <c r="AL1054" s="1"/>
      <c r="AM1054" s="1"/>
      <c r="AN1054" s="1"/>
      <c r="AO1054" s="1"/>
      <c r="AP1054" s="1"/>
      <c r="AQ1054" s="1"/>
      <c r="AR1054" s="1"/>
      <c r="AS1054" s="1"/>
      <c r="AT1054" s="1"/>
      <c r="AU1054" s="1"/>
    </row>
    <row r="1055" spans="1:47">
      <c r="A1055" s="1"/>
      <c r="B1055" s="1"/>
      <c r="C1055" s="1"/>
      <c r="D1055" s="1"/>
      <c r="E1055" s="1"/>
      <c r="F1055" s="1"/>
      <c r="G1055" s="1"/>
      <c r="H1055" s="1"/>
      <c r="I1055" s="1"/>
      <c r="J1055" s="1"/>
      <c r="K1055" s="1"/>
      <c r="L1055" s="1"/>
      <c r="M1055" s="1"/>
      <c r="N1055" s="1"/>
      <c r="O1055" s="1"/>
      <c r="P1055" s="1"/>
      <c r="Q1055" s="1"/>
      <c r="R1055" s="1"/>
      <c r="S1055" s="1"/>
      <c r="T1055" s="1"/>
      <c r="U1055" s="1"/>
      <c r="V1055" s="1"/>
      <c r="W1055" s="1"/>
      <c r="X1055" s="1"/>
      <c r="Y1055" s="1"/>
      <c r="Z1055" s="1"/>
      <c r="AA1055" s="1"/>
      <c r="AB1055" s="1"/>
      <c r="AC1055" s="1"/>
      <c r="AD1055" s="1"/>
      <c r="AE1055" s="1"/>
      <c r="AF1055" s="1"/>
      <c r="AG1055" s="1"/>
      <c r="AH1055" s="1"/>
      <c r="AI1055" s="1"/>
      <c r="AJ1055" s="1"/>
      <c r="AK1055" s="1"/>
      <c r="AL1055" s="1"/>
      <c r="AM1055" s="1"/>
      <c r="AN1055" s="1"/>
      <c r="AO1055" s="1"/>
      <c r="AP1055" s="1"/>
      <c r="AQ1055" s="1"/>
      <c r="AR1055" s="1"/>
      <c r="AS1055" s="1"/>
      <c r="AT1055" s="1"/>
      <c r="AU1055" s="1"/>
    </row>
    <row r="1056" spans="1:47">
      <c r="A1056" s="1"/>
      <c r="B1056" s="1"/>
      <c r="C1056" s="1"/>
      <c r="D1056" s="1"/>
      <c r="E1056" s="1"/>
      <c r="F1056" s="1"/>
      <c r="G1056" s="1"/>
      <c r="H1056" s="1"/>
      <c r="I1056" s="1"/>
      <c r="J1056" s="1"/>
      <c r="K1056" s="1"/>
      <c r="L1056" s="1"/>
      <c r="M1056" s="1"/>
      <c r="N1056" s="1"/>
      <c r="O1056" s="1"/>
      <c r="P1056" s="1"/>
      <c r="Q1056" s="1"/>
      <c r="R1056" s="1"/>
      <c r="S1056" s="1"/>
      <c r="T1056" s="1"/>
      <c r="U1056" s="1"/>
      <c r="V1056" s="1"/>
      <c r="W1056" s="1"/>
      <c r="X1056" s="1"/>
      <c r="Y1056" s="1"/>
      <c r="Z1056" s="1"/>
      <c r="AA1056" s="1"/>
      <c r="AB1056" s="1"/>
      <c r="AC1056" s="1"/>
      <c r="AD1056" s="1"/>
      <c r="AE1056" s="1"/>
      <c r="AF1056" s="1"/>
      <c r="AG1056" s="1"/>
      <c r="AH1056" s="1"/>
      <c r="AI1056" s="1"/>
      <c r="AJ1056" s="1"/>
      <c r="AK1056" s="1"/>
      <c r="AL1056" s="1"/>
      <c r="AM1056" s="1"/>
      <c r="AN1056" s="1"/>
      <c r="AO1056" s="1"/>
      <c r="AP1056" s="1"/>
      <c r="AQ1056" s="1"/>
      <c r="AR1056" s="1"/>
      <c r="AS1056" s="1"/>
      <c r="AT1056" s="1"/>
      <c r="AU1056" s="1"/>
    </row>
    <row r="1057" spans="1:47">
      <c r="A1057" s="1"/>
      <c r="B1057" s="1"/>
      <c r="C1057" s="1"/>
      <c r="D1057" s="1"/>
      <c r="E1057" s="1"/>
      <c r="F1057" s="1"/>
      <c r="G1057" s="1"/>
      <c r="H1057" s="1"/>
      <c r="I1057" s="1"/>
      <c r="J1057" s="1"/>
      <c r="K1057" s="1"/>
      <c r="L1057" s="1"/>
      <c r="M1057" s="1"/>
      <c r="N1057" s="1"/>
      <c r="O1057" s="1"/>
      <c r="P1057" s="1"/>
      <c r="Q1057" s="1"/>
      <c r="R1057" s="1"/>
      <c r="S1057" s="1"/>
      <c r="T1057" s="1"/>
      <c r="U1057" s="1"/>
      <c r="V1057" s="1"/>
      <c r="W1057" s="1"/>
      <c r="X1057" s="1"/>
      <c r="Y1057" s="1"/>
      <c r="Z1057" s="1"/>
      <c r="AA1057" s="1"/>
      <c r="AB1057" s="1"/>
      <c r="AC1057" s="1"/>
      <c r="AD1057" s="1"/>
      <c r="AE1057" s="1"/>
      <c r="AF1057" s="1"/>
      <c r="AG1057" s="1"/>
      <c r="AH1057" s="1"/>
      <c r="AI1057" s="1"/>
      <c r="AJ1057" s="1"/>
      <c r="AK1057" s="1"/>
      <c r="AL1057" s="1"/>
      <c r="AM1057" s="1"/>
      <c r="AN1057" s="1"/>
      <c r="AO1057" s="1"/>
      <c r="AP1057" s="1"/>
      <c r="AQ1057" s="1"/>
      <c r="AR1057" s="1"/>
      <c r="AS1057" s="1"/>
      <c r="AT1057" s="1"/>
      <c r="AU1057" s="1"/>
    </row>
    <row r="1058" spans="1:47">
      <c r="A1058" s="1"/>
      <c r="B1058" s="1"/>
      <c r="C1058" s="1"/>
      <c r="D1058" s="1"/>
      <c r="E1058" s="1"/>
      <c r="F1058" s="1"/>
      <c r="G1058" s="1"/>
      <c r="H1058" s="1"/>
      <c r="I1058" s="1"/>
      <c r="J1058" s="1"/>
      <c r="K1058" s="1"/>
      <c r="L1058" s="1"/>
      <c r="M1058" s="1"/>
      <c r="N1058" s="1"/>
      <c r="O1058" s="1"/>
      <c r="P1058" s="1"/>
      <c r="Q1058" s="1"/>
      <c r="R1058" s="1"/>
      <c r="S1058" s="1"/>
      <c r="T1058" s="1"/>
      <c r="U1058" s="1"/>
      <c r="V1058" s="1"/>
      <c r="W1058" s="1"/>
      <c r="X1058" s="1"/>
      <c r="Y1058" s="1"/>
      <c r="Z1058" s="1"/>
      <c r="AA1058" s="1"/>
      <c r="AB1058" s="1"/>
      <c r="AC1058" s="1"/>
      <c r="AD1058" s="1"/>
      <c r="AE1058" s="1"/>
      <c r="AF1058" s="1"/>
      <c r="AG1058" s="1"/>
      <c r="AH1058" s="1"/>
      <c r="AI1058" s="1"/>
      <c r="AJ1058" s="1"/>
      <c r="AK1058" s="1"/>
      <c r="AL1058" s="1"/>
      <c r="AM1058" s="1"/>
      <c r="AN1058" s="1"/>
      <c r="AO1058" s="1"/>
      <c r="AP1058" s="1"/>
      <c r="AQ1058" s="1"/>
      <c r="AR1058" s="1"/>
      <c r="AS1058" s="1"/>
      <c r="AT1058" s="1"/>
      <c r="AU1058" s="1"/>
    </row>
    <row r="1059" spans="1:47">
      <c r="A1059" s="1"/>
      <c r="B1059" s="1"/>
      <c r="C1059" s="1"/>
      <c r="D1059" s="1"/>
      <c r="E1059" s="1"/>
      <c r="F1059" s="1"/>
      <c r="G1059" s="1"/>
      <c r="H1059" s="1"/>
      <c r="I1059" s="1"/>
      <c r="J1059" s="1"/>
      <c r="K1059" s="1"/>
      <c r="L1059" s="1"/>
      <c r="M1059" s="1"/>
      <c r="N1059" s="1"/>
      <c r="O1059" s="1"/>
      <c r="P1059" s="1"/>
      <c r="Q1059" s="1"/>
      <c r="R1059" s="1"/>
      <c r="S1059" s="1"/>
      <c r="T1059" s="1"/>
      <c r="U1059" s="1"/>
      <c r="V1059" s="1"/>
      <c r="W1059" s="1"/>
      <c r="X1059" s="1"/>
      <c r="Y1059" s="1"/>
      <c r="Z1059" s="1"/>
      <c r="AA1059" s="1"/>
      <c r="AB1059" s="1"/>
      <c r="AC1059" s="1"/>
      <c r="AD1059" s="1"/>
      <c r="AE1059" s="1"/>
      <c r="AF1059" s="1"/>
      <c r="AG1059" s="1"/>
      <c r="AH1059" s="1"/>
      <c r="AI1059" s="1"/>
      <c r="AJ1059" s="1"/>
      <c r="AK1059" s="1"/>
      <c r="AL1059" s="1"/>
      <c r="AM1059" s="1"/>
      <c r="AN1059" s="1"/>
      <c r="AO1059" s="1"/>
      <c r="AP1059" s="1"/>
      <c r="AQ1059" s="1"/>
      <c r="AR1059" s="1"/>
      <c r="AS1059" s="1"/>
      <c r="AT1059" s="1"/>
      <c r="AU1059" s="1"/>
    </row>
    <row r="1060" spans="1:47">
      <c r="A1060" s="1"/>
      <c r="B1060" s="1"/>
      <c r="C1060" s="1"/>
      <c r="D1060" s="1"/>
      <c r="E1060" s="1"/>
      <c r="F1060" s="1"/>
      <c r="G1060" s="1"/>
      <c r="H1060" s="1"/>
      <c r="I1060" s="1"/>
      <c r="J1060" s="1"/>
      <c r="K1060" s="1"/>
      <c r="L1060" s="1"/>
      <c r="M1060" s="1"/>
      <c r="N1060" s="1"/>
      <c r="O1060" s="1"/>
      <c r="P1060" s="1"/>
      <c r="Q1060" s="1"/>
      <c r="R1060" s="1"/>
      <c r="S1060" s="1"/>
      <c r="T1060" s="1"/>
      <c r="U1060" s="1"/>
      <c r="V1060" s="1"/>
      <c r="W1060" s="1"/>
      <c r="X1060" s="1"/>
      <c r="Y1060" s="1"/>
      <c r="Z1060" s="1"/>
      <c r="AA1060" s="1"/>
      <c r="AB1060" s="1"/>
      <c r="AC1060" s="1"/>
      <c r="AD1060" s="1"/>
      <c r="AE1060" s="1"/>
      <c r="AF1060" s="1"/>
      <c r="AG1060" s="1"/>
      <c r="AH1060" s="1"/>
      <c r="AI1060" s="1"/>
      <c r="AJ1060" s="1"/>
      <c r="AK1060" s="1"/>
      <c r="AL1060" s="1"/>
      <c r="AM1060" s="1"/>
      <c r="AN1060" s="1"/>
      <c r="AO1060" s="1"/>
      <c r="AP1060" s="1"/>
      <c r="AQ1060" s="1"/>
      <c r="AR1060" s="1"/>
      <c r="AS1060" s="1"/>
      <c r="AT1060" s="1"/>
      <c r="AU1060" s="1"/>
    </row>
    <row r="1061" spans="1:47">
      <c r="A1061" s="1"/>
      <c r="B1061" s="1"/>
      <c r="C1061" s="1"/>
      <c r="D1061" s="1"/>
      <c r="E1061" s="1"/>
      <c r="F1061" s="1"/>
      <c r="G1061" s="1"/>
      <c r="H1061" s="1"/>
      <c r="I1061" s="1"/>
      <c r="J1061" s="1"/>
      <c r="K1061" s="1"/>
      <c r="L1061" s="1"/>
      <c r="M1061" s="1"/>
      <c r="N1061" s="1"/>
      <c r="O1061" s="1"/>
      <c r="P1061" s="1"/>
      <c r="Q1061" s="1"/>
      <c r="R1061" s="1"/>
      <c r="S1061" s="1"/>
      <c r="T1061" s="1"/>
      <c r="U1061" s="1"/>
      <c r="V1061" s="1"/>
      <c r="W1061" s="1"/>
      <c r="X1061" s="1"/>
      <c r="Y1061" s="1"/>
      <c r="Z1061" s="1"/>
      <c r="AA1061" s="1"/>
      <c r="AB1061" s="1"/>
      <c r="AC1061" s="1"/>
      <c r="AD1061" s="1"/>
      <c r="AE1061" s="1"/>
      <c r="AF1061" s="1"/>
      <c r="AG1061" s="1"/>
      <c r="AH1061" s="1"/>
      <c r="AI1061" s="1"/>
      <c r="AJ1061" s="1"/>
      <c r="AK1061" s="1"/>
      <c r="AL1061" s="1"/>
      <c r="AM1061" s="1"/>
      <c r="AN1061" s="1"/>
      <c r="AO1061" s="1"/>
      <c r="AP1061" s="1"/>
      <c r="AQ1061" s="1"/>
      <c r="AR1061" s="1"/>
      <c r="AS1061" s="1"/>
      <c r="AT1061" s="1"/>
      <c r="AU1061" s="1"/>
    </row>
    <row r="1062" spans="1:47">
      <c r="A1062" s="1"/>
      <c r="B1062" s="1"/>
      <c r="C1062" s="1"/>
      <c r="D1062" s="1"/>
      <c r="E1062" s="1"/>
      <c r="F1062" s="1"/>
      <c r="G1062" s="1"/>
      <c r="H1062" s="1"/>
      <c r="I1062" s="1"/>
      <c r="J1062" s="1"/>
      <c r="K1062" s="1"/>
      <c r="L1062" s="1"/>
      <c r="M1062" s="1"/>
      <c r="N1062" s="1"/>
      <c r="O1062" s="1"/>
      <c r="P1062" s="1"/>
      <c r="Q1062" s="1"/>
      <c r="R1062" s="1"/>
      <c r="S1062" s="1"/>
      <c r="T1062" s="1"/>
      <c r="U1062" s="1"/>
      <c r="V1062" s="1"/>
      <c r="W1062" s="1"/>
      <c r="X1062" s="1"/>
      <c r="Y1062" s="1"/>
      <c r="Z1062" s="1"/>
      <c r="AA1062" s="1"/>
      <c r="AB1062" s="1"/>
      <c r="AC1062" s="1"/>
      <c r="AD1062" s="1"/>
      <c r="AE1062" s="1"/>
      <c r="AF1062" s="1"/>
      <c r="AG1062" s="1"/>
      <c r="AH1062" s="1"/>
      <c r="AI1062" s="1"/>
      <c r="AJ1062" s="1"/>
      <c r="AK1062" s="1"/>
      <c r="AL1062" s="1"/>
      <c r="AM1062" s="1"/>
      <c r="AN1062" s="1"/>
      <c r="AO1062" s="1"/>
      <c r="AP1062" s="1"/>
      <c r="AQ1062" s="1"/>
      <c r="AR1062" s="1"/>
      <c r="AS1062" s="1"/>
      <c r="AT1062" s="1"/>
      <c r="AU1062" s="1"/>
    </row>
    <row r="1063" spans="1:47">
      <c r="A1063" s="1"/>
      <c r="B1063" s="1"/>
      <c r="C1063" s="1"/>
      <c r="D1063" s="1"/>
      <c r="E1063" s="1"/>
      <c r="F1063" s="1"/>
      <c r="G1063" s="1"/>
      <c r="H1063" s="1"/>
      <c r="I1063" s="1"/>
      <c r="J1063" s="1"/>
      <c r="K1063" s="1"/>
      <c r="L1063" s="1"/>
      <c r="M1063" s="1"/>
      <c r="N1063" s="1"/>
      <c r="O1063" s="1"/>
      <c r="P1063" s="1"/>
      <c r="Q1063" s="1"/>
      <c r="R1063" s="1"/>
      <c r="S1063" s="1"/>
      <c r="T1063" s="1"/>
      <c r="U1063" s="1"/>
      <c r="V1063" s="1"/>
      <c r="W1063" s="1"/>
      <c r="X1063" s="1"/>
      <c r="Y1063" s="1"/>
      <c r="Z1063" s="1"/>
      <c r="AA1063" s="1"/>
      <c r="AB1063" s="1"/>
      <c r="AC1063" s="1"/>
      <c r="AD1063" s="1"/>
      <c r="AE1063" s="1"/>
      <c r="AF1063" s="1"/>
      <c r="AG1063" s="1"/>
      <c r="AH1063" s="1"/>
      <c r="AI1063" s="1"/>
      <c r="AJ1063" s="1"/>
      <c r="AK1063" s="1"/>
      <c r="AL1063" s="1"/>
      <c r="AM1063" s="1"/>
      <c r="AN1063" s="1"/>
      <c r="AO1063" s="1"/>
      <c r="AP1063" s="1"/>
      <c r="AQ1063" s="1"/>
      <c r="AR1063" s="1"/>
      <c r="AS1063" s="1"/>
      <c r="AT1063" s="1"/>
      <c r="AU1063" s="1"/>
    </row>
    <row r="1064" spans="1:47">
      <c r="A1064" s="1"/>
      <c r="B1064" s="1"/>
      <c r="C1064" s="1"/>
      <c r="D1064" s="1"/>
      <c r="E1064" s="1"/>
      <c r="F1064" s="1"/>
      <c r="G1064" s="1"/>
      <c r="H1064" s="1"/>
      <c r="I1064" s="1"/>
      <c r="J1064" s="1"/>
      <c r="K1064" s="1"/>
      <c r="L1064" s="1"/>
      <c r="M1064" s="1"/>
      <c r="N1064" s="1"/>
      <c r="O1064" s="1"/>
      <c r="P1064" s="1"/>
      <c r="Q1064" s="1"/>
      <c r="R1064" s="1"/>
      <c r="S1064" s="1"/>
      <c r="T1064" s="1"/>
      <c r="U1064" s="1"/>
      <c r="V1064" s="1"/>
      <c r="W1064" s="1"/>
      <c r="X1064" s="1"/>
      <c r="Y1064" s="1"/>
      <c r="Z1064" s="1"/>
      <c r="AA1064" s="1"/>
      <c r="AB1064" s="1"/>
      <c r="AC1064" s="1"/>
      <c r="AD1064" s="1"/>
      <c r="AE1064" s="1"/>
      <c r="AF1064" s="1"/>
      <c r="AG1064" s="1"/>
      <c r="AH1064" s="1"/>
      <c r="AI1064" s="1"/>
      <c r="AJ1064" s="1"/>
      <c r="AK1064" s="1"/>
      <c r="AL1064" s="1"/>
      <c r="AM1064" s="1"/>
      <c r="AN1064" s="1"/>
      <c r="AO1064" s="1"/>
      <c r="AP1064" s="1"/>
      <c r="AQ1064" s="1"/>
      <c r="AR1064" s="1"/>
      <c r="AS1064" s="1"/>
      <c r="AT1064" s="1"/>
      <c r="AU1064" s="1"/>
    </row>
    <row r="1065" spans="1:47">
      <c r="A1065" s="1"/>
      <c r="B1065" s="1"/>
      <c r="C1065" s="1"/>
      <c r="D1065" s="1"/>
      <c r="E1065" s="1"/>
      <c r="F1065" s="1"/>
      <c r="G1065" s="1"/>
      <c r="H1065" s="1"/>
      <c r="I1065" s="1"/>
      <c r="J1065" s="1"/>
      <c r="K1065" s="1"/>
      <c r="L1065" s="1"/>
      <c r="M1065" s="1"/>
      <c r="N1065" s="1"/>
      <c r="O1065" s="1"/>
      <c r="P1065" s="1"/>
      <c r="Q1065" s="1"/>
      <c r="R1065" s="1"/>
      <c r="S1065" s="1"/>
      <c r="T1065" s="1"/>
      <c r="U1065" s="1"/>
      <c r="V1065" s="1"/>
      <c r="W1065" s="1"/>
      <c r="X1065" s="1"/>
      <c r="Y1065" s="1"/>
      <c r="Z1065" s="1"/>
      <c r="AA1065" s="1"/>
      <c r="AB1065" s="1"/>
      <c r="AC1065" s="1"/>
      <c r="AD1065" s="1"/>
      <c r="AE1065" s="1"/>
      <c r="AF1065" s="1"/>
      <c r="AG1065" s="1"/>
      <c r="AH1065" s="1"/>
      <c r="AI1065" s="1"/>
      <c r="AJ1065" s="1"/>
      <c r="AK1065" s="1"/>
      <c r="AL1065" s="1"/>
      <c r="AM1065" s="1"/>
      <c r="AN1065" s="1"/>
      <c r="AO1065" s="1"/>
      <c r="AP1065" s="1"/>
      <c r="AQ1065" s="1"/>
      <c r="AR1065" s="1"/>
      <c r="AS1065" s="1"/>
      <c r="AT1065" s="1"/>
      <c r="AU1065" s="1"/>
    </row>
    <row r="1066" spans="1:47">
      <c r="A1066" s="1"/>
      <c r="B1066" s="1"/>
      <c r="C1066" s="1"/>
      <c r="D1066" s="1"/>
      <c r="E1066" s="1"/>
      <c r="F1066" s="1"/>
      <c r="G1066" s="1"/>
      <c r="H1066" s="1"/>
      <c r="I1066" s="1"/>
      <c r="J1066" s="1"/>
      <c r="K1066" s="1"/>
      <c r="L1066" s="1"/>
      <c r="M1066" s="1"/>
      <c r="N1066" s="1"/>
      <c r="O1066" s="1"/>
      <c r="P1066" s="1"/>
      <c r="Q1066" s="1"/>
      <c r="R1066" s="1"/>
      <c r="S1066" s="1"/>
      <c r="T1066" s="1"/>
      <c r="U1066" s="1"/>
      <c r="V1066" s="1"/>
      <c r="W1066" s="1"/>
      <c r="X1066" s="1"/>
      <c r="Y1066" s="1"/>
      <c r="Z1066" s="1"/>
      <c r="AA1066" s="1"/>
      <c r="AB1066" s="1"/>
      <c r="AC1066" s="1"/>
      <c r="AD1066" s="1"/>
      <c r="AE1066" s="1"/>
      <c r="AF1066" s="1"/>
      <c r="AG1066" s="1"/>
      <c r="AH1066" s="1"/>
      <c r="AI1066" s="1"/>
      <c r="AJ1066" s="1"/>
      <c r="AK1066" s="1"/>
      <c r="AL1066" s="1"/>
      <c r="AM1066" s="1"/>
      <c r="AN1066" s="1"/>
      <c r="AO1066" s="1"/>
      <c r="AP1066" s="1"/>
      <c r="AQ1066" s="1"/>
      <c r="AR1066" s="1"/>
      <c r="AS1066" s="1"/>
      <c r="AT1066" s="1"/>
      <c r="AU1066" s="1"/>
    </row>
    <row r="1067" spans="1:47">
      <c r="A1067" s="1"/>
      <c r="B1067" s="1"/>
      <c r="C1067" s="1"/>
      <c r="D1067" s="1"/>
      <c r="E1067" s="1"/>
      <c r="F1067" s="1"/>
      <c r="G1067" s="1"/>
      <c r="H1067" s="1"/>
      <c r="I1067" s="1"/>
      <c r="J1067" s="1"/>
      <c r="K1067" s="1"/>
      <c r="L1067" s="1"/>
      <c r="M1067" s="1"/>
      <c r="N1067" s="1"/>
      <c r="O1067" s="1"/>
      <c r="P1067" s="1"/>
      <c r="Q1067" s="1"/>
      <c r="R1067" s="1"/>
      <c r="S1067" s="1"/>
      <c r="T1067" s="1"/>
      <c r="U1067" s="1"/>
      <c r="V1067" s="1"/>
      <c r="W1067" s="1"/>
      <c r="X1067" s="1"/>
      <c r="Y1067" s="1"/>
      <c r="Z1067" s="1"/>
      <c r="AA1067" s="1"/>
      <c r="AB1067" s="1"/>
      <c r="AC1067" s="1"/>
      <c r="AD1067" s="1"/>
      <c r="AE1067" s="1"/>
      <c r="AF1067" s="1"/>
      <c r="AG1067" s="1"/>
      <c r="AH1067" s="1"/>
      <c r="AI1067" s="1"/>
      <c r="AJ1067" s="1"/>
      <c r="AK1067" s="1"/>
      <c r="AL1067" s="1"/>
      <c r="AM1067" s="1"/>
      <c r="AN1067" s="1"/>
      <c r="AO1067" s="1"/>
      <c r="AP1067" s="1"/>
      <c r="AQ1067" s="1"/>
      <c r="AR1067" s="1"/>
      <c r="AS1067" s="1"/>
      <c r="AT1067" s="1"/>
      <c r="AU1067" s="1"/>
    </row>
    <row r="1068" spans="1:47">
      <c r="A1068" s="1"/>
      <c r="B1068" s="1"/>
      <c r="C1068" s="1"/>
      <c r="D1068" s="1"/>
      <c r="E1068" s="1"/>
      <c r="F1068" s="1"/>
      <c r="G1068" s="1"/>
      <c r="H1068" s="1"/>
      <c r="I1068" s="1"/>
      <c r="J1068" s="1"/>
      <c r="K1068" s="1"/>
      <c r="L1068" s="1"/>
      <c r="M1068" s="1"/>
      <c r="N1068" s="1"/>
      <c r="O1068" s="1"/>
      <c r="P1068" s="1"/>
      <c r="Q1068" s="1"/>
      <c r="R1068" s="1"/>
      <c r="S1068" s="1"/>
      <c r="T1068" s="1"/>
      <c r="U1068" s="1"/>
      <c r="V1068" s="1"/>
      <c r="W1068" s="1"/>
      <c r="X1068" s="1"/>
      <c r="Y1068" s="1"/>
      <c r="Z1068" s="1"/>
      <c r="AA1068" s="1"/>
      <c r="AB1068" s="1"/>
      <c r="AC1068" s="1"/>
      <c r="AD1068" s="1"/>
      <c r="AE1068" s="1"/>
      <c r="AF1068" s="1"/>
      <c r="AG1068" s="1"/>
      <c r="AH1068" s="1"/>
      <c r="AI1068" s="1"/>
      <c r="AJ1068" s="1"/>
      <c r="AK1068" s="1"/>
      <c r="AL1068" s="1"/>
      <c r="AM1068" s="1"/>
      <c r="AN1068" s="1"/>
      <c r="AO1068" s="1"/>
      <c r="AP1068" s="1"/>
      <c r="AQ1068" s="1"/>
      <c r="AR1068" s="1"/>
      <c r="AS1068" s="1"/>
      <c r="AT1068" s="1"/>
      <c r="AU1068" s="1"/>
    </row>
    <row r="1069" spans="1:47">
      <c r="A1069" s="1"/>
      <c r="B1069" s="1"/>
      <c r="C1069" s="1"/>
      <c r="D1069" s="1"/>
      <c r="E1069" s="1"/>
      <c r="F1069" s="1"/>
      <c r="G1069" s="1"/>
      <c r="H1069" s="1"/>
      <c r="I1069" s="1"/>
      <c r="J1069" s="1"/>
      <c r="K1069" s="1"/>
      <c r="L1069" s="1"/>
      <c r="M1069" s="1"/>
      <c r="N1069" s="1"/>
      <c r="O1069" s="1"/>
      <c r="P1069" s="1"/>
      <c r="Q1069" s="1"/>
      <c r="R1069" s="1"/>
      <c r="S1069" s="1"/>
      <c r="T1069" s="1"/>
      <c r="U1069" s="1"/>
      <c r="V1069" s="1"/>
      <c r="W1069" s="1"/>
      <c r="X1069" s="1"/>
      <c r="Y1069" s="1"/>
      <c r="Z1069" s="1"/>
      <c r="AA1069" s="1"/>
      <c r="AB1069" s="1"/>
      <c r="AC1069" s="1"/>
      <c r="AD1069" s="1"/>
      <c r="AE1069" s="1"/>
      <c r="AF1069" s="1"/>
      <c r="AG1069" s="1"/>
      <c r="AH1069" s="1"/>
      <c r="AI1069" s="1"/>
      <c r="AJ1069" s="1"/>
      <c r="AK1069" s="1"/>
      <c r="AL1069" s="1"/>
      <c r="AM1069" s="1"/>
      <c r="AN1069" s="1"/>
      <c r="AO1069" s="1"/>
      <c r="AP1069" s="1"/>
      <c r="AQ1069" s="1"/>
      <c r="AR1069" s="1"/>
      <c r="AS1069" s="1"/>
      <c r="AT1069" s="1"/>
      <c r="AU1069" s="1"/>
    </row>
    <row r="1070" spans="1:47">
      <c r="A1070" s="1"/>
      <c r="B1070" s="1"/>
      <c r="C1070" s="1"/>
      <c r="D1070" s="1"/>
      <c r="E1070" s="1"/>
      <c r="F1070" s="1"/>
      <c r="G1070" s="1"/>
      <c r="H1070" s="1"/>
      <c r="I1070" s="1"/>
      <c r="J1070" s="1"/>
      <c r="K1070" s="1"/>
      <c r="L1070" s="1"/>
      <c r="M1070" s="1"/>
      <c r="N1070" s="1"/>
      <c r="O1070" s="1"/>
      <c r="P1070" s="1"/>
      <c r="Q1070" s="1"/>
      <c r="R1070" s="1"/>
      <c r="S1070" s="1"/>
      <c r="T1070" s="1"/>
      <c r="U1070" s="1"/>
      <c r="V1070" s="1"/>
      <c r="W1070" s="1"/>
      <c r="X1070" s="1"/>
      <c r="Y1070" s="1"/>
      <c r="Z1070" s="1"/>
      <c r="AA1070" s="1"/>
      <c r="AB1070" s="1"/>
      <c r="AC1070" s="1"/>
      <c r="AD1070" s="1"/>
      <c r="AE1070" s="1"/>
      <c r="AF1070" s="1"/>
      <c r="AG1070" s="1"/>
      <c r="AH1070" s="1"/>
      <c r="AI1070" s="1"/>
      <c r="AJ1070" s="1"/>
      <c r="AK1070" s="1"/>
      <c r="AL1070" s="1"/>
      <c r="AM1070" s="1"/>
      <c r="AN1070" s="1"/>
      <c r="AO1070" s="1"/>
      <c r="AP1070" s="1"/>
      <c r="AQ1070" s="1"/>
      <c r="AR1070" s="1"/>
      <c r="AS1070" s="1"/>
      <c r="AT1070" s="1"/>
      <c r="AU1070" s="1"/>
    </row>
    <row r="1071" spans="1:47">
      <c r="A1071" s="1"/>
      <c r="B1071" s="1"/>
      <c r="C1071" s="1"/>
      <c r="D1071" s="1"/>
      <c r="E1071" s="1"/>
      <c r="F1071" s="1"/>
      <c r="G1071" s="1"/>
      <c r="H1071" s="1"/>
      <c r="I1071" s="1"/>
      <c r="J1071" s="1"/>
      <c r="K1071" s="1"/>
      <c r="L1071" s="1"/>
      <c r="M1071" s="1"/>
      <c r="N1071" s="1"/>
      <c r="O1071" s="1"/>
      <c r="P1071" s="1"/>
      <c r="Q1071" s="1"/>
      <c r="R1071" s="1"/>
      <c r="S1071" s="1"/>
      <c r="T1071" s="1"/>
      <c r="U1071" s="1"/>
      <c r="V1071" s="1"/>
      <c r="W1071" s="1"/>
      <c r="X1071" s="1"/>
      <c r="Y1071" s="1"/>
      <c r="Z1071" s="1"/>
      <c r="AA1071" s="1"/>
      <c r="AB1071" s="1"/>
      <c r="AC1071" s="1"/>
      <c r="AD1071" s="1"/>
      <c r="AE1071" s="1"/>
      <c r="AF1071" s="1"/>
      <c r="AG1071" s="1"/>
      <c r="AH1071" s="1"/>
      <c r="AI1071" s="1"/>
      <c r="AJ1071" s="1"/>
      <c r="AK1071" s="1"/>
      <c r="AL1071" s="1"/>
      <c r="AM1071" s="1"/>
      <c r="AN1071" s="1"/>
      <c r="AO1071" s="1"/>
      <c r="AP1071" s="1"/>
      <c r="AQ1071" s="1"/>
      <c r="AR1071" s="1"/>
      <c r="AS1071" s="1"/>
      <c r="AT1071" s="1"/>
      <c r="AU1071" s="1"/>
    </row>
    <row r="1072" spans="1:47">
      <c r="A1072" s="1"/>
      <c r="B1072" s="1"/>
      <c r="C1072" s="1"/>
      <c r="D1072" s="1"/>
      <c r="E1072" s="1"/>
      <c r="F1072" s="1"/>
      <c r="G1072" s="1"/>
      <c r="H1072" s="1"/>
      <c r="I1072" s="1"/>
      <c r="J1072" s="1"/>
      <c r="K1072" s="1"/>
      <c r="L1072" s="1"/>
      <c r="M1072" s="1"/>
      <c r="N1072" s="1"/>
      <c r="O1072" s="1"/>
      <c r="P1072" s="1"/>
      <c r="Q1072" s="1"/>
      <c r="R1072" s="1"/>
      <c r="S1072" s="1"/>
      <c r="T1072" s="1"/>
      <c r="U1072" s="1"/>
      <c r="V1072" s="1"/>
      <c r="W1072" s="1"/>
      <c r="X1072" s="1"/>
      <c r="Y1072" s="1"/>
      <c r="Z1072" s="1"/>
      <c r="AA1072" s="1"/>
      <c r="AB1072" s="1"/>
      <c r="AC1072" s="1"/>
      <c r="AD1072" s="1"/>
      <c r="AE1072" s="1"/>
      <c r="AF1072" s="1"/>
      <c r="AG1072" s="1"/>
      <c r="AH1072" s="1"/>
      <c r="AI1072" s="1"/>
      <c r="AJ1072" s="1"/>
      <c r="AK1072" s="1"/>
      <c r="AL1072" s="1"/>
      <c r="AM1072" s="1"/>
      <c r="AN1072" s="1"/>
      <c r="AO1072" s="1"/>
      <c r="AP1072" s="1"/>
      <c r="AQ1072" s="1"/>
      <c r="AR1072" s="1"/>
      <c r="AS1072" s="1"/>
      <c r="AT1072" s="1"/>
      <c r="AU1072" s="1"/>
    </row>
    <row r="1073" spans="1:47">
      <c r="A1073" s="1"/>
      <c r="B1073" s="1"/>
      <c r="C1073" s="1"/>
      <c r="D1073" s="1"/>
      <c r="E1073" s="1"/>
      <c r="F1073" s="1"/>
      <c r="G1073" s="1"/>
      <c r="H1073" s="1"/>
      <c r="I1073" s="1"/>
      <c r="J1073" s="1"/>
      <c r="K1073" s="1"/>
      <c r="L1073" s="1"/>
      <c r="M1073" s="1"/>
      <c r="N1073" s="1"/>
      <c r="O1073" s="1"/>
      <c r="P1073" s="1"/>
      <c r="Q1073" s="1"/>
      <c r="R1073" s="1"/>
      <c r="S1073" s="1"/>
      <c r="T1073" s="1"/>
      <c r="U1073" s="1"/>
      <c r="V1073" s="1"/>
      <c r="W1073" s="1"/>
      <c r="X1073" s="1"/>
      <c r="Y1073" s="1"/>
      <c r="Z1073" s="1"/>
      <c r="AA1073" s="1"/>
      <c r="AB1073" s="1"/>
      <c r="AC1073" s="1"/>
      <c r="AD1073" s="1"/>
      <c r="AE1073" s="1"/>
      <c r="AF1073" s="1"/>
      <c r="AG1073" s="1"/>
      <c r="AH1073" s="1"/>
      <c r="AI1073" s="1"/>
      <c r="AJ1073" s="1"/>
      <c r="AK1073" s="1"/>
      <c r="AL1073" s="1"/>
      <c r="AM1073" s="1"/>
      <c r="AN1073" s="1"/>
      <c r="AO1073" s="1"/>
      <c r="AP1073" s="1"/>
      <c r="AQ1073" s="1"/>
      <c r="AR1073" s="1"/>
      <c r="AS1073" s="1"/>
      <c r="AT1073" s="1"/>
      <c r="AU1073" s="1"/>
    </row>
    <row r="1074" spans="1:47">
      <c r="A1074" s="1"/>
      <c r="B1074" s="1"/>
      <c r="C1074" s="1"/>
      <c r="D1074" s="1"/>
      <c r="E1074" s="1"/>
      <c r="F1074" s="1"/>
      <c r="G1074" s="1"/>
      <c r="H1074" s="1"/>
      <c r="I1074" s="1"/>
      <c r="J1074" s="1"/>
      <c r="K1074" s="1"/>
      <c r="L1074" s="1"/>
      <c r="M1074" s="1"/>
      <c r="N1074" s="1"/>
      <c r="O1074" s="1"/>
      <c r="P1074" s="1"/>
      <c r="Q1074" s="1"/>
      <c r="R1074" s="1"/>
      <c r="S1074" s="1"/>
      <c r="T1074" s="1"/>
      <c r="U1074" s="1"/>
      <c r="V1074" s="1"/>
      <c r="W1074" s="1"/>
      <c r="X1074" s="1"/>
      <c r="Y1074" s="1"/>
      <c r="Z1074" s="1"/>
      <c r="AA1074" s="1"/>
      <c r="AB1074" s="1"/>
      <c r="AC1074" s="1"/>
      <c r="AD1074" s="1"/>
      <c r="AE1074" s="1"/>
      <c r="AF1074" s="1"/>
      <c r="AG1074" s="1"/>
      <c r="AH1074" s="1"/>
      <c r="AI1074" s="1"/>
      <c r="AJ1074" s="1"/>
      <c r="AK1074" s="1"/>
      <c r="AL1074" s="1"/>
      <c r="AM1074" s="1"/>
      <c r="AN1074" s="1"/>
      <c r="AO1074" s="1"/>
      <c r="AP1074" s="1"/>
      <c r="AQ1074" s="1"/>
      <c r="AR1074" s="1"/>
      <c r="AS1074" s="1"/>
      <c r="AT1074" s="1"/>
      <c r="AU1074" s="1"/>
    </row>
    <row r="1075" spans="1:47">
      <c r="A1075" s="1"/>
      <c r="B1075" s="1"/>
      <c r="C1075" s="1"/>
      <c r="D1075" s="1"/>
      <c r="E1075" s="1"/>
      <c r="F1075" s="1"/>
      <c r="G1075" s="1"/>
      <c r="H1075" s="1"/>
      <c r="I1075" s="1"/>
      <c r="J1075" s="1"/>
      <c r="K1075" s="1"/>
      <c r="L1075" s="1"/>
      <c r="M1075" s="1"/>
      <c r="N1075" s="1"/>
      <c r="O1075" s="1"/>
      <c r="P1075" s="1"/>
      <c r="Q1075" s="1"/>
      <c r="R1075" s="1"/>
      <c r="S1075" s="1"/>
      <c r="T1075" s="1"/>
      <c r="U1075" s="1"/>
      <c r="V1075" s="1"/>
      <c r="W1075" s="1"/>
      <c r="X1075" s="1"/>
      <c r="Y1075" s="1"/>
      <c r="Z1075" s="1"/>
      <c r="AA1075" s="1"/>
      <c r="AB1075" s="1"/>
      <c r="AC1075" s="1"/>
      <c r="AD1075" s="1"/>
      <c r="AE1075" s="1"/>
      <c r="AF1075" s="1"/>
      <c r="AG1075" s="1"/>
      <c r="AH1075" s="1"/>
      <c r="AI1075" s="1"/>
      <c r="AJ1075" s="1"/>
      <c r="AK1075" s="1"/>
      <c r="AL1075" s="1"/>
      <c r="AM1075" s="1"/>
      <c r="AN1075" s="1"/>
      <c r="AO1075" s="1"/>
      <c r="AP1075" s="1"/>
      <c r="AQ1075" s="1"/>
      <c r="AR1075" s="1"/>
      <c r="AS1075" s="1"/>
      <c r="AT1075" s="1"/>
      <c r="AU1075" s="1"/>
    </row>
    <row r="1076" spans="1:47">
      <c r="A1076" s="1"/>
      <c r="B1076" s="1"/>
      <c r="C1076" s="1"/>
      <c r="D1076" s="1"/>
      <c r="E1076" s="1"/>
      <c r="F1076" s="1"/>
      <c r="G1076" s="1"/>
      <c r="H1076" s="1"/>
      <c r="I1076" s="1"/>
      <c r="J1076" s="1"/>
      <c r="K1076" s="1"/>
      <c r="L1076" s="1"/>
      <c r="M1076" s="1"/>
      <c r="N1076" s="1"/>
      <c r="O1076" s="1"/>
      <c r="P1076" s="1"/>
      <c r="Q1076" s="1"/>
      <c r="R1076" s="1"/>
      <c r="S1076" s="1"/>
      <c r="T1076" s="1"/>
      <c r="U1076" s="1"/>
      <c r="V1076" s="1"/>
      <c r="W1076" s="1"/>
      <c r="X1076" s="1"/>
      <c r="Y1076" s="1"/>
      <c r="Z1076" s="1"/>
      <c r="AA1076" s="1"/>
      <c r="AB1076" s="1"/>
      <c r="AC1076" s="1"/>
      <c r="AD1076" s="1"/>
      <c r="AE1076" s="1"/>
      <c r="AF1076" s="1"/>
      <c r="AG1076" s="1"/>
      <c r="AH1076" s="1"/>
      <c r="AI1076" s="1"/>
      <c r="AJ1076" s="1"/>
      <c r="AK1076" s="1"/>
      <c r="AL1076" s="1"/>
      <c r="AM1076" s="1"/>
      <c r="AN1076" s="1"/>
      <c r="AO1076" s="1"/>
      <c r="AP1076" s="1"/>
      <c r="AQ1076" s="1"/>
      <c r="AR1076" s="1"/>
      <c r="AS1076" s="1"/>
      <c r="AT1076" s="1"/>
      <c r="AU1076" s="1"/>
    </row>
    <row r="1077" spans="1:47">
      <c r="A1077" s="1"/>
      <c r="B1077" s="1"/>
      <c r="C1077" s="1"/>
      <c r="D1077" s="1"/>
      <c r="E1077" s="1"/>
      <c r="F1077" s="1"/>
      <c r="G1077" s="1"/>
      <c r="H1077" s="1"/>
      <c r="I1077" s="1"/>
      <c r="J1077" s="1"/>
      <c r="K1077" s="1"/>
      <c r="L1077" s="1"/>
      <c r="M1077" s="1"/>
      <c r="N1077" s="1"/>
      <c r="O1077" s="1"/>
      <c r="P1077" s="1"/>
      <c r="Q1077" s="1"/>
      <c r="R1077" s="1"/>
      <c r="S1077" s="1"/>
      <c r="T1077" s="1"/>
      <c r="U1077" s="1"/>
      <c r="V1077" s="1"/>
      <c r="W1077" s="1"/>
      <c r="X1077" s="1"/>
      <c r="Y1077" s="1"/>
      <c r="Z1077" s="1"/>
      <c r="AA1077" s="1"/>
      <c r="AB1077" s="1"/>
      <c r="AC1077" s="1"/>
      <c r="AD1077" s="1"/>
      <c r="AE1077" s="1"/>
      <c r="AF1077" s="1"/>
      <c r="AG1077" s="1"/>
      <c r="AH1077" s="1"/>
      <c r="AI1077" s="1"/>
      <c r="AJ1077" s="1"/>
      <c r="AK1077" s="1"/>
      <c r="AL1077" s="1"/>
      <c r="AM1077" s="1"/>
      <c r="AN1077" s="1"/>
      <c r="AO1077" s="1"/>
      <c r="AP1077" s="1"/>
      <c r="AQ1077" s="1"/>
      <c r="AR1077" s="1"/>
      <c r="AS1077" s="1"/>
      <c r="AT1077" s="1"/>
      <c r="AU1077" s="1"/>
    </row>
    <row r="1078" spans="1:47">
      <c r="A1078" s="1"/>
      <c r="B1078" s="1"/>
      <c r="C1078" s="1"/>
      <c r="D1078" s="1"/>
      <c r="E1078" s="1"/>
      <c r="F1078" s="1"/>
      <c r="G1078" s="1"/>
      <c r="H1078" s="1"/>
      <c r="I1078" s="1"/>
      <c r="J1078" s="1"/>
      <c r="K1078" s="1"/>
      <c r="L1078" s="1"/>
      <c r="M1078" s="1"/>
      <c r="N1078" s="1"/>
      <c r="O1078" s="1"/>
      <c r="P1078" s="1"/>
      <c r="Q1078" s="1"/>
      <c r="R1078" s="1"/>
      <c r="S1078" s="1"/>
      <c r="T1078" s="1"/>
      <c r="U1078" s="1"/>
      <c r="V1078" s="1"/>
      <c r="W1078" s="1"/>
      <c r="X1078" s="1"/>
      <c r="Y1078" s="1"/>
      <c r="Z1078" s="1"/>
      <c r="AA1078" s="1"/>
      <c r="AB1078" s="1"/>
      <c r="AC1078" s="1"/>
      <c r="AD1078" s="1"/>
      <c r="AE1078" s="1"/>
      <c r="AF1078" s="1"/>
      <c r="AG1078" s="1"/>
      <c r="AH1078" s="1"/>
      <c r="AI1078" s="1"/>
      <c r="AJ1078" s="1"/>
      <c r="AK1078" s="1"/>
      <c r="AL1078" s="1"/>
      <c r="AM1078" s="1"/>
      <c r="AN1078" s="1"/>
      <c r="AO1078" s="1"/>
      <c r="AP1078" s="1"/>
      <c r="AQ1078" s="1"/>
      <c r="AR1078" s="1"/>
      <c r="AS1078" s="1"/>
      <c r="AT1078" s="1"/>
      <c r="AU1078" s="1"/>
    </row>
    <row r="1079" spans="1:47">
      <c r="A1079" s="1"/>
      <c r="B1079" s="1"/>
      <c r="C1079" s="1"/>
      <c r="D1079" s="1"/>
      <c r="E1079" s="1"/>
      <c r="F1079" s="1"/>
      <c r="G1079" s="1"/>
      <c r="H1079" s="1"/>
      <c r="I1079" s="1"/>
      <c r="J1079" s="1"/>
      <c r="K1079" s="1"/>
      <c r="L1079" s="1"/>
      <c r="M1079" s="1"/>
      <c r="N1079" s="1"/>
      <c r="O1079" s="1"/>
      <c r="P1079" s="1"/>
      <c r="Q1079" s="1"/>
      <c r="R1079" s="1"/>
      <c r="S1079" s="1"/>
      <c r="T1079" s="1"/>
      <c r="U1079" s="1"/>
      <c r="V1079" s="1"/>
      <c r="W1079" s="1"/>
      <c r="X1079" s="1"/>
      <c r="Y1079" s="1"/>
      <c r="Z1079" s="1"/>
      <c r="AA1079" s="1"/>
      <c r="AB1079" s="1"/>
      <c r="AC1079" s="1"/>
      <c r="AD1079" s="1"/>
      <c r="AE1079" s="1"/>
      <c r="AF1079" s="1"/>
      <c r="AG1079" s="1"/>
      <c r="AH1079" s="1"/>
      <c r="AI1079" s="1"/>
      <c r="AJ1079" s="1"/>
      <c r="AK1079" s="1"/>
      <c r="AL1079" s="1"/>
      <c r="AM1079" s="1"/>
      <c r="AN1079" s="1"/>
      <c r="AO1079" s="1"/>
      <c r="AP1079" s="1"/>
      <c r="AQ1079" s="1"/>
      <c r="AR1079" s="1"/>
      <c r="AS1079" s="1"/>
      <c r="AT1079" s="1"/>
      <c r="AU1079" s="1"/>
    </row>
    <row r="1080" spans="1:47">
      <c r="A1080" s="1"/>
      <c r="B1080" s="1"/>
      <c r="C1080" s="1"/>
      <c r="D1080" s="1"/>
      <c r="E1080" s="1"/>
      <c r="F1080" s="1"/>
      <c r="G1080" s="1"/>
      <c r="H1080" s="1"/>
      <c r="I1080" s="1"/>
      <c r="J1080" s="1"/>
      <c r="K1080" s="1"/>
      <c r="L1080" s="1"/>
      <c r="M1080" s="1"/>
      <c r="N1080" s="1"/>
      <c r="O1080" s="1"/>
      <c r="P1080" s="1"/>
      <c r="Q1080" s="1"/>
      <c r="R1080" s="1"/>
      <c r="S1080" s="1"/>
      <c r="T1080" s="1"/>
      <c r="U1080" s="1"/>
      <c r="V1080" s="1"/>
      <c r="W1080" s="1"/>
      <c r="X1080" s="1"/>
      <c r="Y1080" s="1"/>
      <c r="Z1080" s="1"/>
      <c r="AA1080" s="1"/>
      <c r="AB1080" s="1"/>
      <c r="AC1080" s="1"/>
      <c r="AD1080" s="1"/>
      <c r="AE1080" s="1"/>
      <c r="AF1080" s="1"/>
      <c r="AG1080" s="1"/>
      <c r="AH1080" s="1"/>
      <c r="AI1080" s="1"/>
      <c r="AJ1080" s="1"/>
      <c r="AK1080" s="1"/>
      <c r="AL1080" s="1"/>
      <c r="AM1080" s="1"/>
      <c r="AN1080" s="1"/>
      <c r="AO1080" s="1"/>
      <c r="AP1080" s="1"/>
      <c r="AQ1080" s="1"/>
      <c r="AR1080" s="1"/>
      <c r="AS1080" s="1"/>
      <c r="AT1080" s="1"/>
      <c r="AU1080" s="1"/>
    </row>
    <row r="1081" spans="1:47">
      <c r="A1081" s="1"/>
      <c r="B1081" s="1"/>
      <c r="C1081" s="1"/>
      <c r="D1081" s="1"/>
      <c r="E1081" s="1"/>
      <c r="F1081" s="1"/>
      <c r="G1081" s="1"/>
      <c r="H1081" s="1"/>
      <c r="I1081" s="1"/>
      <c r="J1081" s="1"/>
      <c r="K1081" s="1"/>
      <c r="L1081" s="1"/>
      <c r="M1081" s="1"/>
      <c r="N1081" s="1"/>
      <c r="O1081" s="1"/>
      <c r="P1081" s="1"/>
      <c r="Q1081" s="1"/>
      <c r="R1081" s="1"/>
      <c r="S1081" s="1"/>
      <c r="T1081" s="1"/>
      <c r="U1081" s="1"/>
      <c r="V1081" s="1"/>
      <c r="W1081" s="1"/>
      <c r="X1081" s="1"/>
      <c r="Y1081" s="1"/>
      <c r="Z1081" s="1"/>
      <c r="AA1081" s="1"/>
      <c r="AB1081" s="1"/>
      <c r="AC1081" s="1"/>
      <c r="AD1081" s="1"/>
      <c r="AE1081" s="1"/>
      <c r="AF1081" s="1"/>
      <c r="AG1081" s="1"/>
      <c r="AH1081" s="1"/>
      <c r="AI1081" s="1"/>
      <c r="AJ1081" s="1"/>
      <c r="AK1081" s="1"/>
      <c r="AL1081" s="1"/>
      <c r="AM1081" s="1"/>
      <c r="AN1081" s="1"/>
      <c r="AO1081" s="1"/>
      <c r="AP1081" s="1"/>
      <c r="AQ1081" s="1"/>
      <c r="AR1081" s="1"/>
      <c r="AS1081" s="1"/>
      <c r="AT1081" s="1"/>
      <c r="AU1081" s="1"/>
    </row>
    <row r="1082" spans="1:47">
      <c r="A1082" s="1"/>
      <c r="B1082" s="1"/>
      <c r="C1082" s="1"/>
      <c r="D1082" s="1"/>
      <c r="E1082" s="1"/>
      <c r="F1082" s="1"/>
      <c r="G1082" s="1"/>
      <c r="H1082" s="1"/>
      <c r="I1082" s="1"/>
      <c r="J1082" s="1"/>
      <c r="K1082" s="1"/>
      <c r="L1082" s="1"/>
      <c r="M1082" s="1"/>
      <c r="N1082" s="1"/>
      <c r="O1082" s="1"/>
      <c r="P1082" s="1"/>
      <c r="Q1082" s="1"/>
      <c r="R1082" s="1"/>
      <c r="S1082" s="1"/>
      <c r="T1082" s="1"/>
      <c r="U1082" s="1"/>
      <c r="V1082" s="1"/>
      <c r="W1082" s="1"/>
      <c r="X1082" s="1"/>
      <c r="Y1082" s="1"/>
      <c r="Z1082" s="1"/>
      <c r="AA1082" s="1"/>
      <c r="AB1082" s="1"/>
      <c r="AC1082" s="1"/>
      <c r="AD1082" s="1"/>
      <c r="AE1082" s="1"/>
      <c r="AF1082" s="1"/>
      <c r="AG1082" s="1"/>
      <c r="AH1082" s="1"/>
      <c r="AI1082" s="1"/>
      <c r="AJ1082" s="1"/>
      <c r="AK1082" s="1"/>
      <c r="AL1082" s="1"/>
      <c r="AM1082" s="1"/>
      <c r="AN1082" s="1"/>
      <c r="AO1082" s="1"/>
      <c r="AP1082" s="1"/>
      <c r="AQ1082" s="1"/>
      <c r="AR1082" s="1"/>
      <c r="AS1082" s="1"/>
      <c r="AT1082" s="1"/>
      <c r="AU1082" s="1"/>
    </row>
    <row r="1083" spans="1:47">
      <c r="A1083" s="1"/>
      <c r="B1083" s="1"/>
      <c r="C1083" s="1"/>
      <c r="D1083" s="1"/>
      <c r="E1083" s="1"/>
      <c r="F1083" s="1"/>
      <c r="G1083" s="1"/>
      <c r="H1083" s="1"/>
      <c r="I1083" s="1"/>
      <c r="J1083" s="1"/>
      <c r="K1083" s="1"/>
      <c r="L1083" s="1"/>
      <c r="M1083" s="1"/>
      <c r="N1083" s="1"/>
      <c r="O1083" s="1"/>
      <c r="P1083" s="1"/>
      <c r="Q1083" s="1"/>
      <c r="R1083" s="1"/>
      <c r="S1083" s="1"/>
      <c r="T1083" s="1"/>
      <c r="U1083" s="1"/>
      <c r="V1083" s="1"/>
      <c r="W1083" s="1"/>
      <c r="X1083" s="1"/>
      <c r="Y1083" s="1"/>
      <c r="Z1083" s="1"/>
      <c r="AA1083" s="1"/>
      <c r="AB1083" s="1"/>
      <c r="AC1083" s="1"/>
      <c r="AD1083" s="1"/>
      <c r="AE1083" s="1"/>
      <c r="AF1083" s="1"/>
      <c r="AG1083" s="1"/>
      <c r="AH1083" s="1"/>
      <c r="AI1083" s="1"/>
      <c r="AJ1083" s="1"/>
      <c r="AK1083" s="1"/>
      <c r="AL1083" s="1"/>
      <c r="AM1083" s="1"/>
      <c r="AN1083" s="1"/>
      <c r="AO1083" s="1"/>
      <c r="AP1083" s="1"/>
      <c r="AQ1083" s="1"/>
      <c r="AR1083" s="1"/>
      <c r="AS1083" s="1"/>
      <c r="AT1083" s="1"/>
      <c r="AU1083" s="1"/>
    </row>
    <row r="1084" spans="1:47">
      <c r="A1084" s="1"/>
      <c r="B1084" s="1"/>
      <c r="C1084" s="1"/>
      <c r="D1084" s="1"/>
      <c r="E1084" s="1"/>
      <c r="F1084" s="1"/>
      <c r="G1084" s="1"/>
      <c r="H1084" s="1"/>
      <c r="I1084" s="1"/>
      <c r="J1084" s="1"/>
      <c r="K1084" s="1"/>
      <c r="L1084" s="1"/>
      <c r="M1084" s="1"/>
      <c r="N1084" s="1"/>
      <c r="O1084" s="1"/>
      <c r="P1084" s="1"/>
      <c r="Q1084" s="1"/>
      <c r="R1084" s="1"/>
      <c r="S1084" s="1"/>
      <c r="T1084" s="1"/>
      <c r="U1084" s="1"/>
      <c r="V1084" s="1"/>
      <c r="W1084" s="1"/>
      <c r="X1084" s="1"/>
      <c r="Y1084" s="1"/>
      <c r="Z1084" s="1"/>
      <c r="AA1084" s="1"/>
      <c r="AB1084" s="1"/>
      <c r="AC1084" s="1"/>
      <c r="AD1084" s="1"/>
      <c r="AE1084" s="1"/>
      <c r="AF1084" s="1"/>
      <c r="AG1084" s="1"/>
      <c r="AH1084" s="1"/>
      <c r="AI1084" s="1"/>
      <c r="AJ1084" s="1"/>
      <c r="AK1084" s="1"/>
      <c r="AL1084" s="1"/>
      <c r="AM1084" s="1"/>
      <c r="AN1084" s="1"/>
      <c r="AO1084" s="1"/>
      <c r="AP1084" s="1"/>
      <c r="AQ1084" s="1"/>
      <c r="AR1084" s="1"/>
      <c r="AS1084" s="1"/>
      <c r="AT1084" s="1"/>
      <c r="AU1084" s="1"/>
    </row>
    <row r="1085" spans="1:47">
      <c r="A1085" s="1"/>
      <c r="B1085" s="1"/>
      <c r="C1085" s="1"/>
      <c r="D1085" s="1"/>
      <c r="E1085" s="1"/>
      <c r="F1085" s="1"/>
      <c r="G1085" s="1"/>
      <c r="H1085" s="1"/>
      <c r="I1085" s="1"/>
      <c r="J1085" s="1"/>
      <c r="K1085" s="1"/>
      <c r="L1085" s="1"/>
      <c r="M1085" s="1"/>
      <c r="N1085" s="1"/>
      <c r="O1085" s="1"/>
      <c r="P1085" s="1"/>
      <c r="Q1085" s="1"/>
      <c r="R1085" s="1"/>
      <c r="S1085" s="1"/>
      <c r="T1085" s="1"/>
      <c r="U1085" s="1"/>
      <c r="V1085" s="1"/>
      <c r="W1085" s="1"/>
      <c r="X1085" s="1"/>
      <c r="Y1085" s="1"/>
      <c r="Z1085" s="1"/>
      <c r="AA1085" s="1"/>
      <c r="AB1085" s="1"/>
      <c r="AC1085" s="1"/>
      <c r="AD1085" s="1"/>
      <c r="AE1085" s="1"/>
      <c r="AF1085" s="1"/>
      <c r="AG1085" s="1"/>
      <c r="AH1085" s="1"/>
      <c r="AI1085" s="1"/>
      <c r="AJ1085" s="1"/>
      <c r="AK1085" s="1"/>
      <c r="AL1085" s="1"/>
      <c r="AM1085" s="1"/>
      <c r="AN1085" s="1"/>
      <c r="AO1085" s="1"/>
      <c r="AP1085" s="1"/>
      <c r="AQ1085" s="1"/>
      <c r="AR1085" s="1"/>
      <c r="AS1085" s="1"/>
      <c r="AT1085" s="1"/>
      <c r="AU1085" s="1"/>
    </row>
    <row r="1086" spans="1:47">
      <c r="A1086" s="1"/>
      <c r="B1086" s="1"/>
      <c r="C1086" s="1"/>
      <c r="D1086" s="1"/>
      <c r="E1086" s="1"/>
      <c r="F1086" s="1"/>
      <c r="G1086" s="1"/>
      <c r="H1086" s="1"/>
      <c r="I1086" s="1"/>
      <c r="J1086" s="1"/>
      <c r="K1086" s="1"/>
      <c r="L1086" s="1"/>
      <c r="M1086" s="1"/>
      <c r="N1086" s="1"/>
      <c r="O1086" s="1"/>
      <c r="P1086" s="1"/>
      <c r="Q1086" s="1"/>
      <c r="R1086" s="1"/>
      <c r="S1086" s="1"/>
      <c r="T1086" s="1"/>
      <c r="U1086" s="1"/>
      <c r="V1086" s="1"/>
      <c r="W1086" s="1"/>
      <c r="X1086" s="1"/>
      <c r="Y1086" s="1"/>
      <c r="Z1086" s="1"/>
      <c r="AA1086" s="1"/>
      <c r="AB1086" s="1"/>
      <c r="AC1086" s="1"/>
      <c r="AD1086" s="1"/>
      <c r="AE1086" s="1"/>
      <c r="AF1086" s="1"/>
      <c r="AG1086" s="1"/>
      <c r="AH1086" s="1"/>
      <c r="AI1086" s="1"/>
      <c r="AJ1086" s="1"/>
      <c r="AK1086" s="1"/>
      <c r="AL1086" s="1"/>
      <c r="AM1086" s="1"/>
      <c r="AN1086" s="1"/>
      <c r="AO1086" s="1"/>
      <c r="AP1086" s="1"/>
      <c r="AQ1086" s="1"/>
      <c r="AR1086" s="1"/>
      <c r="AS1086" s="1"/>
      <c r="AT1086" s="1"/>
      <c r="AU1086" s="1"/>
    </row>
    <row r="1087" spans="1:47">
      <c r="A1087" s="1"/>
      <c r="B1087" s="1"/>
      <c r="C1087" s="1"/>
      <c r="D1087" s="1"/>
      <c r="E1087" s="1"/>
      <c r="F1087" s="1"/>
      <c r="G1087" s="1"/>
      <c r="H1087" s="1"/>
      <c r="I1087" s="1"/>
      <c r="J1087" s="1"/>
      <c r="K1087" s="1"/>
      <c r="L1087" s="1"/>
      <c r="M1087" s="1"/>
      <c r="N1087" s="1"/>
      <c r="O1087" s="1"/>
      <c r="P1087" s="1"/>
      <c r="Q1087" s="1"/>
      <c r="R1087" s="1"/>
      <c r="S1087" s="1"/>
      <c r="T1087" s="1"/>
      <c r="U1087" s="1"/>
      <c r="V1087" s="1"/>
      <c r="W1087" s="1"/>
      <c r="X1087" s="1"/>
      <c r="Y1087" s="1"/>
      <c r="Z1087" s="1"/>
      <c r="AA1087" s="1"/>
      <c r="AB1087" s="1"/>
      <c r="AC1087" s="1"/>
      <c r="AD1087" s="1"/>
      <c r="AE1087" s="1"/>
      <c r="AF1087" s="1"/>
      <c r="AG1087" s="1"/>
      <c r="AH1087" s="1"/>
      <c r="AI1087" s="1"/>
      <c r="AJ1087" s="1"/>
      <c r="AK1087" s="1"/>
      <c r="AL1087" s="1"/>
      <c r="AM1087" s="1"/>
      <c r="AN1087" s="1"/>
      <c r="AO1087" s="1"/>
      <c r="AP1087" s="1"/>
      <c r="AQ1087" s="1"/>
      <c r="AR1087" s="1"/>
      <c r="AS1087" s="1"/>
      <c r="AT1087" s="1"/>
      <c r="AU1087" s="1"/>
    </row>
    <row r="1088" spans="1:47">
      <c r="A1088" s="1"/>
      <c r="B1088" s="1"/>
      <c r="C1088" s="1"/>
      <c r="D1088" s="1"/>
      <c r="E1088" s="1"/>
      <c r="F1088" s="1"/>
      <c r="G1088" s="1"/>
      <c r="H1088" s="1"/>
      <c r="I1088" s="1"/>
      <c r="J1088" s="1"/>
      <c r="K1088" s="1"/>
      <c r="L1088" s="1"/>
      <c r="M1088" s="1"/>
      <c r="N1088" s="1"/>
      <c r="O1088" s="1"/>
      <c r="P1088" s="1"/>
      <c r="Q1088" s="1"/>
      <c r="R1088" s="1"/>
      <c r="S1088" s="1"/>
      <c r="T1088" s="1"/>
      <c r="U1088" s="1"/>
      <c r="V1088" s="1"/>
      <c r="W1088" s="1"/>
      <c r="X1088" s="1"/>
      <c r="Y1088" s="1"/>
      <c r="Z1088" s="1"/>
      <c r="AA1088" s="1"/>
      <c r="AB1088" s="1"/>
      <c r="AC1088" s="1"/>
      <c r="AD1088" s="1"/>
      <c r="AE1088" s="1"/>
      <c r="AF1088" s="1"/>
      <c r="AG1088" s="1"/>
      <c r="AH1088" s="1"/>
      <c r="AI1088" s="1"/>
      <c r="AJ1088" s="1"/>
      <c r="AK1088" s="1"/>
      <c r="AL1088" s="1"/>
      <c r="AM1088" s="1"/>
      <c r="AN1088" s="1"/>
      <c r="AO1088" s="1"/>
      <c r="AP1088" s="1"/>
      <c r="AQ1088" s="1"/>
      <c r="AR1088" s="1"/>
      <c r="AS1088" s="1"/>
      <c r="AT1088" s="1"/>
      <c r="AU1088" s="1"/>
    </row>
    <row r="1089" spans="1:47">
      <c r="A1089" s="1"/>
      <c r="B1089" s="1"/>
      <c r="C1089" s="1"/>
      <c r="D1089" s="1"/>
      <c r="E1089" s="1"/>
      <c r="F1089" s="1"/>
      <c r="G1089" s="1"/>
      <c r="H1089" s="1"/>
      <c r="I1089" s="1"/>
      <c r="J1089" s="1"/>
      <c r="K1089" s="1"/>
      <c r="L1089" s="1"/>
      <c r="M1089" s="1"/>
      <c r="N1089" s="1"/>
      <c r="O1089" s="1"/>
      <c r="P1089" s="1"/>
      <c r="Q1089" s="1"/>
      <c r="R1089" s="1"/>
      <c r="S1089" s="1"/>
      <c r="T1089" s="1"/>
      <c r="U1089" s="1"/>
      <c r="V1089" s="1"/>
      <c r="W1089" s="1"/>
      <c r="X1089" s="1"/>
      <c r="Y1089" s="1"/>
      <c r="Z1089" s="1"/>
      <c r="AA1089" s="1"/>
      <c r="AB1089" s="1"/>
      <c r="AC1089" s="1"/>
      <c r="AD1089" s="1"/>
      <c r="AE1089" s="1"/>
      <c r="AF1089" s="1"/>
      <c r="AG1089" s="1"/>
      <c r="AH1089" s="1"/>
      <c r="AI1089" s="1"/>
      <c r="AJ1089" s="1"/>
      <c r="AK1089" s="1"/>
      <c r="AL1089" s="1"/>
      <c r="AM1089" s="1"/>
      <c r="AN1089" s="1"/>
      <c r="AO1089" s="1"/>
      <c r="AP1089" s="1"/>
      <c r="AQ1089" s="1"/>
      <c r="AR1089" s="1"/>
      <c r="AS1089" s="1"/>
      <c r="AT1089" s="1"/>
      <c r="AU1089" s="1"/>
    </row>
    <row r="1090" spans="1:47">
      <c r="A1090" s="1"/>
      <c r="B1090" s="1"/>
      <c r="C1090" s="1"/>
      <c r="D1090" s="1"/>
      <c r="E1090" s="1"/>
      <c r="F1090" s="1"/>
      <c r="G1090" s="1"/>
      <c r="H1090" s="1"/>
      <c r="I1090" s="1"/>
      <c r="J1090" s="1"/>
      <c r="K1090" s="1"/>
      <c r="L1090" s="1"/>
      <c r="M1090" s="1"/>
      <c r="N1090" s="1"/>
      <c r="O1090" s="1"/>
      <c r="P1090" s="1"/>
      <c r="Q1090" s="1"/>
      <c r="R1090" s="1"/>
      <c r="S1090" s="1"/>
      <c r="T1090" s="1"/>
      <c r="U1090" s="1"/>
      <c r="V1090" s="1"/>
      <c r="W1090" s="1"/>
      <c r="X1090" s="1"/>
      <c r="Y1090" s="1"/>
      <c r="Z1090" s="1"/>
      <c r="AA1090" s="1"/>
      <c r="AB1090" s="1"/>
      <c r="AC1090" s="1"/>
      <c r="AD1090" s="1"/>
      <c r="AE1090" s="1"/>
      <c r="AF1090" s="1"/>
      <c r="AG1090" s="1"/>
      <c r="AH1090" s="1"/>
      <c r="AI1090" s="1"/>
      <c r="AJ1090" s="1"/>
      <c r="AK1090" s="1"/>
      <c r="AL1090" s="1"/>
      <c r="AM1090" s="1"/>
      <c r="AN1090" s="1"/>
      <c r="AO1090" s="1"/>
      <c r="AP1090" s="1"/>
      <c r="AQ1090" s="1"/>
      <c r="AR1090" s="1"/>
      <c r="AS1090" s="1"/>
      <c r="AT1090" s="1"/>
      <c r="AU1090" s="1"/>
    </row>
    <row r="1091" spans="1:47">
      <c r="A1091" s="1"/>
      <c r="B1091" s="1"/>
      <c r="C1091" s="1"/>
      <c r="D1091" s="1"/>
      <c r="E1091" s="1"/>
      <c r="F1091" s="1"/>
      <c r="G1091" s="1"/>
      <c r="H1091" s="1"/>
      <c r="I1091" s="1"/>
      <c r="J1091" s="1"/>
      <c r="K1091" s="1"/>
      <c r="L1091" s="1"/>
      <c r="M1091" s="1"/>
      <c r="N1091" s="1"/>
      <c r="O1091" s="1"/>
      <c r="P1091" s="1"/>
      <c r="Q1091" s="1"/>
      <c r="R1091" s="1"/>
      <c r="S1091" s="1"/>
      <c r="T1091" s="1"/>
      <c r="U1091" s="1"/>
      <c r="V1091" s="1"/>
      <c r="W1091" s="1"/>
      <c r="X1091" s="1"/>
      <c r="Y1091" s="1"/>
      <c r="Z1091" s="1"/>
      <c r="AA1091" s="1"/>
      <c r="AB1091" s="1"/>
      <c r="AC1091" s="1"/>
      <c r="AD1091" s="1"/>
      <c r="AE1091" s="1"/>
      <c r="AF1091" s="1"/>
      <c r="AG1091" s="1"/>
      <c r="AH1091" s="1"/>
      <c r="AI1091" s="1"/>
      <c r="AJ1091" s="1"/>
      <c r="AK1091" s="1"/>
      <c r="AL1091" s="1"/>
      <c r="AM1091" s="1"/>
      <c r="AN1091" s="1"/>
      <c r="AO1091" s="1"/>
      <c r="AP1091" s="1"/>
      <c r="AQ1091" s="1"/>
      <c r="AR1091" s="1"/>
      <c r="AS1091" s="1"/>
      <c r="AT1091" s="1"/>
      <c r="AU1091" s="1"/>
    </row>
    <row r="1092" spans="1:47">
      <c r="A1092" s="1"/>
      <c r="B1092" s="1"/>
      <c r="C1092" s="1"/>
      <c r="D1092" s="1"/>
      <c r="E1092" s="1"/>
      <c r="F1092" s="1"/>
      <c r="G1092" s="1"/>
      <c r="H1092" s="1"/>
      <c r="I1092" s="1"/>
      <c r="J1092" s="1"/>
      <c r="K1092" s="1"/>
      <c r="L1092" s="1"/>
      <c r="M1092" s="1"/>
      <c r="N1092" s="1"/>
      <c r="O1092" s="1"/>
      <c r="P1092" s="1"/>
      <c r="Q1092" s="1"/>
      <c r="R1092" s="1"/>
      <c r="S1092" s="1"/>
      <c r="T1092" s="1"/>
      <c r="U1092" s="1"/>
      <c r="V1092" s="1"/>
      <c r="W1092" s="1"/>
      <c r="X1092" s="1"/>
      <c r="Y1092" s="1"/>
      <c r="Z1092" s="1"/>
      <c r="AA1092" s="1"/>
      <c r="AB1092" s="1"/>
      <c r="AC1092" s="1"/>
      <c r="AD1092" s="1"/>
      <c r="AE1092" s="1"/>
      <c r="AF1092" s="1"/>
      <c r="AG1092" s="1"/>
      <c r="AH1092" s="1"/>
      <c r="AI1092" s="1"/>
      <c r="AJ1092" s="1"/>
      <c r="AK1092" s="1"/>
      <c r="AL1092" s="1"/>
      <c r="AM1092" s="1"/>
      <c r="AN1092" s="1"/>
      <c r="AO1092" s="1"/>
      <c r="AP1092" s="1"/>
      <c r="AQ1092" s="1"/>
      <c r="AR1092" s="1"/>
      <c r="AS1092" s="1"/>
      <c r="AT1092" s="1"/>
      <c r="AU1092" s="1"/>
    </row>
    <row r="1093" spans="1:47">
      <c r="A1093" s="1"/>
      <c r="B1093" s="1"/>
      <c r="C1093" s="1"/>
      <c r="D1093" s="1"/>
      <c r="E1093" s="1"/>
      <c r="F1093" s="1"/>
      <c r="G1093" s="1"/>
      <c r="H1093" s="1"/>
      <c r="I1093" s="1"/>
      <c r="J1093" s="1"/>
      <c r="K1093" s="1"/>
      <c r="L1093" s="1"/>
      <c r="M1093" s="1"/>
      <c r="N1093" s="1"/>
      <c r="O1093" s="1"/>
      <c r="P1093" s="1"/>
      <c r="Q1093" s="1"/>
      <c r="R1093" s="1"/>
      <c r="S1093" s="1"/>
      <c r="T1093" s="1"/>
      <c r="U1093" s="1"/>
      <c r="V1093" s="1"/>
      <c r="W1093" s="1"/>
      <c r="X1093" s="1"/>
      <c r="Y1093" s="1"/>
      <c r="Z1093" s="1"/>
      <c r="AA1093" s="1"/>
      <c r="AB1093" s="1"/>
      <c r="AC1093" s="1"/>
      <c r="AD1093" s="1"/>
      <c r="AE1093" s="1"/>
      <c r="AF1093" s="1"/>
      <c r="AG1093" s="1"/>
      <c r="AH1093" s="1"/>
      <c r="AI1093" s="1"/>
      <c r="AJ1093" s="1"/>
      <c r="AK1093" s="1"/>
      <c r="AL1093" s="1"/>
      <c r="AM1093" s="1"/>
      <c r="AN1093" s="1"/>
      <c r="AO1093" s="1"/>
      <c r="AP1093" s="1"/>
      <c r="AQ1093" s="1"/>
      <c r="AR1093" s="1"/>
      <c r="AS1093" s="1"/>
      <c r="AT1093" s="1"/>
      <c r="AU1093" s="1"/>
    </row>
    <row r="1094" spans="1:47">
      <c r="A1094" s="1"/>
      <c r="B1094" s="1"/>
      <c r="C1094" s="1"/>
      <c r="D1094" s="1"/>
      <c r="E1094" s="1"/>
      <c r="F1094" s="1"/>
      <c r="G1094" s="1"/>
      <c r="H1094" s="1"/>
      <c r="I1094" s="1"/>
      <c r="J1094" s="1"/>
      <c r="K1094" s="1"/>
      <c r="L1094" s="1"/>
      <c r="M1094" s="1"/>
      <c r="N1094" s="1"/>
      <c r="O1094" s="1"/>
      <c r="P1094" s="1"/>
      <c r="Q1094" s="1"/>
      <c r="R1094" s="1"/>
      <c r="S1094" s="1"/>
      <c r="T1094" s="1"/>
      <c r="U1094" s="1"/>
      <c r="V1094" s="1"/>
      <c r="W1094" s="1"/>
      <c r="X1094" s="1"/>
      <c r="Y1094" s="1"/>
      <c r="Z1094" s="1"/>
      <c r="AA1094" s="1"/>
      <c r="AB1094" s="1"/>
      <c r="AC1094" s="1"/>
      <c r="AD1094" s="1"/>
      <c r="AE1094" s="1"/>
      <c r="AF1094" s="1"/>
      <c r="AG1094" s="1"/>
      <c r="AH1094" s="1"/>
      <c r="AI1094" s="1"/>
      <c r="AJ1094" s="1"/>
      <c r="AK1094" s="1"/>
      <c r="AL1094" s="1"/>
      <c r="AM1094" s="1"/>
      <c r="AN1094" s="1"/>
      <c r="AO1094" s="1"/>
      <c r="AP1094" s="1"/>
      <c r="AQ1094" s="1"/>
      <c r="AR1094" s="1"/>
      <c r="AS1094" s="1"/>
      <c r="AT1094" s="1"/>
      <c r="AU1094" s="1"/>
    </row>
    <row r="1095" spans="1:47">
      <c r="A1095" s="1"/>
      <c r="B1095" s="1"/>
      <c r="C1095" s="1"/>
      <c r="D1095" s="1"/>
      <c r="E1095" s="1"/>
      <c r="F1095" s="1"/>
      <c r="G1095" s="1"/>
      <c r="H1095" s="1"/>
      <c r="I1095" s="1"/>
      <c r="J1095" s="1"/>
      <c r="K1095" s="1"/>
      <c r="L1095" s="1"/>
      <c r="M1095" s="1"/>
      <c r="N1095" s="1"/>
      <c r="O1095" s="1"/>
      <c r="P1095" s="1"/>
      <c r="Q1095" s="1"/>
      <c r="R1095" s="1"/>
      <c r="S1095" s="1"/>
      <c r="T1095" s="1"/>
      <c r="U1095" s="1"/>
      <c r="V1095" s="1"/>
      <c r="W1095" s="1"/>
      <c r="X1095" s="1"/>
      <c r="Y1095" s="1"/>
      <c r="Z1095" s="1"/>
      <c r="AA1095" s="1"/>
      <c r="AB1095" s="1"/>
      <c r="AC1095" s="1"/>
      <c r="AD1095" s="1"/>
      <c r="AE1095" s="1"/>
      <c r="AF1095" s="1"/>
      <c r="AG1095" s="1"/>
      <c r="AH1095" s="1"/>
      <c r="AI1095" s="1"/>
      <c r="AJ1095" s="1"/>
      <c r="AK1095" s="1"/>
      <c r="AL1095" s="1"/>
      <c r="AM1095" s="1"/>
      <c r="AN1095" s="1"/>
      <c r="AO1095" s="1"/>
      <c r="AP1095" s="1"/>
      <c r="AQ1095" s="1"/>
      <c r="AR1095" s="1"/>
      <c r="AS1095" s="1"/>
      <c r="AT1095" s="1"/>
      <c r="AU1095" s="1"/>
    </row>
    <row r="1096" spans="1:47">
      <c r="A1096" s="1"/>
      <c r="B1096" s="1"/>
      <c r="C1096" s="1"/>
      <c r="D1096" s="1"/>
      <c r="E1096" s="1"/>
      <c r="F1096" s="1"/>
      <c r="G1096" s="1"/>
      <c r="H1096" s="1"/>
      <c r="I1096" s="1"/>
      <c r="J1096" s="1"/>
      <c r="K1096" s="1"/>
      <c r="L1096" s="1"/>
      <c r="M1096" s="1"/>
      <c r="N1096" s="1"/>
      <c r="O1096" s="1"/>
      <c r="P1096" s="1"/>
      <c r="Q1096" s="1"/>
      <c r="R1096" s="1"/>
      <c r="S1096" s="1"/>
      <c r="T1096" s="1"/>
      <c r="U1096" s="1"/>
      <c r="V1096" s="1"/>
      <c r="W1096" s="1"/>
      <c r="X1096" s="1"/>
      <c r="Y1096" s="1"/>
      <c r="Z1096" s="1"/>
      <c r="AA1096" s="1"/>
      <c r="AB1096" s="1"/>
      <c r="AC1096" s="1"/>
      <c r="AD1096" s="1"/>
      <c r="AE1096" s="1"/>
      <c r="AF1096" s="1"/>
      <c r="AG1096" s="1"/>
      <c r="AH1096" s="1"/>
      <c r="AI1096" s="1"/>
      <c r="AJ1096" s="1"/>
      <c r="AK1096" s="1"/>
      <c r="AL1096" s="1"/>
      <c r="AM1096" s="1"/>
      <c r="AN1096" s="1"/>
      <c r="AO1096" s="1"/>
      <c r="AP1096" s="1"/>
      <c r="AQ1096" s="1"/>
      <c r="AR1096" s="1"/>
      <c r="AS1096" s="1"/>
      <c r="AT1096" s="1"/>
      <c r="AU1096" s="1"/>
    </row>
    <row r="1097" spans="1:47">
      <c r="A1097" s="1"/>
      <c r="B1097" s="1"/>
      <c r="C1097" s="1"/>
      <c r="D1097" s="1"/>
      <c r="E1097" s="1"/>
      <c r="F1097" s="1"/>
      <c r="G1097" s="1"/>
      <c r="H1097" s="1"/>
      <c r="I1097" s="1"/>
      <c r="J1097" s="1"/>
      <c r="K1097" s="1"/>
      <c r="L1097" s="1"/>
      <c r="M1097" s="1"/>
      <c r="N1097" s="1"/>
      <c r="O1097" s="1"/>
      <c r="P1097" s="1"/>
      <c r="Q1097" s="1"/>
      <c r="R1097" s="1"/>
      <c r="S1097" s="1"/>
      <c r="T1097" s="1"/>
      <c r="U1097" s="1"/>
      <c r="V1097" s="1"/>
      <c r="W1097" s="1"/>
      <c r="X1097" s="1"/>
      <c r="Y1097" s="1"/>
      <c r="Z1097" s="1"/>
      <c r="AA1097" s="1"/>
      <c r="AB1097" s="1"/>
      <c r="AC1097" s="1"/>
      <c r="AD1097" s="1"/>
      <c r="AE1097" s="1"/>
      <c r="AF1097" s="1"/>
      <c r="AG1097" s="1"/>
      <c r="AH1097" s="1"/>
      <c r="AI1097" s="1"/>
      <c r="AJ1097" s="1"/>
      <c r="AK1097" s="1"/>
      <c r="AL1097" s="1"/>
      <c r="AM1097" s="1"/>
      <c r="AN1097" s="1"/>
      <c r="AO1097" s="1"/>
      <c r="AP1097" s="1"/>
      <c r="AQ1097" s="1"/>
      <c r="AR1097" s="1"/>
      <c r="AS1097" s="1"/>
      <c r="AT1097" s="1"/>
      <c r="AU1097" s="1"/>
    </row>
    <row r="1098" spans="1:47">
      <c r="A1098" s="1"/>
      <c r="B1098" s="1"/>
      <c r="C1098" s="1"/>
      <c r="D1098" s="1"/>
      <c r="E1098" s="1"/>
      <c r="F1098" s="1"/>
      <c r="G1098" s="1"/>
      <c r="H1098" s="1"/>
      <c r="I1098" s="1"/>
      <c r="J1098" s="1"/>
      <c r="K1098" s="1"/>
      <c r="L1098" s="1"/>
      <c r="M1098" s="1"/>
      <c r="N1098" s="1"/>
      <c r="O1098" s="1"/>
      <c r="P1098" s="1"/>
      <c r="Q1098" s="1"/>
      <c r="R1098" s="1"/>
      <c r="S1098" s="1"/>
      <c r="T1098" s="1"/>
      <c r="U1098" s="1"/>
      <c r="V1098" s="1"/>
      <c r="W1098" s="1"/>
      <c r="X1098" s="1"/>
      <c r="Y1098" s="1"/>
      <c r="Z1098" s="1"/>
      <c r="AA1098" s="1"/>
      <c r="AB1098" s="1"/>
      <c r="AC1098" s="1"/>
      <c r="AD1098" s="1"/>
      <c r="AE1098" s="1"/>
      <c r="AF1098" s="1"/>
      <c r="AG1098" s="1"/>
      <c r="AH1098" s="1"/>
      <c r="AI1098" s="1"/>
      <c r="AJ1098" s="1"/>
      <c r="AK1098" s="1"/>
      <c r="AL1098" s="1"/>
      <c r="AM1098" s="1"/>
      <c r="AN1098" s="1"/>
      <c r="AO1098" s="1"/>
      <c r="AP1098" s="1"/>
      <c r="AQ1098" s="1"/>
      <c r="AR1098" s="1"/>
      <c r="AS1098" s="1"/>
      <c r="AT1098" s="1"/>
      <c r="AU1098" s="1"/>
    </row>
    <row r="1099" spans="1:47">
      <c r="A1099" s="1"/>
      <c r="B1099" s="1"/>
      <c r="C1099" s="1"/>
      <c r="D1099" s="1"/>
      <c r="E1099" s="1"/>
      <c r="F1099" s="1"/>
      <c r="G1099" s="1"/>
      <c r="H1099" s="1"/>
      <c r="I1099" s="1"/>
      <c r="J1099" s="1"/>
      <c r="K1099" s="1"/>
      <c r="L1099" s="1"/>
      <c r="M1099" s="1"/>
      <c r="N1099" s="1"/>
      <c r="O1099" s="1"/>
      <c r="P1099" s="1"/>
      <c r="Q1099" s="1"/>
      <c r="R1099" s="1"/>
      <c r="S1099" s="1"/>
      <c r="T1099" s="1"/>
      <c r="U1099" s="1"/>
      <c r="V1099" s="1"/>
      <c r="W1099" s="1"/>
      <c r="X1099" s="1"/>
      <c r="Y1099" s="1"/>
      <c r="Z1099" s="1"/>
      <c r="AA1099" s="1"/>
      <c r="AB1099" s="1"/>
      <c r="AC1099" s="1"/>
      <c r="AD1099" s="1"/>
      <c r="AE1099" s="1"/>
      <c r="AF1099" s="1"/>
      <c r="AG1099" s="1"/>
      <c r="AH1099" s="1"/>
      <c r="AI1099" s="1"/>
      <c r="AJ1099" s="1"/>
      <c r="AK1099" s="1"/>
      <c r="AL1099" s="1"/>
      <c r="AM1099" s="1"/>
      <c r="AN1099" s="1"/>
      <c r="AO1099" s="1"/>
      <c r="AP1099" s="1"/>
      <c r="AQ1099" s="1"/>
      <c r="AR1099" s="1"/>
      <c r="AS1099" s="1"/>
      <c r="AT1099" s="1"/>
      <c r="AU1099" s="1"/>
    </row>
    <row r="1100" spans="1:47">
      <c r="A1100" s="1"/>
      <c r="B1100" s="1"/>
      <c r="C1100" s="1"/>
      <c r="D1100" s="1"/>
      <c r="E1100" s="1"/>
      <c r="F1100" s="1"/>
      <c r="G1100" s="1"/>
      <c r="H1100" s="1"/>
      <c r="I1100" s="1"/>
      <c r="J1100" s="1"/>
      <c r="K1100" s="1"/>
      <c r="L1100" s="1"/>
      <c r="M1100" s="1"/>
      <c r="N1100" s="1"/>
      <c r="O1100" s="1"/>
      <c r="P1100" s="1"/>
      <c r="Q1100" s="1"/>
      <c r="R1100" s="1"/>
      <c r="S1100" s="1"/>
      <c r="T1100" s="1"/>
      <c r="U1100" s="1"/>
      <c r="V1100" s="1"/>
      <c r="W1100" s="1"/>
      <c r="X1100" s="1"/>
      <c r="Y1100" s="1"/>
      <c r="Z1100" s="1"/>
      <c r="AA1100" s="1"/>
      <c r="AB1100" s="1"/>
      <c r="AC1100" s="1"/>
      <c r="AD1100" s="1"/>
      <c r="AE1100" s="1"/>
      <c r="AF1100" s="1"/>
      <c r="AG1100" s="1"/>
      <c r="AH1100" s="1"/>
      <c r="AI1100" s="1"/>
      <c r="AJ1100" s="1"/>
      <c r="AK1100" s="1"/>
      <c r="AL1100" s="1"/>
      <c r="AM1100" s="1"/>
      <c r="AN1100" s="1"/>
      <c r="AO1100" s="1"/>
      <c r="AP1100" s="1"/>
      <c r="AQ1100" s="1"/>
      <c r="AR1100" s="1"/>
      <c r="AS1100" s="1"/>
      <c r="AT1100" s="1"/>
      <c r="AU1100" s="1"/>
    </row>
    <row r="1101" spans="1:47">
      <c r="A1101" s="1"/>
      <c r="B1101" s="1"/>
      <c r="C1101" s="1"/>
      <c r="D1101" s="1"/>
      <c r="E1101" s="1"/>
      <c r="F1101" s="1"/>
      <c r="G1101" s="1"/>
      <c r="H1101" s="1"/>
      <c r="I1101" s="1"/>
      <c r="J1101" s="1"/>
      <c r="K1101" s="1"/>
      <c r="L1101" s="1"/>
      <c r="M1101" s="1"/>
      <c r="N1101" s="1"/>
      <c r="O1101" s="1"/>
      <c r="P1101" s="1"/>
      <c r="Q1101" s="1"/>
      <c r="R1101" s="1"/>
      <c r="S1101" s="1"/>
      <c r="T1101" s="1"/>
      <c r="U1101" s="1"/>
      <c r="V1101" s="1"/>
      <c r="W1101" s="1"/>
      <c r="X1101" s="1"/>
      <c r="Y1101" s="1"/>
      <c r="Z1101" s="1"/>
      <c r="AA1101" s="1"/>
      <c r="AB1101" s="1"/>
      <c r="AC1101" s="1"/>
      <c r="AD1101" s="1"/>
      <c r="AE1101" s="1"/>
      <c r="AF1101" s="1"/>
      <c r="AG1101" s="1"/>
      <c r="AH1101" s="1"/>
      <c r="AI1101" s="1"/>
      <c r="AJ1101" s="1"/>
      <c r="AK1101" s="1"/>
      <c r="AL1101" s="1"/>
      <c r="AM1101" s="1"/>
      <c r="AN1101" s="1"/>
      <c r="AO1101" s="1"/>
      <c r="AP1101" s="1"/>
      <c r="AQ1101" s="1"/>
      <c r="AR1101" s="1"/>
      <c r="AS1101" s="1"/>
      <c r="AT1101" s="1"/>
      <c r="AU1101" s="1"/>
    </row>
    <row r="1102" spans="1:47">
      <c r="A1102" s="1"/>
      <c r="B1102" s="1"/>
      <c r="C1102" s="1"/>
      <c r="D1102" s="1"/>
      <c r="E1102" s="1"/>
      <c r="F1102" s="1"/>
      <c r="G1102" s="1"/>
      <c r="H1102" s="1"/>
      <c r="I1102" s="1"/>
      <c r="J1102" s="1"/>
      <c r="K1102" s="1"/>
      <c r="L1102" s="1"/>
      <c r="M1102" s="1"/>
      <c r="N1102" s="1"/>
      <c r="O1102" s="1"/>
      <c r="P1102" s="1"/>
      <c r="Q1102" s="1"/>
      <c r="R1102" s="1"/>
      <c r="S1102" s="1"/>
      <c r="T1102" s="1"/>
      <c r="U1102" s="1"/>
      <c r="V1102" s="1"/>
      <c r="W1102" s="1"/>
      <c r="X1102" s="1"/>
      <c r="Y1102" s="1"/>
      <c r="Z1102" s="1"/>
      <c r="AA1102" s="1"/>
      <c r="AB1102" s="1"/>
      <c r="AC1102" s="1"/>
      <c r="AD1102" s="1"/>
      <c r="AE1102" s="1"/>
      <c r="AF1102" s="1"/>
      <c r="AG1102" s="1"/>
      <c r="AH1102" s="1"/>
      <c r="AI1102" s="1"/>
      <c r="AJ1102" s="1"/>
      <c r="AK1102" s="1"/>
      <c r="AL1102" s="1"/>
      <c r="AM1102" s="1"/>
      <c r="AN1102" s="1"/>
      <c r="AO1102" s="1"/>
      <c r="AP1102" s="1"/>
      <c r="AQ1102" s="1"/>
      <c r="AR1102" s="1"/>
      <c r="AS1102" s="1"/>
      <c r="AT1102" s="1"/>
      <c r="AU1102" s="1"/>
    </row>
    <row r="1103" spans="1:47">
      <c r="A1103" s="1"/>
      <c r="B1103" s="1"/>
      <c r="C1103" s="1"/>
      <c r="D1103" s="1"/>
      <c r="E1103" s="1"/>
      <c r="F1103" s="1"/>
      <c r="G1103" s="1"/>
      <c r="H1103" s="1"/>
      <c r="I1103" s="1"/>
      <c r="J1103" s="1"/>
      <c r="K1103" s="1"/>
      <c r="L1103" s="1"/>
      <c r="M1103" s="1"/>
      <c r="N1103" s="1"/>
      <c r="O1103" s="1"/>
      <c r="P1103" s="1"/>
      <c r="Q1103" s="1"/>
      <c r="R1103" s="1"/>
      <c r="S1103" s="1"/>
      <c r="T1103" s="1"/>
      <c r="U1103" s="1"/>
      <c r="V1103" s="1"/>
      <c r="W1103" s="1"/>
      <c r="X1103" s="1"/>
      <c r="Y1103" s="1"/>
      <c r="Z1103" s="1"/>
      <c r="AA1103" s="1"/>
      <c r="AB1103" s="1"/>
      <c r="AC1103" s="1"/>
      <c r="AD1103" s="1"/>
      <c r="AE1103" s="1"/>
      <c r="AF1103" s="1"/>
      <c r="AG1103" s="1"/>
      <c r="AH1103" s="1"/>
      <c r="AI1103" s="1"/>
      <c r="AJ1103" s="1"/>
      <c r="AK1103" s="1"/>
      <c r="AL1103" s="1"/>
      <c r="AM1103" s="1"/>
      <c r="AN1103" s="1"/>
      <c r="AO1103" s="1"/>
      <c r="AP1103" s="1"/>
      <c r="AQ1103" s="1"/>
      <c r="AR1103" s="1"/>
      <c r="AS1103" s="1"/>
      <c r="AT1103" s="1"/>
      <c r="AU1103" s="1"/>
    </row>
    <row r="1104" spans="1:47">
      <c r="A1104" s="1"/>
      <c r="B1104" s="1"/>
      <c r="C1104" s="1"/>
      <c r="D1104" s="1"/>
      <c r="E1104" s="1"/>
      <c r="F1104" s="1"/>
      <c r="G1104" s="1"/>
      <c r="H1104" s="1"/>
      <c r="I1104" s="1"/>
      <c r="J1104" s="1"/>
      <c r="K1104" s="1"/>
      <c r="L1104" s="1"/>
      <c r="M1104" s="1"/>
      <c r="N1104" s="1"/>
      <c r="O1104" s="1"/>
      <c r="P1104" s="1"/>
      <c r="Q1104" s="1"/>
      <c r="R1104" s="1"/>
      <c r="S1104" s="1"/>
      <c r="T1104" s="1"/>
      <c r="U1104" s="1"/>
      <c r="V1104" s="1"/>
      <c r="W1104" s="1"/>
      <c r="X1104" s="1"/>
      <c r="Y1104" s="1"/>
      <c r="Z1104" s="1"/>
      <c r="AA1104" s="1"/>
      <c r="AB1104" s="1"/>
      <c r="AC1104" s="1"/>
      <c r="AD1104" s="1"/>
      <c r="AE1104" s="1"/>
      <c r="AF1104" s="1"/>
      <c r="AG1104" s="1"/>
      <c r="AH1104" s="1"/>
      <c r="AI1104" s="1"/>
      <c r="AJ1104" s="1"/>
      <c r="AK1104" s="1"/>
      <c r="AL1104" s="1"/>
      <c r="AM1104" s="1"/>
      <c r="AN1104" s="1"/>
      <c r="AO1104" s="1"/>
      <c r="AP1104" s="1"/>
      <c r="AQ1104" s="1"/>
      <c r="AR1104" s="1"/>
      <c r="AS1104" s="1"/>
      <c r="AT1104" s="1"/>
      <c r="AU1104" s="1"/>
    </row>
    <row r="1105" spans="1:47">
      <c r="A1105" s="1"/>
      <c r="B1105" s="1"/>
      <c r="C1105" s="1"/>
      <c r="D1105" s="1"/>
      <c r="E1105" s="1"/>
      <c r="F1105" s="1"/>
      <c r="G1105" s="1"/>
      <c r="H1105" s="1"/>
      <c r="I1105" s="1"/>
      <c r="J1105" s="1"/>
      <c r="K1105" s="1"/>
      <c r="L1105" s="1"/>
      <c r="M1105" s="1"/>
      <c r="N1105" s="1"/>
      <c r="O1105" s="1"/>
      <c r="P1105" s="1"/>
      <c r="Q1105" s="1"/>
      <c r="R1105" s="1"/>
      <c r="S1105" s="1"/>
      <c r="T1105" s="1"/>
      <c r="U1105" s="1"/>
      <c r="V1105" s="1"/>
      <c r="W1105" s="1"/>
      <c r="X1105" s="1"/>
      <c r="Y1105" s="1"/>
      <c r="Z1105" s="1"/>
      <c r="AA1105" s="1"/>
      <c r="AB1105" s="1"/>
      <c r="AC1105" s="1"/>
      <c r="AD1105" s="1"/>
      <c r="AE1105" s="1"/>
      <c r="AF1105" s="1"/>
      <c r="AG1105" s="1"/>
      <c r="AH1105" s="1"/>
      <c r="AI1105" s="1"/>
      <c r="AJ1105" s="1"/>
      <c r="AK1105" s="1"/>
      <c r="AL1105" s="1"/>
      <c r="AM1105" s="1"/>
      <c r="AN1105" s="1"/>
      <c r="AO1105" s="1"/>
      <c r="AP1105" s="1"/>
      <c r="AQ1105" s="1"/>
      <c r="AR1105" s="1"/>
      <c r="AS1105" s="1"/>
      <c r="AT1105" s="1"/>
      <c r="AU1105" s="1"/>
    </row>
    <row r="1106" spans="1:47">
      <c r="A1106" s="1"/>
      <c r="B1106" s="1"/>
      <c r="C1106" s="1"/>
      <c r="D1106" s="1"/>
      <c r="E1106" s="1"/>
      <c r="F1106" s="1"/>
      <c r="G1106" s="1"/>
      <c r="H1106" s="1"/>
      <c r="I1106" s="1"/>
      <c r="J1106" s="1"/>
      <c r="K1106" s="1"/>
      <c r="L1106" s="1"/>
      <c r="M1106" s="1"/>
      <c r="N1106" s="1"/>
      <c r="O1106" s="1"/>
      <c r="P1106" s="1"/>
      <c r="Q1106" s="1"/>
      <c r="R1106" s="1"/>
      <c r="S1106" s="1"/>
      <c r="T1106" s="1"/>
      <c r="U1106" s="1"/>
      <c r="V1106" s="1"/>
      <c r="W1106" s="1"/>
      <c r="X1106" s="1"/>
      <c r="Y1106" s="1"/>
      <c r="Z1106" s="1"/>
      <c r="AA1106" s="1"/>
      <c r="AB1106" s="1"/>
      <c r="AC1106" s="1"/>
      <c r="AD1106" s="1"/>
      <c r="AE1106" s="1"/>
      <c r="AF1106" s="1"/>
      <c r="AG1106" s="1"/>
      <c r="AH1106" s="1"/>
      <c r="AI1106" s="1"/>
      <c r="AJ1106" s="1"/>
      <c r="AK1106" s="1"/>
      <c r="AL1106" s="1"/>
      <c r="AM1106" s="1"/>
      <c r="AN1106" s="1"/>
      <c r="AO1106" s="1"/>
      <c r="AP1106" s="1"/>
      <c r="AQ1106" s="1"/>
      <c r="AR1106" s="1"/>
      <c r="AS1106" s="1"/>
      <c r="AT1106" s="1"/>
      <c r="AU1106" s="1"/>
    </row>
    <row r="1107" spans="1:47">
      <c r="A1107" s="1"/>
      <c r="B1107" s="1"/>
      <c r="C1107" s="1"/>
      <c r="D1107" s="1"/>
      <c r="E1107" s="1"/>
      <c r="F1107" s="1"/>
      <c r="G1107" s="1"/>
      <c r="H1107" s="1"/>
      <c r="I1107" s="1"/>
      <c r="J1107" s="1"/>
      <c r="K1107" s="1"/>
      <c r="L1107" s="1"/>
      <c r="M1107" s="1"/>
      <c r="N1107" s="1"/>
      <c r="O1107" s="1"/>
      <c r="P1107" s="1"/>
      <c r="Q1107" s="1"/>
      <c r="R1107" s="1"/>
      <c r="S1107" s="1"/>
      <c r="T1107" s="1"/>
      <c r="U1107" s="1"/>
      <c r="V1107" s="1"/>
      <c r="W1107" s="1"/>
      <c r="X1107" s="1"/>
      <c r="Y1107" s="1"/>
      <c r="Z1107" s="1"/>
      <c r="AA1107" s="1"/>
      <c r="AB1107" s="1"/>
      <c r="AC1107" s="1"/>
      <c r="AD1107" s="1"/>
      <c r="AE1107" s="1"/>
      <c r="AF1107" s="1"/>
      <c r="AG1107" s="1"/>
      <c r="AH1107" s="1"/>
      <c r="AI1107" s="1"/>
      <c r="AJ1107" s="1"/>
      <c r="AK1107" s="1"/>
      <c r="AL1107" s="1"/>
      <c r="AM1107" s="1"/>
      <c r="AN1107" s="1"/>
      <c r="AO1107" s="1"/>
      <c r="AP1107" s="1"/>
      <c r="AQ1107" s="1"/>
      <c r="AR1107" s="1"/>
      <c r="AS1107" s="1"/>
      <c r="AT1107" s="1"/>
      <c r="AU1107" s="1"/>
    </row>
    <row r="1108" spans="1:47">
      <c r="A1108" s="1"/>
      <c r="B1108" s="1"/>
      <c r="C1108" s="1"/>
      <c r="D1108" s="1"/>
      <c r="E1108" s="1"/>
      <c r="F1108" s="1"/>
      <c r="G1108" s="1"/>
      <c r="H1108" s="1"/>
      <c r="I1108" s="1"/>
      <c r="J1108" s="1"/>
      <c r="K1108" s="1"/>
      <c r="L1108" s="1"/>
      <c r="M1108" s="1"/>
      <c r="N1108" s="1"/>
      <c r="O1108" s="1"/>
      <c r="P1108" s="1"/>
      <c r="Q1108" s="1"/>
      <c r="R1108" s="1"/>
      <c r="S1108" s="1"/>
      <c r="T1108" s="1"/>
      <c r="U1108" s="1"/>
      <c r="V1108" s="1"/>
      <c r="W1108" s="1"/>
      <c r="X1108" s="1"/>
      <c r="Y1108" s="1"/>
      <c r="Z1108" s="1"/>
      <c r="AA1108" s="1"/>
      <c r="AB1108" s="1"/>
      <c r="AC1108" s="1"/>
      <c r="AD1108" s="1"/>
      <c r="AE1108" s="1"/>
      <c r="AF1108" s="1"/>
      <c r="AG1108" s="1"/>
      <c r="AH1108" s="1"/>
      <c r="AI1108" s="1"/>
      <c r="AJ1108" s="1"/>
      <c r="AK1108" s="1"/>
      <c r="AL1108" s="1"/>
      <c r="AM1108" s="1"/>
      <c r="AN1108" s="1"/>
      <c r="AO1108" s="1"/>
      <c r="AP1108" s="1"/>
      <c r="AQ1108" s="1"/>
      <c r="AR1108" s="1"/>
      <c r="AS1108" s="1"/>
      <c r="AT1108" s="1"/>
      <c r="AU1108" s="1"/>
    </row>
    <row r="1109" spans="1:47">
      <c r="A1109" s="1"/>
      <c r="B1109" s="1"/>
      <c r="C1109" s="1"/>
      <c r="D1109" s="1"/>
      <c r="E1109" s="1"/>
      <c r="F1109" s="1"/>
      <c r="G1109" s="1"/>
      <c r="H1109" s="1"/>
      <c r="I1109" s="1"/>
      <c r="J1109" s="1"/>
      <c r="K1109" s="1"/>
      <c r="L1109" s="1"/>
      <c r="M1109" s="1"/>
      <c r="N1109" s="1"/>
      <c r="O1109" s="1"/>
      <c r="P1109" s="1"/>
      <c r="Q1109" s="1"/>
      <c r="R1109" s="1"/>
      <c r="S1109" s="1"/>
      <c r="T1109" s="1"/>
      <c r="U1109" s="1"/>
      <c r="V1109" s="1"/>
      <c r="W1109" s="1"/>
      <c r="X1109" s="1"/>
      <c r="Y1109" s="1"/>
      <c r="Z1109" s="1"/>
      <c r="AA1109" s="1"/>
      <c r="AB1109" s="1"/>
      <c r="AC1109" s="1"/>
      <c r="AD1109" s="1"/>
      <c r="AE1109" s="1"/>
      <c r="AF1109" s="1"/>
      <c r="AG1109" s="1"/>
      <c r="AH1109" s="1"/>
      <c r="AI1109" s="1"/>
      <c r="AJ1109" s="1"/>
      <c r="AK1109" s="1"/>
      <c r="AL1109" s="1"/>
      <c r="AM1109" s="1"/>
      <c r="AN1109" s="1"/>
      <c r="AO1109" s="1"/>
      <c r="AP1109" s="1"/>
      <c r="AQ1109" s="1"/>
      <c r="AR1109" s="1"/>
      <c r="AS1109" s="1"/>
      <c r="AT1109" s="1"/>
      <c r="AU1109" s="1"/>
    </row>
    <row r="1110" spans="1:47">
      <c r="A1110" s="1"/>
      <c r="B1110" s="1"/>
      <c r="C1110" s="1"/>
      <c r="D1110" s="1"/>
      <c r="E1110" s="1"/>
      <c r="F1110" s="1"/>
      <c r="G1110" s="1"/>
      <c r="H1110" s="1"/>
      <c r="I1110" s="1"/>
      <c r="J1110" s="1"/>
      <c r="K1110" s="1"/>
      <c r="L1110" s="1"/>
      <c r="M1110" s="1"/>
      <c r="N1110" s="1"/>
      <c r="O1110" s="1"/>
      <c r="P1110" s="1"/>
      <c r="Q1110" s="1"/>
      <c r="R1110" s="1"/>
      <c r="S1110" s="1"/>
      <c r="T1110" s="1"/>
      <c r="U1110" s="1"/>
      <c r="V1110" s="1"/>
      <c r="W1110" s="1"/>
      <c r="X1110" s="1"/>
      <c r="Y1110" s="1"/>
      <c r="Z1110" s="1"/>
      <c r="AA1110" s="1"/>
      <c r="AB1110" s="1"/>
      <c r="AC1110" s="1"/>
      <c r="AD1110" s="1"/>
      <c r="AE1110" s="1"/>
      <c r="AF1110" s="1"/>
      <c r="AG1110" s="1"/>
      <c r="AH1110" s="1"/>
      <c r="AI1110" s="1"/>
      <c r="AJ1110" s="1"/>
      <c r="AK1110" s="1"/>
      <c r="AL1110" s="1"/>
      <c r="AM1110" s="1"/>
      <c r="AN1110" s="1"/>
      <c r="AO1110" s="1"/>
      <c r="AP1110" s="1"/>
      <c r="AQ1110" s="1"/>
      <c r="AR1110" s="1"/>
      <c r="AS1110" s="1"/>
      <c r="AT1110" s="1"/>
      <c r="AU1110" s="1"/>
    </row>
    <row r="1111" spans="1:47">
      <c r="A1111" s="1"/>
      <c r="B1111" s="1"/>
      <c r="C1111" s="1"/>
      <c r="D1111" s="1"/>
      <c r="E1111" s="1"/>
      <c r="F1111" s="1"/>
      <c r="G1111" s="1"/>
      <c r="H1111" s="1"/>
      <c r="I1111" s="1"/>
      <c r="J1111" s="1"/>
      <c r="K1111" s="1"/>
      <c r="L1111" s="1"/>
      <c r="M1111" s="1"/>
      <c r="N1111" s="1"/>
      <c r="O1111" s="1"/>
      <c r="P1111" s="1"/>
      <c r="Q1111" s="1"/>
      <c r="R1111" s="1"/>
      <c r="S1111" s="1"/>
      <c r="T1111" s="1"/>
      <c r="U1111" s="1"/>
      <c r="V1111" s="1"/>
      <c r="W1111" s="1"/>
      <c r="X1111" s="1"/>
      <c r="Y1111" s="1"/>
      <c r="Z1111" s="1"/>
      <c r="AA1111" s="1"/>
      <c r="AB1111" s="1"/>
      <c r="AC1111" s="1"/>
      <c r="AD1111" s="1"/>
      <c r="AE1111" s="1"/>
      <c r="AF1111" s="1"/>
      <c r="AG1111" s="1"/>
      <c r="AH1111" s="1"/>
      <c r="AI1111" s="1"/>
      <c r="AJ1111" s="1"/>
      <c r="AK1111" s="1"/>
      <c r="AL1111" s="1"/>
      <c r="AM1111" s="1"/>
      <c r="AN1111" s="1"/>
      <c r="AO1111" s="1"/>
      <c r="AP1111" s="1"/>
      <c r="AQ1111" s="1"/>
      <c r="AR1111" s="1"/>
      <c r="AS1111" s="1"/>
      <c r="AT1111" s="1"/>
      <c r="AU1111" s="1"/>
    </row>
    <row r="1112" spans="1:47">
      <c r="A1112" s="1"/>
      <c r="B1112" s="1"/>
      <c r="C1112" s="1"/>
      <c r="D1112" s="1"/>
      <c r="E1112" s="1"/>
      <c r="F1112" s="1"/>
      <c r="G1112" s="1"/>
      <c r="H1112" s="1"/>
      <c r="I1112" s="1"/>
      <c r="J1112" s="1"/>
      <c r="K1112" s="1"/>
      <c r="L1112" s="1"/>
      <c r="M1112" s="1"/>
      <c r="N1112" s="1"/>
      <c r="O1112" s="1"/>
      <c r="P1112" s="1"/>
      <c r="Q1112" s="1"/>
      <c r="R1112" s="1"/>
      <c r="S1112" s="1"/>
      <c r="T1112" s="1"/>
      <c r="U1112" s="1"/>
      <c r="V1112" s="1"/>
      <c r="W1112" s="1"/>
      <c r="X1112" s="1"/>
      <c r="Y1112" s="1"/>
      <c r="Z1112" s="1"/>
      <c r="AA1112" s="1"/>
      <c r="AB1112" s="1"/>
      <c r="AC1112" s="1"/>
      <c r="AD1112" s="1"/>
      <c r="AE1112" s="1"/>
      <c r="AF1112" s="1"/>
      <c r="AG1112" s="1"/>
      <c r="AH1112" s="1"/>
      <c r="AI1112" s="1"/>
      <c r="AJ1112" s="1"/>
      <c r="AK1112" s="1"/>
      <c r="AL1112" s="1"/>
      <c r="AM1112" s="1"/>
      <c r="AN1112" s="1"/>
      <c r="AO1112" s="1"/>
      <c r="AP1112" s="1"/>
      <c r="AQ1112" s="1"/>
      <c r="AR1112" s="1"/>
      <c r="AS1112" s="1"/>
      <c r="AT1112" s="1"/>
      <c r="AU1112" s="1"/>
    </row>
    <row r="1113" spans="1:47">
      <c r="A1113" s="1"/>
      <c r="B1113" s="1"/>
      <c r="C1113" s="1"/>
      <c r="D1113" s="1"/>
      <c r="E1113" s="1"/>
      <c r="F1113" s="1"/>
      <c r="G1113" s="1"/>
      <c r="H1113" s="1"/>
      <c r="I1113" s="1"/>
      <c r="J1113" s="1"/>
      <c r="K1113" s="1"/>
      <c r="L1113" s="1"/>
      <c r="M1113" s="1"/>
      <c r="N1113" s="1"/>
      <c r="O1113" s="1"/>
      <c r="P1113" s="1"/>
      <c r="Q1113" s="1"/>
      <c r="R1113" s="1"/>
      <c r="S1113" s="1"/>
      <c r="T1113" s="1"/>
      <c r="U1113" s="1"/>
      <c r="V1113" s="1"/>
      <c r="W1113" s="1"/>
      <c r="X1113" s="1"/>
      <c r="Y1113" s="1"/>
      <c r="Z1113" s="1"/>
      <c r="AA1113" s="1"/>
      <c r="AB1113" s="1"/>
      <c r="AC1113" s="1"/>
      <c r="AD1113" s="1"/>
      <c r="AE1113" s="1"/>
      <c r="AF1113" s="1"/>
      <c r="AG1113" s="1"/>
      <c r="AH1113" s="1"/>
      <c r="AI1113" s="1"/>
      <c r="AJ1113" s="1"/>
      <c r="AK1113" s="1"/>
      <c r="AL1113" s="1"/>
      <c r="AM1113" s="1"/>
      <c r="AN1113" s="1"/>
      <c r="AO1113" s="1"/>
      <c r="AP1113" s="1"/>
      <c r="AQ1113" s="1"/>
      <c r="AR1113" s="1"/>
      <c r="AS1113" s="1"/>
      <c r="AT1113" s="1"/>
      <c r="AU1113" s="1"/>
    </row>
    <row r="1114" spans="1:47">
      <c r="A1114" s="1"/>
      <c r="B1114" s="1"/>
      <c r="C1114" s="1"/>
      <c r="D1114" s="1"/>
      <c r="E1114" s="1"/>
      <c r="F1114" s="1"/>
      <c r="G1114" s="1"/>
      <c r="H1114" s="1"/>
      <c r="I1114" s="1"/>
      <c r="J1114" s="1"/>
      <c r="K1114" s="1"/>
      <c r="L1114" s="1"/>
      <c r="M1114" s="1"/>
      <c r="N1114" s="1"/>
      <c r="O1114" s="1"/>
      <c r="P1114" s="1"/>
      <c r="Q1114" s="1"/>
      <c r="R1114" s="1"/>
      <c r="S1114" s="1"/>
      <c r="T1114" s="1"/>
      <c r="U1114" s="1"/>
      <c r="V1114" s="1"/>
      <c r="W1114" s="1"/>
      <c r="X1114" s="1"/>
      <c r="Y1114" s="1"/>
      <c r="Z1114" s="1"/>
      <c r="AA1114" s="1"/>
      <c r="AB1114" s="1"/>
      <c r="AC1114" s="1"/>
      <c r="AD1114" s="1"/>
      <c r="AE1114" s="1"/>
      <c r="AF1114" s="1"/>
      <c r="AG1114" s="1"/>
      <c r="AH1114" s="1"/>
      <c r="AI1114" s="1"/>
      <c r="AJ1114" s="1"/>
      <c r="AK1114" s="1"/>
      <c r="AL1114" s="1"/>
      <c r="AM1114" s="1"/>
      <c r="AN1114" s="1"/>
      <c r="AO1114" s="1"/>
      <c r="AP1114" s="1"/>
      <c r="AQ1114" s="1"/>
      <c r="AR1114" s="1"/>
      <c r="AS1114" s="1"/>
      <c r="AT1114" s="1"/>
      <c r="AU1114" s="1"/>
    </row>
    <row r="1115" spans="1:47">
      <c r="A1115" s="1"/>
      <c r="B1115" s="1"/>
      <c r="C1115" s="1"/>
      <c r="D1115" s="1"/>
      <c r="E1115" s="1"/>
      <c r="F1115" s="1"/>
      <c r="G1115" s="1"/>
      <c r="H1115" s="1"/>
      <c r="I1115" s="1"/>
      <c r="J1115" s="1"/>
      <c r="K1115" s="1"/>
      <c r="L1115" s="1"/>
      <c r="M1115" s="1"/>
      <c r="N1115" s="1"/>
      <c r="O1115" s="1"/>
      <c r="P1115" s="1"/>
      <c r="Q1115" s="1"/>
      <c r="R1115" s="1"/>
      <c r="S1115" s="1"/>
      <c r="T1115" s="1"/>
      <c r="U1115" s="1"/>
      <c r="V1115" s="1"/>
      <c r="W1115" s="1"/>
      <c r="X1115" s="1"/>
      <c r="Y1115" s="1"/>
      <c r="Z1115" s="1"/>
      <c r="AA1115" s="1"/>
      <c r="AB1115" s="1"/>
      <c r="AC1115" s="1"/>
      <c r="AD1115" s="1"/>
      <c r="AE1115" s="1"/>
      <c r="AF1115" s="1"/>
      <c r="AG1115" s="1"/>
      <c r="AH1115" s="1"/>
      <c r="AI1115" s="1"/>
      <c r="AJ1115" s="1"/>
      <c r="AK1115" s="1"/>
      <c r="AL1115" s="1"/>
      <c r="AM1115" s="1"/>
      <c r="AN1115" s="1"/>
      <c r="AO1115" s="1"/>
      <c r="AP1115" s="1"/>
      <c r="AQ1115" s="1"/>
      <c r="AR1115" s="1"/>
      <c r="AS1115" s="1"/>
      <c r="AT1115" s="1"/>
      <c r="AU1115" s="1"/>
    </row>
    <row r="1116" spans="1:47">
      <c r="A1116" s="1"/>
      <c r="B1116" s="1"/>
      <c r="C1116" s="1"/>
      <c r="D1116" s="1"/>
      <c r="E1116" s="1"/>
      <c r="F1116" s="1"/>
      <c r="G1116" s="1"/>
      <c r="H1116" s="1"/>
      <c r="I1116" s="1"/>
      <c r="J1116" s="1"/>
      <c r="K1116" s="1"/>
      <c r="L1116" s="1"/>
      <c r="M1116" s="1"/>
      <c r="N1116" s="1"/>
      <c r="O1116" s="1"/>
      <c r="P1116" s="1"/>
      <c r="Q1116" s="1"/>
      <c r="R1116" s="1"/>
      <c r="S1116" s="1"/>
      <c r="T1116" s="1"/>
      <c r="U1116" s="1"/>
      <c r="V1116" s="1"/>
      <c r="W1116" s="1"/>
      <c r="X1116" s="1"/>
      <c r="Y1116" s="1"/>
      <c r="Z1116" s="1"/>
      <c r="AA1116" s="1"/>
      <c r="AB1116" s="1"/>
      <c r="AC1116" s="1"/>
      <c r="AD1116" s="1"/>
      <c r="AE1116" s="1"/>
      <c r="AF1116" s="1"/>
      <c r="AG1116" s="1"/>
      <c r="AH1116" s="1"/>
      <c r="AI1116" s="1"/>
      <c r="AJ1116" s="1"/>
      <c r="AK1116" s="1"/>
      <c r="AL1116" s="1"/>
      <c r="AM1116" s="1"/>
      <c r="AN1116" s="1"/>
      <c r="AO1116" s="1"/>
      <c r="AP1116" s="1"/>
      <c r="AQ1116" s="1"/>
      <c r="AR1116" s="1"/>
      <c r="AS1116" s="1"/>
      <c r="AT1116" s="1"/>
      <c r="AU1116" s="1"/>
    </row>
    <row r="1117" spans="1:47">
      <c r="A1117" s="1"/>
      <c r="B1117" s="1"/>
      <c r="C1117" s="1"/>
      <c r="D1117" s="1"/>
      <c r="E1117" s="1"/>
      <c r="F1117" s="1"/>
      <c r="G1117" s="1"/>
      <c r="H1117" s="1"/>
      <c r="I1117" s="1"/>
      <c r="J1117" s="1"/>
      <c r="K1117" s="1"/>
      <c r="L1117" s="1"/>
      <c r="M1117" s="1"/>
      <c r="N1117" s="1"/>
      <c r="O1117" s="1"/>
      <c r="P1117" s="1"/>
      <c r="Q1117" s="1"/>
      <c r="R1117" s="1"/>
      <c r="S1117" s="1"/>
      <c r="T1117" s="1"/>
      <c r="U1117" s="1"/>
      <c r="V1117" s="1"/>
      <c r="W1117" s="1"/>
      <c r="X1117" s="1"/>
      <c r="Y1117" s="1"/>
      <c r="Z1117" s="1"/>
      <c r="AA1117" s="1"/>
      <c r="AB1117" s="1"/>
      <c r="AC1117" s="1"/>
      <c r="AD1117" s="1"/>
      <c r="AE1117" s="1"/>
      <c r="AF1117" s="1"/>
      <c r="AG1117" s="1"/>
      <c r="AH1117" s="1"/>
      <c r="AI1117" s="1"/>
      <c r="AJ1117" s="1"/>
      <c r="AK1117" s="1"/>
      <c r="AL1117" s="1"/>
      <c r="AM1117" s="1"/>
      <c r="AN1117" s="1"/>
      <c r="AO1117" s="1"/>
      <c r="AP1117" s="1"/>
      <c r="AQ1117" s="1"/>
      <c r="AR1117" s="1"/>
      <c r="AS1117" s="1"/>
      <c r="AT1117" s="1"/>
      <c r="AU1117" s="1"/>
    </row>
    <row r="1118" spans="1:47">
      <c r="A1118" s="1"/>
      <c r="B1118" s="1"/>
      <c r="C1118" s="1"/>
      <c r="D1118" s="1"/>
      <c r="E1118" s="1"/>
      <c r="F1118" s="1"/>
      <c r="G1118" s="1"/>
      <c r="H1118" s="1"/>
      <c r="I1118" s="1"/>
      <c r="J1118" s="1"/>
      <c r="K1118" s="1"/>
      <c r="L1118" s="1"/>
      <c r="M1118" s="1"/>
      <c r="N1118" s="1"/>
      <c r="O1118" s="1"/>
      <c r="P1118" s="1"/>
      <c r="Q1118" s="1"/>
      <c r="R1118" s="1"/>
      <c r="S1118" s="1"/>
      <c r="T1118" s="1"/>
      <c r="U1118" s="1"/>
      <c r="V1118" s="1"/>
      <c r="W1118" s="1"/>
      <c r="X1118" s="1"/>
      <c r="Y1118" s="1"/>
      <c r="Z1118" s="1"/>
      <c r="AA1118" s="1"/>
      <c r="AB1118" s="1"/>
      <c r="AC1118" s="1"/>
      <c r="AD1118" s="1"/>
      <c r="AE1118" s="1"/>
      <c r="AF1118" s="1"/>
      <c r="AG1118" s="1"/>
      <c r="AH1118" s="1"/>
      <c r="AI1118" s="1"/>
      <c r="AJ1118" s="1"/>
      <c r="AK1118" s="1"/>
      <c r="AL1118" s="1"/>
      <c r="AM1118" s="1"/>
      <c r="AN1118" s="1"/>
      <c r="AO1118" s="1"/>
      <c r="AP1118" s="1"/>
      <c r="AQ1118" s="1"/>
      <c r="AR1118" s="1"/>
      <c r="AS1118" s="1"/>
      <c r="AT1118" s="1"/>
      <c r="AU1118" s="1"/>
    </row>
    <row r="1119" spans="1:47">
      <c r="A1119" s="1"/>
      <c r="B1119" s="1"/>
      <c r="C1119" s="1"/>
      <c r="D1119" s="1"/>
      <c r="E1119" s="1"/>
      <c r="F1119" s="1"/>
      <c r="G1119" s="1"/>
      <c r="H1119" s="1"/>
      <c r="I1119" s="1"/>
      <c r="J1119" s="1"/>
      <c r="K1119" s="1"/>
      <c r="L1119" s="1"/>
      <c r="M1119" s="1"/>
      <c r="N1119" s="1"/>
      <c r="O1119" s="1"/>
      <c r="P1119" s="1"/>
      <c r="Q1119" s="1"/>
      <c r="R1119" s="1"/>
      <c r="S1119" s="1"/>
      <c r="T1119" s="1"/>
      <c r="U1119" s="1"/>
      <c r="V1119" s="1"/>
      <c r="W1119" s="1"/>
      <c r="X1119" s="1"/>
      <c r="Y1119" s="1"/>
      <c r="Z1119" s="1"/>
      <c r="AA1119" s="1"/>
      <c r="AB1119" s="1"/>
      <c r="AC1119" s="1"/>
      <c r="AD1119" s="1"/>
      <c r="AE1119" s="1"/>
      <c r="AF1119" s="1"/>
      <c r="AG1119" s="1"/>
      <c r="AH1119" s="1"/>
      <c r="AI1119" s="1"/>
      <c r="AJ1119" s="1"/>
      <c r="AK1119" s="1"/>
      <c r="AL1119" s="1"/>
      <c r="AM1119" s="1"/>
      <c r="AN1119" s="1"/>
      <c r="AO1119" s="1"/>
      <c r="AP1119" s="1"/>
      <c r="AQ1119" s="1"/>
      <c r="AR1119" s="1"/>
      <c r="AS1119" s="1"/>
      <c r="AT1119" s="1"/>
      <c r="AU1119" s="1"/>
    </row>
    <row r="1120" spans="1:47">
      <c r="A1120" s="1"/>
      <c r="B1120" s="1"/>
      <c r="C1120" s="1"/>
      <c r="D1120" s="1"/>
      <c r="E1120" s="1"/>
      <c r="F1120" s="1"/>
      <c r="G1120" s="1"/>
      <c r="H1120" s="1"/>
      <c r="I1120" s="1"/>
      <c r="J1120" s="1"/>
      <c r="K1120" s="1"/>
      <c r="L1120" s="1"/>
      <c r="M1120" s="1"/>
      <c r="N1120" s="1"/>
      <c r="O1120" s="1"/>
      <c r="P1120" s="1"/>
      <c r="Q1120" s="1"/>
      <c r="R1120" s="1"/>
      <c r="S1120" s="1"/>
      <c r="T1120" s="1"/>
      <c r="U1120" s="1"/>
      <c r="V1120" s="1"/>
      <c r="W1120" s="1"/>
      <c r="X1120" s="1"/>
      <c r="Y1120" s="1"/>
      <c r="Z1120" s="1"/>
      <c r="AA1120" s="1"/>
      <c r="AB1120" s="1"/>
      <c r="AC1120" s="1"/>
      <c r="AD1120" s="1"/>
      <c r="AE1120" s="1"/>
      <c r="AF1120" s="1"/>
      <c r="AG1120" s="1"/>
      <c r="AH1120" s="1"/>
      <c r="AI1120" s="1"/>
      <c r="AJ1120" s="1"/>
      <c r="AK1120" s="1"/>
      <c r="AL1120" s="1"/>
      <c r="AM1120" s="1"/>
      <c r="AN1120" s="1"/>
      <c r="AO1120" s="1"/>
      <c r="AP1120" s="1"/>
      <c r="AQ1120" s="1"/>
      <c r="AR1120" s="1"/>
      <c r="AS1120" s="1"/>
      <c r="AT1120" s="1"/>
      <c r="AU1120" s="1"/>
    </row>
    <row r="1121" spans="1:47">
      <c r="A1121" s="1"/>
      <c r="B1121" s="1"/>
      <c r="C1121" s="1"/>
      <c r="D1121" s="1"/>
      <c r="E1121" s="1"/>
      <c r="F1121" s="1"/>
      <c r="G1121" s="1"/>
      <c r="H1121" s="1"/>
      <c r="I1121" s="1"/>
      <c r="J1121" s="1"/>
      <c r="K1121" s="1"/>
      <c r="L1121" s="1"/>
      <c r="M1121" s="1"/>
      <c r="N1121" s="1"/>
      <c r="O1121" s="1"/>
      <c r="P1121" s="1"/>
      <c r="Q1121" s="1"/>
      <c r="R1121" s="1"/>
      <c r="S1121" s="1"/>
      <c r="T1121" s="1"/>
      <c r="U1121" s="1"/>
      <c r="V1121" s="1"/>
      <c r="W1121" s="1"/>
      <c r="X1121" s="1"/>
      <c r="Y1121" s="1"/>
      <c r="Z1121" s="1"/>
      <c r="AA1121" s="1"/>
      <c r="AB1121" s="1"/>
      <c r="AC1121" s="1"/>
      <c r="AD1121" s="1"/>
      <c r="AE1121" s="1"/>
      <c r="AF1121" s="1"/>
      <c r="AG1121" s="1"/>
      <c r="AH1121" s="1"/>
      <c r="AI1121" s="1"/>
      <c r="AJ1121" s="1"/>
      <c r="AK1121" s="1"/>
      <c r="AL1121" s="1"/>
      <c r="AM1121" s="1"/>
      <c r="AN1121" s="1"/>
      <c r="AO1121" s="1"/>
      <c r="AP1121" s="1"/>
      <c r="AQ1121" s="1"/>
      <c r="AR1121" s="1"/>
      <c r="AS1121" s="1"/>
      <c r="AT1121" s="1"/>
      <c r="AU1121" s="1"/>
    </row>
    <row r="1122" spans="1:47">
      <c r="A1122" s="1"/>
      <c r="B1122" s="1"/>
      <c r="C1122" s="1"/>
      <c r="D1122" s="1"/>
      <c r="E1122" s="1"/>
      <c r="F1122" s="1"/>
      <c r="G1122" s="1"/>
      <c r="H1122" s="1"/>
      <c r="I1122" s="1"/>
      <c r="J1122" s="1"/>
      <c r="K1122" s="1"/>
      <c r="L1122" s="1"/>
      <c r="M1122" s="1"/>
      <c r="N1122" s="1"/>
      <c r="O1122" s="1"/>
      <c r="P1122" s="1"/>
      <c r="Q1122" s="1"/>
      <c r="R1122" s="1"/>
      <c r="S1122" s="1"/>
      <c r="T1122" s="1"/>
      <c r="U1122" s="1"/>
      <c r="V1122" s="1"/>
      <c r="W1122" s="1"/>
      <c r="X1122" s="1"/>
      <c r="Y1122" s="1"/>
      <c r="Z1122" s="1"/>
      <c r="AA1122" s="1"/>
      <c r="AB1122" s="1"/>
      <c r="AC1122" s="1"/>
      <c r="AD1122" s="1"/>
      <c r="AE1122" s="1"/>
      <c r="AF1122" s="1"/>
      <c r="AG1122" s="1"/>
      <c r="AH1122" s="1"/>
      <c r="AI1122" s="1"/>
      <c r="AJ1122" s="1"/>
      <c r="AK1122" s="1"/>
      <c r="AL1122" s="1"/>
      <c r="AM1122" s="1"/>
      <c r="AN1122" s="1"/>
      <c r="AO1122" s="1"/>
      <c r="AP1122" s="1"/>
      <c r="AQ1122" s="1"/>
      <c r="AR1122" s="1"/>
      <c r="AS1122" s="1"/>
      <c r="AT1122" s="1"/>
      <c r="AU1122" s="1"/>
    </row>
    <row r="1123" spans="1:47">
      <c r="A1123" s="1"/>
      <c r="B1123" s="1"/>
      <c r="C1123" s="1"/>
      <c r="D1123" s="1"/>
      <c r="E1123" s="1"/>
      <c r="F1123" s="1"/>
      <c r="G1123" s="1"/>
      <c r="H1123" s="1"/>
      <c r="I1123" s="1"/>
      <c r="J1123" s="1"/>
      <c r="K1123" s="1"/>
      <c r="L1123" s="1"/>
      <c r="M1123" s="1"/>
      <c r="N1123" s="1"/>
      <c r="O1123" s="1"/>
      <c r="P1123" s="1"/>
      <c r="Q1123" s="1"/>
      <c r="R1123" s="1"/>
      <c r="S1123" s="1"/>
      <c r="T1123" s="1"/>
      <c r="U1123" s="1"/>
      <c r="V1123" s="1"/>
      <c r="W1123" s="1"/>
      <c r="X1123" s="1"/>
      <c r="Y1123" s="1"/>
      <c r="Z1123" s="1"/>
      <c r="AA1123" s="1"/>
      <c r="AB1123" s="1"/>
      <c r="AC1123" s="1"/>
      <c r="AD1123" s="1"/>
      <c r="AE1123" s="1"/>
      <c r="AF1123" s="1"/>
      <c r="AG1123" s="1"/>
      <c r="AH1123" s="1"/>
      <c r="AI1123" s="1"/>
      <c r="AJ1123" s="1"/>
      <c r="AK1123" s="1"/>
      <c r="AL1123" s="1"/>
      <c r="AM1123" s="1"/>
      <c r="AN1123" s="1"/>
      <c r="AO1123" s="1"/>
      <c r="AP1123" s="1"/>
      <c r="AQ1123" s="1"/>
      <c r="AR1123" s="1"/>
      <c r="AS1123" s="1"/>
      <c r="AT1123" s="1"/>
      <c r="AU1123" s="1"/>
    </row>
    <row r="1124" spans="1:47">
      <c r="A1124" s="1"/>
      <c r="B1124" s="1"/>
      <c r="C1124" s="1"/>
      <c r="D1124" s="1"/>
      <c r="E1124" s="1"/>
      <c r="F1124" s="1"/>
      <c r="G1124" s="1"/>
      <c r="H1124" s="1"/>
      <c r="I1124" s="1"/>
      <c r="J1124" s="1"/>
      <c r="K1124" s="1"/>
      <c r="L1124" s="1"/>
      <c r="M1124" s="1"/>
      <c r="N1124" s="1"/>
      <c r="O1124" s="1"/>
      <c r="P1124" s="1"/>
      <c r="Q1124" s="1"/>
      <c r="R1124" s="1"/>
      <c r="S1124" s="1"/>
      <c r="T1124" s="1"/>
      <c r="U1124" s="1"/>
      <c r="V1124" s="1"/>
      <c r="W1124" s="1"/>
      <c r="X1124" s="1"/>
      <c r="Y1124" s="1"/>
      <c r="Z1124" s="1"/>
      <c r="AA1124" s="1"/>
      <c r="AB1124" s="1"/>
      <c r="AC1124" s="1"/>
      <c r="AD1124" s="1"/>
      <c r="AE1124" s="1"/>
      <c r="AF1124" s="1"/>
      <c r="AG1124" s="1"/>
      <c r="AH1124" s="1"/>
      <c r="AI1124" s="1"/>
      <c r="AJ1124" s="1"/>
      <c r="AK1124" s="1"/>
      <c r="AL1124" s="1"/>
      <c r="AM1124" s="1"/>
      <c r="AN1124" s="1"/>
      <c r="AO1124" s="1"/>
      <c r="AP1124" s="1"/>
      <c r="AQ1124" s="1"/>
      <c r="AR1124" s="1"/>
      <c r="AS1124" s="1"/>
      <c r="AT1124" s="1"/>
      <c r="AU1124" s="1"/>
    </row>
    <row r="1125" spans="1:47">
      <c r="A1125" s="1"/>
      <c r="B1125" s="1"/>
      <c r="C1125" s="1"/>
      <c r="D1125" s="1"/>
      <c r="E1125" s="1"/>
      <c r="F1125" s="1"/>
      <c r="G1125" s="1"/>
      <c r="H1125" s="1"/>
      <c r="I1125" s="1"/>
      <c r="J1125" s="1"/>
      <c r="K1125" s="1"/>
      <c r="L1125" s="1"/>
      <c r="M1125" s="1"/>
      <c r="N1125" s="1"/>
      <c r="O1125" s="1"/>
      <c r="P1125" s="1"/>
      <c r="Q1125" s="1"/>
      <c r="R1125" s="1"/>
      <c r="S1125" s="1"/>
      <c r="T1125" s="1"/>
      <c r="U1125" s="1"/>
      <c r="V1125" s="1"/>
      <c r="W1125" s="1"/>
      <c r="X1125" s="1"/>
      <c r="Y1125" s="1"/>
      <c r="Z1125" s="1"/>
      <c r="AA1125" s="1"/>
      <c r="AB1125" s="1"/>
      <c r="AC1125" s="1"/>
      <c r="AD1125" s="1"/>
      <c r="AE1125" s="1"/>
      <c r="AF1125" s="1"/>
      <c r="AG1125" s="1"/>
      <c r="AH1125" s="1"/>
      <c r="AI1125" s="1"/>
      <c r="AJ1125" s="1"/>
      <c r="AK1125" s="1"/>
      <c r="AL1125" s="1"/>
      <c r="AM1125" s="1"/>
      <c r="AN1125" s="1"/>
      <c r="AO1125" s="1"/>
      <c r="AP1125" s="1"/>
      <c r="AQ1125" s="1"/>
      <c r="AR1125" s="1"/>
      <c r="AS1125" s="1"/>
      <c r="AT1125" s="1"/>
      <c r="AU1125" s="1"/>
    </row>
    <row r="1126" spans="1:47">
      <c r="A1126" s="1"/>
      <c r="B1126" s="1"/>
      <c r="C1126" s="1"/>
      <c r="D1126" s="1"/>
      <c r="E1126" s="1"/>
      <c r="F1126" s="1"/>
      <c r="G1126" s="1"/>
      <c r="H1126" s="1"/>
      <c r="I1126" s="1"/>
      <c r="J1126" s="1"/>
      <c r="K1126" s="1"/>
      <c r="L1126" s="1"/>
      <c r="M1126" s="1"/>
      <c r="N1126" s="1"/>
      <c r="O1126" s="1"/>
      <c r="P1126" s="1"/>
      <c r="Q1126" s="1"/>
      <c r="R1126" s="1"/>
      <c r="S1126" s="1"/>
      <c r="T1126" s="1"/>
      <c r="U1126" s="1"/>
      <c r="V1126" s="1"/>
      <c r="W1126" s="1"/>
      <c r="X1126" s="1"/>
      <c r="Y1126" s="1"/>
      <c r="Z1126" s="1"/>
      <c r="AA1126" s="1"/>
      <c r="AB1126" s="1"/>
      <c r="AC1126" s="1"/>
      <c r="AD1126" s="1"/>
      <c r="AE1126" s="1"/>
      <c r="AF1126" s="1"/>
      <c r="AG1126" s="1"/>
      <c r="AH1126" s="1"/>
      <c r="AI1126" s="1"/>
      <c r="AJ1126" s="1"/>
      <c r="AK1126" s="1"/>
      <c r="AL1126" s="1"/>
      <c r="AM1126" s="1"/>
      <c r="AN1126" s="1"/>
      <c r="AO1126" s="1"/>
      <c r="AP1126" s="1"/>
      <c r="AQ1126" s="1"/>
      <c r="AR1126" s="1"/>
      <c r="AS1126" s="1"/>
      <c r="AT1126" s="1"/>
      <c r="AU1126" s="1"/>
    </row>
    <row r="1127" spans="1:47">
      <c r="A1127" s="1"/>
      <c r="B1127" s="1"/>
      <c r="C1127" s="1"/>
      <c r="D1127" s="1"/>
      <c r="E1127" s="1"/>
      <c r="F1127" s="1"/>
      <c r="G1127" s="1"/>
      <c r="H1127" s="1"/>
      <c r="I1127" s="1"/>
      <c r="J1127" s="1"/>
      <c r="K1127" s="1"/>
      <c r="L1127" s="1"/>
      <c r="M1127" s="1"/>
      <c r="N1127" s="1"/>
      <c r="O1127" s="1"/>
      <c r="P1127" s="1"/>
      <c r="Q1127" s="1"/>
      <c r="R1127" s="1"/>
      <c r="S1127" s="1"/>
      <c r="T1127" s="1"/>
      <c r="U1127" s="1"/>
      <c r="V1127" s="1"/>
      <c r="W1127" s="1"/>
      <c r="X1127" s="1"/>
      <c r="Y1127" s="1"/>
      <c r="Z1127" s="1"/>
      <c r="AA1127" s="1"/>
      <c r="AB1127" s="1"/>
      <c r="AC1127" s="1"/>
      <c r="AD1127" s="1"/>
      <c r="AE1127" s="1"/>
      <c r="AF1127" s="1"/>
      <c r="AG1127" s="1"/>
      <c r="AH1127" s="1"/>
      <c r="AI1127" s="1"/>
      <c r="AJ1127" s="1"/>
      <c r="AK1127" s="1"/>
      <c r="AL1127" s="1"/>
      <c r="AM1127" s="1"/>
      <c r="AN1127" s="1"/>
      <c r="AO1127" s="1"/>
      <c r="AP1127" s="1"/>
      <c r="AQ1127" s="1"/>
      <c r="AR1127" s="1"/>
      <c r="AS1127" s="1"/>
      <c r="AT1127" s="1"/>
      <c r="AU1127" s="1"/>
    </row>
    <row r="1128" spans="1:47">
      <c r="A1128" s="1"/>
      <c r="B1128" s="1"/>
      <c r="C1128" s="1"/>
      <c r="D1128" s="1"/>
      <c r="E1128" s="1"/>
      <c r="F1128" s="1"/>
      <c r="G1128" s="1"/>
      <c r="H1128" s="1"/>
      <c r="I1128" s="1"/>
      <c r="J1128" s="1"/>
      <c r="K1128" s="1"/>
      <c r="L1128" s="1"/>
      <c r="M1128" s="1"/>
      <c r="N1128" s="1"/>
      <c r="O1128" s="1"/>
      <c r="P1128" s="1"/>
      <c r="Q1128" s="1"/>
      <c r="R1128" s="1"/>
      <c r="S1128" s="1"/>
      <c r="T1128" s="1"/>
      <c r="U1128" s="1"/>
      <c r="V1128" s="1"/>
      <c r="W1128" s="1"/>
      <c r="X1128" s="1"/>
      <c r="Y1128" s="1"/>
      <c r="Z1128" s="1"/>
      <c r="AA1128" s="1"/>
      <c r="AB1128" s="1"/>
      <c r="AC1128" s="1"/>
      <c r="AD1128" s="1"/>
      <c r="AE1128" s="1"/>
      <c r="AF1128" s="1"/>
      <c r="AG1128" s="1"/>
      <c r="AH1128" s="1"/>
      <c r="AI1128" s="1"/>
      <c r="AJ1128" s="1"/>
      <c r="AK1128" s="1"/>
      <c r="AL1128" s="1"/>
      <c r="AM1128" s="1"/>
      <c r="AN1128" s="1"/>
      <c r="AO1128" s="1"/>
      <c r="AP1128" s="1"/>
      <c r="AQ1128" s="1"/>
      <c r="AR1128" s="1"/>
      <c r="AS1128" s="1"/>
      <c r="AT1128" s="1"/>
      <c r="AU1128" s="1"/>
    </row>
    <row r="1129" spans="1:47">
      <c r="A1129" s="1"/>
      <c r="B1129" s="1"/>
      <c r="C1129" s="1"/>
      <c r="D1129" s="1"/>
      <c r="E1129" s="1"/>
      <c r="F1129" s="1"/>
      <c r="G1129" s="1"/>
      <c r="H1129" s="1"/>
      <c r="I1129" s="1"/>
      <c r="J1129" s="1"/>
      <c r="K1129" s="1"/>
      <c r="L1129" s="1"/>
      <c r="M1129" s="1"/>
      <c r="N1129" s="1"/>
      <c r="O1129" s="1"/>
      <c r="P1129" s="1"/>
      <c r="Q1129" s="1"/>
      <c r="R1129" s="1"/>
      <c r="S1129" s="1"/>
      <c r="T1129" s="1"/>
      <c r="U1129" s="1"/>
      <c r="V1129" s="1"/>
      <c r="W1129" s="1"/>
      <c r="X1129" s="1"/>
      <c r="Y1129" s="1"/>
      <c r="Z1129" s="1"/>
      <c r="AA1129" s="1"/>
      <c r="AB1129" s="1"/>
      <c r="AC1129" s="1"/>
      <c r="AD1129" s="1"/>
      <c r="AE1129" s="1"/>
      <c r="AF1129" s="1"/>
      <c r="AG1129" s="1"/>
      <c r="AH1129" s="1"/>
      <c r="AI1129" s="1"/>
      <c r="AJ1129" s="1"/>
      <c r="AK1129" s="1"/>
      <c r="AL1129" s="1"/>
      <c r="AM1129" s="1"/>
      <c r="AN1129" s="1"/>
      <c r="AO1129" s="1"/>
      <c r="AP1129" s="1"/>
      <c r="AQ1129" s="1"/>
      <c r="AR1129" s="1"/>
      <c r="AS1129" s="1"/>
      <c r="AT1129" s="1"/>
      <c r="AU1129" s="1"/>
    </row>
    <row r="1130" spans="1:47">
      <c r="A1130" s="1"/>
      <c r="B1130" s="1"/>
      <c r="C1130" s="1"/>
      <c r="D1130" s="1"/>
      <c r="E1130" s="1"/>
      <c r="F1130" s="1"/>
      <c r="G1130" s="1"/>
      <c r="H1130" s="1"/>
      <c r="I1130" s="1"/>
      <c r="J1130" s="1"/>
      <c r="K1130" s="1"/>
      <c r="L1130" s="1"/>
      <c r="M1130" s="1"/>
      <c r="N1130" s="1"/>
      <c r="O1130" s="1"/>
      <c r="P1130" s="1"/>
      <c r="Q1130" s="1"/>
      <c r="R1130" s="1"/>
      <c r="S1130" s="1"/>
      <c r="T1130" s="1"/>
      <c r="U1130" s="1"/>
      <c r="V1130" s="1"/>
      <c r="W1130" s="1"/>
      <c r="X1130" s="1"/>
      <c r="Y1130" s="1"/>
      <c r="Z1130" s="1"/>
      <c r="AA1130" s="1"/>
      <c r="AB1130" s="1"/>
      <c r="AC1130" s="1"/>
      <c r="AD1130" s="1"/>
      <c r="AE1130" s="1"/>
      <c r="AF1130" s="1"/>
      <c r="AG1130" s="1"/>
      <c r="AH1130" s="1"/>
      <c r="AI1130" s="1"/>
      <c r="AJ1130" s="1"/>
      <c r="AK1130" s="1"/>
      <c r="AL1130" s="1"/>
      <c r="AM1130" s="1"/>
      <c r="AN1130" s="1"/>
      <c r="AO1130" s="1"/>
      <c r="AP1130" s="1"/>
      <c r="AQ1130" s="1"/>
      <c r="AR1130" s="1"/>
      <c r="AS1130" s="1"/>
      <c r="AT1130" s="1"/>
      <c r="AU1130" s="1"/>
    </row>
    <row r="1131" spans="1:47">
      <c r="A1131" s="1"/>
      <c r="B1131" s="1"/>
      <c r="C1131" s="1"/>
      <c r="D1131" s="1"/>
      <c r="E1131" s="1"/>
      <c r="F1131" s="1"/>
      <c r="G1131" s="1"/>
      <c r="H1131" s="1"/>
      <c r="I1131" s="1"/>
      <c r="J1131" s="1"/>
      <c r="K1131" s="1"/>
      <c r="L1131" s="1"/>
      <c r="M1131" s="1"/>
      <c r="N1131" s="1"/>
      <c r="O1131" s="1"/>
      <c r="P1131" s="1"/>
      <c r="Q1131" s="1"/>
      <c r="R1131" s="1"/>
      <c r="S1131" s="1"/>
      <c r="T1131" s="1"/>
      <c r="U1131" s="1"/>
      <c r="V1131" s="1"/>
      <c r="W1131" s="1"/>
      <c r="X1131" s="1"/>
      <c r="Y1131" s="1"/>
      <c r="Z1131" s="1"/>
      <c r="AA1131" s="1"/>
      <c r="AB1131" s="1"/>
      <c r="AC1131" s="1"/>
      <c r="AD1131" s="1"/>
      <c r="AE1131" s="1"/>
      <c r="AF1131" s="1"/>
      <c r="AG1131" s="1"/>
      <c r="AH1131" s="1"/>
      <c r="AI1131" s="1"/>
      <c r="AJ1131" s="1"/>
      <c r="AK1131" s="1"/>
      <c r="AL1131" s="1"/>
      <c r="AM1131" s="1"/>
      <c r="AN1131" s="1"/>
      <c r="AO1131" s="1"/>
      <c r="AP1131" s="1"/>
      <c r="AQ1131" s="1"/>
      <c r="AR1131" s="1"/>
      <c r="AS1131" s="1"/>
      <c r="AT1131" s="1"/>
      <c r="AU1131" s="1"/>
    </row>
    <row r="1132" spans="1:47">
      <c r="A1132" s="1"/>
      <c r="B1132" s="1"/>
      <c r="C1132" s="1"/>
      <c r="D1132" s="1"/>
      <c r="E1132" s="1"/>
      <c r="F1132" s="1"/>
      <c r="G1132" s="1"/>
      <c r="H1132" s="1"/>
      <c r="I1132" s="1"/>
      <c r="J1132" s="1"/>
      <c r="K1132" s="1"/>
      <c r="L1132" s="1"/>
      <c r="M1132" s="1"/>
      <c r="N1132" s="1"/>
      <c r="O1132" s="1"/>
      <c r="P1132" s="1"/>
      <c r="Q1132" s="1"/>
      <c r="R1132" s="1"/>
      <c r="S1132" s="1"/>
      <c r="T1132" s="1"/>
      <c r="U1132" s="1"/>
      <c r="V1132" s="1"/>
      <c r="W1132" s="1"/>
      <c r="X1132" s="1"/>
      <c r="Y1132" s="1"/>
      <c r="Z1132" s="1"/>
      <c r="AA1132" s="1"/>
      <c r="AB1132" s="1"/>
      <c r="AC1132" s="1"/>
      <c r="AD1132" s="1"/>
      <c r="AE1132" s="1"/>
      <c r="AF1132" s="1"/>
      <c r="AG1132" s="1"/>
      <c r="AH1132" s="1"/>
      <c r="AI1132" s="1"/>
      <c r="AJ1132" s="1"/>
      <c r="AK1132" s="1"/>
      <c r="AL1132" s="1"/>
      <c r="AM1132" s="1"/>
      <c r="AN1132" s="1"/>
      <c r="AO1132" s="1"/>
      <c r="AP1132" s="1"/>
      <c r="AQ1132" s="1"/>
      <c r="AR1132" s="1"/>
      <c r="AS1132" s="1"/>
      <c r="AT1132" s="1"/>
      <c r="AU1132" s="1"/>
    </row>
    <row r="1133" spans="1:47">
      <c r="A1133" s="1"/>
      <c r="B1133" s="1"/>
      <c r="C1133" s="1"/>
      <c r="D1133" s="1"/>
      <c r="E1133" s="1"/>
      <c r="F1133" s="1"/>
      <c r="G1133" s="1"/>
      <c r="H1133" s="1"/>
      <c r="I1133" s="1"/>
      <c r="J1133" s="1"/>
      <c r="K1133" s="1"/>
      <c r="L1133" s="1"/>
      <c r="M1133" s="1"/>
      <c r="N1133" s="1"/>
      <c r="O1133" s="1"/>
      <c r="P1133" s="1"/>
      <c r="Q1133" s="1"/>
      <c r="R1133" s="1"/>
      <c r="S1133" s="1"/>
      <c r="T1133" s="1"/>
      <c r="U1133" s="1"/>
      <c r="V1133" s="1"/>
      <c r="W1133" s="1"/>
      <c r="X1133" s="1"/>
      <c r="Y1133" s="1"/>
      <c r="Z1133" s="1"/>
      <c r="AA1133" s="1"/>
      <c r="AB1133" s="1"/>
      <c r="AC1133" s="1"/>
      <c r="AD1133" s="1"/>
      <c r="AE1133" s="1"/>
      <c r="AF1133" s="1"/>
      <c r="AG1133" s="1"/>
      <c r="AH1133" s="1"/>
      <c r="AI1133" s="1"/>
      <c r="AJ1133" s="1"/>
      <c r="AK1133" s="1"/>
      <c r="AL1133" s="1"/>
      <c r="AM1133" s="1"/>
      <c r="AN1133" s="1"/>
      <c r="AO1133" s="1"/>
      <c r="AP1133" s="1"/>
      <c r="AQ1133" s="1"/>
      <c r="AR1133" s="1"/>
      <c r="AS1133" s="1"/>
      <c r="AT1133" s="1"/>
      <c r="AU1133" s="1"/>
    </row>
    <row r="1134" spans="1:47">
      <c r="A1134" s="1"/>
      <c r="B1134" s="1"/>
      <c r="C1134" s="1"/>
      <c r="D1134" s="1"/>
      <c r="E1134" s="1"/>
      <c r="F1134" s="1"/>
      <c r="G1134" s="1"/>
      <c r="H1134" s="1"/>
      <c r="I1134" s="1"/>
      <c r="J1134" s="1"/>
      <c r="K1134" s="1"/>
      <c r="L1134" s="1"/>
      <c r="M1134" s="1"/>
      <c r="N1134" s="1"/>
      <c r="O1134" s="1"/>
      <c r="P1134" s="1"/>
      <c r="Q1134" s="1"/>
      <c r="R1134" s="1"/>
      <c r="S1134" s="1"/>
      <c r="T1134" s="1"/>
      <c r="U1134" s="1"/>
      <c r="V1134" s="1"/>
      <c r="W1134" s="1"/>
      <c r="X1134" s="1"/>
      <c r="Y1134" s="1"/>
      <c r="Z1134" s="1"/>
      <c r="AA1134" s="1"/>
      <c r="AB1134" s="1"/>
      <c r="AC1134" s="1"/>
      <c r="AD1134" s="1"/>
      <c r="AE1134" s="1"/>
      <c r="AF1134" s="1"/>
      <c r="AG1134" s="1"/>
      <c r="AH1134" s="1"/>
      <c r="AI1134" s="1"/>
      <c r="AJ1134" s="1"/>
      <c r="AK1134" s="1"/>
      <c r="AL1134" s="1"/>
      <c r="AM1134" s="1"/>
      <c r="AN1134" s="1"/>
      <c r="AO1134" s="1"/>
      <c r="AP1134" s="1"/>
      <c r="AQ1134" s="1"/>
      <c r="AR1134" s="1"/>
      <c r="AS1134" s="1"/>
      <c r="AT1134" s="1"/>
      <c r="AU1134" s="1"/>
    </row>
    <row r="1135" spans="1:47">
      <c r="A1135" s="1"/>
      <c r="B1135" s="1"/>
      <c r="C1135" s="1"/>
      <c r="D1135" s="1"/>
      <c r="E1135" s="1"/>
      <c r="F1135" s="1"/>
      <c r="G1135" s="1"/>
      <c r="H1135" s="1"/>
      <c r="I1135" s="1"/>
      <c r="J1135" s="1"/>
      <c r="K1135" s="1"/>
      <c r="L1135" s="1"/>
      <c r="M1135" s="1"/>
      <c r="N1135" s="1"/>
      <c r="O1135" s="1"/>
      <c r="P1135" s="1"/>
      <c r="Q1135" s="1"/>
      <c r="R1135" s="1"/>
      <c r="S1135" s="1"/>
      <c r="T1135" s="1"/>
      <c r="U1135" s="1"/>
      <c r="V1135" s="1"/>
      <c r="W1135" s="1"/>
      <c r="X1135" s="1"/>
      <c r="Y1135" s="1"/>
      <c r="Z1135" s="1"/>
      <c r="AA1135" s="1"/>
      <c r="AB1135" s="1"/>
      <c r="AC1135" s="1"/>
      <c r="AD1135" s="1"/>
      <c r="AE1135" s="1"/>
      <c r="AF1135" s="1"/>
      <c r="AG1135" s="1"/>
      <c r="AH1135" s="1"/>
      <c r="AI1135" s="1"/>
      <c r="AJ1135" s="1"/>
      <c r="AK1135" s="1"/>
      <c r="AL1135" s="1"/>
      <c r="AM1135" s="1"/>
      <c r="AN1135" s="1"/>
      <c r="AO1135" s="1"/>
      <c r="AP1135" s="1"/>
      <c r="AQ1135" s="1"/>
      <c r="AR1135" s="1"/>
      <c r="AS1135" s="1"/>
      <c r="AT1135" s="1"/>
      <c r="AU1135" s="1"/>
    </row>
    <row r="1136" spans="1:47">
      <c r="A1136" s="1"/>
      <c r="B1136" s="1"/>
      <c r="C1136" s="1"/>
      <c r="D1136" s="1"/>
      <c r="E1136" s="1"/>
      <c r="F1136" s="1"/>
      <c r="G1136" s="1"/>
      <c r="H1136" s="1"/>
      <c r="I1136" s="1"/>
      <c r="J1136" s="1"/>
      <c r="K1136" s="1"/>
      <c r="L1136" s="1"/>
      <c r="M1136" s="1"/>
      <c r="N1136" s="1"/>
      <c r="O1136" s="1"/>
      <c r="P1136" s="1"/>
      <c r="Q1136" s="1"/>
      <c r="R1136" s="1"/>
      <c r="S1136" s="1"/>
      <c r="T1136" s="1"/>
      <c r="U1136" s="1"/>
      <c r="V1136" s="1"/>
      <c r="W1136" s="1"/>
      <c r="X1136" s="1"/>
      <c r="Y1136" s="1"/>
      <c r="Z1136" s="1"/>
      <c r="AA1136" s="1"/>
      <c r="AB1136" s="1"/>
      <c r="AC1136" s="1"/>
      <c r="AD1136" s="1"/>
      <c r="AE1136" s="1"/>
      <c r="AF1136" s="1"/>
      <c r="AG1136" s="1"/>
      <c r="AH1136" s="1"/>
      <c r="AI1136" s="1"/>
      <c r="AJ1136" s="1"/>
      <c r="AK1136" s="1"/>
      <c r="AL1136" s="1"/>
      <c r="AM1136" s="1"/>
      <c r="AN1136" s="1"/>
      <c r="AO1136" s="1"/>
      <c r="AP1136" s="1"/>
      <c r="AQ1136" s="1"/>
      <c r="AR1136" s="1"/>
      <c r="AS1136" s="1"/>
      <c r="AT1136" s="1"/>
      <c r="AU1136" s="1"/>
    </row>
    <row r="1137" spans="1:47">
      <c r="A1137" s="1"/>
      <c r="B1137" s="1"/>
      <c r="C1137" s="1"/>
      <c r="D1137" s="1"/>
      <c r="E1137" s="1"/>
      <c r="F1137" s="1"/>
      <c r="G1137" s="1"/>
      <c r="H1137" s="1"/>
      <c r="I1137" s="1"/>
      <c r="J1137" s="1"/>
      <c r="K1137" s="1"/>
      <c r="L1137" s="1"/>
      <c r="M1137" s="1"/>
      <c r="N1137" s="1"/>
      <c r="O1137" s="1"/>
      <c r="P1137" s="1"/>
      <c r="Q1137" s="1"/>
      <c r="R1137" s="1"/>
      <c r="S1137" s="1"/>
      <c r="T1137" s="1"/>
      <c r="U1137" s="1"/>
      <c r="V1137" s="1"/>
      <c r="W1137" s="1"/>
      <c r="X1137" s="1"/>
      <c r="Y1137" s="1"/>
      <c r="Z1137" s="1"/>
      <c r="AA1137" s="1"/>
      <c r="AB1137" s="1"/>
      <c r="AC1137" s="1"/>
      <c r="AD1137" s="1"/>
      <c r="AE1137" s="1"/>
      <c r="AF1137" s="1"/>
      <c r="AG1137" s="1"/>
      <c r="AH1137" s="1"/>
      <c r="AI1137" s="1"/>
      <c r="AJ1137" s="1"/>
      <c r="AK1137" s="1"/>
      <c r="AL1137" s="1"/>
      <c r="AM1137" s="1"/>
      <c r="AN1137" s="1"/>
      <c r="AO1137" s="1"/>
      <c r="AP1137" s="1"/>
      <c r="AQ1137" s="1"/>
      <c r="AR1137" s="1"/>
      <c r="AS1137" s="1"/>
      <c r="AT1137" s="1"/>
      <c r="AU1137" s="1"/>
    </row>
    <row r="1138" spans="1:47">
      <c r="A1138" s="1"/>
      <c r="B1138" s="1"/>
      <c r="C1138" s="1"/>
      <c r="D1138" s="1"/>
      <c r="E1138" s="1"/>
      <c r="F1138" s="1"/>
      <c r="G1138" s="1"/>
      <c r="H1138" s="1"/>
      <c r="I1138" s="1"/>
      <c r="J1138" s="1"/>
      <c r="K1138" s="1"/>
      <c r="L1138" s="1"/>
      <c r="M1138" s="1"/>
      <c r="N1138" s="1"/>
      <c r="O1138" s="1"/>
      <c r="P1138" s="1"/>
      <c r="Q1138" s="1"/>
      <c r="R1138" s="1"/>
      <c r="S1138" s="1"/>
      <c r="T1138" s="1"/>
      <c r="U1138" s="1"/>
      <c r="V1138" s="1"/>
      <c r="W1138" s="1"/>
      <c r="X1138" s="1"/>
      <c r="Y1138" s="1"/>
      <c r="Z1138" s="1"/>
      <c r="AA1138" s="1"/>
      <c r="AB1138" s="1"/>
      <c r="AC1138" s="1"/>
      <c r="AD1138" s="1"/>
      <c r="AE1138" s="1"/>
      <c r="AF1138" s="1"/>
      <c r="AG1138" s="1"/>
      <c r="AH1138" s="1"/>
      <c r="AI1138" s="1"/>
      <c r="AJ1138" s="1"/>
      <c r="AK1138" s="1"/>
      <c r="AL1138" s="1"/>
      <c r="AM1138" s="1"/>
      <c r="AN1138" s="1"/>
      <c r="AO1138" s="1"/>
      <c r="AP1138" s="1"/>
      <c r="AQ1138" s="1"/>
      <c r="AR1138" s="1"/>
      <c r="AS1138" s="1"/>
      <c r="AT1138" s="1"/>
      <c r="AU1138" s="1"/>
    </row>
    <row r="1139" spans="1:47">
      <c r="A1139" s="1"/>
      <c r="B1139" s="1"/>
      <c r="C1139" s="1"/>
      <c r="D1139" s="1"/>
      <c r="E1139" s="1"/>
      <c r="F1139" s="1"/>
      <c r="G1139" s="1"/>
      <c r="H1139" s="1"/>
      <c r="I1139" s="1"/>
      <c r="J1139" s="1"/>
      <c r="K1139" s="1"/>
      <c r="L1139" s="1"/>
      <c r="M1139" s="1"/>
      <c r="N1139" s="1"/>
      <c r="O1139" s="1"/>
      <c r="P1139" s="1"/>
      <c r="Q1139" s="1"/>
      <c r="R1139" s="1"/>
      <c r="S1139" s="1"/>
      <c r="T1139" s="1"/>
      <c r="U1139" s="1"/>
      <c r="V1139" s="1"/>
      <c r="W1139" s="1"/>
      <c r="X1139" s="1"/>
      <c r="Y1139" s="1"/>
      <c r="Z1139" s="1"/>
      <c r="AA1139" s="1"/>
      <c r="AB1139" s="1"/>
      <c r="AC1139" s="1"/>
      <c r="AD1139" s="1"/>
      <c r="AE1139" s="1"/>
      <c r="AF1139" s="1"/>
      <c r="AG1139" s="1"/>
      <c r="AH1139" s="1"/>
      <c r="AI1139" s="1"/>
      <c r="AJ1139" s="1"/>
      <c r="AK1139" s="1"/>
      <c r="AL1139" s="1"/>
      <c r="AM1139" s="1"/>
      <c r="AN1139" s="1"/>
      <c r="AO1139" s="1"/>
      <c r="AP1139" s="1"/>
      <c r="AQ1139" s="1"/>
      <c r="AR1139" s="1"/>
      <c r="AS1139" s="1"/>
      <c r="AT1139" s="1"/>
      <c r="AU1139" s="1"/>
    </row>
    <row r="1140" spans="1:47">
      <c r="A1140" s="1"/>
      <c r="B1140" s="1"/>
      <c r="C1140" s="1"/>
      <c r="D1140" s="1"/>
      <c r="E1140" s="1"/>
      <c r="F1140" s="1"/>
      <c r="G1140" s="1"/>
      <c r="H1140" s="1"/>
      <c r="I1140" s="1"/>
      <c r="J1140" s="1"/>
      <c r="K1140" s="1"/>
      <c r="L1140" s="1"/>
      <c r="M1140" s="1"/>
      <c r="N1140" s="1"/>
      <c r="O1140" s="1"/>
      <c r="P1140" s="1"/>
      <c r="Q1140" s="1"/>
      <c r="R1140" s="1"/>
      <c r="S1140" s="1"/>
      <c r="T1140" s="1"/>
      <c r="U1140" s="1"/>
      <c r="V1140" s="1"/>
      <c r="W1140" s="1"/>
      <c r="X1140" s="1"/>
      <c r="Y1140" s="1"/>
      <c r="Z1140" s="1"/>
      <c r="AA1140" s="1"/>
      <c r="AB1140" s="1"/>
      <c r="AC1140" s="1"/>
      <c r="AD1140" s="1"/>
      <c r="AE1140" s="1"/>
      <c r="AF1140" s="1"/>
      <c r="AG1140" s="1"/>
      <c r="AH1140" s="1"/>
      <c r="AI1140" s="1"/>
      <c r="AJ1140" s="1"/>
      <c r="AK1140" s="1"/>
      <c r="AL1140" s="1"/>
      <c r="AM1140" s="1"/>
      <c r="AN1140" s="1"/>
      <c r="AO1140" s="1"/>
      <c r="AP1140" s="1"/>
      <c r="AQ1140" s="1"/>
      <c r="AR1140" s="1"/>
      <c r="AS1140" s="1"/>
      <c r="AT1140" s="1"/>
      <c r="AU1140" s="1"/>
    </row>
    <row r="1141" spans="1:47">
      <c r="A1141" s="1"/>
      <c r="B1141" s="1"/>
      <c r="C1141" s="1"/>
      <c r="D1141" s="1"/>
      <c r="E1141" s="1"/>
      <c r="F1141" s="1"/>
      <c r="G1141" s="1"/>
      <c r="H1141" s="1"/>
      <c r="I1141" s="1"/>
      <c r="J1141" s="1"/>
      <c r="K1141" s="1"/>
      <c r="L1141" s="1"/>
      <c r="M1141" s="1"/>
      <c r="N1141" s="1"/>
      <c r="O1141" s="1"/>
      <c r="P1141" s="1"/>
      <c r="Q1141" s="1"/>
      <c r="R1141" s="1"/>
      <c r="S1141" s="1"/>
      <c r="T1141" s="1"/>
      <c r="U1141" s="1"/>
      <c r="V1141" s="1"/>
      <c r="W1141" s="1"/>
      <c r="X1141" s="1"/>
      <c r="Y1141" s="1"/>
      <c r="Z1141" s="1"/>
      <c r="AA1141" s="1"/>
      <c r="AB1141" s="1"/>
      <c r="AC1141" s="1"/>
      <c r="AD1141" s="1"/>
      <c r="AE1141" s="1"/>
      <c r="AF1141" s="1"/>
      <c r="AG1141" s="1"/>
      <c r="AH1141" s="1"/>
      <c r="AI1141" s="1"/>
      <c r="AJ1141" s="1"/>
      <c r="AK1141" s="1"/>
      <c r="AL1141" s="1"/>
      <c r="AM1141" s="1"/>
      <c r="AN1141" s="1"/>
      <c r="AO1141" s="1"/>
      <c r="AP1141" s="1"/>
      <c r="AQ1141" s="1"/>
      <c r="AR1141" s="1"/>
      <c r="AS1141" s="1"/>
      <c r="AT1141" s="1"/>
      <c r="AU1141" s="1"/>
    </row>
    <row r="1142" spans="1:47">
      <c r="A1142" s="1"/>
      <c r="B1142" s="1"/>
      <c r="C1142" s="1"/>
      <c r="D1142" s="1"/>
      <c r="E1142" s="1"/>
      <c r="F1142" s="1"/>
      <c r="G1142" s="1"/>
      <c r="H1142" s="1"/>
      <c r="I1142" s="1"/>
      <c r="J1142" s="1"/>
      <c r="K1142" s="1"/>
      <c r="L1142" s="1"/>
      <c r="M1142" s="1"/>
      <c r="N1142" s="1"/>
      <c r="O1142" s="1"/>
      <c r="P1142" s="1"/>
      <c r="Q1142" s="1"/>
      <c r="R1142" s="1"/>
      <c r="S1142" s="1"/>
      <c r="T1142" s="1"/>
      <c r="U1142" s="1"/>
      <c r="V1142" s="1"/>
      <c r="W1142" s="1"/>
      <c r="X1142" s="1"/>
      <c r="Y1142" s="1"/>
      <c r="Z1142" s="1"/>
      <c r="AA1142" s="1"/>
      <c r="AB1142" s="1"/>
      <c r="AC1142" s="1"/>
      <c r="AD1142" s="1"/>
      <c r="AE1142" s="1"/>
      <c r="AF1142" s="1"/>
      <c r="AG1142" s="1"/>
      <c r="AH1142" s="1"/>
      <c r="AI1142" s="1"/>
      <c r="AJ1142" s="1"/>
      <c r="AK1142" s="1"/>
      <c r="AL1142" s="1"/>
      <c r="AM1142" s="1"/>
      <c r="AN1142" s="1"/>
      <c r="AO1142" s="1"/>
      <c r="AP1142" s="1"/>
      <c r="AQ1142" s="1"/>
      <c r="AR1142" s="1"/>
      <c r="AS1142" s="1"/>
      <c r="AT1142" s="1"/>
      <c r="AU1142" s="1"/>
    </row>
    <row r="1143" spans="1:47">
      <c r="A1143" s="1"/>
      <c r="B1143" s="1"/>
      <c r="C1143" s="1"/>
      <c r="D1143" s="1"/>
      <c r="E1143" s="1"/>
      <c r="F1143" s="1"/>
      <c r="G1143" s="1"/>
      <c r="H1143" s="1"/>
      <c r="I1143" s="1"/>
      <c r="J1143" s="1"/>
      <c r="K1143" s="1"/>
      <c r="L1143" s="1"/>
      <c r="M1143" s="1"/>
      <c r="N1143" s="1"/>
      <c r="O1143" s="1"/>
      <c r="P1143" s="1"/>
      <c r="Q1143" s="1"/>
      <c r="R1143" s="1"/>
      <c r="S1143" s="1"/>
      <c r="T1143" s="1"/>
      <c r="U1143" s="1"/>
      <c r="V1143" s="1"/>
      <c r="W1143" s="1"/>
      <c r="X1143" s="1"/>
      <c r="Y1143" s="1"/>
      <c r="Z1143" s="1"/>
      <c r="AA1143" s="1"/>
      <c r="AB1143" s="1"/>
      <c r="AC1143" s="1"/>
      <c r="AD1143" s="1"/>
      <c r="AE1143" s="1"/>
      <c r="AF1143" s="1"/>
      <c r="AG1143" s="1"/>
      <c r="AH1143" s="1"/>
      <c r="AI1143" s="1"/>
      <c r="AJ1143" s="1"/>
      <c r="AK1143" s="1"/>
      <c r="AL1143" s="1"/>
      <c r="AM1143" s="1"/>
      <c r="AN1143" s="1"/>
      <c r="AO1143" s="1"/>
      <c r="AP1143" s="1"/>
      <c r="AQ1143" s="1"/>
      <c r="AR1143" s="1"/>
      <c r="AS1143" s="1"/>
      <c r="AT1143" s="1"/>
      <c r="AU1143" s="1"/>
    </row>
    <row r="1144" spans="1:47">
      <c r="A1144" s="1"/>
      <c r="B1144" s="1"/>
      <c r="C1144" s="1"/>
      <c r="D1144" s="1"/>
      <c r="E1144" s="1"/>
      <c r="F1144" s="1"/>
      <c r="G1144" s="1"/>
      <c r="H1144" s="1"/>
      <c r="I1144" s="1"/>
      <c r="J1144" s="1"/>
      <c r="K1144" s="1"/>
      <c r="L1144" s="1"/>
      <c r="M1144" s="1"/>
      <c r="N1144" s="1"/>
      <c r="O1144" s="1"/>
      <c r="P1144" s="1"/>
      <c r="Q1144" s="1"/>
      <c r="R1144" s="1"/>
      <c r="S1144" s="1"/>
      <c r="T1144" s="1"/>
      <c r="U1144" s="1"/>
      <c r="V1144" s="1"/>
      <c r="W1144" s="1"/>
      <c r="X1144" s="1"/>
      <c r="Y1144" s="1"/>
      <c r="Z1144" s="1"/>
      <c r="AA1144" s="1"/>
      <c r="AB1144" s="1"/>
      <c r="AC1144" s="1"/>
      <c r="AD1144" s="1"/>
      <c r="AE1144" s="1"/>
      <c r="AF1144" s="1"/>
      <c r="AG1144" s="1"/>
      <c r="AH1144" s="1"/>
      <c r="AI1144" s="1"/>
      <c r="AJ1144" s="1"/>
      <c r="AK1144" s="1"/>
      <c r="AL1144" s="1"/>
      <c r="AM1144" s="1"/>
      <c r="AN1144" s="1"/>
      <c r="AO1144" s="1"/>
      <c r="AP1144" s="1"/>
      <c r="AQ1144" s="1"/>
      <c r="AR1144" s="1"/>
      <c r="AS1144" s="1"/>
      <c r="AT1144" s="1"/>
      <c r="AU1144" s="1"/>
    </row>
    <row r="1145" spans="1:47">
      <c r="A1145" s="1"/>
      <c r="B1145" s="1"/>
      <c r="C1145" s="1"/>
      <c r="D1145" s="1"/>
      <c r="E1145" s="1"/>
      <c r="F1145" s="1"/>
      <c r="G1145" s="1"/>
      <c r="H1145" s="1"/>
      <c r="I1145" s="1"/>
      <c r="J1145" s="1"/>
      <c r="K1145" s="1"/>
      <c r="L1145" s="1"/>
      <c r="M1145" s="1"/>
      <c r="N1145" s="1"/>
      <c r="O1145" s="1"/>
      <c r="P1145" s="1"/>
      <c r="Q1145" s="1"/>
      <c r="R1145" s="1"/>
      <c r="S1145" s="1"/>
      <c r="T1145" s="1"/>
      <c r="U1145" s="1"/>
      <c r="V1145" s="1"/>
      <c r="W1145" s="1"/>
      <c r="X1145" s="1"/>
      <c r="Y1145" s="1"/>
      <c r="Z1145" s="1"/>
      <c r="AA1145" s="1"/>
      <c r="AB1145" s="1"/>
      <c r="AC1145" s="1"/>
      <c r="AD1145" s="1"/>
      <c r="AE1145" s="1"/>
      <c r="AF1145" s="1"/>
      <c r="AG1145" s="1"/>
      <c r="AH1145" s="1"/>
      <c r="AI1145" s="1"/>
      <c r="AJ1145" s="1"/>
      <c r="AK1145" s="1"/>
      <c r="AL1145" s="1"/>
      <c r="AM1145" s="1"/>
      <c r="AN1145" s="1"/>
      <c r="AO1145" s="1"/>
      <c r="AP1145" s="1"/>
      <c r="AQ1145" s="1"/>
      <c r="AR1145" s="1"/>
      <c r="AS1145" s="1"/>
      <c r="AT1145" s="1"/>
      <c r="AU1145" s="1"/>
    </row>
    <row r="1146" spans="1:47">
      <c r="A1146" s="1"/>
      <c r="B1146" s="1"/>
      <c r="C1146" s="1"/>
      <c r="D1146" s="1"/>
      <c r="E1146" s="1"/>
      <c r="F1146" s="1"/>
      <c r="G1146" s="1"/>
      <c r="H1146" s="1"/>
      <c r="I1146" s="1"/>
      <c r="J1146" s="1"/>
      <c r="K1146" s="1"/>
      <c r="L1146" s="1"/>
      <c r="M1146" s="1"/>
      <c r="N1146" s="1"/>
      <c r="O1146" s="1"/>
      <c r="P1146" s="1"/>
      <c r="Q1146" s="1"/>
      <c r="R1146" s="1"/>
      <c r="S1146" s="1"/>
      <c r="T1146" s="1"/>
      <c r="U1146" s="1"/>
      <c r="V1146" s="1"/>
      <c r="W1146" s="1"/>
      <c r="X1146" s="1"/>
      <c r="Y1146" s="1"/>
      <c r="Z1146" s="1"/>
      <c r="AA1146" s="1"/>
      <c r="AB1146" s="1"/>
      <c r="AC1146" s="1"/>
      <c r="AD1146" s="1"/>
      <c r="AE1146" s="1"/>
      <c r="AF1146" s="1"/>
      <c r="AG1146" s="1"/>
      <c r="AH1146" s="1"/>
      <c r="AI1146" s="1"/>
      <c r="AJ1146" s="1"/>
      <c r="AK1146" s="1"/>
      <c r="AL1146" s="1"/>
      <c r="AM1146" s="1"/>
      <c r="AN1146" s="1"/>
      <c r="AO1146" s="1"/>
      <c r="AP1146" s="1"/>
      <c r="AQ1146" s="1"/>
      <c r="AR1146" s="1"/>
      <c r="AS1146" s="1"/>
      <c r="AT1146" s="1"/>
      <c r="AU1146" s="1"/>
    </row>
    <row r="1147" spans="1:47">
      <c r="A1147" s="1"/>
      <c r="B1147" s="1"/>
      <c r="C1147" s="1"/>
      <c r="D1147" s="1"/>
      <c r="E1147" s="1"/>
      <c r="F1147" s="1"/>
      <c r="G1147" s="1"/>
      <c r="H1147" s="1"/>
      <c r="I1147" s="1"/>
      <c r="J1147" s="1"/>
      <c r="K1147" s="1"/>
      <c r="L1147" s="1"/>
      <c r="M1147" s="1"/>
      <c r="N1147" s="1"/>
      <c r="O1147" s="1"/>
      <c r="P1147" s="1"/>
      <c r="Q1147" s="1"/>
      <c r="R1147" s="1"/>
      <c r="S1147" s="1"/>
      <c r="T1147" s="1"/>
      <c r="U1147" s="1"/>
      <c r="V1147" s="1"/>
      <c r="W1147" s="1"/>
      <c r="X1147" s="1"/>
      <c r="Y1147" s="1"/>
      <c r="Z1147" s="1"/>
      <c r="AA1147" s="1"/>
      <c r="AB1147" s="1"/>
      <c r="AC1147" s="1"/>
      <c r="AD1147" s="1"/>
      <c r="AE1147" s="1"/>
      <c r="AF1147" s="1"/>
      <c r="AG1147" s="1"/>
      <c r="AH1147" s="1"/>
      <c r="AI1147" s="1"/>
      <c r="AJ1147" s="1"/>
      <c r="AK1147" s="1"/>
      <c r="AL1147" s="1"/>
      <c r="AM1147" s="1"/>
      <c r="AN1147" s="1"/>
      <c r="AO1147" s="1"/>
      <c r="AP1147" s="1"/>
      <c r="AQ1147" s="1"/>
      <c r="AR1147" s="1"/>
      <c r="AS1147" s="1"/>
      <c r="AT1147" s="1"/>
      <c r="AU1147" s="1"/>
    </row>
    <row r="1148" spans="1:47">
      <c r="A1148" s="1"/>
      <c r="B1148" s="1"/>
      <c r="C1148" s="1"/>
      <c r="D1148" s="1"/>
      <c r="E1148" s="1"/>
      <c r="F1148" s="1"/>
      <c r="G1148" s="1"/>
      <c r="H1148" s="1"/>
      <c r="I1148" s="1"/>
      <c r="J1148" s="1"/>
      <c r="K1148" s="1"/>
      <c r="L1148" s="1"/>
      <c r="M1148" s="1"/>
      <c r="N1148" s="1"/>
      <c r="O1148" s="1"/>
      <c r="P1148" s="1"/>
      <c r="Q1148" s="1"/>
      <c r="R1148" s="1"/>
      <c r="S1148" s="1"/>
      <c r="T1148" s="1"/>
      <c r="U1148" s="1"/>
      <c r="V1148" s="1"/>
      <c r="W1148" s="1"/>
      <c r="X1148" s="1"/>
      <c r="Y1148" s="1"/>
      <c r="Z1148" s="1"/>
      <c r="AA1148" s="1"/>
      <c r="AB1148" s="1"/>
      <c r="AC1148" s="1"/>
      <c r="AD1148" s="1"/>
      <c r="AE1148" s="1"/>
      <c r="AF1148" s="1"/>
      <c r="AG1148" s="1"/>
      <c r="AH1148" s="1"/>
      <c r="AI1148" s="1"/>
      <c r="AJ1148" s="1"/>
      <c r="AK1148" s="1"/>
      <c r="AL1148" s="1"/>
      <c r="AM1148" s="1"/>
      <c r="AN1148" s="1"/>
      <c r="AO1148" s="1"/>
      <c r="AP1148" s="1"/>
      <c r="AQ1148" s="1"/>
      <c r="AR1148" s="1"/>
      <c r="AS1148" s="1"/>
      <c r="AT1148" s="1"/>
      <c r="AU1148" s="1"/>
    </row>
    <row r="1149" spans="1:47">
      <c r="A1149" s="1"/>
      <c r="B1149" s="1"/>
      <c r="C1149" s="1"/>
      <c r="D1149" s="1"/>
      <c r="E1149" s="1"/>
      <c r="F1149" s="1"/>
      <c r="G1149" s="1"/>
      <c r="H1149" s="1"/>
      <c r="I1149" s="1"/>
      <c r="J1149" s="1"/>
      <c r="K1149" s="1"/>
      <c r="L1149" s="1"/>
      <c r="M1149" s="1"/>
      <c r="N1149" s="1"/>
      <c r="O1149" s="1"/>
      <c r="P1149" s="1"/>
      <c r="Q1149" s="1"/>
      <c r="R1149" s="1"/>
      <c r="S1149" s="1"/>
      <c r="T1149" s="1"/>
      <c r="U1149" s="1"/>
      <c r="V1149" s="1"/>
      <c r="W1149" s="1"/>
      <c r="X1149" s="1"/>
      <c r="Y1149" s="1"/>
      <c r="Z1149" s="1"/>
      <c r="AA1149" s="1"/>
      <c r="AB1149" s="1"/>
      <c r="AC1149" s="1"/>
      <c r="AD1149" s="1"/>
      <c r="AE1149" s="1"/>
      <c r="AF1149" s="1"/>
      <c r="AG1149" s="1"/>
      <c r="AH1149" s="1"/>
      <c r="AI1149" s="1"/>
      <c r="AJ1149" s="1"/>
      <c r="AK1149" s="1"/>
      <c r="AL1149" s="1"/>
      <c r="AM1149" s="1"/>
      <c r="AN1149" s="1"/>
      <c r="AO1149" s="1"/>
      <c r="AP1149" s="1"/>
      <c r="AQ1149" s="1"/>
      <c r="AR1149" s="1"/>
      <c r="AS1149" s="1"/>
      <c r="AT1149" s="1"/>
      <c r="AU1149" s="1"/>
    </row>
    <row r="1150" spans="1:47">
      <c r="A1150" s="1"/>
      <c r="B1150" s="1"/>
      <c r="C1150" s="1"/>
      <c r="D1150" s="1"/>
      <c r="E1150" s="1"/>
      <c r="F1150" s="1"/>
      <c r="G1150" s="1"/>
      <c r="H1150" s="1"/>
      <c r="I1150" s="1"/>
      <c r="J1150" s="1"/>
      <c r="K1150" s="1"/>
      <c r="L1150" s="1"/>
      <c r="M1150" s="1"/>
      <c r="N1150" s="1"/>
      <c r="O1150" s="1"/>
      <c r="P1150" s="1"/>
      <c r="Q1150" s="1"/>
      <c r="R1150" s="1"/>
      <c r="S1150" s="1"/>
      <c r="T1150" s="1"/>
      <c r="U1150" s="1"/>
      <c r="V1150" s="1"/>
      <c r="W1150" s="1"/>
      <c r="X1150" s="1"/>
      <c r="Y1150" s="1"/>
      <c r="Z1150" s="1"/>
      <c r="AA1150" s="1"/>
      <c r="AB1150" s="1"/>
      <c r="AC1150" s="1"/>
      <c r="AD1150" s="1"/>
      <c r="AE1150" s="1"/>
      <c r="AF1150" s="1"/>
      <c r="AG1150" s="1"/>
      <c r="AH1150" s="1"/>
      <c r="AI1150" s="1"/>
      <c r="AJ1150" s="1"/>
      <c r="AK1150" s="1"/>
      <c r="AL1150" s="1"/>
      <c r="AM1150" s="1"/>
      <c r="AN1150" s="1"/>
      <c r="AO1150" s="1"/>
      <c r="AP1150" s="1"/>
      <c r="AQ1150" s="1"/>
      <c r="AR1150" s="1"/>
      <c r="AS1150" s="1"/>
      <c r="AT1150" s="1"/>
      <c r="AU1150" s="1"/>
    </row>
    <row r="1151" spans="1:47">
      <c r="A1151" s="1"/>
      <c r="B1151" s="1"/>
      <c r="C1151" s="1"/>
      <c r="D1151" s="1"/>
      <c r="E1151" s="1"/>
      <c r="F1151" s="1"/>
      <c r="G1151" s="1"/>
      <c r="H1151" s="1"/>
      <c r="I1151" s="1"/>
      <c r="J1151" s="1"/>
      <c r="K1151" s="1"/>
      <c r="L1151" s="1"/>
      <c r="M1151" s="1"/>
      <c r="N1151" s="1"/>
      <c r="O1151" s="1"/>
      <c r="P1151" s="1"/>
      <c r="Q1151" s="1"/>
      <c r="R1151" s="1"/>
      <c r="S1151" s="1"/>
      <c r="T1151" s="1"/>
      <c r="U1151" s="1"/>
      <c r="V1151" s="1"/>
      <c r="W1151" s="1"/>
      <c r="X1151" s="1"/>
      <c r="Y1151" s="1"/>
      <c r="Z1151" s="1"/>
      <c r="AA1151" s="1"/>
      <c r="AB1151" s="1"/>
      <c r="AC1151" s="1"/>
      <c r="AD1151" s="1"/>
      <c r="AE1151" s="1"/>
      <c r="AF1151" s="1"/>
      <c r="AG1151" s="1"/>
      <c r="AH1151" s="1"/>
      <c r="AI1151" s="1"/>
      <c r="AJ1151" s="1"/>
      <c r="AK1151" s="1"/>
      <c r="AL1151" s="1"/>
      <c r="AM1151" s="1"/>
      <c r="AN1151" s="1"/>
      <c r="AO1151" s="1"/>
      <c r="AP1151" s="1"/>
      <c r="AQ1151" s="1"/>
      <c r="AR1151" s="1"/>
      <c r="AS1151" s="1"/>
      <c r="AT1151" s="1"/>
      <c r="AU1151" s="1"/>
    </row>
    <row r="1152" spans="1:47">
      <c r="A1152" s="1"/>
      <c r="B1152" s="1"/>
      <c r="C1152" s="1"/>
      <c r="D1152" s="1"/>
      <c r="E1152" s="1"/>
      <c r="F1152" s="1"/>
      <c r="G1152" s="1"/>
      <c r="H1152" s="1"/>
      <c r="I1152" s="1"/>
      <c r="J1152" s="1"/>
      <c r="K1152" s="1"/>
      <c r="L1152" s="1"/>
      <c r="M1152" s="1"/>
      <c r="N1152" s="1"/>
      <c r="O1152" s="1"/>
      <c r="P1152" s="1"/>
      <c r="Q1152" s="1"/>
      <c r="R1152" s="1"/>
      <c r="S1152" s="1"/>
      <c r="T1152" s="1"/>
      <c r="U1152" s="1"/>
      <c r="V1152" s="1"/>
      <c r="W1152" s="1"/>
      <c r="X1152" s="1"/>
      <c r="Y1152" s="1"/>
      <c r="Z1152" s="1"/>
      <c r="AA1152" s="1"/>
      <c r="AB1152" s="1"/>
      <c r="AC1152" s="1"/>
      <c r="AD1152" s="1"/>
      <c r="AE1152" s="1"/>
      <c r="AF1152" s="1"/>
      <c r="AG1152" s="1"/>
      <c r="AH1152" s="1"/>
      <c r="AI1152" s="1"/>
      <c r="AJ1152" s="1"/>
      <c r="AK1152" s="1"/>
      <c r="AL1152" s="1"/>
      <c r="AM1152" s="1"/>
      <c r="AN1152" s="1"/>
      <c r="AO1152" s="1"/>
      <c r="AP1152" s="1"/>
      <c r="AQ1152" s="1"/>
      <c r="AR1152" s="1"/>
      <c r="AS1152" s="1"/>
      <c r="AT1152" s="1"/>
      <c r="AU1152" s="1"/>
    </row>
    <row r="1153" spans="1:47">
      <c r="A1153" s="1"/>
      <c r="B1153" s="1"/>
      <c r="C1153" s="1"/>
      <c r="D1153" s="1"/>
      <c r="E1153" s="1"/>
      <c r="F1153" s="1"/>
      <c r="G1153" s="1"/>
      <c r="H1153" s="1"/>
      <c r="I1153" s="1"/>
      <c r="J1153" s="1"/>
      <c r="K1153" s="1"/>
      <c r="L1153" s="1"/>
      <c r="M1153" s="1"/>
      <c r="N1153" s="1"/>
      <c r="O1153" s="1"/>
      <c r="P1153" s="1"/>
      <c r="Q1153" s="1"/>
      <c r="R1153" s="1"/>
      <c r="S1153" s="1"/>
      <c r="T1153" s="1"/>
      <c r="U1153" s="1"/>
      <c r="V1153" s="1"/>
      <c r="W1153" s="1"/>
      <c r="X1153" s="1"/>
      <c r="Y1153" s="1"/>
      <c r="Z1153" s="1"/>
      <c r="AA1153" s="1"/>
      <c r="AB1153" s="1"/>
      <c r="AC1153" s="1"/>
      <c r="AD1153" s="1"/>
      <c r="AE1153" s="1"/>
      <c r="AF1153" s="1"/>
      <c r="AG1153" s="1"/>
      <c r="AH1153" s="1"/>
      <c r="AI1153" s="1"/>
      <c r="AJ1153" s="1"/>
      <c r="AK1153" s="1"/>
      <c r="AL1153" s="1"/>
      <c r="AM1153" s="1"/>
      <c r="AN1153" s="1"/>
      <c r="AO1153" s="1"/>
      <c r="AP1153" s="1"/>
      <c r="AQ1153" s="1"/>
      <c r="AR1153" s="1"/>
      <c r="AS1153" s="1"/>
      <c r="AT1153" s="1"/>
      <c r="AU1153" s="1"/>
    </row>
    <row r="1154" spans="1:47">
      <c r="A1154" s="1"/>
      <c r="B1154" s="1"/>
      <c r="C1154" s="1"/>
      <c r="D1154" s="1"/>
      <c r="E1154" s="1"/>
      <c r="F1154" s="1"/>
      <c r="G1154" s="1"/>
      <c r="H1154" s="1"/>
      <c r="I1154" s="1"/>
      <c r="J1154" s="1"/>
      <c r="K1154" s="1"/>
      <c r="L1154" s="1"/>
      <c r="M1154" s="1"/>
      <c r="N1154" s="1"/>
      <c r="O1154" s="1"/>
      <c r="P1154" s="1"/>
      <c r="Q1154" s="1"/>
      <c r="R1154" s="1"/>
      <c r="S1154" s="1"/>
      <c r="T1154" s="1"/>
      <c r="U1154" s="1"/>
      <c r="V1154" s="1"/>
      <c r="W1154" s="1"/>
      <c r="X1154" s="1"/>
      <c r="Y1154" s="1"/>
      <c r="Z1154" s="1"/>
      <c r="AA1154" s="1"/>
      <c r="AB1154" s="1"/>
      <c r="AC1154" s="1"/>
      <c r="AD1154" s="1"/>
      <c r="AE1154" s="1"/>
      <c r="AF1154" s="1"/>
      <c r="AG1154" s="1"/>
      <c r="AH1154" s="1"/>
      <c r="AI1154" s="1"/>
      <c r="AJ1154" s="1"/>
      <c r="AK1154" s="1"/>
      <c r="AL1154" s="1"/>
      <c r="AM1154" s="1"/>
      <c r="AN1154" s="1"/>
      <c r="AO1154" s="1"/>
      <c r="AP1154" s="1"/>
      <c r="AQ1154" s="1"/>
      <c r="AR1154" s="1"/>
      <c r="AS1154" s="1"/>
      <c r="AT1154" s="1"/>
      <c r="AU1154" s="1"/>
    </row>
    <row r="1155" spans="1:47">
      <c r="A1155" s="1"/>
      <c r="B1155" s="1"/>
      <c r="C1155" s="1"/>
      <c r="D1155" s="1"/>
      <c r="E1155" s="1"/>
      <c r="F1155" s="1"/>
      <c r="G1155" s="1"/>
      <c r="H1155" s="1"/>
      <c r="I1155" s="1"/>
      <c r="J1155" s="1"/>
      <c r="K1155" s="1"/>
      <c r="L1155" s="1"/>
      <c r="M1155" s="1"/>
      <c r="N1155" s="1"/>
      <c r="O1155" s="1"/>
      <c r="P1155" s="1"/>
      <c r="Q1155" s="1"/>
      <c r="R1155" s="1"/>
      <c r="S1155" s="1"/>
      <c r="T1155" s="1"/>
      <c r="U1155" s="1"/>
      <c r="V1155" s="1"/>
      <c r="W1155" s="1"/>
      <c r="X1155" s="1"/>
      <c r="Y1155" s="1"/>
      <c r="Z1155" s="1"/>
      <c r="AA1155" s="1"/>
      <c r="AB1155" s="1"/>
      <c r="AC1155" s="1"/>
      <c r="AD1155" s="1"/>
      <c r="AE1155" s="1"/>
      <c r="AF1155" s="1"/>
      <c r="AG1155" s="1"/>
      <c r="AH1155" s="1"/>
      <c r="AI1155" s="1"/>
      <c r="AJ1155" s="1"/>
      <c r="AK1155" s="1"/>
      <c r="AL1155" s="1"/>
      <c r="AM1155" s="1"/>
      <c r="AN1155" s="1"/>
      <c r="AO1155" s="1"/>
      <c r="AP1155" s="1"/>
      <c r="AQ1155" s="1"/>
      <c r="AR1155" s="1"/>
      <c r="AS1155" s="1"/>
      <c r="AT1155" s="1"/>
      <c r="AU1155" s="1"/>
    </row>
    <row r="1156" spans="1:47">
      <c r="A1156" s="1"/>
      <c r="B1156" s="1"/>
      <c r="C1156" s="1"/>
      <c r="D1156" s="1"/>
      <c r="E1156" s="1"/>
      <c r="F1156" s="1"/>
      <c r="G1156" s="1"/>
      <c r="H1156" s="1"/>
      <c r="I1156" s="1"/>
      <c r="J1156" s="1"/>
      <c r="K1156" s="1"/>
      <c r="L1156" s="1"/>
      <c r="M1156" s="1"/>
      <c r="N1156" s="1"/>
      <c r="O1156" s="1"/>
      <c r="P1156" s="1"/>
      <c r="Q1156" s="1"/>
      <c r="R1156" s="1"/>
      <c r="S1156" s="1"/>
      <c r="T1156" s="1"/>
      <c r="U1156" s="1"/>
      <c r="V1156" s="1"/>
      <c r="W1156" s="1"/>
      <c r="X1156" s="1"/>
      <c r="Y1156" s="1"/>
      <c r="Z1156" s="1"/>
      <c r="AA1156" s="1"/>
      <c r="AB1156" s="1"/>
      <c r="AC1156" s="1"/>
      <c r="AD1156" s="1"/>
      <c r="AE1156" s="1"/>
      <c r="AF1156" s="1"/>
      <c r="AG1156" s="1"/>
      <c r="AH1156" s="1"/>
      <c r="AI1156" s="1"/>
      <c r="AJ1156" s="1"/>
      <c r="AK1156" s="1"/>
      <c r="AL1156" s="1"/>
      <c r="AM1156" s="1"/>
      <c r="AN1156" s="1"/>
      <c r="AO1156" s="1"/>
      <c r="AP1156" s="1"/>
      <c r="AQ1156" s="1"/>
      <c r="AR1156" s="1"/>
      <c r="AS1156" s="1"/>
      <c r="AT1156" s="1"/>
      <c r="AU1156" s="1"/>
    </row>
    <row r="1157" spans="1:47">
      <c r="A1157" s="1"/>
      <c r="B1157" s="1"/>
      <c r="C1157" s="1"/>
      <c r="D1157" s="1"/>
      <c r="E1157" s="1"/>
      <c r="F1157" s="1"/>
      <c r="G1157" s="1"/>
      <c r="H1157" s="1"/>
      <c r="I1157" s="1"/>
      <c r="J1157" s="1"/>
      <c r="K1157" s="1"/>
      <c r="L1157" s="1"/>
      <c r="M1157" s="1"/>
      <c r="N1157" s="1"/>
      <c r="O1157" s="1"/>
      <c r="P1157" s="1"/>
      <c r="Q1157" s="1"/>
      <c r="R1157" s="1"/>
      <c r="S1157" s="1"/>
      <c r="T1157" s="1"/>
      <c r="U1157" s="1"/>
      <c r="V1157" s="1"/>
      <c r="W1157" s="1"/>
      <c r="X1157" s="1"/>
      <c r="Y1157" s="1"/>
      <c r="Z1157" s="1"/>
      <c r="AA1157" s="1"/>
      <c r="AB1157" s="1"/>
      <c r="AC1157" s="1"/>
      <c r="AD1157" s="1"/>
      <c r="AE1157" s="1"/>
      <c r="AF1157" s="1"/>
      <c r="AG1157" s="1"/>
      <c r="AH1157" s="1"/>
      <c r="AI1157" s="1"/>
      <c r="AJ1157" s="1"/>
      <c r="AK1157" s="1"/>
      <c r="AL1157" s="1"/>
      <c r="AM1157" s="1"/>
      <c r="AN1157" s="1"/>
      <c r="AO1157" s="1"/>
      <c r="AP1157" s="1"/>
      <c r="AQ1157" s="1"/>
      <c r="AR1157" s="1"/>
      <c r="AS1157" s="1"/>
      <c r="AT1157" s="1"/>
      <c r="AU1157" s="1"/>
    </row>
    <row r="1158" spans="1:47">
      <c r="A1158" s="1"/>
      <c r="B1158" s="1"/>
      <c r="C1158" s="1"/>
      <c r="D1158" s="1"/>
      <c r="E1158" s="1"/>
      <c r="F1158" s="1"/>
      <c r="G1158" s="1"/>
      <c r="H1158" s="1"/>
      <c r="I1158" s="1"/>
      <c r="J1158" s="1"/>
      <c r="K1158" s="1"/>
      <c r="L1158" s="1"/>
      <c r="M1158" s="1"/>
      <c r="N1158" s="1"/>
      <c r="O1158" s="1"/>
      <c r="P1158" s="1"/>
      <c r="Q1158" s="1"/>
      <c r="R1158" s="1"/>
      <c r="S1158" s="1"/>
      <c r="T1158" s="1"/>
      <c r="U1158" s="1"/>
      <c r="V1158" s="1"/>
      <c r="W1158" s="1"/>
      <c r="X1158" s="1"/>
      <c r="Y1158" s="1"/>
      <c r="Z1158" s="1"/>
      <c r="AA1158" s="1"/>
      <c r="AB1158" s="1"/>
      <c r="AC1158" s="1"/>
      <c r="AD1158" s="1"/>
      <c r="AE1158" s="1"/>
      <c r="AF1158" s="1"/>
      <c r="AG1158" s="1"/>
      <c r="AH1158" s="1"/>
      <c r="AI1158" s="1"/>
      <c r="AJ1158" s="1"/>
      <c r="AK1158" s="1"/>
      <c r="AL1158" s="1"/>
      <c r="AM1158" s="1"/>
      <c r="AN1158" s="1"/>
      <c r="AO1158" s="1"/>
      <c r="AP1158" s="1"/>
      <c r="AQ1158" s="1"/>
      <c r="AR1158" s="1"/>
      <c r="AS1158" s="1"/>
      <c r="AT1158" s="1"/>
      <c r="AU1158" s="1"/>
    </row>
    <row r="1159" spans="1:47">
      <c r="A1159" s="1"/>
      <c r="B1159" s="1"/>
      <c r="C1159" s="1"/>
      <c r="D1159" s="1"/>
      <c r="E1159" s="1"/>
      <c r="F1159" s="1"/>
      <c r="G1159" s="1"/>
      <c r="H1159" s="1"/>
      <c r="I1159" s="1"/>
      <c r="J1159" s="1"/>
      <c r="K1159" s="1"/>
      <c r="L1159" s="1"/>
      <c r="M1159" s="1"/>
      <c r="N1159" s="1"/>
      <c r="O1159" s="1"/>
      <c r="P1159" s="1"/>
      <c r="Q1159" s="1"/>
      <c r="R1159" s="1"/>
      <c r="S1159" s="1"/>
      <c r="T1159" s="1"/>
      <c r="U1159" s="1"/>
      <c r="V1159" s="1"/>
      <c r="W1159" s="1"/>
      <c r="X1159" s="1"/>
      <c r="Y1159" s="1"/>
      <c r="Z1159" s="1"/>
      <c r="AA1159" s="1"/>
      <c r="AB1159" s="1"/>
      <c r="AC1159" s="1"/>
      <c r="AD1159" s="1"/>
      <c r="AE1159" s="1"/>
      <c r="AF1159" s="1"/>
      <c r="AG1159" s="1"/>
      <c r="AH1159" s="1"/>
      <c r="AI1159" s="1"/>
      <c r="AJ1159" s="1"/>
      <c r="AK1159" s="1"/>
      <c r="AL1159" s="1"/>
      <c r="AM1159" s="1"/>
      <c r="AN1159" s="1"/>
      <c r="AO1159" s="1"/>
      <c r="AP1159" s="1"/>
      <c r="AQ1159" s="1"/>
      <c r="AR1159" s="1"/>
      <c r="AS1159" s="1"/>
      <c r="AT1159" s="1"/>
      <c r="AU1159" s="1"/>
    </row>
    <row r="1160" spans="1:47">
      <c r="A1160" s="1"/>
      <c r="B1160" s="1"/>
      <c r="C1160" s="1"/>
      <c r="D1160" s="1"/>
      <c r="E1160" s="1"/>
      <c r="F1160" s="1"/>
      <c r="G1160" s="1"/>
      <c r="H1160" s="1"/>
      <c r="I1160" s="1"/>
      <c r="J1160" s="1"/>
      <c r="K1160" s="1"/>
      <c r="L1160" s="1"/>
      <c r="M1160" s="1"/>
      <c r="N1160" s="1"/>
      <c r="O1160" s="1"/>
      <c r="P1160" s="1"/>
      <c r="Q1160" s="1"/>
      <c r="R1160" s="1"/>
      <c r="S1160" s="1"/>
      <c r="T1160" s="1"/>
      <c r="U1160" s="1"/>
      <c r="V1160" s="1"/>
      <c r="W1160" s="1"/>
      <c r="X1160" s="1"/>
      <c r="Y1160" s="1"/>
      <c r="Z1160" s="1"/>
      <c r="AA1160" s="1"/>
      <c r="AB1160" s="1"/>
      <c r="AC1160" s="1"/>
      <c r="AD1160" s="1"/>
      <c r="AE1160" s="1"/>
      <c r="AF1160" s="1"/>
      <c r="AG1160" s="1"/>
      <c r="AH1160" s="1"/>
      <c r="AI1160" s="1"/>
      <c r="AJ1160" s="1"/>
      <c r="AK1160" s="1"/>
      <c r="AL1160" s="1"/>
      <c r="AM1160" s="1"/>
      <c r="AN1160" s="1"/>
      <c r="AO1160" s="1"/>
      <c r="AP1160" s="1"/>
      <c r="AQ1160" s="1"/>
      <c r="AR1160" s="1"/>
      <c r="AS1160" s="1"/>
      <c r="AT1160" s="1"/>
      <c r="AU1160" s="1"/>
    </row>
    <row r="1161" spans="1:47">
      <c r="A1161" s="1"/>
      <c r="B1161" s="1"/>
      <c r="C1161" s="1"/>
      <c r="D1161" s="1"/>
      <c r="E1161" s="1"/>
      <c r="F1161" s="1"/>
      <c r="G1161" s="1"/>
      <c r="H1161" s="1"/>
      <c r="I1161" s="1"/>
      <c r="J1161" s="1"/>
      <c r="K1161" s="1"/>
      <c r="L1161" s="1"/>
      <c r="M1161" s="1"/>
      <c r="N1161" s="1"/>
      <c r="O1161" s="1"/>
      <c r="P1161" s="1"/>
      <c r="Q1161" s="1"/>
      <c r="R1161" s="1"/>
      <c r="S1161" s="1"/>
      <c r="T1161" s="1"/>
      <c r="U1161" s="1"/>
      <c r="V1161" s="1"/>
      <c r="W1161" s="1"/>
      <c r="X1161" s="1"/>
      <c r="Y1161" s="1"/>
      <c r="Z1161" s="1"/>
      <c r="AA1161" s="1"/>
      <c r="AB1161" s="1"/>
      <c r="AC1161" s="1"/>
      <c r="AD1161" s="1"/>
      <c r="AE1161" s="1"/>
      <c r="AF1161" s="1"/>
      <c r="AG1161" s="1"/>
      <c r="AH1161" s="1"/>
      <c r="AI1161" s="1"/>
      <c r="AJ1161" s="1"/>
      <c r="AK1161" s="1"/>
      <c r="AL1161" s="1"/>
      <c r="AM1161" s="1"/>
      <c r="AN1161" s="1"/>
      <c r="AO1161" s="1"/>
      <c r="AP1161" s="1"/>
      <c r="AQ1161" s="1"/>
      <c r="AR1161" s="1"/>
      <c r="AS1161" s="1"/>
      <c r="AT1161" s="1"/>
      <c r="AU1161" s="1"/>
    </row>
    <row r="1162" spans="1:47">
      <c r="A1162" s="1"/>
      <c r="B1162" s="1"/>
      <c r="C1162" s="1"/>
      <c r="D1162" s="1"/>
      <c r="E1162" s="1"/>
      <c r="F1162" s="1"/>
      <c r="G1162" s="1"/>
      <c r="H1162" s="1"/>
      <c r="I1162" s="1"/>
      <c r="J1162" s="1"/>
      <c r="K1162" s="1"/>
      <c r="L1162" s="1"/>
      <c r="M1162" s="1"/>
      <c r="N1162" s="1"/>
      <c r="O1162" s="1"/>
      <c r="P1162" s="1"/>
      <c r="Q1162" s="1"/>
      <c r="R1162" s="1"/>
      <c r="S1162" s="1"/>
      <c r="T1162" s="1"/>
      <c r="U1162" s="1"/>
      <c r="V1162" s="1"/>
      <c r="W1162" s="1"/>
      <c r="X1162" s="1"/>
      <c r="Y1162" s="1"/>
      <c r="Z1162" s="1"/>
      <c r="AA1162" s="1"/>
      <c r="AB1162" s="1"/>
      <c r="AC1162" s="1"/>
      <c r="AD1162" s="1"/>
      <c r="AE1162" s="1"/>
      <c r="AF1162" s="1"/>
      <c r="AG1162" s="1"/>
      <c r="AH1162" s="1"/>
      <c r="AI1162" s="1"/>
      <c r="AJ1162" s="1"/>
      <c r="AK1162" s="1"/>
      <c r="AL1162" s="1"/>
      <c r="AM1162" s="1"/>
      <c r="AN1162" s="1"/>
      <c r="AO1162" s="1"/>
      <c r="AP1162" s="1"/>
      <c r="AQ1162" s="1"/>
      <c r="AR1162" s="1"/>
      <c r="AS1162" s="1"/>
      <c r="AT1162" s="1"/>
      <c r="AU1162" s="1"/>
    </row>
    <row r="1163" spans="1:47">
      <c r="A1163" s="1"/>
      <c r="B1163" s="1"/>
      <c r="C1163" s="1"/>
      <c r="D1163" s="1"/>
      <c r="E1163" s="1"/>
      <c r="F1163" s="1"/>
      <c r="G1163" s="1"/>
      <c r="H1163" s="1"/>
      <c r="I1163" s="1"/>
      <c r="J1163" s="1"/>
      <c r="K1163" s="1"/>
      <c r="L1163" s="1"/>
      <c r="M1163" s="1"/>
      <c r="N1163" s="1"/>
      <c r="O1163" s="1"/>
      <c r="P1163" s="1"/>
      <c r="Q1163" s="1"/>
      <c r="R1163" s="1"/>
      <c r="S1163" s="1"/>
      <c r="T1163" s="1"/>
      <c r="U1163" s="1"/>
      <c r="V1163" s="1"/>
      <c r="W1163" s="1"/>
      <c r="X1163" s="1"/>
      <c r="Y1163" s="1"/>
      <c r="Z1163" s="1"/>
      <c r="AA1163" s="1"/>
      <c r="AB1163" s="1"/>
      <c r="AC1163" s="1"/>
      <c r="AD1163" s="1"/>
      <c r="AE1163" s="1"/>
      <c r="AF1163" s="1"/>
      <c r="AG1163" s="1"/>
      <c r="AH1163" s="1"/>
      <c r="AI1163" s="1"/>
      <c r="AJ1163" s="1"/>
      <c r="AK1163" s="1"/>
      <c r="AL1163" s="1"/>
      <c r="AM1163" s="1"/>
      <c r="AN1163" s="1"/>
      <c r="AO1163" s="1"/>
      <c r="AP1163" s="1"/>
      <c r="AQ1163" s="1"/>
      <c r="AR1163" s="1"/>
      <c r="AS1163" s="1"/>
      <c r="AT1163" s="1"/>
      <c r="AU1163" s="1"/>
    </row>
    <row r="1164" spans="1:47">
      <c r="A1164" s="1"/>
      <c r="B1164" s="1"/>
      <c r="C1164" s="1"/>
      <c r="D1164" s="1"/>
      <c r="E1164" s="1"/>
      <c r="F1164" s="1"/>
      <c r="G1164" s="1"/>
      <c r="H1164" s="1"/>
      <c r="I1164" s="1"/>
      <c r="J1164" s="1"/>
      <c r="K1164" s="1"/>
      <c r="L1164" s="1"/>
      <c r="M1164" s="1"/>
      <c r="N1164" s="1"/>
      <c r="O1164" s="1"/>
      <c r="P1164" s="1"/>
      <c r="Q1164" s="1"/>
      <c r="R1164" s="1"/>
      <c r="S1164" s="1"/>
      <c r="T1164" s="1"/>
      <c r="U1164" s="1"/>
      <c r="V1164" s="1"/>
      <c r="W1164" s="1"/>
      <c r="X1164" s="1"/>
      <c r="Y1164" s="1"/>
      <c r="Z1164" s="1"/>
      <c r="AA1164" s="1"/>
      <c r="AB1164" s="1"/>
      <c r="AC1164" s="1"/>
      <c r="AD1164" s="1"/>
      <c r="AE1164" s="1"/>
      <c r="AF1164" s="1"/>
      <c r="AG1164" s="1"/>
      <c r="AH1164" s="1"/>
      <c r="AI1164" s="1"/>
      <c r="AJ1164" s="1"/>
      <c r="AK1164" s="1"/>
      <c r="AL1164" s="1"/>
      <c r="AM1164" s="1"/>
      <c r="AN1164" s="1"/>
      <c r="AO1164" s="1"/>
      <c r="AP1164" s="1"/>
      <c r="AQ1164" s="1"/>
      <c r="AR1164" s="1"/>
      <c r="AS1164" s="1"/>
      <c r="AT1164" s="1"/>
      <c r="AU1164" s="1"/>
    </row>
    <row r="1165" spans="1:47">
      <c r="A1165" s="1"/>
      <c r="B1165" s="1"/>
      <c r="C1165" s="1"/>
      <c r="D1165" s="1"/>
      <c r="E1165" s="1"/>
      <c r="F1165" s="1"/>
      <c r="G1165" s="1"/>
      <c r="H1165" s="1"/>
      <c r="I1165" s="1"/>
      <c r="J1165" s="1"/>
      <c r="K1165" s="1"/>
      <c r="L1165" s="1"/>
      <c r="M1165" s="1"/>
      <c r="N1165" s="1"/>
      <c r="O1165" s="1"/>
      <c r="P1165" s="1"/>
      <c r="Q1165" s="1"/>
      <c r="R1165" s="1"/>
      <c r="S1165" s="1"/>
      <c r="T1165" s="1"/>
      <c r="U1165" s="1"/>
      <c r="V1165" s="1"/>
      <c r="W1165" s="1"/>
      <c r="X1165" s="1"/>
      <c r="Y1165" s="1"/>
      <c r="Z1165" s="1"/>
      <c r="AA1165" s="1"/>
      <c r="AB1165" s="1"/>
      <c r="AC1165" s="1"/>
      <c r="AD1165" s="1"/>
      <c r="AE1165" s="1"/>
      <c r="AF1165" s="1"/>
      <c r="AG1165" s="1"/>
      <c r="AH1165" s="1"/>
      <c r="AI1165" s="1"/>
      <c r="AJ1165" s="1"/>
      <c r="AK1165" s="1"/>
      <c r="AL1165" s="1"/>
      <c r="AM1165" s="1"/>
      <c r="AN1165" s="1"/>
      <c r="AO1165" s="1"/>
      <c r="AP1165" s="1"/>
      <c r="AQ1165" s="1"/>
      <c r="AR1165" s="1"/>
      <c r="AS1165" s="1"/>
      <c r="AT1165" s="1"/>
      <c r="AU1165" s="1"/>
    </row>
    <row r="1166" spans="1:47">
      <c r="A1166" s="1"/>
      <c r="B1166" s="1"/>
      <c r="C1166" s="1"/>
      <c r="D1166" s="1"/>
      <c r="E1166" s="1"/>
      <c r="F1166" s="1"/>
      <c r="G1166" s="1"/>
      <c r="H1166" s="1"/>
      <c r="I1166" s="1"/>
      <c r="J1166" s="1"/>
      <c r="K1166" s="1"/>
      <c r="L1166" s="1"/>
      <c r="M1166" s="1"/>
      <c r="N1166" s="1"/>
      <c r="O1166" s="1"/>
      <c r="P1166" s="1"/>
      <c r="Q1166" s="1"/>
      <c r="R1166" s="1"/>
      <c r="S1166" s="1"/>
      <c r="T1166" s="1"/>
      <c r="U1166" s="1"/>
      <c r="V1166" s="1"/>
      <c r="W1166" s="1"/>
      <c r="X1166" s="1"/>
      <c r="Y1166" s="1"/>
      <c r="Z1166" s="1"/>
      <c r="AA1166" s="1"/>
      <c r="AB1166" s="1"/>
      <c r="AC1166" s="1"/>
      <c r="AD1166" s="1"/>
      <c r="AE1166" s="1"/>
      <c r="AF1166" s="1"/>
      <c r="AG1166" s="1"/>
      <c r="AH1166" s="1"/>
      <c r="AI1166" s="1"/>
      <c r="AJ1166" s="1"/>
      <c r="AK1166" s="1"/>
      <c r="AL1166" s="1"/>
      <c r="AM1166" s="1"/>
      <c r="AN1166" s="1"/>
      <c r="AO1166" s="1"/>
      <c r="AP1166" s="1"/>
      <c r="AQ1166" s="1"/>
      <c r="AR1166" s="1"/>
      <c r="AS1166" s="1"/>
      <c r="AT1166" s="1"/>
      <c r="AU1166" s="1"/>
    </row>
    <row r="1167" spans="1:47">
      <c r="A1167" s="1"/>
      <c r="B1167" s="1"/>
      <c r="C1167" s="1"/>
      <c r="D1167" s="1"/>
      <c r="E1167" s="1"/>
      <c r="F1167" s="1"/>
      <c r="G1167" s="1"/>
      <c r="H1167" s="1"/>
      <c r="I1167" s="1"/>
      <c r="J1167" s="1"/>
      <c r="K1167" s="1"/>
      <c r="L1167" s="1"/>
      <c r="M1167" s="1"/>
      <c r="N1167" s="1"/>
      <c r="O1167" s="1"/>
      <c r="P1167" s="1"/>
      <c r="Q1167" s="1"/>
      <c r="R1167" s="1"/>
      <c r="S1167" s="1"/>
      <c r="T1167" s="1"/>
      <c r="U1167" s="1"/>
      <c r="V1167" s="1"/>
      <c r="W1167" s="1"/>
      <c r="X1167" s="1"/>
      <c r="Y1167" s="1"/>
      <c r="Z1167" s="1"/>
      <c r="AA1167" s="1"/>
      <c r="AB1167" s="1"/>
      <c r="AC1167" s="1"/>
      <c r="AD1167" s="1"/>
      <c r="AE1167" s="1"/>
      <c r="AF1167" s="1"/>
      <c r="AG1167" s="1"/>
      <c r="AH1167" s="1"/>
      <c r="AI1167" s="1"/>
      <c r="AJ1167" s="1"/>
      <c r="AK1167" s="1"/>
      <c r="AL1167" s="1"/>
      <c r="AM1167" s="1"/>
      <c r="AN1167" s="1"/>
      <c r="AO1167" s="1"/>
      <c r="AP1167" s="1"/>
      <c r="AQ1167" s="1"/>
      <c r="AR1167" s="1"/>
      <c r="AS1167" s="1"/>
      <c r="AT1167" s="1"/>
      <c r="AU1167" s="1"/>
    </row>
    <row r="1168" spans="1:47">
      <c r="A1168" s="1"/>
      <c r="B1168" s="1"/>
      <c r="C1168" s="1"/>
      <c r="D1168" s="1"/>
      <c r="E1168" s="1"/>
      <c r="F1168" s="1"/>
      <c r="G1168" s="1"/>
      <c r="H1168" s="1"/>
      <c r="I1168" s="1"/>
      <c r="J1168" s="1"/>
      <c r="K1168" s="1"/>
      <c r="L1168" s="1"/>
      <c r="M1168" s="1"/>
      <c r="N1168" s="1"/>
      <c r="O1168" s="1"/>
      <c r="P1168" s="1"/>
      <c r="Q1168" s="1"/>
      <c r="R1168" s="1"/>
      <c r="S1168" s="1"/>
      <c r="T1168" s="1"/>
      <c r="U1168" s="1"/>
      <c r="V1168" s="1"/>
      <c r="W1168" s="1"/>
      <c r="X1168" s="1"/>
      <c r="Y1168" s="1"/>
      <c r="Z1168" s="1"/>
      <c r="AA1168" s="1"/>
      <c r="AB1168" s="1"/>
      <c r="AC1168" s="1"/>
      <c r="AD1168" s="1"/>
      <c r="AE1168" s="1"/>
      <c r="AF1168" s="1"/>
      <c r="AG1168" s="1"/>
      <c r="AH1168" s="1"/>
      <c r="AI1168" s="1"/>
      <c r="AJ1168" s="1"/>
      <c r="AK1168" s="1"/>
      <c r="AL1168" s="1"/>
      <c r="AM1168" s="1"/>
      <c r="AN1168" s="1"/>
      <c r="AO1168" s="1"/>
      <c r="AP1168" s="1"/>
      <c r="AQ1168" s="1"/>
      <c r="AR1168" s="1"/>
      <c r="AS1168" s="1"/>
      <c r="AT1168" s="1"/>
      <c r="AU1168" s="1"/>
    </row>
    <row r="1169" spans="1:47">
      <c r="A1169" s="1"/>
      <c r="B1169" s="1"/>
      <c r="C1169" s="1"/>
      <c r="D1169" s="1"/>
      <c r="E1169" s="1"/>
      <c r="F1169" s="1"/>
      <c r="G1169" s="1"/>
      <c r="H1169" s="1"/>
      <c r="I1169" s="1"/>
      <c r="J1169" s="1"/>
      <c r="K1169" s="1"/>
      <c r="L1169" s="1"/>
      <c r="M1169" s="1"/>
      <c r="N1169" s="1"/>
      <c r="O1169" s="1"/>
      <c r="P1169" s="1"/>
      <c r="Q1169" s="1"/>
      <c r="R1169" s="1"/>
      <c r="S1169" s="1"/>
      <c r="T1169" s="1"/>
      <c r="U1169" s="1"/>
      <c r="V1169" s="1"/>
      <c r="W1169" s="1"/>
      <c r="X1169" s="1"/>
      <c r="Y1169" s="1"/>
      <c r="Z1169" s="1"/>
      <c r="AA1169" s="1"/>
      <c r="AB1169" s="1"/>
      <c r="AC1169" s="1"/>
      <c r="AD1169" s="1"/>
      <c r="AE1169" s="1"/>
      <c r="AF1169" s="1"/>
      <c r="AG1169" s="1"/>
      <c r="AH1169" s="1"/>
      <c r="AI1169" s="1"/>
      <c r="AJ1169" s="1"/>
      <c r="AK1169" s="1"/>
      <c r="AL1169" s="1"/>
      <c r="AM1169" s="1"/>
      <c r="AN1169" s="1"/>
      <c r="AO1169" s="1"/>
      <c r="AP1169" s="1"/>
      <c r="AQ1169" s="1"/>
      <c r="AR1169" s="1"/>
      <c r="AS1169" s="1"/>
      <c r="AT1169" s="1"/>
      <c r="AU1169" s="1"/>
    </row>
    <row r="1170" spans="1:47">
      <c r="A1170" s="1"/>
      <c r="B1170" s="1"/>
      <c r="C1170" s="1"/>
      <c r="D1170" s="1"/>
      <c r="E1170" s="1"/>
      <c r="F1170" s="1"/>
      <c r="G1170" s="1"/>
      <c r="H1170" s="1"/>
      <c r="I1170" s="1"/>
      <c r="J1170" s="1"/>
      <c r="K1170" s="1"/>
      <c r="L1170" s="1"/>
      <c r="M1170" s="1"/>
      <c r="N1170" s="1"/>
      <c r="O1170" s="1"/>
      <c r="P1170" s="1"/>
      <c r="Q1170" s="1"/>
      <c r="R1170" s="1"/>
      <c r="S1170" s="1"/>
      <c r="T1170" s="1"/>
      <c r="U1170" s="1"/>
      <c r="V1170" s="1"/>
      <c r="W1170" s="1"/>
      <c r="X1170" s="1"/>
      <c r="Y1170" s="1"/>
      <c r="Z1170" s="1"/>
      <c r="AA1170" s="1"/>
      <c r="AB1170" s="1"/>
      <c r="AC1170" s="1"/>
      <c r="AD1170" s="1"/>
      <c r="AE1170" s="1"/>
      <c r="AF1170" s="1"/>
      <c r="AG1170" s="1"/>
      <c r="AH1170" s="1"/>
      <c r="AI1170" s="1"/>
      <c r="AJ1170" s="1"/>
      <c r="AK1170" s="1"/>
      <c r="AL1170" s="1"/>
      <c r="AM1170" s="1"/>
      <c r="AN1170" s="1"/>
      <c r="AO1170" s="1"/>
      <c r="AP1170" s="1"/>
      <c r="AQ1170" s="1"/>
      <c r="AR1170" s="1"/>
      <c r="AS1170" s="1"/>
      <c r="AT1170" s="1"/>
      <c r="AU1170" s="1"/>
    </row>
    <row r="1171" spans="1:47">
      <c r="A1171" s="1"/>
      <c r="B1171" s="1"/>
      <c r="C1171" s="1"/>
      <c r="D1171" s="1"/>
      <c r="E1171" s="1"/>
      <c r="F1171" s="1"/>
      <c r="G1171" s="1"/>
      <c r="H1171" s="1"/>
      <c r="I1171" s="1"/>
      <c r="J1171" s="1"/>
      <c r="K1171" s="1"/>
      <c r="L1171" s="1"/>
      <c r="M1171" s="1"/>
      <c r="N1171" s="1"/>
      <c r="O1171" s="1"/>
      <c r="P1171" s="1"/>
      <c r="Q1171" s="1"/>
      <c r="R1171" s="1"/>
      <c r="S1171" s="1"/>
      <c r="T1171" s="1"/>
      <c r="U1171" s="1"/>
      <c r="V1171" s="1"/>
      <c r="W1171" s="1"/>
      <c r="X1171" s="1"/>
      <c r="Y1171" s="1"/>
      <c r="Z1171" s="1"/>
      <c r="AA1171" s="1"/>
      <c r="AB1171" s="1"/>
      <c r="AC1171" s="1"/>
      <c r="AD1171" s="1"/>
      <c r="AE1171" s="1"/>
      <c r="AF1171" s="1"/>
      <c r="AG1171" s="1"/>
      <c r="AH1171" s="1"/>
      <c r="AI1171" s="1"/>
      <c r="AJ1171" s="1"/>
      <c r="AK1171" s="1"/>
      <c r="AL1171" s="1"/>
      <c r="AM1171" s="1"/>
      <c r="AN1171" s="1"/>
      <c r="AO1171" s="1"/>
      <c r="AP1171" s="1"/>
      <c r="AQ1171" s="1"/>
      <c r="AR1171" s="1"/>
      <c r="AS1171" s="1"/>
      <c r="AT1171" s="1"/>
      <c r="AU1171" s="1"/>
    </row>
    <row r="1172" spans="1:47">
      <c r="A1172" s="1"/>
      <c r="B1172" s="1"/>
      <c r="C1172" s="1"/>
      <c r="D1172" s="1"/>
      <c r="E1172" s="1"/>
      <c r="F1172" s="1"/>
      <c r="G1172" s="1"/>
      <c r="H1172" s="1"/>
      <c r="I1172" s="1"/>
      <c r="J1172" s="1"/>
      <c r="K1172" s="1"/>
      <c r="L1172" s="1"/>
      <c r="M1172" s="1"/>
      <c r="N1172" s="1"/>
      <c r="O1172" s="1"/>
      <c r="P1172" s="1"/>
      <c r="Q1172" s="1"/>
      <c r="R1172" s="1"/>
      <c r="S1172" s="1"/>
      <c r="T1172" s="1"/>
      <c r="U1172" s="1"/>
      <c r="V1172" s="1"/>
      <c r="W1172" s="1"/>
      <c r="X1172" s="1"/>
      <c r="Y1172" s="1"/>
      <c r="Z1172" s="1"/>
      <c r="AA1172" s="1"/>
      <c r="AB1172" s="1"/>
      <c r="AC1172" s="1"/>
      <c r="AD1172" s="1"/>
      <c r="AE1172" s="1"/>
      <c r="AF1172" s="1"/>
      <c r="AG1172" s="1"/>
      <c r="AH1172" s="1"/>
      <c r="AI1172" s="1"/>
      <c r="AJ1172" s="1"/>
      <c r="AK1172" s="1"/>
      <c r="AL1172" s="1"/>
      <c r="AM1172" s="1"/>
      <c r="AN1172" s="1"/>
      <c r="AO1172" s="1"/>
      <c r="AP1172" s="1"/>
      <c r="AQ1172" s="1"/>
      <c r="AR1172" s="1"/>
      <c r="AS1172" s="1"/>
      <c r="AT1172" s="1"/>
      <c r="AU1172" s="1"/>
    </row>
    <row r="1173" spans="1:47">
      <c r="A1173" s="1"/>
      <c r="B1173" s="1"/>
      <c r="C1173" s="1"/>
      <c r="D1173" s="1"/>
      <c r="E1173" s="1"/>
      <c r="F1173" s="1"/>
      <c r="G1173" s="1"/>
      <c r="H1173" s="1"/>
      <c r="I1173" s="1"/>
      <c r="J1173" s="1"/>
      <c r="K1173" s="1"/>
      <c r="L1173" s="1"/>
      <c r="M1173" s="1"/>
      <c r="N1173" s="1"/>
      <c r="O1173" s="1"/>
      <c r="P1173" s="1"/>
      <c r="Q1173" s="1"/>
      <c r="R1173" s="1"/>
      <c r="S1173" s="1"/>
      <c r="T1173" s="1"/>
      <c r="U1173" s="1"/>
      <c r="V1173" s="1"/>
      <c r="W1173" s="1"/>
      <c r="X1173" s="1"/>
      <c r="Y1173" s="1"/>
      <c r="Z1173" s="1"/>
      <c r="AA1173" s="1"/>
      <c r="AB1173" s="1"/>
      <c r="AC1173" s="1"/>
      <c r="AD1173" s="1"/>
      <c r="AE1173" s="1"/>
      <c r="AF1173" s="1"/>
      <c r="AG1173" s="1"/>
      <c r="AH1173" s="1"/>
      <c r="AI1173" s="1"/>
      <c r="AJ1173" s="1"/>
      <c r="AK1173" s="1"/>
      <c r="AL1173" s="1"/>
      <c r="AM1173" s="1"/>
      <c r="AN1173" s="1"/>
      <c r="AO1173" s="1"/>
      <c r="AP1173" s="1"/>
      <c r="AQ1173" s="1"/>
      <c r="AR1173" s="1"/>
      <c r="AS1173" s="1"/>
      <c r="AT1173" s="1"/>
      <c r="AU1173" s="1"/>
    </row>
    <row r="1174" spans="1:47">
      <c r="A1174" s="1"/>
      <c r="B1174" s="1"/>
      <c r="C1174" s="1"/>
      <c r="D1174" s="1"/>
      <c r="E1174" s="1"/>
      <c r="F1174" s="1"/>
      <c r="G1174" s="1"/>
      <c r="H1174" s="1"/>
      <c r="I1174" s="1"/>
      <c r="J1174" s="1"/>
      <c r="K1174" s="1"/>
      <c r="L1174" s="1"/>
      <c r="M1174" s="1"/>
      <c r="N1174" s="1"/>
      <c r="O1174" s="1"/>
      <c r="P1174" s="1"/>
      <c r="Q1174" s="1"/>
      <c r="R1174" s="1"/>
      <c r="S1174" s="1"/>
      <c r="T1174" s="1"/>
      <c r="U1174" s="1"/>
      <c r="V1174" s="1"/>
      <c r="W1174" s="1"/>
      <c r="X1174" s="1"/>
      <c r="Y1174" s="1"/>
      <c r="Z1174" s="1"/>
      <c r="AA1174" s="1"/>
      <c r="AB1174" s="1"/>
      <c r="AC1174" s="1"/>
      <c r="AD1174" s="1"/>
      <c r="AE1174" s="1"/>
      <c r="AF1174" s="1"/>
      <c r="AG1174" s="1"/>
      <c r="AH1174" s="1"/>
      <c r="AI1174" s="1"/>
      <c r="AJ1174" s="1"/>
      <c r="AK1174" s="1"/>
      <c r="AL1174" s="1"/>
      <c r="AM1174" s="1"/>
      <c r="AN1174" s="1"/>
      <c r="AO1174" s="1"/>
      <c r="AP1174" s="1"/>
      <c r="AQ1174" s="1"/>
      <c r="AR1174" s="1"/>
      <c r="AS1174" s="1"/>
      <c r="AT1174" s="1"/>
      <c r="AU1174" s="1"/>
    </row>
    <row r="1175" spans="1:47">
      <c r="A1175" s="1"/>
      <c r="B1175" s="1"/>
      <c r="C1175" s="1"/>
      <c r="D1175" s="1"/>
      <c r="E1175" s="1"/>
      <c r="F1175" s="1"/>
      <c r="G1175" s="1"/>
      <c r="H1175" s="1"/>
      <c r="I1175" s="1"/>
      <c r="J1175" s="1"/>
      <c r="K1175" s="1"/>
      <c r="L1175" s="1"/>
      <c r="M1175" s="1"/>
      <c r="N1175" s="1"/>
      <c r="O1175" s="1"/>
      <c r="P1175" s="1"/>
      <c r="Q1175" s="1"/>
      <c r="R1175" s="1"/>
      <c r="S1175" s="1"/>
      <c r="T1175" s="1"/>
      <c r="U1175" s="1"/>
      <c r="V1175" s="1"/>
      <c r="W1175" s="1"/>
      <c r="X1175" s="1"/>
      <c r="Y1175" s="1"/>
      <c r="Z1175" s="1"/>
      <c r="AA1175" s="1"/>
      <c r="AB1175" s="1"/>
      <c r="AC1175" s="1"/>
      <c r="AD1175" s="1"/>
      <c r="AE1175" s="1"/>
      <c r="AF1175" s="1"/>
      <c r="AG1175" s="1"/>
      <c r="AH1175" s="1"/>
      <c r="AI1175" s="1"/>
      <c r="AJ1175" s="1"/>
      <c r="AK1175" s="1"/>
      <c r="AL1175" s="1"/>
      <c r="AM1175" s="1"/>
      <c r="AN1175" s="1"/>
      <c r="AO1175" s="1"/>
      <c r="AP1175" s="1"/>
      <c r="AQ1175" s="1"/>
      <c r="AR1175" s="1"/>
      <c r="AS1175" s="1"/>
      <c r="AT1175" s="1"/>
      <c r="AU1175" s="1"/>
    </row>
    <row r="1176" spans="1:47">
      <c r="A1176" s="1"/>
      <c r="B1176" s="1"/>
      <c r="C1176" s="1"/>
      <c r="D1176" s="1"/>
      <c r="E1176" s="1"/>
      <c r="F1176" s="1"/>
      <c r="G1176" s="1"/>
      <c r="H1176" s="1"/>
      <c r="I1176" s="1"/>
      <c r="J1176" s="1"/>
      <c r="K1176" s="1"/>
      <c r="L1176" s="1"/>
      <c r="M1176" s="1"/>
      <c r="N1176" s="1"/>
      <c r="O1176" s="1"/>
      <c r="P1176" s="1"/>
      <c r="Q1176" s="1"/>
      <c r="R1176" s="1"/>
      <c r="S1176" s="1"/>
      <c r="T1176" s="1"/>
      <c r="U1176" s="1"/>
      <c r="V1176" s="1"/>
      <c r="W1176" s="1"/>
      <c r="X1176" s="1"/>
      <c r="Y1176" s="1"/>
      <c r="Z1176" s="1"/>
      <c r="AA1176" s="1"/>
      <c r="AB1176" s="1"/>
      <c r="AC1176" s="1"/>
      <c r="AD1176" s="1"/>
      <c r="AE1176" s="1"/>
      <c r="AF1176" s="1"/>
      <c r="AG1176" s="1"/>
      <c r="AH1176" s="1"/>
      <c r="AI1176" s="1"/>
      <c r="AJ1176" s="1"/>
      <c r="AK1176" s="1"/>
      <c r="AL1176" s="1"/>
      <c r="AM1176" s="1"/>
      <c r="AN1176" s="1"/>
      <c r="AO1176" s="1"/>
      <c r="AP1176" s="1"/>
      <c r="AQ1176" s="1"/>
      <c r="AR1176" s="1"/>
      <c r="AS1176" s="1"/>
      <c r="AT1176" s="1"/>
      <c r="AU1176" s="1"/>
    </row>
    <row r="1177" spans="1:47">
      <c r="A1177" s="1"/>
      <c r="B1177" s="1"/>
      <c r="C1177" s="1"/>
      <c r="D1177" s="1"/>
      <c r="E1177" s="1"/>
      <c r="F1177" s="1"/>
      <c r="G1177" s="1"/>
      <c r="H1177" s="1"/>
      <c r="I1177" s="1"/>
      <c r="J1177" s="1"/>
      <c r="K1177" s="1"/>
      <c r="L1177" s="1"/>
      <c r="M1177" s="1"/>
      <c r="N1177" s="1"/>
      <c r="O1177" s="1"/>
      <c r="P1177" s="1"/>
      <c r="Q1177" s="1"/>
      <c r="R1177" s="1"/>
      <c r="S1177" s="1"/>
      <c r="T1177" s="1"/>
      <c r="U1177" s="1"/>
      <c r="V1177" s="1"/>
      <c r="W1177" s="1"/>
      <c r="X1177" s="1"/>
      <c r="Y1177" s="1"/>
      <c r="Z1177" s="1"/>
      <c r="AA1177" s="1"/>
      <c r="AB1177" s="1"/>
      <c r="AC1177" s="1"/>
      <c r="AD1177" s="1"/>
      <c r="AE1177" s="1"/>
      <c r="AF1177" s="1"/>
      <c r="AG1177" s="1"/>
      <c r="AH1177" s="1"/>
      <c r="AI1177" s="1"/>
      <c r="AJ1177" s="1"/>
      <c r="AK1177" s="1"/>
      <c r="AL1177" s="1"/>
      <c r="AM1177" s="1"/>
      <c r="AN1177" s="1"/>
      <c r="AO1177" s="1"/>
      <c r="AP1177" s="1"/>
      <c r="AQ1177" s="1"/>
      <c r="AR1177" s="1"/>
      <c r="AS1177" s="1"/>
      <c r="AT1177" s="1"/>
      <c r="AU1177" s="1"/>
    </row>
    <row r="1178" spans="1:47">
      <c r="A1178" s="1"/>
      <c r="B1178" s="1"/>
      <c r="C1178" s="1"/>
      <c r="D1178" s="1"/>
      <c r="E1178" s="1"/>
      <c r="F1178" s="1"/>
      <c r="G1178" s="1"/>
      <c r="H1178" s="1"/>
      <c r="I1178" s="1"/>
      <c r="J1178" s="1"/>
      <c r="K1178" s="1"/>
      <c r="L1178" s="1"/>
      <c r="M1178" s="1"/>
      <c r="N1178" s="1"/>
      <c r="O1178" s="1"/>
      <c r="P1178" s="1"/>
      <c r="Q1178" s="1"/>
      <c r="R1178" s="1"/>
      <c r="S1178" s="1"/>
      <c r="T1178" s="1"/>
      <c r="U1178" s="1"/>
      <c r="V1178" s="1"/>
      <c r="W1178" s="1"/>
      <c r="X1178" s="1"/>
      <c r="Y1178" s="1"/>
      <c r="Z1178" s="1"/>
      <c r="AA1178" s="1"/>
      <c r="AB1178" s="1"/>
      <c r="AC1178" s="1"/>
      <c r="AD1178" s="1"/>
      <c r="AE1178" s="1"/>
      <c r="AF1178" s="1"/>
      <c r="AG1178" s="1"/>
      <c r="AH1178" s="1"/>
      <c r="AI1178" s="1"/>
      <c r="AJ1178" s="1"/>
      <c r="AK1178" s="1"/>
      <c r="AL1178" s="1"/>
      <c r="AM1178" s="1"/>
      <c r="AN1178" s="1"/>
      <c r="AO1178" s="1"/>
      <c r="AP1178" s="1"/>
      <c r="AQ1178" s="1"/>
      <c r="AR1178" s="1"/>
      <c r="AS1178" s="1"/>
      <c r="AT1178" s="1"/>
      <c r="AU1178" s="1"/>
    </row>
    <row r="1179" spans="1:47">
      <c r="A1179" s="1"/>
      <c r="B1179" s="1"/>
      <c r="C1179" s="1"/>
      <c r="D1179" s="1"/>
      <c r="E1179" s="1"/>
      <c r="F1179" s="1"/>
      <c r="G1179" s="1"/>
      <c r="H1179" s="1"/>
      <c r="I1179" s="1"/>
      <c r="J1179" s="1"/>
      <c r="K1179" s="1"/>
      <c r="L1179" s="1"/>
      <c r="M1179" s="1"/>
      <c r="N1179" s="1"/>
      <c r="O1179" s="1"/>
      <c r="P1179" s="1"/>
      <c r="Q1179" s="1"/>
      <c r="R1179" s="1"/>
      <c r="S1179" s="1"/>
      <c r="T1179" s="1"/>
      <c r="U1179" s="1"/>
      <c r="V1179" s="1"/>
      <c r="W1179" s="1"/>
      <c r="X1179" s="1"/>
      <c r="Y1179" s="1"/>
      <c r="Z1179" s="1"/>
      <c r="AA1179" s="1"/>
      <c r="AB1179" s="1"/>
      <c r="AC1179" s="1"/>
      <c r="AD1179" s="1"/>
      <c r="AE1179" s="1"/>
      <c r="AF1179" s="1"/>
      <c r="AG1179" s="1"/>
      <c r="AH1179" s="1"/>
      <c r="AI1179" s="1"/>
      <c r="AJ1179" s="1"/>
      <c r="AK1179" s="1"/>
      <c r="AL1179" s="1"/>
      <c r="AM1179" s="1"/>
      <c r="AN1179" s="1"/>
      <c r="AO1179" s="1"/>
      <c r="AP1179" s="1"/>
      <c r="AQ1179" s="1"/>
      <c r="AR1179" s="1"/>
      <c r="AS1179" s="1"/>
      <c r="AT1179" s="1"/>
      <c r="AU1179" s="1"/>
    </row>
    <row r="1180" spans="1:47">
      <c r="A1180" s="1"/>
      <c r="B1180" s="1"/>
      <c r="C1180" s="1"/>
      <c r="D1180" s="1"/>
      <c r="E1180" s="1"/>
      <c r="F1180" s="1"/>
      <c r="G1180" s="1"/>
      <c r="H1180" s="1"/>
      <c r="I1180" s="1"/>
      <c r="J1180" s="1"/>
      <c r="K1180" s="1"/>
      <c r="L1180" s="1"/>
      <c r="M1180" s="1"/>
      <c r="N1180" s="1"/>
      <c r="O1180" s="1"/>
      <c r="P1180" s="1"/>
      <c r="Q1180" s="1"/>
      <c r="R1180" s="1"/>
      <c r="S1180" s="1"/>
      <c r="T1180" s="1"/>
      <c r="U1180" s="1"/>
      <c r="V1180" s="1"/>
      <c r="W1180" s="1"/>
      <c r="X1180" s="1"/>
      <c r="Y1180" s="1"/>
      <c r="Z1180" s="1"/>
      <c r="AA1180" s="1"/>
      <c r="AB1180" s="1"/>
      <c r="AC1180" s="1"/>
      <c r="AD1180" s="1"/>
      <c r="AE1180" s="1"/>
      <c r="AF1180" s="1"/>
      <c r="AG1180" s="1"/>
      <c r="AH1180" s="1"/>
      <c r="AI1180" s="1"/>
      <c r="AJ1180" s="1"/>
      <c r="AK1180" s="1"/>
      <c r="AL1180" s="1"/>
      <c r="AM1180" s="1"/>
      <c r="AN1180" s="1"/>
      <c r="AO1180" s="1"/>
      <c r="AP1180" s="1"/>
      <c r="AQ1180" s="1"/>
      <c r="AR1180" s="1"/>
      <c r="AS1180" s="1"/>
      <c r="AT1180" s="1"/>
      <c r="AU1180" s="1"/>
    </row>
    <row r="1181" spans="1:47">
      <c r="A1181" s="1"/>
      <c r="B1181" s="1"/>
      <c r="C1181" s="1"/>
      <c r="D1181" s="1"/>
      <c r="E1181" s="1"/>
      <c r="F1181" s="1"/>
      <c r="G1181" s="1"/>
      <c r="H1181" s="1"/>
      <c r="I1181" s="1"/>
      <c r="J1181" s="1"/>
      <c r="K1181" s="1"/>
      <c r="L1181" s="1"/>
      <c r="M1181" s="1"/>
      <c r="N1181" s="1"/>
      <c r="O1181" s="1"/>
      <c r="P1181" s="1"/>
      <c r="Q1181" s="1"/>
      <c r="R1181" s="1"/>
      <c r="S1181" s="1"/>
      <c r="T1181" s="1"/>
      <c r="U1181" s="1"/>
      <c r="V1181" s="1"/>
      <c r="W1181" s="1"/>
      <c r="X1181" s="1"/>
      <c r="Y1181" s="1"/>
      <c r="Z1181" s="1"/>
      <c r="AA1181" s="1"/>
      <c r="AB1181" s="1"/>
      <c r="AC1181" s="1"/>
      <c r="AD1181" s="1"/>
      <c r="AE1181" s="1"/>
      <c r="AF1181" s="1"/>
      <c r="AG1181" s="1"/>
      <c r="AH1181" s="1"/>
      <c r="AI1181" s="1"/>
      <c r="AJ1181" s="1"/>
      <c r="AK1181" s="1"/>
      <c r="AL1181" s="1"/>
      <c r="AM1181" s="1"/>
      <c r="AN1181" s="1"/>
      <c r="AO1181" s="1"/>
      <c r="AP1181" s="1"/>
      <c r="AQ1181" s="1"/>
      <c r="AR1181" s="1"/>
      <c r="AS1181" s="1"/>
      <c r="AT1181" s="1"/>
      <c r="AU1181" s="1"/>
    </row>
    <row r="1182" spans="1:47">
      <c r="A1182" s="1"/>
      <c r="B1182" s="1"/>
      <c r="C1182" s="1"/>
      <c r="D1182" s="1"/>
      <c r="E1182" s="1"/>
      <c r="F1182" s="1"/>
      <c r="G1182" s="1"/>
      <c r="H1182" s="1"/>
      <c r="I1182" s="1"/>
      <c r="J1182" s="1"/>
      <c r="K1182" s="1"/>
      <c r="L1182" s="1"/>
      <c r="M1182" s="1"/>
      <c r="N1182" s="1"/>
      <c r="O1182" s="1"/>
      <c r="P1182" s="1"/>
      <c r="Q1182" s="1"/>
      <c r="R1182" s="1"/>
      <c r="S1182" s="1"/>
      <c r="T1182" s="1"/>
      <c r="U1182" s="1"/>
      <c r="V1182" s="1"/>
      <c r="W1182" s="1"/>
      <c r="X1182" s="1"/>
      <c r="Y1182" s="1"/>
      <c r="Z1182" s="1"/>
      <c r="AA1182" s="1"/>
      <c r="AB1182" s="1"/>
      <c r="AC1182" s="1"/>
      <c r="AD1182" s="1"/>
      <c r="AE1182" s="1"/>
      <c r="AF1182" s="1"/>
      <c r="AG1182" s="1"/>
      <c r="AH1182" s="1"/>
      <c r="AI1182" s="1"/>
      <c r="AJ1182" s="1"/>
      <c r="AK1182" s="1"/>
      <c r="AL1182" s="1"/>
      <c r="AM1182" s="1"/>
      <c r="AN1182" s="1"/>
      <c r="AO1182" s="1"/>
      <c r="AP1182" s="1"/>
      <c r="AQ1182" s="1"/>
      <c r="AR1182" s="1"/>
      <c r="AS1182" s="1"/>
      <c r="AT1182" s="1"/>
      <c r="AU1182" s="1"/>
    </row>
    <row r="1183" spans="1:47">
      <c r="A1183" s="1"/>
      <c r="B1183" s="1"/>
      <c r="C1183" s="1"/>
      <c r="D1183" s="1"/>
      <c r="E1183" s="1"/>
      <c r="F1183" s="1"/>
      <c r="G1183" s="1"/>
      <c r="H1183" s="1"/>
      <c r="I1183" s="1"/>
      <c r="J1183" s="1"/>
      <c r="K1183" s="1"/>
      <c r="L1183" s="1"/>
      <c r="M1183" s="1"/>
      <c r="N1183" s="1"/>
      <c r="O1183" s="1"/>
      <c r="P1183" s="1"/>
      <c r="Q1183" s="1"/>
      <c r="R1183" s="1"/>
      <c r="S1183" s="1"/>
      <c r="T1183" s="1"/>
      <c r="U1183" s="1"/>
      <c r="V1183" s="1"/>
      <c r="W1183" s="1"/>
      <c r="X1183" s="1"/>
      <c r="Y1183" s="1"/>
      <c r="Z1183" s="1"/>
      <c r="AA1183" s="1"/>
      <c r="AB1183" s="1"/>
      <c r="AC1183" s="1"/>
      <c r="AD1183" s="1"/>
      <c r="AE1183" s="1"/>
      <c r="AF1183" s="1"/>
      <c r="AG1183" s="1"/>
      <c r="AH1183" s="1"/>
      <c r="AI1183" s="1"/>
      <c r="AJ1183" s="1"/>
      <c r="AK1183" s="1"/>
      <c r="AL1183" s="1"/>
      <c r="AM1183" s="1"/>
      <c r="AN1183" s="1"/>
      <c r="AO1183" s="1"/>
      <c r="AP1183" s="1"/>
      <c r="AQ1183" s="1"/>
      <c r="AR1183" s="1"/>
      <c r="AS1183" s="1"/>
      <c r="AT1183" s="1"/>
      <c r="AU1183" s="1"/>
    </row>
    <row r="1184" spans="1:47">
      <c r="A1184" s="1"/>
      <c r="B1184" s="1"/>
      <c r="C1184" s="1"/>
      <c r="D1184" s="1"/>
      <c r="E1184" s="1"/>
      <c r="F1184" s="1"/>
      <c r="G1184" s="1"/>
      <c r="H1184" s="1"/>
      <c r="I1184" s="1"/>
      <c r="J1184" s="1"/>
      <c r="K1184" s="1"/>
      <c r="L1184" s="1"/>
      <c r="M1184" s="1"/>
      <c r="N1184" s="1"/>
      <c r="O1184" s="1"/>
      <c r="P1184" s="1"/>
      <c r="Q1184" s="1"/>
      <c r="R1184" s="1"/>
      <c r="S1184" s="1"/>
      <c r="T1184" s="1"/>
      <c r="U1184" s="1"/>
      <c r="V1184" s="1"/>
      <c r="W1184" s="1"/>
      <c r="X1184" s="1"/>
      <c r="Y1184" s="1"/>
      <c r="Z1184" s="1"/>
      <c r="AA1184" s="1"/>
      <c r="AB1184" s="1"/>
      <c r="AC1184" s="1"/>
      <c r="AD1184" s="1"/>
      <c r="AE1184" s="1"/>
      <c r="AF1184" s="1"/>
      <c r="AG1184" s="1"/>
      <c r="AH1184" s="1"/>
      <c r="AI1184" s="1"/>
      <c r="AJ1184" s="1"/>
      <c r="AK1184" s="1"/>
      <c r="AL1184" s="1"/>
      <c r="AM1184" s="1"/>
      <c r="AN1184" s="1"/>
      <c r="AO1184" s="1"/>
      <c r="AP1184" s="1"/>
      <c r="AQ1184" s="1"/>
      <c r="AR1184" s="1"/>
      <c r="AS1184" s="1"/>
      <c r="AT1184" s="1"/>
      <c r="AU1184" s="1"/>
    </row>
    <row r="1185" spans="1:47">
      <c r="A1185" s="1"/>
      <c r="B1185" s="1"/>
      <c r="C1185" s="1"/>
      <c r="D1185" s="1"/>
      <c r="E1185" s="1"/>
      <c r="F1185" s="1"/>
      <c r="G1185" s="1"/>
      <c r="H1185" s="1"/>
      <c r="I1185" s="1"/>
      <c r="J1185" s="1"/>
      <c r="K1185" s="1"/>
      <c r="L1185" s="1"/>
      <c r="M1185" s="1"/>
      <c r="N1185" s="1"/>
      <c r="O1185" s="1"/>
      <c r="P1185" s="1"/>
      <c r="Q1185" s="1"/>
      <c r="R1185" s="1"/>
      <c r="S1185" s="1"/>
      <c r="T1185" s="1"/>
      <c r="U1185" s="1"/>
      <c r="V1185" s="1"/>
      <c r="W1185" s="1"/>
      <c r="X1185" s="1"/>
      <c r="Y1185" s="1"/>
      <c r="Z1185" s="1"/>
      <c r="AA1185" s="1"/>
      <c r="AB1185" s="1"/>
      <c r="AC1185" s="1"/>
      <c r="AD1185" s="1"/>
      <c r="AE1185" s="1"/>
      <c r="AF1185" s="1"/>
      <c r="AG1185" s="1"/>
      <c r="AH1185" s="1"/>
      <c r="AI1185" s="1"/>
      <c r="AJ1185" s="1"/>
      <c r="AK1185" s="1"/>
      <c r="AL1185" s="1"/>
      <c r="AM1185" s="1"/>
      <c r="AN1185" s="1"/>
      <c r="AO1185" s="1"/>
      <c r="AP1185" s="1"/>
      <c r="AQ1185" s="1"/>
      <c r="AR1185" s="1"/>
      <c r="AS1185" s="1"/>
      <c r="AT1185" s="1"/>
      <c r="AU1185" s="1"/>
    </row>
    <row r="1186" spans="1:47">
      <c r="A1186" s="1"/>
      <c r="B1186" s="1"/>
      <c r="C1186" s="1"/>
      <c r="D1186" s="1"/>
      <c r="E1186" s="1"/>
      <c r="F1186" s="1"/>
      <c r="G1186" s="1"/>
      <c r="H1186" s="1"/>
      <c r="I1186" s="1"/>
      <c r="J1186" s="1"/>
      <c r="K1186" s="1"/>
      <c r="L1186" s="1"/>
      <c r="M1186" s="1"/>
      <c r="N1186" s="1"/>
      <c r="O1186" s="1"/>
      <c r="P1186" s="1"/>
      <c r="Q1186" s="1"/>
      <c r="R1186" s="1"/>
      <c r="S1186" s="1"/>
      <c r="T1186" s="1"/>
      <c r="U1186" s="1"/>
      <c r="V1186" s="1"/>
      <c r="W1186" s="1"/>
      <c r="X1186" s="1"/>
      <c r="Y1186" s="1"/>
      <c r="Z1186" s="1"/>
      <c r="AA1186" s="1"/>
      <c r="AB1186" s="1"/>
      <c r="AC1186" s="1"/>
      <c r="AD1186" s="1"/>
      <c r="AE1186" s="1"/>
      <c r="AF1186" s="1"/>
      <c r="AG1186" s="1"/>
      <c r="AH1186" s="1"/>
      <c r="AI1186" s="1"/>
      <c r="AJ1186" s="1"/>
      <c r="AK1186" s="1"/>
      <c r="AL1186" s="1"/>
      <c r="AM1186" s="1"/>
      <c r="AN1186" s="1"/>
      <c r="AO1186" s="1"/>
      <c r="AP1186" s="1"/>
      <c r="AQ1186" s="1"/>
      <c r="AR1186" s="1"/>
      <c r="AS1186" s="1"/>
      <c r="AT1186" s="1"/>
      <c r="AU1186" s="1"/>
    </row>
    <row r="1187" spans="1:47">
      <c r="A1187" s="1"/>
      <c r="B1187" s="1"/>
      <c r="C1187" s="1"/>
      <c r="D1187" s="1"/>
      <c r="E1187" s="1"/>
      <c r="F1187" s="1"/>
      <c r="G1187" s="1"/>
      <c r="H1187" s="1"/>
      <c r="I1187" s="1"/>
      <c r="J1187" s="1"/>
      <c r="K1187" s="1"/>
      <c r="L1187" s="1"/>
      <c r="M1187" s="1"/>
      <c r="N1187" s="1"/>
      <c r="O1187" s="1"/>
      <c r="P1187" s="1"/>
      <c r="Q1187" s="1"/>
      <c r="R1187" s="1"/>
      <c r="S1187" s="1"/>
      <c r="T1187" s="1"/>
      <c r="U1187" s="1"/>
      <c r="V1187" s="1"/>
      <c r="W1187" s="1"/>
      <c r="X1187" s="1"/>
      <c r="Y1187" s="1"/>
      <c r="Z1187" s="1"/>
      <c r="AA1187" s="1"/>
      <c r="AB1187" s="1"/>
      <c r="AC1187" s="1"/>
      <c r="AD1187" s="1"/>
      <c r="AE1187" s="1"/>
      <c r="AF1187" s="1"/>
      <c r="AG1187" s="1"/>
      <c r="AH1187" s="1"/>
      <c r="AI1187" s="1"/>
      <c r="AJ1187" s="1"/>
      <c r="AK1187" s="1"/>
      <c r="AL1187" s="1"/>
      <c r="AM1187" s="1"/>
      <c r="AN1187" s="1"/>
      <c r="AO1187" s="1"/>
      <c r="AP1187" s="1"/>
      <c r="AQ1187" s="1"/>
      <c r="AR1187" s="1"/>
      <c r="AS1187" s="1"/>
      <c r="AT1187" s="1"/>
      <c r="AU1187" s="1"/>
    </row>
    <row r="1188" spans="1:47">
      <c r="A1188" s="1"/>
      <c r="B1188" s="1"/>
      <c r="C1188" s="1"/>
      <c r="D1188" s="1"/>
      <c r="E1188" s="1"/>
      <c r="F1188" s="1"/>
      <c r="G1188" s="1"/>
      <c r="H1188" s="1"/>
      <c r="I1188" s="1"/>
      <c r="J1188" s="1"/>
      <c r="K1188" s="1"/>
      <c r="L1188" s="1"/>
      <c r="M1188" s="1"/>
      <c r="N1188" s="1"/>
      <c r="O1188" s="1"/>
      <c r="P1188" s="1"/>
      <c r="Q1188" s="1"/>
      <c r="R1188" s="1"/>
      <c r="S1188" s="1"/>
      <c r="T1188" s="1"/>
      <c r="U1188" s="1"/>
      <c r="V1188" s="1"/>
      <c r="W1188" s="1"/>
      <c r="X1188" s="1"/>
      <c r="Y1188" s="1"/>
      <c r="Z1188" s="1"/>
      <c r="AA1188" s="1"/>
      <c r="AB1188" s="1"/>
      <c r="AC1188" s="1"/>
      <c r="AD1188" s="1"/>
      <c r="AE1188" s="1"/>
      <c r="AF1188" s="1"/>
      <c r="AG1188" s="1"/>
      <c r="AH1188" s="1"/>
      <c r="AI1188" s="1"/>
      <c r="AJ1188" s="1"/>
      <c r="AK1188" s="1"/>
      <c r="AL1188" s="1"/>
      <c r="AM1188" s="1"/>
      <c r="AN1188" s="1"/>
      <c r="AO1188" s="1"/>
      <c r="AP1188" s="1"/>
      <c r="AQ1188" s="1"/>
      <c r="AR1188" s="1"/>
      <c r="AS1188" s="1"/>
      <c r="AT1188" s="1"/>
      <c r="AU1188" s="1"/>
    </row>
    <row r="1189" spans="1:47">
      <c r="A1189" s="1"/>
      <c r="B1189" s="1"/>
      <c r="C1189" s="1"/>
      <c r="D1189" s="1"/>
      <c r="E1189" s="1"/>
      <c r="F1189" s="1"/>
      <c r="G1189" s="1"/>
      <c r="H1189" s="1"/>
      <c r="I1189" s="1"/>
      <c r="J1189" s="1"/>
      <c r="K1189" s="1"/>
      <c r="L1189" s="1"/>
      <c r="M1189" s="1"/>
      <c r="N1189" s="1"/>
      <c r="O1189" s="1"/>
      <c r="P1189" s="1"/>
      <c r="Q1189" s="1"/>
      <c r="R1189" s="1"/>
      <c r="S1189" s="1"/>
      <c r="T1189" s="1"/>
      <c r="U1189" s="1"/>
      <c r="V1189" s="1"/>
      <c r="W1189" s="1"/>
      <c r="X1189" s="1"/>
      <c r="Y1189" s="1"/>
      <c r="Z1189" s="1"/>
      <c r="AA1189" s="1"/>
      <c r="AB1189" s="1"/>
      <c r="AC1189" s="1"/>
      <c r="AD1189" s="1"/>
      <c r="AE1189" s="1"/>
      <c r="AF1189" s="1"/>
      <c r="AG1189" s="1"/>
      <c r="AH1189" s="1"/>
      <c r="AI1189" s="1"/>
      <c r="AJ1189" s="1"/>
      <c r="AK1189" s="1"/>
      <c r="AL1189" s="1"/>
      <c r="AM1189" s="1"/>
      <c r="AN1189" s="1"/>
      <c r="AO1189" s="1"/>
      <c r="AP1189" s="1"/>
      <c r="AQ1189" s="1"/>
      <c r="AR1189" s="1"/>
      <c r="AS1189" s="1"/>
      <c r="AT1189" s="1"/>
      <c r="AU1189" s="1"/>
    </row>
    <row r="1190" spans="1:47">
      <c r="A1190" s="1"/>
      <c r="B1190" s="1"/>
      <c r="C1190" s="1"/>
      <c r="D1190" s="1"/>
      <c r="E1190" s="1"/>
      <c r="F1190" s="1"/>
      <c r="G1190" s="1"/>
      <c r="H1190" s="1"/>
      <c r="I1190" s="1"/>
      <c r="J1190" s="1"/>
      <c r="K1190" s="1"/>
      <c r="L1190" s="1"/>
      <c r="M1190" s="1"/>
      <c r="N1190" s="1"/>
      <c r="O1190" s="1"/>
      <c r="P1190" s="1"/>
      <c r="Q1190" s="1"/>
      <c r="R1190" s="1"/>
      <c r="S1190" s="1"/>
      <c r="T1190" s="1"/>
      <c r="U1190" s="1"/>
      <c r="V1190" s="1"/>
      <c r="W1190" s="1"/>
      <c r="X1190" s="1"/>
      <c r="Y1190" s="1"/>
      <c r="Z1190" s="1"/>
      <c r="AA1190" s="1"/>
      <c r="AB1190" s="1"/>
      <c r="AC1190" s="1"/>
      <c r="AD1190" s="1"/>
      <c r="AE1190" s="1"/>
      <c r="AF1190" s="1"/>
      <c r="AG1190" s="1"/>
      <c r="AH1190" s="1"/>
      <c r="AI1190" s="1"/>
      <c r="AJ1190" s="1"/>
      <c r="AK1190" s="1"/>
      <c r="AL1190" s="1"/>
      <c r="AM1190" s="1"/>
      <c r="AN1190" s="1"/>
      <c r="AO1190" s="1"/>
      <c r="AP1190" s="1"/>
      <c r="AQ1190" s="1"/>
      <c r="AR1190" s="1"/>
      <c r="AS1190" s="1"/>
      <c r="AT1190" s="1"/>
      <c r="AU1190" s="1"/>
    </row>
    <row r="1191" spans="1:47">
      <c r="A1191" s="1"/>
      <c r="B1191" s="1"/>
      <c r="C1191" s="1"/>
      <c r="D1191" s="1"/>
      <c r="E1191" s="1"/>
      <c r="F1191" s="1"/>
      <c r="G1191" s="1"/>
      <c r="H1191" s="1"/>
      <c r="I1191" s="1"/>
      <c r="J1191" s="1"/>
      <c r="K1191" s="1"/>
      <c r="L1191" s="1"/>
      <c r="M1191" s="1"/>
      <c r="N1191" s="1"/>
      <c r="O1191" s="1"/>
      <c r="P1191" s="1"/>
      <c r="Q1191" s="1"/>
      <c r="R1191" s="1"/>
      <c r="S1191" s="1"/>
      <c r="T1191" s="1"/>
      <c r="U1191" s="1"/>
      <c r="V1191" s="1"/>
      <c r="W1191" s="1"/>
      <c r="X1191" s="1"/>
      <c r="Y1191" s="1"/>
      <c r="Z1191" s="1"/>
      <c r="AA1191" s="1"/>
      <c r="AB1191" s="1"/>
      <c r="AC1191" s="1"/>
      <c r="AD1191" s="1"/>
      <c r="AE1191" s="1"/>
      <c r="AF1191" s="1"/>
      <c r="AG1191" s="1"/>
      <c r="AH1191" s="1"/>
      <c r="AI1191" s="1"/>
      <c r="AJ1191" s="1"/>
      <c r="AK1191" s="1"/>
      <c r="AL1191" s="1"/>
      <c r="AM1191" s="1"/>
      <c r="AN1191" s="1"/>
      <c r="AO1191" s="1"/>
      <c r="AP1191" s="1"/>
      <c r="AQ1191" s="1"/>
      <c r="AR1191" s="1"/>
      <c r="AS1191" s="1"/>
      <c r="AT1191" s="1"/>
      <c r="AU1191" s="1"/>
    </row>
    <row r="1192" spans="1:47">
      <c r="A1192" s="1"/>
      <c r="B1192" s="1"/>
      <c r="C1192" s="1"/>
      <c r="D1192" s="1"/>
      <c r="E1192" s="1"/>
      <c r="F1192" s="1"/>
      <c r="G1192" s="1"/>
      <c r="H1192" s="1"/>
      <c r="I1192" s="1"/>
      <c r="J1192" s="1"/>
      <c r="K1192" s="1"/>
      <c r="L1192" s="1"/>
      <c r="M1192" s="1"/>
      <c r="N1192" s="1"/>
      <c r="O1192" s="1"/>
      <c r="P1192" s="1"/>
      <c r="Q1192" s="1"/>
      <c r="R1192" s="1"/>
      <c r="S1192" s="1"/>
      <c r="T1192" s="1"/>
      <c r="U1192" s="1"/>
      <c r="V1192" s="1"/>
      <c r="W1192" s="1"/>
      <c r="X1192" s="1"/>
      <c r="Y1192" s="1"/>
      <c r="Z1192" s="1"/>
      <c r="AA1192" s="1"/>
      <c r="AB1192" s="1"/>
      <c r="AC1192" s="1"/>
      <c r="AD1192" s="1"/>
      <c r="AE1192" s="1"/>
      <c r="AF1192" s="1"/>
      <c r="AG1192" s="1"/>
      <c r="AH1192" s="1"/>
      <c r="AI1192" s="1"/>
      <c r="AJ1192" s="1"/>
      <c r="AK1192" s="1"/>
      <c r="AL1192" s="1"/>
      <c r="AM1192" s="1"/>
      <c r="AN1192" s="1"/>
      <c r="AO1192" s="1"/>
      <c r="AP1192" s="1"/>
      <c r="AQ1192" s="1"/>
      <c r="AR1192" s="1"/>
      <c r="AS1192" s="1"/>
      <c r="AT1192" s="1"/>
      <c r="AU1192" s="1"/>
    </row>
    <row r="1193" spans="1:47">
      <c r="A1193" s="1"/>
      <c r="B1193" s="1"/>
      <c r="C1193" s="1"/>
      <c r="D1193" s="1"/>
      <c r="E1193" s="1"/>
      <c r="F1193" s="1"/>
      <c r="G1193" s="1"/>
      <c r="H1193" s="1"/>
      <c r="I1193" s="1"/>
      <c r="J1193" s="1"/>
      <c r="K1193" s="1"/>
      <c r="L1193" s="1"/>
      <c r="M1193" s="1"/>
      <c r="N1193" s="1"/>
      <c r="O1193" s="1"/>
      <c r="P1193" s="1"/>
      <c r="Q1193" s="1"/>
      <c r="R1193" s="1"/>
      <c r="S1193" s="1"/>
      <c r="T1193" s="1"/>
      <c r="U1193" s="1"/>
      <c r="V1193" s="1"/>
      <c r="W1193" s="1"/>
      <c r="X1193" s="1"/>
      <c r="Y1193" s="1"/>
      <c r="Z1193" s="1"/>
      <c r="AA1193" s="1"/>
      <c r="AB1193" s="1"/>
      <c r="AC1193" s="1"/>
      <c r="AD1193" s="1"/>
      <c r="AE1193" s="1"/>
      <c r="AF1193" s="1"/>
      <c r="AG1193" s="1"/>
      <c r="AH1193" s="1"/>
      <c r="AI1193" s="1"/>
      <c r="AJ1193" s="1"/>
      <c r="AK1193" s="1"/>
      <c r="AL1193" s="1"/>
      <c r="AM1193" s="1"/>
      <c r="AN1193" s="1"/>
      <c r="AO1193" s="1"/>
      <c r="AP1193" s="1"/>
      <c r="AQ1193" s="1"/>
      <c r="AR1193" s="1"/>
      <c r="AS1193" s="1"/>
      <c r="AT1193" s="1"/>
      <c r="AU1193" s="1"/>
    </row>
    <row r="1194" spans="1:47">
      <c r="A1194" s="1"/>
      <c r="B1194" s="1"/>
      <c r="C1194" s="1"/>
      <c r="D1194" s="1"/>
      <c r="E1194" s="1"/>
      <c r="F1194" s="1"/>
      <c r="G1194" s="1"/>
      <c r="H1194" s="1"/>
      <c r="I1194" s="1"/>
      <c r="J1194" s="1"/>
      <c r="K1194" s="1"/>
      <c r="L1194" s="1"/>
      <c r="M1194" s="1"/>
      <c r="N1194" s="1"/>
      <c r="O1194" s="1"/>
      <c r="P1194" s="1"/>
      <c r="Q1194" s="1"/>
      <c r="R1194" s="1"/>
      <c r="S1194" s="1"/>
      <c r="T1194" s="1"/>
      <c r="U1194" s="1"/>
      <c r="V1194" s="1"/>
      <c r="W1194" s="1"/>
      <c r="X1194" s="1"/>
      <c r="Y1194" s="1"/>
      <c r="Z1194" s="1"/>
      <c r="AA1194" s="1"/>
      <c r="AB1194" s="1"/>
      <c r="AC1194" s="1"/>
      <c r="AD1194" s="1"/>
      <c r="AE1194" s="1"/>
      <c r="AF1194" s="1"/>
      <c r="AG1194" s="1"/>
      <c r="AH1194" s="1"/>
      <c r="AI1194" s="1"/>
      <c r="AJ1194" s="1"/>
      <c r="AK1194" s="1"/>
      <c r="AL1194" s="1"/>
      <c r="AM1194" s="1"/>
      <c r="AN1194" s="1"/>
      <c r="AO1194" s="1"/>
      <c r="AP1194" s="1"/>
      <c r="AQ1194" s="1"/>
      <c r="AR1194" s="1"/>
      <c r="AS1194" s="1"/>
      <c r="AT1194" s="1"/>
      <c r="AU1194" s="1"/>
    </row>
    <row r="1195" spans="1:47">
      <c r="A1195" s="1"/>
      <c r="B1195" s="1"/>
      <c r="C1195" s="1"/>
      <c r="D1195" s="1"/>
      <c r="E1195" s="1"/>
      <c r="F1195" s="1"/>
      <c r="G1195" s="1"/>
      <c r="H1195" s="1"/>
      <c r="I1195" s="1"/>
      <c r="J1195" s="1"/>
      <c r="K1195" s="1"/>
      <c r="L1195" s="1"/>
      <c r="M1195" s="1"/>
      <c r="N1195" s="1"/>
      <c r="O1195" s="1"/>
      <c r="P1195" s="1"/>
      <c r="Q1195" s="1"/>
      <c r="R1195" s="1"/>
      <c r="S1195" s="1"/>
      <c r="T1195" s="1"/>
      <c r="U1195" s="1"/>
      <c r="V1195" s="1"/>
      <c r="W1195" s="1"/>
      <c r="X1195" s="1"/>
      <c r="Y1195" s="1"/>
      <c r="Z1195" s="1"/>
      <c r="AA1195" s="1"/>
      <c r="AB1195" s="1"/>
      <c r="AC1195" s="1"/>
      <c r="AD1195" s="1"/>
      <c r="AE1195" s="1"/>
      <c r="AF1195" s="1"/>
      <c r="AG1195" s="1"/>
      <c r="AH1195" s="1"/>
      <c r="AI1195" s="1"/>
      <c r="AJ1195" s="1"/>
      <c r="AK1195" s="1"/>
      <c r="AL1195" s="1"/>
      <c r="AM1195" s="1"/>
      <c r="AN1195" s="1"/>
      <c r="AO1195" s="1"/>
      <c r="AP1195" s="1"/>
      <c r="AQ1195" s="1"/>
      <c r="AR1195" s="1"/>
      <c r="AS1195" s="1"/>
      <c r="AT1195" s="1"/>
      <c r="AU1195" s="1"/>
    </row>
    <row r="1196" spans="1:47">
      <c r="A1196" s="1"/>
      <c r="B1196" s="1"/>
      <c r="C1196" s="1"/>
      <c r="D1196" s="1"/>
      <c r="E1196" s="1"/>
      <c r="F1196" s="1"/>
      <c r="G1196" s="1"/>
      <c r="H1196" s="1"/>
      <c r="I1196" s="1"/>
      <c r="J1196" s="1"/>
      <c r="K1196" s="1"/>
      <c r="L1196" s="1"/>
      <c r="M1196" s="1"/>
      <c r="N1196" s="1"/>
      <c r="O1196" s="1"/>
      <c r="P1196" s="1"/>
      <c r="Q1196" s="1"/>
      <c r="R1196" s="1"/>
      <c r="S1196" s="1"/>
      <c r="T1196" s="1"/>
      <c r="U1196" s="1"/>
      <c r="V1196" s="1"/>
      <c r="W1196" s="1"/>
      <c r="X1196" s="1"/>
      <c r="Y1196" s="1"/>
      <c r="Z1196" s="1"/>
      <c r="AA1196" s="1"/>
      <c r="AB1196" s="1"/>
      <c r="AC1196" s="1"/>
      <c r="AD1196" s="1"/>
      <c r="AE1196" s="1"/>
      <c r="AF1196" s="1"/>
      <c r="AG1196" s="1"/>
      <c r="AH1196" s="1"/>
      <c r="AI1196" s="1"/>
      <c r="AJ1196" s="1"/>
      <c r="AK1196" s="1"/>
      <c r="AL1196" s="1"/>
      <c r="AM1196" s="1"/>
      <c r="AN1196" s="1"/>
      <c r="AO1196" s="1"/>
      <c r="AP1196" s="1"/>
      <c r="AQ1196" s="1"/>
      <c r="AR1196" s="1"/>
      <c r="AS1196" s="1"/>
      <c r="AT1196" s="1"/>
      <c r="AU1196" s="1"/>
    </row>
    <row r="1197" spans="1:47">
      <c r="A1197" s="1"/>
      <c r="B1197" s="1"/>
      <c r="C1197" s="1"/>
      <c r="D1197" s="1"/>
      <c r="E1197" s="1"/>
      <c r="F1197" s="1"/>
      <c r="G1197" s="1"/>
      <c r="H1197" s="1"/>
      <c r="I1197" s="1"/>
      <c r="J1197" s="1"/>
      <c r="K1197" s="1"/>
      <c r="L1197" s="1"/>
      <c r="M1197" s="1"/>
      <c r="N1197" s="1"/>
      <c r="O1197" s="1"/>
      <c r="P1197" s="1"/>
      <c r="Q1197" s="1"/>
      <c r="R1197" s="1"/>
      <c r="S1197" s="1"/>
      <c r="T1197" s="1"/>
      <c r="U1197" s="1"/>
      <c r="V1197" s="1"/>
      <c r="W1197" s="1"/>
      <c r="X1197" s="1"/>
      <c r="Y1197" s="1"/>
      <c r="Z1197" s="1"/>
      <c r="AA1197" s="1"/>
      <c r="AB1197" s="1"/>
      <c r="AC1197" s="1"/>
      <c r="AD1197" s="1"/>
      <c r="AE1197" s="1"/>
      <c r="AF1197" s="1"/>
      <c r="AG1197" s="1"/>
      <c r="AH1197" s="1"/>
      <c r="AI1197" s="1"/>
      <c r="AJ1197" s="1"/>
      <c r="AK1197" s="1"/>
      <c r="AL1197" s="1"/>
      <c r="AM1197" s="1"/>
      <c r="AN1197" s="1"/>
      <c r="AO1197" s="1"/>
      <c r="AP1197" s="1"/>
      <c r="AQ1197" s="1"/>
      <c r="AR1197" s="1"/>
      <c r="AS1197" s="1"/>
      <c r="AT1197" s="1"/>
      <c r="AU1197" s="1"/>
    </row>
    <row r="1198" spans="1:47">
      <c r="A1198" s="1"/>
      <c r="B1198" s="1"/>
      <c r="C1198" s="1"/>
      <c r="D1198" s="1"/>
      <c r="E1198" s="1"/>
      <c r="F1198" s="1"/>
      <c r="G1198" s="1"/>
      <c r="H1198" s="1"/>
      <c r="I1198" s="1"/>
      <c r="J1198" s="1"/>
      <c r="K1198" s="1"/>
      <c r="L1198" s="1"/>
      <c r="M1198" s="1"/>
      <c r="N1198" s="1"/>
      <c r="O1198" s="1"/>
      <c r="P1198" s="1"/>
      <c r="Q1198" s="1"/>
      <c r="R1198" s="1"/>
      <c r="S1198" s="1"/>
      <c r="T1198" s="1"/>
      <c r="U1198" s="1"/>
      <c r="V1198" s="1"/>
      <c r="W1198" s="1"/>
      <c r="X1198" s="1"/>
      <c r="Y1198" s="1"/>
      <c r="Z1198" s="1"/>
      <c r="AA1198" s="1"/>
      <c r="AB1198" s="1"/>
      <c r="AC1198" s="1"/>
      <c r="AD1198" s="1"/>
      <c r="AE1198" s="1"/>
      <c r="AF1198" s="1"/>
      <c r="AG1198" s="1"/>
      <c r="AH1198" s="1"/>
      <c r="AI1198" s="1"/>
      <c r="AJ1198" s="1"/>
      <c r="AK1198" s="1"/>
      <c r="AL1198" s="1"/>
      <c r="AM1198" s="1"/>
      <c r="AN1198" s="1"/>
      <c r="AO1198" s="1"/>
      <c r="AP1198" s="1"/>
      <c r="AQ1198" s="1"/>
      <c r="AR1198" s="1"/>
      <c r="AS1198" s="1"/>
      <c r="AT1198" s="1"/>
      <c r="AU1198" s="1"/>
    </row>
    <row r="1199" spans="1:47">
      <c r="A1199" s="1"/>
      <c r="B1199" s="1"/>
      <c r="C1199" s="1"/>
      <c r="D1199" s="1"/>
      <c r="E1199" s="1"/>
      <c r="F1199" s="1"/>
      <c r="G1199" s="1"/>
      <c r="H1199" s="1"/>
      <c r="I1199" s="1"/>
      <c r="J1199" s="1"/>
      <c r="K1199" s="1"/>
      <c r="L1199" s="1"/>
      <c r="M1199" s="1"/>
      <c r="N1199" s="1"/>
      <c r="O1199" s="1"/>
      <c r="P1199" s="1"/>
      <c r="Q1199" s="1"/>
      <c r="R1199" s="1"/>
      <c r="S1199" s="1"/>
      <c r="T1199" s="1"/>
      <c r="U1199" s="1"/>
      <c r="V1199" s="1"/>
      <c r="W1199" s="1"/>
      <c r="X1199" s="1"/>
      <c r="Y1199" s="1"/>
      <c r="Z1199" s="1"/>
      <c r="AA1199" s="1"/>
      <c r="AB1199" s="1"/>
      <c r="AC1199" s="1"/>
      <c r="AD1199" s="1"/>
      <c r="AE1199" s="1"/>
      <c r="AF1199" s="1"/>
      <c r="AG1199" s="1"/>
      <c r="AH1199" s="1"/>
      <c r="AI1199" s="1"/>
      <c r="AJ1199" s="1"/>
      <c r="AK1199" s="1"/>
      <c r="AL1199" s="1"/>
      <c r="AM1199" s="1"/>
      <c r="AN1199" s="1"/>
      <c r="AO1199" s="1"/>
      <c r="AP1199" s="1"/>
      <c r="AQ1199" s="1"/>
      <c r="AR1199" s="1"/>
      <c r="AS1199" s="1"/>
      <c r="AT1199" s="1"/>
      <c r="AU1199" s="1"/>
    </row>
    <row r="1200" spans="1:47">
      <c r="A1200" s="1"/>
      <c r="B1200" s="1"/>
      <c r="C1200" s="1"/>
      <c r="D1200" s="1"/>
      <c r="E1200" s="1"/>
      <c r="F1200" s="1"/>
      <c r="G1200" s="1"/>
      <c r="H1200" s="1"/>
      <c r="I1200" s="1"/>
      <c r="J1200" s="1"/>
      <c r="K1200" s="1"/>
      <c r="L1200" s="1"/>
      <c r="M1200" s="1"/>
      <c r="N1200" s="1"/>
      <c r="O1200" s="1"/>
      <c r="P1200" s="1"/>
      <c r="Q1200" s="1"/>
      <c r="R1200" s="1"/>
      <c r="S1200" s="1"/>
      <c r="T1200" s="1"/>
      <c r="U1200" s="1"/>
      <c r="V1200" s="1"/>
      <c r="W1200" s="1"/>
      <c r="X1200" s="1"/>
      <c r="Y1200" s="1"/>
      <c r="Z1200" s="1"/>
      <c r="AA1200" s="1"/>
      <c r="AB1200" s="1"/>
      <c r="AC1200" s="1"/>
      <c r="AD1200" s="1"/>
      <c r="AE1200" s="1"/>
      <c r="AF1200" s="1"/>
      <c r="AG1200" s="1"/>
      <c r="AH1200" s="1"/>
      <c r="AI1200" s="1"/>
      <c r="AJ1200" s="1"/>
      <c r="AK1200" s="1"/>
      <c r="AL1200" s="1"/>
      <c r="AM1200" s="1"/>
      <c r="AN1200" s="1"/>
      <c r="AO1200" s="1"/>
      <c r="AP1200" s="1"/>
      <c r="AQ1200" s="1"/>
      <c r="AR1200" s="1"/>
      <c r="AS1200" s="1"/>
      <c r="AT1200" s="1"/>
      <c r="AU1200" s="1"/>
    </row>
    <row r="1201" spans="1:47">
      <c r="A1201" s="1"/>
      <c r="B1201" s="1"/>
      <c r="C1201" s="1"/>
      <c r="D1201" s="1"/>
      <c r="E1201" s="1"/>
      <c r="F1201" s="1"/>
      <c r="G1201" s="1"/>
      <c r="H1201" s="1"/>
      <c r="I1201" s="1"/>
      <c r="J1201" s="1"/>
      <c r="K1201" s="1"/>
      <c r="L1201" s="1"/>
      <c r="M1201" s="1"/>
      <c r="N1201" s="1"/>
      <c r="O1201" s="1"/>
      <c r="P1201" s="1"/>
      <c r="Q1201" s="1"/>
      <c r="R1201" s="1"/>
      <c r="S1201" s="1"/>
      <c r="T1201" s="1"/>
      <c r="U1201" s="1"/>
      <c r="V1201" s="1"/>
      <c r="W1201" s="1"/>
      <c r="X1201" s="1"/>
      <c r="Y1201" s="1"/>
      <c r="Z1201" s="1"/>
      <c r="AA1201" s="1"/>
      <c r="AB1201" s="1"/>
      <c r="AC1201" s="1"/>
      <c r="AD1201" s="1"/>
      <c r="AE1201" s="1"/>
      <c r="AF1201" s="1"/>
      <c r="AG1201" s="1"/>
      <c r="AH1201" s="1"/>
      <c r="AI1201" s="1"/>
      <c r="AJ1201" s="1"/>
      <c r="AK1201" s="1"/>
      <c r="AL1201" s="1"/>
      <c r="AM1201" s="1"/>
      <c r="AN1201" s="1"/>
      <c r="AO1201" s="1"/>
      <c r="AP1201" s="1"/>
      <c r="AQ1201" s="1"/>
      <c r="AR1201" s="1"/>
      <c r="AS1201" s="1"/>
      <c r="AT1201" s="1"/>
      <c r="AU1201" s="1"/>
    </row>
    <row r="1202" spans="1:47">
      <c r="A1202" s="1"/>
      <c r="B1202" s="1"/>
      <c r="C1202" s="1"/>
      <c r="D1202" s="1"/>
      <c r="E1202" s="1"/>
      <c r="F1202" s="1"/>
      <c r="G1202" s="1"/>
      <c r="H1202" s="1"/>
      <c r="I1202" s="1"/>
      <c r="J1202" s="1"/>
      <c r="K1202" s="1"/>
      <c r="L1202" s="1"/>
      <c r="M1202" s="1"/>
      <c r="N1202" s="1"/>
      <c r="O1202" s="1"/>
      <c r="P1202" s="1"/>
      <c r="Q1202" s="1"/>
      <c r="R1202" s="1"/>
      <c r="S1202" s="1"/>
      <c r="T1202" s="1"/>
      <c r="U1202" s="1"/>
      <c r="V1202" s="1"/>
      <c r="W1202" s="1"/>
      <c r="X1202" s="1"/>
      <c r="Y1202" s="1"/>
      <c r="Z1202" s="1"/>
      <c r="AA1202" s="1"/>
      <c r="AB1202" s="1"/>
      <c r="AC1202" s="1"/>
      <c r="AD1202" s="1"/>
      <c r="AE1202" s="1"/>
      <c r="AF1202" s="1"/>
      <c r="AG1202" s="1"/>
      <c r="AH1202" s="1"/>
      <c r="AI1202" s="1"/>
      <c r="AJ1202" s="1"/>
      <c r="AK1202" s="1"/>
      <c r="AL1202" s="1"/>
      <c r="AM1202" s="1"/>
      <c r="AN1202" s="1"/>
      <c r="AO1202" s="1"/>
      <c r="AP1202" s="1"/>
      <c r="AQ1202" s="1"/>
      <c r="AR1202" s="1"/>
      <c r="AS1202" s="1"/>
      <c r="AT1202" s="1"/>
      <c r="AU1202" s="1"/>
    </row>
    <row r="1203" spans="1:47">
      <c r="A1203" s="1"/>
      <c r="B1203" s="1"/>
      <c r="C1203" s="1"/>
      <c r="D1203" s="1"/>
      <c r="E1203" s="1"/>
      <c r="F1203" s="1"/>
      <c r="G1203" s="1"/>
      <c r="H1203" s="1"/>
      <c r="I1203" s="1"/>
      <c r="J1203" s="1"/>
      <c r="K1203" s="1"/>
      <c r="L1203" s="1"/>
      <c r="M1203" s="1"/>
      <c r="N1203" s="1"/>
      <c r="O1203" s="1"/>
      <c r="P1203" s="1"/>
      <c r="Q1203" s="1"/>
      <c r="R1203" s="1"/>
      <c r="S1203" s="1"/>
      <c r="T1203" s="1"/>
      <c r="U1203" s="1"/>
      <c r="V1203" s="1"/>
      <c r="W1203" s="1"/>
      <c r="X1203" s="1"/>
      <c r="Y1203" s="1"/>
      <c r="Z1203" s="1"/>
      <c r="AA1203" s="1"/>
      <c r="AB1203" s="1"/>
      <c r="AC1203" s="1"/>
      <c r="AD1203" s="1"/>
      <c r="AE1203" s="1"/>
      <c r="AF1203" s="1"/>
      <c r="AG1203" s="1"/>
      <c r="AH1203" s="1"/>
      <c r="AI1203" s="1"/>
      <c r="AJ1203" s="1"/>
      <c r="AK1203" s="1"/>
      <c r="AL1203" s="1"/>
      <c r="AM1203" s="1"/>
      <c r="AN1203" s="1"/>
      <c r="AO1203" s="1"/>
      <c r="AP1203" s="1"/>
      <c r="AQ1203" s="1"/>
      <c r="AR1203" s="1"/>
      <c r="AS1203" s="1"/>
      <c r="AT1203" s="1"/>
      <c r="AU1203" s="1"/>
    </row>
    <row r="1204" spans="1:47">
      <c r="A1204" s="1"/>
      <c r="B1204" s="1"/>
      <c r="C1204" s="1"/>
      <c r="D1204" s="1"/>
      <c r="E1204" s="1"/>
      <c r="F1204" s="1"/>
      <c r="G1204" s="1"/>
      <c r="H1204" s="1"/>
      <c r="I1204" s="1"/>
      <c r="J1204" s="1"/>
      <c r="K1204" s="1"/>
      <c r="L1204" s="1"/>
      <c r="M1204" s="1"/>
      <c r="N1204" s="1"/>
      <c r="O1204" s="1"/>
      <c r="P1204" s="1"/>
      <c r="Q1204" s="1"/>
      <c r="R1204" s="1"/>
      <c r="S1204" s="1"/>
      <c r="T1204" s="1"/>
      <c r="U1204" s="1"/>
      <c r="V1204" s="1"/>
      <c r="W1204" s="1"/>
      <c r="X1204" s="1"/>
      <c r="Y1204" s="1"/>
      <c r="Z1204" s="1"/>
      <c r="AA1204" s="1"/>
      <c r="AB1204" s="1"/>
      <c r="AC1204" s="1"/>
      <c r="AD1204" s="1"/>
      <c r="AE1204" s="1"/>
      <c r="AF1204" s="1"/>
      <c r="AG1204" s="1"/>
      <c r="AH1204" s="1"/>
      <c r="AI1204" s="1"/>
      <c r="AJ1204" s="1"/>
      <c r="AK1204" s="1"/>
      <c r="AL1204" s="1"/>
      <c r="AM1204" s="1"/>
      <c r="AN1204" s="1"/>
      <c r="AO1204" s="1"/>
      <c r="AP1204" s="1"/>
      <c r="AQ1204" s="1"/>
      <c r="AR1204" s="1"/>
      <c r="AS1204" s="1"/>
      <c r="AT1204" s="1"/>
      <c r="AU1204" s="1"/>
    </row>
    <row r="1205" spans="1:47">
      <c r="A1205" s="1"/>
      <c r="B1205" s="1"/>
      <c r="C1205" s="1"/>
      <c r="D1205" s="1"/>
      <c r="E1205" s="1"/>
      <c r="F1205" s="1"/>
      <c r="G1205" s="1"/>
      <c r="H1205" s="1"/>
      <c r="I1205" s="1"/>
      <c r="J1205" s="1"/>
      <c r="K1205" s="1"/>
      <c r="L1205" s="1"/>
      <c r="M1205" s="1"/>
      <c r="N1205" s="1"/>
      <c r="O1205" s="1"/>
      <c r="P1205" s="1"/>
      <c r="Q1205" s="1"/>
      <c r="R1205" s="1"/>
      <c r="S1205" s="1"/>
      <c r="T1205" s="1"/>
      <c r="U1205" s="1"/>
      <c r="V1205" s="1"/>
      <c r="W1205" s="1"/>
      <c r="X1205" s="1"/>
      <c r="Y1205" s="1"/>
      <c r="Z1205" s="1"/>
      <c r="AA1205" s="1"/>
      <c r="AB1205" s="1"/>
      <c r="AC1205" s="1"/>
      <c r="AD1205" s="1"/>
      <c r="AE1205" s="1"/>
      <c r="AF1205" s="1"/>
      <c r="AG1205" s="1"/>
      <c r="AH1205" s="1"/>
      <c r="AI1205" s="1"/>
      <c r="AJ1205" s="1"/>
      <c r="AK1205" s="1"/>
      <c r="AL1205" s="1"/>
      <c r="AM1205" s="1"/>
      <c r="AN1205" s="1"/>
      <c r="AO1205" s="1"/>
      <c r="AP1205" s="1"/>
      <c r="AQ1205" s="1"/>
      <c r="AR1205" s="1"/>
      <c r="AS1205" s="1"/>
      <c r="AT1205" s="1"/>
      <c r="AU1205" s="1"/>
    </row>
    <row r="1206" spans="1:47">
      <c r="A1206" s="1"/>
      <c r="B1206" s="1"/>
      <c r="C1206" s="1"/>
      <c r="D1206" s="1"/>
      <c r="E1206" s="1"/>
      <c r="F1206" s="1"/>
      <c r="G1206" s="1"/>
      <c r="H1206" s="1"/>
      <c r="I1206" s="1"/>
      <c r="J1206" s="1"/>
      <c r="K1206" s="1"/>
      <c r="L1206" s="1"/>
      <c r="M1206" s="1"/>
      <c r="N1206" s="1"/>
      <c r="O1206" s="1"/>
      <c r="P1206" s="1"/>
      <c r="Q1206" s="1"/>
      <c r="R1206" s="1"/>
      <c r="S1206" s="1"/>
      <c r="T1206" s="1"/>
      <c r="U1206" s="1"/>
      <c r="V1206" s="1"/>
      <c r="W1206" s="1"/>
      <c r="X1206" s="1"/>
      <c r="Y1206" s="1"/>
      <c r="Z1206" s="1"/>
      <c r="AA1206" s="1"/>
      <c r="AB1206" s="1"/>
      <c r="AC1206" s="1"/>
      <c r="AD1206" s="1"/>
      <c r="AE1206" s="1"/>
      <c r="AF1206" s="1"/>
      <c r="AG1206" s="1"/>
      <c r="AH1206" s="1"/>
      <c r="AI1206" s="1"/>
      <c r="AJ1206" s="1"/>
      <c r="AK1206" s="1"/>
      <c r="AL1206" s="1"/>
      <c r="AM1206" s="1"/>
      <c r="AN1206" s="1"/>
      <c r="AO1206" s="1"/>
      <c r="AP1206" s="1"/>
      <c r="AQ1206" s="1"/>
      <c r="AR1206" s="1"/>
      <c r="AS1206" s="1"/>
      <c r="AT1206" s="1"/>
      <c r="AU1206" s="1"/>
    </row>
    <row r="1207" spans="1:47">
      <c r="A1207" s="1"/>
      <c r="B1207" s="1"/>
      <c r="C1207" s="1"/>
      <c r="D1207" s="1"/>
      <c r="E1207" s="1"/>
      <c r="F1207" s="1"/>
      <c r="G1207" s="1"/>
      <c r="H1207" s="1"/>
      <c r="I1207" s="1"/>
      <c r="J1207" s="1"/>
      <c r="K1207" s="1"/>
      <c r="L1207" s="1"/>
      <c r="M1207" s="1"/>
      <c r="N1207" s="1"/>
      <c r="O1207" s="1"/>
      <c r="P1207" s="1"/>
      <c r="Q1207" s="1"/>
      <c r="R1207" s="1"/>
      <c r="S1207" s="1"/>
      <c r="T1207" s="1"/>
      <c r="U1207" s="1"/>
      <c r="V1207" s="1"/>
      <c r="W1207" s="1"/>
      <c r="X1207" s="1"/>
      <c r="Y1207" s="1"/>
      <c r="Z1207" s="1"/>
      <c r="AA1207" s="1"/>
      <c r="AB1207" s="1"/>
      <c r="AC1207" s="1"/>
      <c r="AD1207" s="1"/>
      <c r="AE1207" s="1"/>
      <c r="AF1207" s="1"/>
      <c r="AG1207" s="1"/>
      <c r="AH1207" s="1"/>
      <c r="AI1207" s="1"/>
      <c r="AJ1207" s="1"/>
      <c r="AK1207" s="1"/>
      <c r="AL1207" s="1"/>
      <c r="AM1207" s="1"/>
      <c r="AN1207" s="1"/>
      <c r="AO1207" s="1"/>
      <c r="AP1207" s="1"/>
      <c r="AQ1207" s="1"/>
      <c r="AR1207" s="1"/>
      <c r="AS1207" s="1"/>
      <c r="AT1207" s="1"/>
      <c r="AU1207" s="1"/>
    </row>
    <row r="1208" spans="1:47">
      <c r="A1208" s="1"/>
      <c r="B1208" s="1"/>
      <c r="C1208" s="1"/>
      <c r="D1208" s="1"/>
      <c r="E1208" s="1"/>
      <c r="F1208" s="1"/>
      <c r="G1208" s="1"/>
      <c r="H1208" s="1"/>
      <c r="I1208" s="1"/>
      <c r="J1208" s="1"/>
      <c r="K1208" s="1"/>
      <c r="L1208" s="1"/>
      <c r="M1208" s="1"/>
      <c r="N1208" s="1"/>
      <c r="O1208" s="1"/>
      <c r="P1208" s="1"/>
      <c r="Q1208" s="1"/>
      <c r="R1208" s="1"/>
      <c r="S1208" s="1"/>
      <c r="T1208" s="1"/>
      <c r="U1208" s="1"/>
      <c r="V1208" s="1"/>
      <c r="W1208" s="1"/>
      <c r="X1208" s="1"/>
      <c r="Y1208" s="1"/>
      <c r="Z1208" s="1"/>
      <c r="AA1208" s="1"/>
      <c r="AB1208" s="1"/>
      <c r="AC1208" s="1"/>
      <c r="AD1208" s="1"/>
      <c r="AE1208" s="1"/>
      <c r="AF1208" s="1"/>
      <c r="AG1208" s="1"/>
      <c r="AH1208" s="1"/>
      <c r="AI1208" s="1"/>
      <c r="AJ1208" s="1"/>
      <c r="AK1208" s="1"/>
      <c r="AL1208" s="1"/>
      <c r="AM1208" s="1"/>
      <c r="AN1208" s="1"/>
      <c r="AO1208" s="1"/>
      <c r="AP1208" s="1"/>
      <c r="AQ1208" s="1"/>
      <c r="AR1208" s="1"/>
      <c r="AS1208" s="1"/>
      <c r="AT1208" s="1"/>
      <c r="AU1208" s="1"/>
    </row>
    <row r="1209" spans="1:47">
      <c r="A1209" s="1"/>
      <c r="B1209" s="1"/>
      <c r="C1209" s="1"/>
      <c r="D1209" s="1"/>
      <c r="E1209" s="1"/>
      <c r="F1209" s="1"/>
      <c r="G1209" s="1"/>
      <c r="H1209" s="1"/>
      <c r="I1209" s="1"/>
      <c r="J1209" s="1"/>
      <c r="K1209" s="1"/>
      <c r="L1209" s="1"/>
      <c r="M1209" s="1"/>
      <c r="N1209" s="1"/>
      <c r="O1209" s="1"/>
      <c r="P1209" s="1"/>
      <c r="Q1209" s="1"/>
      <c r="R1209" s="1"/>
      <c r="S1209" s="1"/>
      <c r="T1209" s="1"/>
      <c r="U1209" s="1"/>
      <c r="V1209" s="1"/>
      <c r="W1209" s="1"/>
      <c r="X1209" s="1"/>
      <c r="Y1209" s="1"/>
      <c r="Z1209" s="1"/>
      <c r="AA1209" s="1"/>
      <c r="AB1209" s="1"/>
      <c r="AC1209" s="1"/>
      <c r="AD1209" s="1"/>
      <c r="AE1209" s="1"/>
      <c r="AF1209" s="1"/>
      <c r="AG1209" s="1"/>
      <c r="AH1209" s="1"/>
      <c r="AI1209" s="1"/>
      <c r="AJ1209" s="1"/>
      <c r="AK1209" s="1"/>
      <c r="AL1209" s="1"/>
      <c r="AM1209" s="1"/>
      <c r="AN1209" s="1"/>
      <c r="AO1209" s="1"/>
      <c r="AP1209" s="1"/>
      <c r="AQ1209" s="1"/>
      <c r="AR1209" s="1"/>
      <c r="AS1209" s="1"/>
      <c r="AT1209" s="1"/>
      <c r="AU1209" s="1"/>
    </row>
    <row r="1210" spans="1:47">
      <c r="A1210" s="1"/>
      <c r="B1210" s="1"/>
      <c r="C1210" s="1"/>
      <c r="D1210" s="1"/>
      <c r="E1210" s="1"/>
      <c r="F1210" s="1"/>
      <c r="G1210" s="1"/>
      <c r="H1210" s="1"/>
      <c r="I1210" s="1"/>
      <c r="J1210" s="1"/>
      <c r="K1210" s="1"/>
      <c r="L1210" s="1"/>
      <c r="M1210" s="1"/>
      <c r="N1210" s="1"/>
      <c r="O1210" s="1"/>
      <c r="P1210" s="1"/>
      <c r="Q1210" s="1"/>
      <c r="R1210" s="1"/>
      <c r="S1210" s="1"/>
      <c r="T1210" s="1"/>
      <c r="U1210" s="1"/>
      <c r="V1210" s="1"/>
      <c r="W1210" s="1"/>
      <c r="X1210" s="1"/>
      <c r="Y1210" s="1"/>
      <c r="Z1210" s="1"/>
      <c r="AA1210" s="1"/>
      <c r="AB1210" s="1"/>
      <c r="AC1210" s="1"/>
      <c r="AD1210" s="1"/>
      <c r="AE1210" s="1"/>
      <c r="AF1210" s="1"/>
      <c r="AG1210" s="1"/>
      <c r="AH1210" s="1"/>
      <c r="AI1210" s="1"/>
      <c r="AJ1210" s="1"/>
      <c r="AK1210" s="1"/>
      <c r="AL1210" s="1"/>
      <c r="AM1210" s="1"/>
      <c r="AN1210" s="1"/>
      <c r="AO1210" s="1"/>
      <c r="AP1210" s="1"/>
      <c r="AQ1210" s="1"/>
      <c r="AR1210" s="1"/>
      <c r="AS1210" s="1"/>
      <c r="AT1210" s="1"/>
      <c r="AU1210" s="1"/>
    </row>
    <row r="1211" spans="1:47">
      <c r="A1211" s="1"/>
      <c r="B1211" s="1"/>
      <c r="C1211" s="1"/>
      <c r="D1211" s="1"/>
      <c r="E1211" s="1"/>
      <c r="F1211" s="1"/>
      <c r="G1211" s="1"/>
      <c r="H1211" s="1"/>
      <c r="I1211" s="1"/>
      <c r="J1211" s="1"/>
      <c r="K1211" s="1"/>
      <c r="L1211" s="1"/>
      <c r="M1211" s="1"/>
      <c r="N1211" s="1"/>
      <c r="O1211" s="1"/>
      <c r="P1211" s="1"/>
      <c r="Q1211" s="1"/>
      <c r="R1211" s="1"/>
      <c r="S1211" s="1"/>
      <c r="T1211" s="1"/>
      <c r="U1211" s="1"/>
      <c r="V1211" s="1"/>
      <c r="W1211" s="1"/>
      <c r="X1211" s="1"/>
      <c r="Y1211" s="1"/>
      <c r="Z1211" s="1"/>
      <c r="AA1211" s="1"/>
      <c r="AB1211" s="1"/>
      <c r="AC1211" s="1"/>
      <c r="AD1211" s="1"/>
      <c r="AE1211" s="1"/>
      <c r="AF1211" s="1"/>
      <c r="AG1211" s="1"/>
      <c r="AH1211" s="1"/>
      <c r="AI1211" s="1"/>
      <c r="AJ1211" s="1"/>
      <c r="AK1211" s="1"/>
      <c r="AL1211" s="1"/>
      <c r="AM1211" s="1"/>
      <c r="AN1211" s="1"/>
      <c r="AO1211" s="1"/>
      <c r="AP1211" s="1"/>
      <c r="AQ1211" s="1"/>
      <c r="AR1211" s="1"/>
      <c r="AS1211" s="1"/>
      <c r="AT1211" s="1"/>
      <c r="AU1211" s="1"/>
    </row>
    <row r="1212" spans="1:47">
      <c r="A1212" s="1"/>
      <c r="B1212" s="1"/>
      <c r="C1212" s="1"/>
      <c r="D1212" s="1"/>
      <c r="E1212" s="1"/>
      <c r="F1212" s="1"/>
      <c r="G1212" s="1"/>
      <c r="H1212" s="1"/>
      <c r="I1212" s="1"/>
      <c r="J1212" s="1"/>
      <c r="K1212" s="1"/>
      <c r="L1212" s="1"/>
      <c r="M1212" s="1"/>
      <c r="N1212" s="1"/>
      <c r="O1212" s="1"/>
      <c r="P1212" s="1"/>
      <c r="Q1212" s="1"/>
      <c r="R1212" s="1"/>
      <c r="S1212" s="1"/>
      <c r="T1212" s="1"/>
      <c r="U1212" s="1"/>
      <c r="V1212" s="1"/>
      <c r="W1212" s="1"/>
      <c r="X1212" s="1"/>
      <c r="Y1212" s="1"/>
      <c r="Z1212" s="1"/>
      <c r="AA1212" s="1"/>
      <c r="AB1212" s="1"/>
      <c r="AC1212" s="1"/>
      <c r="AD1212" s="1"/>
      <c r="AE1212" s="1"/>
      <c r="AF1212" s="1"/>
      <c r="AG1212" s="1"/>
      <c r="AH1212" s="1"/>
      <c r="AI1212" s="1"/>
      <c r="AJ1212" s="1"/>
      <c r="AK1212" s="1"/>
      <c r="AL1212" s="1"/>
      <c r="AM1212" s="1"/>
      <c r="AN1212" s="1"/>
      <c r="AO1212" s="1"/>
      <c r="AP1212" s="1"/>
      <c r="AQ1212" s="1"/>
      <c r="AR1212" s="1"/>
      <c r="AS1212" s="1"/>
      <c r="AT1212" s="1"/>
      <c r="AU1212" s="1"/>
    </row>
    <row r="1213" spans="1:47">
      <c r="A1213" s="1"/>
      <c r="B1213" s="1"/>
      <c r="C1213" s="1"/>
      <c r="D1213" s="1"/>
      <c r="E1213" s="1"/>
      <c r="F1213" s="1"/>
      <c r="G1213" s="1"/>
      <c r="H1213" s="1"/>
      <c r="I1213" s="1"/>
      <c r="J1213" s="1"/>
      <c r="K1213" s="1"/>
      <c r="L1213" s="1"/>
      <c r="M1213" s="1"/>
      <c r="N1213" s="1"/>
      <c r="O1213" s="1"/>
      <c r="P1213" s="1"/>
      <c r="Q1213" s="1"/>
      <c r="R1213" s="1"/>
      <c r="S1213" s="1"/>
      <c r="T1213" s="1"/>
      <c r="U1213" s="1"/>
      <c r="V1213" s="1"/>
      <c r="W1213" s="1"/>
      <c r="X1213" s="1"/>
      <c r="Y1213" s="1"/>
      <c r="Z1213" s="1"/>
      <c r="AA1213" s="1"/>
      <c r="AB1213" s="1"/>
      <c r="AC1213" s="1"/>
      <c r="AD1213" s="1"/>
      <c r="AE1213" s="1"/>
      <c r="AF1213" s="1"/>
      <c r="AG1213" s="1"/>
      <c r="AH1213" s="1"/>
      <c r="AI1213" s="1"/>
      <c r="AJ1213" s="1"/>
      <c r="AK1213" s="1"/>
      <c r="AL1213" s="1"/>
      <c r="AM1213" s="1"/>
      <c r="AN1213" s="1"/>
      <c r="AO1213" s="1"/>
      <c r="AP1213" s="1"/>
      <c r="AQ1213" s="1"/>
      <c r="AR1213" s="1"/>
      <c r="AS1213" s="1"/>
      <c r="AT1213" s="1"/>
      <c r="AU1213" s="1"/>
    </row>
    <row r="1214" spans="1:47">
      <c r="A1214" s="1"/>
      <c r="B1214" s="1"/>
      <c r="C1214" s="1"/>
      <c r="D1214" s="1"/>
      <c r="E1214" s="1"/>
      <c r="F1214" s="1"/>
      <c r="G1214" s="1"/>
      <c r="H1214" s="1"/>
      <c r="I1214" s="1"/>
      <c r="J1214" s="1"/>
      <c r="K1214" s="1"/>
      <c r="L1214" s="1"/>
      <c r="M1214" s="1"/>
      <c r="N1214" s="1"/>
      <c r="O1214" s="1"/>
      <c r="P1214" s="1"/>
      <c r="Q1214" s="1"/>
      <c r="R1214" s="1"/>
      <c r="S1214" s="1"/>
      <c r="T1214" s="1"/>
      <c r="U1214" s="1"/>
      <c r="V1214" s="1"/>
      <c r="W1214" s="1"/>
      <c r="X1214" s="1"/>
      <c r="Y1214" s="1"/>
      <c r="Z1214" s="1"/>
      <c r="AA1214" s="1"/>
      <c r="AB1214" s="1"/>
      <c r="AC1214" s="1"/>
      <c r="AD1214" s="1"/>
      <c r="AE1214" s="1"/>
      <c r="AF1214" s="1"/>
      <c r="AG1214" s="1"/>
      <c r="AH1214" s="1"/>
      <c r="AI1214" s="1"/>
      <c r="AJ1214" s="1"/>
      <c r="AK1214" s="1"/>
      <c r="AL1214" s="1"/>
      <c r="AM1214" s="1"/>
      <c r="AN1214" s="1"/>
      <c r="AO1214" s="1"/>
      <c r="AP1214" s="1"/>
      <c r="AQ1214" s="1"/>
      <c r="AR1214" s="1"/>
      <c r="AS1214" s="1"/>
      <c r="AT1214" s="1"/>
      <c r="AU1214" s="1"/>
    </row>
    <row r="1215" spans="1:47">
      <c r="A1215" s="1"/>
      <c r="B1215" s="1"/>
      <c r="C1215" s="1"/>
      <c r="D1215" s="1"/>
      <c r="E1215" s="1"/>
      <c r="F1215" s="1"/>
      <c r="G1215" s="1"/>
      <c r="H1215" s="1"/>
      <c r="I1215" s="1"/>
      <c r="J1215" s="1"/>
      <c r="K1215" s="1"/>
      <c r="L1215" s="1"/>
      <c r="M1215" s="1"/>
      <c r="N1215" s="1"/>
      <c r="O1215" s="1"/>
      <c r="P1215" s="1"/>
      <c r="Q1215" s="1"/>
      <c r="R1215" s="1"/>
      <c r="S1215" s="1"/>
      <c r="T1215" s="1"/>
      <c r="U1215" s="1"/>
      <c r="V1215" s="1"/>
      <c r="W1215" s="1"/>
      <c r="X1215" s="1"/>
      <c r="Y1215" s="1"/>
      <c r="Z1215" s="1"/>
      <c r="AA1215" s="1"/>
      <c r="AB1215" s="1"/>
      <c r="AC1215" s="1"/>
      <c r="AD1215" s="1"/>
      <c r="AE1215" s="1"/>
      <c r="AF1215" s="1"/>
      <c r="AG1215" s="1"/>
      <c r="AH1215" s="1"/>
      <c r="AI1215" s="1"/>
      <c r="AJ1215" s="1"/>
      <c r="AK1215" s="1"/>
      <c r="AL1215" s="1"/>
      <c r="AM1215" s="1"/>
      <c r="AN1215" s="1"/>
      <c r="AO1215" s="1"/>
      <c r="AP1215" s="1"/>
      <c r="AQ1215" s="1"/>
      <c r="AR1215" s="1"/>
      <c r="AS1215" s="1"/>
      <c r="AT1215" s="1"/>
      <c r="AU1215" s="1"/>
    </row>
    <row r="1216" spans="1:47">
      <c r="A1216" s="1"/>
      <c r="B1216" s="1"/>
      <c r="C1216" s="1"/>
      <c r="D1216" s="1"/>
      <c r="E1216" s="1"/>
      <c r="F1216" s="1"/>
      <c r="G1216" s="1"/>
      <c r="H1216" s="1"/>
      <c r="I1216" s="1"/>
      <c r="J1216" s="1"/>
      <c r="K1216" s="1"/>
      <c r="L1216" s="1"/>
      <c r="M1216" s="1"/>
      <c r="N1216" s="1"/>
      <c r="O1216" s="1"/>
      <c r="P1216" s="1"/>
      <c r="Q1216" s="1"/>
      <c r="R1216" s="1"/>
      <c r="S1216" s="1"/>
      <c r="T1216" s="1"/>
      <c r="U1216" s="1"/>
      <c r="V1216" s="1"/>
      <c r="W1216" s="1"/>
      <c r="X1216" s="1"/>
      <c r="Y1216" s="1"/>
      <c r="Z1216" s="1"/>
      <c r="AA1216" s="1"/>
      <c r="AB1216" s="1"/>
      <c r="AC1216" s="1"/>
      <c r="AD1216" s="1"/>
      <c r="AE1216" s="1"/>
      <c r="AF1216" s="1"/>
      <c r="AG1216" s="1"/>
      <c r="AH1216" s="1"/>
      <c r="AI1216" s="1"/>
      <c r="AJ1216" s="1"/>
      <c r="AK1216" s="1"/>
      <c r="AL1216" s="1"/>
      <c r="AM1216" s="1"/>
      <c r="AN1216" s="1"/>
      <c r="AO1216" s="1"/>
      <c r="AP1216" s="1"/>
      <c r="AQ1216" s="1"/>
      <c r="AR1216" s="1"/>
      <c r="AS1216" s="1"/>
      <c r="AT1216" s="1"/>
      <c r="AU1216" s="1"/>
    </row>
    <row r="1217" spans="1:47">
      <c r="A1217" s="1"/>
      <c r="B1217" s="1"/>
      <c r="C1217" s="1"/>
      <c r="D1217" s="1"/>
      <c r="E1217" s="1"/>
      <c r="F1217" s="1"/>
      <c r="G1217" s="1"/>
      <c r="H1217" s="1"/>
      <c r="I1217" s="1"/>
      <c r="J1217" s="1"/>
      <c r="K1217" s="1"/>
      <c r="L1217" s="1"/>
      <c r="M1217" s="1"/>
      <c r="N1217" s="1"/>
      <c r="O1217" s="1"/>
      <c r="P1217" s="1"/>
      <c r="Q1217" s="1"/>
      <c r="R1217" s="1"/>
      <c r="S1217" s="1"/>
      <c r="T1217" s="1"/>
      <c r="U1217" s="1"/>
      <c r="V1217" s="1"/>
      <c r="W1217" s="1"/>
      <c r="X1217" s="1"/>
      <c r="Y1217" s="1"/>
      <c r="Z1217" s="1"/>
      <c r="AA1217" s="1"/>
      <c r="AB1217" s="1"/>
      <c r="AC1217" s="1"/>
      <c r="AD1217" s="1"/>
      <c r="AE1217" s="1"/>
      <c r="AF1217" s="1"/>
      <c r="AG1217" s="1"/>
      <c r="AH1217" s="1"/>
      <c r="AI1217" s="1"/>
      <c r="AJ1217" s="1"/>
      <c r="AK1217" s="1"/>
      <c r="AL1217" s="1"/>
      <c r="AM1217" s="1"/>
      <c r="AN1217" s="1"/>
      <c r="AO1217" s="1"/>
      <c r="AP1217" s="1"/>
      <c r="AQ1217" s="1"/>
      <c r="AR1217" s="1"/>
      <c r="AS1217" s="1"/>
      <c r="AT1217" s="1"/>
      <c r="AU1217" s="1"/>
    </row>
    <row r="1218" spans="1:47">
      <c r="A1218" s="1"/>
      <c r="B1218" s="1"/>
      <c r="C1218" s="1"/>
      <c r="D1218" s="1"/>
      <c r="E1218" s="1"/>
      <c r="F1218" s="1"/>
      <c r="G1218" s="1"/>
      <c r="H1218" s="1"/>
      <c r="I1218" s="1"/>
      <c r="J1218" s="1"/>
      <c r="K1218" s="1"/>
      <c r="L1218" s="1"/>
      <c r="M1218" s="1"/>
      <c r="N1218" s="1"/>
      <c r="O1218" s="1"/>
      <c r="P1218" s="1"/>
      <c r="Q1218" s="1"/>
      <c r="R1218" s="1"/>
      <c r="S1218" s="1"/>
      <c r="T1218" s="1"/>
      <c r="U1218" s="1"/>
      <c r="V1218" s="1"/>
      <c r="W1218" s="1"/>
      <c r="X1218" s="1"/>
      <c r="Y1218" s="1"/>
      <c r="Z1218" s="1"/>
      <c r="AA1218" s="1"/>
      <c r="AB1218" s="1"/>
      <c r="AC1218" s="1"/>
      <c r="AD1218" s="1"/>
      <c r="AE1218" s="1"/>
      <c r="AF1218" s="1"/>
      <c r="AG1218" s="1"/>
      <c r="AH1218" s="1"/>
      <c r="AI1218" s="1"/>
      <c r="AJ1218" s="1"/>
      <c r="AK1218" s="1"/>
      <c r="AL1218" s="1"/>
      <c r="AM1218" s="1"/>
      <c r="AN1218" s="1"/>
      <c r="AO1218" s="1"/>
      <c r="AP1218" s="1"/>
      <c r="AQ1218" s="1"/>
      <c r="AR1218" s="1"/>
      <c r="AS1218" s="1"/>
      <c r="AT1218" s="1"/>
      <c r="AU1218" s="1"/>
    </row>
    <row r="1219" spans="1:47">
      <c r="A1219" s="1"/>
      <c r="B1219" s="1"/>
      <c r="C1219" s="1"/>
      <c r="D1219" s="1"/>
      <c r="E1219" s="1"/>
      <c r="F1219" s="1"/>
      <c r="G1219" s="1"/>
      <c r="H1219" s="1"/>
      <c r="I1219" s="1"/>
      <c r="J1219" s="1"/>
      <c r="K1219" s="1"/>
      <c r="L1219" s="1"/>
      <c r="M1219" s="1"/>
      <c r="N1219" s="1"/>
      <c r="O1219" s="1"/>
      <c r="P1219" s="1"/>
      <c r="Q1219" s="1"/>
      <c r="R1219" s="1"/>
      <c r="S1219" s="1"/>
      <c r="T1219" s="1"/>
      <c r="U1219" s="1"/>
      <c r="V1219" s="1"/>
      <c r="W1219" s="1"/>
      <c r="X1219" s="1"/>
      <c r="Y1219" s="1"/>
      <c r="Z1219" s="1"/>
      <c r="AA1219" s="1"/>
      <c r="AB1219" s="1"/>
      <c r="AC1219" s="1"/>
      <c r="AD1219" s="1"/>
      <c r="AE1219" s="1"/>
      <c r="AF1219" s="1"/>
      <c r="AG1219" s="1"/>
      <c r="AH1219" s="1"/>
      <c r="AI1219" s="1"/>
      <c r="AJ1219" s="1"/>
      <c r="AK1219" s="1"/>
      <c r="AL1219" s="1"/>
      <c r="AM1219" s="1"/>
      <c r="AN1219" s="1"/>
      <c r="AO1219" s="1"/>
      <c r="AP1219" s="1"/>
      <c r="AQ1219" s="1"/>
      <c r="AR1219" s="1"/>
      <c r="AS1219" s="1"/>
      <c r="AT1219" s="1"/>
      <c r="AU1219" s="1"/>
    </row>
    <row r="1220" spans="1:47">
      <c r="A1220" s="1"/>
      <c r="B1220" s="1"/>
      <c r="C1220" s="1"/>
      <c r="D1220" s="1"/>
      <c r="E1220" s="1"/>
      <c r="F1220" s="1"/>
      <c r="G1220" s="1"/>
      <c r="H1220" s="1"/>
      <c r="I1220" s="1"/>
      <c r="J1220" s="1"/>
      <c r="K1220" s="1"/>
      <c r="L1220" s="1"/>
      <c r="M1220" s="1"/>
      <c r="N1220" s="1"/>
      <c r="O1220" s="1"/>
      <c r="P1220" s="1"/>
      <c r="Q1220" s="1"/>
      <c r="R1220" s="1"/>
      <c r="S1220" s="1"/>
      <c r="T1220" s="1"/>
      <c r="U1220" s="1"/>
      <c r="V1220" s="1"/>
      <c r="W1220" s="1"/>
      <c r="X1220" s="1"/>
      <c r="Y1220" s="1"/>
      <c r="Z1220" s="1"/>
      <c r="AA1220" s="1"/>
      <c r="AB1220" s="1"/>
      <c r="AC1220" s="1"/>
      <c r="AD1220" s="1"/>
      <c r="AE1220" s="1"/>
      <c r="AF1220" s="1"/>
      <c r="AG1220" s="1"/>
      <c r="AH1220" s="1"/>
      <c r="AI1220" s="1"/>
      <c r="AJ1220" s="1"/>
      <c r="AK1220" s="1"/>
      <c r="AL1220" s="1"/>
      <c r="AM1220" s="1"/>
      <c r="AN1220" s="1"/>
      <c r="AO1220" s="1"/>
      <c r="AP1220" s="1"/>
      <c r="AQ1220" s="1"/>
      <c r="AR1220" s="1"/>
      <c r="AS1220" s="1"/>
      <c r="AT1220" s="1"/>
      <c r="AU1220" s="1"/>
    </row>
    <row r="1221" spans="1:47">
      <c r="A1221" s="1"/>
      <c r="B1221" s="1"/>
      <c r="C1221" s="1"/>
      <c r="D1221" s="1"/>
      <c r="E1221" s="1"/>
      <c r="F1221" s="1"/>
      <c r="G1221" s="1"/>
      <c r="H1221" s="1"/>
      <c r="I1221" s="1"/>
      <c r="J1221" s="1"/>
      <c r="K1221" s="1"/>
      <c r="L1221" s="1"/>
      <c r="M1221" s="1"/>
      <c r="N1221" s="1"/>
      <c r="O1221" s="1"/>
      <c r="P1221" s="1"/>
      <c r="Q1221" s="1"/>
      <c r="R1221" s="1"/>
      <c r="S1221" s="1"/>
      <c r="T1221" s="1"/>
      <c r="U1221" s="1"/>
      <c r="V1221" s="1"/>
      <c r="W1221" s="1"/>
      <c r="X1221" s="1"/>
      <c r="Y1221" s="1"/>
      <c r="Z1221" s="1"/>
      <c r="AA1221" s="1"/>
      <c r="AB1221" s="1"/>
      <c r="AC1221" s="1"/>
      <c r="AD1221" s="1"/>
      <c r="AE1221" s="1"/>
      <c r="AF1221" s="1"/>
      <c r="AG1221" s="1"/>
      <c r="AH1221" s="1"/>
      <c r="AI1221" s="1"/>
      <c r="AJ1221" s="1"/>
      <c r="AK1221" s="1"/>
      <c r="AL1221" s="1"/>
      <c r="AM1221" s="1"/>
      <c r="AN1221" s="1"/>
      <c r="AO1221" s="1"/>
      <c r="AP1221" s="1"/>
      <c r="AQ1221" s="1"/>
      <c r="AR1221" s="1"/>
      <c r="AS1221" s="1"/>
      <c r="AT1221" s="1"/>
      <c r="AU1221" s="1"/>
    </row>
    <row r="1222" spans="1:47">
      <c r="A1222" s="1"/>
      <c r="B1222" s="1"/>
      <c r="C1222" s="1"/>
      <c r="D1222" s="1"/>
      <c r="E1222" s="1"/>
      <c r="F1222" s="1"/>
      <c r="G1222" s="1"/>
      <c r="H1222" s="1"/>
      <c r="I1222" s="1"/>
      <c r="J1222" s="1"/>
      <c r="K1222" s="1"/>
      <c r="L1222" s="1"/>
      <c r="M1222" s="1"/>
      <c r="N1222" s="1"/>
      <c r="O1222" s="1"/>
      <c r="P1222" s="1"/>
      <c r="Q1222" s="1"/>
      <c r="R1222" s="1"/>
      <c r="S1222" s="1"/>
      <c r="T1222" s="1"/>
      <c r="U1222" s="1"/>
      <c r="V1222" s="1"/>
      <c r="W1222" s="1"/>
      <c r="X1222" s="1"/>
      <c r="Y1222" s="1"/>
      <c r="Z1222" s="1"/>
      <c r="AA1222" s="1"/>
      <c r="AB1222" s="1"/>
      <c r="AC1222" s="1"/>
      <c r="AD1222" s="1"/>
      <c r="AE1222" s="1"/>
      <c r="AF1222" s="1"/>
      <c r="AG1222" s="1"/>
      <c r="AH1222" s="1"/>
      <c r="AI1222" s="1"/>
      <c r="AJ1222" s="1"/>
      <c r="AK1222" s="1"/>
      <c r="AL1222" s="1"/>
      <c r="AM1222" s="1"/>
      <c r="AN1222" s="1"/>
      <c r="AO1222" s="1"/>
      <c r="AP1222" s="1"/>
      <c r="AQ1222" s="1"/>
      <c r="AR1222" s="1"/>
      <c r="AS1222" s="1"/>
      <c r="AT1222" s="1"/>
      <c r="AU1222" s="1"/>
    </row>
    <row r="1223" spans="1:47">
      <c r="A1223" s="1"/>
      <c r="B1223" s="1"/>
      <c r="C1223" s="1"/>
      <c r="D1223" s="1"/>
      <c r="E1223" s="1"/>
      <c r="F1223" s="1"/>
      <c r="G1223" s="1"/>
      <c r="H1223" s="1"/>
      <c r="I1223" s="1"/>
      <c r="J1223" s="1"/>
      <c r="K1223" s="1"/>
      <c r="L1223" s="1"/>
      <c r="M1223" s="1"/>
      <c r="N1223" s="1"/>
      <c r="O1223" s="1"/>
      <c r="P1223" s="1"/>
      <c r="Q1223" s="1"/>
      <c r="R1223" s="1"/>
      <c r="S1223" s="1"/>
      <c r="T1223" s="1"/>
      <c r="U1223" s="1"/>
      <c r="V1223" s="1"/>
      <c r="W1223" s="1"/>
      <c r="X1223" s="1"/>
      <c r="Y1223" s="1"/>
      <c r="Z1223" s="1"/>
      <c r="AA1223" s="1"/>
      <c r="AB1223" s="1"/>
      <c r="AC1223" s="1"/>
      <c r="AD1223" s="1"/>
      <c r="AE1223" s="1"/>
      <c r="AF1223" s="1"/>
      <c r="AG1223" s="1"/>
      <c r="AH1223" s="1"/>
      <c r="AI1223" s="1"/>
      <c r="AJ1223" s="1"/>
      <c r="AK1223" s="1"/>
      <c r="AL1223" s="1"/>
      <c r="AM1223" s="1"/>
      <c r="AN1223" s="1"/>
      <c r="AO1223" s="1"/>
      <c r="AP1223" s="1"/>
      <c r="AQ1223" s="1"/>
      <c r="AR1223" s="1"/>
      <c r="AS1223" s="1"/>
      <c r="AT1223" s="1"/>
      <c r="AU1223" s="1"/>
    </row>
    <row r="1224" spans="1:47">
      <c r="A1224" s="1"/>
      <c r="B1224" s="1"/>
      <c r="C1224" s="1"/>
      <c r="D1224" s="1"/>
      <c r="E1224" s="1"/>
      <c r="F1224" s="1"/>
      <c r="G1224" s="1"/>
      <c r="H1224" s="1"/>
      <c r="I1224" s="1"/>
      <c r="J1224" s="1"/>
      <c r="K1224" s="1"/>
      <c r="L1224" s="1"/>
      <c r="M1224" s="1"/>
      <c r="N1224" s="1"/>
      <c r="O1224" s="1"/>
      <c r="P1224" s="1"/>
      <c r="Q1224" s="1"/>
      <c r="R1224" s="1"/>
      <c r="S1224" s="1"/>
      <c r="T1224" s="1"/>
      <c r="U1224" s="1"/>
      <c r="V1224" s="1"/>
      <c r="W1224" s="1"/>
      <c r="X1224" s="1"/>
      <c r="Y1224" s="1"/>
      <c r="Z1224" s="1"/>
      <c r="AA1224" s="1"/>
      <c r="AB1224" s="1"/>
      <c r="AC1224" s="1"/>
      <c r="AD1224" s="1"/>
      <c r="AE1224" s="1"/>
      <c r="AF1224" s="1"/>
      <c r="AG1224" s="1"/>
      <c r="AH1224" s="1"/>
      <c r="AI1224" s="1"/>
      <c r="AJ1224" s="1"/>
      <c r="AK1224" s="1"/>
      <c r="AL1224" s="1"/>
      <c r="AM1224" s="1"/>
      <c r="AN1224" s="1"/>
      <c r="AO1224" s="1"/>
      <c r="AP1224" s="1"/>
      <c r="AQ1224" s="1"/>
      <c r="AR1224" s="1"/>
      <c r="AS1224" s="1"/>
      <c r="AT1224" s="1"/>
      <c r="AU1224" s="1"/>
    </row>
    <row r="1225" spans="1:47">
      <c r="A1225" s="1"/>
      <c r="B1225" s="1"/>
      <c r="C1225" s="1"/>
      <c r="D1225" s="1"/>
      <c r="E1225" s="1"/>
      <c r="F1225" s="1"/>
      <c r="G1225" s="1"/>
      <c r="H1225" s="1"/>
      <c r="I1225" s="1"/>
      <c r="J1225" s="1"/>
      <c r="K1225" s="1"/>
      <c r="L1225" s="1"/>
      <c r="M1225" s="1"/>
      <c r="N1225" s="1"/>
      <c r="O1225" s="1"/>
      <c r="P1225" s="1"/>
      <c r="Q1225" s="1"/>
      <c r="R1225" s="1"/>
      <c r="S1225" s="1"/>
      <c r="T1225" s="1"/>
      <c r="U1225" s="1"/>
      <c r="V1225" s="1"/>
      <c r="W1225" s="1"/>
      <c r="X1225" s="1"/>
      <c r="Y1225" s="1"/>
      <c r="Z1225" s="1"/>
      <c r="AA1225" s="1"/>
      <c r="AB1225" s="1"/>
      <c r="AC1225" s="1"/>
      <c r="AD1225" s="1"/>
      <c r="AE1225" s="1"/>
      <c r="AF1225" s="1"/>
      <c r="AG1225" s="1"/>
      <c r="AH1225" s="1"/>
      <c r="AI1225" s="1"/>
      <c r="AJ1225" s="1"/>
      <c r="AK1225" s="1"/>
      <c r="AL1225" s="1"/>
      <c r="AM1225" s="1"/>
      <c r="AN1225" s="1"/>
      <c r="AO1225" s="1"/>
      <c r="AP1225" s="1"/>
      <c r="AQ1225" s="1"/>
      <c r="AR1225" s="1"/>
      <c r="AS1225" s="1"/>
      <c r="AT1225" s="1"/>
      <c r="AU1225" s="1"/>
    </row>
    <row r="1226" spans="1:47">
      <c r="A1226" s="1"/>
      <c r="B1226" s="1"/>
      <c r="C1226" s="1"/>
      <c r="D1226" s="1"/>
      <c r="E1226" s="1"/>
      <c r="F1226" s="1"/>
      <c r="G1226" s="1"/>
      <c r="H1226" s="1"/>
      <c r="I1226" s="1"/>
      <c r="J1226" s="1"/>
      <c r="K1226" s="1"/>
      <c r="L1226" s="1"/>
      <c r="M1226" s="1"/>
      <c r="N1226" s="1"/>
      <c r="O1226" s="1"/>
      <c r="P1226" s="1"/>
      <c r="Q1226" s="1"/>
      <c r="R1226" s="1"/>
      <c r="S1226" s="1"/>
      <c r="T1226" s="1"/>
      <c r="U1226" s="1"/>
      <c r="V1226" s="1"/>
      <c r="W1226" s="1"/>
      <c r="X1226" s="1"/>
      <c r="Y1226" s="1"/>
      <c r="Z1226" s="1"/>
      <c r="AA1226" s="1"/>
      <c r="AB1226" s="1"/>
      <c r="AC1226" s="1"/>
      <c r="AD1226" s="1"/>
      <c r="AE1226" s="1"/>
      <c r="AF1226" s="1"/>
      <c r="AG1226" s="1"/>
      <c r="AH1226" s="1"/>
      <c r="AI1226" s="1"/>
      <c r="AJ1226" s="1"/>
      <c r="AK1226" s="1"/>
      <c r="AL1226" s="1"/>
      <c r="AM1226" s="1"/>
      <c r="AN1226" s="1"/>
      <c r="AO1226" s="1"/>
      <c r="AP1226" s="1"/>
      <c r="AQ1226" s="1"/>
      <c r="AR1226" s="1"/>
      <c r="AS1226" s="1"/>
      <c r="AT1226" s="1"/>
      <c r="AU1226" s="1"/>
    </row>
    <row r="1227" spans="1:47">
      <c r="A1227" s="1"/>
      <c r="B1227" s="1"/>
      <c r="C1227" s="1"/>
      <c r="D1227" s="1"/>
      <c r="E1227" s="1"/>
      <c r="F1227" s="1"/>
      <c r="G1227" s="1"/>
      <c r="H1227" s="1"/>
      <c r="I1227" s="1"/>
      <c r="J1227" s="1"/>
      <c r="K1227" s="1"/>
      <c r="L1227" s="1"/>
      <c r="M1227" s="1"/>
      <c r="N1227" s="1"/>
      <c r="O1227" s="1"/>
      <c r="P1227" s="1"/>
      <c r="Q1227" s="1"/>
      <c r="R1227" s="1"/>
      <c r="S1227" s="1"/>
      <c r="T1227" s="1"/>
      <c r="U1227" s="1"/>
      <c r="V1227" s="1"/>
      <c r="W1227" s="1"/>
      <c r="X1227" s="1"/>
      <c r="Y1227" s="1"/>
      <c r="Z1227" s="1"/>
      <c r="AA1227" s="1"/>
      <c r="AB1227" s="1"/>
      <c r="AC1227" s="1"/>
      <c r="AD1227" s="1"/>
      <c r="AE1227" s="1"/>
      <c r="AF1227" s="1"/>
      <c r="AG1227" s="1"/>
      <c r="AH1227" s="1"/>
      <c r="AI1227" s="1"/>
      <c r="AJ1227" s="1"/>
      <c r="AK1227" s="1"/>
      <c r="AL1227" s="1"/>
      <c r="AM1227" s="1"/>
      <c r="AN1227" s="1"/>
      <c r="AO1227" s="1"/>
      <c r="AP1227" s="1"/>
      <c r="AQ1227" s="1"/>
      <c r="AR1227" s="1"/>
      <c r="AS1227" s="1"/>
      <c r="AT1227" s="1"/>
      <c r="AU1227" s="1"/>
    </row>
    <row r="1228" spans="1:47">
      <c r="A1228" s="1"/>
      <c r="B1228" s="1"/>
      <c r="C1228" s="1"/>
      <c r="D1228" s="1"/>
      <c r="E1228" s="1"/>
      <c r="F1228" s="1"/>
      <c r="G1228" s="1"/>
      <c r="H1228" s="1"/>
      <c r="I1228" s="1"/>
      <c r="J1228" s="1"/>
      <c r="K1228" s="1"/>
      <c r="L1228" s="1"/>
      <c r="M1228" s="1"/>
      <c r="N1228" s="1"/>
      <c r="O1228" s="1"/>
      <c r="P1228" s="1"/>
      <c r="Q1228" s="1"/>
      <c r="R1228" s="1"/>
      <c r="S1228" s="1"/>
      <c r="T1228" s="1"/>
      <c r="U1228" s="1"/>
      <c r="V1228" s="1"/>
      <c r="W1228" s="1"/>
      <c r="X1228" s="1"/>
      <c r="Y1228" s="1"/>
      <c r="Z1228" s="1"/>
      <c r="AA1228" s="1"/>
      <c r="AB1228" s="1"/>
      <c r="AC1228" s="1"/>
      <c r="AD1228" s="1"/>
      <c r="AE1228" s="1"/>
      <c r="AF1228" s="1"/>
      <c r="AG1228" s="1"/>
      <c r="AH1228" s="1"/>
      <c r="AI1228" s="1"/>
      <c r="AJ1228" s="1"/>
      <c r="AK1228" s="1"/>
      <c r="AL1228" s="1"/>
      <c r="AM1228" s="1"/>
      <c r="AN1228" s="1"/>
      <c r="AO1228" s="1"/>
      <c r="AP1228" s="1"/>
      <c r="AQ1228" s="1"/>
      <c r="AR1228" s="1"/>
      <c r="AS1228" s="1"/>
      <c r="AT1228" s="1"/>
      <c r="AU1228" s="1"/>
    </row>
    <row r="1229" spans="1:47">
      <c r="A1229" s="1"/>
      <c r="B1229" s="1"/>
      <c r="C1229" s="1"/>
      <c r="D1229" s="1"/>
      <c r="E1229" s="1"/>
      <c r="F1229" s="1"/>
      <c r="G1229" s="1"/>
      <c r="H1229" s="1"/>
      <c r="I1229" s="1"/>
      <c r="J1229" s="1"/>
      <c r="K1229" s="1"/>
      <c r="L1229" s="1"/>
      <c r="M1229" s="1"/>
      <c r="N1229" s="1"/>
      <c r="O1229" s="1"/>
      <c r="P1229" s="1"/>
      <c r="Q1229" s="1"/>
      <c r="R1229" s="1"/>
      <c r="S1229" s="1"/>
      <c r="T1229" s="1"/>
      <c r="U1229" s="1"/>
      <c r="V1229" s="1"/>
      <c r="W1229" s="1"/>
      <c r="X1229" s="1"/>
      <c r="Y1229" s="1"/>
      <c r="Z1229" s="1"/>
      <c r="AA1229" s="1"/>
      <c r="AB1229" s="1"/>
      <c r="AC1229" s="1"/>
      <c r="AD1229" s="1"/>
      <c r="AE1229" s="1"/>
      <c r="AF1229" s="1"/>
      <c r="AG1229" s="1"/>
      <c r="AH1229" s="1"/>
      <c r="AI1229" s="1"/>
      <c r="AJ1229" s="1"/>
      <c r="AK1229" s="1"/>
      <c r="AL1229" s="1"/>
      <c r="AM1229" s="1"/>
      <c r="AN1229" s="1"/>
      <c r="AO1229" s="1"/>
      <c r="AP1229" s="1"/>
      <c r="AQ1229" s="1"/>
      <c r="AR1229" s="1"/>
      <c r="AS1229" s="1"/>
      <c r="AT1229" s="1"/>
      <c r="AU1229" s="1"/>
    </row>
    <row r="1230" spans="1:47">
      <c r="A1230" s="1"/>
      <c r="B1230" s="1"/>
      <c r="C1230" s="1"/>
      <c r="D1230" s="1"/>
      <c r="E1230" s="1"/>
      <c r="F1230" s="1"/>
      <c r="G1230" s="1"/>
      <c r="H1230" s="1"/>
      <c r="I1230" s="1"/>
      <c r="J1230" s="1"/>
      <c r="K1230" s="1"/>
      <c r="L1230" s="1"/>
      <c r="M1230" s="1"/>
      <c r="N1230" s="1"/>
      <c r="O1230" s="1"/>
      <c r="P1230" s="1"/>
      <c r="Q1230" s="1"/>
      <c r="R1230" s="1"/>
      <c r="S1230" s="1"/>
      <c r="T1230" s="1"/>
      <c r="U1230" s="1"/>
      <c r="V1230" s="1"/>
      <c r="W1230" s="1"/>
      <c r="X1230" s="1"/>
      <c r="Y1230" s="1"/>
      <c r="Z1230" s="1"/>
      <c r="AA1230" s="1"/>
      <c r="AB1230" s="1"/>
      <c r="AC1230" s="1"/>
      <c r="AD1230" s="1"/>
      <c r="AE1230" s="1"/>
      <c r="AF1230" s="1"/>
      <c r="AG1230" s="1"/>
      <c r="AH1230" s="1"/>
      <c r="AI1230" s="1"/>
      <c r="AJ1230" s="1"/>
      <c r="AK1230" s="1"/>
      <c r="AL1230" s="1"/>
      <c r="AM1230" s="1"/>
      <c r="AN1230" s="1"/>
      <c r="AO1230" s="1"/>
      <c r="AP1230" s="1"/>
      <c r="AQ1230" s="1"/>
      <c r="AR1230" s="1"/>
      <c r="AS1230" s="1"/>
      <c r="AT1230" s="1"/>
      <c r="AU1230" s="1"/>
    </row>
    <row r="1231" spans="1:47">
      <c r="A1231" s="1"/>
      <c r="B1231" s="1"/>
      <c r="C1231" s="1"/>
      <c r="D1231" s="1"/>
      <c r="E1231" s="1"/>
      <c r="F1231" s="1"/>
      <c r="G1231" s="1"/>
      <c r="H1231" s="1"/>
      <c r="I1231" s="1"/>
      <c r="J1231" s="1"/>
      <c r="K1231" s="1"/>
      <c r="L1231" s="1"/>
      <c r="M1231" s="1"/>
      <c r="N1231" s="1"/>
      <c r="O1231" s="1"/>
      <c r="P1231" s="1"/>
      <c r="Q1231" s="1"/>
      <c r="R1231" s="1"/>
      <c r="S1231" s="1"/>
      <c r="T1231" s="1"/>
      <c r="U1231" s="1"/>
      <c r="V1231" s="1"/>
      <c r="W1231" s="1"/>
      <c r="X1231" s="1"/>
      <c r="Y1231" s="1"/>
      <c r="Z1231" s="1"/>
      <c r="AA1231" s="1"/>
      <c r="AB1231" s="1"/>
      <c r="AC1231" s="1"/>
      <c r="AD1231" s="1"/>
      <c r="AE1231" s="1"/>
      <c r="AF1231" s="1"/>
      <c r="AG1231" s="1"/>
      <c r="AH1231" s="1"/>
      <c r="AI1231" s="1"/>
      <c r="AJ1231" s="1"/>
      <c r="AK1231" s="1"/>
      <c r="AL1231" s="1"/>
      <c r="AM1231" s="1"/>
      <c r="AN1231" s="1"/>
      <c r="AO1231" s="1"/>
      <c r="AP1231" s="1"/>
      <c r="AQ1231" s="1"/>
      <c r="AR1231" s="1"/>
      <c r="AS1231" s="1"/>
      <c r="AT1231" s="1"/>
      <c r="AU1231" s="1"/>
    </row>
    <row r="1232" spans="1:47">
      <c r="A1232" s="1"/>
      <c r="B1232" s="1"/>
      <c r="C1232" s="1"/>
      <c r="D1232" s="1"/>
      <c r="E1232" s="1"/>
      <c r="F1232" s="1"/>
      <c r="G1232" s="1"/>
      <c r="H1232" s="1"/>
      <c r="I1232" s="1"/>
      <c r="J1232" s="1"/>
      <c r="K1232" s="1"/>
      <c r="L1232" s="1"/>
      <c r="M1232" s="1"/>
      <c r="N1232" s="1"/>
      <c r="O1232" s="1"/>
      <c r="P1232" s="1"/>
      <c r="Q1232" s="1"/>
      <c r="R1232" s="1"/>
      <c r="S1232" s="1"/>
      <c r="T1232" s="1"/>
      <c r="U1232" s="1"/>
      <c r="V1232" s="1"/>
      <c r="W1232" s="1"/>
      <c r="X1232" s="1"/>
      <c r="Y1232" s="1"/>
      <c r="Z1232" s="1"/>
      <c r="AA1232" s="1"/>
      <c r="AB1232" s="1"/>
      <c r="AC1232" s="1"/>
      <c r="AD1232" s="1"/>
      <c r="AE1232" s="1"/>
      <c r="AF1232" s="1"/>
      <c r="AG1232" s="1"/>
      <c r="AH1232" s="1"/>
      <c r="AI1232" s="1"/>
      <c r="AJ1232" s="1"/>
      <c r="AK1232" s="1"/>
      <c r="AL1232" s="1"/>
      <c r="AM1232" s="1"/>
      <c r="AN1232" s="1"/>
      <c r="AO1232" s="1"/>
      <c r="AP1232" s="1"/>
      <c r="AQ1232" s="1"/>
      <c r="AR1232" s="1"/>
      <c r="AS1232" s="1"/>
      <c r="AT1232" s="1"/>
      <c r="AU1232" s="1"/>
    </row>
    <row r="1233" spans="1:47">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c r="AQ1233" s="1"/>
      <c r="AR1233" s="1"/>
      <c r="AS1233" s="1"/>
      <c r="AT1233" s="1"/>
      <c r="AU1233" s="1"/>
    </row>
    <row r="1234" spans="1:47">
      <c r="A1234" s="1"/>
      <c r="B1234" s="1"/>
      <c r="C1234" s="1"/>
      <c r="D1234" s="1"/>
      <c r="E1234" s="1"/>
      <c r="F1234" s="1"/>
      <c r="G1234" s="1"/>
      <c r="H1234" s="1"/>
      <c r="I1234" s="1"/>
      <c r="J1234" s="1"/>
      <c r="K1234" s="1"/>
      <c r="L1234" s="1"/>
      <c r="M1234" s="1"/>
      <c r="N1234" s="1"/>
      <c r="O1234" s="1"/>
      <c r="P1234" s="1"/>
      <c r="Q1234" s="1"/>
      <c r="R1234" s="1"/>
      <c r="S1234" s="1"/>
      <c r="T1234" s="1"/>
      <c r="U1234" s="1"/>
      <c r="V1234" s="1"/>
      <c r="W1234" s="1"/>
      <c r="X1234" s="1"/>
      <c r="Y1234" s="1"/>
      <c r="Z1234" s="1"/>
      <c r="AA1234" s="1"/>
      <c r="AB1234" s="1"/>
      <c r="AC1234" s="1"/>
      <c r="AD1234" s="1"/>
      <c r="AE1234" s="1"/>
      <c r="AF1234" s="1"/>
      <c r="AG1234" s="1"/>
      <c r="AH1234" s="1"/>
      <c r="AI1234" s="1"/>
      <c r="AJ1234" s="1"/>
      <c r="AK1234" s="1"/>
      <c r="AL1234" s="1"/>
      <c r="AM1234" s="1"/>
      <c r="AN1234" s="1"/>
      <c r="AO1234" s="1"/>
      <c r="AP1234" s="1"/>
      <c r="AQ1234" s="1"/>
      <c r="AR1234" s="1"/>
      <c r="AS1234" s="1"/>
      <c r="AT1234" s="1"/>
      <c r="AU1234" s="1"/>
    </row>
    <row r="1235" spans="1:47">
      <c r="A1235" s="1"/>
      <c r="B1235" s="1"/>
      <c r="C1235" s="1"/>
      <c r="D1235" s="1"/>
      <c r="E1235" s="1"/>
      <c r="F1235" s="1"/>
      <c r="G1235" s="1"/>
      <c r="H1235" s="1"/>
      <c r="I1235" s="1"/>
      <c r="J1235" s="1"/>
      <c r="K1235" s="1"/>
      <c r="L1235" s="1"/>
      <c r="M1235" s="1"/>
      <c r="N1235" s="1"/>
      <c r="O1235" s="1"/>
      <c r="P1235" s="1"/>
      <c r="Q1235" s="1"/>
      <c r="R1235" s="1"/>
      <c r="S1235" s="1"/>
      <c r="T1235" s="1"/>
      <c r="U1235" s="1"/>
      <c r="V1235" s="1"/>
      <c r="W1235" s="1"/>
      <c r="X1235" s="1"/>
      <c r="Y1235" s="1"/>
      <c r="Z1235" s="1"/>
      <c r="AA1235" s="1"/>
      <c r="AB1235" s="1"/>
      <c r="AC1235" s="1"/>
      <c r="AD1235" s="1"/>
      <c r="AE1235" s="1"/>
      <c r="AF1235" s="1"/>
      <c r="AG1235" s="1"/>
      <c r="AH1235" s="1"/>
      <c r="AI1235" s="1"/>
      <c r="AJ1235" s="1"/>
      <c r="AK1235" s="1"/>
      <c r="AL1235" s="1"/>
      <c r="AM1235" s="1"/>
      <c r="AN1235" s="1"/>
      <c r="AO1235" s="1"/>
      <c r="AP1235" s="1"/>
      <c r="AQ1235" s="1"/>
      <c r="AR1235" s="1"/>
      <c r="AS1235" s="1"/>
      <c r="AT1235" s="1"/>
      <c r="AU1235" s="1"/>
    </row>
    <row r="1236" spans="1:47">
      <c r="A1236" s="1"/>
      <c r="B1236" s="1"/>
      <c r="C1236" s="1"/>
      <c r="D1236" s="1"/>
      <c r="E1236" s="1"/>
      <c r="F1236" s="1"/>
      <c r="G1236" s="1"/>
      <c r="H1236" s="1"/>
      <c r="I1236" s="1"/>
      <c r="J1236" s="1"/>
      <c r="K1236" s="1"/>
      <c r="L1236" s="1"/>
      <c r="M1236" s="1"/>
      <c r="N1236" s="1"/>
      <c r="O1236" s="1"/>
      <c r="P1236" s="1"/>
      <c r="Q1236" s="1"/>
      <c r="R1236" s="1"/>
      <c r="S1236" s="1"/>
      <c r="T1236" s="1"/>
      <c r="U1236" s="1"/>
      <c r="V1236" s="1"/>
      <c r="W1236" s="1"/>
      <c r="X1236" s="1"/>
      <c r="Y1236" s="1"/>
      <c r="Z1236" s="1"/>
      <c r="AA1236" s="1"/>
      <c r="AB1236" s="1"/>
      <c r="AC1236" s="1"/>
      <c r="AD1236" s="1"/>
      <c r="AE1236" s="1"/>
      <c r="AF1236" s="1"/>
      <c r="AG1236" s="1"/>
      <c r="AH1236" s="1"/>
      <c r="AI1236" s="1"/>
      <c r="AJ1236" s="1"/>
      <c r="AK1236" s="1"/>
      <c r="AL1236" s="1"/>
      <c r="AM1236" s="1"/>
      <c r="AN1236" s="1"/>
      <c r="AO1236" s="1"/>
      <c r="AP1236" s="1"/>
      <c r="AQ1236" s="1"/>
      <c r="AR1236" s="1"/>
      <c r="AS1236" s="1"/>
      <c r="AT1236" s="1"/>
      <c r="AU1236" s="1"/>
    </row>
    <row r="1237" spans="1:47">
      <c r="A1237" s="1"/>
      <c r="B1237" s="1"/>
      <c r="C1237" s="1"/>
      <c r="D1237" s="1"/>
      <c r="E1237" s="1"/>
      <c r="F1237" s="1"/>
      <c r="G1237" s="1"/>
      <c r="H1237" s="1"/>
      <c r="I1237" s="1"/>
      <c r="J1237" s="1"/>
      <c r="K1237" s="1"/>
      <c r="L1237" s="1"/>
      <c r="M1237" s="1"/>
      <c r="N1237" s="1"/>
      <c r="O1237" s="1"/>
      <c r="P1237" s="1"/>
      <c r="Q1237" s="1"/>
      <c r="R1237" s="1"/>
      <c r="S1237" s="1"/>
      <c r="T1237" s="1"/>
      <c r="U1237" s="1"/>
      <c r="V1237" s="1"/>
      <c r="W1237" s="1"/>
      <c r="X1237" s="1"/>
      <c r="Y1237" s="1"/>
      <c r="Z1237" s="1"/>
      <c r="AA1237" s="1"/>
      <c r="AB1237" s="1"/>
      <c r="AC1237" s="1"/>
      <c r="AD1237" s="1"/>
      <c r="AE1237" s="1"/>
      <c r="AF1237" s="1"/>
      <c r="AG1237" s="1"/>
      <c r="AH1237" s="1"/>
      <c r="AI1237" s="1"/>
      <c r="AJ1237" s="1"/>
      <c r="AK1237" s="1"/>
      <c r="AL1237" s="1"/>
      <c r="AM1237" s="1"/>
      <c r="AN1237" s="1"/>
      <c r="AO1237" s="1"/>
      <c r="AP1237" s="1"/>
      <c r="AQ1237" s="1"/>
      <c r="AR1237" s="1"/>
      <c r="AS1237" s="1"/>
      <c r="AT1237" s="1"/>
      <c r="AU1237" s="1"/>
    </row>
    <row r="1238" spans="1:47">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c r="AC1238" s="1"/>
      <c r="AD1238" s="1"/>
      <c r="AE1238" s="1"/>
      <c r="AF1238" s="1"/>
      <c r="AG1238" s="1"/>
      <c r="AH1238" s="1"/>
      <c r="AI1238" s="1"/>
      <c r="AJ1238" s="1"/>
      <c r="AK1238" s="1"/>
      <c r="AL1238" s="1"/>
      <c r="AM1238" s="1"/>
      <c r="AN1238" s="1"/>
      <c r="AO1238" s="1"/>
      <c r="AP1238" s="1"/>
      <c r="AQ1238" s="1"/>
      <c r="AR1238" s="1"/>
      <c r="AS1238" s="1"/>
      <c r="AT1238" s="1"/>
      <c r="AU1238" s="1"/>
    </row>
    <row r="1239" spans="1:47">
      <c r="A1239" s="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c r="AC1239" s="1"/>
      <c r="AD1239" s="1"/>
      <c r="AE1239" s="1"/>
      <c r="AF1239" s="1"/>
      <c r="AG1239" s="1"/>
      <c r="AH1239" s="1"/>
      <c r="AI1239" s="1"/>
      <c r="AJ1239" s="1"/>
      <c r="AK1239" s="1"/>
      <c r="AL1239" s="1"/>
      <c r="AM1239" s="1"/>
      <c r="AN1239" s="1"/>
      <c r="AO1239" s="1"/>
      <c r="AP1239" s="1"/>
      <c r="AQ1239" s="1"/>
      <c r="AR1239" s="1"/>
      <c r="AS1239" s="1"/>
      <c r="AT1239" s="1"/>
      <c r="AU1239" s="1"/>
    </row>
    <row r="1240" spans="1:47">
      <c r="A1240" s="1"/>
      <c r="B1240" s="1"/>
      <c r="C1240" s="1"/>
      <c r="D1240" s="1"/>
      <c r="E1240" s="1"/>
      <c r="F1240" s="1"/>
      <c r="G1240" s="1"/>
      <c r="H1240" s="1"/>
      <c r="I1240" s="1"/>
      <c r="J1240" s="1"/>
      <c r="K1240" s="1"/>
      <c r="L1240" s="1"/>
      <c r="M1240" s="1"/>
      <c r="N1240" s="1"/>
      <c r="O1240" s="1"/>
      <c r="P1240" s="1"/>
      <c r="Q1240" s="1"/>
      <c r="R1240" s="1"/>
      <c r="S1240" s="1"/>
      <c r="T1240" s="1"/>
      <c r="U1240" s="1"/>
      <c r="V1240" s="1"/>
      <c r="W1240" s="1"/>
      <c r="X1240" s="1"/>
      <c r="Y1240" s="1"/>
      <c r="Z1240" s="1"/>
      <c r="AA1240" s="1"/>
      <c r="AB1240" s="1"/>
      <c r="AC1240" s="1"/>
      <c r="AD1240" s="1"/>
      <c r="AE1240" s="1"/>
      <c r="AF1240" s="1"/>
      <c r="AG1240" s="1"/>
      <c r="AH1240" s="1"/>
      <c r="AI1240" s="1"/>
      <c r="AJ1240" s="1"/>
      <c r="AK1240" s="1"/>
      <c r="AL1240" s="1"/>
      <c r="AM1240" s="1"/>
      <c r="AN1240" s="1"/>
      <c r="AO1240" s="1"/>
      <c r="AP1240" s="1"/>
      <c r="AQ1240" s="1"/>
      <c r="AR1240" s="1"/>
      <c r="AS1240" s="1"/>
      <c r="AT1240" s="1"/>
      <c r="AU1240" s="1"/>
    </row>
    <row r="1241" spans="1:47">
      <c r="A1241" s="1"/>
      <c r="B1241" s="1"/>
      <c r="C1241" s="1"/>
      <c r="D1241" s="1"/>
      <c r="E1241" s="1"/>
      <c r="F1241" s="1"/>
      <c r="G1241" s="1"/>
      <c r="H1241" s="1"/>
      <c r="I1241" s="1"/>
      <c r="J1241" s="1"/>
      <c r="K1241" s="1"/>
      <c r="L1241" s="1"/>
      <c r="M1241" s="1"/>
      <c r="N1241" s="1"/>
      <c r="O1241" s="1"/>
      <c r="P1241" s="1"/>
      <c r="Q1241" s="1"/>
      <c r="R1241" s="1"/>
      <c r="S1241" s="1"/>
      <c r="T1241" s="1"/>
      <c r="U1241" s="1"/>
      <c r="V1241" s="1"/>
      <c r="W1241" s="1"/>
      <c r="X1241" s="1"/>
      <c r="Y1241" s="1"/>
      <c r="Z1241" s="1"/>
      <c r="AA1241" s="1"/>
      <c r="AB1241" s="1"/>
      <c r="AC1241" s="1"/>
      <c r="AD1241" s="1"/>
      <c r="AE1241" s="1"/>
      <c r="AF1241" s="1"/>
      <c r="AG1241" s="1"/>
      <c r="AH1241" s="1"/>
      <c r="AI1241" s="1"/>
      <c r="AJ1241" s="1"/>
      <c r="AK1241" s="1"/>
      <c r="AL1241" s="1"/>
      <c r="AM1241" s="1"/>
      <c r="AN1241" s="1"/>
      <c r="AO1241" s="1"/>
      <c r="AP1241" s="1"/>
      <c r="AQ1241" s="1"/>
      <c r="AR1241" s="1"/>
      <c r="AS1241" s="1"/>
      <c r="AT1241" s="1"/>
      <c r="AU1241" s="1"/>
    </row>
    <row r="1242" spans="1:47">
      <c r="A1242" s="1"/>
      <c r="B1242" s="1"/>
      <c r="C1242" s="1"/>
      <c r="D1242" s="1"/>
      <c r="E1242" s="1"/>
      <c r="F1242" s="1"/>
      <c r="G1242" s="1"/>
      <c r="H1242" s="1"/>
      <c r="I1242" s="1"/>
      <c r="J1242" s="1"/>
      <c r="K1242" s="1"/>
      <c r="L1242" s="1"/>
      <c r="M1242" s="1"/>
      <c r="N1242" s="1"/>
      <c r="O1242" s="1"/>
      <c r="P1242" s="1"/>
      <c r="Q1242" s="1"/>
      <c r="R1242" s="1"/>
      <c r="S1242" s="1"/>
      <c r="T1242" s="1"/>
      <c r="U1242" s="1"/>
      <c r="V1242" s="1"/>
      <c r="W1242" s="1"/>
      <c r="X1242" s="1"/>
      <c r="Y1242" s="1"/>
      <c r="Z1242" s="1"/>
      <c r="AA1242" s="1"/>
      <c r="AB1242" s="1"/>
      <c r="AC1242" s="1"/>
      <c r="AD1242" s="1"/>
      <c r="AE1242" s="1"/>
      <c r="AF1242" s="1"/>
      <c r="AG1242" s="1"/>
      <c r="AH1242" s="1"/>
      <c r="AI1242" s="1"/>
      <c r="AJ1242" s="1"/>
      <c r="AK1242" s="1"/>
      <c r="AL1242" s="1"/>
      <c r="AM1242" s="1"/>
      <c r="AN1242" s="1"/>
      <c r="AO1242" s="1"/>
      <c r="AP1242" s="1"/>
      <c r="AQ1242" s="1"/>
      <c r="AR1242" s="1"/>
      <c r="AS1242" s="1"/>
      <c r="AT1242" s="1"/>
      <c r="AU1242" s="1"/>
    </row>
    <row r="1243" spans="1:47">
      <c r="A1243" s="1"/>
      <c r="B1243" s="1"/>
      <c r="C1243" s="1"/>
      <c r="D1243" s="1"/>
      <c r="E1243" s="1"/>
      <c r="F1243" s="1"/>
      <c r="G1243" s="1"/>
      <c r="H1243" s="1"/>
      <c r="I1243" s="1"/>
      <c r="J1243" s="1"/>
      <c r="K1243" s="1"/>
      <c r="L1243" s="1"/>
      <c r="M1243" s="1"/>
      <c r="N1243" s="1"/>
      <c r="O1243" s="1"/>
      <c r="P1243" s="1"/>
      <c r="Q1243" s="1"/>
      <c r="R1243" s="1"/>
      <c r="S1243" s="1"/>
      <c r="T1243" s="1"/>
      <c r="U1243" s="1"/>
      <c r="V1243" s="1"/>
      <c r="W1243" s="1"/>
      <c r="X1243" s="1"/>
      <c r="Y1243" s="1"/>
      <c r="Z1243" s="1"/>
      <c r="AA1243" s="1"/>
      <c r="AB1243" s="1"/>
      <c r="AC1243" s="1"/>
      <c r="AD1243" s="1"/>
      <c r="AE1243" s="1"/>
      <c r="AF1243" s="1"/>
      <c r="AG1243" s="1"/>
      <c r="AH1243" s="1"/>
      <c r="AI1243" s="1"/>
      <c r="AJ1243" s="1"/>
      <c r="AK1243" s="1"/>
      <c r="AL1243" s="1"/>
      <c r="AM1243" s="1"/>
      <c r="AN1243" s="1"/>
      <c r="AO1243" s="1"/>
      <c r="AP1243" s="1"/>
      <c r="AQ1243" s="1"/>
      <c r="AR1243" s="1"/>
      <c r="AS1243" s="1"/>
      <c r="AT1243" s="1"/>
      <c r="AU1243" s="1"/>
    </row>
    <row r="1244" spans="1:47">
      <c r="A1244" s="1"/>
      <c r="B1244" s="1"/>
      <c r="C1244" s="1"/>
      <c r="D1244" s="1"/>
      <c r="E1244" s="1"/>
      <c r="F1244" s="1"/>
      <c r="G1244" s="1"/>
      <c r="H1244" s="1"/>
      <c r="I1244" s="1"/>
      <c r="J1244" s="1"/>
      <c r="K1244" s="1"/>
      <c r="L1244" s="1"/>
      <c r="M1244" s="1"/>
      <c r="N1244" s="1"/>
      <c r="O1244" s="1"/>
      <c r="P1244" s="1"/>
      <c r="Q1244" s="1"/>
      <c r="R1244" s="1"/>
      <c r="S1244" s="1"/>
      <c r="T1244" s="1"/>
      <c r="U1244" s="1"/>
      <c r="V1244" s="1"/>
      <c r="W1244" s="1"/>
      <c r="X1244" s="1"/>
      <c r="Y1244" s="1"/>
      <c r="Z1244" s="1"/>
      <c r="AA1244" s="1"/>
      <c r="AB1244" s="1"/>
      <c r="AC1244" s="1"/>
      <c r="AD1244" s="1"/>
      <c r="AE1244" s="1"/>
      <c r="AF1244" s="1"/>
      <c r="AG1244" s="1"/>
      <c r="AH1244" s="1"/>
      <c r="AI1244" s="1"/>
      <c r="AJ1244" s="1"/>
      <c r="AK1244" s="1"/>
      <c r="AL1244" s="1"/>
      <c r="AM1244" s="1"/>
      <c r="AN1244" s="1"/>
      <c r="AO1244" s="1"/>
      <c r="AP1244" s="1"/>
      <c r="AQ1244" s="1"/>
      <c r="AR1244" s="1"/>
      <c r="AS1244" s="1"/>
      <c r="AT1244" s="1"/>
      <c r="AU1244" s="1"/>
    </row>
    <row r="1245" spans="1:47">
      <c r="A1245" s="1"/>
      <c r="B1245" s="1"/>
      <c r="C1245" s="1"/>
      <c r="D1245" s="1"/>
      <c r="E1245" s="1"/>
      <c r="F1245" s="1"/>
      <c r="G1245" s="1"/>
      <c r="H1245" s="1"/>
      <c r="I1245" s="1"/>
      <c r="J1245" s="1"/>
      <c r="K1245" s="1"/>
      <c r="L1245" s="1"/>
      <c r="M1245" s="1"/>
      <c r="N1245" s="1"/>
      <c r="O1245" s="1"/>
      <c r="P1245" s="1"/>
      <c r="Q1245" s="1"/>
      <c r="R1245" s="1"/>
      <c r="S1245" s="1"/>
      <c r="T1245" s="1"/>
      <c r="U1245" s="1"/>
      <c r="V1245" s="1"/>
      <c r="W1245" s="1"/>
      <c r="X1245" s="1"/>
      <c r="Y1245" s="1"/>
      <c r="Z1245" s="1"/>
      <c r="AA1245" s="1"/>
      <c r="AB1245" s="1"/>
      <c r="AC1245" s="1"/>
      <c r="AD1245" s="1"/>
      <c r="AE1245" s="1"/>
      <c r="AF1245" s="1"/>
      <c r="AG1245" s="1"/>
      <c r="AH1245" s="1"/>
      <c r="AI1245" s="1"/>
      <c r="AJ1245" s="1"/>
      <c r="AK1245" s="1"/>
      <c r="AL1245" s="1"/>
      <c r="AM1245" s="1"/>
      <c r="AN1245" s="1"/>
      <c r="AO1245" s="1"/>
      <c r="AP1245" s="1"/>
      <c r="AQ1245" s="1"/>
      <c r="AR1245" s="1"/>
      <c r="AS1245" s="1"/>
      <c r="AT1245" s="1"/>
      <c r="AU1245" s="1"/>
    </row>
    <row r="1246" spans="1:47">
      <c r="A1246" s="1"/>
      <c r="B1246" s="1"/>
      <c r="C1246" s="1"/>
      <c r="D1246" s="1"/>
      <c r="E1246" s="1"/>
      <c r="F1246" s="1"/>
      <c r="G1246" s="1"/>
      <c r="H1246" s="1"/>
      <c r="I1246" s="1"/>
      <c r="J1246" s="1"/>
      <c r="K1246" s="1"/>
      <c r="L1246" s="1"/>
      <c r="M1246" s="1"/>
      <c r="N1246" s="1"/>
      <c r="O1246" s="1"/>
      <c r="P1246" s="1"/>
      <c r="Q1246" s="1"/>
      <c r="R1246" s="1"/>
      <c r="S1246" s="1"/>
      <c r="T1246" s="1"/>
      <c r="U1246" s="1"/>
      <c r="V1246" s="1"/>
      <c r="W1246" s="1"/>
      <c r="X1246" s="1"/>
      <c r="Y1246" s="1"/>
      <c r="Z1246" s="1"/>
      <c r="AA1246" s="1"/>
      <c r="AB1246" s="1"/>
      <c r="AC1246" s="1"/>
      <c r="AD1246" s="1"/>
      <c r="AE1246" s="1"/>
      <c r="AF1246" s="1"/>
      <c r="AG1246" s="1"/>
      <c r="AH1246" s="1"/>
      <c r="AI1246" s="1"/>
      <c r="AJ1246" s="1"/>
      <c r="AK1246" s="1"/>
      <c r="AL1246" s="1"/>
      <c r="AM1246" s="1"/>
      <c r="AN1246" s="1"/>
      <c r="AO1246" s="1"/>
      <c r="AP1246" s="1"/>
      <c r="AQ1246" s="1"/>
      <c r="AR1246" s="1"/>
      <c r="AS1246" s="1"/>
      <c r="AT1246" s="1"/>
      <c r="AU1246" s="1"/>
    </row>
    <row r="1247" spans="1:47">
      <c r="A1247" s="1"/>
      <c r="B1247" s="1"/>
      <c r="C1247" s="1"/>
      <c r="D1247" s="1"/>
      <c r="E1247" s="1"/>
      <c r="F1247" s="1"/>
      <c r="G1247" s="1"/>
      <c r="H1247" s="1"/>
      <c r="I1247" s="1"/>
      <c r="J1247" s="1"/>
      <c r="K1247" s="1"/>
      <c r="L1247" s="1"/>
      <c r="M1247" s="1"/>
      <c r="N1247" s="1"/>
      <c r="O1247" s="1"/>
      <c r="P1247" s="1"/>
      <c r="Q1247" s="1"/>
      <c r="R1247" s="1"/>
      <c r="S1247" s="1"/>
      <c r="T1247" s="1"/>
      <c r="U1247" s="1"/>
      <c r="V1247" s="1"/>
      <c r="W1247" s="1"/>
      <c r="X1247" s="1"/>
      <c r="Y1247" s="1"/>
      <c r="Z1247" s="1"/>
      <c r="AA1247" s="1"/>
      <c r="AB1247" s="1"/>
      <c r="AC1247" s="1"/>
      <c r="AD1247" s="1"/>
      <c r="AE1247" s="1"/>
      <c r="AF1247" s="1"/>
      <c r="AG1247" s="1"/>
      <c r="AH1247" s="1"/>
      <c r="AI1247" s="1"/>
      <c r="AJ1247" s="1"/>
      <c r="AK1247" s="1"/>
      <c r="AL1247" s="1"/>
      <c r="AM1247" s="1"/>
      <c r="AN1247" s="1"/>
      <c r="AO1247" s="1"/>
      <c r="AP1247" s="1"/>
      <c r="AQ1247" s="1"/>
      <c r="AR1247" s="1"/>
      <c r="AS1247" s="1"/>
      <c r="AT1247" s="1"/>
      <c r="AU1247" s="1"/>
    </row>
    <row r="1248" spans="1:47">
      <c r="A1248" s="1"/>
      <c r="B1248" s="1"/>
      <c r="C1248" s="1"/>
      <c r="D1248" s="1"/>
      <c r="E1248" s="1"/>
      <c r="F1248" s="1"/>
      <c r="G1248" s="1"/>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c r="AP1248" s="1"/>
      <c r="AQ1248" s="1"/>
      <c r="AR1248" s="1"/>
      <c r="AS1248" s="1"/>
      <c r="AT1248" s="1"/>
      <c r="AU1248" s="1"/>
    </row>
    <row r="1249" spans="1:47">
      <c r="A1249" s="1"/>
      <c r="B1249" s="1"/>
      <c r="C1249" s="1"/>
      <c r="D1249" s="1"/>
      <c r="E1249" s="1"/>
      <c r="F1249" s="1"/>
      <c r="G1249" s="1"/>
      <c r="H1249" s="1"/>
      <c r="I1249" s="1"/>
      <c r="J1249" s="1"/>
      <c r="K1249" s="1"/>
      <c r="L1249" s="1"/>
      <c r="M1249" s="1"/>
      <c r="N1249" s="1"/>
      <c r="O1249" s="1"/>
      <c r="P1249" s="1"/>
      <c r="Q1249" s="1"/>
      <c r="R1249" s="1"/>
      <c r="S1249" s="1"/>
      <c r="T1249" s="1"/>
      <c r="U1249" s="1"/>
      <c r="V1249" s="1"/>
      <c r="W1249" s="1"/>
      <c r="X1249" s="1"/>
      <c r="Y1249" s="1"/>
      <c r="Z1249" s="1"/>
      <c r="AA1249" s="1"/>
      <c r="AB1249" s="1"/>
      <c r="AC1249" s="1"/>
      <c r="AD1249" s="1"/>
      <c r="AE1249" s="1"/>
      <c r="AF1249" s="1"/>
      <c r="AG1249" s="1"/>
      <c r="AH1249" s="1"/>
      <c r="AI1249" s="1"/>
      <c r="AJ1249" s="1"/>
      <c r="AK1249" s="1"/>
      <c r="AL1249" s="1"/>
      <c r="AM1249" s="1"/>
      <c r="AN1249" s="1"/>
      <c r="AO1249" s="1"/>
      <c r="AP1249" s="1"/>
      <c r="AQ1249" s="1"/>
      <c r="AR1249" s="1"/>
      <c r="AS1249" s="1"/>
      <c r="AT1249" s="1"/>
      <c r="AU1249" s="1"/>
    </row>
    <row r="1250" spans="1:47">
      <c r="A1250" s="1"/>
      <c r="B1250" s="1"/>
      <c r="C1250" s="1"/>
      <c r="D1250" s="1"/>
      <c r="E1250" s="1"/>
      <c r="F1250" s="1"/>
      <c r="G1250" s="1"/>
      <c r="H1250" s="1"/>
      <c r="I1250" s="1"/>
      <c r="J1250" s="1"/>
      <c r="K1250" s="1"/>
      <c r="L1250" s="1"/>
      <c r="M1250" s="1"/>
      <c r="N1250" s="1"/>
      <c r="O1250" s="1"/>
      <c r="P1250" s="1"/>
      <c r="Q1250" s="1"/>
      <c r="R1250" s="1"/>
      <c r="S1250" s="1"/>
      <c r="T1250" s="1"/>
      <c r="U1250" s="1"/>
      <c r="V1250" s="1"/>
      <c r="W1250" s="1"/>
      <c r="X1250" s="1"/>
      <c r="Y1250" s="1"/>
      <c r="Z1250" s="1"/>
      <c r="AA1250" s="1"/>
      <c r="AB1250" s="1"/>
      <c r="AC1250" s="1"/>
      <c r="AD1250" s="1"/>
      <c r="AE1250" s="1"/>
      <c r="AF1250" s="1"/>
      <c r="AG1250" s="1"/>
      <c r="AH1250" s="1"/>
      <c r="AI1250" s="1"/>
      <c r="AJ1250" s="1"/>
      <c r="AK1250" s="1"/>
      <c r="AL1250" s="1"/>
      <c r="AM1250" s="1"/>
      <c r="AN1250" s="1"/>
      <c r="AO1250" s="1"/>
      <c r="AP1250" s="1"/>
      <c r="AQ1250" s="1"/>
      <c r="AR1250" s="1"/>
      <c r="AS1250" s="1"/>
      <c r="AT1250" s="1"/>
      <c r="AU1250" s="1"/>
    </row>
    <row r="1251" spans="1:47">
      <c r="A1251" s="1"/>
      <c r="B1251" s="1"/>
      <c r="C1251" s="1"/>
      <c r="D1251" s="1"/>
      <c r="E1251" s="1"/>
      <c r="F1251" s="1"/>
      <c r="G1251" s="1"/>
      <c r="H1251" s="1"/>
      <c r="I1251" s="1"/>
      <c r="J1251" s="1"/>
      <c r="K1251" s="1"/>
      <c r="L1251" s="1"/>
      <c r="M1251" s="1"/>
      <c r="N1251" s="1"/>
      <c r="O1251" s="1"/>
      <c r="P1251" s="1"/>
      <c r="Q1251" s="1"/>
      <c r="R1251" s="1"/>
      <c r="S1251" s="1"/>
      <c r="T1251" s="1"/>
      <c r="U1251" s="1"/>
      <c r="V1251" s="1"/>
      <c r="W1251" s="1"/>
      <c r="X1251" s="1"/>
      <c r="Y1251" s="1"/>
      <c r="Z1251" s="1"/>
      <c r="AA1251" s="1"/>
      <c r="AB1251" s="1"/>
      <c r="AC1251" s="1"/>
      <c r="AD1251" s="1"/>
      <c r="AE1251" s="1"/>
      <c r="AF1251" s="1"/>
      <c r="AG1251" s="1"/>
      <c r="AH1251" s="1"/>
      <c r="AI1251" s="1"/>
      <c r="AJ1251" s="1"/>
      <c r="AK1251" s="1"/>
      <c r="AL1251" s="1"/>
      <c r="AM1251" s="1"/>
      <c r="AN1251" s="1"/>
      <c r="AO1251" s="1"/>
      <c r="AP1251" s="1"/>
      <c r="AQ1251" s="1"/>
      <c r="AR1251" s="1"/>
      <c r="AS1251" s="1"/>
      <c r="AT1251" s="1"/>
      <c r="AU1251" s="1"/>
    </row>
    <row r="1252" spans="1:47">
      <c r="A1252" s="1"/>
      <c r="B1252" s="1"/>
      <c r="C1252" s="1"/>
      <c r="D1252" s="1"/>
      <c r="E1252" s="1"/>
      <c r="F1252" s="1"/>
      <c r="G1252" s="1"/>
      <c r="H1252" s="1"/>
      <c r="I1252" s="1"/>
      <c r="J1252" s="1"/>
      <c r="K1252" s="1"/>
      <c r="L1252" s="1"/>
      <c r="M1252" s="1"/>
      <c r="N1252" s="1"/>
      <c r="O1252" s="1"/>
      <c r="P1252" s="1"/>
      <c r="Q1252" s="1"/>
      <c r="R1252" s="1"/>
      <c r="S1252" s="1"/>
      <c r="T1252" s="1"/>
      <c r="U1252" s="1"/>
      <c r="V1252" s="1"/>
      <c r="W1252" s="1"/>
      <c r="X1252" s="1"/>
      <c r="Y1252" s="1"/>
      <c r="Z1252" s="1"/>
      <c r="AA1252" s="1"/>
      <c r="AB1252" s="1"/>
      <c r="AC1252" s="1"/>
      <c r="AD1252" s="1"/>
      <c r="AE1252" s="1"/>
      <c r="AF1252" s="1"/>
      <c r="AG1252" s="1"/>
      <c r="AH1252" s="1"/>
      <c r="AI1252" s="1"/>
      <c r="AJ1252" s="1"/>
      <c r="AK1252" s="1"/>
      <c r="AL1252" s="1"/>
      <c r="AM1252" s="1"/>
      <c r="AN1252" s="1"/>
      <c r="AO1252" s="1"/>
      <c r="AP1252" s="1"/>
      <c r="AQ1252" s="1"/>
      <c r="AR1252" s="1"/>
      <c r="AS1252" s="1"/>
      <c r="AT1252" s="1"/>
      <c r="AU1252" s="1"/>
    </row>
    <row r="1253" spans="1:47">
      <c r="A1253" s="1"/>
      <c r="B1253" s="1"/>
      <c r="C1253" s="1"/>
      <c r="D1253" s="1"/>
      <c r="E1253" s="1"/>
      <c r="F1253" s="1"/>
      <c r="G1253" s="1"/>
      <c r="H1253" s="1"/>
      <c r="I1253" s="1"/>
      <c r="J1253" s="1"/>
      <c r="K1253" s="1"/>
      <c r="L1253" s="1"/>
      <c r="M1253" s="1"/>
      <c r="N1253" s="1"/>
      <c r="O1253" s="1"/>
      <c r="P1253" s="1"/>
      <c r="Q1253" s="1"/>
      <c r="R1253" s="1"/>
      <c r="S1253" s="1"/>
      <c r="T1253" s="1"/>
      <c r="U1253" s="1"/>
      <c r="V1253" s="1"/>
      <c r="W1253" s="1"/>
      <c r="X1253" s="1"/>
      <c r="Y1253" s="1"/>
      <c r="Z1253" s="1"/>
      <c r="AA1253" s="1"/>
      <c r="AB1253" s="1"/>
      <c r="AC1253" s="1"/>
      <c r="AD1253" s="1"/>
      <c r="AE1253" s="1"/>
      <c r="AF1253" s="1"/>
      <c r="AG1253" s="1"/>
      <c r="AH1253" s="1"/>
      <c r="AI1253" s="1"/>
      <c r="AJ1253" s="1"/>
      <c r="AK1253" s="1"/>
      <c r="AL1253" s="1"/>
      <c r="AM1253" s="1"/>
      <c r="AN1253" s="1"/>
      <c r="AO1253" s="1"/>
      <c r="AP1253" s="1"/>
      <c r="AQ1253" s="1"/>
      <c r="AR1253" s="1"/>
      <c r="AS1253" s="1"/>
      <c r="AT1253" s="1"/>
      <c r="AU1253" s="1"/>
    </row>
    <row r="1254" spans="1:47">
      <c r="A1254" s="1"/>
      <c r="B1254" s="1"/>
      <c r="C1254" s="1"/>
      <c r="D1254" s="1"/>
      <c r="E1254" s="1"/>
      <c r="F1254" s="1"/>
      <c r="G1254" s="1"/>
      <c r="H1254" s="1"/>
      <c r="I1254" s="1"/>
      <c r="J1254" s="1"/>
      <c r="K1254" s="1"/>
      <c r="L1254" s="1"/>
      <c r="M1254" s="1"/>
      <c r="N1254" s="1"/>
      <c r="O1254" s="1"/>
      <c r="P1254" s="1"/>
      <c r="Q1254" s="1"/>
      <c r="R1254" s="1"/>
      <c r="S1254" s="1"/>
      <c r="T1254" s="1"/>
      <c r="U1254" s="1"/>
      <c r="V1254" s="1"/>
      <c r="W1254" s="1"/>
      <c r="X1254" s="1"/>
      <c r="Y1254" s="1"/>
      <c r="Z1254" s="1"/>
      <c r="AA1254" s="1"/>
      <c r="AB1254" s="1"/>
      <c r="AC1254" s="1"/>
      <c r="AD1254" s="1"/>
      <c r="AE1254" s="1"/>
      <c r="AF1254" s="1"/>
      <c r="AG1254" s="1"/>
      <c r="AH1254" s="1"/>
      <c r="AI1254" s="1"/>
      <c r="AJ1254" s="1"/>
      <c r="AK1254" s="1"/>
      <c r="AL1254" s="1"/>
      <c r="AM1254" s="1"/>
      <c r="AN1254" s="1"/>
      <c r="AO1254" s="1"/>
      <c r="AP1254" s="1"/>
      <c r="AQ1254" s="1"/>
      <c r="AR1254" s="1"/>
      <c r="AS1254" s="1"/>
      <c r="AT1254" s="1"/>
      <c r="AU1254" s="1"/>
    </row>
    <row r="1255" spans="1:47">
      <c r="A1255" s="1"/>
      <c r="B1255" s="1"/>
      <c r="C1255" s="1"/>
      <c r="D1255" s="1"/>
      <c r="E1255" s="1"/>
      <c r="F1255" s="1"/>
      <c r="G1255" s="1"/>
      <c r="H1255" s="1"/>
      <c r="I1255" s="1"/>
      <c r="J1255" s="1"/>
      <c r="K1255" s="1"/>
      <c r="L1255" s="1"/>
      <c r="M1255" s="1"/>
      <c r="N1255" s="1"/>
      <c r="O1255" s="1"/>
      <c r="P1255" s="1"/>
      <c r="Q1255" s="1"/>
      <c r="R1255" s="1"/>
      <c r="S1255" s="1"/>
      <c r="T1255" s="1"/>
      <c r="U1255" s="1"/>
      <c r="V1255" s="1"/>
      <c r="W1255" s="1"/>
      <c r="X1255" s="1"/>
      <c r="Y1255" s="1"/>
      <c r="Z1255" s="1"/>
      <c r="AA1255" s="1"/>
      <c r="AB1255" s="1"/>
      <c r="AC1255" s="1"/>
      <c r="AD1255" s="1"/>
      <c r="AE1255" s="1"/>
      <c r="AF1255" s="1"/>
      <c r="AG1255" s="1"/>
      <c r="AH1255" s="1"/>
      <c r="AI1255" s="1"/>
      <c r="AJ1255" s="1"/>
      <c r="AK1255" s="1"/>
      <c r="AL1255" s="1"/>
      <c r="AM1255" s="1"/>
      <c r="AN1255" s="1"/>
      <c r="AO1255" s="1"/>
      <c r="AP1255" s="1"/>
      <c r="AQ1255" s="1"/>
      <c r="AR1255" s="1"/>
      <c r="AS1255" s="1"/>
      <c r="AT1255" s="1"/>
      <c r="AU1255" s="1"/>
    </row>
    <row r="1256" spans="1:47">
      <c r="A1256" s="1"/>
      <c r="B1256" s="1"/>
      <c r="C1256" s="1"/>
      <c r="D1256" s="1"/>
      <c r="E1256" s="1"/>
      <c r="F1256" s="1"/>
      <c r="G1256" s="1"/>
      <c r="H1256" s="1"/>
      <c r="I1256" s="1"/>
      <c r="J1256" s="1"/>
      <c r="K1256" s="1"/>
      <c r="L1256" s="1"/>
      <c r="M1256" s="1"/>
      <c r="N1256" s="1"/>
      <c r="O1256" s="1"/>
      <c r="P1256" s="1"/>
      <c r="Q1256" s="1"/>
      <c r="R1256" s="1"/>
      <c r="S1256" s="1"/>
      <c r="T1256" s="1"/>
      <c r="U1256" s="1"/>
      <c r="V1256" s="1"/>
      <c r="W1256" s="1"/>
      <c r="X1256" s="1"/>
      <c r="Y1256" s="1"/>
      <c r="Z1256" s="1"/>
      <c r="AA1256" s="1"/>
      <c r="AB1256" s="1"/>
      <c r="AC1256" s="1"/>
      <c r="AD1256" s="1"/>
      <c r="AE1256" s="1"/>
      <c r="AF1256" s="1"/>
      <c r="AG1256" s="1"/>
      <c r="AH1256" s="1"/>
      <c r="AI1256" s="1"/>
      <c r="AJ1256" s="1"/>
      <c r="AK1256" s="1"/>
      <c r="AL1256" s="1"/>
      <c r="AM1256" s="1"/>
      <c r="AN1256" s="1"/>
      <c r="AO1256" s="1"/>
      <c r="AP1256" s="1"/>
      <c r="AQ1256" s="1"/>
      <c r="AR1256" s="1"/>
      <c r="AS1256" s="1"/>
      <c r="AT1256" s="1"/>
      <c r="AU1256" s="1"/>
    </row>
    <row r="1257" spans="1:47">
      <c r="A1257" s="1"/>
      <c r="B1257" s="1"/>
      <c r="C1257" s="1"/>
      <c r="D1257" s="1"/>
      <c r="E1257" s="1"/>
      <c r="F1257" s="1"/>
      <c r="G1257" s="1"/>
      <c r="H1257" s="1"/>
      <c r="I1257" s="1"/>
      <c r="J1257" s="1"/>
      <c r="K1257" s="1"/>
      <c r="L1257" s="1"/>
      <c r="M1257" s="1"/>
      <c r="N1257" s="1"/>
      <c r="O1257" s="1"/>
      <c r="P1257" s="1"/>
      <c r="Q1257" s="1"/>
      <c r="R1257" s="1"/>
      <c r="S1257" s="1"/>
      <c r="T1257" s="1"/>
      <c r="U1257" s="1"/>
      <c r="V1257" s="1"/>
      <c r="W1257" s="1"/>
      <c r="X1257" s="1"/>
      <c r="Y1257" s="1"/>
      <c r="Z1257" s="1"/>
      <c r="AA1257" s="1"/>
      <c r="AB1257" s="1"/>
      <c r="AC1257" s="1"/>
      <c r="AD1257" s="1"/>
      <c r="AE1257" s="1"/>
      <c r="AF1257" s="1"/>
      <c r="AG1257" s="1"/>
      <c r="AH1257" s="1"/>
      <c r="AI1257" s="1"/>
      <c r="AJ1257" s="1"/>
      <c r="AK1257" s="1"/>
      <c r="AL1257" s="1"/>
      <c r="AM1257" s="1"/>
      <c r="AN1257" s="1"/>
      <c r="AO1257" s="1"/>
      <c r="AP1257" s="1"/>
      <c r="AQ1257" s="1"/>
      <c r="AR1257" s="1"/>
      <c r="AS1257" s="1"/>
      <c r="AT1257" s="1"/>
      <c r="AU1257" s="1"/>
    </row>
    <row r="1258" spans="1:47">
      <c r="A1258" s="1"/>
      <c r="B1258" s="1"/>
      <c r="C1258" s="1"/>
      <c r="D1258" s="1"/>
      <c r="E1258" s="1"/>
      <c r="F1258" s="1"/>
      <c r="G1258" s="1"/>
      <c r="H1258" s="1"/>
      <c r="I1258" s="1"/>
      <c r="J1258" s="1"/>
      <c r="K1258" s="1"/>
      <c r="L1258" s="1"/>
      <c r="M1258" s="1"/>
      <c r="N1258" s="1"/>
      <c r="O1258" s="1"/>
      <c r="P1258" s="1"/>
      <c r="Q1258" s="1"/>
      <c r="R1258" s="1"/>
      <c r="S1258" s="1"/>
      <c r="T1258" s="1"/>
      <c r="U1258" s="1"/>
      <c r="V1258" s="1"/>
      <c r="W1258" s="1"/>
      <c r="X1258" s="1"/>
      <c r="Y1258" s="1"/>
      <c r="Z1258" s="1"/>
      <c r="AA1258" s="1"/>
      <c r="AB1258" s="1"/>
      <c r="AC1258" s="1"/>
      <c r="AD1258" s="1"/>
      <c r="AE1258" s="1"/>
      <c r="AF1258" s="1"/>
      <c r="AG1258" s="1"/>
      <c r="AH1258" s="1"/>
      <c r="AI1258" s="1"/>
      <c r="AJ1258" s="1"/>
      <c r="AK1258" s="1"/>
      <c r="AL1258" s="1"/>
      <c r="AM1258" s="1"/>
      <c r="AN1258" s="1"/>
      <c r="AO1258" s="1"/>
      <c r="AP1258" s="1"/>
      <c r="AQ1258" s="1"/>
      <c r="AR1258" s="1"/>
      <c r="AS1258" s="1"/>
      <c r="AT1258" s="1"/>
      <c r="AU1258" s="1"/>
    </row>
    <row r="1259" spans="1:47">
      <c r="A1259" s="1"/>
      <c r="B1259" s="1"/>
      <c r="C1259" s="1"/>
      <c r="D1259" s="1"/>
      <c r="E1259" s="1"/>
      <c r="F1259" s="1"/>
      <c r="G1259" s="1"/>
      <c r="H1259" s="1"/>
      <c r="I1259" s="1"/>
      <c r="J1259" s="1"/>
      <c r="K1259" s="1"/>
      <c r="L1259" s="1"/>
      <c r="M1259" s="1"/>
      <c r="N1259" s="1"/>
      <c r="O1259" s="1"/>
      <c r="P1259" s="1"/>
      <c r="Q1259" s="1"/>
      <c r="R1259" s="1"/>
      <c r="S1259" s="1"/>
      <c r="T1259" s="1"/>
      <c r="U1259" s="1"/>
      <c r="V1259" s="1"/>
      <c r="W1259" s="1"/>
      <c r="X1259" s="1"/>
      <c r="Y1259" s="1"/>
      <c r="Z1259" s="1"/>
      <c r="AA1259" s="1"/>
      <c r="AB1259" s="1"/>
      <c r="AC1259" s="1"/>
      <c r="AD1259" s="1"/>
      <c r="AE1259" s="1"/>
      <c r="AF1259" s="1"/>
      <c r="AG1259" s="1"/>
      <c r="AH1259" s="1"/>
      <c r="AI1259" s="1"/>
      <c r="AJ1259" s="1"/>
      <c r="AK1259" s="1"/>
      <c r="AL1259" s="1"/>
      <c r="AM1259" s="1"/>
      <c r="AN1259" s="1"/>
      <c r="AO1259" s="1"/>
      <c r="AP1259" s="1"/>
      <c r="AQ1259" s="1"/>
      <c r="AR1259" s="1"/>
      <c r="AS1259" s="1"/>
      <c r="AT1259" s="1"/>
      <c r="AU1259" s="1"/>
    </row>
    <row r="1260" spans="1:47">
      <c r="A1260" s="1"/>
      <c r="B1260" s="1"/>
      <c r="C1260" s="1"/>
      <c r="D1260" s="1"/>
      <c r="E1260" s="1"/>
      <c r="F1260" s="1"/>
      <c r="G1260" s="1"/>
      <c r="H1260" s="1"/>
      <c r="I1260" s="1"/>
      <c r="J1260" s="1"/>
      <c r="K1260" s="1"/>
      <c r="L1260" s="1"/>
      <c r="M1260" s="1"/>
      <c r="N1260" s="1"/>
      <c r="O1260" s="1"/>
      <c r="P1260" s="1"/>
      <c r="Q1260" s="1"/>
      <c r="R1260" s="1"/>
      <c r="S1260" s="1"/>
      <c r="T1260" s="1"/>
      <c r="U1260" s="1"/>
      <c r="V1260" s="1"/>
      <c r="W1260" s="1"/>
      <c r="X1260" s="1"/>
      <c r="Y1260" s="1"/>
      <c r="Z1260" s="1"/>
      <c r="AA1260" s="1"/>
      <c r="AB1260" s="1"/>
      <c r="AC1260" s="1"/>
      <c r="AD1260" s="1"/>
      <c r="AE1260" s="1"/>
      <c r="AF1260" s="1"/>
      <c r="AG1260" s="1"/>
      <c r="AH1260" s="1"/>
      <c r="AI1260" s="1"/>
      <c r="AJ1260" s="1"/>
      <c r="AK1260" s="1"/>
      <c r="AL1260" s="1"/>
      <c r="AM1260" s="1"/>
      <c r="AN1260" s="1"/>
      <c r="AO1260" s="1"/>
      <c r="AP1260" s="1"/>
      <c r="AQ1260" s="1"/>
      <c r="AR1260" s="1"/>
      <c r="AS1260" s="1"/>
      <c r="AT1260" s="1"/>
      <c r="AU1260" s="1"/>
    </row>
    <row r="1261" spans="1:47">
      <c r="A1261" s="1"/>
      <c r="B1261" s="1"/>
      <c r="C1261" s="1"/>
      <c r="D1261" s="1"/>
      <c r="E1261" s="1"/>
      <c r="F1261" s="1"/>
      <c r="G1261" s="1"/>
      <c r="H1261" s="1"/>
      <c r="I1261" s="1"/>
      <c r="J1261" s="1"/>
      <c r="K1261" s="1"/>
      <c r="L1261" s="1"/>
      <c r="M1261" s="1"/>
      <c r="N1261" s="1"/>
      <c r="O1261" s="1"/>
      <c r="P1261" s="1"/>
      <c r="Q1261" s="1"/>
      <c r="R1261" s="1"/>
      <c r="S1261" s="1"/>
      <c r="T1261" s="1"/>
      <c r="U1261" s="1"/>
      <c r="V1261" s="1"/>
      <c r="W1261" s="1"/>
      <c r="X1261" s="1"/>
      <c r="Y1261" s="1"/>
      <c r="Z1261" s="1"/>
      <c r="AA1261" s="1"/>
      <c r="AB1261" s="1"/>
      <c r="AC1261" s="1"/>
      <c r="AD1261" s="1"/>
      <c r="AE1261" s="1"/>
      <c r="AF1261" s="1"/>
      <c r="AG1261" s="1"/>
      <c r="AH1261" s="1"/>
      <c r="AI1261" s="1"/>
      <c r="AJ1261" s="1"/>
      <c r="AK1261" s="1"/>
      <c r="AL1261" s="1"/>
      <c r="AM1261" s="1"/>
      <c r="AN1261" s="1"/>
      <c r="AO1261" s="1"/>
      <c r="AP1261" s="1"/>
      <c r="AQ1261" s="1"/>
      <c r="AR1261" s="1"/>
      <c r="AS1261" s="1"/>
      <c r="AT1261" s="1"/>
      <c r="AU1261" s="1"/>
    </row>
    <row r="1262" spans="1:47">
      <c r="A1262" s="1"/>
      <c r="B1262" s="1"/>
      <c r="C1262" s="1"/>
      <c r="D1262" s="1"/>
      <c r="E1262" s="1"/>
      <c r="F1262" s="1"/>
      <c r="G1262" s="1"/>
      <c r="H1262" s="1"/>
      <c r="I1262" s="1"/>
      <c r="J1262" s="1"/>
      <c r="K1262" s="1"/>
      <c r="L1262" s="1"/>
      <c r="M1262" s="1"/>
      <c r="N1262" s="1"/>
      <c r="O1262" s="1"/>
      <c r="P1262" s="1"/>
      <c r="Q1262" s="1"/>
      <c r="R1262" s="1"/>
      <c r="S1262" s="1"/>
      <c r="T1262" s="1"/>
      <c r="U1262" s="1"/>
      <c r="V1262" s="1"/>
      <c r="W1262" s="1"/>
      <c r="X1262" s="1"/>
      <c r="Y1262" s="1"/>
      <c r="Z1262" s="1"/>
      <c r="AA1262" s="1"/>
      <c r="AB1262" s="1"/>
      <c r="AC1262" s="1"/>
      <c r="AD1262" s="1"/>
      <c r="AE1262" s="1"/>
      <c r="AF1262" s="1"/>
      <c r="AG1262" s="1"/>
      <c r="AH1262" s="1"/>
      <c r="AI1262" s="1"/>
      <c r="AJ1262" s="1"/>
      <c r="AK1262" s="1"/>
      <c r="AL1262" s="1"/>
      <c r="AM1262" s="1"/>
      <c r="AN1262" s="1"/>
      <c r="AO1262" s="1"/>
      <c r="AP1262" s="1"/>
      <c r="AQ1262" s="1"/>
      <c r="AR1262" s="1"/>
      <c r="AS1262" s="1"/>
      <c r="AT1262" s="1"/>
      <c r="AU1262" s="1"/>
    </row>
    <row r="1263" spans="1:47">
      <c r="A1263" s="1"/>
      <c r="B1263" s="1"/>
      <c r="C1263" s="1"/>
      <c r="D1263" s="1"/>
      <c r="E1263" s="1"/>
      <c r="F1263" s="1"/>
      <c r="G1263" s="1"/>
      <c r="H1263" s="1"/>
      <c r="I1263" s="1"/>
      <c r="J1263" s="1"/>
      <c r="K1263" s="1"/>
      <c r="L1263" s="1"/>
      <c r="M1263" s="1"/>
      <c r="N1263" s="1"/>
      <c r="O1263" s="1"/>
      <c r="P1263" s="1"/>
      <c r="Q1263" s="1"/>
      <c r="R1263" s="1"/>
      <c r="S1263" s="1"/>
      <c r="T1263" s="1"/>
      <c r="U1263" s="1"/>
      <c r="V1263" s="1"/>
      <c r="W1263" s="1"/>
      <c r="X1263" s="1"/>
      <c r="Y1263" s="1"/>
      <c r="Z1263" s="1"/>
      <c r="AA1263" s="1"/>
      <c r="AB1263" s="1"/>
      <c r="AC1263" s="1"/>
      <c r="AD1263" s="1"/>
      <c r="AE1263" s="1"/>
      <c r="AF1263" s="1"/>
      <c r="AG1263" s="1"/>
      <c r="AH1263" s="1"/>
      <c r="AI1263" s="1"/>
      <c r="AJ1263" s="1"/>
      <c r="AK1263" s="1"/>
      <c r="AL1263" s="1"/>
      <c r="AM1263" s="1"/>
      <c r="AN1263" s="1"/>
      <c r="AO1263" s="1"/>
      <c r="AP1263" s="1"/>
      <c r="AQ1263" s="1"/>
      <c r="AR1263" s="1"/>
      <c r="AS1263" s="1"/>
      <c r="AT1263" s="1"/>
      <c r="AU1263" s="1"/>
    </row>
    <row r="1264" spans="1:47">
      <c r="A1264" s="1"/>
      <c r="B1264" s="1"/>
      <c r="C1264" s="1"/>
      <c r="D1264" s="1"/>
      <c r="E1264" s="1"/>
      <c r="F1264" s="1"/>
      <c r="G1264" s="1"/>
      <c r="H1264" s="1"/>
      <c r="I1264" s="1"/>
      <c r="J1264" s="1"/>
      <c r="K1264" s="1"/>
      <c r="L1264" s="1"/>
      <c r="M1264" s="1"/>
      <c r="N1264" s="1"/>
      <c r="O1264" s="1"/>
      <c r="P1264" s="1"/>
      <c r="Q1264" s="1"/>
      <c r="R1264" s="1"/>
      <c r="S1264" s="1"/>
      <c r="T1264" s="1"/>
      <c r="U1264" s="1"/>
      <c r="V1264" s="1"/>
      <c r="W1264" s="1"/>
      <c r="X1264" s="1"/>
      <c r="Y1264" s="1"/>
      <c r="Z1264" s="1"/>
      <c r="AA1264" s="1"/>
      <c r="AB1264" s="1"/>
      <c r="AC1264" s="1"/>
      <c r="AD1264" s="1"/>
      <c r="AE1264" s="1"/>
      <c r="AF1264" s="1"/>
      <c r="AG1264" s="1"/>
      <c r="AH1264" s="1"/>
      <c r="AI1264" s="1"/>
      <c r="AJ1264" s="1"/>
      <c r="AK1264" s="1"/>
      <c r="AL1264" s="1"/>
      <c r="AM1264" s="1"/>
      <c r="AN1264" s="1"/>
      <c r="AO1264" s="1"/>
      <c r="AP1264" s="1"/>
      <c r="AQ1264" s="1"/>
      <c r="AR1264" s="1"/>
      <c r="AS1264" s="1"/>
      <c r="AT1264" s="1"/>
      <c r="AU1264" s="1"/>
    </row>
    <row r="1265" spans="1:47">
      <c r="A1265" s="1"/>
      <c r="B1265" s="1"/>
      <c r="C1265" s="1"/>
      <c r="D1265" s="1"/>
      <c r="E1265" s="1"/>
      <c r="F1265" s="1"/>
      <c r="G1265" s="1"/>
      <c r="H1265" s="1"/>
      <c r="I1265" s="1"/>
      <c r="J1265" s="1"/>
      <c r="K1265" s="1"/>
      <c r="L1265" s="1"/>
      <c r="M1265" s="1"/>
      <c r="N1265" s="1"/>
      <c r="O1265" s="1"/>
      <c r="P1265" s="1"/>
      <c r="Q1265" s="1"/>
      <c r="R1265" s="1"/>
      <c r="S1265" s="1"/>
      <c r="T1265" s="1"/>
      <c r="U1265" s="1"/>
      <c r="V1265" s="1"/>
      <c r="W1265" s="1"/>
      <c r="X1265" s="1"/>
      <c r="Y1265" s="1"/>
      <c r="Z1265" s="1"/>
      <c r="AA1265" s="1"/>
      <c r="AB1265" s="1"/>
      <c r="AC1265" s="1"/>
      <c r="AD1265" s="1"/>
      <c r="AE1265" s="1"/>
      <c r="AF1265" s="1"/>
      <c r="AG1265" s="1"/>
      <c r="AH1265" s="1"/>
      <c r="AI1265" s="1"/>
      <c r="AJ1265" s="1"/>
      <c r="AK1265" s="1"/>
      <c r="AL1265" s="1"/>
      <c r="AM1265" s="1"/>
      <c r="AN1265" s="1"/>
      <c r="AO1265" s="1"/>
      <c r="AP1265" s="1"/>
      <c r="AQ1265" s="1"/>
      <c r="AR1265" s="1"/>
      <c r="AS1265" s="1"/>
      <c r="AT1265" s="1"/>
      <c r="AU1265" s="1"/>
    </row>
    <row r="1266" spans="1:47">
      <c r="A1266" s="1"/>
      <c r="B1266" s="1"/>
      <c r="C1266" s="1"/>
      <c r="D1266" s="1"/>
      <c r="E1266" s="1"/>
      <c r="F1266" s="1"/>
      <c r="G1266" s="1"/>
      <c r="H1266" s="1"/>
      <c r="I1266" s="1"/>
      <c r="J1266" s="1"/>
      <c r="K1266" s="1"/>
      <c r="L1266" s="1"/>
      <c r="M1266" s="1"/>
      <c r="N1266" s="1"/>
      <c r="O1266" s="1"/>
      <c r="P1266" s="1"/>
      <c r="Q1266" s="1"/>
      <c r="R1266" s="1"/>
      <c r="S1266" s="1"/>
      <c r="T1266" s="1"/>
      <c r="U1266" s="1"/>
      <c r="V1266" s="1"/>
      <c r="W1266" s="1"/>
      <c r="X1266" s="1"/>
      <c r="Y1266" s="1"/>
      <c r="Z1266" s="1"/>
      <c r="AA1266" s="1"/>
      <c r="AB1266" s="1"/>
      <c r="AC1266" s="1"/>
      <c r="AD1266" s="1"/>
      <c r="AE1266" s="1"/>
      <c r="AF1266" s="1"/>
      <c r="AG1266" s="1"/>
      <c r="AH1266" s="1"/>
      <c r="AI1266" s="1"/>
      <c r="AJ1266" s="1"/>
      <c r="AK1266" s="1"/>
      <c r="AL1266" s="1"/>
      <c r="AM1266" s="1"/>
      <c r="AN1266" s="1"/>
      <c r="AO1266" s="1"/>
      <c r="AP1266" s="1"/>
      <c r="AQ1266" s="1"/>
      <c r="AR1266" s="1"/>
      <c r="AS1266" s="1"/>
      <c r="AT1266" s="1"/>
      <c r="AU1266" s="1"/>
    </row>
    <row r="1267" spans="1:47">
      <c r="A1267" s="1"/>
      <c r="B1267" s="1"/>
      <c r="C1267" s="1"/>
      <c r="D1267" s="1"/>
      <c r="E1267" s="1"/>
      <c r="F1267" s="1"/>
      <c r="G1267" s="1"/>
      <c r="H1267" s="1"/>
      <c r="I1267" s="1"/>
      <c r="J1267" s="1"/>
      <c r="K1267" s="1"/>
      <c r="L1267" s="1"/>
      <c r="M1267" s="1"/>
      <c r="N1267" s="1"/>
      <c r="O1267" s="1"/>
      <c r="P1267" s="1"/>
      <c r="Q1267" s="1"/>
      <c r="R1267" s="1"/>
      <c r="S1267" s="1"/>
      <c r="T1267" s="1"/>
      <c r="U1267" s="1"/>
      <c r="V1267" s="1"/>
      <c r="W1267" s="1"/>
      <c r="X1267" s="1"/>
      <c r="Y1267" s="1"/>
      <c r="Z1267" s="1"/>
      <c r="AA1267" s="1"/>
      <c r="AB1267" s="1"/>
      <c r="AC1267" s="1"/>
      <c r="AD1267" s="1"/>
      <c r="AE1267" s="1"/>
      <c r="AF1267" s="1"/>
      <c r="AG1267" s="1"/>
      <c r="AH1267" s="1"/>
      <c r="AI1267" s="1"/>
      <c r="AJ1267" s="1"/>
      <c r="AK1267" s="1"/>
      <c r="AL1267" s="1"/>
      <c r="AM1267" s="1"/>
      <c r="AN1267" s="1"/>
      <c r="AO1267" s="1"/>
      <c r="AP1267" s="1"/>
      <c r="AQ1267" s="1"/>
      <c r="AR1267" s="1"/>
      <c r="AS1267" s="1"/>
      <c r="AT1267" s="1"/>
      <c r="AU1267" s="1"/>
    </row>
    <row r="1268" spans="1:47">
      <c r="A1268" s="1"/>
      <c r="B1268" s="1"/>
      <c r="C1268" s="1"/>
      <c r="D1268" s="1"/>
      <c r="E1268" s="1"/>
      <c r="F1268" s="1"/>
      <c r="G1268" s="1"/>
      <c r="H1268" s="1"/>
      <c r="I1268" s="1"/>
      <c r="J1268" s="1"/>
      <c r="K1268" s="1"/>
      <c r="L1268" s="1"/>
      <c r="M1268" s="1"/>
      <c r="N1268" s="1"/>
      <c r="O1268" s="1"/>
      <c r="P1268" s="1"/>
      <c r="Q1268" s="1"/>
      <c r="R1268" s="1"/>
      <c r="S1268" s="1"/>
      <c r="T1268" s="1"/>
      <c r="U1268" s="1"/>
      <c r="V1268" s="1"/>
      <c r="W1268" s="1"/>
      <c r="X1268" s="1"/>
      <c r="Y1268" s="1"/>
      <c r="Z1268" s="1"/>
      <c r="AA1268" s="1"/>
      <c r="AB1268" s="1"/>
      <c r="AC1268" s="1"/>
      <c r="AD1268" s="1"/>
      <c r="AE1268" s="1"/>
      <c r="AF1268" s="1"/>
      <c r="AG1268" s="1"/>
      <c r="AH1268" s="1"/>
      <c r="AI1268" s="1"/>
      <c r="AJ1268" s="1"/>
      <c r="AK1268" s="1"/>
      <c r="AL1268" s="1"/>
      <c r="AM1268" s="1"/>
      <c r="AN1268" s="1"/>
      <c r="AO1268" s="1"/>
      <c r="AP1268" s="1"/>
      <c r="AQ1268" s="1"/>
      <c r="AR1268" s="1"/>
      <c r="AS1268" s="1"/>
      <c r="AT1268" s="1"/>
      <c r="AU1268" s="1"/>
    </row>
    <row r="1269" spans="1:47">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c r="AQ1269" s="1"/>
      <c r="AR1269" s="1"/>
      <c r="AS1269" s="1"/>
      <c r="AT1269" s="1"/>
      <c r="AU1269" s="1"/>
    </row>
    <row r="1270" spans="1:47">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c r="AP1270" s="1"/>
      <c r="AQ1270" s="1"/>
      <c r="AR1270" s="1"/>
      <c r="AS1270" s="1"/>
      <c r="AT1270" s="1"/>
      <c r="AU1270" s="1"/>
    </row>
    <row r="1271" spans="1:47">
      <c r="A1271" s="1"/>
      <c r="B1271" s="1"/>
      <c r="C1271" s="1"/>
      <c r="D1271" s="1"/>
      <c r="E1271" s="1"/>
      <c r="F1271" s="1"/>
      <c r="G1271" s="1"/>
      <c r="H1271" s="1"/>
      <c r="I1271" s="1"/>
      <c r="J1271" s="1"/>
      <c r="K1271" s="1"/>
      <c r="L1271" s="1"/>
      <c r="M1271" s="1"/>
      <c r="N1271" s="1"/>
      <c r="O1271" s="1"/>
      <c r="P1271" s="1"/>
      <c r="Q1271" s="1"/>
      <c r="R1271" s="1"/>
      <c r="S1271" s="1"/>
      <c r="T1271" s="1"/>
      <c r="U1271" s="1"/>
      <c r="V1271" s="1"/>
      <c r="W1271" s="1"/>
      <c r="X1271" s="1"/>
      <c r="Y1271" s="1"/>
      <c r="Z1271" s="1"/>
      <c r="AA1271" s="1"/>
      <c r="AB1271" s="1"/>
      <c r="AC1271" s="1"/>
      <c r="AD1271" s="1"/>
      <c r="AE1271" s="1"/>
      <c r="AF1271" s="1"/>
      <c r="AG1271" s="1"/>
      <c r="AH1271" s="1"/>
      <c r="AI1271" s="1"/>
      <c r="AJ1271" s="1"/>
      <c r="AK1271" s="1"/>
      <c r="AL1271" s="1"/>
      <c r="AM1271" s="1"/>
      <c r="AN1271" s="1"/>
      <c r="AO1271" s="1"/>
      <c r="AP1271" s="1"/>
      <c r="AQ1271" s="1"/>
      <c r="AR1271" s="1"/>
      <c r="AS1271" s="1"/>
      <c r="AT1271" s="1"/>
      <c r="AU1271" s="1"/>
    </row>
    <row r="1272" spans="1:47">
      <c r="A1272" s="1"/>
      <c r="B1272" s="1"/>
      <c r="C1272" s="1"/>
      <c r="D1272" s="1"/>
      <c r="E1272" s="1"/>
      <c r="F1272" s="1"/>
      <c r="G1272" s="1"/>
      <c r="H1272" s="1"/>
      <c r="I1272" s="1"/>
      <c r="J1272" s="1"/>
      <c r="K1272" s="1"/>
      <c r="L1272" s="1"/>
      <c r="M1272" s="1"/>
      <c r="N1272" s="1"/>
      <c r="O1272" s="1"/>
      <c r="P1272" s="1"/>
      <c r="Q1272" s="1"/>
      <c r="R1272" s="1"/>
      <c r="S1272" s="1"/>
      <c r="T1272" s="1"/>
      <c r="U1272" s="1"/>
      <c r="V1272" s="1"/>
      <c r="W1272" s="1"/>
      <c r="X1272" s="1"/>
      <c r="Y1272" s="1"/>
      <c r="Z1272" s="1"/>
      <c r="AA1272" s="1"/>
      <c r="AB1272" s="1"/>
      <c r="AC1272" s="1"/>
      <c r="AD1272" s="1"/>
      <c r="AE1272" s="1"/>
      <c r="AF1272" s="1"/>
      <c r="AG1272" s="1"/>
      <c r="AH1272" s="1"/>
      <c r="AI1272" s="1"/>
      <c r="AJ1272" s="1"/>
      <c r="AK1272" s="1"/>
      <c r="AL1272" s="1"/>
      <c r="AM1272" s="1"/>
      <c r="AN1272" s="1"/>
      <c r="AO1272" s="1"/>
      <c r="AP1272" s="1"/>
      <c r="AQ1272" s="1"/>
      <c r="AR1272" s="1"/>
      <c r="AS1272" s="1"/>
      <c r="AT1272" s="1"/>
      <c r="AU1272" s="1"/>
    </row>
    <row r="1273" spans="1:47">
      <c r="A1273" s="1"/>
      <c r="B1273" s="1"/>
      <c r="C1273" s="1"/>
      <c r="D1273" s="1"/>
      <c r="E1273" s="1"/>
      <c r="F1273" s="1"/>
      <c r="G1273" s="1"/>
      <c r="H1273" s="1"/>
      <c r="I1273" s="1"/>
      <c r="J1273" s="1"/>
      <c r="K1273" s="1"/>
      <c r="L1273" s="1"/>
      <c r="M1273" s="1"/>
      <c r="N1273" s="1"/>
      <c r="O1273" s="1"/>
      <c r="P1273" s="1"/>
      <c r="Q1273" s="1"/>
      <c r="R1273" s="1"/>
      <c r="S1273" s="1"/>
      <c r="T1273" s="1"/>
      <c r="U1273" s="1"/>
      <c r="V1273" s="1"/>
      <c r="W1273" s="1"/>
      <c r="X1273" s="1"/>
      <c r="Y1273" s="1"/>
      <c r="Z1273" s="1"/>
      <c r="AA1273" s="1"/>
      <c r="AB1273" s="1"/>
      <c r="AC1273" s="1"/>
      <c r="AD1273" s="1"/>
      <c r="AE1273" s="1"/>
      <c r="AF1273" s="1"/>
      <c r="AG1273" s="1"/>
      <c r="AH1273" s="1"/>
      <c r="AI1273" s="1"/>
      <c r="AJ1273" s="1"/>
      <c r="AK1273" s="1"/>
      <c r="AL1273" s="1"/>
      <c r="AM1273" s="1"/>
      <c r="AN1273" s="1"/>
      <c r="AO1273" s="1"/>
      <c r="AP1273" s="1"/>
      <c r="AQ1273" s="1"/>
      <c r="AR1273" s="1"/>
      <c r="AS1273" s="1"/>
      <c r="AT1273" s="1"/>
      <c r="AU1273" s="1"/>
    </row>
    <row r="1274" spans="1:47">
      <c r="A1274" s="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c r="AC1274" s="1"/>
      <c r="AD1274" s="1"/>
      <c r="AE1274" s="1"/>
      <c r="AF1274" s="1"/>
      <c r="AG1274" s="1"/>
      <c r="AH1274" s="1"/>
      <c r="AI1274" s="1"/>
      <c r="AJ1274" s="1"/>
      <c r="AK1274" s="1"/>
      <c r="AL1274" s="1"/>
      <c r="AM1274" s="1"/>
      <c r="AN1274" s="1"/>
      <c r="AO1274" s="1"/>
      <c r="AP1274" s="1"/>
      <c r="AQ1274" s="1"/>
      <c r="AR1274" s="1"/>
      <c r="AS1274" s="1"/>
      <c r="AT1274" s="1"/>
      <c r="AU1274" s="1"/>
    </row>
    <row r="1275" spans="1:47">
      <c r="A1275" s="1"/>
      <c r="B1275" s="1"/>
      <c r="C1275" s="1"/>
      <c r="D1275" s="1"/>
      <c r="E1275" s="1"/>
      <c r="F1275" s="1"/>
      <c r="G1275" s="1"/>
      <c r="H1275" s="1"/>
      <c r="I1275" s="1"/>
      <c r="J1275" s="1"/>
      <c r="K1275" s="1"/>
      <c r="L1275" s="1"/>
      <c r="M1275" s="1"/>
      <c r="N1275" s="1"/>
      <c r="O1275" s="1"/>
      <c r="P1275" s="1"/>
      <c r="Q1275" s="1"/>
      <c r="R1275" s="1"/>
      <c r="S1275" s="1"/>
      <c r="T1275" s="1"/>
      <c r="U1275" s="1"/>
      <c r="V1275" s="1"/>
      <c r="W1275" s="1"/>
      <c r="X1275" s="1"/>
      <c r="Y1275" s="1"/>
      <c r="Z1275" s="1"/>
      <c r="AA1275" s="1"/>
      <c r="AB1275" s="1"/>
      <c r="AC1275" s="1"/>
      <c r="AD1275" s="1"/>
      <c r="AE1275" s="1"/>
      <c r="AF1275" s="1"/>
      <c r="AG1275" s="1"/>
      <c r="AH1275" s="1"/>
      <c r="AI1275" s="1"/>
      <c r="AJ1275" s="1"/>
      <c r="AK1275" s="1"/>
      <c r="AL1275" s="1"/>
      <c r="AM1275" s="1"/>
      <c r="AN1275" s="1"/>
      <c r="AO1275" s="1"/>
      <c r="AP1275" s="1"/>
      <c r="AQ1275" s="1"/>
      <c r="AR1275" s="1"/>
      <c r="AS1275" s="1"/>
      <c r="AT1275" s="1"/>
      <c r="AU1275" s="1"/>
    </row>
    <row r="1276" spans="1:47">
      <c r="A1276" s="1"/>
      <c r="B1276" s="1"/>
      <c r="C1276" s="1"/>
      <c r="D1276" s="1"/>
      <c r="E1276" s="1"/>
      <c r="F1276" s="1"/>
      <c r="G1276" s="1"/>
      <c r="H1276" s="1"/>
      <c r="I1276" s="1"/>
      <c r="J1276" s="1"/>
      <c r="K1276" s="1"/>
      <c r="L1276" s="1"/>
      <c r="M1276" s="1"/>
      <c r="N1276" s="1"/>
      <c r="O1276" s="1"/>
      <c r="P1276" s="1"/>
      <c r="Q1276" s="1"/>
      <c r="R1276" s="1"/>
      <c r="S1276" s="1"/>
      <c r="T1276" s="1"/>
      <c r="U1276" s="1"/>
      <c r="V1276" s="1"/>
      <c r="W1276" s="1"/>
      <c r="X1276" s="1"/>
      <c r="Y1276" s="1"/>
      <c r="Z1276" s="1"/>
      <c r="AA1276" s="1"/>
      <c r="AB1276" s="1"/>
      <c r="AC1276" s="1"/>
      <c r="AD1276" s="1"/>
      <c r="AE1276" s="1"/>
      <c r="AF1276" s="1"/>
      <c r="AG1276" s="1"/>
      <c r="AH1276" s="1"/>
      <c r="AI1276" s="1"/>
      <c r="AJ1276" s="1"/>
      <c r="AK1276" s="1"/>
      <c r="AL1276" s="1"/>
      <c r="AM1276" s="1"/>
      <c r="AN1276" s="1"/>
      <c r="AO1276" s="1"/>
      <c r="AP1276" s="1"/>
      <c r="AQ1276" s="1"/>
      <c r="AR1276" s="1"/>
      <c r="AS1276" s="1"/>
      <c r="AT1276" s="1"/>
      <c r="AU1276" s="1"/>
    </row>
    <row r="1277" spans="1:47">
      <c r="A1277" s="1"/>
      <c r="B1277" s="1"/>
      <c r="C1277" s="1"/>
      <c r="D1277" s="1"/>
      <c r="E1277" s="1"/>
      <c r="F1277" s="1"/>
      <c r="G1277" s="1"/>
      <c r="H1277" s="1"/>
      <c r="I1277" s="1"/>
      <c r="J1277" s="1"/>
      <c r="K1277" s="1"/>
      <c r="L1277" s="1"/>
      <c r="M1277" s="1"/>
      <c r="N1277" s="1"/>
      <c r="O1277" s="1"/>
      <c r="P1277" s="1"/>
      <c r="Q1277" s="1"/>
      <c r="R1277" s="1"/>
      <c r="S1277" s="1"/>
      <c r="T1277" s="1"/>
      <c r="U1277" s="1"/>
      <c r="V1277" s="1"/>
      <c r="W1277" s="1"/>
      <c r="X1277" s="1"/>
      <c r="Y1277" s="1"/>
      <c r="Z1277" s="1"/>
      <c r="AA1277" s="1"/>
      <c r="AB1277" s="1"/>
      <c r="AC1277" s="1"/>
      <c r="AD1277" s="1"/>
      <c r="AE1277" s="1"/>
      <c r="AF1277" s="1"/>
      <c r="AG1277" s="1"/>
      <c r="AH1277" s="1"/>
      <c r="AI1277" s="1"/>
      <c r="AJ1277" s="1"/>
      <c r="AK1277" s="1"/>
      <c r="AL1277" s="1"/>
      <c r="AM1277" s="1"/>
      <c r="AN1277" s="1"/>
      <c r="AO1277" s="1"/>
      <c r="AP1277" s="1"/>
      <c r="AQ1277" s="1"/>
      <c r="AR1277" s="1"/>
      <c r="AS1277" s="1"/>
      <c r="AT1277" s="1"/>
      <c r="AU1277" s="1"/>
    </row>
    <row r="1278" spans="1:47">
      <c r="A1278" s="1"/>
      <c r="B1278" s="1"/>
      <c r="C1278" s="1"/>
      <c r="D1278" s="1"/>
      <c r="E1278" s="1"/>
      <c r="F1278" s="1"/>
      <c r="G1278" s="1"/>
      <c r="H1278" s="1"/>
      <c r="I1278" s="1"/>
      <c r="J1278" s="1"/>
      <c r="K1278" s="1"/>
      <c r="L1278" s="1"/>
      <c r="M1278" s="1"/>
      <c r="N1278" s="1"/>
      <c r="O1278" s="1"/>
      <c r="P1278" s="1"/>
      <c r="Q1278" s="1"/>
      <c r="R1278" s="1"/>
      <c r="S1278" s="1"/>
      <c r="T1278" s="1"/>
      <c r="U1278" s="1"/>
      <c r="V1278" s="1"/>
      <c r="W1278" s="1"/>
      <c r="X1278" s="1"/>
      <c r="Y1278" s="1"/>
      <c r="Z1278" s="1"/>
      <c r="AA1278" s="1"/>
      <c r="AB1278" s="1"/>
      <c r="AC1278" s="1"/>
      <c r="AD1278" s="1"/>
      <c r="AE1278" s="1"/>
      <c r="AF1278" s="1"/>
      <c r="AG1278" s="1"/>
      <c r="AH1278" s="1"/>
      <c r="AI1278" s="1"/>
      <c r="AJ1278" s="1"/>
      <c r="AK1278" s="1"/>
      <c r="AL1278" s="1"/>
      <c r="AM1278" s="1"/>
      <c r="AN1278" s="1"/>
      <c r="AO1278" s="1"/>
      <c r="AP1278" s="1"/>
      <c r="AQ1278" s="1"/>
      <c r="AR1278" s="1"/>
      <c r="AS1278" s="1"/>
      <c r="AT1278" s="1"/>
      <c r="AU1278" s="1"/>
    </row>
    <row r="1279" spans="1:47">
      <c r="A1279" s="1"/>
      <c r="B1279" s="1"/>
      <c r="C1279" s="1"/>
      <c r="D1279" s="1"/>
      <c r="E1279" s="1"/>
      <c r="F1279" s="1"/>
      <c r="G1279" s="1"/>
      <c r="H1279" s="1"/>
      <c r="I1279" s="1"/>
      <c r="J1279" s="1"/>
      <c r="K1279" s="1"/>
      <c r="L1279" s="1"/>
      <c r="M1279" s="1"/>
      <c r="N1279" s="1"/>
      <c r="O1279" s="1"/>
      <c r="P1279" s="1"/>
      <c r="Q1279" s="1"/>
      <c r="R1279" s="1"/>
      <c r="S1279" s="1"/>
      <c r="T1279" s="1"/>
      <c r="U1279" s="1"/>
      <c r="V1279" s="1"/>
      <c r="W1279" s="1"/>
      <c r="X1279" s="1"/>
      <c r="Y1279" s="1"/>
      <c r="Z1279" s="1"/>
      <c r="AA1279" s="1"/>
      <c r="AB1279" s="1"/>
      <c r="AC1279" s="1"/>
      <c r="AD1279" s="1"/>
      <c r="AE1279" s="1"/>
      <c r="AF1279" s="1"/>
      <c r="AG1279" s="1"/>
      <c r="AH1279" s="1"/>
      <c r="AI1279" s="1"/>
      <c r="AJ1279" s="1"/>
      <c r="AK1279" s="1"/>
      <c r="AL1279" s="1"/>
      <c r="AM1279" s="1"/>
      <c r="AN1279" s="1"/>
      <c r="AO1279" s="1"/>
      <c r="AP1279" s="1"/>
      <c r="AQ1279" s="1"/>
      <c r="AR1279" s="1"/>
      <c r="AS1279" s="1"/>
      <c r="AT1279" s="1"/>
      <c r="AU1279" s="1"/>
    </row>
    <row r="1280" spans="1:47">
      <c r="A1280" s="1"/>
      <c r="B1280" s="1"/>
      <c r="C1280" s="1"/>
      <c r="D1280" s="1"/>
      <c r="E1280" s="1"/>
      <c r="F1280" s="1"/>
      <c r="G1280" s="1"/>
      <c r="H1280" s="1"/>
      <c r="I1280" s="1"/>
      <c r="J1280" s="1"/>
      <c r="K1280" s="1"/>
      <c r="L1280" s="1"/>
      <c r="M1280" s="1"/>
      <c r="N1280" s="1"/>
      <c r="O1280" s="1"/>
      <c r="P1280" s="1"/>
      <c r="Q1280" s="1"/>
      <c r="R1280" s="1"/>
      <c r="S1280" s="1"/>
      <c r="T1280" s="1"/>
      <c r="U1280" s="1"/>
      <c r="V1280" s="1"/>
      <c r="W1280" s="1"/>
      <c r="X1280" s="1"/>
      <c r="Y1280" s="1"/>
      <c r="Z1280" s="1"/>
      <c r="AA1280" s="1"/>
      <c r="AB1280" s="1"/>
      <c r="AC1280" s="1"/>
      <c r="AD1280" s="1"/>
      <c r="AE1280" s="1"/>
      <c r="AF1280" s="1"/>
      <c r="AG1280" s="1"/>
      <c r="AH1280" s="1"/>
      <c r="AI1280" s="1"/>
      <c r="AJ1280" s="1"/>
      <c r="AK1280" s="1"/>
      <c r="AL1280" s="1"/>
      <c r="AM1280" s="1"/>
      <c r="AN1280" s="1"/>
      <c r="AO1280" s="1"/>
      <c r="AP1280" s="1"/>
      <c r="AQ1280" s="1"/>
      <c r="AR1280" s="1"/>
      <c r="AS1280" s="1"/>
      <c r="AT1280" s="1"/>
      <c r="AU1280" s="1"/>
    </row>
    <row r="1281" spans="1:47">
      <c r="A1281" s="1"/>
      <c r="B1281" s="1"/>
      <c r="C1281" s="1"/>
      <c r="D1281" s="1"/>
      <c r="E1281" s="1"/>
      <c r="F1281" s="1"/>
      <c r="G1281" s="1"/>
      <c r="H1281" s="1"/>
      <c r="I1281" s="1"/>
      <c r="J1281" s="1"/>
      <c r="K1281" s="1"/>
      <c r="L1281" s="1"/>
      <c r="M1281" s="1"/>
      <c r="N1281" s="1"/>
      <c r="O1281" s="1"/>
      <c r="P1281" s="1"/>
      <c r="Q1281" s="1"/>
      <c r="R1281" s="1"/>
      <c r="S1281" s="1"/>
      <c r="T1281" s="1"/>
      <c r="U1281" s="1"/>
      <c r="V1281" s="1"/>
      <c r="W1281" s="1"/>
      <c r="X1281" s="1"/>
      <c r="Y1281" s="1"/>
      <c r="Z1281" s="1"/>
      <c r="AA1281" s="1"/>
      <c r="AB1281" s="1"/>
      <c r="AC1281" s="1"/>
      <c r="AD1281" s="1"/>
      <c r="AE1281" s="1"/>
      <c r="AF1281" s="1"/>
      <c r="AG1281" s="1"/>
      <c r="AH1281" s="1"/>
      <c r="AI1281" s="1"/>
      <c r="AJ1281" s="1"/>
      <c r="AK1281" s="1"/>
      <c r="AL1281" s="1"/>
      <c r="AM1281" s="1"/>
      <c r="AN1281" s="1"/>
      <c r="AO1281" s="1"/>
      <c r="AP1281" s="1"/>
      <c r="AQ1281" s="1"/>
      <c r="AR1281" s="1"/>
      <c r="AS1281" s="1"/>
      <c r="AT1281" s="1"/>
      <c r="AU1281" s="1"/>
    </row>
    <row r="1282" spans="1:47">
      <c r="A1282" s="1"/>
      <c r="B1282" s="1"/>
      <c r="C1282" s="1"/>
      <c r="D1282" s="1"/>
      <c r="E1282" s="1"/>
      <c r="F1282" s="1"/>
      <c r="G1282" s="1"/>
      <c r="H1282" s="1"/>
      <c r="I1282" s="1"/>
      <c r="J1282" s="1"/>
      <c r="K1282" s="1"/>
      <c r="L1282" s="1"/>
      <c r="M1282" s="1"/>
      <c r="N1282" s="1"/>
      <c r="O1282" s="1"/>
      <c r="P1282" s="1"/>
      <c r="Q1282" s="1"/>
      <c r="R1282" s="1"/>
      <c r="S1282" s="1"/>
      <c r="T1282" s="1"/>
      <c r="U1282" s="1"/>
      <c r="V1282" s="1"/>
      <c r="W1282" s="1"/>
      <c r="X1282" s="1"/>
      <c r="Y1282" s="1"/>
      <c r="Z1282" s="1"/>
      <c r="AA1282" s="1"/>
      <c r="AB1282" s="1"/>
      <c r="AC1282" s="1"/>
      <c r="AD1282" s="1"/>
      <c r="AE1282" s="1"/>
      <c r="AF1282" s="1"/>
      <c r="AG1282" s="1"/>
      <c r="AH1282" s="1"/>
      <c r="AI1282" s="1"/>
      <c r="AJ1282" s="1"/>
      <c r="AK1282" s="1"/>
      <c r="AL1282" s="1"/>
      <c r="AM1282" s="1"/>
      <c r="AN1282" s="1"/>
      <c r="AO1282" s="1"/>
      <c r="AP1282" s="1"/>
      <c r="AQ1282" s="1"/>
      <c r="AR1282" s="1"/>
      <c r="AS1282" s="1"/>
      <c r="AT1282" s="1"/>
      <c r="AU1282" s="1"/>
    </row>
    <row r="1283" spans="1:47">
      <c r="A1283" s="1"/>
      <c r="B1283" s="1"/>
      <c r="C1283" s="1"/>
      <c r="D1283" s="1"/>
      <c r="E1283" s="1"/>
      <c r="F1283" s="1"/>
      <c r="G1283" s="1"/>
      <c r="H1283" s="1"/>
      <c r="I1283" s="1"/>
      <c r="J1283" s="1"/>
      <c r="K1283" s="1"/>
      <c r="L1283" s="1"/>
      <c r="M1283" s="1"/>
      <c r="N1283" s="1"/>
      <c r="O1283" s="1"/>
      <c r="P1283" s="1"/>
      <c r="Q1283" s="1"/>
      <c r="R1283" s="1"/>
      <c r="S1283" s="1"/>
      <c r="T1283" s="1"/>
      <c r="U1283" s="1"/>
      <c r="V1283" s="1"/>
      <c r="W1283" s="1"/>
      <c r="X1283" s="1"/>
      <c r="Y1283" s="1"/>
      <c r="Z1283" s="1"/>
      <c r="AA1283" s="1"/>
      <c r="AB1283" s="1"/>
      <c r="AC1283" s="1"/>
      <c r="AD1283" s="1"/>
      <c r="AE1283" s="1"/>
      <c r="AF1283" s="1"/>
      <c r="AG1283" s="1"/>
      <c r="AH1283" s="1"/>
      <c r="AI1283" s="1"/>
      <c r="AJ1283" s="1"/>
      <c r="AK1283" s="1"/>
      <c r="AL1283" s="1"/>
      <c r="AM1283" s="1"/>
      <c r="AN1283" s="1"/>
      <c r="AO1283" s="1"/>
      <c r="AP1283" s="1"/>
      <c r="AQ1283" s="1"/>
      <c r="AR1283" s="1"/>
      <c r="AS1283" s="1"/>
      <c r="AT1283" s="1"/>
      <c r="AU1283" s="1"/>
    </row>
    <row r="1284" spans="1:47">
      <c r="A1284" s="1"/>
      <c r="B1284" s="1"/>
      <c r="C1284" s="1"/>
      <c r="D1284" s="1"/>
      <c r="E1284" s="1"/>
      <c r="F1284" s="1"/>
      <c r="G1284" s="1"/>
      <c r="H1284" s="1"/>
      <c r="I1284" s="1"/>
      <c r="J1284" s="1"/>
      <c r="K1284" s="1"/>
      <c r="L1284" s="1"/>
      <c r="M1284" s="1"/>
      <c r="N1284" s="1"/>
      <c r="O1284" s="1"/>
      <c r="P1284" s="1"/>
      <c r="Q1284" s="1"/>
      <c r="R1284" s="1"/>
      <c r="S1284" s="1"/>
      <c r="T1284" s="1"/>
      <c r="U1284" s="1"/>
      <c r="V1284" s="1"/>
      <c r="W1284" s="1"/>
      <c r="X1284" s="1"/>
      <c r="Y1284" s="1"/>
      <c r="Z1284" s="1"/>
      <c r="AA1284" s="1"/>
      <c r="AB1284" s="1"/>
      <c r="AC1284" s="1"/>
      <c r="AD1284" s="1"/>
      <c r="AE1284" s="1"/>
      <c r="AF1284" s="1"/>
      <c r="AG1284" s="1"/>
      <c r="AH1284" s="1"/>
      <c r="AI1284" s="1"/>
      <c r="AJ1284" s="1"/>
      <c r="AK1284" s="1"/>
      <c r="AL1284" s="1"/>
      <c r="AM1284" s="1"/>
      <c r="AN1284" s="1"/>
      <c r="AO1284" s="1"/>
      <c r="AP1284" s="1"/>
      <c r="AQ1284" s="1"/>
      <c r="AR1284" s="1"/>
      <c r="AS1284" s="1"/>
      <c r="AT1284" s="1"/>
      <c r="AU1284" s="1"/>
    </row>
    <row r="1285" spans="1:47">
      <c r="A1285" s="1"/>
      <c r="B1285" s="1"/>
      <c r="C1285" s="1"/>
      <c r="D1285" s="1"/>
      <c r="E1285" s="1"/>
      <c r="F1285" s="1"/>
      <c r="G1285" s="1"/>
      <c r="H1285" s="1"/>
      <c r="I1285" s="1"/>
      <c r="J1285" s="1"/>
      <c r="K1285" s="1"/>
      <c r="L1285" s="1"/>
      <c r="M1285" s="1"/>
      <c r="N1285" s="1"/>
      <c r="O1285" s="1"/>
      <c r="P1285" s="1"/>
      <c r="Q1285" s="1"/>
      <c r="R1285" s="1"/>
      <c r="S1285" s="1"/>
      <c r="T1285" s="1"/>
      <c r="U1285" s="1"/>
      <c r="V1285" s="1"/>
      <c r="W1285" s="1"/>
      <c r="X1285" s="1"/>
      <c r="Y1285" s="1"/>
      <c r="Z1285" s="1"/>
      <c r="AA1285" s="1"/>
      <c r="AB1285" s="1"/>
      <c r="AC1285" s="1"/>
      <c r="AD1285" s="1"/>
      <c r="AE1285" s="1"/>
      <c r="AF1285" s="1"/>
      <c r="AG1285" s="1"/>
      <c r="AH1285" s="1"/>
      <c r="AI1285" s="1"/>
      <c r="AJ1285" s="1"/>
      <c r="AK1285" s="1"/>
      <c r="AL1285" s="1"/>
      <c r="AM1285" s="1"/>
      <c r="AN1285" s="1"/>
      <c r="AO1285" s="1"/>
      <c r="AP1285" s="1"/>
      <c r="AQ1285" s="1"/>
      <c r="AR1285" s="1"/>
      <c r="AS1285" s="1"/>
      <c r="AT1285" s="1"/>
      <c r="AU1285" s="1"/>
    </row>
    <row r="1286" spans="1:47">
      <c r="A1286" s="1"/>
      <c r="B1286" s="1"/>
      <c r="C1286" s="1"/>
      <c r="D1286" s="1"/>
      <c r="E1286" s="1"/>
      <c r="F1286" s="1"/>
      <c r="G1286" s="1"/>
      <c r="H1286" s="1"/>
      <c r="I1286" s="1"/>
      <c r="J1286" s="1"/>
      <c r="K1286" s="1"/>
      <c r="L1286" s="1"/>
      <c r="M1286" s="1"/>
      <c r="N1286" s="1"/>
      <c r="O1286" s="1"/>
      <c r="P1286" s="1"/>
      <c r="Q1286" s="1"/>
      <c r="R1286" s="1"/>
      <c r="S1286" s="1"/>
      <c r="T1286" s="1"/>
      <c r="U1286" s="1"/>
      <c r="V1286" s="1"/>
      <c r="W1286" s="1"/>
      <c r="X1286" s="1"/>
      <c r="Y1286" s="1"/>
      <c r="Z1286" s="1"/>
      <c r="AA1286" s="1"/>
      <c r="AB1286" s="1"/>
      <c r="AC1286" s="1"/>
      <c r="AD1286" s="1"/>
      <c r="AE1286" s="1"/>
      <c r="AF1286" s="1"/>
      <c r="AG1286" s="1"/>
      <c r="AH1286" s="1"/>
      <c r="AI1286" s="1"/>
      <c r="AJ1286" s="1"/>
      <c r="AK1286" s="1"/>
      <c r="AL1286" s="1"/>
      <c r="AM1286" s="1"/>
      <c r="AN1286" s="1"/>
      <c r="AO1286" s="1"/>
      <c r="AP1286" s="1"/>
      <c r="AQ1286" s="1"/>
      <c r="AR1286" s="1"/>
      <c r="AS1286" s="1"/>
      <c r="AT1286" s="1"/>
      <c r="AU1286" s="1"/>
    </row>
    <row r="1287" spans="1:47">
      <c r="A1287" s="1"/>
      <c r="B1287" s="1"/>
      <c r="C1287" s="1"/>
      <c r="D1287" s="1"/>
      <c r="E1287" s="1"/>
      <c r="F1287" s="1"/>
      <c r="G1287" s="1"/>
      <c r="H1287" s="1"/>
      <c r="I1287" s="1"/>
      <c r="J1287" s="1"/>
      <c r="K1287" s="1"/>
      <c r="L1287" s="1"/>
      <c r="M1287" s="1"/>
      <c r="N1287" s="1"/>
      <c r="O1287" s="1"/>
      <c r="P1287" s="1"/>
      <c r="Q1287" s="1"/>
      <c r="R1287" s="1"/>
      <c r="S1287" s="1"/>
      <c r="T1287" s="1"/>
      <c r="U1287" s="1"/>
      <c r="V1287" s="1"/>
      <c r="W1287" s="1"/>
      <c r="X1287" s="1"/>
      <c r="Y1287" s="1"/>
      <c r="Z1287" s="1"/>
      <c r="AA1287" s="1"/>
      <c r="AB1287" s="1"/>
      <c r="AC1287" s="1"/>
      <c r="AD1287" s="1"/>
      <c r="AE1287" s="1"/>
      <c r="AF1287" s="1"/>
      <c r="AG1287" s="1"/>
      <c r="AH1287" s="1"/>
      <c r="AI1287" s="1"/>
      <c r="AJ1287" s="1"/>
      <c r="AK1287" s="1"/>
      <c r="AL1287" s="1"/>
      <c r="AM1287" s="1"/>
      <c r="AN1287" s="1"/>
      <c r="AO1287" s="1"/>
      <c r="AP1287" s="1"/>
      <c r="AQ1287" s="1"/>
      <c r="AR1287" s="1"/>
      <c r="AS1287" s="1"/>
      <c r="AT1287" s="1"/>
      <c r="AU1287" s="1"/>
    </row>
    <row r="1288" spans="1:47">
      <c r="A1288" s="1"/>
      <c r="B1288" s="1"/>
      <c r="C1288" s="1"/>
      <c r="D1288" s="1"/>
      <c r="E1288" s="1"/>
      <c r="F1288" s="1"/>
      <c r="G1288" s="1"/>
      <c r="H1288" s="1"/>
      <c r="I1288" s="1"/>
      <c r="J1288" s="1"/>
      <c r="K1288" s="1"/>
      <c r="L1288" s="1"/>
      <c r="M1288" s="1"/>
      <c r="N1288" s="1"/>
      <c r="O1288" s="1"/>
      <c r="P1288" s="1"/>
      <c r="Q1288" s="1"/>
      <c r="R1288" s="1"/>
      <c r="S1288" s="1"/>
      <c r="T1288" s="1"/>
      <c r="U1288" s="1"/>
      <c r="V1288" s="1"/>
      <c r="W1288" s="1"/>
      <c r="X1288" s="1"/>
      <c r="Y1288" s="1"/>
      <c r="Z1288" s="1"/>
      <c r="AA1288" s="1"/>
      <c r="AB1288" s="1"/>
      <c r="AC1288" s="1"/>
      <c r="AD1288" s="1"/>
      <c r="AE1288" s="1"/>
      <c r="AF1288" s="1"/>
      <c r="AG1288" s="1"/>
      <c r="AH1288" s="1"/>
      <c r="AI1288" s="1"/>
      <c r="AJ1288" s="1"/>
      <c r="AK1288" s="1"/>
      <c r="AL1288" s="1"/>
      <c r="AM1288" s="1"/>
      <c r="AN1288" s="1"/>
      <c r="AO1288" s="1"/>
      <c r="AP1288" s="1"/>
      <c r="AQ1288" s="1"/>
      <c r="AR1288" s="1"/>
      <c r="AS1288" s="1"/>
      <c r="AT1288" s="1"/>
      <c r="AU1288" s="1"/>
    </row>
    <row r="1289" spans="1:47">
      <c r="A1289" s="1"/>
      <c r="B1289" s="1"/>
      <c r="C1289" s="1"/>
      <c r="D1289" s="1"/>
      <c r="E1289" s="1"/>
      <c r="F1289" s="1"/>
      <c r="G1289" s="1"/>
      <c r="H1289" s="1"/>
      <c r="I1289" s="1"/>
      <c r="J1289" s="1"/>
      <c r="K1289" s="1"/>
      <c r="L1289" s="1"/>
      <c r="M1289" s="1"/>
      <c r="N1289" s="1"/>
      <c r="O1289" s="1"/>
      <c r="P1289" s="1"/>
      <c r="Q1289" s="1"/>
      <c r="R1289" s="1"/>
      <c r="S1289" s="1"/>
      <c r="T1289" s="1"/>
      <c r="U1289" s="1"/>
      <c r="V1289" s="1"/>
      <c r="W1289" s="1"/>
      <c r="X1289" s="1"/>
      <c r="Y1289" s="1"/>
      <c r="Z1289" s="1"/>
      <c r="AA1289" s="1"/>
      <c r="AB1289" s="1"/>
      <c r="AC1289" s="1"/>
      <c r="AD1289" s="1"/>
      <c r="AE1289" s="1"/>
      <c r="AF1289" s="1"/>
      <c r="AG1289" s="1"/>
      <c r="AH1289" s="1"/>
      <c r="AI1289" s="1"/>
      <c r="AJ1289" s="1"/>
      <c r="AK1289" s="1"/>
      <c r="AL1289" s="1"/>
      <c r="AM1289" s="1"/>
      <c r="AN1289" s="1"/>
      <c r="AO1289" s="1"/>
      <c r="AP1289" s="1"/>
      <c r="AQ1289" s="1"/>
      <c r="AR1289" s="1"/>
      <c r="AS1289" s="1"/>
      <c r="AT1289" s="1"/>
      <c r="AU1289" s="1"/>
    </row>
    <row r="1290" spans="1:47">
      <c r="A1290" s="1"/>
      <c r="B1290" s="1"/>
      <c r="C1290" s="1"/>
      <c r="D1290" s="1"/>
      <c r="E1290" s="1"/>
      <c r="F1290" s="1"/>
      <c r="G1290" s="1"/>
      <c r="H1290" s="1"/>
      <c r="I1290" s="1"/>
      <c r="J1290" s="1"/>
      <c r="K1290" s="1"/>
      <c r="L1290" s="1"/>
      <c r="M1290" s="1"/>
      <c r="N1290" s="1"/>
      <c r="O1290" s="1"/>
      <c r="P1290" s="1"/>
      <c r="Q1290" s="1"/>
      <c r="R1290" s="1"/>
      <c r="S1290" s="1"/>
      <c r="T1290" s="1"/>
      <c r="U1290" s="1"/>
      <c r="V1290" s="1"/>
      <c r="W1290" s="1"/>
      <c r="X1290" s="1"/>
      <c r="Y1290" s="1"/>
      <c r="Z1290" s="1"/>
      <c r="AA1290" s="1"/>
      <c r="AB1290" s="1"/>
      <c r="AC1290" s="1"/>
      <c r="AD1290" s="1"/>
      <c r="AE1290" s="1"/>
      <c r="AF1290" s="1"/>
      <c r="AG1290" s="1"/>
      <c r="AH1290" s="1"/>
      <c r="AI1290" s="1"/>
      <c r="AJ1290" s="1"/>
      <c r="AK1290" s="1"/>
      <c r="AL1290" s="1"/>
      <c r="AM1290" s="1"/>
      <c r="AN1290" s="1"/>
      <c r="AO1290" s="1"/>
      <c r="AP1290" s="1"/>
      <c r="AQ1290" s="1"/>
      <c r="AR1290" s="1"/>
      <c r="AS1290" s="1"/>
      <c r="AT1290" s="1"/>
      <c r="AU1290" s="1"/>
    </row>
    <row r="1291" spans="1:47">
      <c r="A1291" s="1"/>
      <c r="B1291" s="1"/>
      <c r="C1291" s="1"/>
      <c r="D1291" s="1"/>
      <c r="E1291" s="1"/>
      <c r="F1291" s="1"/>
      <c r="G1291" s="1"/>
      <c r="H1291" s="1"/>
      <c r="I1291" s="1"/>
      <c r="J1291" s="1"/>
      <c r="K1291" s="1"/>
      <c r="L1291" s="1"/>
      <c r="M1291" s="1"/>
      <c r="N1291" s="1"/>
      <c r="O1291" s="1"/>
      <c r="P1291" s="1"/>
      <c r="Q1291" s="1"/>
      <c r="R1291" s="1"/>
      <c r="S1291" s="1"/>
      <c r="T1291" s="1"/>
      <c r="U1291" s="1"/>
      <c r="V1291" s="1"/>
      <c r="W1291" s="1"/>
      <c r="X1291" s="1"/>
      <c r="Y1291" s="1"/>
      <c r="Z1291" s="1"/>
      <c r="AA1291" s="1"/>
      <c r="AB1291" s="1"/>
      <c r="AC1291" s="1"/>
      <c r="AD1291" s="1"/>
      <c r="AE1291" s="1"/>
      <c r="AF1291" s="1"/>
      <c r="AG1291" s="1"/>
      <c r="AH1291" s="1"/>
      <c r="AI1291" s="1"/>
      <c r="AJ1291" s="1"/>
      <c r="AK1291" s="1"/>
      <c r="AL1291" s="1"/>
      <c r="AM1291" s="1"/>
      <c r="AN1291" s="1"/>
      <c r="AO1291" s="1"/>
      <c r="AP1291" s="1"/>
      <c r="AQ1291" s="1"/>
      <c r="AR1291" s="1"/>
      <c r="AS1291" s="1"/>
      <c r="AT1291" s="1"/>
      <c r="AU1291" s="1"/>
    </row>
    <row r="1292" spans="1:47">
      <c r="A1292" s="1"/>
      <c r="B1292" s="1"/>
      <c r="C1292" s="1"/>
      <c r="D1292" s="1"/>
      <c r="E1292" s="1"/>
      <c r="F1292" s="1"/>
      <c r="G1292" s="1"/>
      <c r="H1292" s="1"/>
      <c r="I1292" s="1"/>
      <c r="J1292" s="1"/>
      <c r="K1292" s="1"/>
      <c r="L1292" s="1"/>
      <c r="M1292" s="1"/>
      <c r="N1292" s="1"/>
      <c r="O1292" s="1"/>
      <c r="P1292" s="1"/>
      <c r="Q1292" s="1"/>
      <c r="R1292" s="1"/>
      <c r="S1292" s="1"/>
      <c r="T1292" s="1"/>
      <c r="U1292" s="1"/>
      <c r="V1292" s="1"/>
      <c r="W1292" s="1"/>
      <c r="X1292" s="1"/>
      <c r="Y1292" s="1"/>
      <c r="Z1292" s="1"/>
      <c r="AA1292" s="1"/>
      <c r="AB1292" s="1"/>
      <c r="AC1292" s="1"/>
      <c r="AD1292" s="1"/>
      <c r="AE1292" s="1"/>
      <c r="AF1292" s="1"/>
      <c r="AG1292" s="1"/>
      <c r="AH1292" s="1"/>
      <c r="AI1292" s="1"/>
      <c r="AJ1292" s="1"/>
      <c r="AK1292" s="1"/>
      <c r="AL1292" s="1"/>
      <c r="AM1292" s="1"/>
      <c r="AN1292" s="1"/>
      <c r="AO1292" s="1"/>
      <c r="AP1292" s="1"/>
      <c r="AQ1292" s="1"/>
      <c r="AR1292" s="1"/>
      <c r="AS1292" s="1"/>
      <c r="AT1292" s="1"/>
      <c r="AU1292" s="1"/>
    </row>
    <row r="1293" spans="1:47">
      <c r="A1293" s="1"/>
      <c r="B1293" s="1"/>
      <c r="C1293" s="1"/>
      <c r="D1293" s="1"/>
      <c r="E1293" s="1"/>
      <c r="F1293" s="1"/>
      <c r="G1293" s="1"/>
      <c r="H1293" s="1"/>
      <c r="I1293" s="1"/>
      <c r="J1293" s="1"/>
      <c r="K1293" s="1"/>
      <c r="L1293" s="1"/>
      <c r="M1293" s="1"/>
      <c r="N1293" s="1"/>
      <c r="O1293" s="1"/>
      <c r="P1293" s="1"/>
      <c r="Q1293" s="1"/>
      <c r="R1293" s="1"/>
      <c r="S1293" s="1"/>
      <c r="T1293" s="1"/>
      <c r="U1293" s="1"/>
      <c r="V1293" s="1"/>
      <c r="W1293" s="1"/>
      <c r="X1293" s="1"/>
      <c r="Y1293" s="1"/>
      <c r="Z1293" s="1"/>
      <c r="AA1293" s="1"/>
      <c r="AB1293" s="1"/>
      <c r="AC1293" s="1"/>
      <c r="AD1293" s="1"/>
      <c r="AE1293" s="1"/>
      <c r="AF1293" s="1"/>
      <c r="AG1293" s="1"/>
      <c r="AH1293" s="1"/>
      <c r="AI1293" s="1"/>
      <c r="AJ1293" s="1"/>
      <c r="AK1293" s="1"/>
      <c r="AL1293" s="1"/>
      <c r="AM1293" s="1"/>
      <c r="AN1293" s="1"/>
      <c r="AO1293" s="1"/>
      <c r="AP1293" s="1"/>
      <c r="AQ1293" s="1"/>
      <c r="AR1293" s="1"/>
      <c r="AS1293" s="1"/>
      <c r="AT1293" s="1"/>
      <c r="AU1293" s="1"/>
    </row>
    <row r="1294" spans="1:47">
      <c r="A1294" s="1"/>
      <c r="B1294" s="1"/>
      <c r="C1294" s="1"/>
      <c r="D1294" s="1"/>
      <c r="E1294" s="1"/>
      <c r="F1294" s="1"/>
      <c r="G1294" s="1"/>
      <c r="H1294" s="1"/>
      <c r="I1294" s="1"/>
      <c r="J1294" s="1"/>
      <c r="K1294" s="1"/>
      <c r="L1294" s="1"/>
      <c r="M1294" s="1"/>
      <c r="N1294" s="1"/>
      <c r="O1294" s="1"/>
      <c r="P1294" s="1"/>
      <c r="Q1294" s="1"/>
      <c r="R1294" s="1"/>
      <c r="S1294" s="1"/>
      <c r="T1294" s="1"/>
      <c r="U1294" s="1"/>
      <c r="V1294" s="1"/>
      <c r="W1294" s="1"/>
      <c r="X1294" s="1"/>
      <c r="Y1294" s="1"/>
      <c r="Z1294" s="1"/>
      <c r="AA1294" s="1"/>
      <c r="AB1294" s="1"/>
      <c r="AC1294" s="1"/>
      <c r="AD1294" s="1"/>
      <c r="AE1294" s="1"/>
      <c r="AF1294" s="1"/>
      <c r="AG1294" s="1"/>
      <c r="AH1294" s="1"/>
      <c r="AI1294" s="1"/>
      <c r="AJ1294" s="1"/>
      <c r="AK1294" s="1"/>
      <c r="AL1294" s="1"/>
      <c r="AM1294" s="1"/>
      <c r="AN1294" s="1"/>
      <c r="AO1294" s="1"/>
      <c r="AP1294" s="1"/>
      <c r="AQ1294" s="1"/>
      <c r="AR1294" s="1"/>
      <c r="AS1294" s="1"/>
      <c r="AT1294" s="1"/>
      <c r="AU1294" s="1"/>
    </row>
    <row r="1295" spans="1:47">
      <c r="A1295" s="1"/>
      <c r="B1295" s="1"/>
      <c r="C1295" s="1"/>
      <c r="D1295" s="1"/>
      <c r="E1295" s="1"/>
      <c r="F1295" s="1"/>
      <c r="G1295" s="1"/>
      <c r="H1295" s="1"/>
      <c r="I1295" s="1"/>
      <c r="J1295" s="1"/>
      <c r="K1295" s="1"/>
      <c r="L1295" s="1"/>
      <c r="M1295" s="1"/>
      <c r="N1295" s="1"/>
      <c r="O1295" s="1"/>
      <c r="P1295" s="1"/>
      <c r="Q1295" s="1"/>
      <c r="R1295" s="1"/>
      <c r="S1295" s="1"/>
      <c r="T1295" s="1"/>
      <c r="U1295" s="1"/>
      <c r="V1295" s="1"/>
      <c r="W1295" s="1"/>
      <c r="X1295" s="1"/>
      <c r="Y1295" s="1"/>
      <c r="Z1295" s="1"/>
      <c r="AA1295" s="1"/>
      <c r="AB1295" s="1"/>
      <c r="AC1295" s="1"/>
      <c r="AD1295" s="1"/>
      <c r="AE1295" s="1"/>
      <c r="AF1295" s="1"/>
      <c r="AG1295" s="1"/>
      <c r="AH1295" s="1"/>
      <c r="AI1295" s="1"/>
      <c r="AJ1295" s="1"/>
      <c r="AK1295" s="1"/>
      <c r="AL1295" s="1"/>
      <c r="AM1295" s="1"/>
      <c r="AN1295" s="1"/>
      <c r="AO1295" s="1"/>
      <c r="AP1295" s="1"/>
      <c r="AQ1295" s="1"/>
      <c r="AR1295" s="1"/>
      <c r="AS1295" s="1"/>
      <c r="AT1295" s="1"/>
      <c r="AU1295" s="1"/>
    </row>
    <row r="1296" spans="1:47">
      <c r="A1296" s="1"/>
      <c r="B1296" s="1"/>
      <c r="C1296" s="1"/>
      <c r="D1296" s="1"/>
      <c r="E1296" s="1"/>
      <c r="F1296" s="1"/>
      <c r="G1296" s="1"/>
      <c r="H1296" s="1"/>
      <c r="I1296" s="1"/>
      <c r="J1296" s="1"/>
      <c r="K1296" s="1"/>
      <c r="L1296" s="1"/>
      <c r="M1296" s="1"/>
      <c r="N1296" s="1"/>
      <c r="O1296" s="1"/>
      <c r="P1296" s="1"/>
      <c r="Q1296" s="1"/>
      <c r="R1296" s="1"/>
      <c r="S1296" s="1"/>
      <c r="T1296" s="1"/>
      <c r="U1296" s="1"/>
      <c r="V1296" s="1"/>
      <c r="W1296" s="1"/>
      <c r="X1296" s="1"/>
      <c r="Y1296" s="1"/>
      <c r="Z1296" s="1"/>
      <c r="AA1296" s="1"/>
      <c r="AB1296" s="1"/>
      <c r="AC1296" s="1"/>
      <c r="AD1296" s="1"/>
      <c r="AE1296" s="1"/>
      <c r="AF1296" s="1"/>
      <c r="AG1296" s="1"/>
      <c r="AH1296" s="1"/>
      <c r="AI1296" s="1"/>
      <c r="AJ1296" s="1"/>
      <c r="AK1296" s="1"/>
      <c r="AL1296" s="1"/>
      <c r="AM1296" s="1"/>
      <c r="AN1296" s="1"/>
      <c r="AO1296" s="1"/>
      <c r="AP1296" s="1"/>
      <c r="AQ1296" s="1"/>
      <c r="AR1296" s="1"/>
      <c r="AS1296" s="1"/>
      <c r="AT1296" s="1"/>
      <c r="AU1296" s="1"/>
    </row>
    <row r="1297" spans="1:47">
      <c r="A1297" s="1"/>
      <c r="B1297" s="1"/>
      <c r="C1297" s="1"/>
      <c r="D1297" s="1"/>
      <c r="E1297" s="1"/>
      <c r="F1297" s="1"/>
      <c r="G1297" s="1"/>
      <c r="H1297" s="1"/>
      <c r="I1297" s="1"/>
      <c r="J1297" s="1"/>
      <c r="K1297" s="1"/>
      <c r="L1297" s="1"/>
      <c r="M1297" s="1"/>
      <c r="N1297" s="1"/>
      <c r="O1297" s="1"/>
      <c r="P1297" s="1"/>
      <c r="Q1297" s="1"/>
      <c r="R1297" s="1"/>
      <c r="S1297" s="1"/>
      <c r="T1297" s="1"/>
      <c r="U1297" s="1"/>
      <c r="V1297" s="1"/>
      <c r="W1297" s="1"/>
      <c r="X1297" s="1"/>
      <c r="Y1297" s="1"/>
      <c r="Z1297" s="1"/>
      <c r="AA1297" s="1"/>
      <c r="AB1297" s="1"/>
      <c r="AC1297" s="1"/>
      <c r="AD1297" s="1"/>
      <c r="AE1297" s="1"/>
      <c r="AF1297" s="1"/>
      <c r="AG1297" s="1"/>
      <c r="AH1297" s="1"/>
      <c r="AI1297" s="1"/>
      <c r="AJ1297" s="1"/>
      <c r="AK1297" s="1"/>
      <c r="AL1297" s="1"/>
      <c r="AM1297" s="1"/>
      <c r="AN1297" s="1"/>
      <c r="AO1297" s="1"/>
      <c r="AP1297" s="1"/>
      <c r="AQ1297" s="1"/>
      <c r="AR1297" s="1"/>
      <c r="AS1297" s="1"/>
      <c r="AT1297" s="1"/>
      <c r="AU1297" s="1"/>
    </row>
    <row r="1298" spans="1:47">
      <c r="A1298" s="1"/>
      <c r="B1298" s="1"/>
      <c r="C1298" s="1"/>
      <c r="D1298" s="1"/>
      <c r="E1298" s="1"/>
      <c r="F1298" s="1"/>
      <c r="G1298" s="1"/>
      <c r="H1298" s="1"/>
      <c r="I1298" s="1"/>
      <c r="J1298" s="1"/>
      <c r="K1298" s="1"/>
      <c r="L1298" s="1"/>
      <c r="M1298" s="1"/>
      <c r="N1298" s="1"/>
      <c r="O1298" s="1"/>
      <c r="P1298" s="1"/>
      <c r="Q1298" s="1"/>
      <c r="R1298" s="1"/>
      <c r="S1298" s="1"/>
      <c r="T1298" s="1"/>
      <c r="U1298" s="1"/>
      <c r="V1298" s="1"/>
      <c r="W1298" s="1"/>
      <c r="X1298" s="1"/>
      <c r="Y1298" s="1"/>
      <c r="Z1298" s="1"/>
      <c r="AA1298" s="1"/>
      <c r="AB1298" s="1"/>
      <c r="AC1298" s="1"/>
      <c r="AD1298" s="1"/>
      <c r="AE1298" s="1"/>
      <c r="AF1298" s="1"/>
      <c r="AG1298" s="1"/>
      <c r="AH1298" s="1"/>
      <c r="AI1298" s="1"/>
      <c r="AJ1298" s="1"/>
      <c r="AK1298" s="1"/>
      <c r="AL1298" s="1"/>
      <c r="AM1298" s="1"/>
      <c r="AN1298" s="1"/>
      <c r="AO1298" s="1"/>
      <c r="AP1298" s="1"/>
      <c r="AQ1298" s="1"/>
      <c r="AR1298" s="1"/>
      <c r="AS1298" s="1"/>
      <c r="AT1298" s="1"/>
      <c r="AU1298" s="1"/>
    </row>
    <row r="1299" spans="1:47">
      <c r="A1299" s="1"/>
      <c r="B1299" s="1"/>
      <c r="C1299" s="1"/>
      <c r="D1299" s="1"/>
      <c r="E1299" s="1"/>
      <c r="F1299" s="1"/>
      <c r="G1299" s="1"/>
      <c r="H1299" s="1"/>
      <c r="I1299" s="1"/>
      <c r="J1299" s="1"/>
      <c r="K1299" s="1"/>
      <c r="L1299" s="1"/>
      <c r="M1299" s="1"/>
      <c r="N1299" s="1"/>
      <c r="O1299" s="1"/>
      <c r="P1299" s="1"/>
      <c r="Q1299" s="1"/>
      <c r="R1299" s="1"/>
      <c r="S1299" s="1"/>
      <c r="T1299" s="1"/>
      <c r="U1299" s="1"/>
      <c r="V1299" s="1"/>
      <c r="W1299" s="1"/>
      <c r="X1299" s="1"/>
      <c r="Y1299" s="1"/>
      <c r="Z1299" s="1"/>
      <c r="AA1299" s="1"/>
      <c r="AB1299" s="1"/>
      <c r="AC1299" s="1"/>
      <c r="AD1299" s="1"/>
      <c r="AE1299" s="1"/>
      <c r="AF1299" s="1"/>
      <c r="AG1299" s="1"/>
      <c r="AH1299" s="1"/>
      <c r="AI1299" s="1"/>
      <c r="AJ1299" s="1"/>
      <c r="AK1299" s="1"/>
      <c r="AL1299" s="1"/>
      <c r="AM1299" s="1"/>
      <c r="AN1299" s="1"/>
      <c r="AO1299" s="1"/>
      <c r="AP1299" s="1"/>
      <c r="AQ1299" s="1"/>
      <c r="AR1299" s="1"/>
      <c r="AS1299" s="1"/>
      <c r="AT1299" s="1"/>
      <c r="AU1299" s="1"/>
    </row>
    <row r="1300" spans="1:47">
      <c r="A1300" s="1"/>
      <c r="B1300" s="1"/>
      <c r="C1300" s="1"/>
      <c r="D1300" s="1"/>
      <c r="E1300" s="1"/>
      <c r="F1300" s="1"/>
      <c r="G1300" s="1"/>
      <c r="H1300" s="1"/>
      <c r="I1300" s="1"/>
      <c r="J1300" s="1"/>
      <c r="K1300" s="1"/>
      <c r="L1300" s="1"/>
      <c r="M1300" s="1"/>
      <c r="N1300" s="1"/>
      <c r="O1300" s="1"/>
      <c r="P1300" s="1"/>
      <c r="Q1300" s="1"/>
      <c r="R1300" s="1"/>
      <c r="S1300" s="1"/>
      <c r="T1300" s="1"/>
      <c r="U1300" s="1"/>
      <c r="V1300" s="1"/>
      <c r="W1300" s="1"/>
      <c r="X1300" s="1"/>
      <c r="Y1300" s="1"/>
      <c r="Z1300" s="1"/>
      <c r="AA1300" s="1"/>
      <c r="AB1300" s="1"/>
      <c r="AC1300" s="1"/>
      <c r="AD1300" s="1"/>
      <c r="AE1300" s="1"/>
      <c r="AF1300" s="1"/>
      <c r="AG1300" s="1"/>
      <c r="AH1300" s="1"/>
      <c r="AI1300" s="1"/>
      <c r="AJ1300" s="1"/>
      <c r="AK1300" s="1"/>
      <c r="AL1300" s="1"/>
      <c r="AM1300" s="1"/>
      <c r="AN1300" s="1"/>
      <c r="AO1300" s="1"/>
      <c r="AP1300" s="1"/>
      <c r="AQ1300" s="1"/>
      <c r="AR1300" s="1"/>
      <c r="AS1300" s="1"/>
      <c r="AT1300" s="1"/>
      <c r="AU1300"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Read Me</vt:lpstr>
      <vt:lpstr>District Summary</vt:lpstr>
      <vt:lpstr>District Per Student</vt:lpstr>
      <vt:lpstr>Category Changes</vt:lpstr>
      <vt:lpstr>Annual Totals</vt:lpstr>
      <vt:lpstr>Category Per Student</vt:lpstr>
      <vt:lpstr>Enrollment</vt:lpstr>
      <vt:lpstr>Source Data</vt:lpstr>
      <vt:lpstr>Methodology &amp; Sources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Danny Stockton</cp:lastModifiedBy>
  <dcterms:modified xsi:type="dcterms:W3CDTF">2026-10-03T02:42:12Z</dcterms:modified>
</cp:coreProperties>
</file>